
<file path=[Content_Types].xml><?xml version="1.0" encoding="utf-8"?>
<Types xmlns="http://schemas.openxmlformats.org/package/2006/content-types">
  <Default Extension="bin" ContentType="application/vnd.openxmlformats-officedocument.spreadsheetml.printerSettings"/>
  <Default Extension="jp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customProperty1.bin" ContentType="application/vnd.openxmlformats-officedocument.spreadsheetml.customProperty"/>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ustomProperty2.bin" ContentType="application/vnd.openxmlformats-officedocument.spreadsheetml.customProperty"/>
  <Override PartName="/xl/customProperty3.bin" ContentType="application/vnd.openxmlformats-officedocument.spreadsheetml.customProperty"/>
  <Override PartName="/xl/customProperty4.bin" ContentType="application/vnd.openxmlformats-officedocument.spreadsheetml.customProperty"/>
  <Override PartName="/xl/drawings/drawing2.xml" ContentType="application/vnd.openxmlformats-officedocument.drawing+xml"/>
  <Override PartName="/xl/drawings/drawing3.xml" ContentType="application/vnd.openxmlformats-officedocument.drawing+xml"/>
  <Override PartName="/xl/customProperty5.bin" ContentType="application/vnd.openxmlformats-officedocument.spreadsheetml.customProperty"/>
  <Override PartName="/xl/customProperty6.bin" ContentType="application/vnd.openxmlformats-officedocument.spreadsheetml.customProperty"/>
  <Override PartName="/xl/customProperty7.bin" ContentType="application/vnd.openxmlformats-officedocument.spreadsheetml.customProperty"/>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328" codeName="{E757BCB4-07E6-AE0B-56E0-F0EEF7A6E26C}"/>
  <workbookPr codeName="ThisWorkbook"/>
  <mc:AlternateContent xmlns:mc="http://schemas.openxmlformats.org/markup-compatibility/2006">
    <mc:Choice Requires="x15">
      <x15ac:absPath xmlns:x15ac="http://schemas.microsoft.com/office/spreadsheetml/2010/11/ac" url="\\ULVMCTMFIL204\Desktop204B$\mrelhan\Desktop\Individual Rate card\"/>
    </mc:Choice>
  </mc:AlternateContent>
  <xr:revisionPtr revIDLastSave="0" documentId="13_ncr:1_{C88ADCF0-B61A-4216-8797-5406806877D9}" xr6:coauthVersionLast="47" xr6:coauthVersionMax="47" xr10:uidLastSave="{00000000-0000-0000-0000-000000000000}"/>
  <bookViews>
    <workbookView xWindow="-110" yWindow="-110" windowWidth="19420" windowHeight="10560" xr2:uid="{00000000-000D-0000-FFFF-FFFF00000000}"/>
  </bookViews>
  <sheets>
    <sheet name="MAIN" sheetId="28" r:id="rId1"/>
    <sheet name="T &amp; C" sheetId="31" r:id="rId2"/>
    <sheet name="Sheet1" sheetId="32" state="hidden" r:id="rId3"/>
    <sheet name="NGN &amp; Special Number" sheetId="29" state="hidden" r:id="rId4"/>
    <sheet name="Group Data AT" sheetId="35" state="hidden" r:id="rId5"/>
    <sheet name="International NGN" sheetId="33" state="hidden" r:id="rId6"/>
    <sheet name="Sheet3" sheetId="34" state="hidden" r:id="rId7"/>
    <sheet name="On-Line Tariffs_Switzerland" sheetId="24" state="hidden" r:id="rId8"/>
    <sheet name="Pager Service_FR" sheetId="22" state="hidden" r:id="rId9"/>
    <sheet name="Services Charges_FR" sheetId="23" state="hidden" r:id="rId10"/>
  </sheets>
  <definedNames>
    <definedName name="_xlnm._FilterDatabase" localSheetId="4" hidden="1">'Group Data AT'!$B$3:$J$2302</definedName>
    <definedName name="_xlnm._FilterDatabase" localSheetId="5" hidden="1">'International NGN'!$A$7:$I$7</definedName>
    <definedName name="_xlnm._FilterDatabase" localSheetId="3" hidden="1">'NGN &amp; Special Number'!$B$5:$J$13711</definedName>
    <definedName name="_xlnm._FilterDatabase" localSheetId="7" hidden="1">'On-Line Tariffs_Switzerland'!$B$8:$I$94</definedName>
    <definedName name="_xlnm._FilterDatabase" localSheetId="8" hidden="1">'Pager Service_FR'!$B$6:$G$54</definedName>
    <definedName name="_xlnm._FilterDatabase" localSheetId="9" hidden="1">'Services Charges_FR'!$A$6:$AD$71</definedName>
    <definedName name="Conveter">#REF!</definedName>
    <definedName name="EV__LASTREFTIME__" hidden="1">42646.4492708333</definedName>
    <definedName name="_xlnm.Print_Area" localSheetId="1">'T &amp; C'!$B$1:$Q$96</definedName>
    <definedName name="symbol">#REF!</definedName>
    <definedName name="VR">#REF!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F111" i="29" l="1"/>
  <c r="AP14315" i="29"/>
  <c r="AQ14315" i="29"/>
  <c r="AR14315" i="29"/>
  <c r="AS14315" i="29"/>
  <c r="AP14316" i="29"/>
  <c r="AQ14316" i="29"/>
  <c r="AR14316" i="29"/>
  <c r="AS14316" i="29"/>
  <c r="AP14317" i="29"/>
  <c r="AQ14317" i="29"/>
  <c r="AR14317" i="29"/>
  <c r="AS14317" i="29"/>
  <c r="AP14318" i="29"/>
  <c r="AQ14318" i="29"/>
  <c r="AR14318" i="29"/>
  <c r="AS14318" i="29"/>
  <c r="AP14319" i="29"/>
  <c r="AQ14319" i="29"/>
  <c r="AR14319" i="29"/>
  <c r="AS14319" i="29"/>
  <c r="AP14320" i="29"/>
  <c r="AQ14320" i="29"/>
  <c r="AR14320" i="29"/>
  <c r="AS14320" i="29"/>
  <c r="AP14321" i="29"/>
  <c r="AQ14321" i="29"/>
  <c r="AR14321" i="29"/>
  <c r="AS14321" i="29"/>
  <c r="AP14322" i="29"/>
  <c r="AQ14322" i="29"/>
  <c r="AR14322" i="29"/>
  <c r="AS14322" i="29"/>
  <c r="AP14323" i="29"/>
  <c r="AQ14323" i="29"/>
  <c r="AR14323" i="29"/>
  <c r="AS14323" i="29"/>
  <c r="AP14324" i="29"/>
  <c r="AQ14324" i="29"/>
  <c r="AR14324" i="29"/>
  <c r="AS14324" i="29"/>
  <c r="AP14325" i="29"/>
  <c r="AQ14325" i="29"/>
  <c r="AR14325" i="29"/>
  <c r="AS14325" i="29"/>
  <c r="AP14326" i="29"/>
  <c r="AQ14326" i="29"/>
  <c r="AR14326" i="29"/>
  <c r="AS14326" i="29"/>
  <c r="AP14327" i="29"/>
  <c r="AQ14327" i="29"/>
  <c r="AR14327" i="29"/>
  <c r="AS14327" i="29"/>
  <c r="AP14328" i="29"/>
  <c r="AQ14328" i="29"/>
  <c r="AR14328" i="29"/>
  <c r="AS14328" i="29"/>
  <c r="AS14314" i="29"/>
  <c r="AR14314" i="29"/>
  <c r="AQ14314" i="29"/>
  <c r="AP14314" i="29"/>
  <c r="BW23" i="28"/>
  <c r="BX23" i="28" s="1"/>
  <c r="AO177" i="29"/>
  <c r="AO176" i="29"/>
  <c r="AO178" i="29"/>
  <c r="AO181" i="29"/>
  <c r="BS36" i="28" l="1"/>
  <c r="BS37" i="28"/>
  <c r="AO652" i="29"/>
  <c r="AN652" i="29"/>
  <c r="AM652" i="29"/>
  <c r="BW19" i="28" l="1"/>
  <c r="BS88" i="28" l="1"/>
  <c r="BS89" i="28"/>
  <c r="BS90" i="28"/>
  <c r="BS87" i="28"/>
  <c r="BS86" i="28"/>
  <c r="BS85" i="28"/>
  <c r="AP14271" i="29"/>
  <c r="AQ14271" i="29"/>
  <c r="AR14271" i="29"/>
  <c r="AS14271" i="29"/>
  <c r="AP14272" i="29"/>
  <c r="AQ14272" i="29"/>
  <c r="AR14272" i="29"/>
  <c r="AS14272" i="29"/>
  <c r="AP14273" i="29"/>
  <c r="AQ14273" i="29"/>
  <c r="AR14273" i="29"/>
  <c r="AS14273" i="29"/>
  <c r="AP14274" i="29"/>
  <c r="AQ14274" i="29"/>
  <c r="AR14274" i="29"/>
  <c r="AS14274" i="29"/>
  <c r="AP14275" i="29"/>
  <c r="AQ14275" i="29"/>
  <c r="AR14275" i="29"/>
  <c r="AS14275" i="29"/>
  <c r="AP14276" i="29"/>
  <c r="AQ14276" i="29"/>
  <c r="AR14276" i="29"/>
  <c r="AS14276" i="29"/>
  <c r="AP14277" i="29"/>
  <c r="AQ14277" i="29"/>
  <c r="AR14277" i="29"/>
  <c r="AS14277" i="29"/>
  <c r="AP14278" i="29"/>
  <c r="AQ14278" i="29"/>
  <c r="AR14278" i="29"/>
  <c r="AS14278" i="29"/>
  <c r="AP14279" i="29"/>
  <c r="AQ14279" i="29"/>
  <c r="AR14279" i="29"/>
  <c r="AS14279" i="29"/>
  <c r="AP14280" i="29"/>
  <c r="AQ14280" i="29"/>
  <c r="AR14280" i="29"/>
  <c r="AS14280" i="29"/>
  <c r="AP14281" i="29"/>
  <c r="AQ14281" i="29"/>
  <c r="AR14281" i="29"/>
  <c r="AS14281" i="29"/>
  <c r="AP14282" i="29"/>
  <c r="AQ14282" i="29"/>
  <c r="AR14282" i="29"/>
  <c r="AS14282" i="29"/>
  <c r="AP14283" i="29"/>
  <c r="AQ14283" i="29"/>
  <c r="AR14283" i="29"/>
  <c r="AS14283" i="29"/>
  <c r="AP14284" i="29"/>
  <c r="AQ14284" i="29"/>
  <c r="AR14284" i="29"/>
  <c r="AS14284" i="29"/>
  <c r="AP14285" i="29"/>
  <c r="AQ14285" i="29"/>
  <c r="AR14285" i="29"/>
  <c r="AS14285" i="29"/>
  <c r="AP14286" i="29"/>
  <c r="AQ14286" i="29"/>
  <c r="AR14286" i="29"/>
  <c r="AS14286" i="29"/>
  <c r="AP14287" i="29"/>
  <c r="AQ14287" i="29"/>
  <c r="AR14287" i="29"/>
  <c r="AS14287" i="29"/>
  <c r="AP14288" i="29"/>
  <c r="AQ14288" i="29"/>
  <c r="AR14288" i="29"/>
  <c r="AS14288" i="29"/>
  <c r="AP14289" i="29"/>
  <c r="AQ14289" i="29"/>
  <c r="AR14289" i="29"/>
  <c r="AS14289" i="29"/>
  <c r="AP14290" i="29"/>
  <c r="AQ14290" i="29"/>
  <c r="AR14290" i="29"/>
  <c r="AS14290" i="29"/>
  <c r="AP14291" i="29"/>
  <c r="AQ14291" i="29"/>
  <c r="AR14291" i="29"/>
  <c r="AS14291" i="29"/>
  <c r="AP14292" i="29"/>
  <c r="AQ14292" i="29"/>
  <c r="AR14292" i="29"/>
  <c r="AS14292" i="29"/>
  <c r="AP14293" i="29"/>
  <c r="AQ14293" i="29"/>
  <c r="AR14293" i="29"/>
  <c r="AS14293" i="29"/>
  <c r="AP14294" i="29"/>
  <c r="AQ14294" i="29"/>
  <c r="AR14294" i="29"/>
  <c r="AS14294" i="29"/>
  <c r="AP14295" i="29"/>
  <c r="AQ14295" i="29"/>
  <c r="AR14295" i="29"/>
  <c r="AS14295" i="29"/>
  <c r="AP14296" i="29"/>
  <c r="AQ14296" i="29"/>
  <c r="AR14296" i="29"/>
  <c r="AS14296" i="29"/>
  <c r="AP14297" i="29"/>
  <c r="AQ14297" i="29"/>
  <c r="AR14297" i="29"/>
  <c r="AS14297" i="29"/>
  <c r="AP14298" i="29"/>
  <c r="AQ14298" i="29"/>
  <c r="AR14298" i="29"/>
  <c r="AS14298" i="29"/>
  <c r="AP14299" i="29"/>
  <c r="AQ14299" i="29"/>
  <c r="AR14299" i="29"/>
  <c r="AS14299" i="29"/>
  <c r="AP14300" i="29"/>
  <c r="AQ14300" i="29"/>
  <c r="AR14300" i="29"/>
  <c r="AS14300" i="29"/>
  <c r="AP14301" i="29"/>
  <c r="AQ14301" i="29"/>
  <c r="AR14301" i="29"/>
  <c r="AS14301" i="29"/>
  <c r="AP14302" i="29"/>
  <c r="AQ14302" i="29"/>
  <c r="AR14302" i="29"/>
  <c r="AS14302" i="29"/>
  <c r="AP14303" i="29"/>
  <c r="AQ14303" i="29"/>
  <c r="AR14303" i="29"/>
  <c r="AS14303" i="29"/>
  <c r="AP14304" i="29"/>
  <c r="AQ14304" i="29"/>
  <c r="AR14304" i="29"/>
  <c r="AS14304" i="29"/>
  <c r="AP14305" i="29"/>
  <c r="AQ14305" i="29"/>
  <c r="AR14305" i="29"/>
  <c r="AS14305" i="29"/>
  <c r="AP14306" i="29"/>
  <c r="AQ14306" i="29"/>
  <c r="AR14306" i="29"/>
  <c r="AS14306" i="29"/>
  <c r="AP14307" i="29"/>
  <c r="AQ14307" i="29"/>
  <c r="AR14307" i="29"/>
  <c r="AS14307" i="29"/>
  <c r="AP14308" i="29"/>
  <c r="AQ14308" i="29"/>
  <c r="AR14308" i="29"/>
  <c r="AS14308" i="29"/>
  <c r="AP14309" i="29"/>
  <c r="AQ14309" i="29"/>
  <c r="AR14309" i="29"/>
  <c r="AS14309" i="29"/>
  <c r="AP14310" i="29"/>
  <c r="AQ14310" i="29"/>
  <c r="AR14310" i="29"/>
  <c r="AS14310" i="29"/>
  <c r="BS43" i="28"/>
  <c r="G38" i="33"/>
  <c r="I38" i="33" s="1"/>
  <c r="Q19" i="34"/>
  <c r="P19" i="34"/>
  <c r="O19" i="34"/>
  <c r="N19" i="34"/>
  <c r="M19" i="34"/>
  <c r="H38" i="33" l="1"/>
  <c r="J2302" i="35" l="1"/>
  <c r="J2301" i="35"/>
  <c r="J2300" i="35"/>
  <c r="J2299" i="35"/>
  <c r="J2298" i="35"/>
  <c r="J2297" i="35"/>
  <c r="J2296" i="35"/>
  <c r="J2295" i="35"/>
  <c r="J2294" i="35"/>
  <c r="J2293" i="35"/>
  <c r="J2292" i="35"/>
  <c r="J2291" i="35"/>
  <c r="J2290" i="35"/>
  <c r="J2289" i="35"/>
  <c r="J2288" i="35"/>
  <c r="J2287" i="35"/>
  <c r="J2286" i="35"/>
  <c r="J2285" i="35"/>
  <c r="J2284" i="35"/>
  <c r="J2283" i="35"/>
  <c r="J2282" i="35"/>
  <c r="J2281" i="35"/>
  <c r="J2280" i="35"/>
  <c r="J2279" i="35"/>
  <c r="J2278" i="35"/>
  <c r="J2277" i="35"/>
  <c r="J2276" i="35"/>
  <c r="J2275" i="35"/>
  <c r="J2274" i="35"/>
  <c r="J2273" i="35"/>
  <c r="J2272" i="35"/>
  <c r="J2271" i="35"/>
  <c r="J2270" i="35"/>
  <c r="J2269" i="35"/>
  <c r="J2268" i="35"/>
  <c r="J2267" i="35"/>
  <c r="J2266" i="35"/>
  <c r="J2265" i="35"/>
  <c r="J2264" i="35"/>
  <c r="J2263" i="35"/>
  <c r="J2262" i="35"/>
  <c r="J2261" i="35"/>
  <c r="J2260" i="35"/>
  <c r="J2259" i="35"/>
  <c r="J2258" i="35"/>
  <c r="J2257" i="35"/>
  <c r="J2256" i="35"/>
  <c r="J2255" i="35"/>
  <c r="J2254" i="35"/>
  <c r="J2253" i="35"/>
  <c r="J2252" i="35"/>
  <c r="J2251" i="35"/>
  <c r="J2250" i="35"/>
  <c r="J2249" i="35"/>
  <c r="J2248" i="35"/>
  <c r="J2247" i="35"/>
  <c r="J2246" i="35"/>
  <c r="J2245" i="35"/>
  <c r="J2244" i="35"/>
  <c r="J2243" i="35"/>
  <c r="J2242" i="35"/>
  <c r="J2241" i="35"/>
  <c r="J2240" i="35"/>
  <c r="J2239" i="35"/>
  <c r="J2238" i="35"/>
  <c r="J2237" i="35"/>
  <c r="J2236" i="35"/>
  <c r="J2235" i="35"/>
  <c r="J2234" i="35"/>
  <c r="J2233" i="35"/>
  <c r="J2232" i="35"/>
  <c r="J2231" i="35"/>
  <c r="J2230" i="35"/>
  <c r="J2229" i="35"/>
  <c r="J2228" i="35"/>
  <c r="J2227" i="35"/>
  <c r="J2226" i="35"/>
  <c r="J2225" i="35"/>
  <c r="J2224" i="35"/>
  <c r="J2223" i="35"/>
  <c r="J2222" i="35"/>
  <c r="J2221" i="35"/>
  <c r="J2220" i="35"/>
  <c r="J2219" i="35"/>
  <c r="J2218" i="35"/>
  <c r="J2217" i="35"/>
  <c r="J2216" i="35"/>
  <c r="J2215" i="35"/>
  <c r="J2214" i="35"/>
  <c r="J2213" i="35"/>
  <c r="J2212" i="35"/>
  <c r="J2211" i="35"/>
  <c r="J2210" i="35"/>
  <c r="J2209" i="35"/>
  <c r="J2208" i="35"/>
  <c r="J2207" i="35"/>
  <c r="J2206" i="35"/>
  <c r="J2205" i="35"/>
  <c r="J2204" i="35"/>
  <c r="J2203" i="35"/>
  <c r="J2202" i="35"/>
  <c r="J2201" i="35"/>
  <c r="J2200" i="35"/>
  <c r="J2199" i="35"/>
  <c r="J2198" i="35"/>
  <c r="J2197" i="35"/>
  <c r="J2196" i="35"/>
  <c r="J2195" i="35"/>
  <c r="J2194" i="35"/>
  <c r="J2193" i="35"/>
  <c r="J2192" i="35"/>
  <c r="J2191" i="35"/>
  <c r="J2190" i="35"/>
  <c r="J2189" i="35"/>
  <c r="J2188" i="35"/>
  <c r="J2187" i="35"/>
  <c r="J2186" i="35"/>
  <c r="J2185" i="35"/>
  <c r="J2184" i="35"/>
  <c r="J2183" i="35"/>
  <c r="J2182" i="35"/>
  <c r="J2181" i="35"/>
  <c r="J2180" i="35"/>
  <c r="J2179" i="35"/>
  <c r="J2178" i="35"/>
  <c r="J2177" i="35"/>
  <c r="J2176" i="35"/>
  <c r="J2175" i="35"/>
  <c r="J2174" i="35"/>
  <c r="J2173" i="35"/>
  <c r="J2172" i="35"/>
  <c r="J2171" i="35"/>
  <c r="J2170" i="35"/>
  <c r="J2169" i="35"/>
  <c r="J2168" i="35"/>
  <c r="J2167" i="35"/>
  <c r="J2166" i="35"/>
  <c r="J2165" i="35"/>
  <c r="J2164" i="35"/>
  <c r="J2163" i="35"/>
  <c r="J2162" i="35"/>
  <c r="J2161" i="35"/>
  <c r="J2160" i="35"/>
  <c r="J2159" i="35"/>
  <c r="J2158" i="35"/>
  <c r="J2157" i="35"/>
  <c r="J2156" i="35"/>
  <c r="J2155" i="35"/>
  <c r="J2154" i="35"/>
  <c r="J2153" i="35"/>
  <c r="J2152" i="35"/>
  <c r="J2151" i="35"/>
  <c r="J2150" i="35"/>
  <c r="J2149" i="35"/>
  <c r="J2148" i="35"/>
  <c r="J2147" i="35"/>
  <c r="J2146" i="35"/>
  <c r="J2145" i="35"/>
  <c r="J2144" i="35"/>
  <c r="J2143" i="35"/>
  <c r="J2142" i="35"/>
  <c r="J2141" i="35"/>
  <c r="J2140" i="35"/>
  <c r="J2139" i="35"/>
  <c r="J2138" i="35"/>
  <c r="J2137" i="35"/>
  <c r="J2136" i="35"/>
  <c r="J2135" i="35"/>
  <c r="J2134" i="35"/>
  <c r="J2133" i="35"/>
  <c r="J2132" i="35"/>
  <c r="J2131" i="35"/>
  <c r="J2130" i="35"/>
  <c r="J2129" i="35"/>
  <c r="J2128" i="35"/>
  <c r="J2127" i="35"/>
  <c r="J2126" i="35"/>
  <c r="J2125" i="35"/>
  <c r="J2124" i="35"/>
  <c r="J2123" i="35"/>
  <c r="J2122" i="35"/>
  <c r="J2121" i="35"/>
  <c r="J2120" i="35"/>
  <c r="J2119" i="35"/>
  <c r="J2118" i="35"/>
  <c r="J2117" i="35"/>
  <c r="J2116" i="35"/>
  <c r="J2115" i="35"/>
  <c r="J2114" i="35"/>
  <c r="J2113" i="35"/>
  <c r="J2112" i="35"/>
  <c r="J2111" i="35"/>
  <c r="J2110" i="35"/>
  <c r="J2109" i="35"/>
  <c r="J2108" i="35"/>
  <c r="J2107" i="35"/>
  <c r="J2106" i="35"/>
  <c r="J2105" i="35"/>
  <c r="J2104" i="35"/>
  <c r="J2103" i="35"/>
  <c r="J2102" i="35"/>
  <c r="J2101" i="35"/>
  <c r="J2100" i="35"/>
  <c r="J2099" i="35"/>
  <c r="J2098" i="35"/>
  <c r="J2097" i="35"/>
  <c r="J2096" i="35"/>
  <c r="J2095" i="35"/>
  <c r="J2094" i="35"/>
  <c r="J2093" i="35"/>
  <c r="J2092" i="35"/>
  <c r="J2091" i="35"/>
  <c r="J2090" i="35"/>
  <c r="J2089" i="35"/>
  <c r="J2088" i="35"/>
  <c r="J2087" i="35"/>
  <c r="J2086" i="35"/>
  <c r="J2085" i="35"/>
  <c r="J2084" i="35"/>
  <c r="J2083" i="35"/>
  <c r="J2082" i="35"/>
  <c r="J2081" i="35"/>
  <c r="J2080" i="35"/>
  <c r="J2079" i="35"/>
  <c r="J2078" i="35"/>
  <c r="J2077" i="35"/>
  <c r="J2076" i="35"/>
  <c r="J2075" i="35"/>
  <c r="J2074" i="35"/>
  <c r="J2073" i="35"/>
  <c r="J2072" i="35"/>
  <c r="J2071" i="35"/>
  <c r="J2070" i="35"/>
  <c r="J2069" i="35"/>
  <c r="J2068" i="35"/>
  <c r="J2067" i="35"/>
  <c r="J2066" i="35"/>
  <c r="J2065" i="35"/>
  <c r="J2064" i="35"/>
  <c r="J2063" i="35"/>
  <c r="J2062" i="35"/>
  <c r="J2061" i="35"/>
  <c r="J2060" i="35"/>
  <c r="J2059" i="35"/>
  <c r="J2058" i="35"/>
  <c r="J2057" i="35"/>
  <c r="J2056" i="35"/>
  <c r="J2055" i="35"/>
  <c r="J2054" i="35"/>
  <c r="J2053" i="35"/>
  <c r="J2052" i="35"/>
  <c r="J2051" i="35"/>
  <c r="J2050" i="35"/>
  <c r="J2049" i="35"/>
  <c r="J2048" i="35"/>
  <c r="J2047" i="35"/>
  <c r="J2046" i="35"/>
  <c r="J2045" i="35"/>
  <c r="J2044" i="35"/>
  <c r="J2043" i="35"/>
  <c r="J2042" i="35"/>
  <c r="J2041" i="35"/>
  <c r="J2040" i="35"/>
  <c r="J2039" i="35"/>
  <c r="J2038" i="35"/>
  <c r="J2037" i="35"/>
  <c r="J2036" i="35"/>
  <c r="J2035" i="35"/>
  <c r="J2034" i="35"/>
  <c r="J2033" i="35"/>
  <c r="J2032" i="35"/>
  <c r="J2031" i="35"/>
  <c r="J2030" i="35"/>
  <c r="J2029" i="35"/>
  <c r="J2028" i="35"/>
  <c r="J2027" i="35"/>
  <c r="J2026" i="35"/>
  <c r="J2025" i="35"/>
  <c r="J2024" i="35"/>
  <c r="J2023" i="35"/>
  <c r="J2022" i="35"/>
  <c r="J2021" i="35"/>
  <c r="J2020" i="35"/>
  <c r="J2019" i="35"/>
  <c r="J2018" i="35"/>
  <c r="J2017" i="35"/>
  <c r="J2016" i="35"/>
  <c r="J2015" i="35"/>
  <c r="J2014" i="35"/>
  <c r="J2013" i="35"/>
  <c r="J2012" i="35"/>
  <c r="J2011" i="35"/>
  <c r="J2010" i="35"/>
  <c r="J2009" i="35"/>
  <c r="J2008" i="35"/>
  <c r="J2007" i="35"/>
  <c r="J2006" i="35"/>
  <c r="J2005" i="35"/>
  <c r="J2004" i="35"/>
  <c r="J2003" i="35"/>
  <c r="J2002" i="35"/>
  <c r="J2001" i="35"/>
  <c r="J2000" i="35"/>
  <c r="J1999" i="35"/>
  <c r="J1998" i="35"/>
  <c r="J1997" i="35"/>
  <c r="J1996" i="35"/>
  <c r="J1995" i="35"/>
  <c r="J1994" i="35"/>
  <c r="J1993" i="35"/>
  <c r="J1992" i="35"/>
  <c r="J1991" i="35"/>
  <c r="J1990" i="35"/>
  <c r="J1989" i="35"/>
  <c r="J1988" i="35"/>
  <c r="J1987" i="35"/>
  <c r="J1986" i="35"/>
  <c r="J1985" i="35"/>
  <c r="J1984" i="35"/>
  <c r="J1983" i="35"/>
  <c r="J1982" i="35"/>
  <c r="J1981" i="35"/>
  <c r="J1980" i="35"/>
  <c r="J1979" i="35"/>
  <c r="J1978" i="35"/>
  <c r="J1977" i="35"/>
  <c r="J1976" i="35"/>
  <c r="J1975" i="35"/>
  <c r="J1974" i="35"/>
  <c r="J1973" i="35"/>
  <c r="J1972" i="35"/>
  <c r="J1971" i="35"/>
  <c r="J1970" i="35"/>
  <c r="J1969" i="35"/>
  <c r="J1968" i="35"/>
  <c r="J1967" i="35"/>
  <c r="J1966" i="35"/>
  <c r="J1965" i="35"/>
  <c r="J1964" i="35"/>
  <c r="J1963" i="35"/>
  <c r="J1962" i="35"/>
  <c r="J1961" i="35"/>
  <c r="J1960" i="35"/>
  <c r="J1959" i="35"/>
  <c r="J1958" i="35"/>
  <c r="J1957" i="35"/>
  <c r="J1956" i="35"/>
  <c r="J1955" i="35"/>
  <c r="J1954" i="35"/>
  <c r="J1953" i="35"/>
  <c r="J1952" i="35"/>
  <c r="J1951" i="35"/>
  <c r="J1950" i="35"/>
  <c r="J1949" i="35"/>
  <c r="J1948" i="35"/>
  <c r="J1947" i="35"/>
  <c r="J1946" i="35"/>
  <c r="J1945" i="35"/>
  <c r="J1944" i="35"/>
  <c r="J1943" i="35"/>
  <c r="J1942" i="35"/>
  <c r="J1941" i="35"/>
  <c r="J1940" i="35"/>
  <c r="J1939" i="35"/>
  <c r="J1938" i="35"/>
  <c r="J1937" i="35"/>
  <c r="J1936" i="35"/>
  <c r="J1935" i="35"/>
  <c r="J1934" i="35"/>
  <c r="J1933" i="35"/>
  <c r="J1932" i="35"/>
  <c r="J1931" i="35"/>
  <c r="J1930" i="35"/>
  <c r="J1929" i="35"/>
  <c r="J1928" i="35"/>
  <c r="J1927" i="35"/>
  <c r="J1926" i="35"/>
  <c r="J1925" i="35"/>
  <c r="J1924" i="35"/>
  <c r="J1923" i="35"/>
  <c r="J1922" i="35"/>
  <c r="J1921" i="35"/>
  <c r="J1920" i="35"/>
  <c r="J1919" i="35"/>
  <c r="J1918" i="35"/>
  <c r="J1917" i="35"/>
  <c r="J1916" i="35"/>
  <c r="J1915" i="35"/>
  <c r="J1914" i="35"/>
  <c r="J1913" i="35"/>
  <c r="J1912" i="35"/>
  <c r="J1911" i="35"/>
  <c r="J1910" i="35"/>
  <c r="J1909" i="35"/>
  <c r="J1908" i="35"/>
  <c r="J1907" i="35"/>
  <c r="J1906" i="35"/>
  <c r="J1905" i="35"/>
  <c r="J1904" i="35"/>
  <c r="J1903" i="35"/>
  <c r="J1902" i="35"/>
  <c r="J1901" i="35"/>
  <c r="J1900" i="35"/>
  <c r="J1899" i="35"/>
  <c r="J1898" i="35"/>
  <c r="J1897" i="35"/>
  <c r="J1896" i="35"/>
  <c r="J1895" i="35"/>
  <c r="J1894" i="35"/>
  <c r="J1893" i="35"/>
  <c r="J1892" i="35"/>
  <c r="J1891" i="35"/>
  <c r="J1890" i="35"/>
  <c r="J1889" i="35"/>
  <c r="J1888" i="35"/>
  <c r="J1887" i="35"/>
  <c r="J1886" i="35"/>
  <c r="J1885" i="35"/>
  <c r="J1884" i="35"/>
  <c r="J1883" i="35"/>
  <c r="J1882" i="35"/>
  <c r="J1881" i="35"/>
  <c r="J1880" i="35"/>
  <c r="J1879" i="35"/>
  <c r="J1878" i="35"/>
  <c r="J1877" i="35"/>
  <c r="J1876" i="35"/>
  <c r="J1875" i="35"/>
  <c r="J1874" i="35"/>
  <c r="J1873" i="35"/>
  <c r="J1872" i="35"/>
  <c r="J1871" i="35"/>
  <c r="J1870" i="35"/>
  <c r="J1869" i="35"/>
  <c r="J1868" i="35"/>
  <c r="J1867" i="35"/>
  <c r="J1866" i="35"/>
  <c r="J1865" i="35"/>
  <c r="J1864" i="35"/>
  <c r="J1863" i="35"/>
  <c r="J1862" i="35"/>
  <c r="J1861" i="35"/>
  <c r="J1860" i="35"/>
  <c r="J1859" i="35"/>
  <c r="J1858" i="35"/>
  <c r="J1857" i="35"/>
  <c r="J1856" i="35"/>
  <c r="J1855" i="35"/>
  <c r="J1854" i="35"/>
  <c r="J1853" i="35"/>
  <c r="J1852" i="35"/>
  <c r="J1851" i="35"/>
  <c r="J1850" i="35"/>
  <c r="J1849" i="35"/>
  <c r="J1848" i="35"/>
  <c r="J1847" i="35"/>
  <c r="J1846" i="35"/>
  <c r="J1845" i="35"/>
  <c r="J1844" i="35"/>
  <c r="J1843" i="35"/>
  <c r="J1842" i="35"/>
  <c r="J1841" i="35"/>
  <c r="J1840" i="35"/>
  <c r="J1839" i="35"/>
  <c r="J1838" i="35"/>
  <c r="J1837" i="35"/>
  <c r="J1836" i="35"/>
  <c r="J1835" i="35"/>
  <c r="J1834" i="35"/>
  <c r="J1833" i="35"/>
  <c r="J1832" i="35"/>
  <c r="J1831" i="35"/>
  <c r="J1830" i="35"/>
  <c r="J1829" i="35"/>
  <c r="J1828" i="35"/>
  <c r="J1827" i="35"/>
  <c r="J1826" i="35"/>
  <c r="J1825" i="35"/>
  <c r="J1824" i="35"/>
  <c r="J1823" i="35"/>
  <c r="J1822" i="35"/>
  <c r="J1821" i="35"/>
  <c r="J1820" i="35"/>
  <c r="J1819" i="35"/>
  <c r="J1818" i="35"/>
  <c r="J1817" i="35"/>
  <c r="J1816" i="35"/>
  <c r="J1815" i="35"/>
  <c r="J1814" i="35"/>
  <c r="J1813" i="35"/>
  <c r="J1812" i="35"/>
  <c r="J1811" i="35"/>
  <c r="J1810" i="35"/>
  <c r="J1809" i="35"/>
  <c r="J1808" i="35"/>
  <c r="J1807" i="35"/>
  <c r="J1806" i="35"/>
  <c r="J1805" i="35"/>
  <c r="J1804" i="35"/>
  <c r="J1803" i="35"/>
  <c r="J1802" i="35"/>
  <c r="J1801" i="35"/>
  <c r="J1800" i="35"/>
  <c r="J1799" i="35"/>
  <c r="J1798" i="35"/>
  <c r="J1797" i="35"/>
  <c r="J1796" i="35"/>
  <c r="J1795" i="35"/>
  <c r="J1794" i="35"/>
  <c r="J1793" i="35"/>
  <c r="J1792" i="35"/>
  <c r="J1791" i="35"/>
  <c r="J1790" i="35"/>
  <c r="J1789" i="35"/>
  <c r="J1788" i="35"/>
  <c r="J1787" i="35"/>
  <c r="J1786" i="35"/>
  <c r="J1785" i="35"/>
  <c r="J1784" i="35"/>
  <c r="J1783" i="35"/>
  <c r="J1782" i="35"/>
  <c r="J1781" i="35"/>
  <c r="J1780" i="35"/>
  <c r="J1779" i="35"/>
  <c r="J1778" i="35"/>
  <c r="J1777" i="35"/>
  <c r="J1776" i="35"/>
  <c r="J1775" i="35"/>
  <c r="J1774" i="35"/>
  <c r="J1773" i="35"/>
  <c r="J1772" i="35"/>
  <c r="J1771" i="35"/>
  <c r="J1770" i="35"/>
  <c r="J1769" i="35"/>
  <c r="J1768" i="35"/>
  <c r="J1767" i="35"/>
  <c r="J1766" i="35"/>
  <c r="J1765" i="35"/>
  <c r="J1764" i="35"/>
  <c r="J1763" i="35"/>
  <c r="J1762" i="35"/>
  <c r="J1761" i="35"/>
  <c r="J1760" i="35"/>
  <c r="J1759" i="35"/>
  <c r="J1758" i="35"/>
  <c r="J1757" i="35"/>
  <c r="J1756" i="35"/>
  <c r="J1755" i="35"/>
  <c r="J1754" i="35"/>
  <c r="J1753" i="35"/>
  <c r="J1752" i="35"/>
  <c r="J1751" i="35"/>
  <c r="J1750" i="35"/>
  <c r="J1749" i="35"/>
  <c r="J1748" i="35"/>
  <c r="J1747" i="35"/>
  <c r="J1746" i="35"/>
  <c r="J1745" i="35"/>
  <c r="J1744" i="35"/>
  <c r="J1743" i="35"/>
  <c r="J1742" i="35"/>
  <c r="J1741" i="35"/>
  <c r="J1740" i="35"/>
  <c r="J1739" i="35"/>
  <c r="J1738" i="35"/>
  <c r="J1737" i="35"/>
  <c r="J1736" i="35"/>
  <c r="J1735" i="35"/>
  <c r="J1734" i="35"/>
  <c r="J1733" i="35"/>
  <c r="J1732" i="35"/>
  <c r="J1731" i="35"/>
  <c r="J1730" i="35"/>
  <c r="J1729" i="35"/>
  <c r="J1728" i="35"/>
  <c r="J1727" i="35"/>
  <c r="J1726" i="35"/>
  <c r="J1725" i="35"/>
  <c r="J1724" i="35"/>
  <c r="J1723" i="35"/>
  <c r="J1722" i="35"/>
  <c r="J1721" i="35"/>
  <c r="J1720" i="35"/>
  <c r="J1719" i="35"/>
  <c r="J1718" i="35"/>
  <c r="J1717" i="35"/>
  <c r="J1716" i="35"/>
  <c r="J1715" i="35"/>
  <c r="J1714" i="35"/>
  <c r="J1713" i="35"/>
  <c r="J1712" i="35"/>
  <c r="J1711" i="35"/>
  <c r="J1710" i="35"/>
  <c r="J1709" i="35"/>
  <c r="J1708" i="35"/>
  <c r="J1707" i="35"/>
  <c r="J1706" i="35"/>
  <c r="J1705" i="35"/>
  <c r="J1704" i="35"/>
  <c r="J1703" i="35"/>
  <c r="J1702" i="35"/>
  <c r="J1701" i="35"/>
  <c r="J1700" i="35"/>
  <c r="J1699" i="35"/>
  <c r="J1698" i="35"/>
  <c r="J1697" i="35"/>
  <c r="J1696" i="35"/>
  <c r="J1695" i="35"/>
  <c r="J1694" i="35"/>
  <c r="J1693" i="35"/>
  <c r="J1692" i="35"/>
  <c r="J1691" i="35"/>
  <c r="J1690" i="35"/>
  <c r="J1689" i="35"/>
  <c r="J1688" i="35"/>
  <c r="J1687" i="35"/>
  <c r="J1686" i="35"/>
  <c r="J1685" i="35"/>
  <c r="J1684" i="35"/>
  <c r="J1683" i="35"/>
  <c r="J1682" i="35"/>
  <c r="J1681" i="35"/>
  <c r="J1680" i="35"/>
  <c r="J1679" i="35"/>
  <c r="J1678" i="35"/>
  <c r="J1677" i="35"/>
  <c r="J1676" i="35"/>
  <c r="J1675" i="35"/>
  <c r="J1674" i="35"/>
  <c r="J1673" i="35"/>
  <c r="J1672" i="35"/>
  <c r="J1671" i="35"/>
  <c r="J1670" i="35"/>
  <c r="J1669" i="35"/>
  <c r="J1668" i="35"/>
  <c r="J1667" i="35"/>
  <c r="J1666" i="35"/>
  <c r="J1665" i="35"/>
  <c r="J1664" i="35"/>
  <c r="J1663" i="35"/>
  <c r="J1662" i="35"/>
  <c r="J1661" i="35"/>
  <c r="J1660" i="35"/>
  <c r="J1659" i="35"/>
  <c r="J1658" i="35"/>
  <c r="J1657" i="35"/>
  <c r="J1656" i="35"/>
  <c r="J1655" i="35"/>
  <c r="J1654" i="35"/>
  <c r="J1653" i="35"/>
  <c r="J1652" i="35"/>
  <c r="J1651" i="35"/>
  <c r="J1650" i="35"/>
  <c r="J1649" i="35"/>
  <c r="J1648" i="35"/>
  <c r="J1647" i="35"/>
  <c r="J1646" i="35"/>
  <c r="J1645" i="35"/>
  <c r="J1644" i="35"/>
  <c r="J1643" i="35"/>
  <c r="J1642" i="35"/>
  <c r="J1641" i="35"/>
  <c r="J1640" i="35"/>
  <c r="J1639" i="35"/>
  <c r="J1638" i="35"/>
  <c r="J1637" i="35"/>
  <c r="J1636" i="35"/>
  <c r="J1635" i="35"/>
  <c r="J1634" i="35"/>
  <c r="J1633" i="35"/>
  <c r="J1632" i="35"/>
  <c r="J1631" i="35"/>
  <c r="J1630" i="35"/>
  <c r="J1629" i="35"/>
  <c r="J1628" i="35"/>
  <c r="J1627" i="35"/>
  <c r="J1626" i="35"/>
  <c r="J1625" i="35"/>
  <c r="J1624" i="35"/>
  <c r="J1623" i="35"/>
  <c r="J1622" i="35"/>
  <c r="J1621" i="35"/>
  <c r="J1620" i="35"/>
  <c r="J1619" i="35"/>
  <c r="J1618" i="35"/>
  <c r="J1617" i="35"/>
  <c r="J1616" i="35"/>
  <c r="J1615" i="35"/>
  <c r="J1614" i="35"/>
  <c r="J1613" i="35"/>
  <c r="J1612" i="35"/>
  <c r="J1611" i="35"/>
  <c r="J1610" i="35"/>
  <c r="J1609" i="35"/>
  <c r="J1608" i="35"/>
  <c r="J1607" i="35"/>
  <c r="J1606" i="35"/>
  <c r="J1605" i="35"/>
  <c r="J1604" i="35"/>
  <c r="J1603" i="35"/>
  <c r="J1602" i="35"/>
  <c r="J1601" i="35"/>
  <c r="J1600" i="35"/>
  <c r="J1599" i="35"/>
  <c r="J1598" i="35"/>
  <c r="J1597" i="35"/>
  <c r="J1596" i="35"/>
  <c r="J1595" i="35"/>
  <c r="J1594" i="35"/>
  <c r="J1593" i="35"/>
  <c r="J1592" i="35"/>
  <c r="J1591" i="35"/>
  <c r="J1590" i="35"/>
  <c r="J1589" i="35"/>
  <c r="J1588" i="35"/>
  <c r="J1587" i="35"/>
  <c r="J1586" i="35"/>
  <c r="J1585" i="35"/>
  <c r="J1584" i="35"/>
  <c r="J1583" i="35"/>
  <c r="J1582" i="35"/>
  <c r="J1581" i="35"/>
  <c r="J1580" i="35"/>
  <c r="J1579" i="35"/>
  <c r="J1578" i="35"/>
  <c r="J1577" i="35"/>
  <c r="J1576" i="35"/>
  <c r="J1575" i="35"/>
  <c r="J1574" i="35"/>
  <c r="J1573" i="35"/>
  <c r="J1572" i="35"/>
  <c r="J1571" i="35"/>
  <c r="J1570" i="35"/>
  <c r="J1569" i="35"/>
  <c r="J1568" i="35"/>
  <c r="J1567" i="35"/>
  <c r="J1566" i="35"/>
  <c r="J1565" i="35"/>
  <c r="J1564" i="35"/>
  <c r="J1563" i="35"/>
  <c r="J1562" i="35"/>
  <c r="J1561" i="35"/>
  <c r="J1560" i="35"/>
  <c r="J1559" i="35"/>
  <c r="J1558" i="35"/>
  <c r="J1557" i="35"/>
  <c r="J1556" i="35"/>
  <c r="J1555" i="35"/>
  <c r="J1554" i="35"/>
  <c r="J1553" i="35"/>
  <c r="J1552" i="35"/>
  <c r="J1551" i="35"/>
  <c r="J1550" i="35"/>
  <c r="J1549" i="35"/>
  <c r="J1548" i="35"/>
  <c r="J1547" i="35"/>
  <c r="J1546" i="35"/>
  <c r="J1545" i="35"/>
  <c r="J1544" i="35"/>
  <c r="J1543" i="35"/>
  <c r="J1542" i="35"/>
  <c r="J1541" i="35"/>
  <c r="J1540" i="35"/>
  <c r="J1539" i="35"/>
  <c r="J1538" i="35"/>
  <c r="J1537" i="35"/>
  <c r="J1536" i="35"/>
  <c r="J1535" i="35"/>
  <c r="J1534" i="35"/>
  <c r="J1533" i="35"/>
  <c r="J1532" i="35"/>
  <c r="J1531" i="35"/>
  <c r="J1530" i="35"/>
  <c r="J1529" i="35"/>
  <c r="J1528" i="35"/>
  <c r="J1527" i="35"/>
  <c r="J1526" i="35"/>
  <c r="J1525" i="35"/>
  <c r="J1524" i="35"/>
  <c r="J1523" i="35"/>
  <c r="J1522" i="35"/>
  <c r="J1521" i="35"/>
  <c r="J1520" i="35"/>
  <c r="J1519" i="35"/>
  <c r="J1518" i="35"/>
  <c r="J1517" i="35"/>
  <c r="J1516" i="35"/>
  <c r="J1515" i="35"/>
  <c r="J1514" i="35"/>
  <c r="J1513" i="35"/>
  <c r="J1512" i="35"/>
  <c r="J1511" i="35"/>
  <c r="J1510" i="35"/>
  <c r="J1509" i="35"/>
  <c r="J1508" i="35"/>
  <c r="J1507" i="35"/>
  <c r="J1506" i="35"/>
  <c r="J1505" i="35"/>
  <c r="J1504" i="35"/>
  <c r="J1503" i="35"/>
  <c r="J1502" i="35"/>
  <c r="J1501" i="35"/>
  <c r="J1500" i="35"/>
  <c r="J1499" i="35"/>
  <c r="J1498" i="35"/>
  <c r="J1497" i="35"/>
  <c r="J1496" i="35"/>
  <c r="J1495" i="35"/>
  <c r="J1494" i="35"/>
  <c r="J1493" i="35"/>
  <c r="J1492" i="35"/>
  <c r="J1491" i="35"/>
  <c r="J1490" i="35"/>
  <c r="J1489" i="35"/>
  <c r="J1488" i="35"/>
  <c r="J1487" i="35"/>
  <c r="J1486" i="35"/>
  <c r="J1485" i="35"/>
  <c r="J1484" i="35"/>
  <c r="J1483" i="35"/>
  <c r="J1482" i="35"/>
  <c r="J1481" i="35"/>
  <c r="J1480" i="35"/>
  <c r="J1479" i="35"/>
  <c r="J1478" i="35"/>
  <c r="J1477" i="35"/>
  <c r="J1476" i="35"/>
  <c r="J1475" i="35"/>
  <c r="J1474" i="35"/>
  <c r="J1473" i="35"/>
  <c r="J1472" i="35"/>
  <c r="J1471" i="35"/>
  <c r="J1470" i="35"/>
  <c r="J1469" i="35"/>
  <c r="J1468" i="35"/>
  <c r="J1467" i="35"/>
  <c r="J1466" i="35"/>
  <c r="J1465" i="35"/>
  <c r="J1464" i="35"/>
  <c r="J1463" i="35"/>
  <c r="J1462" i="35"/>
  <c r="J1461" i="35"/>
  <c r="J1460" i="35"/>
  <c r="J1459" i="35"/>
  <c r="J1458" i="35"/>
  <c r="J1457" i="35"/>
  <c r="J1456" i="35"/>
  <c r="J1455" i="35"/>
  <c r="J1454" i="35"/>
  <c r="J1453" i="35"/>
  <c r="J1452" i="35"/>
  <c r="J1451" i="35"/>
  <c r="J1450" i="35"/>
  <c r="J1449" i="35"/>
  <c r="J1448" i="35"/>
  <c r="J1447" i="35"/>
  <c r="J1446" i="35"/>
  <c r="J1445" i="35"/>
  <c r="J1444" i="35"/>
  <c r="J1443" i="35"/>
  <c r="J1442" i="35"/>
  <c r="J1441" i="35"/>
  <c r="J1440" i="35"/>
  <c r="J1439" i="35"/>
  <c r="J1438" i="35"/>
  <c r="J1437" i="35"/>
  <c r="J1436" i="35"/>
  <c r="J1435" i="35"/>
  <c r="J1434" i="35"/>
  <c r="J1433" i="35"/>
  <c r="J1432" i="35"/>
  <c r="J1431" i="35"/>
  <c r="J1430" i="35"/>
  <c r="J1429" i="35"/>
  <c r="J1428" i="35"/>
  <c r="J1427" i="35"/>
  <c r="J1426" i="35"/>
  <c r="J1425" i="35"/>
  <c r="J1424" i="35"/>
  <c r="J1423" i="35"/>
  <c r="J1422" i="35"/>
  <c r="J1421" i="35"/>
  <c r="J1420" i="35"/>
  <c r="J1419" i="35"/>
  <c r="J1418" i="35"/>
  <c r="J1417" i="35"/>
  <c r="J1416" i="35"/>
  <c r="J1415" i="35"/>
  <c r="J1414" i="35"/>
  <c r="J1413" i="35"/>
  <c r="J1412" i="35"/>
  <c r="J1411" i="35"/>
  <c r="J1410" i="35"/>
  <c r="J1409" i="35"/>
  <c r="J1408" i="35"/>
  <c r="J1407" i="35"/>
  <c r="J1406" i="35"/>
  <c r="J1405" i="35"/>
  <c r="J1404" i="35"/>
  <c r="J1403" i="35"/>
  <c r="J1402" i="35"/>
  <c r="J1401" i="35"/>
  <c r="J1400" i="35"/>
  <c r="J1399" i="35"/>
  <c r="J1398" i="35"/>
  <c r="J1397" i="35"/>
  <c r="J1396" i="35"/>
  <c r="J1395" i="35"/>
  <c r="J1394" i="35"/>
  <c r="J1393" i="35"/>
  <c r="J1392" i="35"/>
  <c r="J1391" i="35"/>
  <c r="J1390" i="35"/>
  <c r="J1389" i="35"/>
  <c r="J1388" i="35"/>
  <c r="J1387" i="35"/>
  <c r="J1386" i="35"/>
  <c r="J1385" i="35"/>
  <c r="J1384" i="35"/>
  <c r="J1383" i="35"/>
  <c r="J1382" i="35"/>
  <c r="J1381" i="35"/>
  <c r="J1380" i="35"/>
  <c r="J1379" i="35"/>
  <c r="J1378" i="35"/>
  <c r="J1377" i="35"/>
  <c r="J1376" i="35"/>
  <c r="J1375" i="35"/>
  <c r="J1374" i="35"/>
  <c r="J1373" i="35"/>
  <c r="J1372" i="35"/>
  <c r="J1371" i="35"/>
  <c r="J1370" i="35"/>
  <c r="J1369" i="35"/>
  <c r="J1368" i="35"/>
  <c r="J1367" i="35"/>
  <c r="J1366" i="35"/>
  <c r="J1365" i="35"/>
  <c r="J1364" i="35"/>
  <c r="J1363" i="35"/>
  <c r="J1362" i="35"/>
  <c r="J1361" i="35"/>
  <c r="J1360" i="35"/>
  <c r="J1359" i="35"/>
  <c r="J1358" i="35"/>
  <c r="J1357" i="35"/>
  <c r="J1356" i="35"/>
  <c r="J1355" i="35"/>
  <c r="J1354" i="35"/>
  <c r="J1353" i="35"/>
  <c r="J1352" i="35"/>
  <c r="J1351" i="35"/>
  <c r="J1350" i="35"/>
  <c r="J1349" i="35"/>
  <c r="J1348" i="35"/>
  <c r="J1347" i="35"/>
  <c r="J1346" i="35"/>
  <c r="J1345" i="35"/>
  <c r="J1344" i="35"/>
  <c r="J1343" i="35"/>
  <c r="J1342" i="35"/>
  <c r="J1341" i="35"/>
  <c r="J1340" i="35"/>
  <c r="J1339" i="35"/>
  <c r="J1338" i="35"/>
  <c r="J1337" i="35"/>
  <c r="J1336" i="35"/>
  <c r="J1335" i="35"/>
  <c r="J1334" i="35"/>
  <c r="J1333" i="35"/>
  <c r="J1332" i="35"/>
  <c r="J1331" i="35"/>
  <c r="J1330" i="35"/>
  <c r="J1329" i="35"/>
  <c r="J1328" i="35"/>
  <c r="J1327" i="35"/>
  <c r="J1326" i="35"/>
  <c r="J1325" i="35"/>
  <c r="J1324" i="35"/>
  <c r="J1323" i="35"/>
  <c r="J1322" i="35"/>
  <c r="J1321" i="35"/>
  <c r="J1320" i="35"/>
  <c r="J1319" i="35"/>
  <c r="J1318" i="35"/>
  <c r="J1317" i="35"/>
  <c r="J1316" i="35"/>
  <c r="J1315" i="35"/>
  <c r="J1314" i="35"/>
  <c r="J1313" i="35"/>
  <c r="J1312" i="35"/>
  <c r="J1311" i="35"/>
  <c r="J1310" i="35"/>
  <c r="J1309" i="35"/>
  <c r="J1308" i="35"/>
  <c r="J1307" i="35"/>
  <c r="J1306" i="35"/>
  <c r="J1305" i="35"/>
  <c r="J1304" i="35"/>
  <c r="J1303" i="35"/>
  <c r="J1302" i="35"/>
  <c r="J1301" i="35"/>
  <c r="J1300" i="35"/>
  <c r="J1299" i="35"/>
  <c r="J1298" i="35"/>
  <c r="J1297" i="35"/>
  <c r="J1296" i="35"/>
  <c r="J1295" i="35"/>
  <c r="J1294" i="35"/>
  <c r="J1293" i="35"/>
  <c r="J1292" i="35"/>
  <c r="J1291" i="35"/>
  <c r="J1290" i="35"/>
  <c r="J1289" i="35"/>
  <c r="J1288" i="35"/>
  <c r="J1287" i="35"/>
  <c r="J1286" i="35"/>
  <c r="J1285" i="35"/>
  <c r="J1284" i="35"/>
  <c r="J1283" i="35"/>
  <c r="J1282" i="35"/>
  <c r="J1281" i="35"/>
  <c r="J1280" i="35"/>
  <c r="J1279" i="35"/>
  <c r="J1278" i="35"/>
  <c r="J1277" i="35"/>
  <c r="J1276" i="35"/>
  <c r="J1275" i="35"/>
  <c r="J1274" i="35"/>
  <c r="J1273" i="35"/>
  <c r="J1272" i="35"/>
  <c r="J1271" i="35"/>
  <c r="J1270" i="35"/>
  <c r="J1269" i="35"/>
  <c r="J1268" i="35"/>
  <c r="J1267" i="35"/>
  <c r="J1266" i="35"/>
  <c r="J1265" i="35"/>
  <c r="J1264" i="35"/>
  <c r="J1263" i="35"/>
  <c r="J1262" i="35"/>
  <c r="J1261" i="35"/>
  <c r="J1260" i="35"/>
  <c r="J1259" i="35"/>
  <c r="J1258" i="35"/>
  <c r="J1257" i="35"/>
  <c r="J1256" i="35"/>
  <c r="J1255" i="35"/>
  <c r="J1254" i="35"/>
  <c r="J1253" i="35"/>
  <c r="J1252" i="35"/>
  <c r="J1251" i="35"/>
  <c r="J1250" i="35"/>
  <c r="J1249" i="35"/>
  <c r="J1248" i="35"/>
  <c r="J1247" i="35"/>
  <c r="J1246" i="35"/>
  <c r="J1245" i="35"/>
  <c r="J1244" i="35"/>
  <c r="J1243" i="35"/>
  <c r="J1242" i="35"/>
  <c r="J1241" i="35"/>
  <c r="J1240" i="35"/>
  <c r="J1239" i="35"/>
  <c r="J1238" i="35"/>
  <c r="J1237" i="35"/>
  <c r="J1236" i="35"/>
  <c r="J1235" i="35"/>
  <c r="J1234" i="35"/>
  <c r="J1233" i="35"/>
  <c r="J1232" i="35"/>
  <c r="J1231" i="35"/>
  <c r="J1230" i="35"/>
  <c r="J1229" i="35"/>
  <c r="J1228" i="35"/>
  <c r="J1227" i="35"/>
  <c r="J1226" i="35"/>
  <c r="J1225" i="35"/>
  <c r="J1224" i="35"/>
  <c r="J1223" i="35"/>
  <c r="J1222" i="35"/>
  <c r="J1221" i="35"/>
  <c r="J1220" i="35"/>
  <c r="J1219" i="35"/>
  <c r="J1218" i="35"/>
  <c r="J1217" i="35"/>
  <c r="J1216" i="35"/>
  <c r="J1215" i="35"/>
  <c r="J1214" i="35"/>
  <c r="J1213" i="35"/>
  <c r="J1212" i="35"/>
  <c r="J1211" i="35"/>
  <c r="J1210" i="35"/>
  <c r="J1209" i="35"/>
  <c r="J1208" i="35"/>
  <c r="J1207" i="35"/>
  <c r="J1206" i="35"/>
  <c r="J1205" i="35"/>
  <c r="J1204" i="35"/>
  <c r="J1203" i="35"/>
  <c r="J1202" i="35"/>
  <c r="J1201" i="35"/>
  <c r="J1200" i="35"/>
  <c r="J1199" i="35"/>
  <c r="J1198" i="35"/>
  <c r="J1197" i="35"/>
  <c r="J1196" i="35"/>
  <c r="J1195" i="35"/>
  <c r="J1194" i="35"/>
  <c r="J1193" i="35"/>
  <c r="J1192" i="35"/>
  <c r="J1191" i="35"/>
  <c r="J1190" i="35"/>
  <c r="J1189" i="35"/>
  <c r="J1188" i="35"/>
  <c r="J1187" i="35"/>
  <c r="J1186" i="35"/>
  <c r="J1185" i="35"/>
  <c r="J1184" i="35"/>
  <c r="J1183" i="35"/>
  <c r="J1182" i="35"/>
  <c r="J1181" i="35"/>
  <c r="J1180" i="35"/>
  <c r="J1179" i="35"/>
  <c r="J1178" i="35"/>
  <c r="J1177" i="35"/>
  <c r="J1176" i="35"/>
  <c r="J1175" i="35"/>
  <c r="J1174" i="35"/>
  <c r="J1173" i="35"/>
  <c r="J1172" i="35"/>
  <c r="J1171" i="35"/>
  <c r="J1170" i="35"/>
  <c r="J1169" i="35"/>
  <c r="J1168" i="35"/>
  <c r="J1167" i="35"/>
  <c r="J1166" i="35"/>
  <c r="J1165" i="35"/>
  <c r="J1164" i="35"/>
  <c r="J1163" i="35"/>
  <c r="J1162" i="35"/>
  <c r="J1161" i="35"/>
  <c r="J1160" i="35"/>
  <c r="J1159" i="35"/>
  <c r="J1158" i="35"/>
  <c r="J1157" i="35"/>
  <c r="J1156" i="35"/>
  <c r="J1155" i="35"/>
  <c r="J1154" i="35"/>
  <c r="J1153" i="35"/>
  <c r="J1152" i="35"/>
  <c r="J1151" i="35"/>
  <c r="J1150" i="35"/>
  <c r="J1149" i="35"/>
  <c r="J1148" i="35"/>
  <c r="J1147" i="35"/>
  <c r="J1146" i="35"/>
  <c r="J1145" i="35"/>
  <c r="J1144" i="35"/>
  <c r="J1143" i="35"/>
  <c r="J1142" i="35"/>
  <c r="J1141" i="35"/>
  <c r="J1140" i="35"/>
  <c r="J1139" i="35"/>
  <c r="J1138" i="35"/>
  <c r="J1137" i="35"/>
  <c r="J1136" i="35"/>
  <c r="J1135" i="35"/>
  <c r="J1134" i="35"/>
  <c r="J1133" i="35"/>
  <c r="J1132" i="35"/>
  <c r="J1131" i="35"/>
  <c r="J1130" i="35"/>
  <c r="J1129" i="35"/>
  <c r="J1128" i="35"/>
  <c r="J1127" i="35"/>
  <c r="J1126" i="35"/>
  <c r="J1125" i="35"/>
  <c r="J1124" i="35"/>
  <c r="J1123" i="35"/>
  <c r="J1122" i="35"/>
  <c r="J1121" i="35"/>
  <c r="J1120" i="35"/>
  <c r="J1119" i="35"/>
  <c r="J1118" i="35"/>
  <c r="J1117" i="35"/>
  <c r="J1116" i="35"/>
  <c r="J1115" i="35"/>
  <c r="J1114" i="35"/>
  <c r="J1113" i="35"/>
  <c r="J1112" i="35"/>
  <c r="J1111" i="35"/>
  <c r="J1110" i="35"/>
  <c r="J1109" i="35"/>
  <c r="J1108" i="35"/>
  <c r="J1107" i="35"/>
  <c r="J1106" i="35"/>
  <c r="J1105" i="35"/>
  <c r="J1104" i="35"/>
  <c r="J1103" i="35"/>
  <c r="J1102" i="35"/>
  <c r="J1101" i="35"/>
  <c r="J1100" i="35"/>
  <c r="J1099" i="35"/>
  <c r="J1098" i="35"/>
  <c r="J1097" i="35"/>
  <c r="J1096" i="35"/>
  <c r="J1095" i="35"/>
  <c r="J1094" i="35"/>
  <c r="J1093" i="35"/>
  <c r="J1092" i="35"/>
  <c r="J1091" i="35"/>
  <c r="J1090" i="35"/>
  <c r="J1089" i="35"/>
  <c r="J1088" i="35"/>
  <c r="J1087" i="35"/>
  <c r="J1086" i="35"/>
  <c r="J1085" i="35"/>
  <c r="J1084" i="35"/>
  <c r="J1083" i="35"/>
  <c r="J1082" i="35"/>
  <c r="J1081" i="35"/>
  <c r="J1080" i="35"/>
  <c r="J1079" i="35"/>
  <c r="J1078" i="35"/>
  <c r="J1077" i="35"/>
  <c r="J1076" i="35"/>
  <c r="J1075" i="35"/>
  <c r="J1074" i="35"/>
  <c r="J1073" i="35"/>
  <c r="J1072" i="35"/>
  <c r="J1071" i="35"/>
  <c r="J1070" i="35"/>
  <c r="J1069" i="35"/>
  <c r="J1068" i="35"/>
  <c r="J1067" i="35"/>
  <c r="J1066" i="35"/>
  <c r="J1065" i="35"/>
  <c r="J1064" i="35"/>
  <c r="J1063" i="35"/>
  <c r="J1062" i="35"/>
  <c r="J1061" i="35"/>
  <c r="J1060" i="35"/>
  <c r="J1059" i="35"/>
  <c r="J1058" i="35"/>
  <c r="J1057" i="35"/>
  <c r="J1056" i="35"/>
  <c r="J1055" i="35"/>
  <c r="J1054" i="35"/>
  <c r="J1053" i="35"/>
  <c r="J1052" i="35"/>
  <c r="J1051" i="35"/>
  <c r="J1050" i="35"/>
  <c r="J1049" i="35"/>
  <c r="J1048" i="35"/>
  <c r="J1047" i="35"/>
  <c r="J1046" i="35"/>
  <c r="J1045" i="35"/>
  <c r="J1044" i="35"/>
  <c r="J1043" i="35"/>
  <c r="J1042" i="35"/>
  <c r="J1041" i="35"/>
  <c r="J1040" i="35"/>
  <c r="J1039" i="35"/>
  <c r="J1038" i="35"/>
  <c r="J1037" i="35"/>
  <c r="J1036" i="35"/>
  <c r="J1035" i="35"/>
  <c r="J1034" i="35"/>
  <c r="J1033" i="35"/>
  <c r="J1032" i="35"/>
  <c r="J1031" i="35"/>
  <c r="J1030" i="35"/>
  <c r="J1029" i="35"/>
  <c r="J1028" i="35"/>
  <c r="J1027" i="35"/>
  <c r="J1026" i="35"/>
  <c r="J1025" i="35"/>
  <c r="J1024" i="35"/>
  <c r="J1023" i="35"/>
  <c r="J1022" i="35"/>
  <c r="J1021" i="35"/>
  <c r="J1020" i="35"/>
  <c r="J1019" i="35"/>
  <c r="J1018" i="35"/>
  <c r="J1017" i="35"/>
  <c r="J1016" i="35"/>
  <c r="J1015" i="35"/>
  <c r="J1014" i="35"/>
  <c r="J1013" i="35"/>
  <c r="J1012" i="35"/>
  <c r="J1011" i="35"/>
  <c r="J1010" i="35"/>
  <c r="J1009" i="35"/>
  <c r="J1008" i="35"/>
  <c r="J1007" i="35"/>
  <c r="J1006" i="35"/>
  <c r="J1005" i="35"/>
  <c r="J1004" i="35"/>
  <c r="J1003" i="35"/>
  <c r="J1002" i="35"/>
  <c r="J1001" i="35"/>
  <c r="J1000" i="35"/>
  <c r="J999" i="35"/>
  <c r="J998" i="35"/>
  <c r="J997" i="35"/>
  <c r="J996" i="35"/>
  <c r="J995" i="35"/>
  <c r="J994" i="35"/>
  <c r="J993" i="35"/>
  <c r="J992" i="35"/>
  <c r="J991" i="35"/>
  <c r="J990" i="35"/>
  <c r="J989" i="35"/>
  <c r="J988" i="35"/>
  <c r="J987" i="35"/>
  <c r="J986" i="35"/>
  <c r="J985" i="35"/>
  <c r="J984" i="35"/>
  <c r="J983" i="35"/>
  <c r="J982" i="35"/>
  <c r="J981" i="35"/>
  <c r="J980" i="35"/>
  <c r="J979" i="35"/>
  <c r="J978" i="35"/>
  <c r="J977" i="35"/>
  <c r="J976" i="35"/>
  <c r="J975" i="35"/>
  <c r="J974" i="35"/>
  <c r="J973" i="35"/>
  <c r="J972" i="35"/>
  <c r="J971" i="35"/>
  <c r="J970" i="35"/>
  <c r="J969" i="35"/>
  <c r="J968" i="35"/>
  <c r="J967" i="35"/>
  <c r="J966" i="35"/>
  <c r="J965" i="35"/>
  <c r="J964" i="35"/>
  <c r="J963" i="35"/>
  <c r="J962" i="35"/>
  <c r="J961" i="35"/>
  <c r="J960" i="35"/>
  <c r="J959" i="35"/>
  <c r="J958" i="35"/>
  <c r="J957" i="35"/>
  <c r="J956" i="35"/>
  <c r="J955" i="35"/>
  <c r="J954" i="35"/>
  <c r="J953" i="35"/>
  <c r="J952" i="35"/>
  <c r="J951" i="35"/>
  <c r="J950" i="35"/>
  <c r="J949" i="35"/>
  <c r="J948" i="35"/>
  <c r="J947" i="35"/>
  <c r="J946" i="35"/>
  <c r="J945" i="35"/>
  <c r="J944" i="35"/>
  <c r="J943" i="35"/>
  <c r="J942" i="35"/>
  <c r="J941" i="35"/>
  <c r="J940" i="35"/>
  <c r="J939" i="35"/>
  <c r="J938" i="35"/>
  <c r="J937" i="35"/>
  <c r="J936" i="35"/>
  <c r="J935" i="35"/>
  <c r="J934" i="35"/>
  <c r="J933" i="35"/>
  <c r="J932" i="35"/>
  <c r="J931" i="35"/>
  <c r="J930" i="35"/>
  <c r="J929" i="35"/>
  <c r="J928" i="35"/>
  <c r="J927" i="35"/>
  <c r="J926" i="35"/>
  <c r="J925" i="35"/>
  <c r="J924" i="35"/>
  <c r="J923" i="35"/>
  <c r="J922" i="35"/>
  <c r="J921" i="35"/>
  <c r="J920" i="35"/>
  <c r="J919" i="35"/>
  <c r="J918" i="35"/>
  <c r="J917" i="35"/>
  <c r="J916" i="35"/>
  <c r="J915" i="35"/>
  <c r="J914" i="35"/>
  <c r="J913" i="35"/>
  <c r="J912" i="35"/>
  <c r="J911" i="35"/>
  <c r="J910" i="35"/>
  <c r="J909" i="35"/>
  <c r="J908" i="35"/>
  <c r="J907" i="35"/>
  <c r="J906" i="35"/>
  <c r="J905" i="35"/>
  <c r="J904" i="35"/>
  <c r="J903" i="35"/>
  <c r="J902" i="35"/>
  <c r="J901" i="35"/>
  <c r="J900" i="35"/>
  <c r="J899" i="35"/>
  <c r="J898" i="35"/>
  <c r="J897" i="35"/>
  <c r="J896" i="35"/>
  <c r="J895" i="35"/>
  <c r="J894" i="35"/>
  <c r="J893" i="35"/>
  <c r="J892" i="35"/>
  <c r="J891" i="35"/>
  <c r="J890" i="35"/>
  <c r="J889" i="35"/>
  <c r="J888" i="35"/>
  <c r="J887" i="35"/>
  <c r="J886" i="35"/>
  <c r="J885" i="35"/>
  <c r="J884" i="35"/>
  <c r="J883" i="35"/>
  <c r="J882" i="35"/>
  <c r="J881" i="35"/>
  <c r="J880" i="35"/>
  <c r="J879" i="35"/>
  <c r="J878" i="35"/>
  <c r="J877" i="35"/>
  <c r="J876" i="35"/>
  <c r="J875" i="35"/>
  <c r="J874" i="35"/>
  <c r="J873" i="35"/>
  <c r="J872" i="35"/>
  <c r="J871" i="35"/>
  <c r="J870" i="35"/>
  <c r="J869" i="35"/>
  <c r="J868" i="35"/>
  <c r="J867" i="35"/>
  <c r="J866" i="35"/>
  <c r="J865" i="35"/>
  <c r="J864" i="35"/>
  <c r="J863" i="35"/>
  <c r="J862" i="35"/>
  <c r="J861" i="35"/>
  <c r="J860" i="35"/>
  <c r="J859" i="35"/>
  <c r="J858" i="35"/>
  <c r="J857" i="35"/>
  <c r="J856" i="35"/>
  <c r="J855" i="35"/>
  <c r="J854" i="35"/>
  <c r="J853" i="35"/>
  <c r="J852" i="35"/>
  <c r="J851" i="35"/>
  <c r="J850" i="35"/>
  <c r="J849" i="35"/>
  <c r="J848" i="35"/>
  <c r="J847" i="35"/>
  <c r="J846" i="35"/>
  <c r="J845" i="35"/>
  <c r="J844" i="35"/>
  <c r="J843" i="35"/>
  <c r="J842" i="35"/>
  <c r="J841" i="35"/>
  <c r="J840" i="35"/>
  <c r="J839" i="35"/>
  <c r="J838" i="35"/>
  <c r="J837" i="35"/>
  <c r="J836" i="35"/>
  <c r="J835" i="35"/>
  <c r="J834" i="35"/>
  <c r="J833" i="35"/>
  <c r="J832" i="35"/>
  <c r="J831" i="35"/>
  <c r="J830" i="35"/>
  <c r="J829" i="35"/>
  <c r="J828" i="35"/>
  <c r="J827" i="35"/>
  <c r="J826" i="35"/>
  <c r="J825" i="35"/>
  <c r="J824" i="35"/>
  <c r="J823" i="35"/>
  <c r="J822" i="35"/>
  <c r="J821" i="35"/>
  <c r="J820" i="35"/>
  <c r="J819" i="35"/>
  <c r="J818" i="35"/>
  <c r="J817" i="35"/>
  <c r="J816" i="35"/>
  <c r="J815" i="35"/>
  <c r="J814" i="35"/>
  <c r="J813" i="35"/>
  <c r="J812" i="35"/>
  <c r="J811" i="35"/>
  <c r="J810" i="35"/>
  <c r="J809" i="35"/>
  <c r="J808" i="35"/>
  <c r="J807" i="35"/>
  <c r="J806" i="35"/>
  <c r="J805" i="35"/>
  <c r="J804" i="35"/>
  <c r="J803" i="35"/>
  <c r="J802" i="35"/>
  <c r="J801" i="35"/>
  <c r="J800" i="35"/>
  <c r="J799" i="35"/>
  <c r="J798" i="35"/>
  <c r="J797" i="35"/>
  <c r="J796" i="35"/>
  <c r="J795" i="35"/>
  <c r="J794" i="35"/>
  <c r="J793" i="35"/>
  <c r="J792" i="35"/>
  <c r="J791" i="35"/>
  <c r="J790" i="35"/>
  <c r="J789" i="35"/>
  <c r="J788" i="35"/>
  <c r="J787" i="35"/>
  <c r="J786" i="35"/>
  <c r="J785" i="35"/>
  <c r="J784" i="35"/>
  <c r="J783" i="35"/>
  <c r="J782" i="35"/>
  <c r="J781" i="35"/>
  <c r="J780" i="35"/>
  <c r="J779" i="35"/>
  <c r="J778" i="35"/>
  <c r="J777" i="35"/>
  <c r="J776" i="35"/>
  <c r="J775" i="35"/>
  <c r="J774" i="35"/>
  <c r="J773" i="35"/>
  <c r="J772" i="35"/>
  <c r="J771" i="35"/>
  <c r="J770" i="35"/>
  <c r="J769" i="35"/>
  <c r="J768" i="35"/>
  <c r="J767" i="35"/>
  <c r="J766" i="35"/>
  <c r="J765" i="35"/>
  <c r="J764" i="35"/>
  <c r="J763" i="35"/>
  <c r="J762" i="35"/>
  <c r="J761" i="35"/>
  <c r="J760" i="35"/>
  <c r="J759" i="35"/>
  <c r="J758" i="35"/>
  <c r="J757" i="35"/>
  <c r="J756" i="35"/>
  <c r="J755" i="35"/>
  <c r="J754" i="35"/>
  <c r="J753" i="35"/>
  <c r="J752" i="35"/>
  <c r="J751" i="35"/>
  <c r="J750" i="35"/>
  <c r="J749" i="35"/>
  <c r="J748" i="35"/>
  <c r="J747" i="35"/>
  <c r="J746" i="35"/>
  <c r="J745" i="35"/>
  <c r="J744" i="35"/>
  <c r="J743" i="35"/>
  <c r="J742" i="35"/>
  <c r="J741" i="35"/>
  <c r="J740" i="35"/>
  <c r="J739" i="35"/>
  <c r="J738" i="35"/>
  <c r="J737" i="35"/>
  <c r="J736" i="35"/>
  <c r="J735" i="35"/>
  <c r="J734" i="35"/>
  <c r="J733" i="35"/>
  <c r="J732" i="35"/>
  <c r="J731" i="35"/>
  <c r="J730" i="35"/>
  <c r="J729" i="35"/>
  <c r="J728" i="35"/>
  <c r="J727" i="35"/>
  <c r="J726" i="35"/>
  <c r="J725" i="35"/>
  <c r="J724" i="35"/>
  <c r="J723" i="35"/>
  <c r="J722" i="35"/>
  <c r="J721" i="35"/>
  <c r="J720" i="35"/>
  <c r="J719" i="35"/>
  <c r="J718" i="35"/>
  <c r="J717" i="35"/>
  <c r="J716" i="35"/>
  <c r="J715" i="35"/>
  <c r="J714" i="35"/>
  <c r="J713" i="35"/>
  <c r="J712" i="35"/>
  <c r="J711" i="35"/>
  <c r="J710" i="35"/>
  <c r="J709" i="35"/>
  <c r="J708" i="35"/>
  <c r="J707" i="35"/>
  <c r="J706" i="35"/>
  <c r="J705" i="35"/>
  <c r="J704" i="35"/>
  <c r="J703" i="35"/>
  <c r="J702" i="35"/>
  <c r="J701" i="35"/>
  <c r="J700" i="35"/>
  <c r="J699" i="35"/>
  <c r="J698" i="35"/>
  <c r="J697" i="35"/>
  <c r="J696" i="35"/>
  <c r="J695" i="35"/>
  <c r="J694" i="35"/>
  <c r="J693" i="35"/>
  <c r="J692" i="35"/>
  <c r="J691" i="35"/>
  <c r="J690" i="35"/>
  <c r="J689" i="35"/>
  <c r="J688" i="35"/>
  <c r="J687" i="35"/>
  <c r="J686" i="35"/>
  <c r="J685" i="35"/>
  <c r="J684" i="35"/>
  <c r="J683" i="35"/>
  <c r="J682" i="35"/>
  <c r="J681" i="35"/>
  <c r="J680" i="35"/>
  <c r="J679" i="35"/>
  <c r="J678" i="35"/>
  <c r="J677" i="35"/>
  <c r="J676" i="35"/>
  <c r="J675" i="35"/>
  <c r="J674" i="35"/>
  <c r="J673" i="35"/>
  <c r="J672" i="35"/>
  <c r="J671" i="35"/>
  <c r="J670" i="35"/>
  <c r="J669" i="35"/>
  <c r="J668" i="35"/>
  <c r="J667" i="35"/>
  <c r="J666" i="35"/>
  <c r="J665" i="35"/>
  <c r="J664" i="35"/>
  <c r="J663" i="35"/>
  <c r="J662" i="35"/>
  <c r="J661" i="35"/>
  <c r="J660" i="35"/>
  <c r="J659" i="35"/>
  <c r="J658" i="35"/>
  <c r="J657" i="35"/>
  <c r="J656" i="35"/>
  <c r="J655" i="35"/>
  <c r="J654" i="35"/>
  <c r="J653" i="35"/>
  <c r="J652" i="35"/>
  <c r="J651" i="35"/>
  <c r="J650" i="35"/>
  <c r="J649" i="35"/>
  <c r="J648" i="35"/>
  <c r="J647" i="35"/>
  <c r="J646" i="35"/>
  <c r="J645" i="35"/>
  <c r="J644" i="35"/>
  <c r="J643" i="35"/>
  <c r="J642" i="35"/>
  <c r="J641" i="35"/>
  <c r="J640" i="35"/>
  <c r="J639" i="35"/>
  <c r="J638" i="35"/>
  <c r="J637" i="35"/>
  <c r="J636" i="35"/>
  <c r="J635" i="35"/>
  <c r="J634" i="35"/>
  <c r="J633" i="35"/>
  <c r="J632" i="35"/>
  <c r="J631" i="35"/>
  <c r="J630" i="35"/>
  <c r="J629" i="35"/>
  <c r="J628" i="35"/>
  <c r="J627" i="35"/>
  <c r="J626" i="35"/>
  <c r="J625" i="35"/>
  <c r="J624" i="35"/>
  <c r="J623" i="35"/>
  <c r="J622" i="35"/>
  <c r="J621" i="35"/>
  <c r="J620" i="35"/>
  <c r="J619" i="35"/>
  <c r="J618" i="35"/>
  <c r="J617" i="35"/>
  <c r="J616" i="35"/>
  <c r="J615" i="35"/>
  <c r="J614" i="35"/>
  <c r="J613" i="35"/>
  <c r="J612" i="35"/>
  <c r="J611" i="35"/>
  <c r="J610" i="35"/>
  <c r="J609" i="35"/>
  <c r="J608" i="35"/>
  <c r="J607" i="35"/>
  <c r="J606" i="35"/>
  <c r="J605" i="35"/>
  <c r="J604" i="35"/>
  <c r="J603" i="35"/>
  <c r="J602" i="35"/>
  <c r="J601" i="35"/>
  <c r="J600" i="35"/>
  <c r="J599" i="35"/>
  <c r="J598" i="35"/>
  <c r="J597" i="35"/>
  <c r="J596" i="35"/>
  <c r="J595" i="35"/>
  <c r="J594" i="35"/>
  <c r="J593" i="35"/>
  <c r="J592" i="35"/>
  <c r="J591" i="35"/>
  <c r="J590" i="35"/>
  <c r="J589" i="35"/>
  <c r="J588" i="35"/>
  <c r="J587" i="35"/>
  <c r="J586" i="35"/>
  <c r="J585" i="35"/>
  <c r="J584" i="35"/>
  <c r="J583" i="35"/>
  <c r="J582" i="35"/>
  <c r="J581" i="35"/>
  <c r="J580" i="35"/>
  <c r="J579" i="35"/>
  <c r="J578" i="35"/>
  <c r="J577" i="35"/>
  <c r="J576" i="35"/>
  <c r="J575" i="35"/>
  <c r="J574" i="35"/>
  <c r="J573" i="35"/>
  <c r="J572" i="35"/>
  <c r="J571" i="35"/>
  <c r="J570" i="35"/>
  <c r="J569" i="35"/>
  <c r="J568" i="35"/>
  <c r="J567" i="35"/>
  <c r="J566" i="35"/>
  <c r="J565" i="35"/>
  <c r="J564" i="35"/>
  <c r="J563" i="35"/>
  <c r="J562" i="35"/>
  <c r="J561" i="35"/>
  <c r="J560" i="35"/>
  <c r="J559" i="35"/>
  <c r="J558" i="35"/>
  <c r="J557" i="35"/>
  <c r="J556" i="35"/>
  <c r="J555" i="35"/>
  <c r="J554" i="35"/>
  <c r="J553" i="35"/>
  <c r="J552" i="35"/>
  <c r="J551" i="35"/>
  <c r="J550" i="35"/>
  <c r="J549" i="35"/>
  <c r="J548" i="35"/>
  <c r="J547" i="35"/>
  <c r="J546" i="35"/>
  <c r="J545" i="35"/>
  <c r="J544" i="35"/>
  <c r="J543" i="35"/>
  <c r="J542" i="35"/>
  <c r="J541" i="35"/>
  <c r="J540" i="35"/>
  <c r="J539" i="35"/>
  <c r="J538" i="35"/>
  <c r="J537" i="35"/>
  <c r="J536" i="35"/>
  <c r="J535" i="35"/>
  <c r="J534" i="35"/>
  <c r="J533" i="35"/>
  <c r="J532" i="35"/>
  <c r="J531" i="35"/>
  <c r="J530" i="35"/>
  <c r="J529" i="35"/>
  <c r="J528" i="35"/>
  <c r="J527" i="35"/>
  <c r="J526" i="35"/>
  <c r="J525" i="35"/>
  <c r="J524" i="35"/>
  <c r="J523" i="35"/>
  <c r="J522" i="35"/>
  <c r="J521" i="35"/>
  <c r="J520" i="35"/>
  <c r="J519" i="35"/>
  <c r="J518" i="35"/>
  <c r="J517" i="35"/>
  <c r="J516" i="35"/>
  <c r="J515" i="35"/>
  <c r="J514" i="35"/>
  <c r="J513" i="35"/>
  <c r="J512" i="35"/>
  <c r="J511" i="35"/>
  <c r="J510" i="35"/>
  <c r="J509" i="35"/>
  <c r="J508" i="35"/>
  <c r="J507" i="35"/>
  <c r="J506" i="35"/>
  <c r="J505" i="35"/>
  <c r="J504" i="35"/>
  <c r="J503" i="35"/>
  <c r="J502" i="35"/>
  <c r="J501" i="35"/>
  <c r="J500" i="35"/>
  <c r="J499" i="35"/>
  <c r="J498" i="35"/>
  <c r="J497" i="35"/>
  <c r="J496" i="35"/>
  <c r="J495" i="35"/>
  <c r="J494" i="35"/>
  <c r="J493" i="35"/>
  <c r="J492" i="35"/>
  <c r="J491" i="35"/>
  <c r="J490" i="35"/>
  <c r="J489" i="35"/>
  <c r="J488" i="35"/>
  <c r="J487" i="35"/>
  <c r="J486" i="35"/>
  <c r="J485" i="35"/>
  <c r="J484" i="35"/>
  <c r="J483" i="35"/>
  <c r="J482" i="35"/>
  <c r="J481" i="35"/>
  <c r="J480" i="35"/>
  <c r="J479" i="35"/>
  <c r="J478" i="35"/>
  <c r="J477" i="35"/>
  <c r="J476" i="35"/>
  <c r="J475" i="35"/>
  <c r="J474" i="35"/>
  <c r="J473" i="35"/>
  <c r="J472" i="35"/>
  <c r="J471" i="35"/>
  <c r="J470" i="35"/>
  <c r="J469" i="35"/>
  <c r="J468" i="35"/>
  <c r="J467" i="35"/>
  <c r="J466" i="35"/>
  <c r="J465" i="35"/>
  <c r="J464" i="35"/>
  <c r="J463" i="35"/>
  <c r="J462" i="35"/>
  <c r="J461" i="35"/>
  <c r="J460" i="35"/>
  <c r="J459" i="35"/>
  <c r="J458" i="35"/>
  <c r="J457" i="35"/>
  <c r="J456" i="35"/>
  <c r="J455" i="35"/>
  <c r="J454" i="35"/>
  <c r="J453" i="35"/>
  <c r="J452" i="35"/>
  <c r="J451" i="35"/>
  <c r="J450" i="35"/>
  <c r="J449" i="35"/>
  <c r="J448" i="35"/>
  <c r="J447" i="35"/>
  <c r="J446" i="35"/>
  <c r="J445" i="35"/>
  <c r="J444" i="35"/>
  <c r="J443" i="35"/>
  <c r="J442" i="35"/>
  <c r="J441" i="35"/>
  <c r="J440" i="35"/>
  <c r="J439" i="35"/>
  <c r="J438" i="35"/>
  <c r="J437" i="35"/>
  <c r="J436" i="35"/>
  <c r="J435" i="35"/>
  <c r="J434" i="35"/>
  <c r="J433" i="35"/>
  <c r="J432" i="35"/>
  <c r="J431" i="35"/>
  <c r="J430" i="35"/>
  <c r="J429" i="35"/>
  <c r="J428" i="35"/>
  <c r="J427" i="35"/>
  <c r="J426" i="35"/>
  <c r="J425" i="35"/>
  <c r="J424" i="35"/>
  <c r="J423" i="35"/>
  <c r="J422" i="35"/>
  <c r="J421" i="35"/>
  <c r="J420" i="35"/>
  <c r="J419" i="35"/>
  <c r="J418" i="35"/>
  <c r="J417" i="35"/>
  <c r="J416" i="35"/>
  <c r="J415" i="35"/>
  <c r="J414" i="35"/>
  <c r="J413" i="35"/>
  <c r="J412" i="35"/>
  <c r="J411" i="35"/>
  <c r="J410" i="35"/>
  <c r="J409" i="35"/>
  <c r="J408" i="35"/>
  <c r="J407" i="35"/>
  <c r="J406" i="35"/>
  <c r="J405" i="35"/>
  <c r="J404" i="35"/>
  <c r="J403" i="35"/>
  <c r="J402" i="35"/>
  <c r="J401" i="35"/>
  <c r="J400" i="35"/>
  <c r="J399" i="35"/>
  <c r="J398" i="35"/>
  <c r="J397" i="35"/>
  <c r="J396" i="35"/>
  <c r="J395" i="35"/>
  <c r="J394" i="35"/>
  <c r="J393" i="35"/>
  <c r="J392" i="35"/>
  <c r="J391" i="35"/>
  <c r="J390" i="35"/>
  <c r="J389" i="35"/>
  <c r="J388" i="35"/>
  <c r="J387" i="35"/>
  <c r="J386" i="35"/>
  <c r="J385" i="35"/>
  <c r="J384" i="35"/>
  <c r="J383" i="35"/>
  <c r="J382" i="35"/>
  <c r="J381" i="35"/>
  <c r="J380" i="35"/>
  <c r="J379" i="35"/>
  <c r="J378" i="35"/>
  <c r="J377" i="35"/>
  <c r="J376" i="35"/>
  <c r="J375" i="35"/>
  <c r="J374" i="35"/>
  <c r="J373" i="35"/>
  <c r="J372" i="35"/>
  <c r="J371" i="35"/>
  <c r="J370" i="35"/>
  <c r="J369" i="35"/>
  <c r="J368" i="35"/>
  <c r="J367" i="35"/>
  <c r="J366" i="35"/>
  <c r="J365" i="35"/>
  <c r="J364" i="35"/>
  <c r="J363" i="35"/>
  <c r="J362" i="35"/>
  <c r="J361" i="35"/>
  <c r="J360" i="35"/>
  <c r="J359" i="35"/>
  <c r="J358" i="35"/>
  <c r="J357" i="35"/>
  <c r="J356" i="35"/>
  <c r="J355" i="35"/>
  <c r="J354" i="35"/>
  <c r="J353" i="35"/>
  <c r="J352" i="35"/>
  <c r="J351" i="35"/>
  <c r="J350" i="35"/>
  <c r="J349" i="35"/>
  <c r="J348" i="35"/>
  <c r="J347" i="35"/>
  <c r="J346" i="35"/>
  <c r="J345" i="35"/>
  <c r="J344" i="35"/>
  <c r="J343" i="35"/>
  <c r="J342" i="35"/>
  <c r="J341" i="35"/>
  <c r="J340" i="35"/>
  <c r="J339" i="35"/>
  <c r="J338" i="35"/>
  <c r="J337" i="35"/>
  <c r="J336" i="35"/>
  <c r="J335" i="35"/>
  <c r="J334" i="35"/>
  <c r="J333" i="35"/>
  <c r="J332" i="35"/>
  <c r="J331" i="35"/>
  <c r="J330" i="35"/>
  <c r="J329" i="35"/>
  <c r="J328" i="35"/>
  <c r="J327" i="35"/>
  <c r="J326" i="35"/>
  <c r="J325" i="35"/>
  <c r="J324" i="35"/>
  <c r="J323" i="35"/>
  <c r="J322" i="35"/>
  <c r="J321" i="35"/>
  <c r="J320" i="35"/>
  <c r="J319" i="35"/>
  <c r="J318" i="35"/>
  <c r="J317" i="35"/>
  <c r="J316" i="35"/>
  <c r="J315" i="35"/>
  <c r="J314" i="35"/>
  <c r="J313" i="35"/>
  <c r="J312" i="35"/>
  <c r="J311" i="35"/>
  <c r="J310" i="35"/>
  <c r="J309" i="35"/>
  <c r="J308" i="35"/>
  <c r="J307" i="35"/>
  <c r="J306" i="35"/>
  <c r="J305" i="35"/>
  <c r="J304" i="35"/>
  <c r="J303" i="35"/>
  <c r="J302" i="35"/>
  <c r="J301" i="35"/>
  <c r="J300" i="35"/>
  <c r="J299" i="35"/>
  <c r="J298" i="35"/>
  <c r="J297" i="35"/>
  <c r="J296" i="35"/>
  <c r="J295" i="35"/>
  <c r="J294" i="35"/>
  <c r="J293" i="35"/>
  <c r="J292" i="35"/>
  <c r="J291" i="35"/>
  <c r="J290" i="35"/>
  <c r="J289" i="35"/>
  <c r="J288" i="35"/>
  <c r="J287" i="35"/>
  <c r="J286" i="35"/>
  <c r="J285" i="35"/>
  <c r="J284" i="35"/>
  <c r="J283" i="35"/>
  <c r="J282" i="35"/>
  <c r="J281" i="35"/>
  <c r="J280" i="35"/>
  <c r="J279" i="35"/>
  <c r="J278" i="35"/>
  <c r="J277" i="35"/>
  <c r="J276" i="35"/>
  <c r="J275" i="35"/>
  <c r="J274" i="35"/>
  <c r="J273" i="35"/>
  <c r="J272" i="35"/>
  <c r="J271" i="35"/>
  <c r="J270" i="35"/>
  <c r="J269" i="35"/>
  <c r="J268" i="35"/>
  <c r="J267" i="35"/>
  <c r="J266" i="35"/>
  <c r="J265" i="35"/>
  <c r="J264" i="35"/>
  <c r="J263" i="35"/>
  <c r="J262" i="35"/>
  <c r="J261" i="35"/>
  <c r="J260" i="35"/>
  <c r="J259" i="35"/>
  <c r="J258" i="35"/>
  <c r="J257" i="35"/>
  <c r="J256" i="35"/>
  <c r="J255" i="35"/>
  <c r="J254" i="35"/>
  <c r="J253" i="35"/>
  <c r="J252" i="35"/>
  <c r="J251" i="35"/>
  <c r="J250" i="35"/>
  <c r="J249" i="35"/>
  <c r="J248" i="35"/>
  <c r="J247" i="35"/>
  <c r="J246" i="35"/>
  <c r="J245" i="35"/>
  <c r="J244" i="35"/>
  <c r="J243" i="35"/>
  <c r="J242" i="35"/>
  <c r="J241" i="35"/>
  <c r="J240" i="35"/>
  <c r="J239" i="35"/>
  <c r="J238" i="35"/>
  <c r="J237" i="35"/>
  <c r="J236" i="35"/>
  <c r="J235" i="35"/>
  <c r="J234" i="35"/>
  <c r="J233" i="35"/>
  <c r="J232" i="35"/>
  <c r="J231" i="35"/>
  <c r="J230" i="35"/>
  <c r="J229" i="35"/>
  <c r="J228" i="35"/>
  <c r="J227" i="35"/>
  <c r="J226" i="35"/>
  <c r="J225" i="35"/>
  <c r="J224" i="35"/>
  <c r="J223" i="35"/>
  <c r="J222" i="35"/>
  <c r="J221" i="35"/>
  <c r="J220" i="35"/>
  <c r="J219" i="35"/>
  <c r="J218" i="35"/>
  <c r="J217" i="35"/>
  <c r="J216" i="35"/>
  <c r="J215" i="35"/>
  <c r="J214" i="35"/>
  <c r="J213" i="35"/>
  <c r="J212" i="35"/>
  <c r="J211" i="35"/>
  <c r="J210" i="35"/>
  <c r="J209" i="35"/>
  <c r="J208" i="35"/>
  <c r="J207" i="35"/>
  <c r="J206" i="35"/>
  <c r="J205" i="35"/>
  <c r="J204" i="35"/>
  <c r="J203" i="35"/>
  <c r="J202" i="35"/>
  <c r="J201" i="35"/>
  <c r="J200" i="35"/>
  <c r="J199" i="35"/>
  <c r="J198" i="35"/>
  <c r="J197" i="35"/>
  <c r="J196" i="35"/>
  <c r="J195" i="35"/>
  <c r="J194" i="35"/>
  <c r="J193" i="35"/>
  <c r="J192" i="35"/>
  <c r="J191" i="35"/>
  <c r="J190" i="35"/>
  <c r="J189" i="35"/>
  <c r="J188" i="35"/>
  <c r="J187" i="35"/>
  <c r="J186" i="35"/>
  <c r="J185" i="35"/>
  <c r="J184" i="35"/>
  <c r="J183" i="35"/>
  <c r="J182" i="35"/>
  <c r="J181" i="35"/>
  <c r="J180" i="35"/>
  <c r="J179" i="35"/>
  <c r="J178" i="35"/>
  <c r="J177" i="35"/>
  <c r="J176" i="35"/>
  <c r="J175" i="35"/>
  <c r="J174" i="35"/>
  <c r="J173" i="35"/>
  <c r="J172" i="35"/>
  <c r="J171" i="35"/>
  <c r="J170" i="35"/>
  <c r="J169" i="35"/>
  <c r="J168" i="35"/>
  <c r="J167" i="35"/>
  <c r="J166" i="35"/>
  <c r="J165" i="35"/>
  <c r="J164" i="35"/>
  <c r="J163" i="35"/>
  <c r="J162" i="35"/>
  <c r="J161" i="35"/>
  <c r="J160" i="35"/>
  <c r="J159" i="35"/>
  <c r="J158" i="35"/>
  <c r="J157" i="35"/>
  <c r="J156" i="35"/>
  <c r="J155" i="35"/>
  <c r="J154" i="35"/>
  <c r="J153" i="35"/>
  <c r="J152" i="35"/>
  <c r="J151" i="35"/>
  <c r="J150" i="35"/>
  <c r="J149" i="35"/>
  <c r="J148" i="35"/>
  <c r="J147" i="35"/>
  <c r="J146" i="35"/>
  <c r="J145" i="35"/>
  <c r="J144" i="35"/>
  <c r="J143" i="35"/>
  <c r="J142" i="35"/>
  <c r="J141" i="35"/>
  <c r="J140" i="35"/>
  <c r="J139" i="35"/>
  <c r="J138" i="35"/>
  <c r="J137" i="35"/>
  <c r="J136" i="35"/>
  <c r="J135" i="35"/>
  <c r="J134" i="35"/>
  <c r="J133" i="35"/>
  <c r="J132" i="35"/>
  <c r="J131" i="35"/>
  <c r="J130" i="35"/>
  <c r="J129" i="35"/>
  <c r="J128" i="35"/>
  <c r="J127" i="35"/>
  <c r="J126" i="35"/>
  <c r="J125" i="35"/>
  <c r="J124" i="35"/>
  <c r="J123" i="35"/>
  <c r="J122" i="35"/>
  <c r="J121" i="35"/>
  <c r="J120" i="35"/>
  <c r="J119" i="35"/>
  <c r="J118" i="35"/>
  <c r="J117" i="35"/>
  <c r="J116" i="35"/>
  <c r="J115" i="35"/>
  <c r="J114" i="35"/>
  <c r="J113" i="35"/>
  <c r="J112" i="35"/>
  <c r="J111" i="35"/>
  <c r="J110" i="35"/>
  <c r="J109" i="35"/>
  <c r="J108" i="35"/>
  <c r="J107" i="35"/>
  <c r="J106" i="35"/>
  <c r="J105" i="35"/>
  <c r="J104" i="35"/>
  <c r="J103" i="35"/>
  <c r="J102" i="35"/>
  <c r="J101" i="35"/>
  <c r="J100" i="35"/>
  <c r="J99" i="35"/>
  <c r="J98" i="35"/>
  <c r="J97" i="35"/>
  <c r="J96" i="35"/>
  <c r="J95" i="35"/>
  <c r="J94" i="35"/>
  <c r="J93" i="35"/>
  <c r="J92" i="35"/>
  <c r="J91" i="35"/>
  <c r="J90" i="35"/>
  <c r="J89" i="35"/>
  <c r="J88" i="35"/>
  <c r="J87" i="35"/>
  <c r="J86" i="35"/>
  <c r="J85" i="35"/>
  <c r="J84" i="35"/>
  <c r="J83" i="35"/>
  <c r="J82" i="35"/>
  <c r="J81" i="35"/>
  <c r="J80" i="35"/>
  <c r="J79" i="35"/>
  <c r="J78" i="35"/>
  <c r="J77" i="35"/>
  <c r="J76" i="35"/>
  <c r="J75" i="35"/>
  <c r="J74" i="35"/>
  <c r="J73" i="35"/>
  <c r="J72" i="35"/>
  <c r="J71" i="35"/>
  <c r="J70" i="35"/>
  <c r="J69" i="35"/>
  <c r="J68" i="35"/>
  <c r="J67" i="35"/>
  <c r="J66" i="35"/>
  <c r="J65" i="35"/>
  <c r="J64" i="35"/>
  <c r="J63" i="35"/>
  <c r="J62" i="35"/>
  <c r="J61" i="35"/>
  <c r="J60" i="35"/>
  <c r="J59" i="35"/>
  <c r="J58" i="35"/>
  <c r="J57" i="35"/>
  <c r="J56" i="35"/>
  <c r="J55" i="35"/>
  <c r="J54" i="35"/>
  <c r="J53" i="35"/>
  <c r="J52" i="35"/>
  <c r="J51" i="35"/>
  <c r="J50" i="35"/>
  <c r="J49" i="35"/>
  <c r="J48" i="35"/>
  <c r="J47" i="35"/>
  <c r="J46" i="35"/>
  <c r="J45" i="35"/>
  <c r="J44" i="35"/>
  <c r="J43" i="35"/>
  <c r="J42" i="35"/>
  <c r="J41" i="35"/>
  <c r="J40" i="35"/>
  <c r="J39" i="35"/>
  <c r="J38" i="35"/>
  <c r="J37" i="35"/>
  <c r="J36" i="35"/>
  <c r="J35" i="35"/>
  <c r="J34" i="35"/>
  <c r="J33" i="35"/>
  <c r="J32" i="35"/>
  <c r="J31" i="35"/>
  <c r="J30" i="35"/>
  <c r="J29" i="35"/>
  <c r="J28" i="35"/>
  <c r="J27" i="35"/>
  <c r="J26" i="35"/>
  <c r="J25" i="35"/>
  <c r="J24" i="35"/>
  <c r="J23" i="35"/>
  <c r="J22" i="35"/>
  <c r="J21" i="35"/>
  <c r="J20" i="35"/>
  <c r="J19" i="35"/>
  <c r="J18" i="35"/>
  <c r="J17" i="35"/>
  <c r="J16" i="35"/>
  <c r="J15" i="35"/>
  <c r="J14" i="35"/>
  <c r="J13" i="35"/>
  <c r="J12" i="35"/>
  <c r="J11" i="35"/>
  <c r="J10" i="35"/>
  <c r="J9" i="35"/>
  <c r="J8" i="35"/>
  <c r="J7" i="35"/>
  <c r="J6" i="35"/>
  <c r="J5" i="35"/>
  <c r="J4" i="35"/>
  <c r="BW22" i="28"/>
  <c r="BV24" i="28"/>
  <c r="BX22" i="28" l="1"/>
  <c r="AS14270" i="29"/>
  <c r="AR14270" i="29"/>
  <c r="AQ14270" i="29"/>
  <c r="AP14270" i="29"/>
  <c r="AS14269" i="29"/>
  <c r="AR14269" i="29"/>
  <c r="AQ14269" i="29"/>
  <c r="AP14269" i="29"/>
  <c r="AS14268" i="29"/>
  <c r="AR14268" i="29"/>
  <c r="AQ14268" i="29"/>
  <c r="AP14268" i="29"/>
  <c r="AS14267" i="29"/>
  <c r="AR14267" i="29"/>
  <c r="AQ14267" i="29"/>
  <c r="AP14267" i="29"/>
  <c r="AQ14240" i="29"/>
  <c r="AR14240" i="29"/>
  <c r="AS14240" i="29"/>
  <c r="AQ14241" i="29"/>
  <c r="AR14241" i="29"/>
  <c r="AS14241" i="29"/>
  <c r="AQ14242" i="29"/>
  <c r="AR14242" i="29"/>
  <c r="AS14242" i="29"/>
  <c r="AQ14243" i="29"/>
  <c r="AR14243" i="29"/>
  <c r="AS14243" i="29"/>
  <c r="AQ14244" i="29"/>
  <c r="AR14244" i="29"/>
  <c r="AS14244" i="29"/>
  <c r="AQ14245" i="29"/>
  <c r="AR14245" i="29"/>
  <c r="AS14245" i="29"/>
  <c r="AQ14246" i="29"/>
  <c r="AR14246" i="29"/>
  <c r="AS14246" i="29"/>
  <c r="AQ14247" i="29"/>
  <c r="AR14247" i="29"/>
  <c r="AS14247" i="29"/>
  <c r="AQ14248" i="29"/>
  <c r="AR14248" i="29"/>
  <c r="AS14248" i="29"/>
  <c r="AQ14249" i="29"/>
  <c r="AR14249" i="29"/>
  <c r="AS14249" i="29"/>
  <c r="AQ14250" i="29"/>
  <c r="AR14250" i="29"/>
  <c r="AS14250" i="29"/>
  <c r="AQ14251" i="29"/>
  <c r="AR14251" i="29"/>
  <c r="AS14251" i="29"/>
  <c r="AQ14252" i="29"/>
  <c r="AR14252" i="29"/>
  <c r="AS14252" i="29"/>
  <c r="AQ14253" i="29"/>
  <c r="AR14253" i="29"/>
  <c r="AS14253" i="29"/>
  <c r="AQ14254" i="29"/>
  <c r="AR14254" i="29"/>
  <c r="AS14254" i="29"/>
  <c r="AQ14255" i="29"/>
  <c r="AR14255" i="29"/>
  <c r="AS14255" i="29"/>
  <c r="AS14239" i="29"/>
  <c r="AR14239" i="29"/>
  <c r="AQ14239" i="29"/>
  <c r="AP14240" i="29"/>
  <c r="AP14241" i="29"/>
  <c r="AP14242" i="29"/>
  <c r="AP14243" i="29"/>
  <c r="AP14244" i="29"/>
  <c r="AP14245" i="29"/>
  <c r="AP14246" i="29"/>
  <c r="AP14247" i="29"/>
  <c r="AP14248" i="29"/>
  <c r="AP14249" i="29"/>
  <c r="AP14250" i="29"/>
  <c r="AP14251" i="29"/>
  <c r="AP14252" i="29"/>
  <c r="AP14253" i="29"/>
  <c r="AP14254" i="29"/>
  <c r="AP14255" i="29"/>
  <c r="AP14239" i="29"/>
  <c r="AQ14230" i="29"/>
  <c r="AR14230" i="29"/>
  <c r="AS14230" i="29"/>
  <c r="AQ14231" i="29"/>
  <c r="AR14231" i="29"/>
  <c r="AS14231" i="29"/>
  <c r="AQ14232" i="29"/>
  <c r="AR14232" i="29"/>
  <c r="AS14232" i="29"/>
  <c r="AQ14233" i="29"/>
  <c r="AR14233" i="29"/>
  <c r="AS14233" i="29"/>
  <c r="AQ14234" i="29"/>
  <c r="AR14234" i="29"/>
  <c r="AS14234" i="29"/>
  <c r="AQ14235" i="29"/>
  <c r="AR14235" i="29"/>
  <c r="AS14235" i="29"/>
  <c r="AS14229" i="29"/>
  <c r="AR14229" i="29"/>
  <c r="AQ14229" i="29"/>
  <c r="AP14230" i="29"/>
  <c r="AP14231" i="29"/>
  <c r="AP14232" i="29"/>
  <c r="AP14233" i="29"/>
  <c r="AP14234" i="29"/>
  <c r="AP14235" i="29"/>
  <c r="AP14229" i="29"/>
  <c r="AQ14139" i="29"/>
  <c r="AR14139" i="29"/>
  <c r="AS14139" i="29"/>
  <c r="AQ14140" i="29"/>
  <c r="AR14140" i="29"/>
  <c r="AS14140" i="29"/>
  <c r="AQ14141" i="29"/>
  <c r="AR14141" i="29"/>
  <c r="AS14141" i="29"/>
  <c r="AQ14142" i="29"/>
  <c r="AR14142" i="29"/>
  <c r="AS14142" i="29"/>
  <c r="AQ14143" i="29"/>
  <c r="AR14143" i="29"/>
  <c r="AS14143" i="29"/>
  <c r="AQ14144" i="29"/>
  <c r="AR14144" i="29"/>
  <c r="AS14144" i="29"/>
  <c r="AQ14145" i="29"/>
  <c r="AR14145" i="29"/>
  <c r="AS14145" i="29"/>
  <c r="AQ14146" i="29"/>
  <c r="AR14146" i="29"/>
  <c r="AS14146" i="29"/>
  <c r="AQ14147" i="29"/>
  <c r="AR14147" i="29"/>
  <c r="AS14147" i="29"/>
  <c r="AQ14148" i="29"/>
  <c r="AR14148" i="29"/>
  <c r="AS14148" i="29"/>
  <c r="AQ14149" i="29"/>
  <c r="AR14149" i="29"/>
  <c r="AS14149" i="29"/>
  <c r="AQ14150" i="29"/>
  <c r="AR14150" i="29"/>
  <c r="AS14150" i="29"/>
  <c r="AQ14151" i="29"/>
  <c r="AR14151" i="29"/>
  <c r="AS14151" i="29"/>
  <c r="AQ14152" i="29"/>
  <c r="AR14152" i="29"/>
  <c r="AS14152" i="29"/>
  <c r="AQ14153" i="29"/>
  <c r="AR14153" i="29"/>
  <c r="AS14153" i="29"/>
  <c r="AQ14154" i="29"/>
  <c r="AR14154" i="29"/>
  <c r="AS14154" i="29"/>
  <c r="AQ14155" i="29"/>
  <c r="AR14155" i="29"/>
  <c r="AS14155" i="29"/>
  <c r="AQ14156" i="29"/>
  <c r="AR14156" i="29"/>
  <c r="AS14156" i="29"/>
  <c r="AQ14157" i="29"/>
  <c r="AR14157" i="29"/>
  <c r="AS14157" i="29"/>
  <c r="AQ14158" i="29"/>
  <c r="AR14158" i="29"/>
  <c r="AS14158" i="29"/>
  <c r="AQ14159" i="29"/>
  <c r="AR14159" i="29"/>
  <c r="AS14159" i="29"/>
  <c r="AQ14160" i="29"/>
  <c r="AR14160" i="29"/>
  <c r="AS14160" i="29"/>
  <c r="AQ14161" i="29"/>
  <c r="AR14161" i="29"/>
  <c r="AS14161" i="29"/>
  <c r="AQ14162" i="29"/>
  <c r="AR14162" i="29"/>
  <c r="AS14162" i="29"/>
  <c r="AQ14163" i="29"/>
  <c r="AR14163" i="29"/>
  <c r="AS14163" i="29"/>
  <c r="AQ14164" i="29"/>
  <c r="AR14164" i="29"/>
  <c r="AS14164" i="29"/>
  <c r="AQ14165" i="29"/>
  <c r="AR14165" i="29"/>
  <c r="AS14165" i="29"/>
  <c r="AQ14166" i="29"/>
  <c r="AR14166" i="29"/>
  <c r="AS14166" i="29"/>
  <c r="AQ14167" i="29"/>
  <c r="AR14167" i="29"/>
  <c r="AS14167" i="29"/>
  <c r="AQ14168" i="29"/>
  <c r="AR14168" i="29"/>
  <c r="AS14168" i="29"/>
  <c r="AQ14169" i="29"/>
  <c r="AR14169" i="29"/>
  <c r="AS14169" i="29"/>
  <c r="AQ14170" i="29"/>
  <c r="AR14170" i="29"/>
  <c r="AS14170" i="29"/>
  <c r="AQ14171" i="29"/>
  <c r="AR14171" i="29"/>
  <c r="AS14171" i="29"/>
  <c r="AQ14172" i="29"/>
  <c r="AR14172" i="29"/>
  <c r="AS14172" i="29"/>
  <c r="AQ14173" i="29"/>
  <c r="AR14173" i="29"/>
  <c r="AS14173" i="29"/>
  <c r="AQ14174" i="29"/>
  <c r="AR14174" i="29"/>
  <c r="AS14174" i="29"/>
  <c r="AQ14175" i="29"/>
  <c r="AR14175" i="29"/>
  <c r="AS14175" i="29"/>
  <c r="AQ14176" i="29"/>
  <c r="AR14176" i="29"/>
  <c r="AS14176" i="29"/>
  <c r="AQ14177" i="29"/>
  <c r="AR14177" i="29"/>
  <c r="AS14177" i="29"/>
  <c r="AQ14178" i="29"/>
  <c r="AR14178" i="29"/>
  <c r="AS14178" i="29"/>
  <c r="AQ14179" i="29"/>
  <c r="AR14179" i="29"/>
  <c r="AS14179" i="29"/>
  <c r="AQ14180" i="29"/>
  <c r="AR14180" i="29"/>
  <c r="AS14180" i="29"/>
  <c r="AQ14181" i="29"/>
  <c r="AR14181" i="29"/>
  <c r="AS14181" i="29"/>
  <c r="AQ14182" i="29"/>
  <c r="AR14182" i="29"/>
  <c r="AS14182" i="29"/>
  <c r="AQ14183" i="29"/>
  <c r="AR14183" i="29"/>
  <c r="AS14183" i="29"/>
  <c r="AQ14184" i="29"/>
  <c r="AR14184" i="29"/>
  <c r="AS14184" i="29"/>
  <c r="AQ14185" i="29"/>
  <c r="AR14185" i="29"/>
  <c r="AS14185" i="29"/>
  <c r="AQ14186" i="29"/>
  <c r="AR14186" i="29"/>
  <c r="AS14186" i="29"/>
  <c r="AQ14187" i="29"/>
  <c r="AR14187" i="29"/>
  <c r="AS14187" i="29"/>
  <c r="AQ14188" i="29"/>
  <c r="AR14188" i="29"/>
  <c r="AS14188" i="29"/>
  <c r="AQ14189" i="29"/>
  <c r="AR14189" i="29"/>
  <c r="AS14189" i="29"/>
  <c r="AQ14190" i="29"/>
  <c r="AR14190" i="29"/>
  <c r="AS14190" i="29"/>
  <c r="AQ14191" i="29"/>
  <c r="AR14191" i="29"/>
  <c r="AS14191" i="29"/>
  <c r="AQ14192" i="29"/>
  <c r="AR14192" i="29"/>
  <c r="AS14192" i="29"/>
  <c r="AQ14193" i="29"/>
  <c r="AR14193" i="29"/>
  <c r="AS14193" i="29"/>
  <c r="AQ14194" i="29"/>
  <c r="AR14194" i="29"/>
  <c r="AS14194" i="29"/>
  <c r="AQ14195" i="29"/>
  <c r="AR14195" i="29"/>
  <c r="AS14195" i="29"/>
  <c r="AQ14196" i="29"/>
  <c r="AR14196" i="29"/>
  <c r="AS14196" i="29"/>
  <c r="AQ14197" i="29"/>
  <c r="AR14197" i="29"/>
  <c r="AS14197" i="29"/>
  <c r="AQ14198" i="29"/>
  <c r="AR14198" i="29"/>
  <c r="AS14198" i="29"/>
  <c r="AQ14199" i="29"/>
  <c r="AR14199" i="29"/>
  <c r="AS14199" i="29"/>
  <c r="AQ14200" i="29"/>
  <c r="AR14200" i="29"/>
  <c r="AS14200" i="29"/>
  <c r="AQ14201" i="29"/>
  <c r="AR14201" i="29"/>
  <c r="AS14201" i="29"/>
  <c r="AQ14202" i="29"/>
  <c r="AR14202" i="29"/>
  <c r="AS14202" i="29"/>
  <c r="AQ14203" i="29"/>
  <c r="AR14203" i="29"/>
  <c r="AS14203" i="29"/>
  <c r="AQ14204" i="29"/>
  <c r="AR14204" i="29"/>
  <c r="AS14204" i="29"/>
  <c r="AQ14205" i="29"/>
  <c r="AR14205" i="29"/>
  <c r="AS14205" i="29"/>
  <c r="AQ14206" i="29"/>
  <c r="AR14206" i="29"/>
  <c r="AS14206" i="29"/>
  <c r="AQ14207" i="29"/>
  <c r="AR14207" i="29"/>
  <c r="AS14207" i="29"/>
  <c r="AQ14208" i="29"/>
  <c r="AR14208" i="29"/>
  <c r="AS14208" i="29"/>
  <c r="AQ14209" i="29"/>
  <c r="AR14209" i="29"/>
  <c r="AS14209" i="29"/>
  <c r="AQ14210" i="29"/>
  <c r="AR14210" i="29"/>
  <c r="AS14210" i="29"/>
  <c r="AQ14211" i="29"/>
  <c r="AR14211" i="29"/>
  <c r="AS14211" i="29"/>
  <c r="AQ14212" i="29"/>
  <c r="AR14212" i="29"/>
  <c r="AS14212" i="29"/>
  <c r="AQ14213" i="29"/>
  <c r="AR14213" i="29"/>
  <c r="AS14213" i="29"/>
  <c r="AQ14214" i="29"/>
  <c r="AR14214" i="29"/>
  <c r="AS14214" i="29"/>
  <c r="AQ14215" i="29"/>
  <c r="AR14215" i="29"/>
  <c r="AS14215" i="29"/>
  <c r="AQ14216" i="29"/>
  <c r="AR14216" i="29"/>
  <c r="AS14216" i="29"/>
  <c r="AQ14217" i="29"/>
  <c r="AR14217" i="29"/>
  <c r="AS14217" i="29"/>
  <c r="AQ14218" i="29"/>
  <c r="AR14218" i="29"/>
  <c r="AS14218" i="29"/>
  <c r="AQ14219" i="29"/>
  <c r="AR14219" i="29"/>
  <c r="AS14219" i="29"/>
  <c r="AQ14220" i="29"/>
  <c r="AR14220" i="29"/>
  <c r="AS14220" i="29"/>
  <c r="AQ14221" i="29"/>
  <c r="AR14221" i="29"/>
  <c r="AS14221" i="29"/>
  <c r="AQ14222" i="29"/>
  <c r="AR14222" i="29"/>
  <c r="AS14222" i="29"/>
  <c r="AQ14223" i="29"/>
  <c r="AR14223" i="29"/>
  <c r="AS14223" i="29"/>
  <c r="AQ14224" i="29"/>
  <c r="AR14224" i="29"/>
  <c r="AS14224" i="29"/>
  <c r="AQ14225" i="29"/>
  <c r="AR14225" i="29"/>
  <c r="AS14225" i="29"/>
  <c r="AS14138" i="29"/>
  <c r="AR14138" i="29"/>
  <c r="AQ14138" i="29"/>
  <c r="AP14139" i="29"/>
  <c r="AP14140" i="29"/>
  <c r="AP14141" i="29"/>
  <c r="AP14142" i="29"/>
  <c r="AP14143" i="29"/>
  <c r="AP14144" i="29"/>
  <c r="AP14145" i="29"/>
  <c r="AP14146" i="29"/>
  <c r="AP14147" i="29"/>
  <c r="AP14148" i="29"/>
  <c r="AP14149" i="29"/>
  <c r="AP14150" i="29"/>
  <c r="AP14151" i="29"/>
  <c r="AP14152" i="29"/>
  <c r="AP14153" i="29"/>
  <c r="AP14154" i="29"/>
  <c r="AP14155" i="29"/>
  <c r="AP14156" i="29"/>
  <c r="AP14157" i="29"/>
  <c r="AP14158" i="29"/>
  <c r="AP14159" i="29"/>
  <c r="AP14160" i="29"/>
  <c r="AP14161" i="29"/>
  <c r="AP14162" i="29"/>
  <c r="AP14163" i="29"/>
  <c r="AP14164" i="29"/>
  <c r="AP14165" i="29"/>
  <c r="AP14166" i="29"/>
  <c r="AP14167" i="29"/>
  <c r="AP14168" i="29"/>
  <c r="AP14169" i="29"/>
  <c r="AP14170" i="29"/>
  <c r="AP14171" i="29"/>
  <c r="AP14172" i="29"/>
  <c r="AP14173" i="29"/>
  <c r="AP14174" i="29"/>
  <c r="AP14175" i="29"/>
  <c r="AP14176" i="29"/>
  <c r="AP14177" i="29"/>
  <c r="AP14178" i="29"/>
  <c r="AP14179" i="29"/>
  <c r="AP14180" i="29"/>
  <c r="AP14181" i="29"/>
  <c r="AP14182" i="29"/>
  <c r="AP14183" i="29"/>
  <c r="AP14184" i="29"/>
  <c r="AP14185" i="29"/>
  <c r="AP14186" i="29"/>
  <c r="AP14187" i="29"/>
  <c r="AP14188" i="29"/>
  <c r="AP14189" i="29"/>
  <c r="AP14190" i="29"/>
  <c r="AP14191" i="29"/>
  <c r="AP14192" i="29"/>
  <c r="AP14193" i="29"/>
  <c r="AP14194" i="29"/>
  <c r="AP14195" i="29"/>
  <c r="AP14196" i="29"/>
  <c r="AP14197" i="29"/>
  <c r="AP14198" i="29"/>
  <c r="AP14199" i="29"/>
  <c r="AP14200" i="29"/>
  <c r="AP14201" i="29"/>
  <c r="AP14202" i="29"/>
  <c r="AP14203" i="29"/>
  <c r="AP14204" i="29"/>
  <c r="AP14205" i="29"/>
  <c r="AP14206" i="29"/>
  <c r="AP14207" i="29"/>
  <c r="AP14208" i="29"/>
  <c r="AP14209" i="29"/>
  <c r="AP14210" i="29"/>
  <c r="AP14211" i="29"/>
  <c r="AP14212" i="29"/>
  <c r="AP14213" i="29"/>
  <c r="AP14214" i="29"/>
  <c r="AP14215" i="29"/>
  <c r="AP14216" i="29"/>
  <c r="AP14217" i="29"/>
  <c r="AP14218" i="29"/>
  <c r="AP14219" i="29"/>
  <c r="AP14220" i="29"/>
  <c r="AP14221" i="29"/>
  <c r="AP14222" i="29"/>
  <c r="AP14223" i="29"/>
  <c r="AP14224" i="29"/>
  <c r="AP14225" i="29"/>
  <c r="AP14138" i="29"/>
  <c r="AQ13772" i="29"/>
  <c r="AR13772" i="29"/>
  <c r="AS13772" i="29"/>
  <c r="AQ13773" i="29"/>
  <c r="AR13773" i="29"/>
  <c r="AS13773" i="29"/>
  <c r="AQ13774" i="29"/>
  <c r="AR13774" i="29"/>
  <c r="AS13774" i="29"/>
  <c r="AQ13775" i="29"/>
  <c r="AR13775" i="29"/>
  <c r="AS13775" i="29"/>
  <c r="AQ13776" i="29"/>
  <c r="AR13776" i="29"/>
  <c r="AS13776" i="29"/>
  <c r="AQ13777" i="29"/>
  <c r="AR13777" i="29"/>
  <c r="AS13777" i="29"/>
  <c r="AQ13778" i="29"/>
  <c r="AR13778" i="29"/>
  <c r="AS13778" i="29"/>
  <c r="AQ13779" i="29"/>
  <c r="AR13779" i="29"/>
  <c r="AS13779" i="29"/>
  <c r="AQ13780" i="29"/>
  <c r="AR13780" i="29"/>
  <c r="AS13780" i="29"/>
  <c r="AQ13781" i="29"/>
  <c r="AR13781" i="29"/>
  <c r="AS13781" i="29"/>
  <c r="AQ13782" i="29"/>
  <c r="AR13782" i="29"/>
  <c r="AS13782" i="29"/>
  <c r="AQ13783" i="29"/>
  <c r="AR13783" i="29"/>
  <c r="AS13783" i="29"/>
  <c r="AQ13784" i="29"/>
  <c r="AR13784" i="29"/>
  <c r="AS13784" i="29"/>
  <c r="AQ13785" i="29"/>
  <c r="AR13785" i="29"/>
  <c r="AS13785" i="29"/>
  <c r="AQ13786" i="29"/>
  <c r="AR13786" i="29"/>
  <c r="AS13786" i="29"/>
  <c r="AQ13787" i="29"/>
  <c r="AR13787" i="29"/>
  <c r="AS13787" i="29"/>
  <c r="AQ13788" i="29"/>
  <c r="AR13788" i="29"/>
  <c r="AS13788" i="29"/>
  <c r="AQ13789" i="29"/>
  <c r="AR13789" i="29"/>
  <c r="AS13789" i="29"/>
  <c r="AQ13790" i="29"/>
  <c r="AR13790" i="29"/>
  <c r="AS13790" i="29"/>
  <c r="AQ13791" i="29"/>
  <c r="AR13791" i="29"/>
  <c r="AS13791" i="29"/>
  <c r="AQ13792" i="29"/>
  <c r="AR13792" i="29"/>
  <c r="AS13792" i="29"/>
  <c r="AQ13793" i="29"/>
  <c r="AR13793" i="29"/>
  <c r="AS13793" i="29"/>
  <c r="AQ13794" i="29"/>
  <c r="AR13794" i="29"/>
  <c r="AS13794" i="29"/>
  <c r="AQ13795" i="29"/>
  <c r="AR13795" i="29"/>
  <c r="AS13795" i="29"/>
  <c r="AQ13796" i="29"/>
  <c r="AR13796" i="29"/>
  <c r="AS13796" i="29"/>
  <c r="AQ13797" i="29"/>
  <c r="AR13797" i="29"/>
  <c r="AS13797" i="29"/>
  <c r="AQ13798" i="29"/>
  <c r="AR13798" i="29"/>
  <c r="AS13798" i="29"/>
  <c r="AQ13799" i="29"/>
  <c r="AR13799" i="29"/>
  <c r="AS13799" i="29"/>
  <c r="AQ13800" i="29"/>
  <c r="AR13800" i="29"/>
  <c r="AS13800" i="29"/>
  <c r="AQ13801" i="29"/>
  <c r="AR13801" i="29"/>
  <c r="AS13801" i="29"/>
  <c r="AQ13802" i="29"/>
  <c r="AR13802" i="29"/>
  <c r="AS13802" i="29"/>
  <c r="AQ13803" i="29"/>
  <c r="AR13803" i="29"/>
  <c r="AS13803" i="29"/>
  <c r="AQ13804" i="29"/>
  <c r="AR13804" i="29"/>
  <c r="AS13804" i="29"/>
  <c r="AQ13805" i="29"/>
  <c r="AR13805" i="29"/>
  <c r="AS13805" i="29"/>
  <c r="AQ13806" i="29"/>
  <c r="AR13806" i="29"/>
  <c r="AS13806" i="29"/>
  <c r="AQ13807" i="29"/>
  <c r="AR13807" i="29"/>
  <c r="AS13807" i="29"/>
  <c r="AQ13808" i="29"/>
  <c r="AR13808" i="29"/>
  <c r="AS13808" i="29"/>
  <c r="AQ13809" i="29"/>
  <c r="AR13809" i="29"/>
  <c r="AS13809" i="29"/>
  <c r="AQ13810" i="29"/>
  <c r="AR13810" i="29"/>
  <c r="AS13810" i="29"/>
  <c r="AQ13811" i="29"/>
  <c r="AR13811" i="29"/>
  <c r="AS13811" i="29"/>
  <c r="AQ13812" i="29"/>
  <c r="AR13812" i="29"/>
  <c r="AS13812" i="29"/>
  <c r="AQ13813" i="29"/>
  <c r="AR13813" i="29"/>
  <c r="AS13813" i="29"/>
  <c r="AQ13814" i="29"/>
  <c r="AR13814" i="29"/>
  <c r="AS13814" i="29"/>
  <c r="AQ13815" i="29"/>
  <c r="AR13815" i="29"/>
  <c r="AS13815" i="29"/>
  <c r="AQ13816" i="29"/>
  <c r="AR13816" i="29"/>
  <c r="AS13816" i="29"/>
  <c r="AQ13817" i="29"/>
  <c r="AR13817" i="29"/>
  <c r="AS13817" i="29"/>
  <c r="AQ13818" i="29"/>
  <c r="AR13818" i="29"/>
  <c r="AS13818" i="29"/>
  <c r="AQ13819" i="29"/>
  <c r="AR13819" i="29"/>
  <c r="AS13819" i="29"/>
  <c r="AQ13820" i="29"/>
  <c r="AR13820" i="29"/>
  <c r="AS13820" i="29"/>
  <c r="AQ13821" i="29"/>
  <c r="AR13821" i="29"/>
  <c r="AS13821" i="29"/>
  <c r="AQ13822" i="29"/>
  <c r="AR13822" i="29"/>
  <c r="AS13822" i="29"/>
  <c r="AQ13823" i="29"/>
  <c r="AR13823" i="29"/>
  <c r="AS13823" i="29"/>
  <c r="AQ13824" i="29"/>
  <c r="AR13824" i="29"/>
  <c r="AS13824" i="29"/>
  <c r="AQ13825" i="29"/>
  <c r="AR13825" i="29"/>
  <c r="AS13825" i="29"/>
  <c r="AQ13826" i="29"/>
  <c r="AR13826" i="29"/>
  <c r="AS13826" i="29"/>
  <c r="AQ13827" i="29"/>
  <c r="AR13827" i="29"/>
  <c r="AS13827" i="29"/>
  <c r="AQ13828" i="29"/>
  <c r="AR13828" i="29"/>
  <c r="AS13828" i="29"/>
  <c r="AQ13829" i="29"/>
  <c r="AR13829" i="29"/>
  <c r="AS13829" i="29"/>
  <c r="AQ13830" i="29"/>
  <c r="AR13830" i="29"/>
  <c r="AS13830" i="29"/>
  <c r="AQ13831" i="29"/>
  <c r="AR13831" i="29"/>
  <c r="AS13831" i="29"/>
  <c r="AQ13832" i="29"/>
  <c r="AR13832" i="29"/>
  <c r="AS13832" i="29"/>
  <c r="AQ13833" i="29"/>
  <c r="AR13833" i="29"/>
  <c r="AS13833" i="29"/>
  <c r="AQ13834" i="29"/>
  <c r="AR13834" i="29"/>
  <c r="AS13834" i="29"/>
  <c r="AQ13835" i="29"/>
  <c r="AR13835" i="29"/>
  <c r="AS13835" i="29"/>
  <c r="AQ13836" i="29"/>
  <c r="AR13836" i="29"/>
  <c r="AS13836" i="29"/>
  <c r="AQ13837" i="29"/>
  <c r="AR13837" i="29"/>
  <c r="AS13837" i="29"/>
  <c r="AQ13838" i="29"/>
  <c r="AR13838" i="29"/>
  <c r="AS13838" i="29"/>
  <c r="AQ13839" i="29"/>
  <c r="AR13839" i="29"/>
  <c r="AS13839" i="29"/>
  <c r="AQ13840" i="29"/>
  <c r="AR13840" i="29"/>
  <c r="AS13840" i="29"/>
  <c r="AQ13841" i="29"/>
  <c r="AR13841" i="29"/>
  <c r="AS13841" i="29"/>
  <c r="AQ13842" i="29"/>
  <c r="AR13842" i="29"/>
  <c r="AS13842" i="29"/>
  <c r="AQ13843" i="29"/>
  <c r="AR13843" i="29"/>
  <c r="AS13843" i="29"/>
  <c r="AQ13844" i="29"/>
  <c r="AR13844" i="29"/>
  <c r="AS13844" i="29"/>
  <c r="AQ13845" i="29"/>
  <c r="AR13845" i="29"/>
  <c r="AS13845" i="29"/>
  <c r="AQ13846" i="29"/>
  <c r="AR13846" i="29"/>
  <c r="AS13846" i="29"/>
  <c r="AQ13847" i="29"/>
  <c r="AR13847" i="29"/>
  <c r="AS13847" i="29"/>
  <c r="AQ13848" i="29"/>
  <c r="AR13848" i="29"/>
  <c r="AS13848" i="29"/>
  <c r="AQ13849" i="29"/>
  <c r="AR13849" i="29"/>
  <c r="AS13849" i="29"/>
  <c r="AQ13850" i="29"/>
  <c r="AR13850" i="29"/>
  <c r="AS13850" i="29"/>
  <c r="AQ13851" i="29"/>
  <c r="AR13851" i="29"/>
  <c r="AS13851" i="29"/>
  <c r="AQ13852" i="29"/>
  <c r="AR13852" i="29"/>
  <c r="AS13852" i="29"/>
  <c r="AQ13853" i="29"/>
  <c r="AR13853" i="29"/>
  <c r="AS13853" i="29"/>
  <c r="AQ13854" i="29"/>
  <c r="AR13854" i="29"/>
  <c r="AS13854" i="29"/>
  <c r="AQ13855" i="29"/>
  <c r="AR13855" i="29"/>
  <c r="AS13855" i="29"/>
  <c r="AQ13856" i="29"/>
  <c r="AR13856" i="29"/>
  <c r="AS13856" i="29"/>
  <c r="AQ13857" i="29"/>
  <c r="AR13857" i="29"/>
  <c r="AS13857" i="29"/>
  <c r="AQ13858" i="29"/>
  <c r="AR13858" i="29"/>
  <c r="AS13858" i="29"/>
  <c r="AQ13859" i="29"/>
  <c r="AR13859" i="29"/>
  <c r="AS13859" i="29"/>
  <c r="AQ13860" i="29"/>
  <c r="AR13860" i="29"/>
  <c r="AS13860" i="29"/>
  <c r="AQ13861" i="29"/>
  <c r="AR13861" i="29"/>
  <c r="AS13861" i="29"/>
  <c r="AQ13862" i="29"/>
  <c r="AR13862" i="29"/>
  <c r="AS13862" i="29"/>
  <c r="AQ13863" i="29"/>
  <c r="AR13863" i="29"/>
  <c r="AS13863" i="29"/>
  <c r="AQ13864" i="29"/>
  <c r="AR13864" i="29"/>
  <c r="AS13864" i="29"/>
  <c r="AQ13865" i="29"/>
  <c r="AR13865" i="29"/>
  <c r="AS13865" i="29"/>
  <c r="AQ13866" i="29"/>
  <c r="AR13866" i="29"/>
  <c r="AS13866" i="29"/>
  <c r="AQ13867" i="29"/>
  <c r="AR13867" i="29"/>
  <c r="AS13867" i="29"/>
  <c r="AQ13868" i="29"/>
  <c r="AR13868" i="29"/>
  <c r="AS13868" i="29"/>
  <c r="AQ13869" i="29"/>
  <c r="AR13869" i="29"/>
  <c r="AS13869" i="29"/>
  <c r="AQ13870" i="29"/>
  <c r="AR13870" i="29"/>
  <c r="AS13870" i="29"/>
  <c r="AQ13871" i="29"/>
  <c r="AR13871" i="29"/>
  <c r="AS13871" i="29"/>
  <c r="AQ13872" i="29"/>
  <c r="AR13872" i="29"/>
  <c r="AS13872" i="29"/>
  <c r="AQ13873" i="29"/>
  <c r="AR13873" i="29"/>
  <c r="AS13873" i="29"/>
  <c r="AQ13874" i="29"/>
  <c r="AR13874" i="29"/>
  <c r="AS13874" i="29"/>
  <c r="AQ13875" i="29"/>
  <c r="AR13875" i="29"/>
  <c r="AS13875" i="29"/>
  <c r="AQ13876" i="29"/>
  <c r="AR13876" i="29"/>
  <c r="AS13876" i="29"/>
  <c r="AQ13877" i="29"/>
  <c r="AR13877" i="29"/>
  <c r="AS13877" i="29"/>
  <c r="AQ13878" i="29"/>
  <c r="AR13878" i="29"/>
  <c r="AS13878" i="29"/>
  <c r="AQ13879" i="29"/>
  <c r="AR13879" i="29"/>
  <c r="AS13879" i="29"/>
  <c r="AQ13880" i="29"/>
  <c r="AR13880" i="29"/>
  <c r="AS13880" i="29"/>
  <c r="AQ13881" i="29"/>
  <c r="AR13881" i="29"/>
  <c r="AS13881" i="29"/>
  <c r="AQ13882" i="29"/>
  <c r="AR13882" i="29"/>
  <c r="AS13882" i="29"/>
  <c r="AQ13883" i="29"/>
  <c r="AR13883" i="29"/>
  <c r="AS13883" i="29"/>
  <c r="AQ13884" i="29"/>
  <c r="AR13884" i="29"/>
  <c r="AS13884" i="29"/>
  <c r="AQ13885" i="29"/>
  <c r="AR13885" i="29"/>
  <c r="AS13885" i="29"/>
  <c r="AQ13886" i="29"/>
  <c r="AR13886" i="29"/>
  <c r="AS13886" i="29"/>
  <c r="AQ13887" i="29"/>
  <c r="AR13887" i="29"/>
  <c r="AS13887" i="29"/>
  <c r="AQ13888" i="29"/>
  <c r="AR13888" i="29"/>
  <c r="AS13888" i="29"/>
  <c r="AQ13889" i="29"/>
  <c r="AR13889" i="29"/>
  <c r="AS13889" i="29"/>
  <c r="AQ13890" i="29"/>
  <c r="AR13890" i="29"/>
  <c r="AS13890" i="29"/>
  <c r="AQ13891" i="29"/>
  <c r="AR13891" i="29"/>
  <c r="AS13891" i="29"/>
  <c r="AQ13892" i="29"/>
  <c r="AR13892" i="29"/>
  <c r="AS13892" i="29"/>
  <c r="AQ13893" i="29"/>
  <c r="AR13893" i="29"/>
  <c r="AS13893" i="29"/>
  <c r="AQ13894" i="29"/>
  <c r="AR13894" i="29"/>
  <c r="AS13894" i="29"/>
  <c r="AQ13895" i="29"/>
  <c r="AR13895" i="29"/>
  <c r="AS13895" i="29"/>
  <c r="AQ13896" i="29"/>
  <c r="AR13896" i="29"/>
  <c r="AS13896" i="29"/>
  <c r="AQ13897" i="29"/>
  <c r="AR13897" i="29"/>
  <c r="AS13897" i="29"/>
  <c r="AQ13898" i="29"/>
  <c r="AR13898" i="29"/>
  <c r="AS13898" i="29"/>
  <c r="AQ13899" i="29"/>
  <c r="AR13899" i="29"/>
  <c r="AS13899" i="29"/>
  <c r="AQ13900" i="29"/>
  <c r="AR13900" i="29"/>
  <c r="AS13900" i="29"/>
  <c r="AQ13901" i="29"/>
  <c r="AR13901" i="29"/>
  <c r="AS13901" i="29"/>
  <c r="AQ13902" i="29"/>
  <c r="AR13902" i="29"/>
  <c r="AS13902" i="29"/>
  <c r="AQ13903" i="29"/>
  <c r="AR13903" i="29"/>
  <c r="AS13903" i="29"/>
  <c r="AQ13904" i="29"/>
  <c r="AR13904" i="29"/>
  <c r="AS13904" i="29"/>
  <c r="AQ13905" i="29"/>
  <c r="AR13905" i="29"/>
  <c r="AS13905" i="29"/>
  <c r="AQ13906" i="29"/>
  <c r="AR13906" i="29"/>
  <c r="AS13906" i="29"/>
  <c r="AQ13907" i="29"/>
  <c r="AR13907" i="29"/>
  <c r="AS13907" i="29"/>
  <c r="AQ13908" i="29"/>
  <c r="AR13908" i="29"/>
  <c r="AS13908" i="29"/>
  <c r="AQ13909" i="29"/>
  <c r="AR13909" i="29"/>
  <c r="AS13909" i="29"/>
  <c r="AQ13910" i="29"/>
  <c r="AR13910" i="29"/>
  <c r="AS13910" i="29"/>
  <c r="AQ13911" i="29"/>
  <c r="AR13911" i="29"/>
  <c r="AS13911" i="29"/>
  <c r="AQ13912" i="29"/>
  <c r="AR13912" i="29"/>
  <c r="AS13912" i="29"/>
  <c r="AQ13913" i="29"/>
  <c r="AR13913" i="29"/>
  <c r="AS13913" i="29"/>
  <c r="AQ13914" i="29"/>
  <c r="AR13914" i="29"/>
  <c r="AS13914" i="29"/>
  <c r="AQ13915" i="29"/>
  <c r="AR13915" i="29"/>
  <c r="AS13915" i="29"/>
  <c r="AQ13916" i="29"/>
  <c r="AR13916" i="29"/>
  <c r="AS13916" i="29"/>
  <c r="AQ13917" i="29"/>
  <c r="AR13917" i="29"/>
  <c r="AS13917" i="29"/>
  <c r="AQ13918" i="29"/>
  <c r="AR13918" i="29"/>
  <c r="AS13918" i="29"/>
  <c r="AQ13919" i="29"/>
  <c r="AR13919" i="29"/>
  <c r="AS13919" i="29"/>
  <c r="AQ13920" i="29"/>
  <c r="AR13920" i="29"/>
  <c r="AS13920" i="29"/>
  <c r="AQ13921" i="29"/>
  <c r="AR13921" i="29"/>
  <c r="AS13921" i="29"/>
  <c r="AQ13922" i="29"/>
  <c r="AR13922" i="29"/>
  <c r="AS13922" i="29"/>
  <c r="AQ13923" i="29"/>
  <c r="AR13923" i="29"/>
  <c r="AS13923" i="29"/>
  <c r="AQ13924" i="29"/>
  <c r="AR13924" i="29"/>
  <c r="AS13924" i="29"/>
  <c r="AQ13925" i="29"/>
  <c r="AR13925" i="29"/>
  <c r="AS13925" i="29"/>
  <c r="AQ13926" i="29"/>
  <c r="AR13926" i="29"/>
  <c r="AS13926" i="29"/>
  <c r="AQ13927" i="29"/>
  <c r="AR13927" i="29"/>
  <c r="AS13927" i="29"/>
  <c r="AQ13928" i="29"/>
  <c r="AR13928" i="29"/>
  <c r="AS13928" i="29"/>
  <c r="AQ13929" i="29"/>
  <c r="AR13929" i="29"/>
  <c r="AS13929" i="29"/>
  <c r="AQ13930" i="29"/>
  <c r="AR13930" i="29"/>
  <c r="AS13930" i="29"/>
  <c r="AQ13931" i="29"/>
  <c r="AR13931" i="29"/>
  <c r="AS13931" i="29"/>
  <c r="AQ13932" i="29"/>
  <c r="AR13932" i="29"/>
  <c r="AS13932" i="29"/>
  <c r="AQ13933" i="29"/>
  <c r="AR13933" i="29"/>
  <c r="AS13933" i="29"/>
  <c r="AQ13934" i="29"/>
  <c r="AR13934" i="29"/>
  <c r="AS13934" i="29"/>
  <c r="AQ13935" i="29"/>
  <c r="AR13935" i="29"/>
  <c r="AS13935" i="29"/>
  <c r="AQ13936" i="29"/>
  <c r="AR13936" i="29"/>
  <c r="AS13936" i="29"/>
  <c r="AQ13937" i="29"/>
  <c r="AR13937" i="29"/>
  <c r="AS13937" i="29"/>
  <c r="AQ13938" i="29"/>
  <c r="AR13938" i="29"/>
  <c r="AS13938" i="29"/>
  <c r="AQ13939" i="29"/>
  <c r="AR13939" i="29"/>
  <c r="AS13939" i="29"/>
  <c r="AQ13940" i="29"/>
  <c r="AR13940" i="29"/>
  <c r="AS13940" i="29"/>
  <c r="AQ13941" i="29"/>
  <c r="AR13941" i="29"/>
  <c r="AS13941" i="29"/>
  <c r="AQ13942" i="29"/>
  <c r="AR13942" i="29"/>
  <c r="AS13942" i="29"/>
  <c r="AQ13943" i="29"/>
  <c r="AR13943" i="29"/>
  <c r="AS13943" i="29"/>
  <c r="AQ13944" i="29"/>
  <c r="AR13944" i="29"/>
  <c r="AS13944" i="29"/>
  <c r="AQ13945" i="29"/>
  <c r="AR13945" i="29"/>
  <c r="AS13945" i="29"/>
  <c r="AQ13946" i="29"/>
  <c r="AR13946" i="29"/>
  <c r="AS13946" i="29"/>
  <c r="AQ13947" i="29"/>
  <c r="AR13947" i="29"/>
  <c r="AS13947" i="29"/>
  <c r="AQ13948" i="29"/>
  <c r="AR13948" i="29"/>
  <c r="AS13948" i="29"/>
  <c r="AQ13949" i="29"/>
  <c r="AR13949" i="29"/>
  <c r="AS13949" i="29"/>
  <c r="AQ13950" i="29"/>
  <c r="AR13950" i="29"/>
  <c r="AS13950" i="29"/>
  <c r="AQ13951" i="29"/>
  <c r="AR13951" i="29"/>
  <c r="AS13951" i="29"/>
  <c r="AQ13952" i="29"/>
  <c r="AR13952" i="29"/>
  <c r="AS13952" i="29"/>
  <c r="AQ13953" i="29"/>
  <c r="AR13953" i="29"/>
  <c r="AS13953" i="29"/>
  <c r="AQ13954" i="29"/>
  <c r="AR13954" i="29"/>
  <c r="AS13954" i="29"/>
  <c r="AQ13955" i="29"/>
  <c r="AR13955" i="29"/>
  <c r="AS13955" i="29"/>
  <c r="AQ13956" i="29"/>
  <c r="AR13956" i="29"/>
  <c r="AS13956" i="29"/>
  <c r="AQ13957" i="29"/>
  <c r="AR13957" i="29"/>
  <c r="AS13957" i="29"/>
  <c r="AQ13958" i="29"/>
  <c r="AR13958" i="29"/>
  <c r="AS13958" i="29"/>
  <c r="AQ13959" i="29"/>
  <c r="AR13959" i="29"/>
  <c r="AS13959" i="29"/>
  <c r="AQ13960" i="29"/>
  <c r="AR13960" i="29"/>
  <c r="AS13960" i="29"/>
  <c r="AQ13961" i="29"/>
  <c r="AR13961" i="29"/>
  <c r="AS13961" i="29"/>
  <c r="AQ13962" i="29"/>
  <c r="AR13962" i="29"/>
  <c r="AS13962" i="29"/>
  <c r="AQ13963" i="29"/>
  <c r="AR13963" i="29"/>
  <c r="AS13963" i="29"/>
  <c r="AQ13964" i="29"/>
  <c r="AR13964" i="29"/>
  <c r="AS13964" i="29"/>
  <c r="AQ13965" i="29"/>
  <c r="AR13965" i="29"/>
  <c r="AS13965" i="29"/>
  <c r="AQ13966" i="29"/>
  <c r="AR13966" i="29"/>
  <c r="AS13966" i="29"/>
  <c r="AQ13967" i="29"/>
  <c r="AR13967" i="29"/>
  <c r="AS13967" i="29"/>
  <c r="AQ13968" i="29"/>
  <c r="AR13968" i="29"/>
  <c r="AS13968" i="29"/>
  <c r="AQ13969" i="29"/>
  <c r="AR13969" i="29"/>
  <c r="AS13969" i="29"/>
  <c r="AQ13970" i="29"/>
  <c r="AR13970" i="29"/>
  <c r="AS13970" i="29"/>
  <c r="AQ13971" i="29"/>
  <c r="AR13971" i="29"/>
  <c r="AS13971" i="29"/>
  <c r="AQ13972" i="29"/>
  <c r="AR13972" i="29"/>
  <c r="AS13972" i="29"/>
  <c r="AQ13973" i="29"/>
  <c r="AR13973" i="29"/>
  <c r="AS13973" i="29"/>
  <c r="AQ13974" i="29"/>
  <c r="AR13974" i="29"/>
  <c r="AS13974" i="29"/>
  <c r="AQ13975" i="29"/>
  <c r="AR13975" i="29"/>
  <c r="AS13975" i="29"/>
  <c r="AQ13976" i="29"/>
  <c r="AR13976" i="29"/>
  <c r="AS13976" i="29"/>
  <c r="AQ13977" i="29"/>
  <c r="AR13977" i="29"/>
  <c r="AS13977" i="29"/>
  <c r="AQ13978" i="29"/>
  <c r="AR13978" i="29"/>
  <c r="AS13978" i="29"/>
  <c r="AQ13979" i="29"/>
  <c r="AR13979" i="29"/>
  <c r="AS13979" i="29"/>
  <c r="AQ13980" i="29"/>
  <c r="AR13980" i="29"/>
  <c r="AS13980" i="29"/>
  <c r="AQ13981" i="29"/>
  <c r="AR13981" i="29"/>
  <c r="AS13981" i="29"/>
  <c r="AQ13982" i="29"/>
  <c r="AR13982" i="29"/>
  <c r="AS13982" i="29"/>
  <c r="AQ13983" i="29"/>
  <c r="AR13983" i="29"/>
  <c r="AS13983" i="29"/>
  <c r="AQ13984" i="29"/>
  <c r="AR13984" i="29"/>
  <c r="AS13984" i="29"/>
  <c r="AQ13985" i="29"/>
  <c r="AR13985" i="29"/>
  <c r="AS13985" i="29"/>
  <c r="AQ13986" i="29"/>
  <c r="AR13986" i="29"/>
  <c r="AS13986" i="29"/>
  <c r="AQ13987" i="29"/>
  <c r="AR13987" i="29"/>
  <c r="AS13987" i="29"/>
  <c r="AQ13988" i="29"/>
  <c r="AR13988" i="29"/>
  <c r="AS13988" i="29"/>
  <c r="AQ13989" i="29"/>
  <c r="AR13989" i="29"/>
  <c r="AS13989" i="29"/>
  <c r="AQ13990" i="29"/>
  <c r="AR13990" i="29"/>
  <c r="AS13990" i="29"/>
  <c r="AQ13991" i="29"/>
  <c r="AR13991" i="29"/>
  <c r="AS13991" i="29"/>
  <c r="AQ13992" i="29"/>
  <c r="AR13992" i="29"/>
  <c r="AS13992" i="29"/>
  <c r="AQ13993" i="29"/>
  <c r="AR13993" i="29"/>
  <c r="AS13993" i="29"/>
  <c r="AQ13994" i="29"/>
  <c r="AR13994" i="29"/>
  <c r="AS13994" i="29"/>
  <c r="AQ13995" i="29"/>
  <c r="AR13995" i="29"/>
  <c r="AS13995" i="29"/>
  <c r="AQ13996" i="29"/>
  <c r="AR13996" i="29"/>
  <c r="AS13996" i="29"/>
  <c r="AQ13997" i="29"/>
  <c r="AR13997" i="29"/>
  <c r="AS13997" i="29"/>
  <c r="AQ13998" i="29"/>
  <c r="AR13998" i="29"/>
  <c r="AS13998" i="29"/>
  <c r="AQ13999" i="29"/>
  <c r="AR13999" i="29"/>
  <c r="AS13999" i="29"/>
  <c r="AQ14000" i="29"/>
  <c r="AR14000" i="29"/>
  <c r="AS14000" i="29"/>
  <c r="AQ14001" i="29"/>
  <c r="AR14001" i="29"/>
  <c r="AS14001" i="29"/>
  <c r="AQ14002" i="29"/>
  <c r="AR14002" i="29"/>
  <c r="AS14002" i="29"/>
  <c r="AQ14003" i="29"/>
  <c r="AR14003" i="29"/>
  <c r="AS14003" i="29"/>
  <c r="AQ14004" i="29"/>
  <c r="AR14004" i="29"/>
  <c r="AS14004" i="29"/>
  <c r="AQ14005" i="29"/>
  <c r="AR14005" i="29"/>
  <c r="AS14005" i="29"/>
  <c r="AQ14006" i="29"/>
  <c r="AR14006" i="29"/>
  <c r="AS14006" i="29"/>
  <c r="AQ14007" i="29"/>
  <c r="AR14007" i="29"/>
  <c r="AS14007" i="29"/>
  <c r="AQ14008" i="29"/>
  <c r="AR14008" i="29"/>
  <c r="AS14008" i="29"/>
  <c r="AQ14009" i="29"/>
  <c r="AR14009" i="29"/>
  <c r="AS14009" i="29"/>
  <c r="AQ14010" i="29"/>
  <c r="AR14010" i="29"/>
  <c r="AS14010" i="29"/>
  <c r="AQ14011" i="29"/>
  <c r="AR14011" i="29"/>
  <c r="AS14011" i="29"/>
  <c r="AQ14012" i="29"/>
  <c r="AR14012" i="29"/>
  <c r="AS14012" i="29"/>
  <c r="AQ14013" i="29"/>
  <c r="AR14013" i="29"/>
  <c r="AS14013" i="29"/>
  <c r="AQ14014" i="29"/>
  <c r="AR14014" i="29"/>
  <c r="AS14014" i="29"/>
  <c r="AQ14015" i="29"/>
  <c r="AR14015" i="29"/>
  <c r="AS14015" i="29"/>
  <c r="AQ14016" i="29"/>
  <c r="AR14016" i="29"/>
  <c r="AS14016" i="29"/>
  <c r="AQ14017" i="29"/>
  <c r="AR14017" i="29"/>
  <c r="AS14017" i="29"/>
  <c r="AQ14018" i="29"/>
  <c r="AR14018" i="29"/>
  <c r="AS14018" i="29"/>
  <c r="AQ14019" i="29"/>
  <c r="AR14019" i="29"/>
  <c r="AS14019" i="29"/>
  <c r="AQ14020" i="29"/>
  <c r="AR14020" i="29"/>
  <c r="AS14020" i="29"/>
  <c r="AQ14021" i="29"/>
  <c r="AR14021" i="29"/>
  <c r="AS14021" i="29"/>
  <c r="AQ14022" i="29"/>
  <c r="AR14022" i="29"/>
  <c r="AS14022" i="29"/>
  <c r="AQ14023" i="29"/>
  <c r="AR14023" i="29"/>
  <c r="AS14023" i="29"/>
  <c r="AQ14024" i="29"/>
  <c r="AR14024" i="29"/>
  <c r="AS14024" i="29"/>
  <c r="AQ14025" i="29"/>
  <c r="AR14025" i="29"/>
  <c r="AS14025" i="29"/>
  <c r="AQ14026" i="29"/>
  <c r="AR14026" i="29"/>
  <c r="AS14026" i="29"/>
  <c r="AQ14027" i="29"/>
  <c r="AR14027" i="29"/>
  <c r="AS14027" i="29"/>
  <c r="AQ14028" i="29"/>
  <c r="AR14028" i="29"/>
  <c r="AS14028" i="29"/>
  <c r="AQ14029" i="29"/>
  <c r="AR14029" i="29"/>
  <c r="AS14029" i="29"/>
  <c r="AQ14030" i="29"/>
  <c r="AR14030" i="29"/>
  <c r="AS14030" i="29"/>
  <c r="AQ14031" i="29"/>
  <c r="AR14031" i="29"/>
  <c r="AS14031" i="29"/>
  <c r="AQ14032" i="29"/>
  <c r="AR14032" i="29"/>
  <c r="AS14032" i="29"/>
  <c r="AQ14033" i="29"/>
  <c r="AR14033" i="29"/>
  <c r="AS14033" i="29"/>
  <c r="AQ14034" i="29"/>
  <c r="AR14034" i="29"/>
  <c r="AS14034" i="29"/>
  <c r="AQ14035" i="29"/>
  <c r="AR14035" i="29"/>
  <c r="AS14035" i="29"/>
  <c r="AQ14036" i="29"/>
  <c r="AR14036" i="29"/>
  <c r="AS14036" i="29"/>
  <c r="AQ14037" i="29"/>
  <c r="AR14037" i="29"/>
  <c r="AS14037" i="29"/>
  <c r="AQ14038" i="29"/>
  <c r="AR14038" i="29"/>
  <c r="AS14038" i="29"/>
  <c r="AQ14039" i="29"/>
  <c r="AR14039" i="29"/>
  <c r="AS14039" i="29"/>
  <c r="AQ14040" i="29"/>
  <c r="AR14040" i="29"/>
  <c r="AS14040" i="29"/>
  <c r="AQ14041" i="29"/>
  <c r="AR14041" i="29"/>
  <c r="AS14041" i="29"/>
  <c r="AQ14042" i="29"/>
  <c r="AR14042" i="29"/>
  <c r="AS14042" i="29"/>
  <c r="AQ14043" i="29"/>
  <c r="AR14043" i="29"/>
  <c r="AS14043" i="29"/>
  <c r="AQ14044" i="29"/>
  <c r="AR14044" i="29"/>
  <c r="AS14044" i="29"/>
  <c r="AQ14045" i="29"/>
  <c r="AR14045" i="29"/>
  <c r="AS14045" i="29"/>
  <c r="AQ14046" i="29"/>
  <c r="AR14046" i="29"/>
  <c r="AS14046" i="29"/>
  <c r="AQ14047" i="29"/>
  <c r="AR14047" i="29"/>
  <c r="AS14047" i="29"/>
  <c r="AQ14048" i="29"/>
  <c r="AR14048" i="29"/>
  <c r="AS14048" i="29"/>
  <c r="AQ14049" i="29"/>
  <c r="AR14049" i="29"/>
  <c r="AS14049" i="29"/>
  <c r="AQ14050" i="29"/>
  <c r="AR14050" i="29"/>
  <c r="AS14050" i="29"/>
  <c r="AQ14051" i="29"/>
  <c r="AR14051" i="29"/>
  <c r="AS14051" i="29"/>
  <c r="AQ14052" i="29"/>
  <c r="AR14052" i="29"/>
  <c r="AS14052" i="29"/>
  <c r="AQ14053" i="29"/>
  <c r="AR14053" i="29"/>
  <c r="AS14053" i="29"/>
  <c r="AQ14054" i="29"/>
  <c r="AR14054" i="29"/>
  <c r="AS14054" i="29"/>
  <c r="AQ14055" i="29"/>
  <c r="AR14055" i="29"/>
  <c r="AS14055" i="29"/>
  <c r="AQ14056" i="29"/>
  <c r="AR14056" i="29"/>
  <c r="AS14056" i="29"/>
  <c r="AQ14057" i="29"/>
  <c r="AR14057" i="29"/>
  <c r="AS14057" i="29"/>
  <c r="AQ14058" i="29"/>
  <c r="AR14058" i="29"/>
  <c r="AS14058" i="29"/>
  <c r="AQ14059" i="29"/>
  <c r="AR14059" i="29"/>
  <c r="AS14059" i="29"/>
  <c r="AQ14060" i="29"/>
  <c r="AR14060" i="29"/>
  <c r="AS14060" i="29"/>
  <c r="AQ14061" i="29"/>
  <c r="AR14061" i="29"/>
  <c r="AS14061" i="29"/>
  <c r="AQ14062" i="29"/>
  <c r="AR14062" i="29"/>
  <c r="AS14062" i="29"/>
  <c r="AQ14063" i="29"/>
  <c r="AR14063" i="29"/>
  <c r="AS14063" i="29"/>
  <c r="AQ14064" i="29"/>
  <c r="AR14064" i="29"/>
  <c r="AS14064" i="29"/>
  <c r="AQ14065" i="29"/>
  <c r="AR14065" i="29"/>
  <c r="AS14065" i="29"/>
  <c r="AQ14066" i="29"/>
  <c r="AR14066" i="29"/>
  <c r="AS14066" i="29"/>
  <c r="AQ14067" i="29"/>
  <c r="AR14067" i="29"/>
  <c r="AS14067" i="29"/>
  <c r="AQ14068" i="29"/>
  <c r="AR14068" i="29"/>
  <c r="AS14068" i="29"/>
  <c r="AQ14069" i="29"/>
  <c r="AR14069" i="29"/>
  <c r="AS14069" i="29"/>
  <c r="AQ14070" i="29"/>
  <c r="AR14070" i="29"/>
  <c r="AS14070" i="29"/>
  <c r="AQ14071" i="29"/>
  <c r="AR14071" i="29"/>
  <c r="AS14071" i="29"/>
  <c r="AQ14072" i="29"/>
  <c r="AR14072" i="29"/>
  <c r="AS14072" i="29"/>
  <c r="AQ14073" i="29"/>
  <c r="AR14073" i="29"/>
  <c r="AS14073" i="29"/>
  <c r="AQ14074" i="29"/>
  <c r="AR14074" i="29"/>
  <c r="AS14074" i="29"/>
  <c r="AQ14075" i="29"/>
  <c r="AR14075" i="29"/>
  <c r="AS14075" i="29"/>
  <c r="AQ14076" i="29"/>
  <c r="AR14076" i="29"/>
  <c r="AS14076" i="29"/>
  <c r="AQ14077" i="29"/>
  <c r="AR14077" i="29"/>
  <c r="AS14077" i="29"/>
  <c r="AQ14078" i="29"/>
  <c r="AR14078" i="29"/>
  <c r="AS14078" i="29"/>
  <c r="AQ14079" i="29"/>
  <c r="AR14079" i="29"/>
  <c r="AS14079" i="29"/>
  <c r="AQ14080" i="29"/>
  <c r="AR14080" i="29"/>
  <c r="AS14080" i="29"/>
  <c r="AQ14081" i="29"/>
  <c r="AR14081" i="29"/>
  <c r="AS14081" i="29"/>
  <c r="AQ14082" i="29"/>
  <c r="AR14082" i="29"/>
  <c r="AS14082" i="29"/>
  <c r="AQ14083" i="29"/>
  <c r="AR14083" i="29"/>
  <c r="AS14083" i="29"/>
  <c r="AQ14084" i="29"/>
  <c r="AR14084" i="29"/>
  <c r="AS14084" i="29"/>
  <c r="AQ14085" i="29"/>
  <c r="AR14085" i="29"/>
  <c r="AS14085" i="29"/>
  <c r="AQ14086" i="29"/>
  <c r="AR14086" i="29"/>
  <c r="AS14086" i="29"/>
  <c r="AQ14087" i="29"/>
  <c r="AR14087" i="29"/>
  <c r="AS14087" i="29"/>
  <c r="AQ14088" i="29"/>
  <c r="AR14088" i="29"/>
  <c r="AS14088" i="29"/>
  <c r="AQ14089" i="29"/>
  <c r="AR14089" i="29"/>
  <c r="AS14089" i="29"/>
  <c r="AQ14090" i="29"/>
  <c r="AR14090" i="29"/>
  <c r="AS14090" i="29"/>
  <c r="AQ14091" i="29"/>
  <c r="AR14091" i="29"/>
  <c r="AS14091" i="29"/>
  <c r="AQ14092" i="29"/>
  <c r="AR14092" i="29"/>
  <c r="AS14092" i="29"/>
  <c r="AQ14093" i="29"/>
  <c r="AR14093" i="29"/>
  <c r="AS14093" i="29"/>
  <c r="AQ14094" i="29"/>
  <c r="AR14094" i="29"/>
  <c r="AS14094" i="29"/>
  <c r="AQ14095" i="29"/>
  <c r="AR14095" i="29"/>
  <c r="AS14095" i="29"/>
  <c r="AQ14096" i="29"/>
  <c r="AR14096" i="29"/>
  <c r="AS14096" i="29"/>
  <c r="AQ14097" i="29"/>
  <c r="AR14097" i="29"/>
  <c r="AS14097" i="29"/>
  <c r="AQ14098" i="29"/>
  <c r="AR14098" i="29"/>
  <c r="AS14098" i="29"/>
  <c r="AQ14099" i="29"/>
  <c r="AR14099" i="29"/>
  <c r="AS14099" i="29"/>
  <c r="AQ14100" i="29"/>
  <c r="AR14100" i="29"/>
  <c r="AS14100" i="29"/>
  <c r="AQ14101" i="29"/>
  <c r="AR14101" i="29"/>
  <c r="AS14101" i="29"/>
  <c r="AQ14102" i="29"/>
  <c r="AR14102" i="29"/>
  <c r="AS14102" i="29"/>
  <c r="AQ14103" i="29"/>
  <c r="AR14103" i="29"/>
  <c r="AS14103" i="29"/>
  <c r="AQ14104" i="29"/>
  <c r="AR14104" i="29"/>
  <c r="AS14104" i="29"/>
  <c r="AQ14105" i="29"/>
  <c r="AR14105" i="29"/>
  <c r="AS14105" i="29"/>
  <c r="AQ14106" i="29"/>
  <c r="AR14106" i="29"/>
  <c r="AS14106" i="29"/>
  <c r="AQ14107" i="29"/>
  <c r="AR14107" i="29"/>
  <c r="AS14107" i="29"/>
  <c r="AQ14108" i="29"/>
  <c r="AR14108" i="29"/>
  <c r="AS14108" i="29"/>
  <c r="AQ14109" i="29"/>
  <c r="AR14109" i="29"/>
  <c r="AS14109" i="29"/>
  <c r="AQ14110" i="29"/>
  <c r="AR14110" i="29"/>
  <c r="AS14110" i="29"/>
  <c r="AQ14111" i="29"/>
  <c r="AR14111" i="29"/>
  <c r="AS14111" i="29"/>
  <c r="AQ14112" i="29"/>
  <c r="AR14112" i="29"/>
  <c r="AS14112" i="29"/>
  <c r="AQ14113" i="29"/>
  <c r="AR14113" i="29"/>
  <c r="AS14113" i="29"/>
  <c r="AQ14114" i="29"/>
  <c r="AR14114" i="29"/>
  <c r="AS14114" i="29"/>
  <c r="AQ14115" i="29"/>
  <c r="AR14115" i="29"/>
  <c r="AS14115" i="29"/>
  <c r="AQ14116" i="29"/>
  <c r="AR14116" i="29"/>
  <c r="AS14116" i="29"/>
  <c r="AQ14117" i="29"/>
  <c r="AR14117" i="29"/>
  <c r="AS14117" i="29"/>
  <c r="AQ14118" i="29"/>
  <c r="AR14118" i="29"/>
  <c r="AS14118" i="29"/>
  <c r="AQ14119" i="29"/>
  <c r="AR14119" i="29"/>
  <c r="AS14119" i="29"/>
  <c r="AQ14120" i="29"/>
  <c r="AR14120" i="29"/>
  <c r="AS14120" i="29"/>
  <c r="AQ14121" i="29"/>
  <c r="AR14121" i="29"/>
  <c r="AS14121" i="29"/>
  <c r="AQ14122" i="29"/>
  <c r="AR14122" i="29"/>
  <c r="AS14122" i="29"/>
  <c r="AQ14123" i="29"/>
  <c r="AR14123" i="29"/>
  <c r="AS14123" i="29"/>
  <c r="AQ14124" i="29"/>
  <c r="AR14124" i="29"/>
  <c r="AS14124" i="29"/>
  <c r="AQ14125" i="29"/>
  <c r="AR14125" i="29"/>
  <c r="AS14125" i="29"/>
  <c r="AQ14126" i="29"/>
  <c r="AR14126" i="29"/>
  <c r="AS14126" i="29"/>
  <c r="AQ14127" i="29"/>
  <c r="AR14127" i="29"/>
  <c r="AS14127" i="29"/>
  <c r="AQ14128" i="29"/>
  <c r="AR14128" i="29"/>
  <c r="AS14128" i="29"/>
  <c r="AQ14129" i="29"/>
  <c r="AR14129" i="29"/>
  <c r="AS14129" i="29"/>
  <c r="AQ14130" i="29"/>
  <c r="AR14130" i="29"/>
  <c r="AS14130" i="29"/>
  <c r="AQ14131" i="29"/>
  <c r="AR14131" i="29"/>
  <c r="AS14131" i="29"/>
  <c r="AQ14132" i="29"/>
  <c r="AR14132" i="29"/>
  <c r="AS14132" i="29"/>
  <c r="AQ14133" i="29"/>
  <c r="AR14133" i="29"/>
  <c r="AS14133" i="29"/>
  <c r="AQ14134" i="29"/>
  <c r="AR14134" i="29"/>
  <c r="AS14134" i="29"/>
  <c r="AS13771" i="29"/>
  <c r="AR13771" i="29"/>
  <c r="AQ13771" i="29"/>
  <c r="AP13772" i="29"/>
  <c r="AP13773" i="29"/>
  <c r="AP13774" i="29"/>
  <c r="AP13775" i="29"/>
  <c r="AP13776" i="29"/>
  <c r="AP13777" i="29"/>
  <c r="AP13778" i="29"/>
  <c r="AP13779" i="29"/>
  <c r="AP13780" i="29"/>
  <c r="AP13781" i="29"/>
  <c r="AP13782" i="29"/>
  <c r="AP13783" i="29"/>
  <c r="AP13784" i="29"/>
  <c r="AP13785" i="29"/>
  <c r="AP13786" i="29"/>
  <c r="AP13787" i="29"/>
  <c r="AP13788" i="29"/>
  <c r="AP13789" i="29"/>
  <c r="AP13790" i="29"/>
  <c r="AP13791" i="29"/>
  <c r="AP13792" i="29"/>
  <c r="AP13793" i="29"/>
  <c r="AP13794" i="29"/>
  <c r="AP13795" i="29"/>
  <c r="AP13796" i="29"/>
  <c r="AP13797" i="29"/>
  <c r="AP13798" i="29"/>
  <c r="AP13799" i="29"/>
  <c r="AP13800" i="29"/>
  <c r="AP13801" i="29"/>
  <c r="AP13802" i="29"/>
  <c r="AP13803" i="29"/>
  <c r="AP13804" i="29"/>
  <c r="AP13805" i="29"/>
  <c r="AP13806" i="29"/>
  <c r="AP13807" i="29"/>
  <c r="AP13808" i="29"/>
  <c r="AP13809" i="29"/>
  <c r="AP13810" i="29"/>
  <c r="AP13811" i="29"/>
  <c r="AP13812" i="29"/>
  <c r="AP13813" i="29"/>
  <c r="AP13814" i="29"/>
  <c r="AP13815" i="29"/>
  <c r="AP13816" i="29"/>
  <c r="AP13817" i="29"/>
  <c r="AP13818" i="29"/>
  <c r="AP13819" i="29"/>
  <c r="AP13820" i="29"/>
  <c r="AP13821" i="29"/>
  <c r="AP13822" i="29"/>
  <c r="AP13823" i="29"/>
  <c r="AP13824" i="29"/>
  <c r="AP13825" i="29"/>
  <c r="AP13826" i="29"/>
  <c r="AP13827" i="29"/>
  <c r="AP13828" i="29"/>
  <c r="AP13829" i="29"/>
  <c r="AP13830" i="29"/>
  <c r="AP13831" i="29"/>
  <c r="AP13832" i="29"/>
  <c r="AP13833" i="29"/>
  <c r="AP13834" i="29"/>
  <c r="AP13835" i="29"/>
  <c r="AP13836" i="29"/>
  <c r="AP13837" i="29"/>
  <c r="AP13838" i="29"/>
  <c r="AP13839" i="29"/>
  <c r="AP13840" i="29"/>
  <c r="AP13841" i="29"/>
  <c r="AP13842" i="29"/>
  <c r="AP13843" i="29"/>
  <c r="AP13844" i="29"/>
  <c r="AP13845" i="29"/>
  <c r="AP13846" i="29"/>
  <c r="AP13847" i="29"/>
  <c r="AP13848" i="29"/>
  <c r="AP13849" i="29"/>
  <c r="AP13850" i="29"/>
  <c r="AP13851" i="29"/>
  <c r="AP13852" i="29"/>
  <c r="AP13853" i="29"/>
  <c r="AP13854" i="29"/>
  <c r="AP13855" i="29"/>
  <c r="AP13856" i="29"/>
  <c r="AP13857" i="29"/>
  <c r="AP13858" i="29"/>
  <c r="AP13859" i="29"/>
  <c r="AP13860" i="29"/>
  <c r="AP13861" i="29"/>
  <c r="AP13862" i="29"/>
  <c r="AP13863" i="29"/>
  <c r="AP13864" i="29"/>
  <c r="AP13865" i="29"/>
  <c r="AP13866" i="29"/>
  <c r="AP13867" i="29"/>
  <c r="AP13868" i="29"/>
  <c r="AP13869" i="29"/>
  <c r="AP13870" i="29"/>
  <c r="AP13871" i="29"/>
  <c r="AP13872" i="29"/>
  <c r="AP13873" i="29"/>
  <c r="AP13874" i="29"/>
  <c r="AP13875" i="29"/>
  <c r="AP13876" i="29"/>
  <c r="AP13877" i="29"/>
  <c r="AP13878" i="29"/>
  <c r="AP13879" i="29"/>
  <c r="AP13880" i="29"/>
  <c r="AP13881" i="29"/>
  <c r="AP13882" i="29"/>
  <c r="AP13883" i="29"/>
  <c r="AP13884" i="29"/>
  <c r="AP13885" i="29"/>
  <c r="AP13886" i="29"/>
  <c r="AP13887" i="29"/>
  <c r="AP13888" i="29"/>
  <c r="AP13889" i="29"/>
  <c r="AP13890" i="29"/>
  <c r="AP13891" i="29"/>
  <c r="AP13892" i="29"/>
  <c r="AP13893" i="29"/>
  <c r="AP13894" i="29"/>
  <c r="AP13895" i="29"/>
  <c r="AP13896" i="29"/>
  <c r="AP13897" i="29"/>
  <c r="AP13898" i="29"/>
  <c r="AP13899" i="29"/>
  <c r="AP13900" i="29"/>
  <c r="AP13901" i="29"/>
  <c r="AP13902" i="29"/>
  <c r="AP13903" i="29"/>
  <c r="AP13904" i="29"/>
  <c r="AP13905" i="29"/>
  <c r="AP13906" i="29"/>
  <c r="AP13907" i="29"/>
  <c r="AP13908" i="29"/>
  <c r="AP13909" i="29"/>
  <c r="AP13910" i="29"/>
  <c r="AP13911" i="29"/>
  <c r="AP13912" i="29"/>
  <c r="AP13913" i="29"/>
  <c r="AP13914" i="29"/>
  <c r="AP13915" i="29"/>
  <c r="AP13916" i="29"/>
  <c r="AP13917" i="29"/>
  <c r="AP13918" i="29"/>
  <c r="AP13919" i="29"/>
  <c r="AP13920" i="29"/>
  <c r="AP13921" i="29"/>
  <c r="AP13922" i="29"/>
  <c r="AP13923" i="29"/>
  <c r="AP13924" i="29"/>
  <c r="AP13925" i="29"/>
  <c r="AP13926" i="29"/>
  <c r="AP13927" i="29"/>
  <c r="AP13928" i="29"/>
  <c r="AP13929" i="29"/>
  <c r="AP13930" i="29"/>
  <c r="AP13931" i="29"/>
  <c r="AP13932" i="29"/>
  <c r="AP13933" i="29"/>
  <c r="AP13934" i="29"/>
  <c r="AP13935" i="29"/>
  <c r="AP13936" i="29"/>
  <c r="AP13937" i="29"/>
  <c r="AP13938" i="29"/>
  <c r="AP13939" i="29"/>
  <c r="AP13940" i="29"/>
  <c r="AP13941" i="29"/>
  <c r="AP13942" i="29"/>
  <c r="AP13943" i="29"/>
  <c r="AP13944" i="29"/>
  <c r="AP13945" i="29"/>
  <c r="AP13946" i="29"/>
  <c r="AP13947" i="29"/>
  <c r="AP13948" i="29"/>
  <c r="AP13949" i="29"/>
  <c r="AP13950" i="29"/>
  <c r="AP13951" i="29"/>
  <c r="AP13952" i="29"/>
  <c r="AP13953" i="29"/>
  <c r="AP13954" i="29"/>
  <c r="AP13955" i="29"/>
  <c r="AP13956" i="29"/>
  <c r="AP13957" i="29"/>
  <c r="AP13958" i="29"/>
  <c r="AP13959" i="29"/>
  <c r="AP13960" i="29"/>
  <c r="AP13961" i="29"/>
  <c r="AP13962" i="29"/>
  <c r="AP13963" i="29"/>
  <c r="AP13964" i="29"/>
  <c r="AP13965" i="29"/>
  <c r="AP13966" i="29"/>
  <c r="AP13967" i="29"/>
  <c r="AP13968" i="29"/>
  <c r="AP13969" i="29"/>
  <c r="AP13970" i="29"/>
  <c r="AP13971" i="29"/>
  <c r="AP13972" i="29"/>
  <c r="AP13973" i="29"/>
  <c r="AP13974" i="29"/>
  <c r="AP13975" i="29"/>
  <c r="AP13976" i="29"/>
  <c r="AP13977" i="29"/>
  <c r="AP13978" i="29"/>
  <c r="AP13979" i="29"/>
  <c r="AP13980" i="29"/>
  <c r="AP13981" i="29"/>
  <c r="AP13982" i="29"/>
  <c r="AP13983" i="29"/>
  <c r="AP13984" i="29"/>
  <c r="AP13985" i="29"/>
  <c r="AP13986" i="29"/>
  <c r="AP13987" i="29"/>
  <c r="AP13988" i="29"/>
  <c r="AP13989" i="29"/>
  <c r="AP13990" i="29"/>
  <c r="AP13991" i="29"/>
  <c r="AP13992" i="29"/>
  <c r="AP13993" i="29"/>
  <c r="AP13994" i="29"/>
  <c r="AP13995" i="29"/>
  <c r="AP13996" i="29"/>
  <c r="AP13997" i="29"/>
  <c r="AP13998" i="29"/>
  <c r="AP13999" i="29"/>
  <c r="AP14000" i="29"/>
  <c r="AP14001" i="29"/>
  <c r="AP14002" i="29"/>
  <c r="AP14003" i="29"/>
  <c r="AP14004" i="29"/>
  <c r="AP14005" i="29"/>
  <c r="AP14006" i="29"/>
  <c r="AP14007" i="29"/>
  <c r="AP14008" i="29"/>
  <c r="AP14009" i="29"/>
  <c r="AP14010" i="29"/>
  <c r="AP14011" i="29"/>
  <c r="AP14012" i="29"/>
  <c r="AP14013" i="29"/>
  <c r="AP14014" i="29"/>
  <c r="AP14015" i="29"/>
  <c r="AP14016" i="29"/>
  <c r="AP14017" i="29"/>
  <c r="AP14018" i="29"/>
  <c r="AP14019" i="29"/>
  <c r="AP14020" i="29"/>
  <c r="AP14021" i="29"/>
  <c r="AP14022" i="29"/>
  <c r="AP14023" i="29"/>
  <c r="AP14024" i="29"/>
  <c r="AP14025" i="29"/>
  <c r="AP14026" i="29"/>
  <c r="AP14027" i="29"/>
  <c r="AP14028" i="29"/>
  <c r="AP14029" i="29"/>
  <c r="AP14030" i="29"/>
  <c r="AP14031" i="29"/>
  <c r="AP14032" i="29"/>
  <c r="AP14033" i="29"/>
  <c r="AP14034" i="29"/>
  <c r="AP14035" i="29"/>
  <c r="AP14036" i="29"/>
  <c r="AP14037" i="29"/>
  <c r="AP14038" i="29"/>
  <c r="AP14039" i="29"/>
  <c r="AP14040" i="29"/>
  <c r="AP14041" i="29"/>
  <c r="AP14042" i="29"/>
  <c r="AP14043" i="29"/>
  <c r="AP14044" i="29"/>
  <c r="AP14045" i="29"/>
  <c r="AP14046" i="29"/>
  <c r="AP14047" i="29"/>
  <c r="AP14048" i="29"/>
  <c r="AP14049" i="29"/>
  <c r="AP14050" i="29"/>
  <c r="AP14051" i="29"/>
  <c r="AP14052" i="29"/>
  <c r="AP14053" i="29"/>
  <c r="AP14054" i="29"/>
  <c r="AP14055" i="29"/>
  <c r="AP14056" i="29"/>
  <c r="AP14057" i="29"/>
  <c r="AP14058" i="29"/>
  <c r="AP14059" i="29"/>
  <c r="AP14060" i="29"/>
  <c r="AP14061" i="29"/>
  <c r="AP14062" i="29"/>
  <c r="AP14063" i="29"/>
  <c r="AP14064" i="29"/>
  <c r="AP14065" i="29"/>
  <c r="AP14066" i="29"/>
  <c r="AP14067" i="29"/>
  <c r="AP14068" i="29"/>
  <c r="AP14069" i="29"/>
  <c r="AP14070" i="29"/>
  <c r="AP14071" i="29"/>
  <c r="AP14072" i="29"/>
  <c r="AP14073" i="29"/>
  <c r="AP14074" i="29"/>
  <c r="AP14075" i="29"/>
  <c r="AP14076" i="29"/>
  <c r="AP14077" i="29"/>
  <c r="AP14078" i="29"/>
  <c r="AP14079" i="29"/>
  <c r="AP14080" i="29"/>
  <c r="AP14081" i="29"/>
  <c r="AP14082" i="29"/>
  <c r="AP14083" i="29"/>
  <c r="AP14084" i="29"/>
  <c r="AP14085" i="29"/>
  <c r="AP14086" i="29"/>
  <c r="AP14087" i="29"/>
  <c r="AP14088" i="29"/>
  <c r="AP14089" i="29"/>
  <c r="AP14090" i="29"/>
  <c r="AP14091" i="29"/>
  <c r="AP14092" i="29"/>
  <c r="AP14093" i="29"/>
  <c r="AP14094" i="29"/>
  <c r="AP14095" i="29"/>
  <c r="AP14096" i="29"/>
  <c r="AP14097" i="29"/>
  <c r="AP14098" i="29"/>
  <c r="AP14099" i="29"/>
  <c r="AP14100" i="29"/>
  <c r="AP14101" i="29"/>
  <c r="AP14102" i="29"/>
  <c r="AP14103" i="29"/>
  <c r="AP14104" i="29"/>
  <c r="AP14105" i="29"/>
  <c r="AP14106" i="29"/>
  <c r="AP14107" i="29"/>
  <c r="AP14108" i="29"/>
  <c r="AP14109" i="29"/>
  <c r="AP14110" i="29"/>
  <c r="AP14111" i="29"/>
  <c r="AP14112" i="29"/>
  <c r="AP14113" i="29"/>
  <c r="AP14114" i="29"/>
  <c r="AP14115" i="29"/>
  <c r="AP14116" i="29"/>
  <c r="AP14117" i="29"/>
  <c r="AP14118" i="29"/>
  <c r="AP14119" i="29"/>
  <c r="AP14120" i="29"/>
  <c r="AP14121" i="29"/>
  <c r="AP14122" i="29"/>
  <c r="AP14123" i="29"/>
  <c r="AP14124" i="29"/>
  <c r="AP14125" i="29"/>
  <c r="AP14126" i="29"/>
  <c r="AP14127" i="29"/>
  <c r="AP14128" i="29"/>
  <c r="AP14129" i="29"/>
  <c r="AP14130" i="29"/>
  <c r="AP14131" i="29"/>
  <c r="AP14132" i="29"/>
  <c r="AP14133" i="29"/>
  <c r="AP14134" i="29"/>
  <c r="AP13771" i="29"/>
  <c r="AQ13716" i="29"/>
  <c r="AR13716" i="29"/>
  <c r="AS13716" i="29"/>
  <c r="AQ13717" i="29"/>
  <c r="AR13717" i="29"/>
  <c r="AS13717" i="29"/>
  <c r="AQ13718" i="29"/>
  <c r="AR13718" i="29"/>
  <c r="AS13718" i="29"/>
  <c r="AQ13719" i="29"/>
  <c r="AR13719" i="29"/>
  <c r="AS13719" i="29"/>
  <c r="AQ13720" i="29"/>
  <c r="AR13720" i="29"/>
  <c r="AS13720" i="29"/>
  <c r="AQ13721" i="29"/>
  <c r="AR13721" i="29"/>
  <c r="AS13721" i="29"/>
  <c r="AQ13722" i="29"/>
  <c r="AR13722" i="29"/>
  <c r="AS13722" i="29"/>
  <c r="AQ13723" i="29"/>
  <c r="AR13723" i="29"/>
  <c r="AS13723" i="29"/>
  <c r="AQ13724" i="29"/>
  <c r="AR13724" i="29"/>
  <c r="AS13724" i="29"/>
  <c r="AQ13725" i="29"/>
  <c r="AR13725" i="29"/>
  <c r="AS13725" i="29"/>
  <c r="AQ13726" i="29"/>
  <c r="AR13726" i="29"/>
  <c r="AS13726" i="29"/>
  <c r="AQ13727" i="29"/>
  <c r="AR13727" i="29"/>
  <c r="AS13727" i="29"/>
  <c r="AQ13728" i="29"/>
  <c r="AR13728" i="29"/>
  <c r="AS13728" i="29"/>
  <c r="AQ13729" i="29"/>
  <c r="AR13729" i="29"/>
  <c r="AS13729" i="29"/>
  <c r="AQ13730" i="29"/>
  <c r="AR13730" i="29"/>
  <c r="AS13730" i="29"/>
  <c r="AQ13731" i="29"/>
  <c r="AR13731" i="29"/>
  <c r="AS13731" i="29"/>
  <c r="AQ13732" i="29"/>
  <c r="AR13732" i="29"/>
  <c r="AS13732" i="29"/>
  <c r="AQ13733" i="29"/>
  <c r="AR13733" i="29"/>
  <c r="AS13733" i="29"/>
  <c r="AQ13734" i="29"/>
  <c r="AR13734" i="29"/>
  <c r="AS13734" i="29"/>
  <c r="AQ13735" i="29"/>
  <c r="AR13735" i="29"/>
  <c r="AS13735" i="29"/>
  <c r="AQ13736" i="29"/>
  <c r="AR13736" i="29"/>
  <c r="AS13736" i="29"/>
  <c r="AQ13737" i="29"/>
  <c r="AR13737" i="29"/>
  <c r="AS13737" i="29"/>
  <c r="AQ13738" i="29"/>
  <c r="AR13738" i="29"/>
  <c r="AS13738" i="29"/>
  <c r="AQ13739" i="29"/>
  <c r="AR13739" i="29"/>
  <c r="AS13739" i="29"/>
  <c r="AQ13743" i="29"/>
  <c r="AR13743" i="29"/>
  <c r="AS13743" i="29"/>
  <c r="AQ13744" i="29"/>
  <c r="AR13744" i="29"/>
  <c r="AS13744" i="29"/>
  <c r="AQ13745" i="29"/>
  <c r="AR13745" i="29"/>
  <c r="AS13745" i="29"/>
  <c r="AQ13746" i="29"/>
  <c r="AR13746" i="29"/>
  <c r="AS13746" i="29"/>
  <c r="AQ13747" i="29"/>
  <c r="AR13747" i="29"/>
  <c r="AS13747" i="29"/>
  <c r="AP13716" i="29"/>
  <c r="AP13717" i="29"/>
  <c r="AP13718" i="29"/>
  <c r="AP13719" i="29"/>
  <c r="AP13720" i="29"/>
  <c r="AP13721" i="29"/>
  <c r="AP13722" i="29"/>
  <c r="AP13723" i="29"/>
  <c r="AP13724" i="29"/>
  <c r="AP13725" i="29"/>
  <c r="AP13726" i="29"/>
  <c r="AP13727" i="29"/>
  <c r="AP13728" i="29"/>
  <c r="AP13729" i="29"/>
  <c r="AP13730" i="29"/>
  <c r="AP13731" i="29"/>
  <c r="AP13732" i="29"/>
  <c r="AP13733" i="29"/>
  <c r="AP13734" i="29"/>
  <c r="AP13735" i="29"/>
  <c r="AP13736" i="29"/>
  <c r="AP13737" i="29"/>
  <c r="AP13738" i="29"/>
  <c r="AP13739" i="29"/>
  <c r="AP13743" i="29"/>
  <c r="AP13744" i="29"/>
  <c r="AP13745" i="29"/>
  <c r="AP13746" i="29"/>
  <c r="AP13747" i="29"/>
  <c r="AS13715" i="29"/>
  <c r="AR13715" i="29"/>
  <c r="AQ13715" i="29"/>
  <c r="AP13715" i="29"/>
  <c r="L5" i="23" l="1"/>
  <c r="BV18" i="28" l="1"/>
  <c r="BT68" i="28" l="1"/>
  <c r="BS68" i="28"/>
  <c r="BU68" i="28"/>
  <c r="BV68" i="28"/>
  <c r="BS65" i="28"/>
  <c r="BU65" i="28"/>
  <c r="BS67" i="28"/>
  <c r="BS66" i="28"/>
  <c r="BU66" i="28"/>
  <c r="BT67" i="28"/>
  <c r="BV65" i="28"/>
  <c r="BT65" i="28"/>
  <c r="BT66" i="28"/>
  <c r="BV66" i="28"/>
  <c r="BV67" i="28"/>
  <c r="BU67" i="28"/>
  <c r="AR13768" i="29"/>
  <c r="AQ13757" i="29"/>
  <c r="AR13757" i="29"/>
  <c r="AP13768" i="29"/>
  <c r="AP13757" i="29"/>
  <c r="AQ13768" i="29"/>
  <c r="AP13753" i="29"/>
  <c r="AQ13752" i="29"/>
  <c r="AP13751" i="29"/>
  <c r="AQ13753" i="29"/>
  <c r="AR13752" i="29"/>
  <c r="AR13753" i="29"/>
  <c r="AQ13751" i="29"/>
  <c r="AP13752" i="29"/>
  <c r="AR13751" i="29"/>
  <c r="BV93" i="28"/>
  <c r="BU93" i="28"/>
  <c r="BT93" i="28"/>
  <c r="BS93" i="28"/>
  <c r="B60" i="31"/>
  <c r="AR13756" i="29"/>
  <c r="AQ13755" i="29"/>
  <c r="AP13754" i="29"/>
  <c r="AQ13756" i="29"/>
  <c r="AP13756" i="29"/>
  <c r="AR13754" i="29"/>
  <c r="AP13755" i="29"/>
  <c r="AR13755" i="29"/>
  <c r="AQ13754" i="29"/>
  <c r="BW21" i="28"/>
  <c r="BX21" i="28" s="1"/>
  <c r="BW20" i="28"/>
  <c r="BX19" i="28"/>
  <c r="BW24" i="28"/>
  <c r="BW18" i="28"/>
  <c r="BX18" i="28" s="1"/>
  <c r="BW17" i="28"/>
  <c r="BX17" i="28" s="1"/>
  <c r="BW16" i="28"/>
  <c r="BX16" i="28" s="1"/>
  <c r="F14313" i="29" l="1"/>
  <c r="F6" i="29"/>
  <c r="BX20" i="28"/>
  <c r="F14266" i="29"/>
  <c r="CD16" i="28"/>
  <c r="CQ11" i="28"/>
  <c r="CP11" i="28"/>
  <c r="CR11" i="28"/>
  <c r="CC12" i="28"/>
  <c r="CD12" i="28"/>
  <c r="CC16" i="28"/>
  <c r="F222" i="29"/>
  <c r="X95" i="24"/>
  <c r="W95" i="24"/>
  <c r="V95" i="24"/>
  <c r="U95" i="24"/>
  <c r="T95" i="24"/>
  <c r="S95" i="24"/>
  <c r="R95" i="24"/>
  <c r="Q95" i="24"/>
  <c r="P95" i="24"/>
  <c r="O95" i="24"/>
  <c r="N95" i="24"/>
  <c r="M95" i="24"/>
  <c r="L95" i="24"/>
  <c r="M94" i="24"/>
  <c r="F14137" i="29" l="1"/>
  <c r="F638" i="29"/>
  <c r="F563" i="29"/>
  <c r="F591" i="29"/>
  <c r="F609" i="29"/>
  <c r="F14228" i="29"/>
  <c r="F299" i="29"/>
  <c r="F66" i="29"/>
  <c r="F13770" i="29"/>
  <c r="F13714" i="29"/>
  <c r="F250" i="29"/>
  <c r="F145" i="29"/>
  <c r="F13750" i="29"/>
  <c r="F14238" i="29"/>
  <c r="F285" i="29"/>
  <c r="F172" i="29"/>
  <c r="DB7" i="28"/>
  <c r="DA7" i="28"/>
  <c r="DB6" i="28"/>
  <c r="DA6" i="28"/>
  <c r="DB5" i="28"/>
  <c r="DA5" i="28"/>
  <c r="M1" i="29" l="1"/>
  <c r="L1" i="29"/>
  <c r="K1" i="29"/>
  <c r="J1" i="29"/>
  <c r="L6" i="34" l="1"/>
  <c r="E17" i="33" s="1"/>
  <c r="I18" i="33" l="1"/>
  <c r="E14" i="33"/>
  <c r="F12" i="33"/>
  <c r="H17" i="33"/>
  <c r="H24" i="33"/>
  <c r="D30" i="33"/>
  <c r="I8" i="33"/>
  <c r="G19" i="33"/>
  <c r="G32" i="33"/>
  <c r="H12" i="33"/>
  <c r="H19" i="33"/>
  <c r="F23" i="33"/>
  <c r="D27" i="33"/>
  <c r="H28" i="33"/>
  <c r="I30" i="33"/>
  <c r="D35" i="33"/>
  <c r="I36" i="33"/>
  <c r="H8" i="33"/>
  <c r="H15" i="33"/>
  <c r="D23" i="33"/>
  <c r="F28" i="33"/>
  <c r="G36" i="33"/>
  <c r="I10" i="33"/>
  <c r="G21" i="33"/>
  <c r="I26" i="33"/>
  <c r="H36" i="33"/>
  <c r="F14" i="33"/>
  <c r="H21" i="33"/>
  <c r="D25" i="33"/>
  <c r="H32" i="33"/>
  <c r="G9" i="33"/>
  <c r="E11" i="33"/>
  <c r="I12" i="33"/>
  <c r="I14" i="33"/>
  <c r="G16" i="33"/>
  <c r="E18" i="33"/>
  <c r="E20" i="33"/>
  <c r="I21" i="33"/>
  <c r="G23" i="33"/>
  <c r="G25" i="33"/>
  <c r="E27" i="33"/>
  <c r="I28" i="33"/>
  <c r="D31" i="33"/>
  <c r="I32" i="33"/>
  <c r="E35" i="33"/>
  <c r="G37" i="33"/>
  <c r="H9" i="33"/>
  <c r="F11" i="33"/>
  <c r="D13" i="33"/>
  <c r="D15" i="33"/>
  <c r="H16" i="33"/>
  <c r="F18" i="33"/>
  <c r="F20" i="33"/>
  <c r="D22" i="33"/>
  <c r="H23" i="33"/>
  <c r="H25" i="33"/>
  <c r="F27" i="33"/>
  <c r="D29" i="33"/>
  <c r="E31" i="33"/>
  <c r="G33" i="33"/>
  <c r="F35" i="33"/>
  <c r="H37" i="33"/>
  <c r="G20" i="33"/>
  <c r="E22" i="33"/>
  <c r="E24" i="33"/>
  <c r="I25" i="33"/>
  <c r="G27" i="33"/>
  <c r="G29" i="33"/>
  <c r="F31" i="33"/>
  <c r="H33" i="33"/>
  <c r="G35" i="33"/>
  <c r="I37" i="33"/>
  <c r="D14" i="33"/>
  <c r="D21" i="33"/>
  <c r="F32" i="33"/>
  <c r="G12" i="33"/>
  <c r="E16" i="33"/>
  <c r="E23" i="33"/>
  <c r="E30" i="33"/>
  <c r="D9" i="33"/>
  <c r="F16" i="33"/>
  <c r="E8" i="33"/>
  <c r="G11" i="33"/>
  <c r="E15" i="33"/>
  <c r="F8" i="33"/>
  <c r="D10" i="33"/>
  <c r="H11" i="33"/>
  <c r="H13" i="33"/>
  <c r="F15" i="33"/>
  <c r="D17" i="33"/>
  <c r="D19" i="33"/>
  <c r="H20" i="33"/>
  <c r="F22" i="33"/>
  <c r="F24" i="33"/>
  <c r="D26" i="33"/>
  <c r="H27" i="33"/>
  <c r="H29" i="33"/>
  <c r="G31" i="33"/>
  <c r="I33" i="33"/>
  <c r="E36" i="33"/>
  <c r="D38" i="33"/>
  <c r="F10" i="33"/>
  <c r="F19" i="33"/>
  <c r="F26" i="33"/>
  <c r="E34" i="33"/>
  <c r="I17" i="33"/>
  <c r="I24" i="33"/>
  <c r="G28" i="33"/>
  <c r="I34" i="33"/>
  <c r="D11" i="33"/>
  <c r="D18" i="33"/>
  <c r="I9" i="33"/>
  <c r="G13" i="33"/>
  <c r="I16" i="33"/>
  <c r="G8" i="33"/>
  <c r="E10" i="33"/>
  <c r="E12" i="33"/>
  <c r="I13" i="33"/>
  <c r="G15" i="33"/>
  <c r="G17" i="33"/>
  <c r="E19" i="33"/>
  <c r="I20" i="33"/>
  <c r="I22" i="33"/>
  <c r="G24" i="33"/>
  <c r="E26" i="33"/>
  <c r="E28" i="33"/>
  <c r="I29" i="33"/>
  <c r="E32" i="33"/>
  <c r="D34" i="33"/>
  <c r="F36" i="33"/>
  <c r="E38" i="33"/>
  <c r="E9" i="33"/>
  <c r="G10" i="33"/>
  <c r="I11" i="33"/>
  <c r="E13" i="33"/>
  <c r="G14" i="33"/>
  <c r="I15" i="33"/>
  <c r="G18" i="33"/>
  <c r="I19" i="33"/>
  <c r="E21" i="33"/>
  <c r="G22" i="33"/>
  <c r="I23" i="33"/>
  <c r="E25" i="33"/>
  <c r="G26" i="33"/>
  <c r="I27" i="33"/>
  <c r="E29" i="33"/>
  <c r="G30" i="33"/>
  <c r="I31" i="33"/>
  <c r="E33" i="33"/>
  <c r="G34" i="33"/>
  <c r="I35" i="33"/>
  <c r="E37" i="33"/>
  <c r="I39" i="33"/>
  <c r="D8" i="33"/>
  <c r="F9" i="33"/>
  <c r="H10" i="33"/>
  <c r="D12" i="33"/>
  <c r="F13" i="33"/>
  <c r="H14" i="33"/>
  <c r="D16" i="33"/>
  <c r="F17" i="33"/>
  <c r="H18" i="33"/>
  <c r="D20" i="33"/>
  <c r="F21" i="33"/>
  <c r="H22" i="33"/>
  <c r="D24" i="33"/>
  <c r="F25" i="33"/>
  <c r="H26" i="33"/>
  <c r="D28" i="33"/>
  <c r="F29" i="33"/>
  <c r="H30" i="33"/>
  <c r="D32" i="33"/>
  <c r="F33" i="33"/>
  <c r="H34" i="33"/>
  <c r="D36" i="33"/>
  <c r="F37" i="33"/>
  <c r="D39" i="33"/>
  <c r="E39" i="33"/>
  <c r="F39" i="33"/>
  <c r="G39" i="33"/>
  <c r="F30" i="33"/>
  <c r="H31" i="33"/>
  <c r="D33" i="33"/>
  <c r="F34" i="33"/>
  <c r="H35" i="33"/>
  <c r="D37" i="33"/>
  <c r="F38" i="33"/>
  <c r="H39" i="33"/>
  <c r="AO179" i="29" l="1"/>
  <c r="AO180" i="29"/>
  <c r="AO195" i="29"/>
  <c r="AO196" i="29"/>
  <c r="AO197" i="29"/>
  <c r="AO199" i="29"/>
  <c r="AO201" i="29"/>
  <c r="AO202" i="29"/>
  <c r="AO203" i="29"/>
  <c r="AO204" i="29"/>
  <c r="AO206" i="29"/>
  <c r="AO159" i="29"/>
  <c r="AO160" i="29"/>
  <c r="AO161" i="29"/>
  <c r="AO162" i="29"/>
  <c r="AO163" i="29"/>
  <c r="AO164" i="29"/>
  <c r="AO165" i="29"/>
  <c r="AO166" i="29"/>
  <c r="AO167" i="29"/>
  <c r="BS81" i="28" l="1"/>
  <c r="BS80" i="28"/>
  <c r="BS79" i="28"/>
  <c r="BS78" i="28"/>
  <c r="BS75" i="28"/>
  <c r="BS72" i="28" l="1"/>
  <c r="BS71" i="28"/>
  <c r="BS61" i="28" l="1"/>
  <c r="BS60" i="28"/>
  <c r="BS59" i="28"/>
  <c r="BS58" i="28"/>
  <c r="BS57" i="28"/>
  <c r="BS56" i="28"/>
  <c r="BS55" i="28"/>
  <c r="BS54" i="28"/>
  <c r="BS53" i="28"/>
  <c r="BS52" i="28"/>
  <c r="BS51" i="28"/>
  <c r="BS50" i="28"/>
  <c r="BS49" i="28"/>
  <c r="BS44" i="28" l="1"/>
  <c r="BS42" i="28"/>
  <c r="BS41" i="28"/>
  <c r="BS40" i="28"/>
  <c r="BS39" i="28"/>
  <c r="BS38" i="28"/>
  <c r="BS30" i="28" l="1"/>
  <c r="BS29" i="28"/>
  <c r="BS28" i="28"/>
  <c r="BS27" i="28"/>
  <c r="BS26" i="28"/>
  <c r="BS25" i="28"/>
  <c r="N5" i="23" l="1"/>
  <c r="D71" i="23" s="1"/>
  <c r="BW15" i="28"/>
  <c r="BX15" i="28" s="1"/>
  <c r="BW14" i="28"/>
  <c r="BX14" i="28" s="1"/>
  <c r="BW13" i="28"/>
  <c r="BX13" i="28" s="1"/>
  <c r="BW12" i="28"/>
  <c r="BX12" i="28" s="1"/>
  <c r="BW11" i="28"/>
  <c r="BX11" i="28" s="1"/>
  <c r="BW10" i="28"/>
  <c r="BX10" i="28" s="1"/>
  <c r="BW9" i="28"/>
  <c r="BX9" i="28" s="1"/>
  <c r="BW8" i="28"/>
  <c r="BX8" i="28" s="1"/>
  <c r="BW7" i="28"/>
  <c r="BX7" i="28" s="1"/>
  <c r="BW6" i="28"/>
  <c r="BX6" i="28" s="1"/>
  <c r="BW5" i="28"/>
  <c r="BX5" i="28" s="1"/>
  <c r="BW4" i="28"/>
  <c r="BX4" i="28" s="1"/>
  <c r="BW3" i="28"/>
  <c r="BX3" i="28" s="1"/>
  <c r="B62" i="31" l="1"/>
  <c r="D16" i="23"/>
  <c r="D41" i="23"/>
  <c r="C9" i="23"/>
  <c r="C48" i="23"/>
  <c r="C41" i="23"/>
  <c r="C56" i="23"/>
  <c r="C50" i="23"/>
  <c r="C66" i="23"/>
  <c r="C33" i="23"/>
  <c r="D50" i="23"/>
  <c r="C57" i="23"/>
  <c r="D20" i="23"/>
  <c r="D57" i="23"/>
  <c r="C21" i="23"/>
  <c r="D24" i="23"/>
  <c r="C65" i="23"/>
  <c r="D65" i="23"/>
  <c r="C10" i="23"/>
  <c r="D10" i="23"/>
  <c r="C44" i="23"/>
  <c r="D44" i="23"/>
  <c r="D11" i="23"/>
  <c r="C45" i="23"/>
  <c r="D45" i="23"/>
  <c r="D67" i="23"/>
  <c r="C11" i="23"/>
  <c r="D66" i="23"/>
  <c r="C43" i="23"/>
  <c r="D37" i="23"/>
  <c r="D70" i="23"/>
  <c r="D9" i="23"/>
  <c r="D52" i="23"/>
  <c r="D48" i="23"/>
  <c r="D17" i="23"/>
  <c r="D8" i="23"/>
  <c r="C26" i="23"/>
  <c r="D26" i="23"/>
  <c r="C60" i="23"/>
  <c r="D60" i="23"/>
  <c r="C12" i="23"/>
  <c r="C61" i="23"/>
  <c r="C32" i="23"/>
  <c r="C54" i="23"/>
  <c r="C15" i="23"/>
  <c r="D36" i="23"/>
  <c r="C37" i="23"/>
  <c r="D43" i="23"/>
  <c r="D40" i="23"/>
  <c r="C18" i="23"/>
  <c r="C52" i="23"/>
  <c r="C53" i="23"/>
  <c r="D69" i="23"/>
  <c r="C28" i="23"/>
  <c r="D64" i="23"/>
  <c r="D25" i="23"/>
  <c r="D32" i="23"/>
  <c r="C34" i="23"/>
  <c r="D34" i="23"/>
  <c r="C68" i="23"/>
  <c r="D68" i="23"/>
  <c r="C36" i="23"/>
  <c r="C69" i="23"/>
  <c r="C19" i="23"/>
  <c r="C62" i="23"/>
  <c r="C47" i="23"/>
  <c r="C24" i="23"/>
  <c r="D18" i="23"/>
  <c r="D59" i="23"/>
  <c r="D27" i="23"/>
  <c r="C16" i="23"/>
  <c r="C40" i="23"/>
  <c r="C17" i="23"/>
  <c r="D33" i="23"/>
  <c r="D56" i="23"/>
  <c r="C42" i="23"/>
  <c r="D42" i="23"/>
  <c r="D12" i="23"/>
  <c r="C8" i="23"/>
  <c r="C13" i="23"/>
  <c r="D13" i="23"/>
  <c r="C35" i="23"/>
  <c r="C70" i="23"/>
  <c r="C55" i="23"/>
  <c r="D21" i="23"/>
  <c r="C51" i="23"/>
  <c r="D14" i="23"/>
  <c r="D23" i="23"/>
  <c r="C64" i="23"/>
  <c r="C49" i="23"/>
  <c r="D49" i="23"/>
  <c r="C25" i="23"/>
  <c r="C58" i="23"/>
  <c r="D58" i="23"/>
  <c r="D28" i="23"/>
  <c r="C27" i="23"/>
  <c r="C29" i="23"/>
  <c r="D29" i="23"/>
  <c r="C67" i="23"/>
  <c r="D22" i="23"/>
  <c r="D31" i="23"/>
  <c r="C59" i="23"/>
  <c r="D15" i="23"/>
  <c r="C14" i="23"/>
  <c r="D30" i="23"/>
  <c r="C23" i="23"/>
  <c r="D39" i="23"/>
  <c r="C22" i="23"/>
  <c r="D54" i="23"/>
  <c r="C31" i="23"/>
  <c r="D47" i="23"/>
  <c r="C30" i="23"/>
  <c r="D62" i="23"/>
  <c r="C39" i="23"/>
  <c r="D55" i="23"/>
  <c r="D53" i="23"/>
  <c r="D19" i="23"/>
  <c r="C38" i="23"/>
  <c r="D38" i="23"/>
  <c r="D51" i="23"/>
  <c r="C63" i="23"/>
  <c r="D63" i="23"/>
  <c r="D61" i="23"/>
  <c r="D35" i="23"/>
  <c r="C46" i="23"/>
  <c r="D46" i="23"/>
  <c r="C20" i="23"/>
  <c r="C71" i="23"/>
  <c r="B42" i="31"/>
  <c r="B54" i="31"/>
  <c r="B51" i="31"/>
  <c r="B52" i="31"/>
  <c r="B50" i="31"/>
  <c r="B45" i="31"/>
  <c r="B3" i="24"/>
  <c r="I1" i="29"/>
  <c r="H1" i="29"/>
  <c r="G1" i="29"/>
  <c r="F1" i="29"/>
  <c r="BP4" i="28"/>
  <c r="CY16" i="28" l="1" a="1"/>
  <c r="CY16" i="28" s="1"/>
  <c r="CY12" i="28" a="1"/>
  <c r="CY12" i="28" s="1"/>
  <c r="CY14" i="28" a="1"/>
  <c r="CY14" i="28" s="1"/>
  <c r="CY15" i="28" a="1"/>
  <c r="CY15" i="28" s="1"/>
  <c r="CY13" i="28" a="1"/>
  <c r="CY13" i="28" s="1"/>
  <c r="BP5" i="28"/>
  <c r="BT86" i="28"/>
  <c r="BT81" i="28"/>
  <c r="BT79" i="28"/>
  <c r="BT75" i="28"/>
  <c r="BT80" i="28"/>
  <c r="BT78" i="28"/>
  <c r="BT71" i="28"/>
  <c r="BT72" i="28"/>
  <c r="BP6" i="28" l="1"/>
  <c r="AO603" i="29"/>
  <c r="AM603" i="29"/>
  <c r="AN603" i="29"/>
  <c r="BP7" i="28" l="1"/>
  <c r="BP8" i="28" l="1"/>
  <c r="L94" i="24"/>
  <c r="L93" i="24"/>
  <c r="L92" i="24"/>
  <c r="L91" i="24"/>
  <c r="L90" i="24"/>
  <c r="L89" i="24"/>
  <c r="L88" i="24"/>
  <c r="L87" i="24"/>
  <c r="L86" i="24"/>
  <c r="L85" i="24"/>
  <c r="L84" i="24"/>
  <c r="L83" i="24"/>
  <c r="L82" i="24"/>
  <c r="L81" i="24"/>
  <c r="L80" i="24"/>
  <c r="L79" i="24"/>
  <c r="L78" i="24"/>
  <c r="L77" i="24"/>
  <c r="L76" i="24"/>
  <c r="L75" i="24"/>
  <c r="L74" i="24"/>
  <c r="L73" i="24"/>
  <c r="L72" i="24"/>
  <c r="L71" i="24"/>
  <c r="L70" i="24"/>
  <c r="L69" i="24"/>
  <c r="L68" i="24"/>
  <c r="L67" i="24"/>
  <c r="L66" i="24"/>
  <c r="L65" i="24"/>
  <c r="L64" i="24"/>
  <c r="L63" i="24"/>
  <c r="L62" i="24"/>
  <c r="L61" i="24"/>
  <c r="L60" i="24"/>
  <c r="L59" i="24"/>
  <c r="L58" i="24"/>
  <c r="L57" i="24"/>
  <c r="L56" i="24"/>
  <c r="L55" i="24"/>
  <c r="L54" i="24"/>
  <c r="L53" i="24"/>
  <c r="L52" i="24"/>
  <c r="L51" i="24"/>
  <c r="L50" i="24"/>
  <c r="L49" i="24"/>
  <c r="L48" i="24"/>
  <c r="L47" i="24"/>
  <c r="L46" i="24"/>
  <c r="L45" i="24"/>
  <c r="L44" i="24"/>
  <c r="L43" i="24"/>
  <c r="L42" i="24"/>
  <c r="L41" i="24"/>
  <c r="L40" i="24"/>
  <c r="L39" i="24"/>
  <c r="L38" i="24"/>
  <c r="L37" i="24"/>
  <c r="L36" i="24"/>
  <c r="L35" i="24"/>
  <c r="L34" i="24"/>
  <c r="L33" i="24"/>
  <c r="L32" i="24"/>
  <c r="L31" i="24"/>
  <c r="L30" i="24"/>
  <c r="L29" i="24"/>
  <c r="L28" i="24"/>
  <c r="L27" i="24"/>
  <c r="L26" i="24"/>
  <c r="L25" i="24"/>
  <c r="L24" i="24"/>
  <c r="L23" i="24"/>
  <c r="L22" i="24"/>
  <c r="L21" i="24"/>
  <c r="L20" i="24"/>
  <c r="L19" i="24"/>
  <c r="L18" i="24"/>
  <c r="L17" i="24"/>
  <c r="L16" i="24"/>
  <c r="L15" i="24"/>
  <c r="L14" i="24"/>
  <c r="L13" i="24"/>
  <c r="L12" i="24"/>
  <c r="L11" i="24"/>
  <c r="L10" i="24"/>
  <c r="L8" i="24"/>
  <c r="R24" i="24" s="1"/>
  <c r="X24" i="24" s="1"/>
  <c r="M15" i="24" l="1"/>
  <c r="S15" i="24" s="1"/>
  <c r="R12" i="24"/>
  <c r="X12" i="24" s="1"/>
  <c r="Q15" i="24"/>
  <c r="W15" i="24" s="1"/>
  <c r="M17" i="24"/>
  <c r="S17" i="24" s="1"/>
  <c r="M19" i="24"/>
  <c r="S19" i="24" s="1"/>
  <c r="Q21" i="24"/>
  <c r="W21" i="24" s="1"/>
  <c r="Q23" i="24"/>
  <c r="W23" i="24" s="1"/>
  <c r="Q25" i="24"/>
  <c r="W25" i="24" s="1"/>
  <c r="R14" i="24"/>
  <c r="X14" i="24" s="1"/>
  <c r="Q13" i="24"/>
  <c r="W13" i="24" s="1"/>
  <c r="M11" i="24"/>
  <c r="S11" i="24" s="1"/>
  <c r="Q11" i="24"/>
  <c r="W11" i="24" s="1"/>
  <c r="M13" i="24"/>
  <c r="S13" i="24" s="1"/>
  <c r="R16" i="24"/>
  <c r="X16" i="24" s="1"/>
  <c r="R18" i="24"/>
  <c r="X18" i="24" s="1"/>
  <c r="R20" i="24"/>
  <c r="X20" i="24" s="1"/>
  <c r="R22" i="24"/>
  <c r="X22" i="24" s="1"/>
  <c r="BP9" i="28"/>
  <c r="R11" i="24"/>
  <c r="X11" i="24" s="1"/>
  <c r="O11" i="24"/>
  <c r="U11" i="24" s="1"/>
  <c r="M12" i="24"/>
  <c r="S12" i="24" s="1"/>
  <c r="Q12" i="24"/>
  <c r="W12" i="24" s="1"/>
  <c r="P13" i="24"/>
  <c r="V13" i="24" s="1"/>
  <c r="O13" i="24"/>
  <c r="U13" i="24" s="1"/>
  <c r="Q14" i="24"/>
  <c r="W14" i="24" s="1"/>
  <c r="P15" i="24"/>
  <c r="V15" i="24" s="1"/>
  <c r="O15" i="24"/>
  <c r="U15" i="24" s="1"/>
  <c r="M16" i="24"/>
  <c r="S16" i="24" s="1"/>
  <c r="R17" i="24"/>
  <c r="X17" i="24" s="1"/>
  <c r="Q17" i="24"/>
  <c r="W17" i="24" s="1"/>
  <c r="Q18" i="24"/>
  <c r="W18" i="24" s="1"/>
  <c r="R19" i="24"/>
  <c r="X19" i="24" s="1"/>
  <c r="Q19" i="24"/>
  <c r="W19" i="24" s="1"/>
  <c r="Q20" i="24"/>
  <c r="W20" i="24" s="1"/>
  <c r="R21" i="24"/>
  <c r="X21" i="24" s="1"/>
  <c r="Q22" i="24"/>
  <c r="W22" i="24" s="1"/>
  <c r="R23" i="24"/>
  <c r="X23" i="24" s="1"/>
  <c r="Q24" i="24"/>
  <c r="W24" i="24" s="1"/>
  <c r="P25" i="24"/>
  <c r="V25" i="24" s="1"/>
  <c r="O26" i="24"/>
  <c r="U26" i="24" s="1"/>
  <c r="R27" i="24"/>
  <c r="X27" i="24" s="1"/>
  <c r="O28" i="24"/>
  <c r="U28" i="24" s="1"/>
  <c r="R29" i="24"/>
  <c r="X29" i="24" s="1"/>
  <c r="O30" i="24"/>
  <c r="U30" i="24" s="1"/>
  <c r="R31" i="24"/>
  <c r="X31" i="24" s="1"/>
  <c r="O32" i="24"/>
  <c r="U32" i="24" s="1"/>
  <c r="R33" i="24"/>
  <c r="X33" i="24" s="1"/>
  <c r="O34" i="24"/>
  <c r="U34" i="24" s="1"/>
  <c r="R35" i="24"/>
  <c r="X35" i="24" s="1"/>
  <c r="O36" i="24"/>
  <c r="U36" i="24" s="1"/>
  <c r="R37" i="24"/>
  <c r="X37" i="24" s="1"/>
  <c r="O38" i="24"/>
  <c r="U38" i="24" s="1"/>
  <c r="R39" i="24"/>
  <c r="X39" i="24" s="1"/>
  <c r="O40" i="24"/>
  <c r="U40" i="24" s="1"/>
  <c r="R41" i="24"/>
  <c r="X41" i="24" s="1"/>
  <c r="O42" i="24"/>
  <c r="U42" i="24" s="1"/>
  <c r="R43" i="24"/>
  <c r="X43" i="24" s="1"/>
  <c r="O44" i="24"/>
  <c r="U44" i="24" s="1"/>
  <c r="R45" i="24"/>
  <c r="X45" i="24" s="1"/>
  <c r="O46" i="24"/>
  <c r="U46" i="24" s="1"/>
  <c r="R47" i="24"/>
  <c r="X47" i="24" s="1"/>
  <c r="O48" i="24"/>
  <c r="U48" i="24" s="1"/>
  <c r="R49" i="24"/>
  <c r="X49" i="24" s="1"/>
  <c r="O50" i="24"/>
  <c r="U50" i="24" s="1"/>
  <c r="R51" i="24"/>
  <c r="X51" i="24" s="1"/>
  <c r="O52" i="24"/>
  <c r="U52" i="24" s="1"/>
  <c r="R53" i="24"/>
  <c r="X53" i="24" s="1"/>
  <c r="O54" i="24"/>
  <c r="U54" i="24" s="1"/>
  <c r="R55" i="24"/>
  <c r="X55" i="24" s="1"/>
  <c r="O56" i="24"/>
  <c r="U56" i="24" s="1"/>
  <c r="R57" i="24"/>
  <c r="X57" i="24" s="1"/>
  <c r="O58" i="24"/>
  <c r="U58" i="24" s="1"/>
  <c r="R59" i="24"/>
  <c r="X59" i="24" s="1"/>
  <c r="O60" i="24"/>
  <c r="U60" i="24" s="1"/>
  <c r="Q16" i="24"/>
  <c r="W16" i="24" s="1"/>
  <c r="P11" i="24"/>
  <c r="V11" i="24" s="1"/>
  <c r="N13" i="24"/>
  <c r="T13" i="24" s="1"/>
  <c r="R13" i="24"/>
  <c r="X13" i="24" s="1"/>
  <c r="O14" i="24"/>
  <c r="U14" i="24" s="1"/>
  <c r="R15" i="24"/>
  <c r="X15" i="24" s="1"/>
  <c r="P17" i="24"/>
  <c r="V17" i="24" s="1"/>
  <c r="M18" i="24"/>
  <c r="S18" i="24" s="1"/>
  <c r="M20" i="24"/>
  <c r="S20" i="24" s="1"/>
  <c r="O20" i="24"/>
  <c r="U20" i="24" s="1"/>
  <c r="P21" i="24"/>
  <c r="V21" i="24" s="1"/>
  <c r="O22" i="24"/>
  <c r="U22" i="24" s="1"/>
  <c r="P23" i="24"/>
  <c r="V23" i="24" s="1"/>
  <c r="O24" i="24"/>
  <c r="U24" i="24" s="1"/>
  <c r="R25" i="24"/>
  <c r="X25" i="24" s="1"/>
  <c r="P29" i="24"/>
  <c r="V29" i="24" s="1"/>
  <c r="Q30" i="24"/>
  <c r="W30" i="24" s="1"/>
  <c r="Q32" i="24"/>
  <c r="W32" i="24" s="1"/>
  <c r="Q36" i="24"/>
  <c r="W36" i="24" s="1"/>
  <c r="P37" i="24"/>
  <c r="V37" i="24" s="1"/>
  <c r="M38" i="24"/>
  <c r="S38" i="24" s="1"/>
  <c r="P39" i="24"/>
  <c r="V39" i="24" s="1"/>
  <c r="M40" i="24"/>
  <c r="S40" i="24" s="1"/>
  <c r="P41" i="24"/>
  <c r="V41" i="24" s="1"/>
  <c r="Q42" i="24"/>
  <c r="W42" i="24" s="1"/>
  <c r="M44" i="24"/>
  <c r="S44" i="24" s="1"/>
  <c r="P45" i="24"/>
  <c r="V45" i="24" s="1"/>
  <c r="Q46" i="24"/>
  <c r="W46" i="24" s="1"/>
  <c r="M48" i="24"/>
  <c r="S48" i="24" s="1"/>
  <c r="Q48" i="24"/>
  <c r="W48" i="24" s="1"/>
  <c r="P49" i="24"/>
  <c r="V49" i="24" s="1"/>
  <c r="M50" i="24"/>
  <c r="S50" i="24" s="1"/>
  <c r="Q50" i="24"/>
  <c r="W50" i="24" s="1"/>
  <c r="P51" i="24"/>
  <c r="V51" i="24" s="1"/>
  <c r="M52" i="24"/>
  <c r="S52" i="24" s="1"/>
  <c r="Q52" i="24"/>
  <c r="W52" i="24" s="1"/>
  <c r="P53" i="24"/>
  <c r="V53" i="24" s="1"/>
  <c r="M54" i="24"/>
  <c r="S54" i="24" s="1"/>
  <c r="Q54" i="24"/>
  <c r="W54" i="24" s="1"/>
  <c r="P55" i="24"/>
  <c r="V55" i="24" s="1"/>
  <c r="M56" i="24"/>
  <c r="S56" i="24" s="1"/>
  <c r="Q56" i="24"/>
  <c r="W56" i="24" s="1"/>
  <c r="P57" i="24"/>
  <c r="V57" i="24" s="1"/>
  <c r="M58" i="24"/>
  <c r="S58" i="24" s="1"/>
  <c r="Q58" i="24"/>
  <c r="W58" i="24" s="1"/>
  <c r="P59" i="24"/>
  <c r="V59" i="24" s="1"/>
  <c r="M60" i="24"/>
  <c r="S60" i="24" s="1"/>
  <c r="Q60" i="24"/>
  <c r="W60" i="24" s="1"/>
  <c r="R61" i="24"/>
  <c r="X61" i="24" s="1"/>
  <c r="P61" i="24"/>
  <c r="V61" i="24" s="1"/>
  <c r="R62" i="24"/>
  <c r="X62" i="24" s="1"/>
  <c r="Q63" i="24"/>
  <c r="W63" i="24" s="1"/>
  <c r="P64" i="24"/>
  <c r="V64" i="24" s="1"/>
  <c r="P65" i="24"/>
  <c r="V65" i="24" s="1"/>
  <c r="P67" i="24"/>
  <c r="V67" i="24" s="1"/>
  <c r="P69" i="24"/>
  <c r="V69" i="24" s="1"/>
  <c r="M82" i="24"/>
  <c r="S82" i="24" s="1"/>
  <c r="O82" i="24"/>
  <c r="U82" i="24" s="1"/>
  <c r="Q90" i="24"/>
  <c r="W90" i="24" s="1"/>
  <c r="Q88" i="24"/>
  <c r="W88" i="24" s="1"/>
  <c r="Q86" i="24"/>
  <c r="W86" i="24" s="1"/>
  <c r="Q84" i="24"/>
  <c r="W84" i="24" s="1"/>
  <c r="Q82" i="24"/>
  <c r="W82" i="24" s="1"/>
  <c r="R69" i="24"/>
  <c r="X69" i="24" s="1"/>
  <c r="N69" i="24"/>
  <c r="T69" i="24" s="1"/>
  <c r="R67" i="24"/>
  <c r="X67" i="24" s="1"/>
  <c r="N67" i="24"/>
  <c r="T67" i="24" s="1"/>
  <c r="R65" i="24"/>
  <c r="X65" i="24" s="1"/>
  <c r="N65" i="24"/>
  <c r="T65" i="24" s="1"/>
  <c r="R64" i="24"/>
  <c r="X64" i="24" s="1"/>
  <c r="N64" i="24"/>
  <c r="T64" i="24" s="1"/>
  <c r="O63" i="24"/>
  <c r="U63" i="24" s="1"/>
  <c r="N11" i="24"/>
  <c r="T11" i="24" s="1"/>
  <c r="O12" i="24"/>
  <c r="U12" i="24" s="1"/>
  <c r="M14" i="24"/>
  <c r="S14" i="24" s="1"/>
  <c r="N15" i="24"/>
  <c r="T15" i="24" s="1"/>
  <c r="O16" i="24"/>
  <c r="U16" i="24" s="1"/>
  <c r="N17" i="24"/>
  <c r="T17" i="24" s="1"/>
  <c r="O18" i="24"/>
  <c r="U18" i="24" s="1"/>
  <c r="N19" i="24"/>
  <c r="T19" i="24" s="1"/>
  <c r="P19" i="24"/>
  <c r="V19" i="24" s="1"/>
  <c r="N21" i="24"/>
  <c r="T21" i="24" s="1"/>
  <c r="M22" i="24"/>
  <c r="S22" i="24" s="1"/>
  <c r="N23" i="24"/>
  <c r="T23" i="24" s="1"/>
  <c r="M24" i="24"/>
  <c r="S24" i="24" s="1"/>
  <c r="N25" i="24"/>
  <c r="T25" i="24" s="1"/>
  <c r="M26" i="24"/>
  <c r="S26" i="24" s="1"/>
  <c r="Q26" i="24"/>
  <c r="W26" i="24" s="1"/>
  <c r="P27" i="24"/>
  <c r="V27" i="24" s="1"/>
  <c r="M28" i="24"/>
  <c r="S28" i="24" s="1"/>
  <c r="Q28" i="24"/>
  <c r="W28" i="24" s="1"/>
  <c r="M30" i="24"/>
  <c r="S30" i="24" s="1"/>
  <c r="P31" i="24"/>
  <c r="V31" i="24" s="1"/>
  <c r="M32" i="24"/>
  <c r="S32" i="24" s="1"/>
  <c r="P33" i="24"/>
  <c r="V33" i="24" s="1"/>
  <c r="M34" i="24"/>
  <c r="S34" i="24" s="1"/>
  <c r="Q34" i="24"/>
  <c r="W34" i="24" s="1"/>
  <c r="P35" i="24"/>
  <c r="V35" i="24" s="1"/>
  <c r="M36" i="24"/>
  <c r="S36" i="24" s="1"/>
  <c r="Q38" i="24"/>
  <c r="W38" i="24" s="1"/>
  <c r="Q40" i="24"/>
  <c r="W40" i="24" s="1"/>
  <c r="M42" i="24"/>
  <c r="S42" i="24" s="1"/>
  <c r="P43" i="24"/>
  <c r="V43" i="24" s="1"/>
  <c r="Q44" i="24"/>
  <c r="W44" i="24" s="1"/>
  <c r="M46" i="24"/>
  <c r="S46" i="24" s="1"/>
  <c r="P47" i="24"/>
  <c r="V47" i="24" s="1"/>
  <c r="N12" i="24"/>
  <c r="T12" i="24" s="1"/>
  <c r="P12" i="24"/>
  <c r="V12" i="24" s="1"/>
  <c r="N14" i="24"/>
  <c r="T14" i="24" s="1"/>
  <c r="P14" i="24"/>
  <c r="V14" i="24" s="1"/>
  <c r="N16" i="24"/>
  <c r="T16" i="24" s="1"/>
  <c r="P16" i="24"/>
  <c r="V16" i="24" s="1"/>
  <c r="O17" i="24"/>
  <c r="U17" i="24" s="1"/>
  <c r="N18" i="24"/>
  <c r="T18" i="24" s="1"/>
  <c r="P18" i="24"/>
  <c r="V18" i="24" s="1"/>
  <c r="O19" i="24"/>
  <c r="U19" i="24" s="1"/>
  <c r="N20" i="24"/>
  <c r="T20" i="24" s="1"/>
  <c r="P20" i="24"/>
  <c r="V20" i="24" s="1"/>
  <c r="M21" i="24"/>
  <c r="S21" i="24" s="1"/>
  <c r="O21" i="24"/>
  <c r="U21" i="24" s="1"/>
  <c r="N22" i="24"/>
  <c r="T22" i="24" s="1"/>
  <c r="P22" i="24"/>
  <c r="V22" i="24" s="1"/>
  <c r="M23" i="24"/>
  <c r="S23" i="24" s="1"/>
  <c r="O23" i="24"/>
  <c r="U23" i="24" s="1"/>
  <c r="N24" i="24"/>
  <c r="T24" i="24" s="1"/>
  <c r="P24" i="24"/>
  <c r="V24" i="24" s="1"/>
  <c r="M25" i="24"/>
  <c r="S25" i="24" s="1"/>
  <c r="O25" i="24"/>
  <c r="U25" i="24" s="1"/>
  <c r="R26" i="24"/>
  <c r="X26" i="24" s="1"/>
  <c r="P26" i="24"/>
  <c r="V26" i="24" s="1"/>
  <c r="N26" i="24"/>
  <c r="T26" i="24" s="1"/>
  <c r="Q27" i="24"/>
  <c r="W27" i="24" s="1"/>
  <c r="N27" i="24"/>
  <c r="T27" i="24" s="1"/>
  <c r="R28" i="24"/>
  <c r="X28" i="24" s="1"/>
  <c r="Q29" i="24"/>
  <c r="W29" i="24" s="1"/>
  <c r="N29" i="24"/>
  <c r="T29" i="24" s="1"/>
  <c r="R30" i="24"/>
  <c r="X30" i="24" s="1"/>
  <c r="Q31" i="24"/>
  <c r="W31" i="24" s="1"/>
  <c r="N31" i="24"/>
  <c r="T31" i="24" s="1"/>
  <c r="R32" i="24"/>
  <c r="X32" i="24" s="1"/>
  <c r="Q33" i="24"/>
  <c r="W33" i="24" s="1"/>
  <c r="N33" i="24"/>
  <c r="T33" i="24" s="1"/>
  <c r="R34" i="24"/>
  <c r="X34" i="24" s="1"/>
  <c r="Q35" i="24"/>
  <c r="W35" i="24" s="1"/>
  <c r="N35" i="24"/>
  <c r="T35" i="24" s="1"/>
  <c r="R36" i="24"/>
  <c r="X36" i="24" s="1"/>
  <c r="Q37" i="24"/>
  <c r="W37" i="24" s="1"/>
  <c r="N37" i="24"/>
  <c r="T37" i="24" s="1"/>
  <c r="R38" i="24"/>
  <c r="X38" i="24" s="1"/>
  <c r="Q39" i="24"/>
  <c r="W39" i="24" s="1"/>
  <c r="N39" i="24"/>
  <c r="T39" i="24" s="1"/>
  <c r="R40" i="24"/>
  <c r="X40" i="24" s="1"/>
  <c r="Q41" i="24"/>
  <c r="W41" i="24" s="1"/>
  <c r="N41" i="24"/>
  <c r="T41" i="24" s="1"/>
  <c r="R42" i="24"/>
  <c r="X42" i="24" s="1"/>
  <c r="Q43" i="24"/>
  <c r="W43" i="24" s="1"/>
  <c r="N43" i="24"/>
  <c r="T43" i="24" s="1"/>
  <c r="R44" i="24"/>
  <c r="X44" i="24" s="1"/>
  <c r="Q45" i="24"/>
  <c r="W45" i="24" s="1"/>
  <c r="N45" i="24"/>
  <c r="T45" i="24" s="1"/>
  <c r="R46" i="24"/>
  <c r="X46" i="24" s="1"/>
  <c r="Q47" i="24"/>
  <c r="W47" i="24" s="1"/>
  <c r="N47" i="24"/>
  <c r="T47" i="24" s="1"/>
  <c r="R48" i="24"/>
  <c r="X48" i="24" s="1"/>
  <c r="Q49" i="24"/>
  <c r="W49" i="24" s="1"/>
  <c r="N49" i="24"/>
  <c r="T49" i="24" s="1"/>
  <c r="R50" i="24"/>
  <c r="X50" i="24" s="1"/>
  <c r="Q51" i="24"/>
  <c r="W51" i="24" s="1"/>
  <c r="N51" i="24"/>
  <c r="T51" i="24" s="1"/>
  <c r="R52" i="24"/>
  <c r="X52" i="24" s="1"/>
  <c r="Q53" i="24"/>
  <c r="W53" i="24" s="1"/>
  <c r="N53" i="24"/>
  <c r="T53" i="24" s="1"/>
  <c r="R54" i="24"/>
  <c r="X54" i="24" s="1"/>
  <c r="Q55" i="24"/>
  <c r="W55" i="24" s="1"/>
  <c r="N55" i="24"/>
  <c r="T55" i="24" s="1"/>
  <c r="R56" i="24"/>
  <c r="X56" i="24" s="1"/>
  <c r="Q57" i="24"/>
  <c r="W57" i="24" s="1"/>
  <c r="N57" i="24"/>
  <c r="T57" i="24" s="1"/>
  <c r="R58" i="24"/>
  <c r="X58" i="24" s="1"/>
  <c r="Q59" i="24"/>
  <c r="W59" i="24" s="1"/>
  <c r="N59" i="24"/>
  <c r="T59" i="24" s="1"/>
  <c r="R60" i="24"/>
  <c r="X60" i="24" s="1"/>
  <c r="Q61" i="24"/>
  <c r="W61" i="24" s="1"/>
  <c r="N61" i="24"/>
  <c r="T61" i="24" s="1"/>
  <c r="Q62" i="24"/>
  <c r="W62" i="24" s="1"/>
  <c r="R66" i="24"/>
  <c r="X66" i="24" s="1"/>
  <c r="R68" i="24"/>
  <c r="X68" i="24" s="1"/>
  <c r="R70" i="24"/>
  <c r="X70" i="24" s="1"/>
  <c r="O71" i="24"/>
  <c r="U71" i="24" s="1"/>
  <c r="R72" i="24"/>
  <c r="X72" i="24" s="1"/>
  <c r="O73" i="24"/>
  <c r="U73" i="24" s="1"/>
  <c r="R74" i="24"/>
  <c r="X74" i="24" s="1"/>
  <c r="O75" i="24"/>
  <c r="U75" i="24" s="1"/>
  <c r="R76" i="24"/>
  <c r="X76" i="24" s="1"/>
  <c r="O77" i="24"/>
  <c r="U77" i="24" s="1"/>
  <c r="R78" i="24"/>
  <c r="X78" i="24" s="1"/>
  <c r="O79" i="24"/>
  <c r="U79" i="24" s="1"/>
  <c r="R80" i="24"/>
  <c r="X80" i="24" s="1"/>
  <c r="M62" i="24"/>
  <c r="S62" i="24" s="1"/>
  <c r="O62" i="24"/>
  <c r="U62" i="24" s="1"/>
  <c r="R63" i="24"/>
  <c r="X63" i="24" s="1"/>
  <c r="P63" i="24"/>
  <c r="V63" i="24" s="1"/>
  <c r="N63" i="24"/>
  <c r="T63" i="24" s="1"/>
  <c r="Q64" i="24"/>
  <c r="W64" i="24" s="1"/>
  <c r="Q65" i="24"/>
  <c r="W65" i="24" s="1"/>
  <c r="P66" i="24"/>
  <c r="V66" i="24" s="1"/>
  <c r="Q67" i="24"/>
  <c r="W67" i="24" s="1"/>
  <c r="P68" i="24"/>
  <c r="V68" i="24" s="1"/>
  <c r="Q69" i="24"/>
  <c r="W69" i="24" s="1"/>
  <c r="P70" i="24"/>
  <c r="V70" i="24" s="1"/>
  <c r="M71" i="24"/>
  <c r="S71" i="24" s="1"/>
  <c r="Q71" i="24"/>
  <c r="W71" i="24" s="1"/>
  <c r="P72" i="24"/>
  <c r="V72" i="24" s="1"/>
  <c r="M73" i="24"/>
  <c r="S73" i="24" s="1"/>
  <c r="Q73" i="24"/>
  <c r="W73" i="24" s="1"/>
  <c r="P74" i="24"/>
  <c r="V74" i="24" s="1"/>
  <c r="M75" i="24"/>
  <c r="S75" i="24" s="1"/>
  <c r="Q75" i="24"/>
  <c r="W75" i="24" s="1"/>
  <c r="P76" i="24"/>
  <c r="V76" i="24" s="1"/>
  <c r="M77" i="24"/>
  <c r="S77" i="24" s="1"/>
  <c r="Q77" i="24"/>
  <c r="W77" i="24" s="1"/>
  <c r="P78" i="24"/>
  <c r="V78" i="24" s="1"/>
  <c r="M79" i="24"/>
  <c r="S79" i="24" s="1"/>
  <c r="Q79" i="24"/>
  <c r="W79" i="24" s="1"/>
  <c r="P80" i="24"/>
  <c r="V80" i="24" s="1"/>
  <c r="R81" i="24"/>
  <c r="X81" i="24" s="1"/>
  <c r="N81" i="24"/>
  <c r="T81" i="24" s="1"/>
  <c r="O81" i="24"/>
  <c r="U81" i="24" s="1"/>
  <c r="R83" i="24"/>
  <c r="X83" i="24" s="1"/>
  <c r="N83" i="24"/>
  <c r="T83" i="24" s="1"/>
  <c r="O83" i="24"/>
  <c r="U83" i="24" s="1"/>
  <c r="R85" i="24"/>
  <c r="X85" i="24" s="1"/>
  <c r="N85" i="24"/>
  <c r="T85" i="24" s="1"/>
  <c r="R87" i="24"/>
  <c r="X87" i="24" s="1"/>
  <c r="N87" i="24"/>
  <c r="T87" i="24" s="1"/>
  <c r="R89" i="24"/>
  <c r="X89" i="24" s="1"/>
  <c r="N89" i="24"/>
  <c r="T89" i="24" s="1"/>
  <c r="R91" i="24"/>
  <c r="X91" i="24" s="1"/>
  <c r="N91" i="24"/>
  <c r="T91" i="24" s="1"/>
  <c r="P91" i="24"/>
  <c r="V91" i="24" s="1"/>
  <c r="O92" i="24"/>
  <c r="U92" i="24" s="1"/>
  <c r="R93" i="24"/>
  <c r="X93" i="24" s="1"/>
  <c r="O94" i="24"/>
  <c r="U94" i="24" s="1"/>
  <c r="M27" i="24"/>
  <c r="S27" i="24" s="1"/>
  <c r="O27" i="24"/>
  <c r="U27" i="24" s="1"/>
  <c r="N28" i="24"/>
  <c r="T28" i="24" s="1"/>
  <c r="P28" i="24"/>
  <c r="V28" i="24" s="1"/>
  <c r="M29" i="24"/>
  <c r="S29" i="24" s="1"/>
  <c r="O29" i="24"/>
  <c r="U29" i="24" s="1"/>
  <c r="N30" i="24"/>
  <c r="T30" i="24" s="1"/>
  <c r="P30" i="24"/>
  <c r="V30" i="24" s="1"/>
  <c r="M31" i="24"/>
  <c r="S31" i="24" s="1"/>
  <c r="O31" i="24"/>
  <c r="U31" i="24" s="1"/>
  <c r="N32" i="24"/>
  <c r="T32" i="24" s="1"/>
  <c r="P32" i="24"/>
  <c r="V32" i="24" s="1"/>
  <c r="M33" i="24"/>
  <c r="S33" i="24" s="1"/>
  <c r="O33" i="24"/>
  <c r="U33" i="24" s="1"/>
  <c r="N34" i="24"/>
  <c r="T34" i="24" s="1"/>
  <c r="P34" i="24"/>
  <c r="V34" i="24" s="1"/>
  <c r="M35" i="24"/>
  <c r="S35" i="24" s="1"/>
  <c r="O35" i="24"/>
  <c r="U35" i="24" s="1"/>
  <c r="N36" i="24"/>
  <c r="T36" i="24" s="1"/>
  <c r="P36" i="24"/>
  <c r="V36" i="24" s="1"/>
  <c r="M37" i="24"/>
  <c r="S37" i="24" s="1"/>
  <c r="O37" i="24"/>
  <c r="U37" i="24" s="1"/>
  <c r="N38" i="24"/>
  <c r="T38" i="24" s="1"/>
  <c r="P38" i="24"/>
  <c r="V38" i="24" s="1"/>
  <c r="M39" i="24"/>
  <c r="S39" i="24" s="1"/>
  <c r="O39" i="24"/>
  <c r="U39" i="24" s="1"/>
  <c r="N40" i="24"/>
  <c r="T40" i="24" s="1"/>
  <c r="P40" i="24"/>
  <c r="V40" i="24" s="1"/>
  <c r="M41" i="24"/>
  <c r="S41" i="24" s="1"/>
  <c r="O41" i="24"/>
  <c r="U41" i="24" s="1"/>
  <c r="N42" i="24"/>
  <c r="T42" i="24" s="1"/>
  <c r="P42" i="24"/>
  <c r="V42" i="24" s="1"/>
  <c r="M43" i="24"/>
  <c r="S43" i="24" s="1"/>
  <c r="O43" i="24"/>
  <c r="U43" i="24" s="1"/>
  <c r="N44" i="24"/>
  <c r="T44" i="24" s="1"/>
  <c r="P44" i="24"/>
  <c r="V44" i="24" s="1"/>
  <c r="M45" i="24"/>
  <c r="S45" i="24" s="1"/>
  <c r="O45" i="24"/>
  <c r="U45" i="24" s="1"/>
  <c r="N46" i="24"/>
  <c r="T46" i="24" s="1"/>
  <c r="P46" i="24"/>
  <c r="V46" i="24" s="1"/>
  <c r="M47" i="24"/>
  <c r="S47" i="24" s="1"/>
  <c r="O47" i="24"/>
  <c r="U47" i="24" s="1"/>
  <c r="N48" i="24"/>
  <c r="T48" i="24" s="1"/>
  <c r="P48" i="24"/>
  <c r="V48" i="24" s="1"/>
  <c r="M49" i="24"/>
  <c r="S49" i="24" s="1"/>
  <c r="O49" i="24"/>
  <c r="U49" i="24" s="1"/>
  <c r="N50" i="24"/>
  <c r="T50" i="24" s="1"/>
  <c r="P50" i="24"/>
  <c r="V50" i="24" s="1"/>
  <c r="M51" i="24"/>
  <c r="S51" i="24" s="1"/>
  <c r="O51" i="24"/>
  <c r="U51" i="24" s="1"/>
  <c r="N52" i="24"/>
  <c r="T52" i="24" s="1"/>
  <c r="P52" i="24"/>
  <c r="V52" i="24" s="1"/>
  <c r="M53" i="24"/>
  <c r="S53" i="24" s="1"/>
  <c r="O53" i="24"/>
  <c r="U53" i="24" s="1"/>
  <c r="N54" i="24"/>
  <c r="T54" i="24" s="1"/>
  <c r="P54" i="24"/>
  <c r="V54" i="24" s="1"/>
  <c r="M55" i="24"/>
  <c r="S55" i="24" s="1"/>
  <c r="O55" i="24"/>
  <c r="U55" i="24" s="1"/>
  <c r="N56" i="24"/>
  <c r="T56" i="24" s="1"/>
  <c r="P56" i="24"/>
  <c r="V56" i="24" s="1"/>
  <c r="M57" i="24"/>
  <c r="S57" i="24" s="1"/>
  <c r="O57" i="24"/>
  <c r="U57" i="24" s="1"/>
  <c r="N58" i="24"/>
  <c r="T58" i="24" s="1"/>
  <c r="P58" i="24"/>
  <c r="V58" i="24" s="1"/>
  <c r="M59" i="24"/>
  <c r="S59" i="24" s="1"/>
  <c r="O59" i="24"/>
  <c r="U59" i="24" s="1"/>
  <c r="N60" i="24"/>
  <c r="T60" i="24" s="1"/>
  <c r="P60" i="24"/>
  <c r="V60" i="24" s="1"/>
  <c r="M61" i="24"/>
  <c r="S61" i="24" s="1"/>
  <c r="O61" i="24"/>
  <c r="U61" i="24" s="1"/>
  <c r="N62" i="24"/>
  <c r="T62" i="24" s="1"/>
  <c r="P62" i="24"/>
  <c r="V62" i="24" s="1"/>
  <c r="M63" i="24"/>
  <c r="S63" i="24" s="1"/>
  <c r="Q66" i="24"/>
  <c r="W66" i="24" s="1"/>
  <c r="N66" i="24"/>
  <c r="T66" i="24" s="1"/>
  <c r="Q68" i="24"/>
  <c r="W68" i="24" s="1"/>
  <c r="N68" i="24"/>
  <c r="T68" i="24" s="1"/>
  <c r="Q70" i="24"/>
  <c r="W70" i="24" s="1"/>
  <c r="N70" i="24"/>
  <c r="T70" i="24" s="1"/>
  <c r="R71" i="24"/>
  <c r="X71" i="24" s="1"/>
  <c r="Q72" i="24"/>
  <c r="W72" i="24" s="1"/>
  <c r="N72" i="24"/>
  <c r="T72" i="24" s="1"/>
  <c r="R73" i="24"/>
  <c r="X73" i="24" s="1"/>
  <c r="Q74" i="24"/>
  <c r="W74" i="24" s="1"/>
  <c r="N74" i="24"/>
  <c r="T74" i="24" s="1"/>
  <c r="R75" i="24"/>
  <c r="X75" i="24" s="1"/>
  <c r="Q76" i="24"/>
  <c r="W76" i="24" s="1"/>
  <c r="N76" i="24"/>
  <c r="T76" i="24" s="1"/>
  <c r="R77" i="24"/>
  <c r="X77" i="24" s="1"/>
  <c r="Q78" i="24"/>
  <c r="W78" i="24" s="1"/>
  <c r="N78" i="24"/>
  <c r="T78" i="24" s="1"/>
  <c r="R79" i="24"/>
  <c r="X79" i="24" s="1"/>
  <c r="Q80" i="24"/>
  <c r="W80" i="24" s="1"/>
  <c r="N80" i="24"/>
  <c r="T80" i="24" s="1"/>
  <c r="P81" i="24"/>
  <c r="V81" i="24" s="1"/>
  <c r="P83" i="24"/>
  <c r="V83" i="24" s="1"/>
  <c r="O84" i="24"/>
  <c r="U84" i="24" s="1"/>
  <c r="M84" i="24"/>
  <c r="S84" i="24" s="1"/>
  <c r="P85" i="24"/>
  <c r="V85" i="24" s="1"/>
  <c r="O86" i="24"/>
  <c r="U86" i="24" s="1"/>
  <c r="M86" i="24"/>
  <c r="S86" i="24" s="1"/>
  <c r="P87" i="24"/>
  <c r="V87" i="24" s="1"/>
  <c r="O88" i="24"/>
  <c r="U88" i="24" s="1"/>
  <c r="M88" i="24"/>
  <c r="S88" i="24" s="1"/>
  <c r="P89" i="24"/>
  <c r="V89" i="24" s="1"/>
  <c r="O90" i="24"/>
  <c r="U90" i="24" s="1"/>
  <c r="M90" i="24"/>
  <c r="S90" i="24" s="1"/>
  <c r="M92" i="24"/>
  <c r="S92" i="24" s="1"/>
  <c r="Q92" i="24"/>
  <c r="W92" i="24" s="1"/>
  <c r="P93" i="24"/>
  <c r="V93" i="24" s="1"/>
  <c r="S94" i="24"/>
  <c r="Q94" i="24"/>
  <c r="W94" i="24" s="1"/>
  <c r="M64" i="24"/>
  <c r="S64" i="24" s="1"/>
  <c r="O64" i="24"/>
  <c r="U64" i="24" s="1"/>
  <c r="M65" i="24"/>
  <c r="S65" i="24" s="1"/>
  <c r="O65" i="24"/>
  <c r="U65" i="24" s="1"/>
  <c r="M66" i="24"/>
  <c r="S66" i="24" s="1"/>
  <c r="O66" i="24"/>
  <c r="U66" i="24" s="1"/>
  <c r="M67" i="24"/>
  <c r="S67" i="24" s="1"/>
  <c r="O67" i="24"/>
  <c r="U67" i="24" s="1"/>
  <c r="M68" i="24"/>
  <c r="S68" i="24" s="1"/>
  <c r="O68" i="24"/>
  <c r="U68" i="24" s="1"/>
  <c r="M69" i="24"/>
  <c r="S69" i="24" s="1"/>
  <c r="O69" i="24"/>
  <c r="U69" i="24" s="1"/>
  <c r="M70" i="24"/>
  <c r="S70" i="24" s="1"/>
  <c r="O70" i="24"/>
  <c r="U70" i="24" s="1"/>
  <c r="N71" i="24"/>
  <c r="T71" i="24" s="1"/>
  <c r="P71" i="24"/>
  <c r="V71" i="24" s="1"/>
  <c r="M72" i="24"/>
  <c r="S72" i="24" s="1"/>
  <c r="O72" i="24"/>
  <c r="U72" i="24" s="1"/>
  <c r="N73" i="24"/>
  <c r="T73" i="24" s="1"/>
  <c r="P73" i="24"/>
  <c r="V73" i="24" s="1"/>
  <c r="M74" i="24"/>
  <c r="S74" i="24" s="1"/>
  <c r="O74" i="24"/>
  <c r="U74" i="24" s="1"/>
  <c r="N75" i="24"/>
  <c r="T75" i="24" s="1"/>
  <c r="P75" i="24"/>
  <c r="V75" i="24" s="1"/>
  <c r="M76" i="24"/>
  <c r="S76" i="24" s="1"/>
  <c r="O76" i="24"/>
  <c r="U76" i="24" s="1"/>
  <c r="N77" i="24"/>
  <c r="T77" i="24" s="1"/>
  <c r="P77" i="24"/>
  <c r="V77" i="24" s="1"/>
  <c r="M78" i="24"/>
  <c r="S78" i="24" s="1"/>
  <c r="O78" i="24"/>
  <c r="U78" i="24" s="1"/>
  <c r="N79" i="24"/>
  <c r="T79" i="24" s="1"/>
  <c r="P79" i="24"/>
  <c r="V79" i="24" s="1"/>
  <c r="M80" i="24"/>
  <c r="S80" i="24" s="1"/>
  <c r="O80" i="24"/>
  <c r="U80" i="24" s="1"/>
  <c r="M81" i="24"/>
  <c r="S81" i="24" s="1"/>
  <c r="Q81" i="24"/>
  <c r="W81" i="24" s="1"/>
  <c r="R82" i="24"/>
  <c r="X82" i="24" s="1"/>
  <c r="Q83" i="24"/>
  <c r="W83" i="24" s="1"/>
  <c r="R84" i="24"/>
  <c r="X84" i="24" s="1"/>
  <c r="Q85" i="24"/>
  <c r="W85" i="24" s="1"/>
  <c r="R86" i="24"/>
  <c r="X86" i="24" s="1"/>
  <c r="Q87" i="24"/>
  <c r="W87" i="24" s="1"/>
  <c r="R88" i="24"/>
  <c r="X88" i="24" s="1"/>
  <c r="Q89" i="24"/>
  <c r="W89" i="24" s="1"/>
  <c r="R90" i="24"/>
  <c r="X90" i="24" s="1"/>
  <c r="Q91" i="24"/>
  <c r="W91" i="24" s="1"/>
  <c r="R92" i="24"/>
  <c r="X92" i="24" s="1"/>
  <c r="Q93" i="24"/>
  <c r="W93" i="24" s="1"/>
  <c r="N93" i="24"/>
  <c r="T93" i="24" s="1"/>
  <c r="R94" i="24"/>
  <c r="X94" i="24" s="1"/>
  <c r="N82" i="24"/>
  <c r="T82" i="24" s="1"/>
  <c r="P82" i="24"/>
  <c r="V82" i="24" s="1"/>
  <c r="M83" i="24"/>
  <c r="S83" i="24" s="1"/>
  <c r="N84" i="24"/>
  <c r="T84" i="24" s="1"/>
  <c r="P84" i="24"/>
  <c r="V84" i="24" s="1"/>
  <c r="M85" i="24"/>
  <c r="S85" i="24" s="1"/>
  <c r="O85" i="24"/>
  <c r="U85" i="24" s="1"/>
  <c r="N86" i="24"/>
  <c r="T86" i="24" s="1"/>
  <c r="P86" i="24"/>
  <c r="V86" i="24" s="1"/>
  <c r="M87" i="24"/>
  <c r="S87" i="24" s="1"/>
  <c r="O87" i="24"/>
  <c r="U87" i="24" s="1"/>
  <c r="N88" i="24"/>
  <c r="T88" i="24" s="1"/>
  <c r="P88" i="24"/>
  <c r="V88" i="24" s="1"/>
  <c r="M89" i="24"/>
  <c r="S89" i="24" s="1"/>
  <c r="O89" i="24"/>
  <c r="U89" i="24" s="1"/>
  <c r="N90" i="24"/>
  <c r="T90" i="24" s="1"/>
  <c r="P90" i="24"/>
  <c r="V90" i="24" s="1"/>
  <c r="M91" i="24"/>
  <c r="S91" i="24" s="1"/>
  <c r="O91" i="24"/>
  <c r="U91" i="24" s="1"/>
  <c r="N92" i="24"/>
  <c r="T92" i="24" s="1"/>
  <c r="P92" i="24"/>
  <c r="V92" i="24" s="1"/>
  <c r="M93" i="24"/>
  <c r="S93" i="24" s="1"/>
  <c r="O93" i="24"/>
  <c r="U93" i="24" s="1"/>
  <c r="N94" i="24"/>
  <c r="T94" i="24" s="1"/>
  <c r="P94" i="24"/>
  <c r="V94" i="24" s="1"/>
  <c r="BP10" i="28" l="1"/>
  <c r="BP11" i="28" l="1"/>
  <c r="BP12" i="28" l="1"/>
  <c r="BP13" i="28" l="1"/>
  <c r="BP14" i="28" l="1"/>
  <c r="BP15" i="28" l="1"/>
  <c r="BP16" i="28" l="1"/>
  <c r="BP17" i="28" s="1"/>
  <c r="BP18" i="28" s="1"/>
  <c r="BP19" i="28" s="1"/>
  <c r="BP20" i="28" s="1"/>
  <c r="BP21" i="28" l="1"/>
  <c r="BP22" i="28" s="1"/>
  <c r="BP23" i="28" s="1"/>
  <c r="BR23" i="28" l="1"/>
  <c r="BR14" i="28"/>
  <c r="BR11" i="28"/>
  <c r="BR4" i="28"/>
  <c r="BR5" i="28"/>
  <c r="BR6" i="28"/>
  <c r="BR21" i="28"/>
  <c r="BR8" i="28"/>
  <c r="BR16" i="28"/>
  <c r="BR19" i="28"/>
  <c r="BR15" i="28"/>
  <c r="BR13" i="28"/>
  <c r="BR18" i="28"/>
  <c r="BR7" i="28"/>
  <c r="BR20" i="28"/>
  <c r="BR12" i="28"/>
  <c r="BR17" i="28"/>
  <c r="BR22" i="28"/>
  <c r="BR3" i="28"/>
  <c r="BR10" i="28"/>
  <c r="BR9" i="28"/>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<sst xmlns="http://schemas.openxmlformats.org/spreadsheetml/2006/main" count="57348" uniqueCount="4434">
  <si>
    <t>GBP</t>
  </si>
  <si>
    <t>USD</t>
  </si>
  <si>
    <t>Country</t>
  </si>
  <si>
    <t>Number Ranges from</t>
  </si>
  <si>
    <t>Number Range to</t>
  </si>
  <si>
    <t>Description</t>
  </si>
  <si>
    <t>Per Call (Peak/Off Peak)</t>
  </si>
  <si>
    <t>Peak (Per Minute)</t>
  </si>
  <si>
    <t>Off-Peak (Per Minute)</t>
  </si>
  <si>
    <t>Comments</t>
  </si>
  <si>
    <t>Private Number</t>
  </si>
  <si>
    <t>-</t>
  </si>
  <si>
    <t>0718</t>
  </si>
  <si>
    <t>0720</t>
  </si>
  <si>
    <t>Nomadic Number</t>
  </si>
  <si>
    <t>0780</t>
  </si>
  <si>
    <t>0800</t>
  </si>
  <si>
    <t>Freephone</t>
  </si>
  <si>
    <t>Shared cost</t>
  </si>
  <si>
    <t>Group 1</t>
  </si>
  <si>
    <t>Group 3</t>
  </si>
  <si>
    <t>Group 4</t>
  </si>
  <si>
    <t>Group 5</t>
  </si>
  <si>
    <t>Group 6</t>
  </si>
  <si>
    <t>Group 2</t>
  </si>
  <si>
    <t>Group 7</t>
  </si>
  <si>
    <t>Group 8</t>
  </si>
  <si>
    <t>Group 9</t>
  </si>
  <si>
    <t>Group 10</t>
  </si>
  <si>
    <t>Group 11</t>
  </si>
  <si>
    <t>Group 12</t>
  </si>
  <si>
    <t>Group 13</t>
  </si>
  <si>
    <t>Group 14</t>
  </si>
  <si>
    <t>Group 15</t>
  </si>
  <si>
    <t>Group 16</t>
  </si>
  <si>
    <t>Group 17</t>
  </si>
  <si>
    <t>Group 18</t>
  </si>
  <si>
    <t>Premium Rate</t>
  </si>
  <si>
    <t>111xx</t>
  </si>
  <si>
    <t>Agreed landline rates</t>
  </si>
  <si>
    <t>Emergency Numbers</t>
  </si>
  <si>
    <t>116xxx</t>
  </si>
  <si>
    <t>Free Phone</t>
  </si>
  <si>
    <t>11820</t>
  </si>
  <si>
    <t>Prem /DQ service</t>
  </si>
  <si>
    <t>11840</t>
  </si>
  <si>
    <t>11841</t>
  </si>
  <si>
    <t>11848</t>
  </si>
  <si>
    <t>11850</t>
  </si>
  <si>
    <t>11851</t>
  </si>
  <si>
    <t>11854</t>
  </si>
  <si>
    <t>11855</t>
  </si>
  <si>
    <t>11858</t>
  </si>
  <si>
    <t>11861</t>
  </si>
  <si>
    <t>11865</t>
  </si>
  <si>
    <t>11866</t>
  </si>
  <si>
    <t>11867</t>
  </si>
  <si>
    <t>11868</t>
  </si>
  <si>
    <t>118811</t>
  </si>
  <si>
    <t>118812</t>
  </si>
  <si>
    <t>118818</t>
  </si>
  <si>
    <t>118820</t>
  </si>
  <si>
    <t>118822</t>
  </si>
  <si>
    <t>118833</t>
  </si>
  <si>
    <t>118866</t>
  </si>
  <si>
    <t>118870</t>
  </si>
  <si>
    <t>118877</t>
  </si>
  <si>
    <t>118878</t>
  </si>
  <si>
    <t>118880</t>
  </si>
  <si>
    <t>118887</t>
  </si>
  <si>
    <t>118888</t>
  </si>
  <si>
    <t>118898</t>
  </si>
  <si>
    <t>118899</t>
  </si>
  <si>
    <t>Belgium</t>
  </si>
  <si>
    <t>Police</t>
  </si>
  <si>
    <t>112</t>
  </si>
  <si>
    <t xml:space="preserve">Vlaamse Infolijn </t>
  </si>
  <si>
    <t>STIB/MIVB</t>
  </si>
  <si>
    <t xml:space="preserve">Meldpunt Misbruik, Geweld en Kindermishandeling </t>
  </si>
  <si>
    <t>Service Public de Wallonie</t>
  </si>
  <si>
    <t>Niet-dringende brandweerhulp</t>
  </si>
  <si>
    <t>Service de garde de Médecine Générale /
Eenvormig oproepnummer voor niet-dringende medische hulp</t>
  </si>
  <si>
    <t>Rijksdienst voor Pensioenen /
Office national des Pensions</t>
  </si>
  <si>
    <t>Gemeente Liedekerke</t>
  </si>
  <si>
    <t>Centre de Crise du SPF Intérieur /
Crisiscentrum FOD Binnenlandse Zaken</t>
  </si>
  <si>
    <t>Stad Kortrijk</t>
  </si>
  <si>
    <t>Stadsbestuur Roeselare</t>
  </si>
  <si>
    <t>homegrade.brussels</t>
  </si>
  <si>
    <t>Zelfmoordlijn</t>
  </si>
  <si>
    <t>Agence Bruxelloise pour l’Entreprise /
Brussels Agentschap voor de Onderneming</t>
  </si>
  <si>
    <t>SOWACCESS s.a.</t>
  </si>
  <si>
    <t>Denmark</t>
  </si>
  <si>
    <t>Emergency</t>
  </si>
  <si>
    <t>Emergency heath service</t>
  </si>
  <si>
    <t>Direct Call Local Police</t>
  </si>
  <si>
    <t>Number Enquiries</t>
  </si>
  <si>
    <t>Directory Enquiries</t>
  </si>
  <si>
    <t>Animal Protection</t>
  </si>
  <si>
    <t>DR News Services</t>
  </si>
  <si>
    <t>The Blinds Number Service (Abroad)</t>
  </si>
  <si>
    <t>The Blinds Number Service (Domestic)</t>
  </si>
  <si>
    <t>Weather Forecast (DMI)</t>
  </si>
  <si>
    <t>Ritzau's Phone Paper</t>
  </si>
  <si>
    <t>Statens Informations Service of the State</t>
  </si>
  <si>
    <t>Clock</t>
  </si>
  <si>
    <t>80xxxxxx</t>
  </si>
  <si>
    <t>Free Phone 80-numbers</t>
  </si>
  <si>
    <t>Meeting Place</t>
  </si>
  <si>
    <t>Chat Services</t>
  </si>
  <si>
    <t>909xxxxx</t>
  </si>
  <si>
    <t>Public Pay Phones</t>
  </si>
  <si>
    <t xml:space="preserve">Chat and Conference Calls-A </t>
  </si>
  <si>
    <t>Chat and Conference Calls-B</t>
  </si>
  <si>
    <t>909208xx</t>
  </si>
  <si>
    <t>Special Numbers_DK</t>
  </si>
  <si>
    <t>909209xx</t>
  </si>
  <si>
    <t>Chat and Conference Calls-C</t>
  </si>
  <si>
    <t>9095xxxx</t>
  </si>
  <si>
    <t>Telenor Chat Serv</t>
  </si>
  <si>
    <t>901010xx</t>
  </si>
  <si>
    <t>Premium Rate Category I-A</t>
  </si>
  <si>
    <t>90901xxx</t>
  </si>
  <si>
    <t>32XXXXXX</t>
  </si>
  <si>
    <t>CRYSTAL+CRYSTAL COM</t>
  </si>
  <si>
    <t>33XXXXXX</t>
  </si>
  <si>
    <t>70xxxxxx</t>
  </si>
  <si>
    <t>Special Services 70-number</t>
  </si>
  <si>
    <t>France</t>
  </si>
  <si>
    <t>Pager Service</t>
  </si>
  <si>
    <t>Shared Cost</t>
  </si>
  <si>
    <t>118 xxx</t>
  </si>
  <si>
    <t>Please refer the Services Charges Sheet for Set up and Per minute rates</t>
  </si>
  <si>
    <t>European Emergency Number</t>
  </si>
  <si>
    <t>Social services for deaf &amp; hard of hearing</t>
  </si>
  <si>
    <t>Social Care Services</t>
  </si>
  <si>
    <t>SOS Missing Children</t>
  </si>
  <si>
    <t>Child Abuse</t>
  </si>
  <si>
    <t>Emergency - Ambulance</t>
  </si>
  <si>
    <t>Emergency - Police</t>
  </si>
  <si>
    <t>Emergency - Fire Brigade</t>
  </si>
  <si>
    <t>Germany</t>
  </si>
  <si>
    <t>Sharedcost</t>
  </si>
  <si>
    <t>Emergency Services</t>
  </si>
  <si>
    <t>Mass Transit</t>
  </si>
  <si>
    <t>Civil services</t>
  </si>
  <si>
    <t>Harmonized services of social value</t>
  </si>
  <si>
    <t>Personal Number</t>
  </si>
  <si>
    <t>National subscriber numbers</t>
  </si>
  <si>
    <t>Ireland</t>
  </si>
  <si>
    <t>CUSTOMER CARE</t>
  </si>
  <si>
    <t>VOIP</t>
  </si>
  <si>
    <t>EMERGENCY SERVICES</t>
  </si>
  <si>
    <t>116</t>
  </si>
  <si>
    <t>SHARED COST</t>
  </si>
  <si>
    <t>INTERNET DIAL UP</t>
  </si>
  <si>
    <t>Italy</t>
  </si>
  <si>
    <t>12XY</t>
  </si>
  <si>
    <t>FREEPHONE NUMBER</t>
  </si>
  <si>
    <t>Netherlands</t>
  </si>
  <si>
    <t>Pager</t>
  </si>
  <si>
    <t>088</t>
  </si>
  <si>
    <t>Business Number</t>
  </si>
  <si>
    <t>0900</t>
  </si>
  <si>
    <t>General information, no adult content, no entertainment</t>
  </si>
  <si>
    <t>0906</t>
  </si>
  <si>
    <t>Adult content, no entertainment (astrology)</t>
  </si>
  <si>
    <t>0909</t>
  </si>
  <si>
    <t>Entertainment (astrology), no adult content</t>
  </si>
  <si>
    <t>Harmonized service</t>
  </si>
  <si>
    <t>General Interest (numbers from National and Local Governments)</t>
  </si>
  <si>
    <t>18xx</t>
  </si>
  <si>
    <t>Information Services (Directory Services)</t>
  </si>
  <si>
    <t>Emergency Number</t>
  </si>
  <si>
    <t>Spain</t>
  </si>
  <si>
    <t>Dataphone</t>
  </si>
  <si>
    <t>060</t>
  </si>
  <si>
    <t>011</t>
  </si>
  <si>
    <t>Emergency Calls</t>
  </si>
  <si>
    <t>061</t>
  </si>
  <si>
    <t>062</t>
  </si>
  <si>
    <t>Personal numbers</t>
  </si>
  <si>
    <t>80x(x=3/6/7) Axx xxx (A=0,1) Data Premium Level 1</t>
  </si>
  <si>
    <t>80x(x=3/6/7) Axx xxx (A=2,3) Data Premium Level 2</t>
  </si>
  <si>
    <t>80x(x=3/6/7) Axx xxx (A=4,5) Data Premium Level 3</t>
  </si>
  <si>
    <t>80x(x=3/6/7) Axx xxx (A=6,7) Data Premium Level 4</t>
  </si>
  <si>
    <t>NUMBER</t>
  </si>
  <si>
    <t>SERVICE</t>
  </si>
  <si>
    <t>SCOPE</t>
  </si>
  <si>
    <t>TARIFF</t>
  </si>
  <si>
    <t>UPDATED DATE</t>
  </si>
  <si>
    <t>VALID FROM</t>
  </si>
  <si>
    <t>VALID TO</t>
  </si>
  <si>
    <t>0WNER</t>
  </si>
  <si>
    <t>LOCAL</t>
  </si>
  <si>
    <t>A</t>
  </si>
  <si>
    <t xml:space="preserve"> OPERA</t>
  </si>
  <si>
    <t/>
  </si>
  <si>
    <t xml:space="preserve"> VODAFONE</t>
  </si>
  <si>
    <t>Sweden</t>
  </si>
  <si>
    <t>010</t>
  </si>
  <si>
    <t>Geographically Independent Numbers / VOIP services</t>
  </si>
  <si>
    <t>Pagers</t>
  </si>
  <si>
    <t>Personal Numbers</t>
  </si>
  <si>
    <t>Information during accidents and crises</t>
  </si>
  <si>
    <t>Police (non-emergency)</t>
  </si>
  <si>
    <t>Health care advice</t>
  </si>
  <si>
    <t>Switzerland</t>
  </si>
  <si>
    <t>0869x</t>
  </si>
  <si>
    <t>0878x</t>
  </si>
  <si>
    <t>0800x</t>
  </si>
  <si>
    <t>084x</t>
  </si>
  <si>
    <t>090x</t>
  </si>
  <si>
    <t>058x</t>
  </si>
  <si>
    <t>074X</t>
  </si>
  <si>
    <t>United Kingdom</t>
  </si>
  <si>
    <t>056</t>
  </si>
  <si>
    <t>111</t>
  </si>
  <si>
    <t>123</t>
  </si>
  <si>
    <t>EURO</t>
  </si>
  <si>
    <t>National Rate</t>
  </si>
  <si>
    <t>RANGE</t>
  </si>
  <si>
    <t>Number_Start</t>
  </si>
  <si>
    <t>Number_End</t>
  </si>
  <si>
    <t>Rate /Call Set up (€) excl.VAT</t>
  </si>
  <si>
    <t>Billing Destination Required</t>
  </si>
  <si>
    <t>TGMOPager-Orange-PerCall</t>
  </si>
  <si>
    <t>TGMOPager-Orange-Permin-PerCall</t>
  </si>
  <si>
    <t>TGMOPAGE+OTHER MOBILES</t>
  </si>
  <si>
    <t>TGMOPager-Orange-083660</t>
  </si>
  <si>
    <t>Groups</t>
  </si>
  <si>
    <t>Code</t>
  </si>
  <si>
    <t>No. Range from</t>
  </si>
  <si>
    <t>No. Range to</t>
  </si>
  <si>
    <t>Jurisdictions</t>
  </si>
  <si>
    <t>0810</t>
  </si>
  <si>
    <t>000000</t>
  </si>
  <si>
    <t>000099</t>
  </si>
  <si>
    <t>CO0810+Colt 0810_3 0 068</t>
  </si>
  <si>
    <t>000100</t>
  </si>
  <si>
    <t>000199</t>
  </si>
  <si>
    <t>000200</t>
  </si>
  <si>
    <t>000299</t>
  </si>
  <si>
    <t>000300</t>
  </si>
  <si>
    <t>000399</t>
  </si>
  <si>
    <t>000900</t>
  </si>
  <si>
    <t>000999</t>
  </si>
  <si>
    <t>001000</t>
  </si>
  <si>
    <t>001099</t>
  </si>
  <si>
    <t>001100</t>
  </si>
  <si>
    <t>001199</t>
  </si>
  <si>
    <t>001200</t>
  </si>
  <si>
    <t>001299</t>
  </si>
  <si>
    <t>001503</t>
  </si>
  <si>
    <t>001600</t>
  </si>
  <si>
    <t>001699</t>
  </si>
  <si>
    <t>001700</t>
  </si>
  <si>
    <t>001799</t>
  </si>
  <si>
    <t>001800</t>
  </si>
  <si>
    <t>001899</t>
  </si>
  <si>
    <t>002000</t>
  </si>
  <si>
    <t>002099</t>
  </si>
  <si>
    <t>002100</t>
  </si>
  <si>
    <t>002199</t>
  </si>
  <si>
    <t>002200</t>
  </si>
  <si>
    <t>002299</t>
  </si>
  <si>
    <t>002300</t>
  </si>
  <si>
    <t>002399</t>
  </si>
  <si>
    <t>003300</t>
  </si>
  <si>
    <t>003399</t>
  </si>
  <si>
    <t>004000</t>
  </si>
  <si>
    <t>004099</t>
  </si>
  <si>
    <t>004400</t>
  </si>
  <si>
    <t>004499</t>
  </si>
  <si>
    <t>004700</t>
  </si>
  <si>
    <t>004799</t>
  </si>
  <si>
    <t>005000</t>
  </si>
  <si>
    <t>005099</t>
  </si>
  <si>
    <t>005100</t>
  </si>
  <si>
    <t>005199</t>
  </si>
  <si>
    <t>005200</t>
  </si>
  <si>
    <t>005299</t>
  </si>
  <si>
    <t>005300</t>
  </si>
  <si>
    <t>005399</t>
  </si>
  <si>
    <t>005400</t>
  </si>
  <si>
    <t>005499</t>
  </si>
  <si>
    <t>005500</t>
  </si>
  <si>
    <t>005599</t>
  </si>
  <si>
    <t>005600</t>
  </si>
  <si>
    <t>005699</t>
  </si>
  <si>
    <t>006000</t>
  </si>
  <si>
    <t>006099</t>
  </si>
  <si>
    <t>006100</t>
  </si>
  <si>
    <t>006199</t>
  </si>
  <si>
    <t>006200</t>
  </si>
  <si>
    <t>006299</t>
  </si>
  <si>
    <t>006300</t>
  </si>
  <si>
    <t>006399</t>
  </si>
  <si>
    <t>006400</t>
  </si>
  <si>
    <t>006499</t>
  </si>
  <si>
    <t>006600</t>
  </si>
  <si>
    <t>006699</t>
  </si>
  <si>
    <t>007000</t>
  </si>
  <si>
    <t>007099</t>
  </si>
  <si>
    <t>007700</t>
  </si>
  <si>
    <t>007799</t>
  </si>
  <si>
    <t>007800</t>
  </si>
  <si>
    <t>007899</t>
  </si>
  <si>
    <t>008000</t>
  </si>
  <si>
    <t>008099</t>
  </si>
  <si>
    <t>008200</t>
  </si>
  <si>
    <t>008299</t>
  </si>
  <si>
    <t>008300</t>
  </si>
  <si>
    <t>008399</t>
  </si>
  <si>
    <t>008500</t>
  </si>
  <si>
    <t>008599</t>
  </si>
  <si>
    <t>008600</t>
  </si>
  <si>
    <t>008699</t>
  </si>
  <si>
    <t>008700</t>
  </si>
  <si>
    <t>008799</t>
  </si>
  <si>
    <t>008800</t>
  </si>
  <si>
    <t>008899</t>
  </si>
  <si>
    <t>010000</t>
  </si>
  <si>
    <t>010099</t>
  </si>
  <si>
    <t>010100</t>
  </si>
  <si>
    <t>010199</t>
  </si>
  <si>
    <t>012200</t>
  </si>
  <si>
    <t>012299</t>
  </si>
  <si>
    <t>012300</t>
  </si>
  <si>
    <t>012399</t>
  </si>
  <si>
    <t>013000</t>
  </si>
  <si>
    <t>013099</t>
  </si>
  <si>
    <t>013500</t>
  </si>
  <si>
    <t>013599</t>
  </si>
  <si>
    <t>031300</t>
  </si>
  <si>
    <t>031399</t>
  </si>
  <si>
    <t>033300</t>
  </si>
  <si>
    <t>033399</t>
  </si>
  <si>
    <t>071000</t>
  </si>
  <si>
    <t>071099</t>
  </si>
  <si>
    <t>081000</t>
  </si>
  <si>
    <t>081099</t>
  </si>
  <si>
    <t>081100</t>
  </si>
  <si>
    <t>081199</t>
  </si>
  <si>
    <t>100000</t>
  </si>
  <si>
    <t>100999</t>
  </si>
  <si>
    <t>101000</t>
  </si>
  <si>
    <t>101099</t>
  </si>
  <si>
    <t>101100</t>
  </si>
  <si>
    <t>101199</t>
  </si>
  <si>
    <t>101200</t>
  </si>
  <si>
    <t>101299</t>
  </si>
  <si>
    <t>101800</t>
  </si>
  <si>
    <t>101899</t>
  </si>
  <si>
    <t>102000</t>
  </si>
  <si>
    <t>102099</t>
  </si>
  <si>
    <t>102500</t>
  </si>
  <si>
    <t>102599</t>
  </si>
  <si>
    <t>102800</t>
  </si>
  <si>
    <t>102899</t>
  </si>
  <si>
    <t>103000</t>
  </si>
  <si>
    <t>103099</t>
  </si>
  <si>
    <t>103600</t>
  </si>
  <si>
    <t>103699</t>
  </si>
  <si>
    <t>111200</t>
  </si>
  <si>
    <t>111299</t>
  </si>
  <si>
    <t>111300</t>
  </si>
  <si>
    <t>111399</t>
  </si>
  <si>
    <t>111500</t>
  </si>
  <si>
    <t>111599</t>
  </si>
  <si>
    <t>112233</t>
  </si>
  <si>
    <t>112234</t>
  </si>
  <si>
    <t>112399</t>
  </si>
  <si>
    <t>120120</t>
  </si>
  <si>
    <t>120129</t>
  </si>
  <si>
    <t>122122</t>
  </si>
  <si>
    <t>123123</t>
  </si>
  <si>
    <t>123601</t>
  </si>
  <si>
    <t>123602</t>
  </si>
  <si>
    <t>123603</t>
  </si>
  <si>
    <t>130900</t>
  </si>
  <si>
    <t>133133</t>
  </si>
  <si>
    <t>141400</t>
  </si>
  <si>
    <t>141499</t>
  </si>
  <si>
    <t>141500</t>
  </si>
  <si>
    <t>141599</t>
  </si>
  <si>
    <t>144100</t>
  </si>
  <si>
    <t>144199</t>
  </si>
  <si>
    <t>151500</t>
  </si>
  <si>
    <t>151599</t>
  </si>
  <si>
    <t>155155</t>
  </si>
  <si>
    <t>166166</t>
  </si>
  <si>
    <t>177177</t>
  </si>
  <si>
    <t>188800</t>
  </si>
  <si>
    <t>188899</t>
  </si>
  <si>
    <t>199000</t>
  </si>
  <si>
    <t>199099</t>
  </si>
  <si>
    <t>200000</t>
  </si>
  <si>
    <t>200999</t>
  </si>
  <si>
    <t>201000</t>
  </si>
  <si>
    <t>201099</t>
  </si>
  <si>
    <t>201200</t>
  </si>
  <si>
    <t>201299</t>
  </si>
  <si>
    <t>202000</t>
  </si>
  <si>
    <t>202099</t>
  </si>
  <si>
    <t>202100</t>
  </si>
  <si>
    <t>202199</t>
  </si>
  <si>
    <t>202200</t>
  </si>
  <si>
    <t>202299</t>
  </si>
  <si>
    <t>203000</t>
  </si>
  <si>
    <t>203099</t>
  </si>
  <si>
    <t>204800</t>
  </si>
  <si>
    <t>204899</t>
  </si>
  <si>
    <t>205000</t>
  </si>
  <si>
    <t>205099</t>
  </si>
  <si>
    <t>205200</t>
  </si>
  <si>
    <t>205299</t>
  </si>
  <si>
    <t>205500</t>
  </si>
  <si>
    <t>205599</t>
  </si>
  <si>
    <t>206000</t>
  </si>
  <si>
    <t>206099</t>
  </si>
  <si>
    <t>206100</t>
  </si>
  <si>
    <t>206199</t>
  </si>
  <si>
    <t>206200</t>
  </si>
  <si>
    <t>206299</t>
  </si>
  <si>
    <t>206300</t>
  </si>
  <si>
    <t>206399</t>
  </si>
  <si>
    <t>206700</t>
  </si>
  <si>
    <t>206799</t>
  </si>
  <si>
    <t>206800</t>
  </si>
  <si>
    <t>206899</t>
  </si>
  <si>
    <t>206900</t>
  </si>
  <si>
    <t>206999</t>
  </si>
  <si>
    <t>207000</t>
  </si>
  <si>
    <t>207099</t>
  </si>
  <si>
    <t>207200</t>
  </si>
  <si>
    <t>207299</t>
  </si>
  <si>
    <t>207300</t>
  </si>
  <si>
    <t>207399</t>
  </si>
  <si>
    <t>207400</t>
  </si>
  <si>
    <t>207499</t>
  </si>
  <si>
    <t>207500</t>
  </si>
  <si>
    <t>207599</t>
  </si>
  <si>
    <t>207600</t>
  </si>
  <si>
    <t>207699</t>
  </si>
  <si>
    <t>208000</t>
  </si>
  <si>
    <t>208099</t>
  </si>
  <si>
    <t>208400</t>
  </si>
  <si>
    <t>208499</t>
  </si>
  <si>
    <t>208800</t>
  </si>
  <si>
    <t>208899</t>
  </si>
  <si>
    <t>208900</t>
  </si>
  <si>
    <t>208999</t>
  </si>
  <si>
    <t>211211</t>
  </si>
  <si>
    <t>CO0810+Colt 0810_2 0 044</t>
  </si>
  <si>
    <t>213141</t>
  </si>
  <si>
    <t>CO0810+Colt 0810_5 0 1</t>
  </si>
  <si>
    <t>220000</t>
  </si>
  <si>
    <t>220099</t>
  </si>
  <si>
    <t>220200</t>
  </si>
  <si>
    <t>220299</t>
  </si>
  <si>
    <t>220700</t>
  </si>
  <si>
    <t>220799</t>
  </si>
  <si>
    <t>221100</t>
  </si>
  <si>
    <t>221199</t>
  </si>
  <si>
    <t>221300</t>
  </si>
  <si>
    <t>221399</t>
  </si>
  <si>
    <t>221500</t>
  </si>
  <si>
    <t>221599</t>
  </si>
  <si>
    <t>222100</t>
  </si>
  <si>
    <t>222199</t>
  </si>
  <si>
    <t>222200</t>
  </si>
  <si>
    <t>222299</t>
  </si>
  <si>
    <t>222300</t>
  </si>
  <si>
    <t>222399</t>
  </si>
  <si>
    <t>222700</t>
  </si>
  <si>
    <t>222799</t>
  </si>
  <si>
    <t>222800</t>
  </si>
  <si>
    <t>222899</t>
  </si>
  <si>
    <t>223300</t>
  </si>
  <si>
    <t>223399</t>
  </si>
  <si>
    <t>227876</t>
  </si>
  <si>
    <t>232300</t>
  </si>
  <si>
    <t>232399</t>
  </si>
  <si>
    <t>232400</t>
  </si>
  <si>
    <t>232499</t>
  </si>
  <si>
    <t>233100</t>
  </si>
  <si>
    <t>233199</t>
  </si>
  <si>
    <t>233200</t>
  </si>
  <si>
    <t>233299</t>
  </si>
  <si>
    <t>233300</t>
  </si>
  <si>
    <t>233399</t>
  </si>
  <si>
    <t>234100</t>
  </si>
  <si>
    <t>234199</t>
  </si>
  <si>
    <t>234500</t>
  </si>
  <si>
    <t>234599</t>
  </si>
  <si>
    <t>240100</t>
  </si>
  <si>
    <t>240199</t>
  </si>
  <si>
    <t>240200</t>
  </si>
  <si>
    <t>240299</t>
  </si>
  <si>
    <t>240800</t>
  </si>
  <si>
    <t>240899</t>
  </si>
  <si>
    <t>242100</t>
  </si>
  <si>
    <t>242199</t>
  </si>
  <si>
    <t>242400</t>
  </si>
  <si>
    <t>242499</t>
  </si>
  <si>
    <t>242500</t>
  </si>
  <si>
    <t>242599</t>
  </si>
  <si>
    <t>242800</t>
  </si>
  <si>
    <t>242899</t>
  </si>
  <si>
    <t>244200</t>
  </si>
  <si>
    <t>244299</t>
  </si>
  <si>
    <t>244400</t>
  </si>
  <si>
    <t>244499</t>
  </si>
  <si>
    <t>249000</t>
  </si>
  <si>
    <t>249099</t>
  </si>
  <si>
    <t>249900</t>
  </si>
  <si>
    <t>249999</t>
  </si>
  <si>
    <t>255255</t>
  </si>
  <si>
    <t>258000</t>
  </si>
  <si>
    <t>258099</t>
  </si>
  <si>
    <t>260301</t>
  </si>
  <si>
    <t>CO0810+Colt 0810_1 0 022</t>
  </si>
  <si>
    <t>260302</t>
  </si>
  <si>
    <t>260303</t>
  </si>
  <si>
    <t>266266</t>
  </si>
  <si>
    <t>267800</t>
  </si>
  <si>
    <t>267899</t>
  </si>
  <si>
    <t>277277</t>
  </si>
  <si>
    <t>280980</t>
  </si>
  <si>
    <t>281900</t>
  </si>
  <si>
    <t>281999</t>
  </si>
  <si>
    <t>282200</t>
  </si>
  <si>
    <t>282299</t>
  </si>
  <si>
    <t>288288</t>
  </si>
  <si>
    <t>299299</t>
  </si>
  <si>
    <t>300100</t>
  </si>
  <si>
    <t>300199</t>
  </si>
  <si>
    <t>300200</t>
  </si>
  <si>
    <t>300299</t>
  </si>
  <si>
    <t>300300</t>
  </si>
  <si>
    <t>300399</t>
  </si>
  <si>
    <t>300400</t>
  </si>
  <si>
    <t>300499</t>
  </si>
  <si>
    <t>300500</t>
  </si>
  <si>
    <t>300599</t>
  </si>
  <si>
    <t>300600</t>
  </si>
  <si>
    <t>300699</t>
  </si>
  <si>
    <t>303000</t>
  </si>
  <si>
    <t>303999</t>
  </si>
  <si>
    <t>304000</t>
  </si>
  <si>
    <t>309900</t>
  </si>
  <si>
    <t>309999</t>
  </si>
  <si>
    <t>310300</t>
  </si>
  <si>
    <t>310399</t>
  </si>
  <si>
    <t>310600</t>
  </si>
  <si>
    <t>310699</t>
  </si>
  <si>
    <t>310700</t>
  </si>
  <si>
    <t>310799</t>
  </si>
  <si>
    <t>310800</t>
  </si>
  <si>
    <t>310899</t>
  </si>
  <si>
    <t>311100</t>
  </si>
  <si>
    <t>311199</t>
  </si>
  <si>
    <t>311300</t>
  </si>
  <si>
    <t>311399</t>
  </si>
  <si>
    <t>311600</t>
  </si>
  <si>
    <t>311699</t>
  </si>
  <si>
    <t>311800</t>
  </si>
  <si>
    <t>311899</t>
  </si>
  <si>
    <t>311900</t>
  </si>
  <si>
    <t>311999</t>
  </si>
  <si>
    <t>312100</t>
  </si>
  <si>
    <t>312199</t>
  </si>
  <si>
    <t>312300</t>
  </si>
  <si>
    <t>312399</t>
  </si>
  <si>
    <t>312400</t>
  </si>
  <si>
    <t>312499</t>
  </si>
  <si>
    <t>312500</t>
  </si>
  <si>
    <t>312599</t>
  </si>
  <si>
    <t>322322</t>
  </si>
  <si>
    <t>333000</t>
  </si>
  <si>
    <t>333099</t>
  </si>
  <si>
    <t>333100</t>
  </si>
  <si>
    <t>333199</t>
  </si>
  <si>
    <t>333200</t>
  </si>
  <si>
    <t>333299</t>
  </si>
  <si>
    <t>333400</t>
  </si>
  <si>
    <t>333499</t>
  </si>
  <si>
    <t>333500</t>
  </si>
  <si>
    <t>333599</t>
  </si>
  <si>
    <t>333600</t>
  </si>
  <si>
    <t>333699</t>
  </si>
  <si>
    <t>333700</t>
  </si>
  <si>
    <t>333799</t>
  </si>
  <si>
    <t>333900</t>
  </si>
  <si>
    <t>333999</t>
  </si>
  <si>
    <t>337300</t>
  </si>
  <si>
    <t>337399</t>
  </si>
  <si>
    <t>343300</t>
  </si>
  <si>
    <t>343399</t>
  </si>
  <si>
    <t>343400</t>
  </si>
  <si>
    <t>343499</t>
  </si>
  <si>
    <t>343500</t>
  </si>
  <si>
    <t>343599</t>
  </si>
  <si>
    <t>344344</t>
  </si>
  <si>
    <t>355355</t>
  </si>
  <si>
    <t>366366</t>
  </si>
  <si>
    <t>377377</t>
  </si>
  <si>
    <t>388388</t>
  </si>
  <si>
    <t>399399</t>
  </si>
  <si>
    <t>400000</t>
  </si>
  <si>
    <t>400999</t>
  </si>
  <si>
    <t>411411</t>
  </si>
  <si>
    <t>415415</t>
  </si>
  <si>
    <t>422422</t>
  </si>
  <si>
    <t>426396</t>
  </si>
  <si>
    <t>433433</t>
  </si>
  <si>
    <t>455455</t>
  </si>
  <si>
    <t>CO0810+Colt 0810_4 0 073</t>
  </si>
  <si>
    <t>466466</t>
  </si>
  <si>
    <t>467825</t>
  </si>
  <si>
    <t>477477</t>
  </si>
  <si>
    <t>488488</t>
  </si>
  <si>
    <t>499499</t>
  </si>
  <si>
    <t>500000</t>
  </si>
  <si>
    <t>500099</t>
  </si>
  <si>
    <t>500100</t>
  </si>
  <si>
    <t>500199</t>
  </si>
  <si>
    <t>500300</t>
  </si>
  <si>
    <t>500399</t>
  </si>
  <si>
    <t>500400</t>
  </si>
  <si>
    <t>500499</t>
  </si>
  <si>
    <t>500500</t>
  </si>
  <si>
    <t>500599</t>
  </si>
  <si>
    <t>500600</t>
  </si>
  <si>
    <t>500699</t>
  </si>
  <si>
    <t>500700</t>
  </si>
  <si>
    <t>500799</t>
  </si>
  <si>
    <t>500800</t>
  </si>
  <si>
    <t>500899</t>
  </si>
  <si>
    <t>500900</t>
  </si>
  <si>
    <t>500999</t>
  </si>
  <si>
    <t>501050</t>
  </si>
  <si>
    <t>501051</t>
  </si>
  <si>
    <t>501052</t>
  </si>
  <si>
    <t>501053</t>
  </si>
  <si>
    <t>501054</t>
  </si>
  <si>
    <t>501055</t>
  </si>
  <si>
    <t>507013</t>
  </si>
  <si>
    <t>510000</t>
  </si>
  <si>
    <t>510999</t>
  </si>
  <si>
    <t>511000</t>
  </si>
  <si>
    <t>511099</t>
  </si>
  <si>
    <t>511100</t>
  </si>
  <si>
    <t>511199</t>
  </si>
  <si>
    <t>511500</t>
  </si>
  <si>
    <t>511599</t>
  </si>
  <si>
    <t>511600</t>
  </si>
  <si>
    <t>511699</t>
  </si>
  <si>
    <t>511800</t>
  </si>
  <si>
    <t>511899</t>
  </si>
  <si>
    <t>511900</t>
  </si>
  <si>
    <t>511999</t>
  </si>
  <si>
    <t>512512</t>
  </si>
  <si>
    <t>530000</t>
  </si>
  <si>
    <t>530099</t>
  </si>
  <si>
    <t>539900</t>
  </si>
  <si>
    <t>539999</t>
  </si>
  <si>
    <t>543200</t>
  </si>
  <si>
    <t>543299</t>
  </si>
  <si>
    <t>550500</t>
  </si>
  <si>
    <t>550599</t>
  </si>
  <si>
    <t>555500</t>
  </si>
  <si>
    <t>555599</t>
  </si>
  <si>
    <t>555600</t>
  </si>
  <si>
    <t>555699</t>
  </si>
  <si>
    <t>555700</t>
  </si>
  <si>
    <t>555799</t>
  </si>
  <si>
    <t>584637</t>
  </si>
  <si>
    <t>600000</t>
  </si>
  <si>
    <t>600099</t>
  </si>
  <si>
    <t>600300</t>
  </si>
  <si>
    <t>600399</t>
  </si>
  <si>
    <t>600600</t>
  </si>
  <si>
    <t>600699</t>
  </si>
  <si>
    <t>600700</t>
  </si>
  <si>
    <t>600799</t>
  </si>
  <si>
    <t>600800</t>
  </si>
  <si>
    <t>600899</t>
  </si>
  <si>
    <t>610800</t>
  </si>
  <si>
    <t>610809</t>
  </si>
  <si>
    <t>610810</t>
  </si>
  <si>
    <t>643800</t>
  </si>
  <si>
    <t>643899</t>
  </si>
  <si>
    <t>660099</t>
  </si>
  <si>
    <t>664000</t>
  </si>
  <si>
    <t>664999</t>
  </si>
  <si>
    <t>666600</t>
  </si>
  <si>
    <t>666699</t>
  </si>
  <si>
    <t>666700</t>
  </si>
  <si>
    <t>666799</t>
  </si>
  <si>
    <t>666800</t>
  </si>
  <si>
    <t>666899</t>
  </si>
  <si>
    <t>672678</t>
  </si>
  <si>
    <t>676000</t>
  </si>
  <si>
    <t>676099</t>
  </si>
  <si>
    <t>676100</t>
  </si>
  <si>
    <t>676199</t>
  </si>
  <si>
    <t>676200</t>
  </si>
  <si>
    <t>676299</t>
  </si>
  <si>
    <t>676300</t>
  </si>
  <si>
    <t>676309</t>
  </si>
  <si>
    <t>676320</t>
  </si>
  <si>
    <t>676329</t>
  </si>
  <si>
    <t>676390</t>
  </si>
  <si>
    <t>676399</t>
  </si>
  <si>
    <t>676400</t>
  </si>
  <si>
    <t>676499</t>
  </si>
  <si>
    <t>676500</t>
  </si>
  <si>
    <t>676599</t>
  </si>
  <si>
    <t>676600</t>
  </si>
  <si>
    <t>676699</t>
  </si>
  <si>
    <t>676700</t>
  </si>
  <si>
    <t>676799</t>
  </si>
  <si>
    <t>676810</t>
  </si>
  <si>
    <t>676811</t>
  </si>
  <si>
    <t>676890</t>
  </si>
  <si>
    <t>676899</t>
  </si>
  <si>
    <t>676900</t>
  </si>
  <si>
    <t>676999</t>
  </si>
  <si>
    <t>699000</t>
  </si>
  <si>
    <t>699999</t>
  </si>
  <si>
    <t>700000</t>
  </si>
  <si>
    <t>700099</t>
  </si>
  <si>
    <t>700100</t>
  </si>
  <si>
    <t>700199</t>
  </si>
  <si>
    <t>700200</t>
  </si>
  <si>
    <t>700299</t>
  </si>
  <si>
    <t>700300</t>
  </si>
  <si>
    <t>700399</t>
  </si>
  <si>
    <t>700400</t>
  </si>
  <si>
    <t>700499</t>
  </si>
  <si>
    <t>700500</t>
  </si>
  <si>
    <t>700599</t>
  </si>
  <si>
    <t>700600</t>
  </si>
  <si>
    <t>700699</t>
  </si>
  <si>
    <t>700800</t>
  </si>
  <si>
    <t>700899</t>
  </si>
  <si>
    <t>726786</t>
  </si>
  <si>
    <t>729269</t>
  </si>
  <si>
    <t>744744</t>
  </si>
  <si>
    <t>777700</t>
  </si>
  <si>
    <t>777799</t>
  </si>
  <si>
    <t>777800</t>
  </si>
  <si>
    <t>777899</t>
  </si>
  <si>
    <t>800100</t>
  </si>
  <si>
    <t>800370</t>
  </si>
  <si>
    <t>800450</t>
  </si>
  <si>
    <t>810000</t>
  </si>
  <si>
    <t>810099</t>
  </si>
  <si>
    <t>810100</t>
  </si>
  <si>
    <t>810199</t>
  </si>
  <si>
    <t>810200</t>
  </si>
  <si>
    <t>810299</t>
  </si>
  <si>
    <t>810300</t>
  </si>
  <si>
    <t>810399</t>
  </si>
  <si>
    <t>810400</t>
  </si>
  <si>
    <t>810499</t>
  </si>
  <si>
    <t>810500</t>
  </si>
  <si>
    <t>810599</t>
  </si>
  <si>
    <t>810600</t>
  </si>
  <si>
    <t>810699</t>
  </si>
  <si>
    <t>810700</t>
  </si>
  <si>
    <t>810799</t>
  </si>
  <si>
    <t>810800</t>
  </si>
  <si>
    <t>810899</t>
  </si>
  <si>
    <t>810900</t>
  </si>
  <si>
    <t>810999</t>
  </si>
  <si>
    <t>811800</t>
  </si>
  <si>
    <t>811899</t>
  </si>
  <si>
    <t>C0810_5 0 1</t>
  </si>
  <si>
    <t>812000</t>
  </si>
  <si>
    <t>812099</t>
  </si>
  <si>
    <t>818100</t>
  </si>
  <si>
    <t>818199</t>
  </si>
  <si>
    <t>818200</t>
  </si>
  <si>
    <t>818299</t>
  </si>
  <si>
    <t>818800</t>
  </si>
  <si>
    <t>818899</t>
  </si>
  <si>
    <t>820000</t>
  </si>
  <si>
    <t>820999</t>
  </si>
  <si>
    <t>822821</t>
  </si>
  <si>
    <t>822822</t>
  </si>
  <si>
    <t>855854</t>
  </si>
  <si>
    <t>855855</t>
  </si>
  <si>
    <t>874400</t>
  </si>
  <si>
    <t>874499</t>
  </si>
  <si>
    <t>900200</t>
  </si>
  <si>
    <t>900299</t>
  </si>
  <si>
    <t>900300</t>
  </si>
  <si>
    <t>900399</t>
  </si>
  <si>
    <t>900400</t>
  </si>
  <si>
    <t>900499</t>
  </si>
  <si>
    <t>900500</t>
  </si>
  <si>
    <t>900599</t>
  </si>
  <si>
    <t>900600</t>
  </si>
  <si>
    <t>900699</t>
  </si>
  <si>
    <t>900700</t>
  </si>
  <si>
    <t>900799</t>
  </si>
  <si>
    <t>900900</t>
  </si>
  <si>
    <t>900999</t>
  </si>
  <si>
    <t>909080</t>
  </si>
  <si>
    <t>909090</t>
  </si>
  <si>
    <t>910100</t>
  </si>
  <si>
    <t>910199</t>
  </si>
  <si>
    <t>910200</t>
  </si>
  <si>
    <t>910299</t>
  </si>
  <si>
    <t>910600</t>
  </si>
  <si>
    <t>910699</t>
  </si>
  <si>
    <t>910700</t>
  </si>
  <si>
    <t>910799</t>
  </si>
  <si>
    <t>910900</t>
  </si>
  <si>
    <t>910999</t>
  </si>
  <si>
    <t>911911</t>
  </si>
  <si>
    <t>930000</t>
  </si>
  <si>
    <t>930099</t>
  </si>
  <si>
    <t>934357</t>
  </si>
  <si>
    <t>944943</t>
  </si>
  <si>
    <t>944944</t>
  </si>
  <si>
    <t>950000</t>
  </si>
  <si>
    <t>950999</t>
  </si>
  <si>
    <t>951000</t>
  </si>
  <si>
    <t>951009</t>
  </si>
  <si>
    <t>951010</t>
  </si>
  <si>
    <t>951951</t>
  </si>
  <si>
    <t>952020</t>
  </si>
  <si>
    <t>952525</t>
  </si>
  <si>
    <t>952952</t>
  </si>
  <si>
    <t>953953</t>
  </si>
  <si>
    <t>954954</t>
  </si>
  <si>
    <t>955000</t>
  </si>
  <si>
    <t>955099</t>
  </si>
  <si>
    <t>955100</t>
  </si>
  <si>
    <t>955199</t>
  </si>
  <si>
    <t>955200</t>
  </si>
  <si>
    <t>955299</t>
  </si>
  <si>
    <t>955300</t>
  </si>
  <si>
    <t>955399</t>
  </si>
  <si>
    <t>955400</t>
  </si>
  <si>
    <t>955499</t>
  </si>
  <si>
    <t>955500</t>
  </si>
  <si>
    <t>955599</t>
  </si>
  <si>
    <t>955600</t>
  </si>
  <si>
    <t>955699</t>
  </si>
  <si>
    <t>955700</t>
  </si>
  <si>
    <t>955799</t>
  </si>
  <si>
    <t>955955</t>
  </si>
  <si>
    <t>956956</t>
  </si>
  <si>
    <t>957957</t>
  </si>
  <si>
    <t>958958</t>
  </si>
  <si>
    <t>959200</t>
  </si>
  <si>
    <t>959299</t>
  </si>
  <si>
    <t>959300</t>
  </si>
  <si>
    <t>959399</t>
  </si>
  <si>
    <t>959400</t>
  </si>
  <si>
    <t>959499</t>
  </si>
  <si>
    <t>959600</t>
  </si>
  <si>
    <t>959699</t>
  </si>
  <si>
    <t>959700</t>
  </si>
  <si>
    <t>959799</t>
  </si>
  <si>
    <t>959800</t>
  </si>
  <si>
    <t>959899</t>
  </si>
  <si>
    <t>962000</t>
  </si>
  <si>
    <t>962999</t>
  </si>
  <si>
    <t>965400</t>
  </si>
  <si>
    <t>965499</t>
  </si>
  <si>
    <t>966000</t>
  </si>
  <si>
    <t>966099</t>
  </si>
  <si>
    <t>966100</t>
  </si>
  <si>
    <t>966199</t>
  </si>
  <si>
    <t>966200</t>
  </si>
  <si>
    <t>966299</t>
  </si>
  <si>
    <t>966300</t>
  </si>
  <si>
    <t>966399</t>
  </si>
  <si>
    <t>966400</t>
  </si>
  <si>
    <t>966499</t>
  </si>
  <si>
    <t>966700</t>
  </si>
  <si>
    <t>966799</t>
  </si>
  <si>
    <t>966900</t>
  </si>
  <si>
    <t>966999</t>
  </si>
  <si>
    <t>969000</t>
  </si>
  <si>
    <t>969999</t>
  </si>
  <si>
    <t>970000</t>
  </si>
  <si>
    <t>970999</t>
  </si>
  <si>
    <t>971200</t>
  </si>
  <si>
    <t>971299</t>
  </si>
  <si>
    <t>973742</t>
  </si>
  <si>
    <t>977000</t>
  </si>
  <si>
    <t>977999</t>
  </si>
  <si>
    <t>979000</t>
  </si>
  <si>
    <t>979999</t>
  </si>
  <si>
    <t>980000</t>
  </si>
  <si>
    <t>980099</t>
  </si>
  <si>
    <t>980808</t>
  </si>
  <si>
    <t>980809</t>
  </si>
  <si>
    <t>980810</t>
  </si>
  <si>
    <t>981000</t>
  </si>
  <si>
    <t>981999</t>
  </si>
  <si>
    <t>982982</t>
  </si>
  <si>
    <t>987600</t>
  </si>
  <si>
    <t>987699</t>
  </si>
  <si>
    <t>998800</t>
  </si>
  <si>
    <t>998899</t>
  </si>
  <si>
    <t>0821</t>
  </si>
  <si>
    <t>101999</t>
  </si>
  <si>
    <t>CO0821+Colt 0821_1 0 1</t>
  </si>
  <si>
    <t>102200</t>
  </si>
  <si>
    <t>102299</t>
  </si>
  <si>
    <t>103300</t>
  </si>
  <si>
    <t>103399</t>
  </si>
  <si>
    <t>104100</t>
  </si>
  <si>
    <t>104199</t>
  </si>
  <si>
    <t>105500</t>
  </si>
  <si>
    <t>105599</t>
  </si>
  <si>
    <t>109900</t>
  </si>
  <si>
    <t>109999</t>
  </si>
  <si>
    <t>CO0821+Colt 0821_2 0 2</t>
  </si>
  <si>
    <t>201100</t>
  </si>
  <si>
    <t>201199</t>
  </si>
  <si>
    <t>201900</t>
  </si>
  <si>
    <t>201999</t>
  </si>
  <si>
    <t>203300</t>
  </si>
  <si>
    <t>203399</t>
  </si>
  <si>
    <t>CO0900/0930_1 0 182</t>
  </si>
  <si>
    <t>009500</t>
  </si>
  <si>
    <t>009599</t>
  </si>
  <si>
    <t>020300</t>
  </si>
  <si>
    <t>020301</t>
  </si>
  <si>
    <t>020302</t>
  </si>
  <si>
    <t>020303</t>
  </si>
  <si>
    <t>020900</t>
  </si>
  <si>
    <t>022021</t>
  </si>
  <si>
    <t>022022</t>
  </si>
  <si>
    <t>029299</t>
  </si>
  <si>
    <t>030100</t>
  </si>
  <si>
    <t>030199</t>
  </si>
  <si>
    <t>CO0900/0930_2 0 218</t>
  </si>
  <si>
    <t>030200</t>
  </si>
  <si>
    <t>030201</t>
  </si>
  <si>
    <t>030202</t>
  </si>
  <si>
    <t>030203</t>
  </si>
  <si>
    <t>030300</t>
  </si>
  <si>
    <t>030399</t>
  </si>
  <si>
    <t>030800</t>
  </si>
  <si>
    <t>030899</t>
  </si>
  <si>
    <t>033100</t>
  </si>
  <si>
    <t>033199</t>
  </si>
  <si>
    <t>034500</t>
  </si>
  <si>
    <t>034599</t>
  </si>
  <si>
    <t>050100</t>
  </si>
  <si>
    <t>050199</t>
  </si>
  <si>
    <t>050200</t>
  </si>
  <si>
    <t>050299</t>
  </si>
  <si>
    <t>050499</t>
  </si>
  <si>
    <t>050900</t>
  </si>
  <si>
    <t>055055</t>
  </si>
  <si>
    <t>055756</t>
  </si>
  <si>
    <t>059599</t>
  </si>
  <si>
    <t>060000</t>
  </si>
  <si>
    <t>060099</t>
  </si>
  <si>
    <t>CO0900/0930_3 0 27</t>
  </si>
  <si>
    <t>060100</t>
  </si>
  <si>
    <t>060199</t>
  </si>
  <si>
    <t>060200</t>
  </si>
  <si>
    <t>060299</t>
  </si>
  <si>
    <t>060300</t>
  </si>
  <si>
    <t>060399</t>
  </si>
  <si>
    <t>060400</t>
  </si>
  <si>
    <t>060499</t>
  </si>
  <si>
    <t>060500</t>
  </si>
  <si>
    <t>060599</t>
  </si>
  <si>
    <t>060600</t>
  </si>
  <si>
    <t>060699</t>
  </si>
  <si>
    <t>060700</t>
  </si>
  <si>
    <t>060799</t>
  </si>
  <si>
    <t>060800</t>
  </si>
  <si>
    <t>060899</t>
  </si>
  <si>
    <t>061000</t>
  </si>
  <si>
    <t>061099</t>
  </si>
  <si>
    <t>067800</t>
  </si>
  <si>
    <t>067899</t>
  </si>
  <si>
    <t>070000</t>
  </si>
  <si>
    <t>070099</t>
  </si>
  <si>
    <t>080000</t>
  </si>
  <si>
    <t>080099</t>
  </si>
  <si>
    <t>080807</t>
  </si>
  <si>
    <t>080808</t>
  </si>
  <si>
    <t>088088</t>
  </si>
  <si>
    <t>088889</t>
  </si>
  <si>
    <t>089899</t>
  </si>
  <si>
    <t>CO0900/0930_4 0 324</t>
  </si>
  <si>
    <t>090800</t>
  </si>
  <si>
    <t>090801</t>
  </si>
  <si>
    <t>090802</t>
  </si>
  <si>
    <t>090803</t>
  </si>
  <si>
    <t>090804</t>
  </si>
  <si>
    <t>090899</t>
  </si>
  <si>
    <t>090900</t>
  </si>
  <si>
    <t>090999</t>
  </si>
  <si>
    <t>091000</t>
  </si>
  <si>
    <t>091099</t>
  </si>
  <si>
    <t>098700</t>
  </si>
  <si>
    <t>098799</t>
  </si>
  <si>
    <t>100100</t>
  </si>
  <si>
    <t>CO0900/0930_15 1 554</t>
  </si>
  <si>
    <t>100101</t>
  </si>
  <si>
    <t>100199</t>
  </si>
  <si>
    <t>CO0900/0930_13 1 081</t>
  </si>
  <si>
    <t>100800</t>
  </si>
  <si>
    <t>100899</t>
  </si>
  <si>
    <t>100900</t>
  </si>
  <si>
    <t>111999</t>
  </si>
  <si>
    <t>113113</t>
  </si>
  <si>
    <t>118800</t>
  </si>
  <si>
    <t>118876</t>
  </si>
  <si>
    <t>CO0900/0930_17 2 163</t>
  </si>
  <si>
    <t>118900</t>
  </si>
  <si>
    <t>CO0900/0930_5 0 385</t>
  </si>
  <si>
    <t>120200</t>
  </si>
  <si>
    <t>120299</t>
  </si>
  <si>
    <t>120300</t>
  </si>
  <si>
    <t>120399</t>
  </si>
  <si>
    <t>121200</t>
  </si>
  <si>
    <t>121299</t>
  </si>
  <si>
    <t>121300</t>
  </si>
  <si>
    <t>121399</t>
  </si>
  <si>
    <t>121400</t>
  </si>
  <si>
    <t>121499</t>
  </si>
  <si>
    <t>121500</t>
  </si>
  <si>
    <t>121599</t>
  </si>
  <si>
    <t>121600</t>
  </si>
  <si>
    <t>121699</t>
  </si>
  <si>
    <t>123124</t>
  </si>
  <si>
    <t>123456</t>
  </si>
  <si>
    <t>128700</t>
  </si>
  <si>
    <t>128799</t>
  </si>
  <si>
    <t>130200</t>
  </si>
  <si>
    <t>130299</t>
  </si>
  <si>
    <t>140140</t>
  </si>
  <si>
    <t>141415</t>
  </si>
  <si>
    <t>141416</t>
  </si>
  <si>
    <t>141417</t>
  </si>
  <si>
    <t>141418</t>
  </si>
  <si>
    <t>147767</t>
  </si>
  <si>
    <t>150000</t>
  </si>
  <si>
    <t>150099</t>
  </si>
  <si>
    <t>CO0900/0930_6 0 45</t>
  </si>
  <si>
    <t>150100</t>
  </si>
  <si>
    <t>150199</t>
  </si>
  <si>
    <t>150900</t>
  </si>
  <si>
    <t>156155</t>
  </si>
  <si>
    <t>156156</t>
  </si>
  <si>
    <t>158700</t>
  </si>
  <si>
    <t>158799</t>
  </si>
  <si>
    <t>158800</t>
  </si>
  <si>
    <t>158899</t>
  </si>
  <si>
    <t>160600</t>
  </si>
  <si>
    <t>160699</t>
  </si>
  <si>
    <t>160700</t>
  </si>
  <si>
    <t>160799</t>
  </si>
  <si>
    <t>161200</t>
  </si>
  <si>
    <t>161299</t>
  </si>
  <si>
    <t>162162</t>
  </si>
  <si>
    <t>163163</t>
  </si>
  <si>
    <t>164164</t>
  </si>
  <si>
    <t>165165</t>
  </si>
  <si>
    <t>167167</t>
  </si>
  <si>
    <t>168168</t>
  </si>
  <si>
    <t>169169</t>
  </si>
  <si>
    <t>169170</t>
  </si>
  <si>
    <t>169171</t>
  </si>
  <si>
    <t>169172</t>
  </si>
  <si>
    <t>169173</t>
  </si>
  <si>
    <t>170700</t>
  </si>
  <si>
    <t>170799</t>
  </si>
  <si>
    <t>171171</t>
  </si>
  <si>
    <t>172172</t>
  </si>
  <si>
    <t>173173</t>
  </si>
  <si>
    <t>174174</t>
  </si>
  <si>
    <t>175175</t>
  </si>
  <si>
    <t>176176</t>
  </si>
  <si>
    <t>176177</t>
  </si>
  <si>
    <t>180000</t>
  </si>
  <si>
    <t>180099</t>
  </si>
  <si>
    <t>CO0900/0930_7 0 527</t>
  </si>
  <si>
    <t>180500</t>
  </si>
  <si>
    <t>180599</t>
  </si>
  <si>
    <t>180600</t>
  </si>
  <si>
    <t>180699</t>
  </si>
  <si>
    <t>180700</t>
  </si>
  <si>
    <t>180799</t>
  </si>
  <si>
    <t>185185</t>
  </si>
  <si>
    <t>188388</t>
  </si>
  <si>
    <t>190100</t>
  </si>
  <si>
    <t>190199</t>
  </si>
  <si>
    <t>190201</t>
  </si>
  <si>
    <t>190202</t>
  </si>
  <si>
    <t>190203</t>
  </si>
  <si>
    <t>192192</t>
  </si>
  <si>
    <t>193193</t>
  </si>
  <si>
    <t>194194</t>
  </si>
  <si>
    <t>195195</t>
  </si>
  <si>
    <t>196196</t>
  </si>
  <si>
    <t>197197</t>
  </si>
  <si>
    <t>198198</t>
  </si>
  <si>
    <t>200099</t>
  </si>
  <si>
    <t>200100</t>
  </si>
  <si>
    <t>200199</t>
  </si>
  <si>
    <t>200200</t>
  </si>
  <si>
    <t>200299</t>
  </si>
  <si>
    <t>200300</t>
  </si>
  <si>
    <t>200399</t>
  </si>
  <si>
    <t>200400</t>
  </si>
  <si>
    <t>200499</t>
  </si>
  <si>
    <t>200500</t>
  </si>
  <si>
    <t>200599</t>
  </si>
  <si>
    <t>200900</t>
  </si>
  <si>
    <t>201201</t>
  </si>
  <si>
    <t>203203</t>
  </si>
  <si>
    <t>204204</t>
  </si>
  <si>
    <t>205205</t>
  </si>
  <si>
    <t>206206</t>
  </si>
  <si>
    <t>207207</t>
  </si>
  <si>
    <t>208208</t>
  </si>
  <si>
    <t>209209</t>
  </si>
  <si>
    <t>209210</t>
  </si>
  <si>
    <t>210200</t>
  </si>
  <si>
    <t>210299</t>
  </si>
  <si>
    <t>CO0900/0930_8 0 608</t>
  </si>
  <si>
    <t>210300</t>
  </si>
  <si>
    <t>210399</t>
  </si>
  <si>
    <t>210400</t>
  </si>
  <si>
    <t>210499</t>
  </si>
  <si>
    <t>212200</t>
  </si>
  <si>
    <t>212299</t>
  </si>
  <si>
    <t>220300</t>
  </si>
  <si>
    <t>220301</t>
  </si>
  <si>
    <t>220302</t>
  </si>
  <si>
    <t>220303</t>
  </si>
  <si>
    <t>221122</t>
  </si>
  <si>
    <t>229229</t>
  </si>
  <si>
    <t>230230</t>
  </si>
  <si>
    <t>231231</t>
  </si>
  <si>
    <t>232232</t>
  </si>
  <si>
    <t>233233</t>
  </si>
  <si>
    <t>234234</t>
  </si>
  <si>
    <t>238238</t>
  </si>
  <si>
    <t>CO0900/0930_9 0 676</t>
  </si>
  <si>
    <t>240300</t>
  </si>
  <si>
    <t>240399</t>
  </si>
  <si>
    <t>240400</t>
  </si>
  <si>
    <t>240499</t>
  </si>
  <si>
    <t>241200</t>
  </si>
  <si>
    <t>241299</t>
  </si>
  <si>
    <t>242200</t>
  </si>
  <si>
    <t>242299</t>
  </si>
  <si>
    <t>248700</t>
  </si>
  <si>
    <t>248799</t>
  </si>
  <si>
    <t>250000</t>
  </si>
  <si>
    <t>250099</t>
  </si>
  <si>
    <t>250100</t>
  </si>
  <si>
    <t>250199</t>
  </si>
  <si>
    <t>250200</t>
  </si>
  <si>
    <t>250299</t>
  </si>
  <si>
    <t>250300</t>
  </si>
  <si>
    <t>250301</t>
  </si>
  <si>
    <t>250302</t>
  </si>
  <si>
    <t>250303</t>
  </si>
  <si>
    <t>252200</t>
  </si>
  <si>
    <t>252299</t>
  </si>
  <si>
    <t>252500</t>
  </si>
  <si>
    <t>252599</t>
  </si>
  <si>
    <t>263229</t>
  </si>
  <si>
    <t>270300</t>
  </si>
  <si>
    <t>270399</t>
  </si>
  <si>
    <t>CO0900/0930_10 0 727</t>
  </si>
  <si>
    <t>270400</t>
  </si>
  <si>
    <t>270499</t>
  </si>
  <si>
    <t>270700</t>
  </si>
  <si>
    <t>270799</t>
  </si>
  <si>
    <t>280000</t>
  </si>
  <si>
    <t>280099</t>
  </si>
  <si>
    <t>280281</t>
  </si>
  <si>
    <t>280282</t>
  </si>
  <si>
    <t>280283</t>
  </si>
  <si>
    <t>280284</t>
  </si>
  <si>
    <t>282000</t>
  </si>
  <si>
    <t>282099</t>
  </si>
  <si>
    <t>290200</t>
  </si>
  <si>
    <t>290299</t>
  </si>
  <si>
    <t>298700</t>
  </si>
  <si>
    <t>298799</t>
  </si>
  <si>
    <t>300000</t>
  </si>
  <si>
    <t>300099</t>
  </si>
  <si>
    <t>CO0900/0930_11 0 811</t>
  </si>
  <si>
    <t>300700</t>
  </si>
  <si>
    <t>300799</t>
  </si>
  <si>
    <t>CO0900/0930_12 0 872</t>
  </si>
  <si>
    <t>300800</t>
  </si>
  <si>
    <t>300899</t>
  </si>
  <si>
    <t>CO0900/0930_14 1 352</t>
  </si>
  <si>
    <t>300900</t>
  </si>
  <si>
    <t>300999</t>
  </si>
  <si>
    <t>304099</t>
  </si>
  <si>
    <t>310000</t>
  </si>
  <si>
    <t>310099</t>
  </si>
  <si>
    <t>310100</t>
  </si>
  <si>
    <t>310199</t>
  </si>
  <si>
    <t>310200</t>
  </si>
  <si>
    <t>310299</t>
  </si>
  <si>
    <t>310400</t>
  </si>
  <si>
    <t>310401</t>
  </si>
  <si>
    <t>310402</t>
  </si>
  <si>
    <t>310403</t>
  </si>
  <si>
    <t>310404</t>
  </si>
  <si>
    <t>323200</t>
  </si>
  <si>
    <t>323299</t>
  </si>
  <si>
    <t>330900</t>
  </si>
  <si>
    <t>330999</t>
  </si>
  <si>
    <t>331000</t>
  </si>
  <si>
    <t>331099</t>
  </si>
  <si>
    <t>331300</t>
  </si>
  <si>
    <t>331399</t>
  </si>
  <si>
    <t>332200</t>
  </si>
  <si>
    <t>333300</t>
  </si>
  <si>
    <t>333399</t>
  </si>
  <si>
    <t>333800</t>
  </si>
  <si>
    <t>333899</t>
  </si>
  <si>
    <t>334000</t>
  </si>
  <si>
    <t>334099</t>
  </si>
  <si>
    <t>340000</t>
  </si>
  <si>
    <t>340099</t>
  </si>
  <si>
    <t>340100</t>
  </si>
  <si>
    <t>340199</t>
  </si>
  <si>
    <t>340200</t>
  </si>
  <si>
    <t>340299</t>
  </si>
  <si>
    <t>340400</t>
  </si>
  <si>
    <t>340499</t>
  </si>
  <si>
    <t>340500</t>
  </si>
  <si>
    <t>340599</t>
  </si>
  <si>
    <t>340600</t>
  </si>
  <si>
    <t>340699</t>
  </si>
  <si>
    <t>341341</t>
  </si>
  <si>
    <t>350600</t>
  </si>
  <si>
    <t>350699</t>
  </si>
  <si>
    <t>353535</t>
  </si>
  <si>
    <t>359556</t>
  </si>
  <si>
    <t>363000</t>
  </si>
  <si>
    <t>363999</t>
  </si>
  <si>
    <t>366600</t>
  </si>
  <si>
    <t>366699</t>
  </si>
  <si>
    <t>367600</t>
  </si>
  <si>
    <t>367699</t>
  </si>
  <si>
    <t>370000</t>
  </si>
  <si>
    <t>370099</t>
  </si>
  <si>
    <t>370100</t>
  </si>
  <si>
    <t>370199</t>
  </si>
  <si>
    <t>370200</t>
  </si>
  <si>
    <t>370299</t>
  </si>
  <si>
    <t>370300</t>
  </si>
  <si>
    <t>370399</t>
  </si>
  <si>
    <t>370600</t>
  </si>
  <si>
    <t>370699</t>
  </si>
  <si>
    <t>370700</t>
  </si>
  <si>
    <t>370799</t>
  </si>
  <si>
    <t>370800</t>
  </si>
  <si>
    <t>370899</t>
  </si>
  <si>
    <t>370900</t>
  </si>
  <si>
    <t>370999</t>
  </si>
  <si>
    <t>371000</t>
  </si>
  <si>
    <t>371099</t>
  </si>
  <si>
    <t>371371</t>
  </si>
  <si>
    <t>373300</t>
  </si>
  <si>
    <t>373399</t>
  </si>
  <si>
    <t>373700</t>
  </si>
  <si>
    <t>373799</t>
  </si>
  <si>
    <t>373800</t>
  </si>
  <si>
    <t>373899</t>
  </si>
  <si>
    <t>377700</t>
  </si>
  <si>
    <t>377799</t>
  </si>
  <si>
    <t>393900</t>
  </si>
  <si>
    <t>393999</t>
  </si>
  <si>
    <t>398700</t>
  </si>
  <si>
    <t>398799</t>
  </si>
  <si>
    <t>398800</t>
  </si>
  <si>
    <t>399300</t>
  </si>
  <si>
    <t>399600</t>
  </si>
  <si>
    <t>399699</t>
  </si>
  <si>
    <t>399700</t>
  </si>
  <si>
    <t>399900</t>
  </si>
  <si>
    <t>399999</t>
  </si>
  <si>
    <t>400200</t>
  </si>
  <si>
    <t>400299</t>
  </si>
  <si>
    <t>400400</t>
  </si>
  <si>
    <t>400499</t>
  </si>
  <si>
    <t>400500</t>
  </si>
  <si>
    <t>400599</t>
  </si>
  <si>
    <t>400600</t>
  </si>
  <si>
    <t>400699</t>
  </si>
  <si>
    <t>400700</t>
  </si>
  <si>
    <t>400799</t>
  </si>
  <si>
    <t>400800</t>
  </si>
  <si>
    <t>400899</t>
  </si>
  <si>
    <t>CO0900/0930_16 1 802</t>
  </si>
  <si>
    <t>400900</t>
  </si>
  <si>
    <t>401000</t>
  </si>
  <si>
    <t>401099</t>
  </si>
  <si>
    <t>402900</t>
  </si>
  <si>
    <t>402999</t>
  </si>
  <si>
    <t>403000</t>
  </si>
  <si>
    <t>403099</t>
  </si>
  <si>
    <t>404400</t>
  </si>
  <si>
    <t>404499</t>
  </si>
  <si>
    <t>410000</t>
  </si>
  <si>
    <t>410099</t>
  </si>
  <si>
    <t>410200</t>
  </si>
  <si>
    <t>410299</t>
  </si>
  <si>
    <t>410400</t>
  </si>
  <si>
    <t>410499</t>
  </si>
  <si>
    <t>410500</t>
  </si>
  <si>
    <t>410599</t>
  </si>
  <si>
    <t>411800</t>
  </si>
  <si>
    <t>411899</t>
  </si>
  <si>
    <t>412400</t>
  </si>
  <si>
    <t>412499</t>
  </si>
  <si>
    <t>414000</t>
  </si>
  <si>
    <t>414099</t>
  </si>
  <si>
    <t>418700</t>
  </si>
  <si>
    <t>418799</t>
  </si>
  <si>
    <t>418800</t>
  </si>
  <si>
    <t>418899</t>
  </si>
  <si>
    <t>420200</t>
  </si>
  <si>
    <t>420299</t>
  </si>
  <si>
    <t>420500</t>
  </si>
  <si>
    <t>420599</t>
  </si>
  <si>
    <t>422400</t>
  </si>
  <si>
    <t>422499</t>
  </si>
  <si>
    <t>423000</t>
  </si>
  <si>
    <t>423999</t>
  </si>
  <si>
    <t>424400</t>
  </si>
  <si>
    <t>424499</t>
  </si>
  <si>
    <t>432100</t>
  </si>
  <si>
    <t>432199</t>
  </si>
  <si>
    <t>439400</t>
  </si>
  <si>
    <t>439499</t>
  </si>
  <si>
    <t>440000</t>
  </si>
  <si>
    <t>440099</t>
  </si>
  <si>
    <t>440100</t>
  </si>
  <si>
    <t>440199</t>
  </si>
  <si>
    <t>440200</t>
  </si>
  <si>
    <t>440299</t>
  </si>
  <si>
    <t>440400</t>
  </si>
  <si>
    <t>440499</t>
  </si>
  <si>
    <t>440500</t>
  </si>
  <si>
    <t>440599</t>
  </si>
  <si>
    <t>440600</t>
  </si>
  <si>
    <t>440699</t>
  </si>
  <si>
    <t>440700</t>
  </si>
  <si>
    <t>440799</t>
  </si>
  <si>
    <t>440800</t>
  </si>
  <si>
    <t>440899</t>
  </si>
  <si>
    <t>444600</t>
  </si>
  <si>
    <t>444699</t>
  </si>
  <si>
    <t>444900</t>
  </si>
  <si>
    <t>444999</t>
  </si>
  <si>
    <t>445000</t>
  </si>
  <si>
    <t>445099</t>
  </si>
  <si>
    <t>446886</t>
  </si>
  <si>
    <t>454500</t>
  </si>
  <si>
    <t>454599</t>
  </si>
  <si>
    <t>454600</t>
  </si>
  <si>
    <t>454699</t>
  </si>
  <si>
    <t>456700</t>
  </si>
  <si>
    <t>456799</t>
  </si>
  <si>
    <t>460400</t>
  </si>
  <si>
    <t>460499</t>
  </si>
  <si>
    <t>463200</t>
  </si>
  <si>
    <t>463299</t>
  </si>
  <si>
    <t>468376</t>
  </si>
  <si>
    <t>470000</t>
  </si>
  <si>
    <t>470099</t>
  </si>
  <si>
    <t>470100</t>
  </si>
  <si>
    <t>470199</t>
  </si>
  <si>
    <t>470200</t>
  </si>
  <si>
    <t>470299</t>
  </si>
  <si>
    <t>470300</t>
  </si>
  <si>
    <t>470399</t>
  </si>
  <si>
    <t>470400</t>
  </si>
  <si>
    <t>470499</t>
  </si>
  <si>
    <t>470600</t>
  </si>
  <si>
    <t>470699</t>
  </si>
  <si>
    <t>470700</t>
  </si>
  <si>
    <t>470799</t>
  </si>
  <si>
    <t>470800</t>
  </si>
  <si>
    <t>470899</t>
  </si>
  <si>
    <t>470900</t>
  </si>
  <si>
    <t>470999</t>
  </si>
  <si>
    <t>474100</t>
  </si>
  <si>
    <t>474199</t>
  </si>
  <si>
    <t>474400</t>
  </si>
  <si>
    <t>474499</t>
  </si>
  <si>
    <t>474700</t>
  </si>
  <si>
    <t>474799</t>
  </si>
  <si>
    <t>474800</t>
  </si>
  <si>
    <t>474899</t>
  </si>
  <si>
    <t>474900</t>
  </si>
  <si>
    <t>474999</t>
  </si>
  <si>
    <t>480500</t>
  </si>
  <si>
    <t>480599</t>
  </si>
  <si>
    <t>480900</t>
  </si>
  <si>
    <t>480999</t>
  </si>
  <si>
    <t>484400</t>
  </si>
  <si>
    <t>484499</t>
  </si>
  <si>
    <t>484800</t>
  </si>
  <si>
    <t>484899</t>
  </si>
  <si>
    <t>484900</t>
  </si>
  <si>
    <t>484999</t>
  </si>
  <si>
    <t>488400</t>
  </si>
  <si>
    <t>488499</t>
  </si>
  <si>
    <t>490300</t>
  </si>
  <si>
    <t>490399</t>
  </si>
  <si>
    <t>499400</t>
  </si>
  <si>
    <t>499500</t>
  </si>
  <si>
    <t>499599</t>
  </si>
  <si>
    <t>499900</t>
  </si>
  <si>
    <t>499999</t>
  </si>
  <si>
    <t>500111</t>
  </si>
  <si>
    <t>CO0900/0930_18 3 634</t>
  </si>
  <si>
    <t>500222</t>
  </si>
  <si>
    <t>500333</t>
  </si>
  <si>
    <t>500401</t>
  </si>
  <si>
    <t>500666</t>
  </si>
  <si>
    <t>505055</t>
  </si>
  <si>
    <t>505500</t>
  </si>
  <si>
    <t>505599</t>
  </si>
  <si>
    <t>506000</t>
  </si>
  <si>
    <t>506049</t>
  </si>
  <si>
    <t>506051</t>
  </si>
  <si>
    <t>506099</t>
  </si>
  <si>
    <t>507020</t>
  </si>
  <si>
    <t>510099</t>
  </si>
  <si>
    <t>510100</t>
  </si>
  <si>
    <t>510199</t>
  </si>
  <si>
    <t>510200</t>
  </si>
  <si>
    <t>510299</t>
  </si>
  <si>
    <t>510300</t>
  </si>
  <si>
    <t>510399</t>
  </si>
  <si>
    <t>510400</t>
  </si>
  <si>
    <t>510499</t>
  </si>
  <si>
    <t>510500</t>
  </si>
  <si>
    <t>510599</t>
  </si>
  <si>
    <t>510600</t>
  </si>
  <si>
    <t>510699</t>
  </si>
  <si>
    <t>510700</t>
  </si>
  <si>
    <t>510799</t>
  </si>
  <si>
    <t>510800</t>
  </si>
  <si>
    <t>510899</t>
  </si>
  <si>
    <t>510900</t>
  </si>
  <si>
    <t>511223</t>
  </si>
  <si>
    <t>512000</t>
  </si>
  <si>
    <t>512099</t>
  </si>
  <si>
    <t>512100</t>
  </si>
  <si>
    <t>512199</t>
  </si>
  <si>
    <t>512500</t>
  </si>
  <si>
    <t>512599</t>
  </si>
  <si>
    <t>515100</t>
  </si>
  <si>
    <t>515199</t>
  </si>
  <si>
    <t>515200</t>
  </si>
  <si>
    <t>515299</t>
  </si>
  <si>
    <t>515500</t>
  </si>
  <si>
    <t>515599</t>
  </si>
  <si>
    <t>516100</t>
  </si>
  <si>
    <t>516199</t>
  </si>
  <si>
    <t>518700</t>
  </si>
  <si>
    <t>518799</t>
  </si>
  <si>
    <t>518800</t>
  </si>
  <si>
    <t>518899</t>
  </si>
  <si>
    <t>518900</t>
  </si>
  <si>
    <t>518999</t>
  </si>
  <si>
    <t>519000</t>
  </si>
  <si>
    <t>519099</t>
  </si>
  <si>
    <t>519100</t>
  </si>
  <si>
    <t>519199</t>
  </si>
  <si>
    <t>519200</t>
  </si>
  <si>
    <t>519299</t>
  </si>
  <si>
    <t>520000</t>
  </si>
  <si>
    <t>520099</t>
  </si>
  <si>
    <t>520100</t>
  </si>
  <si>
    <t>520199</t>
  </si>
  <si>
    <t>520200</t>
  </si>
  <si>
    <t>520299</t>
  </si>
  <si>
    <t>520300</t>
  </si>
  <si>
    <t>520399</t>
  </si>
  <si>
    <t>520400</t>
  </si>
  <si>
    <t>520499</t>
  </si>
  <si>
    <t>520500</t>
  </si>
  <si>
    <t>520599</t>
  </si>
  <si>
    <t>520600</t>
  </si>
  <si>
    <t>520699</t>
  </si>
  <si>
    <t>520800</t>
  </si>
  <si>
    <t>520899</t>
  </si>
  <si>
    <t>522300</t>
  </si>
  <si>
    <t>522399</t>
  </si>
  <si>
    <t>522500</t>
  </si>
  <si>
    <t>522599</t>
  </si>
  <si>
    <t>523000</t>
  </si>
  <si>
    <t>523999</t>
  </si>
  <si>
    <t>525200</t>
  </si>
  <si>
    <t>525299</t>
  </si>
  <si>
    <t>525300</t>
  </si>
  <si>
    <t>525399</t>
  </si>
  <si>
    <t>525500</t>
  </si>
  <si>
    <t>525599</t>
  </si>
  <si>
    <t>526244</t>
  </si>
  <si>
    <t>527836</t>
  </si>
  <si>
    <t>528000</t>
  </si>
  <si>
    <t>528999</t>
  </si>
  <si>
    <t>529000</t>
  </si>
  <si>
    <t>529099</t>
  </si>
  <si>
    <t>529100</t>
  </si>
  <si>
    <t>529199</t>
  </si>
  <si>
    <t>529200</t>
  </si>
  <si>
    <t>529299</t>
  </si>
  <si>
    <t>529900</t>
  </si>
  <si>
    <t>529999</t>
  </si>
  <si>
    <t>530100</t>
  </si>
  <si>
    <t>530199</t>
  </si>
  <si>
    <t>530200</t>
  </si>
  <si>
    <t>530299</t>
  </si>
  <si>
    <t>530300</t>
  </si>
  <si>
    <t>530399</t>
  </si>
  <si>
    <t>530400</t>
  </si>
  <si>
    <t>530499</t>
  </si>
  <si>
    <t>530500</t>
  </si>
  <si>
    <t>530599</t>
  </si>
  <si>
    <t>530600</t>
  </si>
  <si>
    <t>530699</t>
  </si>
  <si>
    <t>533300</t>
  </si>
  <si>
    <t>533399</t>
  </si>
  <si>
    <t>533400</t>
  </si>
  <si>
    <t>533499</t>
  </si>
  <si>
    <t>533500</t>
  </si>
  <si>
    <t>533599</t>
  </si>
  <si>
    <t>534400</t>
  </si>
  <si>
    <t>534499</t>
  </si>
  <si>
    <t>535300</t>
  </si>
  <si>
    <t>535399</t>
  </si>
  <si>
    <t>535400</t>
  </si>
  <si>
    <t>535499</t>
  </si>
  <si>
    <t>535500</t>
  </si>
  <si>
    <t>535599</t>
  </si>
  <si>
    <t>536600</t>
  </si>
  <si>
    <t>536699</t>
  </si>
  <si>
    <t>537300</t>
  </si>
  <si>
    <t>537399</t>
  </si>
  <si>
    <t>540100</t>
  </si>
  <si>
    <t>540199</t>
  </si>
  <si>
    <t>540300</t>
  </si>
  <si>
    <t>540399</t>
  </si>
  <si>
    <t>540400</t>
  </si>
  <si>
    <t>540499</t>
  </si>
  <si>
    <t>540500</t>
  </si>
  <si>
    <t>540599</t>
  </si>
  <si>
    <t>540700</t>
  </si>
  <si>
    <t>540799</t>
  </si>
  <si>
    <t>541100</t>
  </si>
  <si>
    <t>541199</t>
  </si>
  <si>
    <t>542500</t>
  </si>
  <si>
    <t>542599</t>
  </si>
  <si>
    <t>544400</t>
  </si>
  <si>
    <t>544499</t>
  </si>
  <si>
    <t>544500</t>
  </si>
  <si>
    <t>544599</t>
  </si>
  <si>
    <t>544700</t>
  </si>
  <si>
    <t>544799</t>
  </si>
  <si>
    <t>544800</t>
  </si>
  <si>
    <t>544899</t>
  </si>
  <si>
    <t>544900</t>
  </si>
  <si>
    <t>544999</t>
  </si>
  <si>
    <t>545000</t>
  </si>
  <si>
    <t>545099</t>
  </si>
  <si>
    <t>545300</t>
  </si>
  <si>
    <t>545399</t>
  </si>
  <si>
    <t>545400</t>
  </si>
  <si>
    <t>545499</t>
  </si>
  <si>
    <t>545500</t>
  </si>
  <si>
    <t>545599</t>
  </si>
  <si>
    <t>545600</t>
  </si>
  <si>
    <t>545699</t>
  </si>
  <si>
    <t>546337</t>
  </si>
  <si>
    <t>546400</t>
  </si>
  <si>
    <t>546499</t>
  </si>
  <si>
    <t>548700</t>
  </si>
  <si>
    <t>548799</t>
  </si>
  <si>
    <t>549900</t>
  </si>
  <si>
    <t>549999</t>
  </si>
  <si>
    <t>550050</t>
  </si>
  <si>
    <t>550055</t>
  </si>
  <si>
    <t>550060</t>
  </si>
  <si>
    <t>550066</t>
  </si>
  <si>
    <t>550100</t>
  </si>
  <si>
    <t>550199</t>
  </si>
  <si>
    <t>550200</t>
  </si>
  <si>
    <t>550299</t>
  </si>
  <si>
    <t>551000</t>
  </si>
  <si>
    <t>551099</t>
  </si>
  <si>
    <t>551100</t>
  </si>
  <si>
    <t>551199</t>
  </si>
  <si>
    <t>551500</t>
  </si>
  <si>
    <t>551599</t>
  </si>
  <si>
    <t>556600</t>
  </si>
  <si>
    <t>556699</t>
  </si>
  <si>
    <t>557700</t>
  </si>
  <si>
    <t>557799</t>
  </si>
  <si>
    <t>560000</t>
  </si>
  <si>
    <t>560099</t>
  </si>
  <si>
    <t>560100</t>
  </si>
  <si>
    <t>560199</t>
  </si>
  <si>
    <t>560200</t>
  </si>
  <si>
    <t>560299</t>
  </si>
  <si>
    <t>560300</t>
  </si>
  <si>
    <t>560399</t>
  </si>
  <si>
    <t>560400</t>
  </si>
  <si>
    <t>560499</t>
  </si>
  <si>
    <t>560500</t>
  </si>
  <si>
    <t>560599</t>
  </si>
  <si>
    <t>560600</t>
  </si>
  <si>
    <t>560699</t>
  </si>
  <si>
    <t>560700</t>
  </si>
  <si>
    <t>560799</t>
  </si>
  <si>
    <t>560800</t>
  </si>
  <si>
    <t>560899</t>
  </si>
  <si>
    <t>560900</t>
  </si>
  <si>
    <t>560999</t>
  </si>
  <si>
    <t>565500</t>
  </si>
  <si>
    <t>565599</t>
  </si>
  <si>
    <t>565600</t>
  </si>
  <si>
    <t>565699</t>
  </si>
  <si>
    <t>565700</t>
  </si>
  <si>
    <t>565799</t>
  </si>
  <si>
    <t>565800</t>
  </si>
  <si>
    <t>565899</t>
  </si>
  <si>
    <t>566500</t>
  </si>
  <si>
    <t>566599</t>
  </si>
  <si>
    <t>566600</t>
  </si>
  <si>
    <t>566699</t>
  </si>
  <si>
    <t>570010</t>
  </si>
  <si>
    <t>570100</t>
  </si>
  <si>
    <t>570200</t>
  </si>
  <si>
    <t>570700</t>
  </si>
  <si>
    <t>570799</t>
  </si>
  <si>
    <t>570800</t>
  </si>
  <si>
    <t>570899</t>
  </si>
  <si>
    <t>575600</t>
  </si>
  <si>
    <t>575699</t>
  </si>
  <si>
    <t>575700</t>
  </si>
  <si>
    <t>575799</t>
  </si>
  <si>
    <t>575800</t>
  </si>
  <si>
    <t>575899</t>
  </si>
  <si>
    <t>577500</t>
  </si>
  <si>
    <t>577599</t>
  </si>
  <si>
    <t>577800</t>
  </si>
  <si>
    <t>577899</t>
  </si>
  <si>
    <t>578900</t>
  </si>
  <si>
    <t>578999</t>
  </si>
  <si>
    <t>580413</t>
  </si>
  <si>
    <t>580800</t>
  </si>
  <si>
    <t>580899</t>
  </si>
  <si>
    <t>590609</t>
  </si>
  <si>
    <t>592939</t>
  </si>
  <si>
    <t>593949</t>
  </si>
  <si>
    <t>598000</t>
  </si>
  <si>
    <t>598099</t>
  </si>
  <si>
    <t>600100</t>
  </si>
  <si>
    <t>600199</t>
  </si>
  <si>
    <t>600200</t>
  </si>
  <si>
    <t>600299</t>
  </si>
  <si>
    <t>600500</t>
  </si>
  <si>
    <t>600599</t>
  </si>
  <si>
    <t>600900</t>
  </si>
  <si>
    <t>600999</t>
  </si>
  <si>
    <t>606600</t>
  </si>
  <si>
    <t>606699</t>
  </si>
  <si>
    <t>611611</t>
  </si>
  <si>
    <t>622622</t>
  </si>
  <si>
    <t>629454</t>
  </si>
  <si>
    <t>633633</t>
  </si>
  <si>
    <t>644644</t>
  </si>
  <si>
    <t>645247</t>
  </si>
  <si>
    <t>655655</t>
  </si>
  <si>
    <t>664099</t>
  </si>
  <si>
    <t>664100</t>
  </si>
  <si>
    <t>664199</t>
  </si>
  <si>
    <t>664200</t>
  </si>
  <si>
    <t>664299</t>
  </si>
  <si>
    <t>664300</t>
  </si>
  <si>
    <t>664399</t>
  </si>
  <si>
    <t>664400</t>
  </si>
  <si>
    <t>664499</t>
  </si>
  <si>
    <t>664500</t>
  </si>
  <si>
    <t>664599</t>
  </si>
  <si>
    <t>664600</t>
  </si>
  <si>
    <t>664699</t>
  </si>
  <si>
    <t>664700</t>
  </si>
  <si>
    <t>664799</t>
  </si>
  <si>
    <t>664800</t>
  </si>
  <si>
    <t>664899</t>
  </si>
  <si>
    <t>664900</t>
  </si>
  <si>
    <t>666243</t>
  </si>
  <si>
    <t>676800</t>
  </si>
  <si>
    <t>677677</t>
  </si>
  <si>
    <t>680600</t>
  </si>
  <si>
    <t>680699</t>
  </si>
  <si>
    <t>688355</t>
  </si>
  <si>
    <t>699099</t>
  </si>
  <si>
    <t>699100</t>
  </si>
  <si>
    <t>699199</t>
  </si>
  <si>
    <t>699200</t>
  </si>
  <si>
    <t>699299</t>
  </si>
  <si>
    <t>699300</t>
  </si>
  <si>
    <t>699399</t>
  </si>
  <si>
    <t>699400</t>
  </si>
  <si>
    <t>699499</t>
  </si>
  <si>
    <t>699500</t>
  </si>
  <si>
    <t>699599</t>
  </si>
  <si>
    <t>699600</t>
  </si>
  <si>
    <t>699699</t>
  </si>
  <si>
    <t>699700</t>
  </si>
  <si>
    <t>699799</t>
  </si>
  <si>
    <t>699800</t>
  </si>
  <si>
    <t>699899</t>
  </si>
  <si>
    <t>699900</t>
  </si>
  <si>
    <t>700700</t>
  </si>
  <si>
    <t>700799</t>
  </si>
  <si>
    <t>701701</t>
  </si>
  <si>
    <t>702702</t>
  </si>
  <si>
    <t>703703</t>
  </si>
  <si>
    <t>704704</t>
  </si>
  <si>
    <t>705705</t>
  </si>
  <si>
    <t>706706</t>
  </si>
  <si>
    <t>707700</t>
  </si>
  <si>
    <t>707799</t>
  </si>
  <si>
    <t>711711</t>
  </si>
  <si>
    <t>722722</t>
  </si>
  <si>
    <t>723323</t>
  </si>
  <si>
    <t>733733</t>
  </si>
  <si>
    <t>746484</t>
  </si>
  <si>
    <t>755755</t>
  </si>
  <si>
    <t>762437</t>
  </si>
  <si>
    <t>766766</t>
  </si>
  <si>
    <t>776374</t>
  </si>
  <si>
    <t>776787</t>
  </si>
  <si>
    <t>777709</t>
  </si>
  <si>
    <t>777710</t>
  </si>
  <si>
    <t>777719</t>
  </si>
  <si>
    <t>777720</t>
  </si>
  <si>
    <t>777729</t>
  </si>
  <si>
    <t>777730</t>
  </si>
  <si>
    <t>777739</t>
  </si>
  <si>
    <t>777740</t>
  </si>
  <si>
    <t>777749</t>
  </si>
  <si>
    <t>777750</t>
  </si>
  <si>
    <t>777759</t>
  </si>
  <si>
    <t>777760</t>
  </si>
  <si>
    <t>777769</t>
  </si>
  <si>
    <t>777770</t>
  </si>
  <si>
    <t>777779</t>
  </si>
  <si>
    <t>777780</t>
  </si>
  <si>
    <t>777789</t>
  </si>
  <si>
    <t>799799</t>
  </si>
  <si>
    <t>800000</t>
  </si>
  <si>
    <t>800099</t>
  </si>
  <si>
    <t>800199</t>
  </si>
  <si>
    <t>800200</t>
  </si>
  <si>
    <t>800299</t>
  </si>
  <si>
    <t>800300</t>
  </si>
  <si>
    <t>800399</t>
  </si>
  <si>
    <t>800400</t>
  </si>
  <si>
    <t>800499</t>
  </si>
  <si>
    <t>800500</t>
  </si>
  <si>
    <t>800599</t>
  </si>
  <si>
    <t>800600</t>
  </si>
  <si>
    <t>800699</t>
  </si>
  <si>
    <t>800700</t>
  </si>
  <si>
    <t>800799</t>
  </si>
  <si>
    <t>800900</t>
  </si>
  <si>
    <t>800999</t>
  </si>
  <si>
    <t>808800</t>
  </si>
  <si>
    <t>808899</t>
  </si>
  <si>
    <t>811811</t>
  </si>
  <si>
    <t>822000</t>
  </si>
  <si>
    <t>822999</t>
  </si>
  <si>
    <t>823727</t>
  </si>
  <si>
    <t>833000</t>
  </si>
  <si>
    <t>833999</t>
  </si>
  <si>
    <t>842822</t>
  </si>
  <si>
    <t>844000</t>
  </si>
  <si>
    <t>844999</t>
  </si>
  <si>
    <t>847826</t>
  </si>
  <si>
    <t>866866</t>
  </si>
  <si>
    <t>877877</t>
  </si>
  <si>
    <t>880800</t>
  </si>
  <si>
    <t>880899</t>
  </si>
  <si>
    <t>888000</t>
  </si>
  <si>
    <t>888999</t>
  </si>
  <si>
    <t>899899</t>
  </si>
  <si>
    <t>899900</t>
  </si>
  <si>
    <t>899999</t>
  </si>
  <si>
    <t>900000</t>
  </si>
  <si>
    <t>900099</t>
  </si>
  <si>
    <t>900800</t>
  </si>
  <si>
    <t>900899</t>
  </si>
  <si>
    <t>901500</t>
  </si>
  <si>
    <t>901599</t>
  </si>
  <si>
    <t>901900</t>
  </si>
  <si>
    <t>901999</t>
  </si>
  <si>
    <t>907900</t>
  </si>
  <si>
    <t>907999</t>
  </si>
  <si>
    <t>910000</t>
  </si>
  <si>
    <t>910099</t>
  </si>
  <si>
    <t>911500</t>
  </si>
  <si>
    <t>911599</t>
  </si>
  <si>
    <t>911800</t>
  </si>
  <si>
    <t>911899</t>
  </si>
  <si>
    <t>919000</t>
  </si>
  <si>
    <t>919099</t>
  </si>
  <si>
    <t>919100</t>
  </si>
  <si>
    <t>919199</t>
  </si>
  <si>
    <t>919200</t>
  </si>
  <si>
    <t>919299</t>
  </si>
  <si>
    <t>919900</t>
  </si>
  <si>
    <t>919999</t>
  </si>
  <si>
    <t>933932</t>
  </si>
  <si>
    <t>933933</t>
  </si>
  <si>
    <t>940000</t>
  </si>
  <si>
    <t>940099</t>
  </si>
  <si>
    <t>940100</t>
  </si>
  <si>
    <t>940199</t>
  </si>
  <si>
    <t>940900</t>
  </si>
  <si>
    <t>940999</t>
  </si>
  <si>
    <t>941000</t>
  </si>
  <si>
    <t>941099</t>
  </si>
  <si>
    <t>941100</t>
  </si>
  <si>
    <t>941199</t>
  </si>
  <si>
    <t>941900</t>
  </si>
  <si>
    <t>941999</t>
  </si>
  <si>
    <t>942200</t>
  </si>
  <si>
    <t>942299</t>
  </si>
  <si>
    <t>943300</t>
  </si>
  <si>
    <t>943399</t>
  </si>
  <si>
    <t>944000</t>
  </si>
  <si>
    <t>944099</t>
  </si>
  <si>
    <t>949000</t>
  </si>
  <si>
    <t>949099</t>
  </si>
  <si>
    <t>949200</t>
  </si>
  <si>
    <t>949299</t>
  </si>
  <si>
    <t>949400</t>
  </si>
  <si>
    <t>949499</t>
  </si>
  <si>
    <t>949600</t>
  </si>
  <si>
    <t>949699</t>
  </si>
  <si>
    <t>949900</t>
  </si>
  <si>
    <t>949999</t>
  </si>
  <si>
    <t>969700</t>
  </si>
  <si>
    <t>969799</t>
  </si>
  <si>
    <t>970099</t>
  </si>
  <si>
    <t>970100</t>
  </si>
  <si>
    <t>970199</t>
  </si>
  <si>
    <t>970200</t>
  </si>
  <si>
    <t>970299</t>
  </si>
  <si>
    <t>970300</t>
  </si>
  <si>
    <t>970399</t>
  </si>
  <si>
    <t>970700</t>
  </si>
  <si>
    <t>970799</t>
  </si>
  <si>
    <t>970900</t>
  </si>
  <si>
    <t>971100</t>
  </si>
  <si>
    <t>971199</t>
  </si>
  <si>
    <t>971500</t>
  </si>
  <si>
    <t>971599</t>
  </si>
  <si>
    <t>971700</t>
  </si>
  <si>
    <t>971799</t>
  </si>
  <si>
    <t>973000</t>
  </si>
  <si>
    <t>973099</t>
  </si>
  <si>
    <t>973300</t>
  </si>
  <si>
    <t>973399</t>
  </si>
  <si>
    <t>975100</t>
  </si>
  <si>
    <t>975199</t>
  </si>
  <si>
    <t>976100</t>
  </si>
  <si>
    <t>976199</t>
  </si>
  <si>
    <t>977977</t>
  </si>
  <si>
    <t>979100</t>
  </si>
  <si>
    <t>979199</t>
  </si>
  <si>
    <t>979600</t>
  </si>
  <si>
    <t>979699</t>
  </si>
  <si>
    <t>979700</t>
  </si>
  <si>
    <t>979799</t>
  </si>
  <si>
    <t>980980</t>
  </si>
  <si>
    <t>981981</t>
  </si>
  <si>
    <t>983983</t>
  </si>
  <si>
    <t>988988</t>
  </si>
  <si>
    <t>0901</t>
  </si>
  <si>
    <t>CO_0901/0931+FEST ZU Colt EVENT 01</t>
  </si>
  <si>
    <t>010200</t>
  </si>
  <si>
    <t>010299</t>
  </si>
  <si>
    <t>010400</t>
  </si>
  <si>
    <t>010499</t>
  </si>
  <si>
    <t>010900</t>
  </si>
  <si>
    <t>010999</t>
  </si>
  <si>
    <t>011100</t>
  </si>
  <si>
    <t>011199</t>
  </si>
  <si>
    <t>020000</t>
  </si>
  <si>
    <t>020099</t>
  </si>
  <si>
    <t>CO_0901/0931+FEST ZU Colt EVENT 02</t>
  </si>
  <si>
    <t>020100</t>
  </si>
  <si>
    <t>020199</t>
  </si>
  <si>
    <t>020200</t>
  </si>
  <si>
    <t>020299</t>
  </si>
  <si>
    <t>020500</t>
  </si>
  <si>
    <t>020599</t>
  </si>
  <si>
    <t>020999</t>
  </si>
  <si>
    <t>022200</t>
  </si>
  <si>
    <t>022299</t>
  </si>
  <si>
    <t>023400</t>
  </si>
  <si>
    <t>023499</t>
  </si>
  <si>
    <t>030000</t>
  </si>
  <si>
    <t>030099</t>
  </si>
  <si>
    <t>CO_0901/0931+FEST ZU Colt EVENT 03</t>
  </si>
  <si>
    <t>030500</t>
  </si>
  <si>
    <t>030599</t>
  </si>
  <si>
    <t>030900</t>
  </si>
  <si>
    <t>030999</t>
  </si>
  <si>
    <t>031000</t>
  </si>
  <si>
    <t>031099</t>
  </si>
  <si>
    <t>031894</t>
  </si>
  <si>
    <t>032100</t>
  </si>
  <si>
    <t>032199</t>
  </si>
  <si>
    <t>036000</t>
  </si>
  <si>
    <t>036099</t>
  </si>
  <si>
    <t>037377</t>
  </si>
  <si>
    <t>039000</t>
  </si>
  <si>
    <t>039099</t>
  </si>
  <si>
    <t>040000</t>
  </si>
  <si>
    <t>040099</t>
  </si>
  <si>
    <t>CO_0901/0931+FEST ZU Colt EVENT 04</t>
  </si>
  <si>
    <t>040100</t>
  </si>
  <si>
    <t>040199</t>
  </si>
  <si>
    <t>040600</t>
  </si>
  <si>
    <t>040699</t>
  </si>
  <si>
    <t>040900</t>
  </si>
  <si>
    <t>040999</t>
  </si>
  <si>
    <t>041000</t>
  </si>
  <si>
    <t>041099</t>
  </si>
  <si>
    <t>043200</t>
  </si>
  <si>
    <t>043299</t>
  </si>
  <si>
    <t>044400</t>
  </si>
  <si>
    <t>044499</t>
  </si>
  <si>
    <t>044500</t>
  </si>
  <si>
    <t>044599</t>
  </si>
  <si>
    <t>049000</t>
  </si>
  <si>
    <t>049099</t>
  </si>
  <si>
    <t>050000</t>
  </si>
  <si>
    <t>050099</t>
  </si>
  <si>
    <t>CO_0901/0931+FEST ZU Colt EVENT 05</t>
  </si>
  <si>
    <t>050300</t>
  </si>
  <si>
    <t>050399</t>
  </si>
  <si>
    <t>050403</t>
  </si>
  <si>
    <t>050500</t>
  </si>
  <si>
    <t>050599</t>
  </si>
  <si>
    <t>050600</t>
  </si>
  <si>
    <t>050699</t>
  </si>
  <si>
    <t>050800</t>
  </si>
  <si>
    <t>050899</t>
  </si>
  <si>
    <t>050999</t>
  </si>
  <si>
    <t>051717</t>
  </si>
  <si>
    <t>051800</t>
  </si>
  <si>
    <t>051899</t>
  </si>
  <si>
    <t>055100</t>
  </si>
  <si>
    <t>055199</t>
  </si>
  <si>
    <t>055300</t>
  </si>
  <si>
    <t>055399</t>
  </si>
  <si>
    <t>055600</t>
  </si>
  <si>
    <t>055699</t>
  </si>
  <si>
    <t>055700</t>
  </si>
  <si>
    <t>055799</t>
  </si>
  <si>
    <t>056000</t>
  </si>
  <si>
    <t>056099</t>
  </si>
  <si>
    <t>056600</t>
  </si>
  <si>
    <t>056699</t>
  </si>
  <si>
    <t>056700</t>
  </si>
  <si>
    <t>056799</t>
  </si>
  <si>
    <t>059000</t>
  </si>
  <si>
    <t>059099</t>
  </si>
  <si>
    <t>060060</t>
  </si>
  <si>
    <t>CO_0901/0931+FEST ZU Colt EVENT 06</t>
  </si>
  <si>
    <t>060609</t>
  </si>
  <si>
    <t>060900</t>
  </si>
  <si>
    <t>060999</t>
  </si>
  <si>
    <t>062000</t>
  </si>
  <si>
    <t>062099</t>
  </si>
  <si>
    <t>062400</t>
  </si>
  <si>
    <t>062499</t>
  </si>
  <si>
    <t>066300</t>
  </si>
  <si>
    <t>066399</t>
  </si>
  <si>
    <t>069000</t>
  </si>
  <si>
    <t>069099</t>
  </si>
  <si>
    <t>CO_0901/0931+FEST ZU Colt EVENT 07</t>
  </si>
  <si>
    <t>070100</t>
  </si>
  <si>
    <t>070199</t>
  </si>
  <si>
    <t>070200</t>
  </si>
  <si>
    <t>070299</t>
  </si>
  <si>
    <t>070300</t>
  </si>
  <si>
    <t>070399</t>
  </si>
  <si>
    <t>070400</t>
  </si>
  <si>
    <t>070499</t>
  </si>
  <si>
    <t>070500</t>
  </si>
  <si>
    <t>070599</t>
  </si>
  <si>
    <t>070700</t>
  </si>
  <si>
    <t>070799</t>
  </si>
  <si>
    <t>070800</t>
  </si>
  <si>
    <t>070899</t>
  </si>
  <si>
    <t>070900</t>
  </si>
  <si>
    <t>070999</t>
  </si>
  <si>
    <t>071717</t>
  </si>
  <si>
    <t>074400</t>
  </si>
  <si>
    <t>074499</t>
  </si>
  <si>
    <t>075000</t>
  </si>
  <si>
    <t>075099</t>
  </si>
  <si>
    <t>075500</t>
  </si>
  <si>
    <t>075599</t>
  </si>
  <si>
    <t>076000</t>
  </si>
  <si>
    <t>076099</t>
  </si>
  <si>
    <t>077444</t>
  </si>
  <si>
    <t>077790</t>
  </si>
  <si>
    <t>077799</t>
  </si>
  <si>
    <t>077800</t>
  </si>
  <si>
    <t>077899</t>
  </si>
  <si>
    <t>077900</t>
  </si>
  <si>
    <t>077999</t>
  </si>
  <si>
    <t>078078</t>
  </si>
  <si>
    <t>078900</t>
  </si>
  <si>
    <t>078999</t>
  </si>
  <si>
    <t>079000</t>
  </si>
  <si>
    <t>079099</t>
  </si>
  <si>
    <t>079980</t>
  </si>
  <si>
    <t>079989</t>
  </si>
  <si>
    <t>CO_0901/0931+FEST ZU Colt EVENT 08</t>
  </si>
  <si>
    <t>080100</t>
  </si>
  <si>
    <t>080199</t>
  </si>
  <si>
    <t>080700</t>
  </si>
  <si>
    <t>080799</t>
  </si>
  <si>
    <t>080900</t>
  </si>
  <si>
    <t>080999</t>
  </si>
  <si>
    <t>087600</t>
  </si>
  <si>
    <t>087699</t>
  </si>
  <si>
    <t>088700</t>
  </si>
  <si>
    <t>088799</t>
  </si>
  <si>
    <t>088900</t>
  </si>
  <si>
    <t>088999</t>
  </si>
  <si>
    <t>089000</t>
  </si>
  <si>
    <t>089099</t>
  </si>
  <si>
    <t>090000</t>
  </si>
  <si>
    <t>090099</t>
  </si>
  <si>
    <t>CO_0901/0931+FEST ZU Colt EVENT 09</t>
  </si>
  <si>
    <t>090100</t>
  </si>
  <si>
    <t>090199</t>
  </si>
  <si>
    <t>090200</t>
  </si>
  <si>
    <t>090299</t>
  </si>
  <si>
    <t>090300</t>
  </si>
  <si>
    <t>090399</t>
  </si>
  <si>
    <t>090600</t>
  </si>
  <si>
    <t>090699</t>
  </si>
  <si>
    <t>099700</t>
  </si>
  <si>
    <t>099799</t>
  </si>
  <si>
    <t>099800</t>
  </si>
  <si>
    <t>099899</t>
  </si>
  <si>
    <t>CO_0901/0931+FEST ZU Colt EVENT 10</t>
  </si>
  <si>
    <t>100200</t>
  </si>
  <si>
    <t>100299</t>
  </si>
  <si>
    <t>100500</t>
  </si>
  <si>
    <t>100599</t>
  </si>
  <si>
    <t>100600</t>
  </si>
  <si>
    <t>100699</t>
  </si>
  <si>
    <t>101300</t>
  </si>
  <si>
    <t>101399</t>
  </si>
  <si>
    <t>101717</t>
  </si>
  <si>
    <t>104404</t>
  </si>
  <si>
    <t>106105</t>
  </si>
  <si>
    <t>108108</t>
  </si>
  <si>
    <t>108109</t>
  </si>
  <si>
    <t>109000</t>
  </si>
  <si>
    <t>109099</t>
  </si>
  <si>
    <t>CO_0901/0931+FEST ZU Colt EVENT 20</t>
  </si>
  <si>
    <t>200600</t>
  </si>
  <si>
    <t>200699</t>
  </si>
  <si>
    <t>200800</t>
  </si>
  <si>
    <t>200899</t>
  </si>
  <si>
    <t>209000</t>
  </si>
  <si>
    <t>209099</t>
  </si>
  <si>
    <t>CO_0901/0931+FEST ZU Colt EVENT 30</t>
  </si>
  <si>
    <t>301000</t>
  </si>
  <si>
    <t>301099</t>
  </si>
  <si>
    <t>301100</t>
  </si>
  <si>
    <t>301199</t>
  </si>
  <si>
    <t>301200</t>
  </si>
  <si>
    <t>301299</t>
  </si>
  <si>
    <t>301300</t>
  </si>
  <si>
    <t>301399</t>
  </si>
  <si>
    <t>303099</t>
  </si>
  <si>
    <t>304404</t>
  </si>
  <si>
    <t>306100</t>
  </si>
  <si>
    <t>306199</t>
  </si>
  <si>
    <t>306305</t>
  </si>
  <si>
    <t>306308</t>
  </si>
  <si>
    <t>308308</t>
  </si>
  <si>
    <t>CO_0901/0931+FEST ZU Colt EVENT 40</t>
  </si>
  <si>
    <t>400300</t>
  </si>
  <si>
    <t>400399</t>
  </si>
  <si>
    <t>401200</t>
  </si>
  <si>
    <t>401299</t>
  </si>
  <si>
    <t>401300</t>
  </si>
  <si>
    <t>401399</t>
  </si>
  <si>
    <t>401400</t>
  </si>
  <si>
    <t>401499</t>
  </si>
  <si>
    <t>404000</t>
  </si>
  <si>
    <t>404099</t>
  </si>
  <si>
    <t>409000</t>
  </si>
  <si>
    <t>409099</t>
  </si>
  <si>
    <t>CO_0901/0931+FEST ZU Colt EVENT 50</t>
  </si>
  <si>
    <t>501500</t>
  </si>
  <si>
    <t>501599</t>
  </si>
  <si>
    <t>501600</t>
  </si>
  <si>
    <t>501699</t>
  </si>
  <si>
    <t>501700</t>
  </si>
  <si>
    <t>501799</t>
  </si>
  <si>
    <t>501800</t>
  </si>
  <si>
    <t>501899</t>
  </si>
  <si>
    <t>504404</t>
  </si>
  <si>
    <t>505600</t>
  </si>
  <si>
    <t>505699</t>
  </si>
  <si>
    <t>506100</t>
  </si>
  <si>
    <t>506199</t>
  </si>
  <si>
    <t>508080</t>
  </si>
  <si>
    <t>508508</t>
  </si>
  <si>
    <t>509000</t>
  </si>
  <si>
    <t>509099</t>
  </si>
  <si>
    <t>509509</t>
  </si>
  <si>
    <t>CO_0901/0931+FEST ZU Colt EVENT 60</t>
  </si>
  <si>
    <t>601600</t>
  </si>
  <si>
    <t>601699</t>
  </si>
  <si>
    <t>601700</t>
  </si>
  <si>
    <t>601799</t>
  </si>
  <si>
    <t>601800</t>
  </si>
  <si>
    <t>601899</t>
  </si>
  <si>
    <t>606000</t>
  </si>
  <si>
    <t>606099</t>
  </si>
  <si>
    <t>609000</t>
  </si>
  <si>
    <t>609099</t>
  </si>
  <si>
    <t>CO_0901/0931+FEST ZU Colt EVENT 70</t>
  </si>
  <si>
    <t>700900</t>
  </si>
  <si>
    <t>700999</t>
  </si>
  <si>
    <t>701700</t>
  </si>
  <si>
    <t>701799</t>
  </si>
  <si>
    <t>701800</t>
  </si>
  <si>
    <t>701899</t>
  </si>
  <si>
    <t>701900</t>
  </si>
  <si>
    <t>701999</t>
  </si>
  <si>
    <t>702000</t>
  </si>
  <si>
    <t>702099</t>
  </si>
  <si>
    <t>705000</t>
  </si>
  <si>
    <t>705099</t>
  </si>
  <si>
    <t>706100</t>
  </si>
  <si>
    <t>706199</t>
  </si>
  <si>
    <t>707000</t>
  </si>
  <si>
    <t>707099</t>
  </si>
  <si>
    <t>CO_0901/0931+FEST ZU Colt EVENT 80</t>
  </si>
  <si>
    <t>801700</t>
  </si>
  <si>
    <t>801799</t>
  </si>
  <si>
    <t>801800</t>
  </si>
  <si>
    <t>801899</t>
  </si>
  <si>
    <t>801900</t>
  </si>
  <si>
    <t>801999</t>
  </si>
  <si>
    <t>802000</t>
  </si>
  <si>
    <t>802099</t>
  </si>
  <si>
    <t>807000</t>
  </si>
  <si>
    <t>807099</t>
  </si>
  <si>
    <t>809000</t>
  </si>
  <si>
    <t>809099</t>
  </si>
  <si>
    <t>CO_0901/0931+FEST ZU Colt EVENT 90</t>
  </si>
  <si>
    <t>901700</t>
  </si>
  <si>
    <t>901799</t>
  </si>
  <si>
    <t>901800</t>
  </si>
  <si>
    <t>901899</t>
  </si>
  <si>
    <t>902000</t>
  </si>
  <si>
    <t>902099</t>
  </si>
  <si>
    <t>902100</t>
  </si>
  <si>
    <t>902199</t>
  </si>
  <si>
    <t>905000</t>
  </si>
  <si>
    <t>905099</t>
  </si>
  <si>
    <t>906100</t>
  </si>
  <si>
    <t>906199</t>
  </si>
  <si>
    <t>908000</t>
  </si>
  <si>
    <t>908099</t>
  </si>
  <si>
    <t>909000</t>
  </si>
  <si>
    <t>909099</t>
  </si>
  <si>
    <t>909200</t>
  </si>
  <si>
    <t>909299</t>
  </si>
  <si>
    <t>0930</t>
  </si>
  <si>
    <t>031100</t>
  </si>
  <si>
    <t>031199</t>
  </si>
  <si>
    <t>105030</t>
  </si>
  <si>
    <t>113300</t>
  </si>
  <si>
    <t>113399</t>
  </si>
  <si>
    <t>113400</t>
  </si>
  <si>
    <t>113499</t>
  </si>
  <si>
    <t>121100</t>
  </si>
  <si>
    <t>121199</t>
  </si>
  <si>
    <t>123400</t>
  </si>
  <si>
    <t>123499</t>
  </si>
  <si>
    <t>151100</t>
  </si>
  <si>
    <t>151199</t>
  </si>
  <si>
    <t>166600</t>
  </si>
  <si>
    <t>166699</t>
  </si>
  <si>
    <t>180100</t>
  </si>
  <si>
    <t>180199</t>
  </si>
  <si>
    <t>180200</t>
  </si>
  <si>
    <t>180299</t>
  </si>
  <si>
    <t>181920</t>
  </si>
  <si>
    <t>212100</t>
  </si>
  <si>
    <t>212199</t>
  </si>
  <si>
    <t>270000</t>
  </si>
  <si>
    <t>270099</t>
  </si>
  <si>
    <t>272700</t>
  </si>
  <si>
    <t>272799</t>
  </si>
  <si>
    <t>330000</t>
  </si>
  <si>
    <t>330099</t>
  </si>
  <si>
    <t>330100</t>
  </si>
  <si>
    <t>330199</t>
  </si>
  <si>
    <t>330300</t>
  </si>
  <si>
    <t>330399</t>
  </si>
  <si>
    <t>330400</t>
  </si>
  <si>
    <t>330499</t>
  </si>
  <si>
    <t>330500</t>
  </si>
  <si>
    <t>330599</t>
  </si>
  <si>
    <t>330700</t>
  </si>
  <si>
    <t>330799</t>
  </si>
  <si>
    <t>336600</t>
  </si>
  <si>
    <t>336699</t>
  </si>
  <si>
    <t>345600</t>
  </si>
  <si>
    <t>345699</t>
  </si>
  <si>
    <t>366700</t>
  </si>
  <si>
    <t>366799</t>
  </si>
  <si>
    <t>368700</t>
  </si>
  <si>
    <t>368799</t>
  </si>
  <si>
    <t>376800</t>
  </si>
  <si>
    <t>376899</t>
  </si>
  <si>
    <t>376900</t>
  </si>
  <si>
    <t>376999</t>
  </si>
  <si>
    <t>390000</t>
  </si>
  <si>
    <t>390099</t>
  </si>
  <si>
    <t>396900</t>
  </si>
  <si>
    <t>396999</t>
  </si>
  <si>
    <t>399400</t>
  </si>
  <si>
    <t>399499</t>
  </si>
  <si>
    <t>400099</t>
  </si>
  <si>
    <t>400100</t>
  </si>
  <si>
    <t>400199</t>
  </si>
  <si>
    <t>401100</t>
  </si>
  <si>
    <t>401199</t>
  </si>
  <si>
    <t>401500</t>
  </si>
  <si>
    <t>401599</t>
  </si>
  <si>
    <t>401600</t>
  </si>
  <si>
    <t>401699</t>
  </si>
  <si>
    <t>401800</t>
  </si>
  <si>
    <t>401899</t>
  </si>
  <si>
    <t>402000</t>
  </si>
  <si>
    <t>402099</t>
  </si>
  <si>
    <t>429400</t>
  </si>
  <si>
    <t>429499</t>
  </si>
  <si>
    <t>444100</t>
  </si>
  <si>
    <t>444199</t>
  </si>
  <si>
    <t>460000</t>
  </si>
  <si>
    <t>460099</t>
  </si>
  <si>
    <t>464600</t>
  </si>
  <si>
    <t>464699</t>
  </si>
  <si>
    <t>525600</t>
  </si>
  <si>
    <t>525699</t>
  </si>
  <si>
    <t>555100</t>
  </si>
  <si>
    <t>555199</t>
  </si>
  <si>
    <t>559000</t>
  </si>
  <si>
    <t>559999</t>
  </si>
  <si>
    <t>567800</t>
  </si>
  <si>
    <t>567899</t>
  </si>
  <si>
    <t>580000</t>
  </si>
  <si>
    <t>580099</t>
  </si>
  <si>
    <t>580500</t>
  </si>
  <si>
    <t>580599</t>
  </si>
  <si>
    <t>580900</t>
  </si>
  <si>
    <t>580999</t>
  </si>
  <si>
    <t>585000</t>
  </si>
  <si>
    <t>585099</t>
  </si>
  <si>
    <t>585500</t>
  </si>
  <si>
    <t>585599</t>
  </si>
  <si>
    <t>596500</t>
  </si>
  <si>
    <t>596599</t>
  </si>
  <si>
    <t>596600</t>
  </si>
  <si>
    <t>596699</t>
  </si>
  <si>
    <t>598700</t>
  </si>
  <si>
    <t>598799</t>
  </si>
  <si>
    <t>601000</t>
  </si>
  <si>
    <t>601099</t>
  </si>
  <si>
    <t>602000</t>
  </si>
  <si>
    <t>602099</t>
  </si>
  <si>
    <t>607080</t>
  </si>
  <si>
    <t>610100</t>
  </si>
  <si>
    <t>610199</t>
  </si>
  <si>
    <t>610200</t>
  </si>
  <si>
    <t>610299</t>
  </si>
  <si>
    <t>610600</t>
  </si>
  <si>
    <t>610699</t>
  </si>
  <si>
    <t>646600</t>
  </si>
  <si>
    <t>646699</t>
  </si>
  <si>
    <t>649900</t>
  </si>
  <si>
    <t>649999</t>
  </si>
  <si>
    <t>650000</t>
  </si>
  <si>
    <t>650099</t>
  </si>
  <si>
    <t>650500</t>
  </si>
  <si>
    <t>650599</t>
  </si>
  <si>
    <t>650700</t>
  </si>
  <si>
    <t>650799</t>
  </si>
  <si>
    <t>650800</t>
  </si>
  <si>
    <t>650899</t>
  </si>
  <si>
    <t>655000</t>
  </si>
  <si>
    <t>655999</t>
  </si>
  <si>
    <t>656500</t>
  </si>
  <si>
    <t>656599</t>
  </si>
  <si>
    <t>658700</t>
  </si>
  <si>
    <t>658799</t>
  </si>
  <si>
    <t>668866</t>
  </si>
  <si>
    <t>686600</t>
  </si>
  <si>
    <t>686699</t>
  </si>
  <si>
    <t>686700</t>
  </si>
  <si>
    <t>686799</t>
  </si>
  <si>
    <t>696900</t>
  </si>
  <si>
    <t>696999</t>
  </si>
  <si>
    <t>720200</t>
  </si>
  <si>
    <t>720299</t>
  </si>
  <si>
    <t>720700</t>
  </si>
  <si>
    <t>720799</t>
  </si>
  <si>
    <t>720800</t>
  </si>
  <si>
    <t>720899</t>
  </si>
  <si>
    <t>727200</t>
  </si>
  <si>
    <t>727299</t>
  </si>
  <si>
    <t>727300</t>
  </si>
  <si>
    <t>727399</t>
  </si>
  <si>
    <t>730200</t>
  </si>
  <si>
    <t>730299</t>
  </si>
  <si>
    <t>730300</t>
  </si>
  <si>
    <t>730399</t>
  </si>
  <si>
    <t>730700</t>
  </si>
  <si>
    <t>730799</t>
  </si>
  <si>
    <t>733700</t>
  </si>
  <si>
    <t>733799</t>
  </si>
  <si>
    <t>739700</t>
  </si>
  <si>
    <t>739799</t>
  </si>
  <si>
    <t>749900</t>
  </si>
  <si>
    <t>749999</t>
  </si>
  <si>
    <t>750000</t>
  </si>
  <si>
    <t>750099</t>
  </si>
  <si>
    <t>750100</t>
  </si>
  <si>
    <t>750199</t>
  </si>
  <si>
    <t>750200</t>
  </si>
  <si>
    <t>750299</t>
  </si>
  <si>
    <t>750300</t>
  </si>
  <si>
    <t>750399</t>
  </si>
  <si>
    <t>750400</t>
  </si>
  <si>
    <t>750499</t>
  </si>
  <si>
    <t>750500</t>
  </si>
  <si>
    <t>750599</t>
  </si>
  <si>
    <t>750600</t>
  </si>
  <si>
    <t>750699</t>
  </si>
  <si>
    <t>750700</t>
  </si>
  <si>
    <t>750799</t>
  </si>
  <si>
    <t>750800</t>
  </si>
  <si>
    <t>750899</t>
  </si>
  <si>
    <t>750900</t>
  </si>
  <si>
    <t>750999</t>
  </si>
  <si>
    <t>751000</t>
  </si>
  <si>
    <t>751099</t>
  </si>
  <si>
    <t>755000</t>
  </si>
  <si>
    <t>755099</t>
  </si>
  <si>
    <t>755300</t>
  </si>
  <si>
    <t>755399</t>
  </si>
  <si>
    <t>755500</t>
  </si>
  <si>
    <t>755599</t>
  </si>
  <si>
    <t>755800</t>
  </si>
  <si>
    <t>755899</t>
  </si>
  <si>
    <t>755900</t>
  </si>
  <si>
    <t>755999</t>
  </si>
  <si>
    <t>756000</t>
  </si>
  <si>
    <t>756099</t>
  </si>
  <si>
    <t>757000</t>
  </si>
  <si>
    <t>757099</t>
  </si>
  <si>
    <t>757500</t>
  </si>
  <si>
    <t>757599</t>
  </si>
  <si>
    <t>757600</t>
  </si>
  <si>
    <t>757699</t>
  </si>
  <si>
    <t>757700</t>
  </si>
  <si>
    <t>757799</t>
  </si>
  <si>
    <t>760000</t>
  </si>
  <si>
    <t>760099</t>
  </si>
  <si>
    <t>760100</t>
  </si>
  <si>
    <t>760199</t>
  </si>
  <si>
    <t>760700</t>
  </si>
  <si>
    <t>760799</t>
  </si>
  <si>
    <t>760800</t>
  </si>
  <si>
    <t>760899</t>
  </si>
  <si>
    <t>766600</t>
  </si>
  <si>
    <t>766699</t>
  </si>
  <si>
    <t>766700</t>
  </si>
  <si>
    <t>766799</t>
  </si>
  <si>
    <t>767000</t>
  </si>
  <si>
    <t>767099</t>
  </si>
  <si>
    <t>767500</t>
  </si>
  <si>
    <t>767599</t>
  </si>
  <si>
    <t>767600</t>
  </si>
  <si>
    <t>767699</t>
  </si>
  <si>
    <t>767700</t>
  </si>
  <si>
    <t>767799</t>
  </si>
  <si>
    <t>767900</t>
  </si>
  <si>
    <t>767999</t>
  </si>
  <si>
    <t>770100</t>
  </si>
  <si>
    <t>770199</t>
  </si>
  <si>
    <t>770200</t>
  </si>
  <si>
    <t>770299</t>
  </si>
  <si>
    <t>770600</t>
  </si>
  <si>
    <t>770699</t>
  </si>
  <si>
    <t>770700</t>
  </si>
  <si>
    <t>770799</t>
  </si>
  <si>
    <t>770800</t>
  </si>
  <si>
    <t>770899</t>
  </si>
  <si>
    <t>770900</t>
  </si>
  <si>
    <t>770999</t>
  </si>
  <si>
    <t>771100</t>
  </si>
  <si>
    <t>771199</t>
  </si>
  <si>
    <t>773300</t>
  </si>
  <si>
    <t>773399</t>
  </si>
  <si>
    <t>776700</t>
  </si>
  <si>
    <t>776799</t>
  </si>
  <si>
    <t>777000</t>
  </si>
  <si>
    <t>777099</t>
  </si>
  <si>
    <t>777100</t>
  </si>
  <si>
    <t>777199</t>
  </si>
  <si>
    <t>777600</t>
  </si>
  <si>
    <t>777699</t>
  </si>
  <si>
    <t>777900</t>
  </si>
  <si>
    <t>777999</t>
  </si>
  <si>
    <t>778000</t>
  </si>
  <si>
    <t>778099</t>
  </si>
  <si>
    <t>778600</t>
  </si>
  <si>
    <t>778699</t>
  </si>
  <si>
    <t>778700</t>
  </si>
  <si>
    <t>778799</t>
  </si>
  <si>
    <t>779000</t>
  </si>
  <si>
    <t>779099</t>
  </si>
  <si>
    <t>780000</t>
  </si>
  <si>
    <t>780099</t>
  </si>
  <si>
    <t>780100</t>
  </si>
  <si>
    <t>780199</t>
  </si>
  <si>
    <t>780200</t>
  </si>
  <si>
    <t>780299</t>
  </si>
  <si>
    <t>780300</t>
  </si>
  <si>
    <t>780399</t>
  </si>
  <si>
    <t>780400</t>
  </si>
  <si>
    <t>780499</t>
  </si>
  <si>
    <t>780500</t>
  </si>
  <si>
    <t>780599</t>
  </si>
  <si>
    <t>780600</t>
  </si>
  <si>
    <t>780699</t>
  </si>
  <si>
    <t>780700</t>
  </si>
  <si>
    <t>780799</t>
  </si>
  <si>
    <t>780800</t>
  </si>
  <si>
    <t>780899</t>
  </si>
  <si>
    <t>780900</t>
  </si>
  <si>
    <t>780999</t>
  </si>
  <si>
    <t>781000</t>
  </si>
  <si>
    <t>781099</t>
  </si>
  <si>
    <t>781100</t>
  </si>
  <si>
    <t>781199</t>
  </si>
  <si>
    <t>781200</t>
  </si>
  <si>
    <t>781299</t>
  </si>
  <si>
    <t>781300</t>
  </si>
  <si>
    <t>781399</t>
  </si>
  <si>
    <t>781400</t>
  </si>
  <si>
    <t>781499</t>
  </si>
  <si>
    <t>781500</t>
  </si>
  <si>
    <t>781599</t>
  </si>
  <si>
    <t>781700</t>
  </si>
  <si>
    <t>781799</t>
  </si>
  <si>
    <t>781800</t>
  </si>
  <si>
    <t>781899</t>
  </si>
  <si>
    <t>786600</t>
  </si>
  <si>
    <t>786699</t>
  </si>
  <si>
    <t>786700</t>
  </si>
  <si>
    <t>786799</t>
  </si>
  <si>
    <t>786800</t>
  </si>
  <si>
    <t>786899</t>
  </si>
  <si>
    <t>786900</t>
  </si>
  <si>
    <t>786999</t>
  </si>
  <si>
    <t>787000</t>
  </si>
  <si>
    <t>787099</t>
  </si>
  <si>
    <t>787100</t>
  </si>
  <si>
    <t>787199</t>
  </si>
  <si>
    <t>787300</t>
  </si>
  <si>
    <t>787399</t>
  </si>
  <si>
    <t>787600</t>
  </si>
  <si>
    <t>787699</t>
  </si>
  <si>
    <t>787700</t>
  </si>
  <si>
    <t>787799</t>
  </si>
  <si>
    <t>787800</t>
  </si>
  <si>
    <t>787899</t>
  </si>
  <si>
    <t>787900</t>
  </si>
  <si>
    <t>787999</t>
  </si>
  <si>
    <t>788000</t>
  </si>
  <si>
    <t>788099</t>
  </si>
  <si>
    <t>788100</t>
  </si>
  <si>
    <t>788199</t>
  </si>
  <si>
    <t>788200</t>
  </si>
  <si>
    <t>788299</t>
  </si>
  <si>
    <t>788500</t>
  </si>
  <si>
    <t>788599</t>
  </si>
  <si>
    <t>788600</t>
  </si>
  <si>
    <t>788699</t>
  </si>
  <si>
    <t>788700</t>
  </si>
  <si>
    <t>788799</t>
  </si>
  <si>
    <t>788800</t>
  </si>
  <si>
    <t>788899</t>
  </si>
  <si>
    <t>788900</t>
  </si>
  <si>
    <t>788999</t>
  </si>
  <si>
    <t>789600</t>
  </si>
  <si>
    <t>789699</t>
  </si>
  <si>
    <t>789700</t>
  </si>
  <si>
    <t>789799</t>
  </si>
  <si>
    <t>789900</t>
  </si>
  <si>
    <t>789999</t>
  </si>
  <si>
    <t>790000</t>
  </si>
  <si>
    <t>790099</t>
  </si>
  <si>
    <t>790100</t>
  </si>
  <si>
    <t>790199</t>
  </si>
  <si>
    <t>790200</t>
  </si>
  <si>
    <t>790299</t>
  </si>
  <si>
    <t>790300</t>
  </si>
  <si>
    <t>790399</t>
  </si>
  <si>
    <t>790400</t>
  </si>
  <si>
    <t>790499</t>
  </si>
  <si>
    <t>790500</t>
  </si>
  <si>
    <t>790599</t>
  </si>
  <si>
    <t>790600</t>
  </si>
  <si>
    <t>790699</t>
  </si>
  <si>
    <t>790700</t>
  </si>
  <si>
    <t>790799</t>
  </si>
  <si>
    <t>790800</t>
  </si>
  <si>
    <t>790899</t>
  </si>
  <si>
    <t>790900</t>
  </si>
  <si>
    <t>790999</t>
  </si>
  <si>
    <t>791000</t>
  </si>
  <si>
    <t>791099</t>
  </si>
  <si>
    <t>791100</t>
  </si>
  <si>
    <t>791199</t>
  </si>
  <si>
    <t>791900</t>
  </si>
  <si>
    <t>791999</t>
  </si>
  <si>
    <t>795000</t>
  </si>
  <si>
    <t>795999</t>
  </si>
  <si>
    <t>796600</t>
  </si>
  <si>
    <t>796699</t>
  </si>
  <si>
    <t>796700</t>
  </si>
  <si>
    <t>796799</t>
  </si>
  <si>
    <t>797000</t>
  </si>
  <si>
    <t>797099</t>
  </si>
  <si>
    <t>797500</t>
  </si>
  <si>
    <t>797599</t>
  </si>
  <si>
    <t>797700</t>
  </si>
  <si>
    <t>797799</t>
  </si>
  <si>
    <t>797800</t>
  </si>
  <si>
    <t>797899</t>
  </si>
  <si>
    <t>797900</t>
  </si>
  <si>
    <t>797999</t>
  </si>
  <si>
    <t>798000</t>
  </si>
  <si>
    <t>798099</t>
  </si>
  <si>
    <t>798500</t>
  </si>
  <si>
    <t>798599</t>
  </si>
  <si>
    <t>798600</t>
  </si>
  <si>
    <t>798699</t>
  </si>
  <si>
    <t>798700</t>
  </si>
  <si>
    <t>798799</t>
  </si>
  <si>
    <t>798800</t>
  </si>
  <si>
    <t>798899</t>
  </si>
  <si>
    <t>798900</t>
  </si>
  <si>
    <t>798999</t>
  </si>
  <si>
    <t>799000</t>
  </si>
  <si>
    <t>799099</t>
  </si>
  <si>
    <t>799100</t>
  </si>
  <si>
    <t>799199</t>
  </si>
  <si>
    <t>799200</t>
  </si>
  <si>
    <t>799299</t>
  </si>
  <si>
    <t>799500</t>
  </si>
  <si>
    <t>799599</t>
  </si>
  <si>
    <t>799600</t>
  </si>
  <si>
    <t>799699</t>
  </si>
  <si>
    <t>799700</t>
  </si>
  <si>
    <t>799800</t>
  </si>
  <si>
    <t>799899</t>
  </si>
  <si>
    <t>799900</t>
  </si>
  <si>
    <t>799999</t>
  </si>
  <si>
    <t>800309</t>
  </si>
  <si>
    <t>800310</t>
  </si>
  <si>
    <t>800319</t>
  </si>
  <si>
    <t>800320</t>
  </si>
  <si>
    <t>800329</t>
  </si>
  <si>
    <t>800330</t>
  </si>
  <si>
    <t>800339</t>
  </si>
  <si>
    <t>800360</t>
  </si>
  <si>
    <t>800369</t>
  </si>
  <si>
    <t>800800</t>
  </si>
  <si>
    <t>800899</t>
  </si>
  <si>
    <t>811000</t>
  </si>
  <si>
    <t>811099</t>
  </si>
  <si>
    <t>811100</t>
  </si>
  <si>
    <t>811199</t>
  </si>
  <si>
    <t>811500</t>
  </si>
  <si>
    <t>811599</t>
  </si>
  <si>
    <t>811600</t>
  </si>
  <si>
    <t>811699</t>
  </si>
  <si>
    <t>811700</t>
  </si>
  <si>
    <t>811799</t>
  </si>
  <si>
    <t>811900</t>
  </si>
  <si>
    <t>811999</t>
  </si>
  <si>
    <t>815600</t>
  </si>
  <si>
    <t>815699</t>
  </si>
  <si>
    <t>816600</t>
  </si>
  <si>
    <t>816699</t>
  </si>
  <si>
    <t>818000</t>
  </si>
  <si>
    <t>818099</t>
  </si>
  <si>
    <t>818300</t>
  </si>
  <si>
    <t>818399</t>
  </si>
  <si>
    <t>818600</t>
  </si>
  <si>
    <t>818699</t>
  </si>
  <si>
    <t>818900</t>
  </si>
  <si>
    <t>818999</t>
  </si>
  <si>
    <t>819000</t>
  </si>
  <si>
    <t>819099</t>
  </si>
  <si>
    <t>819100</t>
  </si>
  <si>
    <t>819199</t>
  </si>
  <si>
    <t>819200</t>
  </si>
  <si>
    <t>819299</t>
  </si>
  <si>
    <t>819300</t>
  </si>
  <si>
    <t>819399</t>
  </si>
  <si>
    <t>819400</t>
  </si>
  <si>
    <t>819499</t>
  </si>
  <si>
    <t>819500</t>
  </si>
  <si>
    <t>819599</t>
  </si>
  <si>
    <t>819600</t>
  </si>
  <si>
    <t>819699</t>
  </si>
  <si>
    <t>819700</t>
  </si>
  <si>
    <t>819799</t>
  </si>
  <si>
    <t>819800</t>
  </si>
  <si>
    <t>819899</t>
  </si>
  <si>
    <t>819900</t>
  </si>
  <si>
    <t>819999</t>
  </si>
  <si>
    <t>820099</t>
  </si>
  <si>
    <t>820100</t>
  </si>
  <si>
    <t>820199</t>
  </si>
  <si>
    <t>820200</t>
  </si>
  <si>
    <t>820299</t>
  </si>
  <si>
    <t>820300</t>
  </si>
  <si>
    <t>820399</t>
  </si>
  <si>
    <t>820400</t>
  </si>
  <si>
    <t>820499</t>
  </si>
  <si>
    <t>820500</t>
  </si>
  <si>
    <t>820599</t>
  </si>
  <si>
    <t>820600</t>
  </si>
  <si>
    <t>820699</t>
  </si>
  <si>
    <t>820700</t>
  </si>
  <si>
    <t>820799</t>
  </si>
  <si>
    <t>820800</t>
  </si>
  <si>
    <t>820899</t>
  </si>
  <si>
    <t>820900</t>
  </si>
  <si>
    <t>821000</t>
  </si>
  <si>
    <t>821099</t>
  </si>
  <si>
    <t>821100</t>
  </si>
  <si>
    <t>821199</t>
  </si>
  <si>
    <t>821200</t>
  </si>
  <si>
    <t>821299</t>
  </si>
  <si>
    <t>821300</t>
  </si>
  <si>
    <t>821399</t>
  </si>
  <si>
    <t>821400</t>
  </si>
  <si>
    <t>821499</t>
  </si>
  <si>
    <t>821500</t>
  </si>
  <si>
    <t>821599</t>
  </si>
  <si>
    <t>821600</t>
  </si>
  <si>
    <t>821699</t>
  </si>
  <si>
    <t>821700</t>
  </si>
  <si>
    <t>821799</t>
  </si>
  <si>
    <t>821800</t>
  </si>
  <si>
    <t>821899</t>
  </si>
  <si>
    <t>821900</t>
  </si>
  <si>
    <t>821999</t>
  </si>
  <si>
    <t>822099</t>
  </si>
  <si>
    <t>822100</t>
  </si>
  <si>
    <t>822199</t>
  </si>
  <si>
    <t>822200</t>
  </si>
  <si>
    <t>822299</t>
  </si>
  <si>
    <t>822300</t>
  </si>
  <si>
    <t>822399</t>
  </si>
  <si>
    <t>822400</t>
  </si>
  <si>
    <t>822499</t>
  </si>
  <si>
    <t>822500</t>
  </si>
  <si>
    <t>822599</t>
  </si>
  <si>
    <t>822600</t>
  </si>
  <si>
    <t>822699</t>
  </si>
  <si>
    <t>822700</t>
  </si>
  <si>
    <t>822799</t>
  </si>
  <si>
    <t>822800</t>
  </si>
  <si>
    <t>822899</t>
  </si>
  <si>
    <t>822900</t>
  </si>
  <si>
    <t>823000</t>
  </si>
  <si>
    <t>823099</t>
  </si>
  <si>
    <t>823500</t>
  </si>
  <si>
    <t>823599</t>
  </si>
  <si>
    <t>823800</t>
  </si>
  <si>
    <t>823899</t>
  </si>
  <si>
    <t>824200</t>
  </si>
  <si>
    <t>824299</t>
  </si>
  <si>
    <t>824800</t>
  </si>
  <si>
    <t>824899</t>
  </si>
  <si>
    <t>825200</t>
  </si>
  <si>
    <t>825299</t>
  </si>
  <si>
    <t>825500</t>
  </si>
  <si>
    <t>825599</t>
  </si>
  <si>
    <t>825800</t>
  </si>
  <si>
    <t>825899</t>
  </si>
  <si>
    <t>826800</t>
  </si>
  <si>
    <t>826899</t>
  </si>
  <si>
    <t>827500</t>
  </si>
  <si>
    <t>827599</t>
  </si>
  <si>
    <t>827700</t>
  </si>
  <si>
    <t>827799</t>
  </si>
  <si>
    <t>827800</t>
  </si>
  <si>
    <t>827899</t>
  </si>
  <si>
    <t>827900</t>
  </si>
  <si>
    <t>827999</t>
  </si>
  <si>
    <t>828100</t>
  </si>
  <si>
    <t>828199</t>
  </si>
  <si>
    <t>828200</t>
  </si>
  <si>
    <t>828299</t>
  </si>
  <si>
    <t>828300</t>
  </si>
  <si>
    <t>828399</t>
  </si>
  <si>
    <t>828500</t>
  </si>
  <si>
    <t>828599</t>
  </si>
  <si>
    <t>828600</t>
  </si>
  <si>
    <t>828699</t>
  </si>
  <si>
    <t>828700</t>
  </si>
  <si>
    <t>828799</t>
  </si>
  <si>
    <t>828800</t>
  </si>
  <si>
    <t>828899</t>
  </si>
  <si>
    <t>828900</t>
  </si>
  <si>
    <t>828999</t>
  </si>
  <si>
    <t>829000</t>
  </si>
  <si>
    <t>829099</t>
  </si>
  <si>
    <t>829600</t>
  </si>
  <si>
    <t>829699</t>
  </si>
  <si>
    <t>830000</t>
  </si>
  <si>
    <t>830099</t>
  </si>
  <si>
    <t>830100</t>
  </si>
  <si>
    <t>830199</t>
  </si>
  <si>
    <t>830200</t>
  </si>
  <si>
    <t>830299</t>
  </si>
  <si>
    <t>830300</t>
  </si>
  <si>
    <t>830399</t>
  </si>
  <si>
    <t>830400</t>
  </si>
  <si>
    <t>830499</t>
  </si>
  <si>
    <t>830500</t>
  </si>
  <si>
    <t>830599</t>
  </si>
  <si>
    <t>830800</t>
  </si>
  <si>
    <t>830899</t>
  </si>
  <si>
    <t>830900</t>
  </si>
  <si>
    <t>830999</t>
  </si>
  <si>
    <t>832200</t>
  </si>
  <si>
    <t>832299</t>
  </si>
  <si>
    <t>832800</t>
  </si>
  <si>
    <t>832899</t>
  </si>
  <si>
    <t>833099</t>
  </si>
  <si>
    <t>833100</t>
  </si>
  <si>
    <t>833199</t>
  </si>
  <si>
    <t>833200</t>
  </si>
  <si>
    <t>833299</t>
  </si>
  <si>
    <t>833300</t>
  </si>
  <si>
    <t>833399</t>
  </si>
  <si>
    <t>833400</t>
  </si>
  <si>
    <t>833499</t>
  </si>
  <si>
    <t>833600</t>
  </si>
  <si>
    <t>833699</t>
  </si>
  <si>
    <t>833700</t>
  </si>
  <si>
    <t>833799</t>
  </si>
  <si>
    <t>833800</t>
  </si>
  <si>
    <t>833899</t>
  </si>
  <si>
    <t>834000</t>
  </si>
  <si>
    <t>834999</t>
  </si>
  <si>
    <t>836000</t>
  </si>
  <si>
    <t>836999</t>
  </si>
  <si>
    <t>838300</t>
  </si>
  <si>
    <t>838399</t>
  </si>
  <si>
    <t>838400</t>
  </si>
  <si>
    <t>838499</t>
  </si>
  <si>
    <t>838500</t>
  </si>
  <si>
    <t>838599</t>
  </si>
  <si>
    <t>838800</t>
  </si>
  <si>
    <t>838899</t>
  </si>
  <si>
    <t>838900</t>
  </si>
  <si>
    <t>838999</t>
  </si>
  <si>
    <t>839600</t>
  </si>
  <si>
    <t>839699</t>
  </si>
  <si>
    <t>839800</t>
  </si>
  <si>
    <t>839899</t>
  </si>
  <si>
    <t>839900</t>
  </si>
  <si>
    <t>839999</t>
  </si>
  <si>
    <t>888100</t>
  </si>
  <si>
    <t>888199</t>
  </si>
  <si>
    <t>888666</t>
  </si>
  <si>
    <t>888777</t>
  </si>
  <si>
    <t>889900</t>
  </si>
  <si>
    <t>889999</t>
  </si>
  <si>
    <t>901000</t>
  </si>
  <si>
    <t>901200</t>
  </si>
  <si>
    <t>901300</t>
  </si>
  <si>
    <t>906090</t>
  </si>
  <si>
    <t>930100</t>
  </si>
  <si>
    <t>930200</t>
  </si>
  <si>
    <t>930500</t>
  </si>
  <si>
    <t>930600</t>
  </si>
  <si>
    <t>930700</t>
  </si>
  <si>
    <t>930800</t>
  </si>
  <si>
    <t>960400</t>
  </si>
  <si>
    <t>960499</t>
  </si>
  <si>
    <t>960600</t>
  </si>
  <si>
    <t>960699</t>
  </si>
  <si>
    <t>960700</t>
  </si>
  <si>
    <t>960799</t>
  </si>
  <si>
    <t>960800</t>
  </si>
  <si>
    <t>960899</t>
  </si>
  <si>
    <t>960900</t>
  </si>
  <si>
    <t>960959</t>
  </si>
  <si>
    <t>960961</t>
  </si>
  <si>
    <t>960999</t>
  </si>
  <si>
    <t>963300</t>
  </si>
  <si>
    <t>963399</t>
  </si>
  <si>
    <t>963700</t>
  </si>
  <si>
    <t>963799</t>
  </si>
  <si>
    <t>963800</t>
  </si>
  <si>
    <t>963899</t>
  </si>
  <si>
    <t>963900</t>
  </si>
  <si>
    <t>963999</t>
  </si>
  <si>
    <t>966500</t>
  </si>
  <si>
    <t>966599</t>
  </si>
  <si>
    <t>966600</t>
  </si>
  <si>
    <t>966699</t>
  </si>
  <si>
    <t>966800</t>
  </si>
  <si>
    <t>966899</t>
  </si>
  <si>
    <t>969600</t>
  </si>
  <si>
    <t>969699</t>
  </si>
  <si>
    <t>969800</t>
  </si>
  <si>
    <t>969899</t>
  </si>
  <si>
    <t>969900</t>
  </si>
  <si>
    <t>999000</t>
  </si>
  <si>
    <t>999099</t>
  </si>
  <si>
    <t>999900</t>
  </si>
  <si>
    <t>999999</t>
  </si>
  <si>
    <t>0931</t>
  </si>
  <si>
    <t>010300</t>
  </si>
  <si>
    <t>010399</t>
  </si>
  <si>
    <t>011000</t>
  </si>
  <si>
    <t>011099</t>
  </si>
  <si>
    <t>020399</t>
  </si>
  <si>
    <t>030299</t>
  </si>
  <si>
    <t>033000</t>
  </si>
  <si>
    <t>033099</t>
  </si>
  <si>
    <t>040200</t>
  </si>
  <si>
    <t>040299</t>
  </si>
  <si>
    <t>040300</t>
  </si>
  <si>
    <t>040399</t>
  </si>
  <si>
    <t>040400</t>
  </si>
  <si>
    <t>040499</t>
  </si>
  <si>
    <t>050700</t>
  </si>
  <si>
    <t>050799</t>
  </si>
  <si>
    <t>055000</t>
  </si>
  <si>
    <t>055099</t>
  </si>
  <si>
    <t>055500</t>
  </si>
  <si>
    <t>055599</t>
  </si>
  <si>
    <t>055900</t>
  </si>
  <si>
    <t>055999</t>
  </si>
  <si>
    <t>066000</t>
  </si>
  <si>
    <t>066099</t>
  </si>
  <si>
    <t>066900</t>
  </si>
  <si>
    <t>066999</t>
  </si>
  <si>
    <t>076700</t>
  </si>
  <si>
    <t>076799</t>
  </si>
  <si>
    <t>077000</t>
  </si>
  <si>
    <t>077099</t>
  </si>
  <si>
    <t>077100</t>
  </si>
  <si>
    <t>077199</t>
  </si>
  <si>
    <t>077700</t>
  </si>
  <si>
    <t>080800</t>
  </si>
  <si>
    <t>080899</t>
  </si>
  <si>
    <t>091100</t>
  </si>
  <si>
    <t>091199</t>
  </si>
  <si>
    <t>099300</t>
  </si>
  <si>
    <t>099399</t>
  </si>
  <si>
    <t>099900</t>
  </si>
  <si>
    <t>099999</t>
  </si>
  <si>
    <t>100300</t>
  </si>
  <si>
    <t>100399</t>
  </si>
  <si>
    <t>100886</t>
  </si>
  <si>
    <t>103400</t>
  </si>
  <si>
    <t>103499</t>
  </si>
  <si>
    <t>303100</t>
  </si>
  <si>
    <t>303199</t>
  </si>
  <si>
    <t>505000</t>
  </si>
  <si>
    <t>505099</t>
  </si>
  <si>
    <t>601100</t>
  </si>
  <si>
    <t>601199</t>
  </si>
  <si>
    <t>701000</t>
  </si>
  <si>
    <t>701099</t>
  </si>
  <si>
    <t>701100</t>
  </si>
  <si>
    <t>701199</t>
  </si>
  <si>
    <t>801000</t>
  </si>
  <si>
    <t>801099</t>
  </si>
  <si>
    <t>801100</t>
  </si>
  <si>
    <t>801199</t>
  </si>
  <si>
    <t>808000</t>
  </si>
  <si>
    <t>808099</t>
  </si>
  <si>
    <t>808100</t>
  </si>
  <si>
    <t>808199</t>
  </si>
  <si>
    <t>901099</t>
  </si>
  <si>
    <t>901100</t>
  </si>
  <si>
    <t>901199</t>
  </si>
  <si>
    <t>906099</t>
  </si>
  <si>
    <t>906700</t>
  </si>
  <si>
    <t>906799</t>
  </si>
  <si>
    <t>909100</t>
  </si>
  <si>
    <t>909199</t>
  </si>
  <si>
    <t>0939</t>
  </si>
  <si>
    <t>449900</t>
  </si>
  <si>
    <t>449999</t>
  </si>
  <si>
    <t>509900</t>
  </si>
  <si>
    <t>509999</t>
  </si>
  <si>
    <t>559900</t>
  </si>
  <si>
    <t>609900</t>
  </si>
  <si>
    <t>609999</t>
  </si>
  <si>
    <t>655900</t>
  </si>
  <si>
    <t>669900</t>
  </si>
  <si>
    <t>669999</t>
  </si>
  <si>
    <t>709900</t>
  </si>
  <si>
    <t>709999</t>
  </si>
  <si>
    <t>779700</t>
  </si>
  <si>
    <t>779799</t>
  </si>
  <si>
    <t>779800</t>
  </si>
  <si>
    <t>779899</t>
  </si>
  <si>
    <t>779900</t>
  </si>
  <si>
    <t>779999</t>
  </si>
  <si>
    <t>839700</t>
  </si>
  <si>
    <t>839799</t>
  </si>
  <si>
    <t>858000</t>
  </si>
  <si>
    <t>858099</t>
  </si>
  <si>
    <t>858100</t>
  </si>
  <si>
    <t>858199</t>
  </si>
  <si>
    <t>858200</t>
  </si>
  <si>
    <t>858299</t>
  </si>
  <si>
    <t>858300</t>
  </si>
  <si>
    <t>858399</t>
  </si>
  <si>
    <t>858400</t>
  </si>
  <si>
    <t>858499</t>
  </si>
  <si>
    <t>858500</t>
  </si>
  <si>
    <t>858599</t>
  </si>
  <si>
    <t>858600</t>
  </si>
  <si>
    <t>858699</t>
  </si>
  <si>
    <t>858700</t>
  </si>
  <si>
    <t>858799</t>
  </si>
  <si>
    <t>889700</t>
  </si>
  <si>
    <t>889799</t>
  </si>
  <si>
    <t>889800</t>
  </si>
  <si>
    <t>889899</t>
  </si>
  <si>
    <t>AUS_2+AUSK. EURO 1352</t>
  </si>
  <si>
    <t>CHF</t>
  </si>
  <si>
    <t>SEK</t>
  </si>
  <si>
    <t>SGD</t>
  </si>
  <si>
    <t>DKK</t>
  </si>
  <si>
    <t>Per call Charge €</t>
  </si>
  <si>
    <t>Peak Unit Rate €</t>
  </si>
  <si>
    <t>Off-Peak Unit Rate €</t>
  </si>
  <si>
    <t>€</t>
  </si>
  <si>
    <t>£</t>
  </si>
  <si>
    <t>$</t>
  </si>
  <si>
    <t>*Group 1</t>
  </si>
  <si>
    <t>*Group 2</t>
  </si>
  <si>
    <t>*Group 3</t>
  </si>
  <si>
    <t>*Group 4</t>
  </si>
  <si>
    <t>*Group 5</t>
  </si>
  <si>
    <t>*Group 6</t>
  </si>
  <si>
    <t>*Group 7</t>
  </si>
  <si>
    <t>*Group 8</t>
  </si>
  <si>
    <t>*Group 9</t>
  </si>
  <si>
    <t>*Group 10</t>
  </si>
  <si>
    <t>*Group 11</t>
  </si>
  <si>
    <t>*Group 12</t>
  </si>
  <si>
    <t>*Group 13</t>
  </si>
  <si>
    <t>*Group 14</t>
  </si>
  <si>
    <t>*Group 15</t>
  </si>
  <si>
    <t>*Group 16</t>
  </si>
  <si>
    <t>*Group 17</t>
  </si>
  <si>
    <t>*Group 18</t>
  </si>
  <si>
    <t>Weekend (€)</t>
  </si>
  <si>
    <t xml:space="preserve">Depending on range owner ( max rate upto 0,10€ per call and 0,015€ per min.) </t>
  </si>
  <si>
    <t>Weekend</t>
  </si>
  <si>
    <t>075</t>
  </si>
  <si>
    <t>077</t>
  </si>
  <si>
    <t>020</t>
  </si>
  <si>
    <t>Depending on provider</t>
  </si>
  <si>
    <t xml:space="preserve">Rate /Call Set up 
€ excl.VAT
</t>
  </si>
  <si>
    <t xml:space="preserve">Rate /min 
€ excl.VAT
</t>
  </si>
  <si>
    <t>Tariff Code</t>
  </si>
  <si>
    <t>0</t>
  </si>
  <si>
    <t>G000</t>
  </si>
  <si>
    <t>B000</t>
  </si>
  <si>
    <t>A005</t>
  </si>
  <si>
    <t>A008</t>
  </si>
  <si>
    <t>A009</t>
  </si>
  <si>
    <t>A010</t>
  </si>
  <si>
    <t>A012</t>
  </si>
  <si>
    <t>A015</t>
  </si>
  <si>
    <t>A020</t>
  </si>
  <si>
    <t>A030</t>
  </si>
  <si>
    <t>A040</t>
  </si>
  <si>
    <t>A050</t>
  </si>
  <si>
    <t>A060</t>
  </si>
  <si>
    <t>A065</t>
  </si>
  <si>
    <t>A079</t>
  </si>
  <si>
    <t>A080</t>
  </si>
  <si>
    <t>A090</t>
  </si>
  <si>
    <t>A099</t>
  </si>
  <si>
    <t>A100</t>
  </si>
  <si>
    <t>A150</t>
  </si>
  <si>
    <t>A199</t>
  </si>
  <si>
    <t>A200</t>
  </si>
  <si>
    <t>A250</t>
  </si>
  <si>
    <t>A299</t>
  </si>
  <si>
    <t>A300</t>
  </si>
  <si>
    <t>D005</t>
  </si>
  <si>
    <t>D006</t>
  </si>
  <si>
    <t>D009</t>
  </si>
  <si>
    <t>D010</t>
  </si>
  <si>
    <t>D012</t>
  </si>
  <si>
    <t>D015</t>
  </si>
  <si>
    <t>D018</t>
  </si>
  <si>
    <t>D020</t>
  </si>
  <si>
    <t>D025</t>
  </si>
  <si>
    <t>D030</t>
  </si>
  <si>
    <t>D035</t>
  </si>
  <si>
    <t>D040</t>
  </si>
  <si>
    <t>D045</t>
  </si>
  <si>
    <t>D050</t>
  </si>
  <si>
    <t>D060</t>
  </si>
  <si>
    <t>D070</t>
  </si>
  <si>
    <t>D080</t>
  </si>
  <si>
    <t>M001</t>
  </si>
  <si>
    <t>M002</t>
  </si>
  <si>
    <t>M003</t>
  </si>
  <si>
    <t>118 XYZ  only</t>
  </si>
  <si>
    <t>M004</t>
  </si>
  <si>
    <t>M005</t>
  </si>
  <si>
    <t>M006</t>
  </si>
  <si>
    <t>M007</t>
  </si>
  <si>
    <t>M008</t>
  </si>
  <si>
    <t>M009</t>
  </si>
  <si>
    <t>M010</t>
  </si>
  <si>
    <t>M011</t>
  </si>
  <si>
    <t>M012</t>
  </si>
  <si>
    <t>M013</t>
  </si>
  <si>
    <t>M014</t>
  </si>
  <si>
    <t>M015</t>
  </si>
  <si>
    <t>M016</t>
  </si>
  <si>
    <t>M017</t>
  </si>
  <si>
    <t>M018</t>
  </si>
  <si>
    <t>M019</t>
  </si>
  <si>
    <t>M020</t>
  </si>
  <si>
    <t>M021</t>
  </si>
  <si>
    <t>M022</t>
  </si>
  <si>
    <t>Back</t>
  </si>
  <si>
    <t>Service Charges</t>
  </si>
  <si>
    <t>Status 14.8.2016, one tariff was deleted by the system</t>
  </si>
  <si>
    <t xml:space="preserve">highlighted in yellow are changes </t>
  </si>
  <si>
    <t>highlighted in red are tariffs deleted by the system because unused</t>
  </si>
  <si>
    <t>No.</t>
  </si>
  <si>
    <t>Tariffclass</t>
  </si>
  <si>
    <t>Time 
Zone</t>
  </si>
  <si>
    <t>Setup 
Rp. / Call</t>
  </si>
  <si>
    <t>Usage Charges Rp. / Min.</t>
  </si>
  <si>
    <t>Service Group</t>
  </si>
  <si>
    <t>Day</t>
  </si>
  <si>
    <t>Evening</t>
  </si>
  <si>
    <t xml:space="preserve"> </t>
  </si>
  <si>
    <t>Peak</t>
  </si>
  <si>
    <t xml:space="preserve">Off Peak </t>
  </si>
  <si>
    <t>Night</t>
  </si>
  <si>
    <t>Per Min Rate</t>
  </si>
  <si>
    <t>Per Call Rate</t>
  </si>
  <si>
    <t>B</t>
  </si>
  <si>
    <t>0800/084x/0878x</t>
  </si>
  <si>
    <t>E</t>
  </si>
  <si>
    <t>D</t>
  </si>
  <si>
    <t>084x/0878x</t>
  </si>
  <si>
    <t>090x/18xy</t>
  </si>
  <si>
    <t>10476</t>
  </si>
  <si>
    <t>10477</t>
  </si>
  <si>
    <t>10478</t>
  </si>
  <si>
    <t>10481</t>
  </si>
  <si>
    <t xml:space="preserve">TARIFF_CLASS   COUNT(*)   </t>
  </si>
  <si>
    <t xml:space="preserve">CH-10004              174 </t>
  </si>
  <si>
    <t xml:space="preserve">CH-10024                4 </t>
  </si>
  <si>
    <t>BACK</t>
  </si>
  <si>
    <t>ATENCION CIUDADANA</t>
  </si>
  <si>
    <t>ATENCION COMUNITARIA</t>
  </si>
  <si>
    <t>010(A)</t>
  </si>
  <si>
    <t xml:space="preserve"> TELECABLE</t>
  </si>
  <si>
    <t>010(C )</t>
  </si>
  <si>
    <t>C</t>
  </si>
  <si>
    <t>METROPOLITANO</t>
  </si>
  <si>
    <t>010(B)</t>
  </si>
  <si>
    <t xml:space="preserve"> ONO</t>
  </si>
  <si>
    <t xml:space="preserve">  MUNDO-R</t>
  </si>
  <si>
    <t xml:space="preserve"> EUSKALTEL</t>
  </si>
  <si>
    <t xml:space="preserve"> DIALOGA</t>
  </si>
  <si>
    <t>010(C)</t>
  </si>
  <si>
    <t xml:space="preserve"> MASVOZ</t>
  </si>
  <si>
    <t>012(C)</t>
  </si>
  <si>
    <t>COMUNITARIO</t>
  </si>
  <si>
    <t>012(C )</t>
  </si>
  <si>
    <t>012(D)</t>
  </si>
  <si>
    <t>012(A)</t>
  </si>
  <si>
    <t xml:space="preserve"> BT</t>
  </si>
  <si>
    <t>ATENCIÓN COMUNITARIA</t>
  </si>
  <si>
    <t>Group 8_0900</t>
  </si>
  <si>
    <t>Header</t>
  </si>
  <si>
    <t>Font white</t>
  </si>
  <si>
    <t>Portugal</t>
  </si>
  <si>
    <t>COLT ENQUIRY</t>
  </si>
  <si>
    <t>INTERNATIONAL EMERGENCY SERVICES</t>
  </si>
  <si>
    <t>NATIONAL EMERGENCY SERVICES</t>
  </si>
  <si>
    <t>NATIONAL FOREST PROTECT</t>
  </si>
  <si>
    <t>LIFE LINE PROJET</t>
  </si>
  <si>
    <t>INTERNATIONAL ENQUIRY SERVICE</t>
  </si>
  <si>
    <t>MEO INTERNATIONAL INFORMATION</t>
  </si>
  <si>
    <t>3xxxxxxxx</t>
  </si>
  <si>
    <t>NOMADIC NUMBER</t>
  </si>
  <si>
    <t>UNIQUE NUMBER_UNIVERSAL Nº COLT</t>
  </si>
  <si>
    <t>UNIQUE NUMBER_UNIVERSAL Nº 707</t>
  </si>
  <si>
    <t>UNIQUE NUMBER_UNIVERSAL Nº 708</t>
  </si>
  <si>
    <t>UNIQUE TARIFF NUMBER _PREMIUM NUMBER COLT</t>
  </si>
  <si>
    <t xml:space="preserve">UNIQUE TARIFF NUMBER  _PREMIUM NUMBER 760 </t>
  </si>
  <si>
    <t>UNIQUE TARIFF NUMBER  _PREMIUM NUMBER 761</t>
  </si>
  <si>
    <t>UNIQUE TARIFF NUMBER  _PREMIUM NUMBER 762</t>
  </si>
  <si>
    <t>CALLING CARD_ FREEPHONE NUMBER</t>
  </si>
  <si>
    <t>NÚMERO AZUL_SHARED COST</t>
  </si>
  <si>
    <t>Setup has a credit of 60 seconds</t>
  </si>
  <si>
    <t>809</t>
  </si>
  <si>
    <t>Setup has a credit of 10 seconds</t>
  </si>
  <si>
    <t>*Service Charge-SC001</t>
  </si>
  <si>
    <t>*Service Charge-SC002</t>
  </si>
  <si>
    <t>*Service Charge-SC003</t>
  </si>
  <si>
    <t>*Service Charge-SC004</t>
  </si>
  <si>
    <t>*Service Charge-SC005</t>
  </si>
  <si>
    <t>*Service Charge-SC006</t>
  </si>
  <si>
    <t>*Service Charge-SC007</t>
  </si>
  <si>
    <t>*Service Charge-SC008</t>
  </si>
  <si>
    <t>*Service Charge-SC009</t>
  </si>
  <si>
    <t>*Service Charge-SC010</t>
  </si>
  <si>
    <t>*Service Charge-SC011</t>
  </si>
  <si>
    <t>*Service Charge-SC012</t>
  </si>
  <si>
    <t>*Service Charge-SC013</t>
  </si>
  <si>
    <t>*Service Charge-SC014</t>
  </si>
  <si>
    <t>*Service Charge-SC015</t>
  </si>
  <si>
    <t>*Service Charge-SC016</t>
  </si>
  <si>
    <t>*Service Charge-SC017</t>
  </si>
  <si>
    <t>*Service Charge-SC018</t>
  </si>
  <si>
    <t>*Service Charge-SC019</t>
  </si>
  <si>
    <t>*Service Charge-SC020</t>
  </si>
  <si>
    <t>*Service Charge-SC021</t>
  </si>
  <si>
    <t>*Service Charge-SC022</t>
  </si>
  <si>
    <t>*Service Charge-SC023</t>
  </si>
  <si>
    <t>*Service Charge-SC024</t>
  </si>
  <si>
    <t>*Service Charge-SC025</t>
  </si>
  <si>
    <t>*Service Charge-SC026</t>
  </si>
  <si>
    <t>*Service Charge-SC027</t>
  </si>
  <si>
    <t>*Service Charge-SC028</t>
  </si>
  <si>
    <t>*Service Charge-SC029</t>
  </si>
  <si>
    <t>*Service Charge-SC030</t>
  </si>
  <si>
    <t>*Service Charge-SC031</t>
  </si>
  <si>
    <t>*Service Charge-SC032</t>
  </si>
  <si>
    <t>*Service Charge-SC033</t>
  </si>
  <si>
    <t>*Service Charge-SC034</t>
  </si>
  <si>
    <t>*Service Charge-SC035</t>
  </si>
  <si>
    <t>*Service Charge-SC036</t>
  </si>
  <si>
    <t>*Service Charge-SC037</t>
  </si>
  <si>
    <t>*Service Charge-SC038</t>
  </si>
  <si>
    <t>*Service Charge-SC039</t>
  </si>
  <si>
    <t>*Service Charge-SC040</t>
  </si>
  <si>
    <t>*Service Charge-SC041</t>
  </si>
  <si>
    <t>*Service Charge-SC042</t>
  </si>
  <si>
    <t>*Service Charge-SC043</t>
  </si>
  <si>
    <t>*Service Charge-SC044</t>
  </si>
  <si>
    <t>*Service Charge-SC045</t>
  </si>
  <si>
    <t>*Service Charge-SC046</t>
  </si>
  <si>
    <t>*Service Charge-SC047</t>
  </si>
  <si>
    <t>*Service Charge-SC048</t>
  </si>
  <si>
    <t>*Service Charge-SC049</t>
  </si>
  <si>
    <t>*Service Charge-SC050</t>
  </si>
  <si>
    <t>*Service Charge-SC051</t>
  </si>
  <si>
    <t>*Service Charge-SC052</t>
  </si>
  <si>
    <t>*Service Charge-SC053</t>
  </si>
  <si>
    <t>*Service Charge-SC054</t>
  </si>
  <si>
    <t>*Service Charge-SC055</t>
  </si>
  <si>
    <t>*Service Charge-SC056</t>
  </si>
  <si>
    <t>*Service Charge-SC057</t>
  </si>
  <si>
    <t>*Service Charge-SC058</t>
  </si>
  <si>
    <t>*Service Charge-SC059</t>
  </si>
  <si>
    <t>*Service Charge-SC060</t>
  </si>
  <si>
    <t>*Service Charge-SC061</t>
  </si>
  <si>
    <t>*Service Charge-SC062</t>
  </si>
  <si>
    <t>*Service Charge-SC063</t>
  </si>
  <si>
    <t>*Service Charge-SC064</t>
  </si>
  <si>
    <t>*Service Charge-SC065</t>
  </si>
  <si>
    <t>*Service Charge-SC066</t>
  </si>
  <si>
    <t>*Service Charge-SC067</t>
  </si>
  <si>
    <t>*Service Charge-SC068</t>
  </si>
  <si>
    <t>*Service Charge-SC069</t>
  </si>
  <si>
    <t>*Service Charge-SC070</t>
  </si>
  <si>
    <t>*Service Charge-SC073</t>
  </si>
  <si>
    <t>*Service Charge-SC074</t>
  </si>
  <si>
    <t>*Service Charge-SC075</t>
  </si>
  <si>
    <t>*Service Charge-SC076</t>
  </si>
  <si>
    <t>*Service Charge-SC077</t>
  </si>
  <si>
    <t>*Service Charge-SC078</t>
  </si>
  <si>
    <t>*Service Charge-SC079</t>
  </si>
  <si>
    <t>*Service Charge-SC080</t>
  </si>
  <si>
    <t>*Service Charge-SC081</t>
  </si>
  <si>
    <t>*Service Charge-SC082</t>
  </si>
  <si>
    <t>*Service Charge-SC083</t>
  </si>
  <si>
    <t>*Service Charge-SC084</t>
  </si>
  <si>
    <t>*Service Charge-SC085</t>
  </si>
  <si>
    <t>*Service Charge-SC086</t>
  </si>
  <si>
    <t>*Service Charge-SC087</t>
  </si>
  <si>
    <t>*Service Charge-SC088</t>
  </si>
  <si>
    <t>*Service Charge-SC092</t>
  </si>
  <si>
    <t>*Service Charge-SC093</t>
  </si>
  <si>
    <t>*Service Charge-SC094</t>
  </si>
  <si>
    <t>*Service Charge-SC095</t>
  </si>
  <si>
    <t>*Service Charge-SC096</t>
  </si>
  <si>
    <t>*Service Charge-SC097</t>
  </si>
  <si>
    <t>*Service Charge-SC098</t>
  </si>
  <si>
    <t>*Service Charge-SC099</t>
  </si>
  <si>
    <t>*Service Charge-SC100</t>
  </si>
  <si>
    <t>Concc</t>
  </si>
  <si>
    <t>Rate /min (€) excl.VAT</t>
  </si>
  <si>
    <t>€ 1.598</t>
  </si>
  <si>
    <t>€ 0</t>
  </si>
  <si>
    <t>€ 0.094</t>
  </si>
  <si>
    <t>€ 0.282</t>
  </si>
  <si>
    <t>€ 0.8058</t>
  </si>
  <si>
    <t>Must be free of charge(Sevice used to block the Card if lost)</t>
  </si>
  <si>
    <t>Any traffic on these number ranges get billed via offline billing process as there is no standard charges. The services provider sets the price of the call and is then telling us, how much to bill. This is a separate bill sent by a clearing house on our behalf up to a month later. 
To prevent misuse of these offline-billed SANs the German regulator has issued maximum values for the same. These are: 3€ per minute or 10€ per call. A call is also limited to max. 60 minutes.</t>
  </si>
  <si>
    <t>After 30 seconds</t>
  </si>
  <si>
    <t>Cityruf</t>
  </si>
  <si>
    <t>Scall1</t>
  </si>
  <si>
    <t>cityruf1</t>
  </si>
  <si>
    <t>Skyper</t>
  </si>
  <si>
    <t>Scall4</t>
  </si>
  <si>
    <t>Notes Euro</t>
  </si>
  <si>
    <t>Notes GBP</t>
  </si>
  <si>
    <t>Notes USD</t>
  </si>
  <si>
    <t>Any traffic on these number ranges get billed via offline billing process as there is no standard charges. The services provider sets the price of the call and is then telling us, how much to bill. This is a separate bill sent by a clearing house on our behalf up to a month later. 
To prevent misuse of these offline-billed SANs the German regulator has issued maximum values for the same. These are: 2,73£ per minute or 9,1£ per call. A call is also limited to max. 60 minutes.</t>
  </si>
  <si>
    <t>Any traffic on these number ranges get billed via offline billing process as there is no standard charges. The services provider sets the price of the call and is then telling us, how much to bill. This is a separate bill sent by a clearing house on our behalf up to a month later. 
To prevent misuse of these offline-billed SANs the German regulator has issued maximum values for the same. These are: 3,59$ per minute or 11,9710$ per call. A call is also limited to max. 60 minutes.</t>
  </si>
  <si>
    <t>Agreed National Rates</t>
  </si>
  <si>
    <t>Please refer the Pager Services Sheet for Set up and Per minute rates</t>
  </si>
  <si>
    <t>Note:</t>
  </si>
  <si>
    <t>Directory Enquiry*</t>
  </si>
  <si>
    <t>*All rates in EURO</t>
  </si>
  <si>
    <t>AUSTRIA</t>
  </si>
  <si>
    <t>BELGIUM</t>
  </si>
  <si>
    <t>DENMARK</t>
  </si>
  <si>
    <t>FRANCE</t>
  </si>
  <si>
    <t>GERMANY</t>
  </si>
  <si>
    <t>IRELAND</t>
  </si>
  <si>
    <t>ITALY</t>
  </si>
  <si>
    <t>NETHERLANDS</t>
  </si>
  <si>
    <t>SPAIN</t>
  </si>
  <si>
    <t>SWEDEN</t>
  </si>
  <si>
    <t>SWITZERLAND</t>
  </si>
  <si>
    <t>PORTUGAL</t>
  </si>
  <si>
    <t>UNITED KINGDOM</t>
  </si>
  <si>
    <t>Starting row no</t>
  </si>
  <si>
    <t>ending row</t>
  </si>
  <si>
    <t>France comment section</t>
  </si>
  <si>
    <t>Free for the first 30 seconds of a connection and After 30 seconds It is Chargable</t>
  </si>
  <si>
    <t>Germany comment section</t>
  </si>
  <si>
    <t xml:space="preserve">Depending on range owner ( max rate upto 0,273£ per call and 1,092£ per min.) </t>
  </si>
  <si>
    <t xml:space="preserve">Depending on range owner ( max rate upto 0,3591$ per call and 1,4365$ per min.) </t>
  </si>
  <si>
    <t xml:space="preserve">Depending on range owner ( max rate upto 0,1092£ per call and 0,2366£ per min.) </t>
  </si>
  <si>
    <t xml:space="preserve">Depending on range owner ( max rate upto 1,4365$ per call and 0,3112$ per min.) </t>
  </si>
  <si>
    <t>Italy comment section</t>
  </si>
  <si>
    <t>NETHERLANDS Max val section</t>
  </si>
  <si>
    <t>SWEDEN comment section</t>
  </si>
  <si>
    <t>SWITZERLAND comment section</t>
  </si>
  <si>
    <t>PORTUGAL comment section</t>
  </si>
  <si>
    <t>Spain Comment</t>
  </si>
  <si>
    <t>Terms &amp; Conditions</t>
  </si>
  <si>
    <t>General:</t>
  </si>
  <si>
    <t>Rates:</t>
  </si>
  <si>
    <t xml:space="preserve">All the Usage/tariff rates are on per minute/per call basis.  </t>
  </si>
  <si>
    <t>All prices are exclusive of VAT</t>
  </si>
  <si>
    <t>** 070 245000 to 070 245999 range is a free of charge emergency number range for calling parties</t>
  </si>
  <si>
    <t>18 has same max charges as 09 PRS..</t>
  </si>
  <si>
    <t>PRS MAX charges.</t>
  </si>
  <si>
    <t>The following maximum charges are valid:</t>
  </si>
  <si>
    <t>Service Charge Numbers:</t>
  </si>
  <si>
    <t>1.1 - The price of the call is split into two parts:</t>
  </si>
  <si>
    <t xml:space="preserve">                 a) an access charge, which is set by Colt to give you access to these numbers, and</t>
  </si>
  <si>
    <t xml:space="preserve">                 b) a service charge, which is set by the organization you call.</t>
  </si>
  <si>
    <t>1.2 – Numbers mapped by Service Charge Group.</t>
  </si>
  <si>
    <t xml:space="preserve">*This file is updated on 3rd working day of every month. Please always use the latest version.
</t>
  </si>
  <si>
    <t>* This is not an exhaustive list, some numbers may not have been captured, due to the dynamic nature in which new numbers are made live  and the frequency of changes from one service charge to another service charge within a given service charge band.  For calls to special numbers not in this list, we will charge you an access charge if it applies to the call type and we will pass through the service charge, which is defined by the Regulator.  We will endeavour to publish new numbers in the next file release.</t>
  </si>
  <si>
    <t>Billing:</t>
  </si>
  <si>
    <t>Per second Billing applies</t>
  </si>
  <si>
    <t xml:space="preserve">▪ If the per-minute charge changes during the call or if fixed charges are incurred, the change or charge must be announced immediately before it takes effect, regardless of the amount. </t>
  </si>
  <si>
    <t>Furthermore, explicit confirmation of the service is necessary if the maximum amount set is exceeded.</t>
  </si>
  <si>
    <t>Confidentiality:</t>
  </si>
  <si>
    <t>All pricing information or any other information supplied to you by Colt is to be treated as CONFIDENTIAL INFORMATION.</t>
  </si>
  <si>
    <t>You may disclose such information only to persons within your company who need to receive such information for the purpose of whether</t>
  </si>
  <si>
    <t>to enter into an agreement with Colt, and you must procure that such persons treat this information in the same confidential manner.</t>
  </si>
  <si>
    <t>Information service for people with disabilities</t>
  </si>
  <si>
    <t>Service Directory 18xx- SC/PRS</t>
  </si>
  <si>
    <t>Traffic information</t>
  </si>
  <si>
    <t>Helping hand</t>
  </si>
  <si>
    <t>Virtual Privat Network -VPN28</t>
  </si>
  <si>
    <t>Personal numbers-SC/PRS</t>
  </si>
  <si>
    <t>Free numbers</t>
  </si>
  <si>
    <t>Added value services-shared cost</t>
  </si>
  <si>
    <t>Added value services-Premium rate</t>
  </si>
  <si>
    <t>Corporate numbers</t>
  </si>
  <si>
    <t>Kr.</t>
  </si>
  <si>
    <t>Swetez</t>
  </si>
  <si>
    <t xml:space="preserve">          Switzerland</t>
  </si>
  <si>
    <t xml:space="preserve">          Belgium</t>
  </si>
  <si>
    <t xml:space="preserve">         France</t>
  </si>
  <si>
    <t xml:space="preserve">          Sweden</t>
  </si>
  <si>
    <t xml:space="preserve">          UK</t>
  </si>
  <si>
    <t>Disclaimer for UK Service Charge Number</t>
  </si>
  <si>
    <t>Go to NGN &amp; Special Number Sheet</t>
  </si>
  <si>
    <t>1. For Industry Standard tariffs, please refer to the sheet "On-Line Tariffs_SWITZERLAND"</t>
  </si>
  <si>
    <t>Weekend (Per Minute)</t>
  </si>
  <si>
    <t>This document provides all the relevant pricing information associated with national calls to non-geographic &amp; special numbers (in the same country)</t>
  </si>
  <si>
    <t>Bills are rounded to the next currency. Bills are dispatched monthly</t>
  </si>
  <si>
    <t>* If 090x and per minute tariff is applicable, per minute rate must be set = 0 when maximum 10 minutes limit is reached</t>
  </si>
  <si>
    <t xml:space="preserve">Per minute rate: Not applicable on 1st minute usage, rate applies from the 2nd minute until the 5th minute and no additional charges thereafter. </t>
  </si>
  <si>
    <t>Setup charge is  Applicable</t>
  </si>
  <si>
    <t>Communications Provider’s Access Charge ('C’ charge)– representing Colt's access charge. This is the same as the price of a national call per standard price list for France.</t>
  </si>
  <si>
    <t>Service Charge (‘S’ charge) - This now has to be ascertained from the independent source:  "www.infosva.org" as the charge for number ranges can change dynamically.</t>
  </si>
  <si>
    <t>There are 3 groups of tariff codes: A, D &amp; M as determined by the French Regulator and these relate to the type of service the Service Provider offers e.g. Customer Service line, Service Assurance line etc. A, D &amp; M can be suffixed with 3 digits as shown in the Service Charges – FR tab</t>
  </si>
  <si>
    <t>C = 0 &amp; S = 0  for G Tariff Codes
C = Fix Termination &amp; S = 0 for B Tariff Codes
C = Fix Termination &amp; S  is greater than 0 for M Tariff Codes
C = Fix Termination &amp; S is less than or equal to 0,958  $/min for D Tariff Codes. Rates are inclusive of VAT                                                                                                                                                                    
C = Fix Termination &amp;S is less than or equal to 3,591 $/call for A Tariff Codes. Rates are inclusive of VAT                                                                                                                                                           
* For all type of Tariff Codes</t>
  </si>
  <si>
    <t>C = 0 &amp; S = 0  for G Tariff Codes
C = Fix Termination &amp; S = 0 for B Tariff Codes
C = Fix Termination &amp; S  is greater than 0 for M Tariff Codes
C = Fix Termination &amp; S is less than or equal 0,728 £/min for D Tariff Codes. Rates are inclusive of VAT                                                                                                                                                                       
C = Fix Termination &amp;S ≤ 2,73 £/call for A Tariff Codes. Rates are inclusive of VAT                                                                                                                                                               
* For all type of Tariff Codes</t>
  </si>
  <si>
    <t>C = 0 &amp; S = 0  for G Tariff Codes
C = Fix Termination &amp; S = 0 for B Tariff Codes
C = Fix Termination &amp; S  is greater than 0 for M Tariff Codes
C = Fix Termination &amp; S is less than or equal 0,80  €/min for D Tariff Codes. Rates are inclusive of VAT                                                                                                                                                                      
C = Fix Termination &amp;S is less than or equal 3,00 €/call for A Tariff Codes. Rates are inclusive of VAT                                                                                                                                                                
* For all type of Tariff Codes</t>
  </si>
  <si>
    <t>Standard Colt Technology Services terms &amp; conditions apply</t>
  </si>
  <si>
    <t>Table</t>
  </si>
  <si>
    <t>Monday</t>
  </si>
  <si>
    <t>Tuesday</t>
  </si>
  <si>
    <t>Wednesday</t>
  </si>
  <si>
    <t>Thursday</t>
  </si>
  <si>
    <t>Friday</t>
  </si>
  <si>
    <t>Saturday</t>
  </si>
  <si>
    <t>Sunday</t>
  </si>
  <si>
    <t>Peak:</t>
  </si>
  <si>
    <t>08.00 - 17.00</t>
  </si>
  <si>
    <t>Off-Peak:</t>
  </si>
  <si>
    <t>00.00 - 08.00 / 17.00 - 00.00</t>
  </si>
  <si>
    <t>00.00 - 00.00</t>
  </si>
  <si>
    <t>No time period defines - All calls will be charged at one Rate</t>
  </si>
  <si>
    <t>08.00 - 16.00</t>
  </si>
  <si>
    <t>16.00 - 22.00</t>
  </si>
  <si>
    <t>08.00 - 22.00</t>
  </si>
  <si>
    <t>Night:</t>
  </si>
  <si>
    <t>22.00 - 00.00 / 00.00 - 08.00</t>
  </si>
  <si>
    <t>06.00 - 08.00 / 17.00 - 22.00</t>
  </si>
  <si>
    <t>06.00 - 22.00</t>
  </si>
  <si>
    <t>22.00 - 00.00 / 00.00 - 06.00</t>
  </si>
  <si>
    <t>Time Table</t>
  </si>
  <si>
    <t>22.00 - 00.00 / 00.00 - 8.00</t>
  </si>
  <si>
    <t xml:space="preserve"> For all other non-geographic numbers* the charges are derived for a call by two elements:www.infosva.org .</t>
  </si>
  <si>
    <t xml:space="preserve"> Infosva.org gives anyone the ability to look up a specific NGN/special number and see what rate the Service Provider is charging at that given point in time.</t>
  </si>
  <si>
    <t>It’s the Service Provider (not Colt) who can choose which tariff/tariff code they wish to apply to their service on a given number range within the parameters set by the Regulator and can change this at any point in time and changes are frequent.</t>
  </si>
  <si>
    <t>A service provider can have an 081x number and if they offer a service which qualifies as within tariff ID family D, then the maximum charge is 0,06 €/min inclusive of VAT.  The actual charge might be D005 or D006 so in fact in our CDRs you may see the call rated at 0,0417€/min or 0,05 €/min exclusive of VAT (example is as of March 2020)</t>
  </si>
  <si>
    <t>Applicable from 13th March 2020 till further notification from Government</t>
  </si>
  <si>
    <t>Corona Enquiries from Doctors</t>
  </si>
  <si>
    <t>808(exluding Numbers :808242424, 808246024)</t>
  </si>
  <si>
    <t>International Termination to Non-Geographic Numbers</t>
  </si>
  <si>
    <t>Select Currency --&gt;</t>
  </si>
  <si>
    <t>EUR</t>
  </si>
  <si>
    <t>Set-Up</t>
  </si>
  <si>
    <t>Per Minute</t>
  </si>
  <si>
    <t xml:space="preserve">Country </t>
  </si>
  <si>
    <t>Destination</t>
  </si>
  <si>
    <t>Dial Codes</t>
  </si>
  <si>
    <t xml:space="preserve">Peak </t>
  </si>
  <si>
    <t>Off-Peak</t>
  </si>
  <si>
    <t>End-user rate
Setup - Peak</t>
  </si>
  <si>
    <t>End-user rate
Setup -  Off Peak</t>
  </si>
  <si>
    <t>End-user rate
Setup -  Weekend</t>
  </si>
  <si>
    <t>End-user rate
Per minute - Peak</t>
  </si>
  <si>
    <t>End-user rate
Per minute -  Off Peak</t>
  </si>
  <si>
    <t>End-user rate
Per minute -  Weekend</t>
  </si>
  <si>
    <t>Austria</t>
  </si>
  <si>
    <t>43810,43820,43821,43828</t>
  </si>
  <si>
    <t>43800,43804</t>
  </si>
  <si>
    <t>Universal Number</t>
  </si>
  <si>
    <t>33800,33805,33806,33809</t>
  </si>
  <si>
    <t>49700,49701</t>
  </si>
  <si>
    <t>Universal Access</t>
  </si>
  <si>
    <t>39178,39199</t>
  </si>
  <si>
    <t>39840,39841,39847,39848</t>
  </si>
  <si>
    <t>39800,39803</t>
  </si>
  <si>
    <t>351800,351802</t>
  </si>
  <si>
    <t>351808,351809</t>
  </si>
  <si>
    <t>34800,34900</t>
  </si>
  <si>
    <t>Full Rate</t>
  </si>
  <si>
    <t>34704,34904</t>
  </si>
  <si>
    <t>4184,4186</t>
  </si>
  <si>
    <t>UK</t>
  </si>
  <si>
    <t>44845,44870</t>
  </si>
  <si>
    <t>* All Rates are Excluding VAT</t>
  </si>
  <si>
    <t>SDR</t>
  </si>
  <si>
    <t>INR</t>
  </si>
  <si>
    <t>NOK</t>
  </si>
  <si>
    <t>YEN</t>
  </si>
  <si>
    <t>PLN</t>
  </si>
  <si>
    <t>RON</t>
  </si>
  <si>
    <t>HKD</t>
  </si>
  <si>
    <t>AUD</t>
  </si>
  <si>
    <t>CAD</t>
  </si>
  <si>
    <t>CNY</t>
  </si>
  <si>
    <t>KRW</t>
  </si>
  <si>
    <t>CZK</t>
  </si>
  <si>
    <t>Factor to multiply</t>
  </si>
  <si>
    <t xml:space="preserve">  </t>
  </si>
  <si>
    <t>155</t>
  </si>
  <si>
    <t xml:space="preserve">International Assistance Operator </t>
  </si>
  <si>
    <t>Access to voice text services for the deaf</t>
  </si>
  <si>
    <t>NA</t>
  </si>
  <si>
    <t>990999</t>
  </si>
  <si>
    <t>990900</t>
  </si>
  <si>
    <t>0820</t>
  </si>
  <si>
    <t>990899</t>
  </si>
  <si>
    <t>990800</t>
  </si>
  <si>
    <t>990099</t>
  </si>
  <si>
    <t>990000</t>
  </si>
  <si>
    <t>CO0820+Colt 0820_4 0 2</t>
  </si>
  <si>
    <t>989999</t>
  </si>
  <si>
    <t>989000</t>
  </si>
  <si>
    <t>988999</t>
  </si>
  <si>
    <t>988900</t>
  </si>
  <si>
    <t>988899</t>
  </si>
  <si>
    <t>988800</t>
  </si>
  <si>
    <t>988799</t>
  </si>
  <si>
    <t>988700</t>
  </si>
  <si>
    <t>988699</t>
  </si>
  <si>
    <t>988600</t>
  </si>
  <si>
    <t>988599</t>
  </si>
  <si>
    <t>988500</t>
  </si>
  <si>
    <t>988499</t>
  </si>
  <si>
    <t>988400</t>
  </si>
  <si>
    <t>988399</t>
  </si>
  <si>
    <t>988300</t>
  </si>
  <si>
    <t>988299</t>
  </si>
  <si>
    <t>988200</t>
  </si>
  <si>
    <t>988199</t>
  </si>
  <si>
    <t>988100</t>
  </si>
  <si>
    <t>988099</t>
  </si>
  <si>
    <t>988000</t>
  </si>
  <si>
    <t>987899</t>
  </si>
  <si>
    <t>987800</t>
  </si>
  <si>
    <t>978999</t>
  </si>
  <si>
    <t>978900</t>
  </si>
  <si>
    <t>978099</t>
  </si>
  <si>
    <t>978000</t>
  </si>
  <si>
    <t>976899</t>
  </si>
  <si>
    <t>976800</t>
  </si>
  <si>
    <t>976699</t>
  </si>
  <si>
    <t>976600</t>
  </si>
  <si>
    <t>967199</t>
  </si>
  <si>
    <t>967100</t>
  </si>
  <si>
    <t>961299</t>
  </si>
  <si>
    <t>961200</t>
  </si>
  <si>
    <t>961099</t>
  </si>
  <si>
    <t>961000</t>
  </si>
  <si>
    <t>959099</t>
  </si>
  <si>
    <t>959000</t>
  </si>
  <si>
    <t>958899</t>
  </si>
  <si>
    <t>958800</t>
  </si>
  <si>
    <t>956299</t>
  </si>
  <si>
    <t>956200</t>
  </si>
  <si>
    <t>956099</t>
  </si>
  <si>
    <t>956000</t>
  </si>
  <si>
    <t>955999</t>
  </si>
  <si>
    <t>955900</t>
  </si>
  <si>
    <t>952999</t>
  </si>
  <si>
    <t>952000</t>
  </si>
  <si>
    <t>951399</t>
  </si>
  <si>
    <t>951300</t>
  </si>
  <si>
    <t>951299</t>
  </si>
  <si>
    <t>951200</t>
  </si>
  <si>
    <t>951199</t>
  </si>
  <si>
    <t>951100</t>
  </si>
  <si>
    <t>951099</t>
  </si>
  <si>
    <t>949899</t>
  </si>
  <si>
    <t>949800</t>
  </si>
  <si>
    <t>949599</t>
  </si>
  <si>
    <t>949500</t>
  </si>
  <si>
    <t>948999</t>
  </si>
  <si>
    <t>948000</t>
  </si>
  <si>
    <t>947999</t>
  </si>
  <si>
    <t>947000</t>
  </si>
  <si>
    <t>946999</t>
  </si>
  <si>
    <t>946000</t>
  </si>
  <si>
    <t>945699</t>
  </si>
  <si>
    <t>945600</t>
  </si>
  <si>
    <t>945547</t>
  </si>
  <si>
    <t>945099</t>
  </si>
  <si>
    <t>945000</t>
  </si>
  <si>
    <t>944799</t>
  </si>
  <si>
    <t>944700</t>
  </si>
  <si>
    <t>944499</t>
  </si>
  <si>
    <t>944400</t>
  </si>
  <si>
    <t>939599</t>
  </si>
  <si>
    <t>939500</t>
  </si>
  <si>
    <t>939399</t>
  </si>
  <si>
    <t>939300</t>
  </si>
  <si>
    <t>939299</t>
  </si>
  <si>
    <t>939200</t>
  </si>
  <si>
    <t>932999</t>
  </si>
  <si>
    <t>932000</t>
  </si>
  <si>
    <t>931300</t>
  </si>
  <si>
    <t>931299</t>
  </si>
  <si>
    <t>931200</t>
  </si>
  <si>
    <t>931099</t>
  </si>
  <si>
    <t>931000</t>
  </si>
  <si>
    <t>929599</t>
  </si>
  <si>
    <t>929500</t>
  </si>
  <si>
    <t>929399</t>
  </si>
  <si>
    <t>929300</t>
  </si>
  <si>
    <t>929299</t>
  </si>
  <si>
    <t>929200</t>
  </si>
  <si>
    <t>924999</t>
  </si>
  <si>
    <t>924000</t>
  </si>
  <si>
    <t>923099</t>
  </si>
  <si>
    <t>923000</t>
  </si>
  <si>
    <t>922922</t>
  </si>
  <si>
    <t>922921</t>
  </si>
  <si>
    <t>922099</t>
  </si>
  <si>
    <t>922000</t>
  </si>
  <si>
    <t>921899</t>
  </si>
  <si>
    <t>921800</t>
  </si>
  <si>
    <t>921699</t>
  </si>
  <si>
    <t>921600</t>
  </si>
  <si>
    <t>921599</t>
  </si>
  <si>
    <t>921500</t>
  </si>
  <si>
    <t>921499</t>
  </si>
  <si>
    <t>921400</t>
  </si>
  <si>
    <t>921399</t>
  </si>
  <si>
    <t>921300</t>
  </si>
  <si>
    <t>921299</t>
  </si>
  <si>
    <t>921200</t>
  </si>
  <si>
    <t>921199</t>
  </si>
  <si>
    <t>921100</t>
  </si>
  <si>
    <t>921099</t>
  </si>
  <si>
    <t>921000</t>
  </si>
  <si>
    <t>919599</t>
  </si>
  <si>
    <t>919500</t>
  </si>
  <si>
    <t>919399</t>
  </si>
  <si>
    <t>919300</t>
  </si>
  <si>
    <t>913999</t>
  </si>
  <si>
    <t>913000</t>
  </si>
  <si>
    <t>912199</t>
  </si>
  <si>
    <t>912100</t>
  </si>
  <si>
    <t>911199</t>
  </si>
  <si>
    <t>911100</t>
  </si>
  <si>
    <t>910399</t>
  </si>
  <si>
    <t>910300</t>
  </si>
  <si>
    <t>908299</t>
  </si>
  <si>
    <t>908200</t>
  </si>
  <si>
    <t>907099</t>
  </si>
  <si>
    <t>907000</t>
  </si>
  <si>
    <t>906000</t>
  </si>
  <si>
    <t>905905</t>
  </si>
  <si>
    <t>903903</t>
  </si>
  <si>
    <t>903099</t>
  </si>
  <si>
    <t>903000</t>
  </si>
  <si>
    <t>902902</t>
  </si>
  <si>
    <t>902399</t>
  </si>
  <si>
    <t>902300</t>
  </si>
  <si>
    <t>902299</t>
  </si>
  <si>
    <t>902200</t>
  </si>
  <si>
    <t>901399</t>
  </si>
  <si>
    <t>901299</t>
  </si>
  <si>
    <t>899800</t>
  </si>
  <si>
    <t>899799</t>
  </si>
  <si>
    <t>899700</t>
  </si>
  <si>
    <t>899699</t>
  </si>
  <si>
    <t>899600</t>
  </si>
  <si>
    <t>899599</t>
  </si>
  <si>
    <t>899500</t>
  </si>
  <si>
    <t>899199</t>
  </si>
  <si>
    <t>899100</t>
  </si>
  <si>
    <t>899099</t>
  </si>
  <si>
    <t>899000</t>
  </si>
  <si>
    <t>898999</t>
  </si>
  <si>
    <t>898000</t>
  </si>
  <si>
    <t>897999</t>
  </si>
  <si>
    <t>897900</t>
  </si>
  <si>
    <t>897897</t>
  </si>
  <si>
    <t>897099</t>
  </si>
  <si>
    <t>897000</t>
  </si>
  <si>
    <t>896896</t>
  </si>
  <si>
    <t>896199</t>
  </si>
  <si>
    <t>896100</t>
  </si>
  <si>
    <t>896099</t>
  </si>
  <si>
    <t>896000</t>
  </si>
  <si>
    <t>895999</t>
  </si>
  <si>
    <t>895900</t>
  </si>
  <si>
    <t>895895</t>
  </si>
  <si>
    <t>894894</t>
  </si>
  <si>
    <t>894299</t>
  </si>
  <si>
    <t>894200</t>
  </si>
  <si>
    <t>894199</t>
  </si>
  <si>
    <t>894100</t>
  </si>
  <si>
    <t>893893</t>
  </si>
  <si>
    <t>892892</t>
  </si>
  <si>
    <t>891891</t>
  </si>
  <si>
    <t>891299</t>
  </si>
  <si>
    <t>891200</t>
  </si>
  <si>
    <t>891199</t>
  </si>
  <si>
    <t>891100</t>
  </si>
  <si>
    <t>891099</t>
  </si>
  <si>
    <t>891000</t>
  </si>
  <si>
    <t>890999</t>
  </si>
  <si>
    <t>890000</t>
  </si>
  <si>
    <t>875875</t>
  </si>
  <si>
    <t>650699</t>
  </si>
  <si>
    <t>650600</t>
  </si>
  <si>
    <t>CO0820+Colt 0820_3 0 145</t>
  </si>
  <si>
    <t>688899</t>
  </si>
  <si>
    <t>688800</t>
  </si>
  <si>
    <t>650199</t>
  </si>
  <si>
    <t>650100</t>
  </si>
  <si>
    <t>644999</t>
  </si>
  <si>
    <t>644900</t>
  </si>
  <si>
    <t>644899</t>
  </si>
  <si>
    <t>644800</t>
  </si>
  <si>
    <t>644799</t>
  </si>
  <si>
    <t>644700</t>
  </si>
  <si>
    <t>644699</t>
  </si>
  <si>
    <t>644600</t>
  </si>
  <si>
    <t>644499</t>
  </si>
  <si>
    <t>644400</t>
  </si>
  <si>
    <t>613999</t>
  </si>
  <si>
    <t>613000</t>
  </si>
  <si>
    <t>600910</t>
  </si>
  <si>
    <t>588899</t>
  </si>
  <si>
    <t>588800</t>
  </si>
  <si>
    <t>574799</t>
  </si>
  <si>
    <t>574700</t>
  </si>
  <si>
    <t>555999</t>
  </si>
  <si>
    <t>555900</t>
  </si>
  <si>
    <t>555899</t>
  </si>
  <si>
    <t>555800</t>
  </si>
  <si>
    <t>550603</t>
  </si>
  <si>
    <t>550602</t>
  </si>
  <si>
    <t>550601</t>
  </si>
  <si>
    <t>550600</t>
  </si>
  <si>
    <t>522522</t>
  </si>
  <si>
    <t>521521</t>
  </si>
  <si>
    <t>521520</t>
  </si>
  <si>
    <t>520999</t>
  </si>
  <si>
    <t>337737</t>
  </si>
  <si>
    <t>299399</t>
  </si>
  <si>
    <t>299300</t>
  </si>
  <si>
    <t>278999</t>
  </si>
  <si>
    <t>278000</t>
  </si>
  <si>
    <t>266932</t>
  </si>
  <si>
    <t>250599</t>
  </si>
  <si>
    <t>250500</t>
  </si>
  <si>
    <t>246299</t>
  </si>
  <si>
    <t>246200</t>
  </si>
  <si>
    <t>244244</t>
  </si>
  <si>
    <t>240599</t>
  </si>
  <si>
    <t>240500</t>
  </si>
  <si>
    <t>230199</t>
  </si>
  <si>
    <t>230100</t>
  </si>
  <si>
    <t>230099</t>
  </si>
  <si>
    <t>230000</t>
  </si>
  <si>
    <t>222999</t>
  </si>
  <si>
    <t>222000</t>
  </si>
  <si>
    <t>220399</t>
  </si>
  <si>
    <t>202399</t>
  </si>
  <si>
    <t>202300</t>
  </si>
  <si>
    <t>202021</t>
  </si>
  <si>
    <t>202020</t>
  </si>
  <si>
    <t>CO0820+Colt 0820_2 0 116</t>
  </si>
  <si>
    <t>737800</t>
  </si>
  <si>
    <t>737320</t>
  </si>
  <si>
    <t>490599</t>
  </si>
  <si>
    <t>490500</t>
  </si>
  <si>
    <t>490499</t>
  </si>
  <si>
    <t>490400</t>
  </si>
  <si>
    <t>490199</t>
  </si>
  <si>
    <t>490100</t>
  </si>
  <si>
    <t>490099</t>
  </si>
  <si>
    <t>490000</t>
  </si>
  <si>
    <t>480099</t>
  </si>
  <si>
    <t>480000</t>
  </si>
  <si>
    <t>463229</t>
  </si>
  <si>
    <t>455404</t>
  </si>
  <si>
    <t>455403</t>
  </si>
  <si>
    <t>455402</t>
  </si>
  <si>
    <t>455401</t>
  </si>
  <si>
    <t>455400</t>
  </si>
  <si>
    <t>444599</t>
  </si>
  <si>
    <t>444500</t>
  </si>
  <si>
    <t>439258</t>
  </si>
  <si>
    <t>434399</t>
  </si>
  <si>
    <t>434300</t>
  </si>
  <si>
    <t>420999</t>
  </si>
  <si>
    <t>420900</t>
  </si>
  <si>
    <t>420499</t>
  </si>
  <si>
    <t>420400</t>
  </si>
  <si>
    <t>412412</t>
  </si>
  <si>
    <t>400222</t>
  </si>
  <si>
    <t>199666</t>
  </si>
  <si>
    <t>199665</t>
  </si>
  <si>
    <t>CO0820+Colt 0820_1 0 094</t>
  </si>
  <si>
    <t>340404</t>
  </si>
  <si>
    <t>340403</t>
  </si>
  <si>
    <t>340402</t>
  </si>
  <si>
    <t>340401</t>
  </si>
  <si>
    <t>321399</t>
  </si>
  <si>
    <t>321300</t>
  </si>
  <si>
    <t>321199</t>
  </si>
  <si>
    <t>321100</t>
  </si>
  <si>
    <t>321099</t>
  </si>
  <si>
    <t>321000</t>
  </si>
  <si>
    <t>320999</t>
  </si>
  <si>
    <t>320900</t>
  </si>
  <si>
    <t>320399</t>
  </si>
  <si>
    <t>320300</t>
  </si>
  <si>
    <t>320299</t>
  </si>
  <si>
    <t>320200</t>
  </si>
  <si>
    <t>320199</t>
  </si>
  <si>
    <t>312312</t>
  </si>
  <si>
    <t>188188</t>
  </si>
  <si>
    <t>144144</t>
  </si>
  <si>
    <t>p</t>
  </si>
  <si>
    <t>Pence</t>
  </si>
  <si>
    <t>€¢</t>
  </si>
  <si>
    <t>Euro Cent</t>
  </si>
  <si>
    <t>¢</t>
  </si>
  <si>
    <t>USD Cent</t>
  </si>
  <si>
    <t>Spain 902 handling</t>
  </si>
  <si>
    <t>49800</t>
  </si>
  <si>
    <t>COLT ENQUIRY/NATIONAL ENQUIRY SERVICE</t>
  </si>
  <si>
    <t>Emergency Service</t>
  </si>
  <si>
    <t>Emergency Service Numbers:</t>
  </si>
  <si>
    <t>999/999 BSL</t>
  </si>
  <si>
    <t>Call will be free of cost however,in case the number of calls exceeds 500 per month for a customer/BCN, Colt can charge the customer on used case basis. Here is the link for the charges</t>
  </si>
  <si>
    <t>116xyz</t>
  </si>
  <si>
    <t>European harmonized services</t>
  </si>
  <si>
    <t>Rega Rescue, Air Rescue</t>
  </si>
  <si>
    <t>141x</t>
  </si>
  <si>
    <t>Roadside assistance</t>
  </si>
  <si>
    <t>CZECH REPUBLIC</t>
  </si>
  <si>
    <t>4201181; 60+60 seconds</t>
  </si>
  <si>
    <t>420120X</t>
  </si>
  <si>
    <t>420121X</t>
  </si>
  <si>
    <t>420122X</t>
  </si>
  <si>
    <t>420123X</t>
  </si>
  <si>
    <t>420125XX</t>
  </si>
  <si>
    <t>420126XX</t>
  </si>
  <si>
    <t>420127XX</t>
  </si>
  <si>
    <t>420128XX</t>
  </si>
  <si>
    <t>420129XX</t>
  </si>
  <si>
    <t>420124YX (Y=1-9)</t>
  </si>
  <si>
    <t>420131</t>
  </si>
  <si>
    <t>42014</t>
  </si>
  <si>
    <t>4201183;60+60 seconds</t>
  </si>
  <si>
    <t>4201188; 60+60 seconds</t>
  </si>
  <si>
    <t>420112</t>
  </si>
  <si>
    <t>420150</t>
  </si>
  <si>
    <t>420155</t>
  </si>
  <si>
    <t>420156</t>
  </si>
  <si>
    <t>420158</t>
  </si>
  <si>
    <t>420800</t>
  </si>
  <si>
    <t>420822</t>
  </si>
  <si>
    <t xml:space="preserve">420116xxx </t>
  </si>
  <si>
    <t>420971</t>
  </si>
  <si>
    <t>42081Y</t>
  </si>
  <si>
    <t xml:space="preserve">42083Y (Y=1 až 0) </t>
  </si>
  <si>
    <t>42084Y (Y=3,4,5,6)</t>
  </si>
  <si>
    <t>42084Y (Y=0,1,2,7,8,9)</t>
  </si>
  <si>
    <t xml:space="preserve">CZ Info 2 </t>
  </si>
  <si>
    <t>CZ Info 3</t>
  </si>
  <si>
    <t>CZ Info 4</t>
  </si>
  <si>
    <t>CZ Emergency</t>
  </si>
  <si>
    <t xml:space="preserve">CZ Dial-up Internet </t>
  </si>
  <si>
    <t>CZ 81y- calls originated in COLT (the Numbers)</t>
  </si>
  <si>
    <t>83y- calls originated in COLT (the Numbers)</t>
  </si>
  <si>
    <t>84y- calls originated in COLT (the Numbers)</t>
  </si>
  <si>
    <t>CZ UAN - calls originated in COLT (the Numbers)</t>
  </si>
  <si>
    <t>FINLAND</t>
  </si>
  <si>
    <t>Finland Premium</t>
  </si>
  <si>
    <t>Finland Corporate</t>
  </si>
  <si>
    <t>Finland TollFree</t>
  </si>
  <si>
    <t>Finland Emergency</t>
  </si>
  <si>
    <t>Finland PAN-European service numbers</t>
  </si>
  <si>
    <t>LUXEMBOURG</t>
  </si>
  <si>
    <t>NORWAY</t>
  </si>
  <si>
    <t>ROMANIA</t>
  </si>
  <si>
    <t>SLOVAKIA</t>
  </si>
  <si>
    <t>Luxembourg Directory</t>
  </si>
  <si>
    <t>Luxembourg Emergency</t>
  </si>
  <si>
    <t>Luxembourg Fax</t>
  </si>
  <si>
    <t>Luxembourg Premium 900</t>
  </si>
  <si>
    <t>Luxembourg Premium 900 PPM L0</t>
  </si>
  <si>
    <t>Luxembourg Premium 900 PPM L2</t>
  </si>
  <si>
    <t>Luxembourg Premium 900 PPM L7</t>
  </si>
  <si>
    <t>Luxembourg Premium 900 [A]</t>
  </si>
  <si>
    <t>Luxembourg Premium 900 [B]</t>
  </si>
  <si>
    <t>Luxembourg Premium 900 [C]</t>
  </si>
  <si>
    <t>Luxembourg Premium 900 [D]</t>
  </si>
  <si>
    <t>Luxembourg Premium 900 [E]</t>
  </si>
  <si>
    <t>Luxembourg Premium 900 [F]</t>
  </si>
  <si>
    <t>Luxembourg Premium 900 [G]</t>
  </si>
  <si>
    <t>Luxembourg Premium 900 [H]</t>
  </si>
  <si>
    <t>Luxembourg Premium 901 PPM L1</t>
  </si>
  <si>
    <t>Luxembourg Premium 901 PPM L7</t>
  </si>
  <si>
    <t>Luxembourg Premium PPM L1</t>
  </si>
  <si>
    <t>Luxembourg Premium Rate PPM L1</t>
  </si>
  <si>
    <t>Luxembourg Premium PPM L3</t>
  </si>
  <si>
    <t>Luxembourg Premium PPM L6</t>
  </si>
  <si>
    <t>Luxembourg Premium Rate PPM L6</t>
  </si>
  <si>
    <t>Luxembourg Premium PPM L7</t>
  </si>
  <si>
    <t>Luxembourg short code CPS</t>
  </si>
  <si>
    <t>Luxembourg short code KJT</t>
  </si>
  <si>
    <t>Luxembourg short code Mass Call</t>
  </si>
  <si>
    <t>Luxembourg short code POST</t>
  </si>
  <si>
    <t>Luxembourg special Talking Clock</t>
  </si>
  <si>
    <t>Luxembourg Toll Free</t>
  </si>
  <si>
    <t>4780x</t>
  </si>
  <si>
    <t>47820 00</t>
  </si>
  <si>
    <t>47820 01</t>
  </si>
  <si>
    <t>47820 02</t>
  </si>
  <si>
    <t>47820 03</t>
  </si>
  <si>
    <t>47820 04</t>
  </si>
  <si>
    <t>47820 05</t>
  </si>
  <si>
    <t>47820 06</t>
  </si>
  <si>
    <t>47820 07</t>
  </si>
  <si>
    <t>47820 08</t>
  </si>
  <si>
    <t>47820 09</t>
  </si>
  <si>
    <t>47820 1</t>
  </si>
  <si>
    <t>47820 2</t>
  </si>
  <si>
    <t>47820 3</t>
  </si>
  <si>
    <t>47820 40</t>
  </si>
  <si>
    <t>47820 41</t>
  </si>
  <si>
    <t>47820 -42</t>
  </si>
  <si>
    <t>47820 -43</t>
  </si>
  <si>
    <t>47820 -44</t>
  </si>
  <si>
    <t>47820 -47</t>
  </si>
  <si>
    <t>47820 -48</t>
  </si>
  <si>
    <t>47820 -49</t>
  </si>
  <si>
    <t>47820 45</t>
  </si>
  <si>
    <t>47820 46</t>
  </si>
  <si>
    <t>47820 5</t>
  </si>
  <si>
    <t>47820 6</t>
  </si>
  <si>
    <t>47820 7</t>
  </si>
  <si>
    <t>47820 8</t>
  </si>
  <si>
    <t>47820 9</t>
  </si>
  <si>
    <t>47822 0 - 1 *</t>
  </si>
  <si>
    <t>47822 2 - 3 *</t>
  </si>
  <si>
    <t>47822 4 - 5 *</t>
  </si>
  <si>
    <t>47822 6 -7 *</t>
  </si>
  <si>
    <t>47822 8 - 9 *</t>
  </si>
  <si>
    <t>47829 00</t>
  </si>
  <si>
    <t>47829 01</t>
  </si>
  <si>
    <t>47829 02</t>
  </si>
  <si>
    <t>47829 03</t>
  </si>
  <si>
    <t>47829 04</t>
  </si>
  <si>
    <t>47829 05</t>
  </si>
  <si>
    <t>47829 06</t>
  </si>
  <si>
    <t>47829 07</t>
  </si>
  <si>
    <t>47829 08</t>
  </si>
  <si>
    <t>47829 09</t>
  </si>
  <si>
    <t>47829 1</t>
  </si>
  <si>
    <t>47829 2</t>
  </si>
  <si>
    <t>47829 3</t>
  </si>
  <si>
    <t>47829 40</t>
  </si>
  <si>
    <t>47829 41</t>
  </si>
  <si>
    <t>47829 42</t>
  </si>
  <si>
    <t>47829 43</t>
  </si>
  <si>
    <t>47829 44</t>
  </si>
  <si>
    <t>47829 45</t>
  </si>
  <si>
    <t>47829 46</t>
  </si>
  <si>
    <t>47829 47</t>
  </si>
  <si>
    <t>47829 48</t>
  </si>
  <si>
    <t>47829 49</t>
  </si>
  <si>
    <t>47829 5</t>
  </si>
  <si>
    <t>47829 6</t>
  </si>
  <si>
    <t>47829 7</t>
  </si>
  <si>
    <t>47829 8</t>
  </si>
  <si>
    <t>47829 9</t>
  </si>
  <si>
    <t>4702xxx - 09xxx</t>
  </si>
  <si>
    <t>47116xxx</t>
  </si>
  <si>
    <t>4785x</t>
  </si>
  <si>
    <t>Voicemail</t>
  </si>
  <si>
    <t>Flexinumber</t>
  </si>
  <si>
    <t>Premium rate - Customer Services</t>
  </si>
  <si>
    <t>donor number</t>
  </si>
  <si>
    <t>Spike Deck Fee 30 kr</t>
  </si>
  <si>
    <t>Spike Deck Fee 60 kr</t>
  </si>
  <si>
    <t>Collection Category 1</t>
  </si>
  <si>
    <t>Collection category 2</t>
  </si>
  <si>
    <t>Collection Category 3</t>
  </si>
  <si>
    <t>Collection category 4</t>
  </si>
  <si>
    <t>Collection category 5</t>
  </si>
  <si>
    <t>Premium number  - entertainment</t>
  </si>
  <si>
    <t>Premium number  - mass call</t>
  </si>
  <si>
    <t>Premium number - tel</t>
  </si>
  <si>
    <t>Manual Exp. abroad</t>
  </si>
  <si>
    <t>coastal Radio</t>
  </si>
  <si>
    <t>Error message radio / tv</t>
  </si>
  <si>
    <t>Manual Exp. TTY</t>
  </si>
  <si>
    <t>Traffic info from Vegvesenet</t>
  </si>
  <si>
    <t>traffic Anten</t>
  </si>
  <si>
    <t>EasyCall</t>
  </si>
  <si>
    <t>Enlightenment</t>
  </si>
  <si>
    <t>The information 1885.no</t>
  </si>
  <si>
    <t>1888 Goodbye!</t>
  </si>
  <si>
    <t>Enlightenment 1890</t>
  </si>
  <si>
    <t>5-digit number</t>
  </si>
  <si>
    <t>116 number (HESC)</t>
  </si>
  <si>
    <t>IP-based services</t>
  </si>
  <si>
    <t>GSM-R</t>
  </si>
  <si>
    <t>Alfa number</t>
  </si>
  <si>
    <t>Romania Telecom Romania Non Geographical (former Romtelecom)</t>
  </si>
  <si>
    <t>Romania Telecom Romania Servicii Interes Public la Nivel National (former Romtelecom)(1930)(1921)</t>
  </si>
  <si>
    <t>Romania Telecom Romania Serviciul Informatii Abonati (former Romtelecom)(118932)</t>
  </si>
  <si>
    <t>Short Numbers</t>
  </si>
  <si>
    <t>Premium Numbers</t>
  </si>
  <si>
    <t>Premium Numbers 2</t>
  </si>
  <si>
    <t>Kr</t>
  </si>
  <si>
    <t>Additional rates will be charged by Provider</t>
  </si>
  <si>
    <r>
      <rPr>
        <b/>
        <sz val="11"/>
        <color theme="1"/>
        <rFont val="Calibri"/>
        <family val="2"/>
        <scheme val="minor"/>
      </rPr>
      <t>About</t>
    </r>
    <r>
      <rPr>
        <sz val="11"/>
        <color theme="1"/>
        <rFont val="Calibri"/>
        <family val="2"/>
        <scheme val="minor"/>
      </rPr>
      <t>: 
Colt allows international dialling to Freephone, Shared cost, Premium Rate, Personal Rate, Full Rate, National rate, Special Pager and Universal Number ranges, where technically and economically feasible, except where the called party has chosen to limit access by calling parties located in specific geographical areas.
This file contains information on those destinations and the corresponding rates/charges against the destinations.
International NGN rates are applied only when calls are made outside of the destination/country.</t>
    </r>
  </si>
  <si>
    <t>UK Emergency service numbers (999/999 BSL and 112) are free of charge; however, in case the number of calls exceeds 500 per month for a customer, Colt will charge the customer.</t>
  </si>
  <si>
    <t>Also, when Colt is providing the electronic communications service to its end user then it will be prevented from charging its customers for access to the services.</t>
  </si>
  <si>
    <t>Emergency calls</t>
  </si>
  <si>
    <t>Fire and rescue service</t>
  </si>
  <si>
    <t>Medical emergency service</t>
  </si>
  <si>
    <t>Metropolitan police</t>
  </si>
  <si>
    <t>Missing children Hotline</t>
  </si>
  <si>
    <t>Kids helps hotline</t>
  </si>
  <si>
    <t>Toll free numbers</t>
  </si>
  <si>
    <t>POLAND</t>
  </si>
  <si>
    <t>Dialup</t>
  </si>
  <si>
    <t>Premium Rate Services</t>
  </si>
  <si>
    <t>0800, 0804</t>
  </si>
  <si>
    <t>Online dial-up services</t>
  </si>
  <si>
    <t>Convergent services</t>
  </si>
  <si>
    <t>0900, 0930</t>
  </si>
  <si>
    <t>0900, 0930, 0939</t>
  </si>
  <si>
    <t>0901, 0931</t>
  </si>
  <si>
    <t>120, 123, 130, 1450, 1455 , 1484</t>
  </si>
  <si>
    <t>Special short numbers</t>
  </si>
  <si>
    <t>112, 122, 128, 133, 140, 141, 142, 144,147</t>
  </si>
  <si>
    <t>950099</t>
  </si>
  <si>
    <t>950100</t>
  </si>
  <si>
    <t>950199</t>
  </si>
  <si>
    <t>950200</t>
  </si>
  <si>
    <t>950299</t>
  </si>
  <si>
    <t>950300</t>
  </si>
  <si>
    <t>950399</t>
  </si>
  <si>
    <t>950400</t>
  </si>
  <si>
    <t>950499</t>
  </si>
  <si>
    <t>950500</t>
  </si>
  <si>
    <t>950599</t>
  </si>
  <si>
    <t>950600</t>
  </si>
  <si>
    <t>950699</t>
  </si>
  <si>
    <t>950700</t>
  </si>
  <si>
    <t>950799</t>
  </si>
  <si>
    <t>950800</t>
  </si>
  <si>
    <t>950899</t>
  </si>
  <si>
    <t>950900</t>
  </si>
  <si>
    <t>962900</t>
  </si>
  <si>
    <t>969099</t>
  </si>
  <si>
    <t>969100</t>
  </si>
  <si>
    <t>969199</t>
  </si>
  <si>
    <t>969200</t>
  </si>
  <si>
    <t>969299</t>
  </si>
  <si>
    <t>969300</t>
  </si>
  <si>
    <t>969399</t>
  </si>
  <si>
    <t>969400</t>
  </si>
  <si>
    <t>969499</t>
  </si>
  <si>
    <t>969500</t>
  </si>
  <si>
    <t>969599</t>
  </si>
  <si>
    <t>970400</t>
  </si>
  <si>
    <t>970499</t>
  </si>
  <si>
    <t>970500</t>
  </si>
  <si>
    <t>970599</t>
  </si>
  <si>
    <t>970600</t>
  </si>
  <si>
    <t>970699</t>
  </si>
  <si>
    <t>970800</t>
  </si>
  <si>
    <t>970899</t>
  </si>
  <si>
    <t>977099</t>
  </si>
  <si>
    <t>977100</t>
  </si>
  <si>
    <t>977199</t>
  </si>
  <si>
    <t>977200</t>
  </si>
  <si>
    <t>977299</t>
  </si>
  <si>
    <t>977300</t>
  </si>
  <si>
    <t>977399</t>
  </si>
  <si>
    <t>977400</t>
  </si>
  <si>
    <t>977499</t>
  </si>
  <si>
    <t>977500</t>
  </si>
  <si>
    <t>977599</t>
  </si>
  <si>
    <t>977600</t>
  </si>
  <si>
    <t>977699</t>
  </si>
  <si>
    <t>977700</t>
  </si>
  <si>
    <t>977799</t>
  </si>
  <si>
    <t>977800</t>
  </si>
  <si>
    <t>977899</t>
  </si>
  <si>
    <t>977900</t>
  </si>
  <si>
    <t>979099</t>
  </si>
  <si>
    <t>979200</t>
  </si>
  <si>
    <t>979299</t>
  </si>
  <si>
    <t>979300</t>
  </si>
  <si>
    <t>979399</t>
  </si>
  <si>
    <t>979400</t>
  </si>
  <si>
    <t>979499</t>
  </si>
  <si>
    <t>979500</t>
  </si>
  <si>
    <t>979599</t>
  </si>
  <si>
    <t>979800</t>
  </si>
  <si>
    <t>979899</t>
  </si>
  <si>
    <t>979900</t>
  </si>
  <si>
    <t>100099</t>
  </si>
  <si>
    <t>100400</t>
  </si>
  <si>
    <t>100499</t>
  </si>
  <si>
    <t>100700</t>
  </si>
  <si>
    <t>100799</t>
  </si>
  <si>
    <t>200700</t>
  </si>
  <si>
    <t>200799</t>
  </si>
  <si>
    <t>112299</t>
  </si>
  <si>
    <t>112300</t>
  </si>
  <si>
    <t>033400</t>
  </si>
  <si>
    <t>033499</t>
  </si>
  <si>
    <t>212400</t>
  </si>
  <si>
    <t>212499</t>
  </si>
  <si>
    <t>242300</t>
  </si>
  <si>
    <t>242399</t>
  </si>
  <si>
    <t>323400</t>
  </si>
  <si>
    <t>323499</t>
  </si>
  <si>
    <t>296900</t>
  </si>
  <si>
    <t>296999</t>
  </si>
  <si>
    <t>366900</t>
  </si>
  <si>
    <t>366999</t>
  </si>
  <si>
    <t>466900</t>
  </si>
  <si>
    <t>466999</t>
  </si>
  <si>
    <t>737600</t>
  </si>
  <si>
    <t>737699</t>
  </si>
  <si>
    <t>962100</t>
  </si>
  <si>
    <t>962199</t>
  </si>
  <si>
    <t>981099</t>
  </si>
  <si>
    <t>981100</t>
  </si>
  <si>
    <t>981199</t>
  </si>
  <si>
    <t>981200</t>
  </si>
  <si>
    <t>981299</t>
  </si>
  <si>
    <t>981300</t>
  </si>
  <si>
    <t>981399</t>
  </si>
  <si>
    <t>981400</t>
  </si>
  <si>
    <t>981499</t>
  </si>
  <si>
    <t>981500</t>
  </si>
  <si>
    <t>981599</t>
  </si>
  <si>
    <t>981600</t>
  </si>
  <si>
    <t>981699</t>
  </si>
  <si>
    <t>981700</t>
  </si>
  <si>
    <t>981799</t>
  </si>
  <si>
    <t>981800</t>
  </si>
  <si>
    <t>981899</t>
  </si>
  <si>
    <t>981900</t>
  </si>
  <si>
    <t>266700</t>
  </si>
  <si>
    <t>266799</t>
  </si>
  <si>
    <t>569500</t>
  </si>
  <si>
    <t>569999</t>
  </si>
  <si>
    <t>181900</t>
  </si>
  <si>
    <t>181999</t>
  </si>
  <si>
    <t>Peak (Per Minute) Unit Rate</t>
  </si>
  <si>
    <t>Off-Peak (Per Minute) Unit Rate</t>
  </si>
  <si>
    <t>Peak/Off-Peak (Per Call)</t>
  </si>
  <si>
    <t xml:space="preserve">If the call last 20secs or less, the tariff has a fix rate of 0.114810, after the second 21 we apply the per minute rate. </t>
  </si>
  <si>
    <t>If the call last less that 12 seg the tariff is 0.154414810</t>
  </si>
  <si>
    <t>0501,0509, 0517,0057,059</t>
  </si>
  <si>
    <t>Telegram Service</t>
  </si>
  <si>
    <t>Customer Care TIM</t>
  </si>
  <si>
    <t>Customer Care</t>
  </si>
  <si>
    <t>Unique numbers TIM</t>
  </si>
  <si>
    <t>Internet Access Services</t>
  </si>
  <si>
    <t>Shared cost Fix TIM</t>
  </si>
  <si>
    <t>Shared cost fix</t>
  </si>
  <si>
    <t>Shared cost variable Orange</t>
  </si>
  <si>
    <t>Shared cost  variable BT</t>
  </si>
  <si>
    <t>Shared cost  variable TIM</t>
  </si>
  <si>
    <t xml:space="preserve">Shared cost  variable </t>
  </si>
  <si>
    <t>Premium service</t>
  </si>
  <si>
    <t>Politiezone VLAS</t>
  </si>
  <si>
    <t>Gemeentebestuur Wingene</t>
  </si>
  <si>
    <t>Exchange Rate only for UK Shared Cost</t>
  </si>
  <si>
    <t>Euro</t>
  </si>
  <si>
    <t>01680</t>
  </si>
  <si>
    <t>01682</t>
  </si>
  <si>
    <t>01692</t>
  </si>
  <si>
    <t>01696</t>
  </si>
  <si>
    <t>01699</t>
  </si>
  <si>
    <t>016953</t>
  </si>
  <si>
    <t>016951</t>
  </si>
  <si>
    <t>01801</t>
  </si>
  <si>
    <t>01802</t>
  </si>
  <si>
    <t>01803</t>
  </si>
  <si>
    <t>01804</t>
  </si>
  <si>
    <t>01805</t>
  </si>
  <si>
    <t>01806</t>
  </si>
  <si>
    <t>01807</t>
  </si>
  <si>
    <t>01681</t>
  </si>
  <si>
    <t>01691</t>
  </si>
  <si>
    <t>01693</t>
  </si>
  <si>
    <t>016952</t>
  </si>
  <si>
    <t>032</t>
  </si>
  <si>
    <t>0700</t>
  </si>
  <si>
    <t>0138</t>
  </si>
  <si>
    <t>01376</t>
  </si>
  <si>
    <t>01377</t>
  </si>
  <si>
    <t>01378</t>
  </si>
  <si>
    <t>01379</t>
  </si>
  <si>
    <t>7001, 7011, 7031, 7081</t>
  </si>
  <si>
    <t>7002, 7012, 7032, 7082</t>
  </si>
  <si>
    <t>7003, 7013, 7033, 7083</t>
  </si>
  <si>
    <t>7004, 7014, 7034, 7084</t>
  </si>
  <si>
    <t>7005, 7015, 7035, 7085</t>
  </si>
  <si>
    <t>7006, 7016, 7036, 7086</t>
  </si>
  <si>
    <t>7007, 7017, 7037, 7087</t>
  </si>
  <si>
    <t>7008, 7018, 7038, 7088</t>
  </si>
  <si>
    <t>7009, 7019, 7039, 7089</t>
  </si>
  <si>
    <t>28, 47</t>
  </si>
  <si>
    <t>19511, 19512, 19515, 19330, 19331, 19332, 19333, 19334, 19393, 19394, 19395, 19150, 19190, 19191, 19192, 19193, 19194, 19195, 19196, 19197, 19198, 19199, 19280, 19281, 19282, 19283, 19285, 19286, 19287, 19288, 19339, 19410, 19414, 19415, 19419, 19421, 19424, 19425, 19430, 19431, 19432, 19433, 19434, 19435, 19436, 19441, 19442, 19443, 19444, 19445, 19446, 19447, 19449, 19450, 19452, 19454, 19455, 19456, 19459, 19460, 19464, 19465, 19466, 19471, 19472, 19473, 19474, 19475, 19476, 19477, 19478, 19479, 19480, 19481, 19482, 19483, 19484, 19485, 19486, 19487, 19488, 19490, 19492, 19494, 19495, 19496, 19520, 19521, 19522, 19523, 19524, 19525, 19526, 19528, 19529, 19572, 19573, 19574, 19575, 19579, 19590, 19593, 19595, 19596, 19620, 19621, 19622, 19623, 19624, 19625, 19626, 19627, 19628, 19629, 19630, 19631, 19632, 19633, 19634, 19635, 19636, 19637, 19638, 19639, 19640, 19644, 19646, 19647, 19650, 19651, 19652, 19653, 19654, 19655, 19656, 19657, 19658, 19659, 19660, 19661, 19662, 19663, 19664, 19665, 19666, 19667, 19668, 19669, 19670, 19671, 19673, 19674, 19675, 19676, 19677, 19678, 19679, 19680, 19681, 19682, 19683, 19684, 19685, 19686, 19687, 19688, 19689, 19690, 19691, 19692, 19694, 19778, 19779, 19790</t>
  </si>
  <si>
    <t xml:space="preserve">Special Numbers – group I </t>
  </si>
  <si>
    <t>19221, 19225, 19226, 19227, 19228, 19229, 19310, 19311, 19313, 19316, 19423, 118112, 118800</t>
  </si>
  <si>
    <t>Special Numbers – group II</t>
  </si>
  <si>
    <t>19, 19491, 19493, 118000, 118712, 118811, 118888</t>
  </si>
  <si>
    <t>Special Numbers – group III</t>
  </si>
  <si>
    <t>Special Numbers per call</t>
  </si>
  <si>
    <t xml:space="preserve"> PREMIUM RATE SERVICES per minute</t>
  </si>
  <si>
    <t xml:space="preserve"> PREMIUM RATE SERVICES per call</t>
  </si>
  <si>
    <t xml:space="preserve"> PRIVATE NETWORK 1</t>
  </si>
  <si>
    <t xml:space="preserve"> PRIVATE NETWORK 2</t>
  </si>
  <si>
    <t xml:space="preserve"> Free Phones</t>
  </si>
  <si>
    <t xml:space="preserve"> Split Charge Calls 8011</t>
  </si>
  <si>
    <t xml:space="preserve"> Split Charge Calls 8012</t>
  </si>
  <si>
    <t xml:space="preserve"> Split Charge Calls 8017</t>
  </si>
  <si>
    <t xml:space="preserve"> Split Charge Calls 8018</t>
  </si>
  <si>
    <t xml:space="preserve"> Split Charge Calls 8010</t>
  </si>
  <si>
    <t xml:space="preserve"> Split Charge Calls 8015</t>
  </si>
  <si>
    <t xml:space="preserve"> Split Charge Calls 8016</t>
  </si>
  <si>
    <t xml:space="preserve"> Split Charge Calls 8013</t>
  </si>
  <si>
    <t xml:space="preserve"> Split Charge Calls 8019</t>
  </si>
  <si>
    <t xml:space="preserve"> Split Charge Calls 8014</t>
  </si>
  <si>
    <t xml:space="preserve"> Split Charge Calls 8041</t>
  </si>
  <si>
    <t xml:space="preserve"> Split Charge Calls 8042</t>
  </si>
  <si>
    <t>118xzy</t>
  </si>
  <si>
    <t>Set by service provider</t>
  </si>
  <si>
    <t>Austria Comment</t>
  </si>
  <si>
    <t>calls originated in COLT,non CZ A-number</t>
  </si>
  <si>
    <t xml:space="preserve"> calls originated in COLT, CZ A-number</t>
  </si>
  <si>
    <t xml:space="preserve">If the call last 20secs or less, the tariff has a fix rate of 0.1197114777, after the second 21 we apply the per minute rate. </t>
  </si>
  <si>
    <t>If the call last less that 12 seg the tariff is 0.184814777</t>
  </si>
  <si>
    <t>066</t>
  </si>
  <si>
    <t>Suicide prevention service</t>
  </si>
  <si>
    <t xml:space="preserve">       Netherlands</t>
  </si>
  <si>
    <t>1. The rates for number ranges 0900, 0906, 0909 and 18xx are set by the service provider and can change on daily basis. The applicable rate will be announced to the caller before the charging starts.The rates mentioned for these number ranges in the NGN &amp; Special Number tab are the maximum rates including VAT.</t>
  </si>
  <si>
    <t>Finland - Number inquiry</t>
  </si>
  <si>
    <t>Operator 056 LIECS Calls</t>
  </si>
  <si>
    <t>055</t>
  </si>
  <si>
    <t>Operator Corporate Customer Calls</t>
  </si>
  <si>
    <t>NHS(non emegency)</t>
  </si>
  <si>
    <t>Police(non-emergency)</t>
  </si>
  <si>
    <t>Pandemic</t>
  </si>
  <si>
    <t>0808</t>
  </si>
  <si>
    <t>Freephone Services</t>
  </si>
  <si>
    <t>European Harmonized Services</t>
  </si>
  <si>
    <t>DQ (BLIND AND DISABLED)</t>
  </si>
  <si>
    <t>Speaking clock</t>
  </si>
  <si>
    <t>070</t>
  </si>
  <si>
    <t>076</t>
  </si>
  <si>
    <t>Personalised Numbering Services</t>
  </si>
  <si>
    <t xml:space="preserve">Pager and Voice Messaging Services </t>
  </si>
  <si>
    <t>NAT FRAUD LINE</t>
  </si>
  <si>
    <t>price per minute only</t>
  </si>
  <si>
    <t>price per call only</t>
  </si>
  <si>
    <t xml:space="preserve">price per call + price per minute (both charges apply from start of call) </t>
  </si>
  <si>
    <t xml:space="preserve">price per call + price per minute applying after first 60 seconds </t>
  </si>
  <si>
    <t>Universal Number Service</t>
  </si>
  <si>
    <t>National Rate Service</t>
  </si>
  <si>
    <t>Emergency numbers</t>
  </si>
  <si>
    <t>Child focus</t>
  </si>
  <si>
    <t>Non-Emergency medical treatment</t>
  </si>
  <si>
    <t>Emergency Test number</t>
  </si>
  <si>
    <t>Directory Assistance Service - International (Dutch, French, English)</t>
  </si>
  <si>
    <t>Directory Assistance Service - National incl call completion - (Dutch, French or English)</t>
  </si>
  <si>
    <t>IVR FOR NP (Dutch, French, English, German)</t>
  </si>
  <si>
    <t>Directory Assistance Service - Dutch, French)</t>
  </si>
  <si>
    <t>Directory Assistance Service - Automatic</t>
  </si>
  <si>
    <t>Directory Assistance Service - English</t>
  </si>
  <si>
    <t>078</t>
  </si>
  <si>
    <t>090X</t>
  </si>
  <si>
    <t>Set by service provider per numberrange
See latest Annex to VAS file for end-customer charge per range</t>
  </si>
  <si>
    <t xml:space="preserve"> Directory Enquiries</t>
  </si>
  <si>
    <t xml:space="preserve"> Automatic Information</t>
  </si>
  <si>
    <t>Directory Assistance Services</t>
  </si>
  <si>
    <t>Free Phone Services</t>
  </si>
  <si>
    <t>Special Freephone Services</t>
  </si>
  <si>
    <t>Shared Cost Services</t>
  </si>
  <si>
    <t>Special Share Cost Services</t>
  </si>
  <si>
    <t xml:space="preserve"> 0800</t>
  </si>
  <si>
    <t>0805</t>
  </si>
  <si>
    <t>0806</t>
  </si>
  <si>
    <t>0809</t>
  </si>
  <si>
    <t>081</t>
  </si>
  <si>
    <t>082</t>
  </si>
  <si>
    <t>089</t>
  </si>
  <si>
    <t>0860</t>
  </si>
  <si>
    <t>Freephone Short Number Services</t>
  </si>
  <si>
    <t>Share cost short numbers</t>
  </si>
  <si>
    <t>32xx, 34xx, 36xx, 39xx</t>
  </si>
  <si>
    <t>10xx</t>
  </si>
  <si>
    <t>1800 FREEPHONE SERVICES</t>
  </si>
  <si>
    <t>0818</t>
  </si>
  <si>
    <t xml:space="preserve">DIRECTORY ENQUIRIES </t>
  </si>
  <si>
    <t>per minute rate not applicable for the 1st minute</t>
  </si>
  <si>
    <t>European harmonised numbers</t>
  </si>
  <si>
    <t>Enquire number</t>
  </si>
  <si>
    <t>Enquiry numbers</t>
  </si>
  <si>
    <t>Customer care</t>
  </si>
  <si>
    <t xml:space="preserve">European harmonised numbers </t>
  </si>
  <si>
    <t>Unique numbers</t>
  </si>
  <si>
    <t>Shared cost fix TIM</t>
  </si>
  <si>
    <t>112, 113,114,115,118</t>
  </si>
  <si>
    <t>12xy</t>
  </si>
  <si>
    <t>130, 133, 139</t>
  </si>
  <si>
    <t>14x,155, 156, 157, 158, 159</t>
  </si>
  <si>
    <t>150x, 151x, 152x, 153x, 154x</t>
  </si>
  <si>
    <t>160, 170,176, 177, 180, 181, 187, 188</t>
  </si>
  <si>
    <t>190, 191, 192xyz, 193, 194x, 195</t>
  </si>
  <si>
    <t>800, 803</t>
  </si>
  <si>
    <t>892, 893, 895, 899</t>
  </si>
  <si>
    <t>Colt applies to TIM  Orgination rate (revenue)</t>
  </si>
  <si>
    <t>Nomadic / VoIP Numbers</t>
  </si>
  <si>
    <t>084, 085, 087</t>
  </si>
  <si>
    <t>16xxx</t>
  </si>
  <si>
    <t>14x(y(z))</t>
  </si>
  <si>
    <t>Set by service provider per individual number</t>
  </si>
  <si>
    <t>11820, 11866, 11888, 11829, 11845, 11835 &lt;=25seg</t>
  </si>
  <si>
    <t>11820, 11866, 11888, 11829, 11845, 1183 &gt; 25seg</t>
  </si>
  <si>
    <t>Rest of the 118xy &gt;25seg</t>
  </si>
  <si>
    <t>Rest of the 118xy &lt;=25seg</t>
  </si>
  <si>
    <t>Información y atención a clientes</t>
  </si>
  <si>
    <t>Servicio de numeración personal</t>
  </si>
  <si>
    <t>Servicio de cobro revertido automático</t>
  </si>
  <si>
    <t>Servicio de llamadas de pago compartido</t>
  </si>
  <si>
    <t>80x 8xx xxx</t>
  </si>
  <si>
    <t>80x 9xx xxx</t>
  </si>
  <si>
    <t>Servicio de llamadas de pago por el abonado llamante sin retribución para el abonado llamado</t>
  </si>
  <si>
    <t>Servicio de llamadas masivas</t>
  </si>
  <si>
    <t>Acceso a Internet</t>
  </si>
  <si>
    <t>010 A</t>
  </si>
  <si>
    <t>010 B &lt; 11 seg</t>
  </si>
  <si>
    <t>010 B &gt; 11 seg</t>
  </si>
  <si>
    <t>010 C</t>
  </si>
  <si>
    <t>012 A</t>
  </si>
  <si>
    <t>012 B</t>
  </si>
  <si>
    <t>012 C</t>
  </si>
  <si>
    <t xml:space="preserve">012 D </t>
  </si>
  <si>
    <t>016, 017, 021, 024, 028, 085, 088, 1006</t>
  </si>
  <si>
    <t>080, 091, 092</t>
  </si>
  <si>
    <t>116000, 116111</t>
  </si>
  <si>
    <t>Pagers (excluding 0740-9xxxxx)</t>
  </si>
  <si>
    <t xml:space="preserve"> Pagers</t>
  </si>
  <si>
    <t>EU regulated numbers</t>
  </si>
  <si>
    <t>0740-9XXXXX</t>
  </si>
  <si>
    <t xml:space="preserve">0740-XXXXXX </t>
  </si>
  <si>
    <t xml:space="preserve">0746-XXXXXX </t>
  </si>
  <si>
    <t>116XXX</t>
  </si>
  <si>
    <t>same as geo</t>
  </si>
  <si>
    <t>Startavgift 34.00 kr och 25 per minut</t>
  </si>
  <si>
    <t xml:space="preserve"> debiteras per sekundsekundtaxa/from första sekunden. Pristak vid 5 minuter.</t>
  </si>
  <si>
    <t>Childrens Hotline</t>
  </si>
  <si>
    <t>crime counselling</t>
  </si>
  <si>
    <t>Set by service provider, S ≤ 0,667€ / min with VAT  S ≤ 2,50 € / Call ex VAT</t>
  </si>
  <si>
    <t xml:space="preserve">Set by service provider, &lt;= 0,050 €/min </t>
  </si>
  <si>
    <t xml:space="preserve">set by range holder per numberrange,
Depending on range owner ( max rate upto 0,10€ per call and 0,015€ per min.) </t>
  </si>
  <si>
    <t xml:space="preserve">
Depending on range owner ( max rate upto 0,30€ per call and 1,2€ per min.) </t>
  </si>
  <si>
    <t xml:space="preserve">Depending on range owner ( max rate upto 0,12€ per call and 0,26€ per min.) </t>
  </si>
  <si>
    <t xml:space="preserve">Depending on range owner ( max rate upto 0,10€ per call and 0,06€ per min.) </t>
  </si>
  <si>
    <t xml:space="preserve">Depending on range owner ( max rate upto 0,10€ per call) </t>
  </si>
  <si>
    <t xml:space="preserve">Depending on range owner/provider (max rate upto 0,30€ per call and 1,5€ per min. or 2€ per call only) </t>
  </si>
  <si>
    <t>01640</t>
  </si>
  <si>
    <t>01649</t>
  </si>
  <si>
    <t>0310</t>
  </si>
  <si>
    <t>0311</t>
  </si>
  <si>
    <t>Operator selection test</t>
  </si>
  <si>
    <t>16xxy</t>
  </si>
  <si>
    <t>EMergency Services</t>
  </si>
  <si>
    <t>European Harmonised Services</t>
  </si>
  <si>
    <t>Agreed National Rate</t>
  </si>
  <si>
    <t>Agreed National rates</t>
  </si>
  <si>
    <t xml:space="preserve">Access to network services </t>
  </si>
  <si>
    <t>Numbers</t>
  </si>
  <si>
    <t>Currency</t>
  </si>
  <si>
    <t>999/112/999 BSL</t>
  </si>
  <si>
    <t>Rates mentioned below in all currencies:</t>
  </si>
  <si>
    <t>Shared cost - per event</t>
  </si>
  <si>
    <t>Premium rate - per event</t>
  </si>
  <si>
    <t>Operator services</t>
  </si>
  <si>
    <t>Requires registration of the customer as disabled person</t>
  </si>
  <si>
    <t xml:space="preserve">112, 117, 118, 144, 145, 147 </t>
  </si>
  <si>
    <t>083</t>
  </si>
  <si>
    <t>112, 999</t>
  </si>
  <si>
    <t>PREM RATE</t>
  </si>
  <si>
    <t>UNIVERSAL ACCESS</t>
  </si>
  <si>
    <t>Please refer the Service Charges Sheet for Set up and Per minute rates</t>
  </si>
  <si>
    <t>Government Number Services</t>
  </si>
  <si>
    <t>Minimum Vital Income</t>
  </si>
  <si>
    <t>11858, 11894, 11897</t>
  </si>
  <si>
    <t>Auskunftsdienste A1</t>
  </si>
  <si>
    <t>11827, 11828, 11856, 11862, 11870, 11872, 11888</t>
  </si>
  <si>
    <t>Auskunftsdienste A2</t>
  </si>
  <si>
    <t>Auskunftsdienste A3</t>
  </si>
  <si>
    <t>Auskunftsdienste A4</t>
  </si>
  <si>
    <t>11826, 11841, 11892</t>
  </si>
  <si>
    <t>Auskunftsdienste A5</t>
  </si>
  <si>
    <t>Auskunftsdienste A6</t>
  </si>
  <si>
    <t>Premium Dienste</t>
  </si>
  <si>
    <t>'09001</t>
  </si>
  <si>
    <t>09000</t>
  </si>
  <si>
    <t>'09002</t>
  </si>
  <si>
    <t>'09003</t>
  </si>
  <si>
    <t>'09004</t>
  </si>
  <si>
    <t>'09005</t>
  </si>
  <si>
    <t>'09006</t>
  </si>
  <si>
    <t>'09007</t>
  </si>
  <si>
    <t>'09008</t>
  </si>
  <si>
    <t>01371, 01375</t>
  </si>
  <si>
    <t>01372, 01373, 01374</t>
  </si>
  <si>
    <t>Same as national rate</t>
  </si>
  <si>
    <t>018-1</t>
  </si>
  <si>
    <t>018-9</t>
  </si>
  <si>
    <t>Set by Service Provider</t>
  </si>
  <si>
    <t>VPN Dienste</t>
  </si>
  <si>
    <t>Depending on provider (Max rate upto- 0.081 14138/min)</t>
  </si>
  <si>
    <t>GREECE</t>
  </si>
  <si>
    <t>3019803*</t>
  </si>
  <si>
    <t>301320*</t>
  </si>
  <si>
    <t>3011848*</t>
  </si>
  <si>
    <t>3014155*</t>
  </si>
  <si>
    <t>3014550*</t>
  </si>
  <si>
    <t>3019844*</t>
  </si>
  <si>
    <t>3011830*</t>
  </si>
  <si>
    <t>3011889*</t>
  </si>
  <si>
    <t>3019817*</t>
  </si>
  <si>
    <t>301010*</t>
  </si>
  <si>
    <t>3011810*</t>
  </si>
  <si>
    <t>3019800*</t>
  </si>
  <si>
    <t>3011844*</t>
  </si>
  <si>
    <t>30100*</t>
  </si>
  <si>
    <t>Greece - Non Geographic 1</t>
  </si>
  <si>
    <t>Greece - Non Geographic 2</t>
  </si>
  <si>
    <t>Greece - Non Geographic 3</t>
  </si>
  <si>
    <t>Greece - Non Geographic 4</t>
  </si>
  <si>
    <t>Greece - Non Geographic 5</t>
  </si>
  <si>
    <t>Greece - Non Geographic 6</t>
  </si>
  <si>
    <t>Greece - Shortcode 1</t>
  </si>
  <si>
    <t>Greece - Shortcode 2</t>
  </si>
  <si>
    <t>Greece - Shortcode 3</t>
  </si>
  <si>
    <t>Greece - Shortcode 4</t>
  </si>
  <si>
    <t>Greece - Shortcode 5</t>
  </si>
  <si>
    <t>Greece - Shortcode 6</t>
  </si>
  <si>
    <t>Greece - Shortcode 7</t>
  </si>
  <si>
    <t>Greece - Emergency Services</t>
  </si>
  <si>
    <t>Greece - Toll Free</t>
  </si>
  <si>
    <t>If the call last less that 12 seg the tariff is 0.154414138</t>
  </si>
  <si>
    <t>*Maximum charges are 132 14138</t>
  </si>
  <si>
    <t>Minimum charge 0.100014138. Setup has a credit of 60 seconds</t>
  </si>
  <si>
    <t>Group 1_0810</t>
  </si>
  <si>
    <t>Call will be free of cost however,in case the number of calls exceeds 500 per month for a customer/BCN, Colt can charge the customer on used case basis. Here is the link for the charges. Also the prices has been provided in T&amp;C section</t>
  </si>
  <si>
    <t>Unique numbers WINDTRE</t>
  </si>
  <si>
    <t>Unique numbers BT ITALIA</t>
  </si>
  <si>
    <t>Set By Service Provider</t>
  </si>
  <si>
    <t>11813, 11817</t>
  </si>
  <si>
    <t>11810, 11811, 11812, 11814, 11815, 11816, 11818, 11820, 11824, 11830, 11832, 11839, 11843, 11844, 11845, 11847, 11848, 11849, 11850, 11852, 11853, 11854, 11855, 11857, 11859, 11860, 11866, 11868, 11869, 11879, 11891, 11898, 11899</t>
  </si>
  <si>
    <t xml:space="preserve">11831,11835, 11836, 11837, 11840, 11842, 11846, 11851, 11861, 11863, 11865, 11867,11871, 11873, 11874, 11876, 11877, 11880, 11881, 11882, 11883, 11884, 11886, 11887, 11889,11890, 11893 </t>
  </si>
  <si>
    <t>Selected Contries are : SWITZERLAND with Currency: CHF</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</si>
</sst>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2">
    <numFmt numFmtId="43" formatCode="_(* #,##0.00_);_(* \(#,##0.00\);_(* &quot;-&quot;??_);_(@_)"/>
    <numFmt numFmtId="164" formatCode="_-* #,##0.00_-;\-* #,##0.00_-;_-* &quot;-&quot;??_-;_-@_-"/>
    <numFmt numFmtId="165" formatCode="0.0000"/>
    <numFmt numFmtId="166" formatCode="&quot;$&quot;#,##0.0000"/>
    <numFmt numFmtId="167" formatCode="0.000"/>
    <numFmt numFmtId="168" formatCode="0.00000"/>
    <numFmt numFmtId="169" formatCode="_-* #,##0.00\ _€_-;\-* #,##0.00\ _€_-;_-* &quot;-&quot;??\ _€_-;_-@_-"/>
    <numFmt numFmtId="170" formatCode="0.0000000"/>
    <numFmt numFmtId="171" formatCode="[$kr.-406]\ #,##0.00"/>
    <numFmt numFmtId="172" formatCode="_(* #,##0.0000_);_(* \(#,##0.0000\);_(* &quot;-&quot;??_);_(@_)"/>
    <numFmt numFmtId="173" formatCode="0.000000"/>
    <numFmt numFmtId="174" formatCode="_-* #,##0.00000_-;\-* #,##0.00000_-;_-* &quot;-&quot;??_-;_-@_-"/>
  </numFmts>
  <fonts count="62" x14ac:knownFonts="1">
    <font>
      <sz val="11"/>
      <color theme="1"/>
      <name val="Calibri"/>
      <family val="2"/>
      <scheme val="minor"/>
    </font>
    <font>
      <sz val="11"/>
      <color theme="1"/>
      <name val="Calibri"/>
      <family val="2"/>
      <scheme val="minor"/>
    </font>
    <font>
      <sz val="9"/>
      <name val="Verdana"/>
      <family val="2"/>
    </font>
    <font>
      <sz val="10"/>
      <name val="Arial"/>
      <family val="2"/>
    </font>
    <font>
      <b/>
      <sz val="18"/>
      <color rgb="FFFF0000"/>
      <name val="Calibri"/>
      <family val="2"/>
      <scheme val="minor"/>
    </font>
    <font>
      <b/>
      <sz val="14"/>
      <color theme="0"/>
      <name val="Arial"/>
      <family val="2"/>
    </font>
    <font>
      <sz val="14"/>
      <name val="Arial"/>
      <family val="2"/>
    </font>
    <font>
      <sz val="16"/>
      <color rgb="FFFF0000"/>
      <name val="Calibri"/>
      <family val="2"/>
      <scheme val="minor"/>
    </font>
    <font>
      <b/>
      <sz val="12"/>
      <color theme="1"/>
      <name val="Calibri"/>
      <family val="2"/>
      <scheme val="minor"/>
    </font>
    <font>
      <u/>
      <sz val="10"/>
      <color theme="10"/>
      <name val="Arial"/>
      <family val="2"/>
    </font>
    <font>
      <sz val="10"/>
      <color indexed="21"/>
      <name val="Arial"/>
      <family val="2"/>
    </font>
    <font>
      <u/>
      <sz val="11"/>
      <color theme="10"/>
      <name val="Calibri"/>
      <family val="2"/>
      <scheme val="minor"/>
    </font>
    <font>
      <b/>
      <sz val="16"/>
      <color rgb="FF008080"/>
      <name val="Arial"/>
      <family val="2"/>
    </font>
    <font>
      <sz val="11"/>
      <color rgb="FF000000"/>
      <name val="Calibri"/>
      <family val="2"/>
    </font>
    <font>
      <b/>
      <sz val="12"/>
      <color rgb="FF000000"/>
      <name val="Calibri"/>
      <family val="2"/>
    </font>
    <font>
      <i/>
      <sz val="11"/>
      <color theme="1"/>
      <name val="Calibri"/>
      <family val="2"/>
      <scheme val="minor"/>
    </font>
    <font>
      <sz val="14"/>
      <color rgb="FFFF0000"/>
      <name val="Arial"/>
      <family val="2"/>
    </font>
    <font>
      <sz val="8"/>
      <color theme="1"/>
      <name val="Calibri"/>
      <family val="2"/>
      <scheme val="minor"/>
    </font>
    <font>
      <sz val="8"/>
      <color rgb="FF0070C0"/>
      <name val="Calibri"/>
      <family val="2"/>
      <scheme val="minor"/>
    </font>
    <font>
      <i/>
      <sz val="8"/>
      <color rgb="FF0070C0"/>
      <name val="Calibri"/>
      <family val="2"/>
      <scheme val="minor"/>
    </font>
    <font>
      <b/>
      <sz val="8"/>
      <name val="Calibri"/>
      <family val="2"/>
      <scheme val="minor"/>
    </font>
    <font>
      <i/>
      <sz val="8"/>
      <name val="Calibri"/>
      <family val="2"/>
      <scheme val="minor"/>
    </font>
    <font>
      <i/>
      <sz val="8"/>
      <color theme="1"/>
      <name val="Calibri"/>
      <family val="2"/>
      <scheme val="minor"/>
    </font>
    <font>
      <b/>
      <sz val="14"/>
      <name val="Arial"/>
      <family val="2"/>
    </font>
    <font>
      <sz val="9"/>
      <color rgb="FF000000"/>
      <name val="Arial monospaced for SAP"/>
      <family val="3"/>
    </font>
    <font>
      <sz val="10"/>
      <color indexed="8"/>
      <name val="Arial"/>
      <family val="2"/>
    </font>
    <font>
      <b/>
      <sz val="11"/>
      <color theme="0"/>
      <name val="Calibri"/>
      <family val="2"/>
      <scheme val="minor"/>
    </font>
    <font>
      <sz val="10"/>
      <color theme="1"/>
      <name val="Calibri"/>
      <family val="2"/>
      <scheme val="minor"/>
    </font>
    <font>
      <sz val="10"/>
      <name val="Calibri"/>
      <family val="2"/>
      <scheme val="minor"/>
    </font>
    <font>
      <sz val="10"/>
      <color rgb="FFFF0000"/>
      <name val="Calibri"/>
      <family val="2"/>
      <scheme val="minor"/>
    </font>
    <font>
      <b/>
      <sz val="11"/>
      <color theme="1"/>
      <name val="Calibri"/>
      <family val="2"/>
      <scheme val="minor"/>
    </font>
    <font>
      <sz val="11"/>
      <name val="Arial"/>
      <family val="2"/>
    </font>
    <font>
      <sz val="11"/>
      <name val="Calibri"/>
      <family val="2"/>
    </font>
    <font>
      <sz val="11"/>
      <color theme="0"/>
      <name val="Calibri"/>
      <family val="2"/>
      <scheme val="minor"/>
    </font>
    <font>
      <u/>
      <sz val="10"/>
      <color theme="10"/>
      <name val="Calibri"/>
      <family val="2"/>
      <scheme val="minor"/>
    </font>
    <font>
      <sz val="9"/>
      <color theme="1"/>
      <name val="Calibri"/>
      <family val="2"/>
      <scheme val="minor"/>
    </font>
    <font>
      <sz val="9"/>
      <color indexed="8"/>
      <name val="Calibri"/>
      <family val="2"/>
    </font>
    <font>
      <b/>
      <sz val="10"/>
      <color theme="0"/>
      <name val="Calibri"/>
      <family val="2"/>
      <scheme val="minor"/>
    </font>
    <font>
      <b/>
      <u/>
      <sz val="11"/>
      <color theme="1"/>
      <name val="Calibri"/>
      <family val="2"/>
      <scheme val="minor"/>
    </font>
    <font>
      <b/>
      <i/>
      <sz val="11"/>
      <color theme="1"/>
      <name val="Calibri"/>
      <family val="2"/>
      <scheme val="minor"/>
    </font>
    <font>
      <sz val="10"/>
      <name val="Calibri"/>
      <family val="2"/>
      <scheme val="major"/>
    </font>
    <font>
      <sz val="10"/>
      <name val="Calibri"/>
      <family val="2"/>
    </font>
    <font>
      <b/>
      <sz val="12"/>
      <name val="Calibri"/>
      <family val="2"/>
    </font>
    <font>
      <b/>
      <sz val="12"/>
      <color theme="0"/>
      <name val="Calibri"/>
      <family val="2"/>
      <scheme val="minor"/>
    </font>
    <font>
      <b/>
      <sz val="14"/>
      <color rgb="FFFF0000"/>
      <name val="Calibri"/>
      <family val="2"/>
      <scheme val="minor"/>
    </font>
    <font>
      <sz val="7"/>
      <color indexed="8"/>
      <name val="Calibri"/>
      <family val="2"/>
    </font>
    <font>
      <sz val="8"/>
      <color theme="0"/>
      <name val="Calibri"/>
      <family val="2"/>
      <scheme val="minor"/>
    </font>
    <font>
      <b/>
      <i/>
      <sz val="11"/>
      <color theme="0"/>
      <name val="Calibri"/>
      <family val="2"/>
      <scheme val="minor"/>
    </font>
    <font>
      <i/>
      <u/>
      <sz val="11"/>
      <color theme="1"/>
      <name val="Calibri"/>
      <family val="2"/>
      <scheme val="minor"/>
    </font>
    <font>
      <b/>
      <sz val="14"/>
      <color theme="0"/>
      <name val="Calibri"/>
      <family val="2"/>
      <scheme val="minor"/>
    </font>
    <font>
      <b/>
      <sz val="11"/>
      <color indexed="9"/>
      <name val="Calibri"/>
      <family val="2"/>
      <scheme val="minor"/>
    </font>
    <font>
      <sz val="11"/>
      <name val="Calibri"/>
      <family val="2"/>
      <scheme val="minor"/>
    </font>
    <font>
      <b/>
      <i/>
      <sz val="11"/>
      <color rgb="FFFF0000"/>
      <name val="Calibri"/>
      <family val="2"/>
      <scheme val="minor"/>
    </font>
    <font>
      <b/>
      <sz val="8"/>
      <name val="Times New Roman"/>
      <family val="1"/>
    </font>
    <font>
      <sz val="10"/>
      <color theme="1"/>
      <name val="Times New Roman"/>
      <family val="1"/>
    </font>
    <font>
      <sz val="11"/>
      <color rgb="FFFF0000"/>
      <name val="Calibri"/>
      <family val="2"/>
      <scheme val="minor"/>
    </font>
    <font>
      <sz val="12"/>
      <color theme="1"/>
      <name val="Calibri"/>
      <family val="2"/>
      <scheme val="minor"/>
    </font>
    <font>
      <sz val="10"/>
      <name val="Arial CE"/>
      <charset val="238"/>
    </font>
    <font>
      <sz val="10"/>
      <color theme="1"/>
      <name val="Arial"/>
      <family val="2"/>
    </font>
    <font>
      <sz val="8"/>
      <name val="Calibri"/>
      <family val="2"/>
      <scheme val="minor"/>
    </font>
    <font>
      <b/>
      <sz val="10"/>
      <color rgb="FFFFFFFF"/>
      <name val="Calibri"/>
      <family val="2"/>
      <scheme val="minor"/>
    </font>
    <font>
      <sz val="10"/>
      <color rgb="FF000000"/>
      <name val="Calibri"/>
      <family val="2"/>
      <scheme val="minor"/>
    </font>
  </fonts>
  <fills count="16">
    <fill>
      <patternFill patternType="none"/>
    </fill>
    <fill>
      <patternFill patternType="gray125"/>
    </fill>
    <fill>
      <patternFill patternType="solid">
        <fgColor rgb="FF00A59B"/>
        <bgColor indexed="64"/>
      </patternFill>
    </fill>
    <fill>
      <patternFill patternType="solid">
        <fgColor rgb="FF505050"/>
        <bgColor indexed="64"/>
      </patternFill>
    </fill>
    <fill>
      <patternFill patternType="solid">
        <fgColor rgb="FF009BA5"/>
        <bgColor indexed="64"/>
      </patternFill>
    </fill>
    <fill>
      <patternFill patternType="solid">
        <fgColor theme="9" tint="0.39997558519241921"/>
        <bgColor indexed="64"/>
      </patternFill>
    </fill>
    <fill>
      <patternFill patternType="solid">
        <fgColor theme="0"/>
        <bgColor indexed="64"/>
      </patternFill>
    </fill>
    <fill>
      <patternFill patternType="solid">
        <fgColor indexed="13"/>
        <bgColor indexed="64"/>
      </patternFill>
    </fill>
    <fill>
      <patternFill patternType="solid">
        <fgColor rgb="FFFF0000"/>
        <bgColor indexed="64"/>
      </patternFill>
    </fill>
    <fill>
      <patternFill patternType="solid">
        <fgColor theme="4" tint="0.79998168889431442"/>
        <bgColor indexed="64"/>
      </patternFill>
    </fill>
    <fill>
      <patternFill patternType="solid">
        <fgColor theme="9"/>
        <bgColor indexed="64"/>
      </patternFill>
    </fill>
    <fill>
      <patternFill patternType="solid">
        <fgColor theme="0" tint="-0.14999847407452621"/>
        <bgColor indexed="64"/>
      </patternFill>
    </fill>
    <fill>
      <patternFill patternType="solid">
        <fgColor theme="1" tint="0.34998626667073579"/>
        <bgColor indexed="64"/>
      </patternFill>
    </fill>
    <fill>
      <patternFill patternType="solid">
        <fgColor theme="0" tint="-4.9989318521683403E-2"/>
        <bgColor indexed="64"/>
      </patternFill>
    </fill>
    <fill>
      <patternFill patternType="solid">
        <fgColor rgb="FFFFFF00"/>
        <bgColor indexed="64"/>
      </patternFill>
    </fill>
    <fill>
      <patternFill patternType="solid">
        <fgColor rgb="FF00A59B"/>
        <bgColor rgb="FF000000"/>
      </patternFill>
    </fill>
  </fills>
  <borders count="39">
    <border>
      <left/>
      <right/>
      <top/>
      <bottom/>
      <diagonal/>
    </border>
    <border>
      <left style="thin">
        <color theme="0" tint="-0.499984740745262"/>
      </left>
      <right style="thin">
        <color theme="0" tint="-0.499984740745262"/>
      </right>
      <top style="thin">
        <color theme="0" tint="-0.499984740745262"/>
      </top>
      <bottom style="thin">
        <color theme="0" tint="-0.499984740745262"/>
      </bottom>
      <diagonal/>
    </border>
    <border>
      <left style="thin">
        <color theme="0" tint="-0.499984740745262"/>
      </left>
      <right/>
      <top style="thin">
        <color theme="0" tint="-0.499984740745262"/>
      </top>
      <bottom style="thin">
        <color theme="0" tint="-0.499984740745262"/>
      </bottom>
      <diagonal/>
    </border>
    <border>
      <left/>
      <right/>
      <top style="thin">
        <color theme="0" tint="-0.499984740745262"/>
      </top>
      <bottom style="thin">
        <color theme="0" tint="-0.499984740745262"/>
      </bottom>
      <diagonal/>
    </border>
    <border>
      <left/>
      <right style="thin">
        <color theme="0" tint="-0.499984740745262"/>
      </right>
      <top style="thin">
        <color theme="0" tint="-0.499984740745262"/>
      </top>
      <bottom style="thin">
        <color theme="0" tint="-0.499984740745262"/>
      </bottom>
      <diagonal/>
    </border>
    <border>
      <left style="dashed">
        <color theme="0" tint="-0.499984740745262"/>
      </left>
      <right style="dashed">
        <color theme="0" tint="-0.499984740745262"/>
      </right>
      <top/>
      <bottom/>
      <diagonal/>
    </border>
    <border>
      <left/>
      <right style="thin">
        <color theme="0" tint="-0.499984740745262"/>
      </right>
      <top/>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style="medium">
        <color indexed="64"/>
      </right>
      <top style="medium">
        <color indexed="64"/>
      </top>
      <bottom style="medium">
        <color indexed="64"/>
      </bottom>
      <diagonal/>
    </border>
    <border>
      <left style="thin">
        <color indexed="64"/>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style="thin">
        <color indexed="64"/>
      </right>
      <top/>
      <bottom/>
      <diagonal/>
    </border>
    <border>
      <left/>
      <right/>
      <top/>
      <bottom style="thin">
        <color theme="0" tint="-0.499984740745262"/>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style="medium">
        <color indexed="64"/>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right/>
      <top style="medium">
        <color indexed="64"/>
      </top>
      <bottom style="thin">
        <color indexed="64"/>
      </bottom>
      <diagonal/>
    </border>
    <border>
      <left/>
      <right/>
      <top style="thin">
        <color indexed="64"/>
      </top>
      <bottom style="thin">
        <color indexed="64"/>
      </bottom>
      <diagonal/>
    </border>
  </borders>
  <cellStyleXfs count="16">
    <xf numFmtId="0" fontId="0" fillId="0" borderId="0"/>
    <xf numFmtId="0" fontId="2" fillId="0" borderId="0"/>
    <xf numFmtId="0" fontId="3" fillId="0" borderId="0"/>
    <xf numFmtId="164" fontId="1" fillId="0" borderId="0" applyFont="0" applyFill="0" applyBorder="0" applyAlignment="0" applyProtection="0"/>
    <xf numFmtId="0" fontId="3" fillId="0" borderId="0"/>
    <xf numFmtId="0" fontId="9" fillId="0" borderId="0" applyNumberFormat="0" applyFill="0" applyBorder="0" applyAlignment="0" applyProtection="0"/>
    <xf numFmtId="0" fontId="3" fillId="0" borderId="0"/>
    <xf numFmtId="0" fontId="11" fillId="0" borderId="0" applyNumberFormat="0" applyFill="0" applyBorder="0" applyAlignment="0" applyProtection="0"/>
    <xf numFmtId="43" fontId="1" fillId="0" borderId="0" applyFont="0" applyFill="0" applyBorder="0" applyAlignment="0" applyProtection="0"/>
    <xf numFmtId="0" fontId="17" fillId="0" borderId="0"/>
    <xf numFmtId="169" fontId="17" fillId="0" borderId="0" applyFont="0" applyFill="0" applyBorder="0" applyAlignment="0" applyProtection="0"/>
    <xf numFmtId="0" fontId="3" fillId="0" borderId="0"/>
    <xf numFmtId="0" fontId="25" fillId="0" borderId="0"/>
    <xf numFmtId="0" fontId="25" fillId="0" borderId="0"/>
    <xf numFmtId="0" fontId="3" fillId="0" borderId="0"/>
    <xf numFmtId="0" fontId="57" fillId="0" borderId="0"/>
  </cellStyleXfs>
  <cellXfs count="381">
    <xf numFmtId="0" fontId="0" fillId="0" borderId="0" xfId="0"/>
    <xf numFmtId="0" fontId="0" fillId="0" borderId="0" xfId="0" applyAlignment="1">
      <alignment wrapText="1"/>
    </xf>
    <xf numFmtId="0" fontId="4" fillId="0" borderId="0" xfId="0" applyFont="1" applyAlignment="1">
      <alignment horizontal="center" vertical="center"/>
    </xf>
    <xf numFmtId="0" fontId="5" fillId="4" borderId="7" xfId="0" applyFont="1" applyFill="1" applyBorder="1" applyAlignment="1">
      <alignment horizontal="center" vertical="center" wrapText="1"/>
    </xf>
    <xf numFmtId="0" fontId="6" fillId="0" borderId="7" xfId="0" applyFont="1" applyBorder="1" applyAlignment="1">
      <alignment horizontal="left" vertical="center"/>
    </xf>
    <xf numFmtId="0" fontId="6" fillId="0" borderId="7" xfId="0" applyFont="1" applyBorder="1" applyAlignment="1">
      <alignment horizontal="left" vertical="center" wrapText="1"/>
    </xf>
    <xf numFmtId="0" fontId="0" fillId="0" borderId="0" xfId="0" applyAlignment="1">
      <alignment horizontal="center" vertical="center"/>
    </xf>
    <xf numFmtId="0" fontId="12" fillId="0" borderId="0" xfId="2" applyFont="1" applyAlignment="1">
      <alignment horizontal="left" vertical="center" indent="1"/>
    </xf>
    <xf numFmtId="0" fontId="13" fillId="0" borderId="0" xfId="0" applyFont="1" applyAlignment="1">
      <alignment vertical="center"/>
    </xf>
    <xf numFmtId="165" fontId="6" fillId="0" borderId="7" xfId="0" applyNumberFormat="1" applyFont="1" applyBorder="1" applyAlignment="1">
      <alignment horizontal="left" vertical="center"/>
    </xf>
    <xf numFmtId="167" fontId="6" fillId="0" borderId="7" xfId="0" applyNumberFormat="1" applyFont="1" applyBorder="1" applyAlignment="1">
      <alignment horizontal="left" vertical="center"/>
    </xf>
    <xf numFmtId="0" fontId="14" fillId="0" borderId="0" xfId="0" applyFont="1" applyAlignment="1">
      <alignment vertical="center"/>
    </xf>
    <xf numFmtId="0" fontId="8" fillId="0" borderId="0" xfId="0" applyFont="1"/>
    <xf numFmtId="0" fontId="15" fillId="6" borderId="0" xfId="0" applyFont="1" applyFill="1"/>
    <xf numFmtId="0" fontId="0" fillId="6" borderId="0" xfId="0" applyFill="1"/>
    <xf numFmtId="0" fontId="16" fillId="6" borderId="0" xfId="0" applyFont="1" applyFill="1"/>
    <xf numFmtId="0" fontId="6" fillId="6" borderId="7" xfId="9" applyFont="1" applyFill="1" applyBorder="1" applyAlignment="1">
      <alignment horizontal="center" vertical="center"/>
    </xf>
    <xf numFmtId="0" fontId="6" fillId="6" borderId="7" xfId="9" applyFont="1" applyFill="1" applyBorder="1" applyAlignment="1">
      <alignment horizontal="center" vertical="center" wrapText="1"/>
    </xf>
    <xf numFmtId="165" fontId="6" fillId="6" borderId="7" xfId="9" quotePrefix="1" applyNumberFormat="1" applyFont="1" applyFill="1" applyBorder="1" applyAlignment="1">
      <alignment horizontal="center" vertical="center"/>
    </xf>
    <xf numFmtId="0" fontId="6" fillId="6" borderId="7" xfId="9" applyFont="1" applyFill="1" applyBorder="1" applyAlignment="1">
      <alignment vertical="center" wrapText="1"/>
    </xf>
    <xf numFmtId="165" fontId="6" fillId="6" borderId="7" xfId="10" applyNumberFormat="1" applyFont="1" applyFill="1" applyBorder="1" applyAlignment="1">
      <alignment horizontal="center" vertical="center"/>
    </xf>
    <xf numFmtId="0" fontId="18" fillId="6" borderId="0" xfId="9" applyFont="1" applyFill="1" applyAlignment="1">
      <alignment horizontal="center" vertical="center"/>
    </xf>
    <xf numFmtId="165" fontId="19" fillId="6" borderId="0" xfId="9" quotePrefix="1" applyNumberFormat="1" applyFont="1" applyFill="1" applyAlignment="1">
      <alignment horizontal="center" vertical="center"/>
    </xf>
    <xf numFmtId="0" fontId="17" fillId="6" borderId="0" xfId="9" applyFill="1" applyAlignment="1">
      <alignment vertical="center" wrapText="1"/>
    </xf>
    <xf numFmtId="0" fontId="17" fillId="6" borderId="0" xfId="9" applyFill="1" applyAlignment="1">
      <alignment horizontal="center" vertical="center"/>
    </xf>
    <xf numFmtId="0" fontId="21" fillId="6" borderId="0" xfId="9" quotePrefix="1" applyFont="1" applyFill="1" applyAlignment="1">
      <alignment horizontal="center" vertical="center"/>
    </xf>
    <xf numFmtId="0" fontId="17" fillId="6" borderId="0" xfId="9" applyFill="1"/>
    <xf numFmtId="0" fontId="22" fillId="6" borderId="0" xfId="9" applyFont="1" applyFill="1"/>
    <xf numFmtId="0" fontId="11" fillId="0" borderId="0" xfId="7"/>
    <xf numFmtId="0" fontId="23" fillId="0" borderId="0" xfId="11" applyFont="1"/>
    <xf numFmtId="0" fontId="3" fillId="0" borderId="0" xfId="11"/>
    <xf numFmtId="10" fontId="3" fillId="0" borderId="0" xfId="11" applyNumberFormat="1"/>
    <xf numFmtId="165" fontId="3" fillId="0" borderId="0" xfId="11" applyNumberFormat="1"/>
    <xf numFmtId="0" fontId="10" fillId="9" borderId="12" xfId="11" applyFont="1" applyFill="1" applyBorder="1" applyAlignment="1">
      <alignment horizontal="left" vertical="center"/>
    </xf>
    <xf numFmtId="0" fontId="10" fillId="9" borderId="13" xfId="11" applyFont="1" applyFill="1" applyBorder="1" applyAlignment="1">
      <alignment horizontal="left" vertical="center"/>
    </xf>
    <xf numFmtId="0" fontId="10" fillId="9" borderId="14" xfId="11" applyFont="1" applyFill="1" applyBorder="1" applyAlignment="1">
      <alignment horizontal="left" vertical="center"/>
    </xf>
    <xf numFmtId="0" fontId="10" fillId="9" borderId="15" xfId="11" applyFont="1" applyFill="1" applyBorder="1" applyAlignment="1">
      <alignment horizontal="left" vertical="center"/>
    </xf>
    <xf numFmtId="0" fontId="10" fillId="9" borderId="16" xfId="11" applyFont="1" applyFill="1" applyBorder="1" applyAlignment="1">
      <alignment horizontal="left" vertical="center"/>
    </xf>
    <xf numFmtId="0" fontId="10" fillId="9" borderId="17" xfId="11" applyFont="1" applyFill="1" applyBorder="1" applyAlignment="1">
      <alignment horizontal="left" vertical="center"/>
    </xf>
    <xf numFmtId="2" fontId="3" fillId="0" borderId="0" xfId="11" applyNumberFormat="1"/>
    <xf numFmtId="0" fontId="24" fillId="0" borderId="0" xfId="0" applyFont="1" applyAlignment="1">
      <alignment vertical="center"/>
    </xf>
    <xf numFmtId="0" fontId="8" fillId="10" borderId="8" xfId="0" applyFont="1" applyFill="1" applyBorder="1" applyAlignment="1">
      <alignment horizontal="center" vertical="center"/>
    </xf>
    <xf numFmtId="0" fontId="8" fillId="10" borderId="19" xfId="0" applyFont="1" applyFill="1" applyBorder="1" applyAlignment="1">
      <alignment horizontal="center" vertical="center"/>
    </xf>
    <xf numFmtId="0" fontId="7" fillId="5" borderId="18" xfId="0" applyFont="1" applyFill="1" applyBorder="1" applyAlignment="1">
      <alignment vertical="center"/>
    </xf>
    <xf numFmtId="0" fontId="26" fillId="2" borderId="1" xfId="0" applyFont="1" applyFill="1" applyBorder="1" applyAlignment="1">
      <alignment horizontal="center" vertical="center" wrapText="1"/>
    </xf>
    <xf numFmtId="0" fontId="27" fillId="0" borderId="7" xfId="0" applyFont="1" applyBorder="1"/>
    <xf numFmtId="0" fontId="0" fillId="0" borderId="0" xfId="0" applyAlignment="1" applyProtection="1">
      <alignment vertical="center"/>
      <protection hidden="1"/>
    </xf>
    <xf numFmtId="0" fontId="0" fillId="0" borderId="0" xfId="0" applyAlignment="1" applyProtection="1">
      <alignment vertical="center" wrapText="1"/>
      <protection hidden="1"/>
    </xf>
    <xf numFmtId="0" fontId="26" fillId="2" borderId="7" xfId="0" applyFont="1" applyFill="1" applyBorder="1" applyAlignment="1" applyProtection="1">
      <alignment horizontal="center" vertical="center" wrapText="1"/>
      <protection hidden="1"/>
    </xf>
    <xf numFmtId="165" fontId="0" fillId="0" borderId="7" xfId="0" applyNumberFormat="1" applyBorder="1" applyAlignment="1" applyProtection="1">
      <alignment horizontal="center" vertical="center"/>
      <protection hidden="1"/>
    </xf>
    <xf numFmtId="0" fontId="0" fillId="0" borderId="0" xfId="0" applyAlignment="1" applyProtection="1">
      <alignment horizontal="left" vertical="center"/>
      <protection hidden="1"/>
    </xf>
    <xf numFmtId="0" fontId="0" fillId="0" borderId="0" xfId="0" applyAlignment="1" applyProtection="1">
      <alignment horizontal="left" vertical="center" wrapText="1"/>
      <protection hidden="1"/>
    </xf>
    <xf numFmtId="171" fontId="31" fillId="0" borderId="7" xfId="0" applyNumberFormat="1" applyFont="1" applyBorder="1" applyAlignment="1" applyProtection="1">
      <alignment horizontal="left" vertical="center"/>
      <protection hidden="1"/>
    </xf>
    <xf numFmtId="171" fontId="31" fillId="0" borderId="7" xfId="0" applyNumberFormat="1" applyFont="1" applyBorder="1" applyAlignment="1" applyProtection="1">
      <alignment horizontal="left" vertical="center" wrapText="1"/>
      <protection hidden="1"/>
    </xf>
    <xf numFmtId="0" fontId="27" fillId="0" borderId="7" xfId="0" applyFont="1" applyBorder="1" applyAlignment="1" applyProtection="1">
      <alignment horizontal="left" vertical="center"/>
      <protection hidden="1"/>
    </xf>
    <xf numFmtId="0" fontId="27" fillId="0" borderId="7" xfId="0" quotePrefix="1" applyFont="1" applyBorder="1" applyAlignment="1" applyProtection="1">
      <alignment horizontal="left" vertical="center"/>
      <protection hidden="1"/>
    </xf>
    <xf numFmtId="165" fontId="27" fillId="0" borderId="7" xfId="0" applyNumberFormat="1" applyFont="1" applyBorder="1" applyAlignment="1" applyProtection="1">
      <alignment horizontal="center" vertical="center"/>
      <protection hidden="1"/>
    </xf>
    <xf numFmtId="0" fontId="27" fillId="0" borderId="7" xfId="0" applyFont="1" applyBorder="1" applyAlignment="1" applyProtection="1">
      <alignment vertical="center"/>
      <protection hidden="1"/>
    </xf>
    <xf numFmtId="0" fontId="34" fillId="0" borderId="7" xfId="7" applyFont="1" applyBorder="1" applyAlignment="1" applyProtection="1">
      <alignment horizontal="left" vertical="center"/>
      <protection hidden="1"/>
    </xf>
    <xf numFmtId="0" fontId="34" fillId="0" borderId="7" xfId="7" quotePrefix="1" applyFont="1" applyBorder="1" applyAlignment="1" applyProtection="1">
      <alignment horizontal="left" vertical="center"/>
      <protection hidden="1"/>
    </xf>
    <xf numFmtId="0" fontId="27" fillId="0" borderId="7" xfId="0" applyFont="1" applyBorder="1" applyAlignment="1" applyProtection="1">
      <alignment horizontal="left" vertical="center" wrapText="1"/>
      <protection hidden="1"/>
    </xf>
    <xf numFmtId="0" fontId="27" fillId="0" borderId="10" xfId="0" applyFont="1" applyBorder="1" applyAlignment="1" applyProtection="1">
      <alignment horizontal="left" vertical="center"/>
      <protection hidden="1"/>
    </xf>
    <xf numFmtId="0" fontId="27" fillId="0" borderId="10" xfId="0" applyFont="1" applyBorder="1" applyAlignment="1" applyProtection="1">
      <alignment vertical="center"/>
      <protection hidden="1"/>
    </xf>
    <xf numFmtId="0" fontId="26" fillId="3" borderId="20" xfId="0" applyFont="1" applyFill="1" applyBorder="1" applyAlignment="1" applyProtection="1">
      <alignment vertical="center" wrapText="1"/>
      <protection hidden="1"/>
    </xf>
    <xf numFmtId="0" fontId="26" fillId="3" borderId="21" xfId="0" applyFont="1" applyFill="1" applyBorder="1" applyAlignment="1" applyProtection="1">
      <alignment vertical="center" wrapText="1"/>
      <protection hidden="1"/>
    </xf>
    <xf numFmtId="0" fontId="26" fillId="3" borderId="18" xfId="0" applyFont="1" applyFill="1" applyBorder="1" applyAlignment="1" applyProtection="1">
      <alignment vertical="center" wrapText="1"/>
      <protection hidden="1"/>
    </xf>
    <xf numFmtId="0" fontId="26" fillId="2" borderId="22" xfId="0" applyFont="1" applyFill="1" applyBorder="1" applyAlignment="1" applyProtection="1">
      <alignment horizontal="center" vertical="center" wrapText="1"/>
      <protection hidden="1"/>
    </xf>
    <xf numFmtId="0" fontId="26" fillId="2" borderId="23" xfId="0" applyFont="1" applyFill="1" applyBorder="1" applyAlignment="1" applyProtection="1">
      <alignment horizontal="center" vertical="center" wrapText="1"/>
      <protection hidden="1"/>
    </xf>
    <xf numFmtId="0" fontId="26" fillId="2" borderId="8" xfId="0" applyFont="1" applyFill="1" applyBorder="1" applyAlignment="1" applyProtection="1">
      <alignment horizontal="center" vertical="center" wrapText="1"/>
      <protection hidden="1"/>
    </xf>
    <xf numFmtId="0" fontId="26" fillId="3" borderId="24" xfId="0" applyFont="1" applyFill="1" applyBorder="1" applyAlignment="1" applyProtection="1">
      <alignment vertical="center" wrapText="1"/>
      <protection hidden="1"/>
    </xf>
    <xf numFmtId="0" fontId="26" fillId="3" borderId="25" xfId="0" applyFont="1" applyFill="1" applyBorder="1" applyAlignment="1" applyProtection="1">
      <alignment vertical="center" wrapText="1"/>
      <protection hidden="1"/>
    </xf>
    <xf numFmtId="0" fontId="26" fillId="3" borderId="26" xfId="0" applyFont="1" applyFill="1" applyBorder="1" applyAlignment="1" applyProtection="1">
      <alignment vertical="center" wrapText="1"/>
      <protection hidden="1"/>
    </xf>
    <xf numFmtId="165" fontId="27" fillId="0" borderId="10" xfId="0" applyNumberFormat="1" applyFont="1" applyBorder="1" applyAlignment="1" applyProtection="1">
      <alignment vertical="center"/>
      <protection hidden="1"/>
    </xf>
    <xf numFmtId="165" fontId="27" fillId="0" borderId="7" xfId="0" applyNumberFormat="1" applyFont="1" applyBorder="1" applyAlignment="1" applyProtection="1">
      <alignment vertical="center"/>
      <protection hidden="1"/>
    </xf>
    <xf numFmtId="0" fontId="27" fillId="0" borderId="7" xfId="0" applyFont="1" applyBorder="1" applyAlignment="1" applyProtection="1">
      <alignment vertical="center" wrapText="1"/>
      <protection hidden="1"/>
    </xf>
    <xf numFmtId="0" fontId="27" fillId="0" borderId="7" xfId="0" quotePrefix="1" applyFont="1" applyBorder="1" applyAlignment="1" applyProtection="1">
      <alignment horizontal="left" vertical="center" wrapText="1"/>
      <protection hidden="1"/>
    </xf>
    <xf numFmtId="0" fontId="36" fillId="0" borderId="7" xfId="12" applyFont="1" applyBorder="1" applyAlignment="1" applyProtection="1">
      <alignment vertical="center" wrapText="1"/>
      <protection hidden="1"/>
    </xf>
    <xf numFmtId="15" fontId="36" fillId="0" borderId="7" xfId="12" applyNumberFormat="1" applyFont="1" applyBorder="1" applyAlignment="1" applyProtection="1">
      <alignment horizontal="right" vertical="center" wrapText="1"/>
      <protection hidden="1"/>
    </xf>
    <xf numFmtId="0" fontId="36" fillId="0" borderId="7" xfId="13" applyFont="1" applyBorder="1" applyAlignment="1" applyProtection="1">
      <alignment vertical="center" wrapText="1"/>
      <protection hidden="1"/>
    </xf>
    <xf numFmtId="15" fontId="36" fillId="0" borderId="7" xfId="13" applyNumberFormat="1" applyFont="1" applyBorder="1" applyAlignment="1" applyProtection="1">
      <alignment horizontal="right" vertical="center" wrapText="1"/>
      <protection hidden="1"/>
    </xf>
    <xf numFmtId="165" fontId="27" fillId="0" borderId="7" xfId="0" applyNumberFormat="1" applyFont="1" applyBorder="1" applyAlignment="1" applyProtection="1">
      <alignment horizontal="right" vertical="center"/>
      <protection hidden="1"/>
    </xf>
    <xf numFmtId="166" fontId="27" fillId="0" borderId="7" xfId="0" applyNumberFormat="1" applyFont="1" applyBorder="1" applyAlignment="1" applyProtection="1">
      <alignment vertical="center" wrapText="1"/>
      <protection hidden="1"/>
    </xf>
    <xf numFmtId="0" fontId="27" fillId="11" borderId="7" xfId="0" applyFont="1" applyFill="1" applyBorder="1" applyAlignment="1" applyProtection="1">
      <alignment horizontal="left" vertical="center"/>
      <protection hidden="1"/>
    </xf>
    <xf numFmtId="0" fontId="27" fillId="11" borderId="7" xfId="0" applyFont="1" applyFill="1" applyBorder="1" applyAlignment="1" applyProtection="1">
      <alignment horizontal="left" vertical="center" wrapText="1"/>
      <protection hidden="1"/>
    </xf>
    <xf numFmtId="166" fontId="27" fillId="11" borderId="7" xfId="0" applyNumberFormat="1" applyFont="1" applyFill="1" applyBorder="1" applyAlignment="1" applyProtection="1">
      <alignment vertical="center" wrapText="1"/>
      <protection hidden="1"/>
    </xf>
    <xf numFmtId="0" fontId="27" fillId="0" borderId="10" xfId="0" applyFont="1" applyBorder="1"/>
    <xf numFmtId="0" fontId="27" fillId="0" borderId="10" xfId="0" applyFont="1" applyBorder="1" applyAlignment="1" applyProtection="1">
      <alignment vertical="center" wrapText="1"/>
      <protection hidden="1"/>
    </xf>
    <xf numFmtId="0" fontId="36" fillId="0" borderId="10" xfId="12" applyFont="1" applyBorder="1" applyAlignment="1" applyProtection="1">
      <alignment vertical="center" wrapText="1"/>
      <protection hidden="1"/>
    </xf>
    <xf numFmtId="15" fontId="36" fillId="0" borderId="10" xfId="12" applyNumberFormat="1" applyFont="1" applyBorder="1" applyAlignment="1" applyProtection="1">
      <alignment horizontal="right" vertical="center" wrapText="1"/>
      <protection hidden="1"/>
    </xf>
    <xf numFmtId="14" fontId="26" fillId="2" borderId="23" xfId="0" applyNumberFormat="1" applyFont="1" applyFill="1" applyBorder="1" applyAlignment="1" applyProtection="1">
      <alignment horizontal="center" vertical="center" wrapText="1"/>
      <protection hidden="1"/>
    </xf>
    <xf numFmtId="0" fontId="37" fillId="2" borderId="22" xfId="0" applyFont="1" applyFill="1" applyBorder="1" applyAlignment="1" applyProtection="1">
      <alignment horizontal="center" vertical="center" wrapText="1"/>
      <protection hidden="1"/>
    </xf>
    <xf numFmtId="0" fontId="37" fillId="2" borderId="23" xfId="0" applyFont="1" applyFill="1" applyBorder="1" applyAlignment="1" applyProtection="1">
      <alignment horizontal="center" vertical="center" wrapText="1"/>
      <protection hidden="1"/>
    </xf>
    <xf numFmtId="0" fontId="37" fillId="2" borderId="8" xfId="0" applyFont="1" applyFill="1" applyBorder="1" applyAlignment="1" applyProtection="1">
      <alignment horizontal="center" vertical="center" wrapText="1"/>
      <protection hidden="1"/>
    </xf>
    <xf numFmtId="0" fontId="15" fillId="0" borderId="0" xfId="0" applyFont="1"/>
    <xf numFmtId="0" fontId="30" fillId="0" borderId="0" xfId="0" applyFont="1"/>
    <xf numFmtId="0" fontId="0" fillId="0" borderId="0" xfId="0" applyAlignment="1">
      <alignment horizontal="right"/>
    </xf>
    <xf numFmtId="0" fontId="40" fillId="0" borderId="0" xfId="11" applyFont="1"/>
    <xf numFmtId="2" fontId="40" fillId="0" borderId="0" xfId="11" applyNumberFormat="1" applyFont="1"/>
    <xf numFmtId="0" fontId="41" fillId="0" borderId="7" xfId="11" applyFont="1" applyBorder="1" applyAlignment="1">
      <alignment horizontal="center"/>
    </xf>
    <xf numFmtId="0" fontId="41" fillId="0" borderId="7" xfId="11" applyFont="1" applyBorder="1" applyAlignment="1" applyProtection="1">
      <alignment horizontal="center" wrapText="1"/>
      <protection hidden="1"/>
    </xf>
    <xf numFmtId="0" fontId="41" fillId="0" borderId="7" xfId="11" applyFont="1" applyBorder="1"/>
    <xf numFmtId="0" fontId="41" fillId="0" borderId="7" xfId="11" applyFont="1" applyBorder="1" applyAlignment="1" applyProtection="1">
      <alignment horizontal="center"/>
      <protection locked="0"/>
    </xf>
    <xf numFmtId="49" fontId="41" fillId="0" borderId="7" xfId="11" applyNumberFormat="1" applyFont="1" applyBorder="1" applyAlignment="1">
      <alignment horizontal="center"/>
    </xf>
    <xf numFmtId="165" fontId="41" fillId="0" borderId="7" xfId="11" applyNumberFormat="1" applyFont="1" applyBorder="1" applyAlignment="1" applyProtection="1">
      <alignment horizontal="right"/>
      <protection hidden="1"/>
    </xf>
    <xf numFmtId="0" fontId="41" fillId="0" borderId="0" xfId="11" applyFont="1" applyAlignment="1">
      <alignment horizontal="center"/>
    </xf>
    <xf numFmtId="0" fontId="41" fillId="0" borderId="11" xfId="11" applyFont="1" applyBorder="1" applyAlignment="1">
      <alignment horizontal="center"/>
    </xf>
    <xf numFmtId="0" fontId="41" fillId="0" borderId="11" xfId="11" applyFont="1" applyBorder="1" applyAlignment="1" applyProtection="1">
      <alignment horizontal="center" wrapText="1"/>
      <protection hidden="1"/>
    </xf>
    <xf numFmtId="0" fontId="42" fillId="0" borderId="0" xfId="11" applyFont="1"/>
    <xf numFmtId="0" fontId="37" fillId="2" borderId="1" xfId="0" applyFont="1" applyFill="1" applyBorder="1" applyAlignment="1">
      <alignment horizontal="center" vertical="center" wrapText="1"/>
    </xf>
    <xf numFmtId="0" fontId="11" fillId="0" borderId="0" xfId="7" applyAlignment="1">
      <alignment horizontal="left" vertical="center"/>
    </xf>
    <xf numFmtId="0" fontId="32" fillId="0" borderId="7" xfId="0" applyFont="1" applyBorder="1" applyAlignment="1">
      <alignment horizontal="left" vertical="center"/>
    </xf>
    <xf numFmtId="164" fontId="32" fillId="0" borderId="7" xfId="3" applyFont="1" applyFill="1" applyBorder="1" applyAlignment="1" applyProtection="1">
      <alignment horizontal="center" vertical="center" wrapText="1"/>
      <protection hidden="1"/>
    </xf>
    <xf numFmtId="0" fontId="44" fillId="0" borderId="0" xfId="0" applyFont="1" applyAlignment="1">
      <alignment horizontal="center" vertical="center"/>
    </xf>
    <xf numFmtId="0" fontId="32" fillId="6" borderId="7" xfId="9" applyFont="1" applyFill="1" applyBorder="1" applyAlignment="1">
      <alignment horizontal="center" vertical="center"/>
    </xf>
    <xf numFmtId="165" fontId="32" fillId="6" borderId="7" xfId="9" quotePrefix="1" applyNumberFormat="1" applyFont="1" applyFill="1" applyBorder="1" applyAlignment="1" applyProtection="1">
      <alignment horizontal="center" vertical="center" wrapText="1"/>
      <protection hidden="1"/>
    </xf>
    <xf numFmtId="0" fontId="32" fillId="6" borderId="7" xfId="9" applyFont="1" applyFill="1" applyBorder="1" applyAlignment="1">
      <alignment horizontal="center" vertical="center" wrapText="1"/>
    </xf>
    <xf numFmtId="0" fontId="32" fillId="6" borderId="7" xfId="9" applyFont="1" applyFill="1" applyBorder="1" applyAlignment="1">
      <alignment vertical="center" wrapText="1"/>
    </xf>
    <xf numFmtId="0" fontId="43" fillId="2" borderId="22" xfId="0" applyFont="1" applyFill="1" applyBorder="1" applyAlignment="1" applyProtection="1">
      <alignment horizontal="center" vertical="center" wrapText="1"/>
      <protection hidden="1"/>
    </xf>
    <xf numFmtId="0" fontId="11" fillId="0" borderId="28" xfId="7" applyBorder="1" applyAlignment="1">
      <alignment vertical="center"/>
    </xf>
    <xf numFmtId="0" fontId="34" fillId="0" borderId="0" xfId="7" applyFont="1" applyBorder="1" applyAlignment="1" applyProtection="1">
      <alignment horizontal="left" vertical="center"/>
      <protection hidden="1"/>
    </xf>
    <xf numFmtId="0" fontId="45" fillId="0" borderId="10" xfId="12" applyFont="1" applyBorder="1" applyAlignment="1" applyProtection="1">
      <alignment horizontal="left" vertical="top" wrapText="1"/>
      <protection hidden="1"/>
    </xf>
    <xf numFmtId="0" fontId="45" fillId="0" borderId="7" xfId="12" applyFont="1" applyBorder="1" applyAlignment="1" applyProtection="1">
      <alignment horizontal="left" vertical="top" wrapText="1"/>
      <protection hidden="1"/>
    </xf>
    <xf numFmtId="0" fontId="45" fillId="0" borderId="7" xfId="13" applyFont="1" applyBorder="1" applyAlignment="1" applyProtection="1">
      <alignment horizontal="left" vertical="top" wrapText="1"/>
      <protection hidden="1"/>
    </xf>
    <xf numFmtId="0" fontId="47" fillId="2" borderId="0" xfId="0" applyFont="1" applyFill="1"/>
    <xf numFmtId="0" fontId="33" fillId="2" borderId="0" xfId="0" applyFont="1" applyFill="1"/>
    <xf numFmtId="0" fontId="0" fillId="0" borderId="13" xfId="0" applyBorder="1"/>
    <xf numFmtId="0" fontId="0" fillId="0" borderId="14" xfId="0" applyBorder="1"/>
    <xf numFmtId="0" fontId="0" fillId="0" borderId="16" xfId="0" applyBorder="1"/>
    <xf numFmtId="0" fontId="0" fillId="0" borderId="17" xfId="0" applyBorder="1"/>
    <xf numFmtId="0" fontId="0" fillId="0" borderId="27" xfId="0" applyBorder="1"/>
    <xf numFmtId="0" fontId="0" fillId="0" borderId="19" xfId="0" applyBorder="1"/>
    <xf numFmtId="0" fontId="0" fillId="0" borderId="15" xfId="0" applyBorder="1"/>
    <xf numFmtId="0" fontId="15" fillId="0" borderId="19" xfId="7" applyNumberFormat="1" applyFont="1" applyFill="1" applyBorder="1" applyAlignment="1" applyProtection="1">
      <alignment vertical="center"/>
      <protection hidden="1"/>
    </xf>
    <xf numFmtId="0" fontId="0" fillId="0" borderId="0" xfId="7" applyNumberFormat="1" applyFont="1" applyFill="1" applyBorder="1" applyAlignment="1" applyProtection="1">
      <alignment vertical="center"/>
      <protection hidden="1"/>
    </xf>
    <xf numFmtId="0" fontId="27" fillId="0" borderId="7" xfId="0" applyFont="1" applyBorder="1" applyAlignment="1" applyProtection="1">
      <alignment vertical="top" wrapText="1"/>
      <protection hidden="1"/>
    </xf>
    <xf numFmtId="0" fontId="27" fillId="0" borderId="7" xfId="0" applyFont="1" applyBorder="1" applyAlignment="1" applyProtection="1">
      <alignment horizontal="right" vertical="center"/>
      <protection hidden="1"/>
    </xf>
    <xf numFmtId="165" fontId="27" fillId="0" borderId="7" xfId="0" applyNumberFormat="1" applyFont="1" applyBorder="1" applyAlignment="1" applyProtection="1">
      <alignment horizontal="left" vertical="center" wrapText="1"/>
      <protection hidden="1"/>
    </xf>
    <xf numFmtId="0" fontId="27" fillId="0" borderId="15" xfId="0" applyFont="1" applyBorder="1"/>
    <xf numFmtId="0" fontId="38" fillId="0" borderId="12" xfId="0" applyFont="1" applyBorder="1"/>
    <xf numFmtId="0" fontId="38" fillId="0" borderId="19" xfId="0" applyFont="1" applyBorder="1"/>
    <xf numFmtId="0" fontId="0" fillId="0" borderId="0" xfId="0" applyAlignment="1">
      <alignment horizontal="center"/>
    </xf>
    <xf numFmtId="43" fontId="0" fillId="0" borderId="0" xfId="8" applyFont="1" applyAlignment="1" applyProtection="1">
      <alignment horizontal="center" vertical="center"/>
      <protection hidden="1"/>
    </xf>
    <xf numFmtId="170" fontId="0" fillId="0" borderId="0" xfId="0" applyNumberFormat="1" applyAlignment="1" applyProtection="1">
      <alignment horizontal="center" vertical="center"/>
      <protection hidden="1"/>
    </xf>
    <xf numFmtId="0" fontId="0" fillId="0" borderId="0" xfId="0" applyAlignment="1" applyProtection="1">
      <alignment horizontal="center" vertical="center"/>
      <protection hidden="1"/>
    </xf>
    <xf numFmtId="170" fontId="0" fillId="0" borderId="5" xfId="3" applyNumberFormat="1" applyFont="1" applyBorder="1" applyAlignment="1" applyProtection="1">
      <alignment horizontal="center" vertical="center"/>
      <protection hidden="1"/>
    </xf>
    <xf numFmtId="170" fontId="0" fillId="0" borderId="6" xfId="3" applyNumberFormat="1" applyFont="1" applyBorder="1" applyAlignment="1" applyProtection="1">
      <alignment horizontal="center" vertical="center"/>
      <protection hidden="1"/>
    </xf>
    <xf numFmtId="170" fontId="0" fillId="11" borderId="5" xfId="3" applyNumberFormat="1" applyFont="1" applyFill="1" applyBorder="1" applyAlignment="1" applyProtection="1">
      <alignment horizontal="center" vertical="center"/>
      <protection hidden="1"/>
    </xf>
    <xf numFmtId="170" fontId="0" fillId="11" borderId="6" xfId="3" applyNumberFormat="1" applyFont="1" applyFill="1" applyBorder="1" applyAlignment="1" applyProtection="1">
      <alignment horizontal="center" vertical="center"/>
      <protection hidden="1"/>
    </xf>
    <xf numFmtId="0" fontId="0" fillId="0" borderId="9" xfId="0" applyBorder="1" applyAlignment="1">
      <alignment horizontal="center"/>
    </xf>
    <xf numFmtId="0" fontId="0" fillId="0" borderId="11" xfId="0" applyBorder="1" applyAlignment="1">
      <alignment horizontal="center"/>
    </xf>
    <xf numFmtId="0" fontId="0" fillId="0" borderId="10" xfId="0" applyBorder="1" applyAlignment="1">
      <alignment horizontal="center"/>
    </xf>
    <xf numFmtId="0" fontId="15" fillId="0" borderId="12" xfId="0" applyFont="1" applyBorder="1" applyProtection="1">
      <protection hidden="1"/>
    </xf>
    <xf numFmtId="0" fontId="0" fillId="0" borderId="13" xfId="0" applyBorder="1" applyProtection="1">
      <protection hidden="1"/>
    </xf>
    <xf numFmtId="0" fontId="0" fillId="0" borderId="14" xfId="0" applyBorder="1" applyProtection="1">
      <protection hidden="1"/>
    </xf>
    <xf numFmtId="0" fontId="48" fillId="0" borderId="19" xfId="0" applyFont="1" applyBorder="1" applyProtection="1">
      <protection hidden="1"/>
    </xf>
    <xf numFmtId="0" fontId="0" fillId="0" borderId="0" xfId="0" applyProtection="1">
      <protection hidden="1"/>
    </xf>
    <xf numFmtId="0" fontId="0" fillId="0" borderId="27" xfId="0" applyBorder="1" applyProtection="1">
      <protection hidden="1"/>
    </xf>
    <xf numFmtId="0" fontId="15" fillId="0" borderId="19" xfId="0" applyFont="1" applyBorder="1" applyProtection="1">
      <protection hidden="1"/>
    </xf>
    <xf numFmtId="0" fontId="39" fillId="0" borderId="19" xfId="0" applyFont="1" applyBorder="1" applyProtection="1">
      <protection hidden="1"/>
    </xf>
    <xf numFmtId="0" fontId="15" fillId="0" borderId="27" xfId="0" applyFont="1" applyBorder="1" applyAlignment="1" applyProtection="1">
      <alignment vertical="top" wrapText="1"/>
      <protection hidden="1"/>
    </xf>
    <xf numFmtId="0" fontId="47" fillId="2" borderId="0" xfId="0" applyFont="1" applyFill="1" applyProtection="1">
      <protection hidden="1"/>
    </xf>
    <xf numFmtId="0" fontId="33" fillId="2" borderId="0" xfId="0" applyFont="1" applyFill="1" applyProtection="1">
      <protection hidden="1"/>
    </xf>
    <xf numFmtId="0" fontId="15" fillId="0" borderId="15" xfId="0" applyFont="1" applyBorder="1" applyProtection="1">
      <protection hidden="1"/>
    </xf>
    <xf numFmtId="0" fontId="0" fillId="0" borderId="16" xfId="0" applyBorder="1" applyProtection="1">
      <protection hidden="1"/>
    </xf>
    <xf numFmtId="0" fontId="0" fillId="0" borderId="17" xfId="0" applyBorder="1" applyProtection="1">
      <protection hidden="1"/>
    </xf>
    <xf numFmtId="0" fontId="15" fillId="0" borderId="0" xfId="0" applyFont="1" applyProtection="1">
      <protection hidden="1"/>
    </xf>
    <xf numFmtId="0" fontId="0" fillId="0" borderId="27" xfId="0" applyBorder="1" applyAlignment="1" applyProtection="1">
      <alignment wrapText="1"/>
      <protection hidden="1"/>
    </xf>
    <xf numFmtId="0" fontId="0" fillId="0" borderId="19" xfId="0" applyBorder="1" applyProtection="1">
      <protection hidden="1"/>
    </xf>
    <xf numFmtId="0" fontId="0" fillId="0" borderId="15" xfId="0" applyBorder="1" applyProtection="1">
      <protection hidden="1"/>
    </xf>
    <xf numFmtId="0" fontId="0" fillId="0" borderId="12" xfId="0" applyBorder="1" applyProtection="1">
      <protection hidden="1"/>
    </xf>
    <xf numFmtId="0" fontId="27" fillId="0" borderId="7" xfId="0" applyFont="1" applyBorder="1" applyAlignment="1" applyProtection="1">
      <alignment horizontal="center" vertical="center" wrapText="1"/>
      <protection hidden="1"/>
    </xf>
    <xf numFmtId="0" fontId="0" fillId="0" borderId="0" xfId="0" applyAlignment="1">
      <alignment vertical="center"/>
    </xf>
    <xf numFmtId="0" fontId="0" fillId="0" borderId="0" xfId="0" applyAlignment="1">
      <alignment vertical="center" wrapText="1"/>
    </xf>
    <xf numFmtId="0" fontId="0" fillId="0" borderId="0" xfId="0" applyAlignment="1">
      <alignment horizontal="left" vertical="center" wrapText="1"/>
    </xf>
    <xf numFmtId="0" fontId="30" fillId="0" borderId="0" xfId="0" applyFont="1" applyAlignment="1">
      <alignment horizontal="right" vertical="center"/>
    </xf>
    <xf numFmtId="0" fontId="30" fillId="0" borderId="7" xfId="0" applyFont="1" applyBorder="1" applyAlignment="1" applyProtection="1">
      <alignment horizontal="center" vertical="center"/>
      <protection locked="0"/>
    </xf>
    <xf numFmtId="0" fontId="50" fillId="2" borderId="7" xfId="14" applyFont="1" applyFill="1" applyBorder="1" applyAlignment="1">
      <alignment horizontal="center" vertical="center" wrapText="1"/>
    </xf>
    <xf numFmtId="0" fontId="50" fillId="2" borderId="29" xfId="14" applyFont="1" applyFill="1" applyBorder="1" applyAlignment="1">
      <alignment horizontal="center" vertical="center" wrapText="1"/>
    </xf>
    <xf numFmtId="0" fontId="0" fillId="0" borderId="7" xfId="0" applyBorder="1" applyAlignment="1">
      <alignment vertical="center"/>
    </xf>
    <xf numFmtId="0" fontId="51" fillId="0" borderId="7" xfId="0" applyFont="1" applyBorder="1" applyAlignment="1">
      <alignment vertical="center"/>
    </xf>
    <xf numFmtId="0" fontId="51" fillId="0" borderId="7" xfId="0" quotePrefix="1" applyFont="1" applyBorder="1" applyAlignment="1">
      <alignment vertical="center"/>
    </xf>
    <xf numFmtId="168" fontId="51" fillId="0" borderId="7" xfId="0" applyNumberFormat="1" applyFont="1" applyBorder="1" applyAlignment="1">
      <alignment vertical="center"/>
    </xf>
    <xf numFmtId="168" fontId="0" fillId="0" borderId="7" xfId="0" applyNumberFormat="1" applyBorder="1" applyAlignment="1">
      <alignment vertical="center"/>
    </xf>
    <xf numFmtId="0" fontId="0" fillId="6" borderId="7" xfId="0" applyFill="1" applyBorder="1" applyAlignment="1">
      <alignment vertical="center"/>
    </xf>
    <xf numFmtId="0" fontId="51" fillId="6" borderId="7" xfId="0" applyFont="1" applyFill="1" applyBorder="1" applyAlignment="1">
      <alignment vertical="center"/>
    </xf>
    <xf numFmtId="0" fontId="3" fillId="0" borderId="7" xfId="0" applyFont="1" applyBorder="1" applyAlignment="1">
      <alignment horizontal="left" vertical="center"/>
    </xf>
    <xf numFmtId="168" fontId="51" fillId="0" borderId="7" xfId="8" applyNumberFormat="1" applyFont="1" applyFill="1" applyBorder="1" applyAlignment="1">
      <alignment horizontal="right" vertical="center" wrapText="1"/>
    </xf>
    <xf numFmtId="0" fontId="3" fillId="6" borderId="7" xfId="0" applyFont="1" applyFill="1" applyBorder="1" applyAlignment="1">
      <alignment horizontal="left" vertical="center"/>
    </xf>
    <xf numFmtId="168" fontId="51" fillId="0" borderId="7" xfId="8" applyNumberFormat="1" applyFont="1" applyFill="1" applyBorder="1" applyAlignment="1">
      <alignment vertical="center"/>
    </xf>
    <xf numFmtId="0" fontId="52" fillId="0" borderId="0" xfId="0" applyFont="1" applyAlignment="1">
      <alignment vertical="center"/>
    </xf>
    <xf numFmtId="0" fontId="53" fillId="0" borderId="12" xfId="0" applyFont="1" applyBorder="1" applyAlignment="1">
      <alignment horizontal="center"/>
    </xf>
    <xf numFmtId="0" fontId="53" fillId="0" borderId="7" xfId="0" applyFont="1" applyBorder="1" applyAlignment="1">
      <alignment horizontal="center"/>
    </xf>
    <xf numFmtId="168" fontId="53" fillId="0" borderId="7" xfId="0" applyNumberFormat="1" applyFont="1" applyBorder="1" applyAlignment="1">
      <alignment horizontal="center"/>
    </xf>
    <xf numFmtId="168" fontId="53" fillId="7" borderId="7" xfId="0" applyNumberFormat="1" applyFont="1" applyFill="1" applyBorder="1" applyAlignment="1">
      <alignment horizontal="center"/>
    </xf>
    <xf numFmtId="0" fontId="53" fillId="0" borderId="10" xfId="0" applyFont="1" applyBorder="1" applyAlignment="1">
      <alignment horizontal="center"/>
    </xf>
    <xf numFmtId="17" fontId="0" fillId="0" borderId="0" xfId="0" applyNumberFormat="1"/>
    <xf numFmtId="172" fontId="51" fillId="0" borderId="7" xfId="8" applyNumberFormat="1" applyFont="1" applyFill="1" applyBorder="1" applyAlignment="1" applyProtection="1">
      <alignment horizontal="right" vertical="center" wrapText="1"/>
      <protection hidden="1"/>
    </xf>
    <xf numFmtId="165" fontId="20" fillId="6" borderId="0" xfId="9" quotePrefix="1" applyNumberFormat="1" applyFont="1" applyFill="1" applyAlignment="1" applyProtection="1">
      <alignment horizontal="center" vertical="center"/>
      <protection hidden="1"/>
    </xf>
    <xf numFmtId="167" fontId="20" fillId="6" borderId="0" xfId="9" quotePrefix="1" applyNumberFormat="1" applyFont="1" applyFill="1" applyAlignment="1" applyProtection="1">
      <alignment horizontal="center" vertical="center"/>
      <protection hidden="1"/>
    </xf>
    <xf numFmtId="0" fontId="0" fillId="6" borderId="0" xfId="0" applyFill="1" applyProtection="1">
      <protection hidden="1"/>
    </xf>
    <xf numFmtId="0" fontId="17" fillId="6" borderId="0" xfId="9" applyFill="1" applyProtection="1">
      <protection hidden="1"/>
    </xf>
    <xf numFmtId="0" fontId="27" fillId="0" borderId="0" xfId="0" applyFont="1" applyAlignment="1" applyProtection="1">
      <alignment horizontal="left" vertical="center"/>
      <protection hidden="1"/>
    </xf>
    <xf numFmtId="0" fontId="34" fillId="0" borderId="7" xfId="7" quotePrefix="1" applyFont="1" applyFill="1" applyBorder="1"/>
    <xf numFmtId="0" fontId="54" fillId="0" borderId="0" xfId="0" applyFont="1"/>
    <xf numFmtId="0" fontId="13" fillId="0" borderId="0" xfId="0" applyFont="1" applyAlignment="1">
      <alignment horizontal="right" vertical="center"/>
    </xf>
    <xf numFmtId="0" fontId="0" fillId="14" borderId="0" xfId="0" applyFill="1"/>
    <xf numFmtId="2" fontId="0" fillId="14" borderId="0" xfId="8" applyNumberFormat="1" applyFont="1" applyFill="1" applyAlignment="1" applyProtection="1">
      <alignment horizontal="center" vertical="center" wrapText="1"/>
      <protection hidden="1"/>
    </xf>
    <xf numFmtId="165" fontId="27" fillId="0" borderId="7" xfId="0" applyNumberFormat="1" applyFont="1" applyBorder="1" applyAlignment="1" applyProtection="1">
      <alignment vertical="center" wrapText="1"/>
      <protection hidden="1"/>
    </xf>
    <xf numFmtId="2" fontId="0" fillId="0" borderId="0" xfId="8" applyNumberFormat="1" applyFont="1" applyFill="1" applyAlignment="1" applyProtection="1">
      <alignment horizontal="center" vertical="center" wrapText="1"/>
      <protection hidden="1"/>
    </xf>
    <xf numFmtId="170" fontId="0" fillId="0" borderId="5" xfId="3" applyNumberFormat="1" applyFont="1" applyFill="1" applyBorder="1" applyAlignment="1" applyProtection="1">
      <alignment horizontal="center" vertical="center"/>
      <protection hidden="1"/>
    </xf>
    <xf numFmtId="170" fontId="0" fillId="0" borderId="6" xfId="3" applyNumberFormat="1" applyFont="1" applyFill="1" applyBorder="1" applyAlignment="1" applyProtection="1">
      <alignment horizontal="center" vertical="center"/>
      <protection hidden="1"/>
    </xf>
    <xf numFmtId="165" fontId="27" fillId="0" borderId="7" xfId="0" applyNumberFormat="1" applyFont="1" applyBorder="1" applyAlignment="1" applyProtection="1">
      <alignment horizontal="left" vertical="center"/>
      <protection hidden="1"/>
    </xf>
    <xf numFmtId="165" fontId="0" fillId="0" borderId="0" xfId="0" applyNumberFormat="1" applyAlignment="1" applyProtection="1">
      <alignment horizontal="center" vertical="center"/>
      <protection hidden="1"/>
    </xf>
    <xf numFmtId="165" fontId="27" fillId="0" borderId="7" xfId="0" applyNumberFormat="1" applyFont="1" applyBorder="1" applyAlignment="1" applyProtection="1">
      <alignment horizontal="center" vertical="center" wrapText="1"/>
      <protection hidden="1"/>
    </xf>
    <xf numFmtId="165" fontId="27" fillId="0" borderId="10" xfId="0" applyNumberFormat="1" applyFont="1" applyBorder="1" applyAlignment="1" applyProtection="1">
      <alignment horizontal="right" vertical="center"/>
      <protection hidden="1"/>
    </xf>
    <xf numFmtId="0" fontId="27" fillId="0" borderId="10" xfId="0" applyFont="1" applyBorder="1" applyAlignment="1" applyProtection="1">
      <alignment horizontal="left" vertical="center" wrapText="1"/>
      <protection hidden="1"/>
    </xf>
    <xf numFmtId="0" fontId="11" fillId="0" borderId="7" xfId="7" applyBorder="1" applyAlignment="1">
      <alignment horizontal="left" vertical="center" wrapText="1"/>
    </xf>
    <xf numFmtId="0" fontId="27" fillId="0" borderId="7" xfId="0" applyFont="1" applyBorder="1" applyAlignment="1">
      <alignment horizontal="left" vertical="top"/>
    </xf>
    <xf numFmtId="0" fontId="55" fillId="0" borderId="0" xfId="0" applyFont="1"/>
    <xf numFmtId="173" fontId="0" fillId="0" borderId="0" xfId="0" applyNumberFormat="1"/>
    <xf numFmtId="0" fontId="56" fillId="0" borderId="0" xfId="0" applyFont="1"/>
    <xf numFmtId="170" fontId="30" fillId="0" borderId="0" xfId="0" applyNumberFormat="1" applyFont="1"/>
    <xf numFmtId="165" fontId="30" fillId="0" borderId="0" xfId="0" applyNumberFormat="1" applyFont="1"/>
    <xf numFmtId="0" fontId="35" fillId="0" borderId="0" xfId="0" applyFont="1"/>
    <xf numFmtId="0" fontId="0" fillId="0" borderId="7" xfId="0" applyBorder="1"/>
    <xf numFmtId="0" fontId="0" fillId="0" borderId="7" xfId="0" applyBorder="1" applyAlignment="1">
      <alignment wrapText="1"/>
    </xf>
    <xf numFmtId="0" fontId="27" fillId="0" borderId="30" xfId="0" applyFont="1" applyBorder="1" applyAlignment="1" applyProtection="1">
      <alignment horizontal="left" vertical="center"/>
      <protection hidden="1"/>
    </xf>
    <xf numFmtId="0" fontId="27" fillId="0" borderId="17" xfId="0" applyFont="1" applyBorder="1" applyAlignment="1" applyProtection="1">
      <alignment horizontal="left" vertical="center"/>
      <protection hidden="1"/>
    </xf>
    <xf numFmtId="0" fontId="27" fillId="0" borderId="30" xfId="0" quotePrefix="1" applyFont="1" applyBorder="1" applyAlignment="1" applyProtection="1">
      <alignment horizontal="left" vertical="center"/>
      <protection hidden="1"/>
    </xf>
    <xf numFmtId="0" fontId="27" fillId="0" borderId="17" xfId="0" applyFont="1" applyBorder="1" applyAlignment="1" applyProtection="1">
      <alignment horizontal="left" vertical="center" wrapText="1"/>
      <protection hidden="1"/>
    </xf>
    <xf numFmtId="0" fontId="26" fillId="2" borderId="31" xfId="0" applyFont="1" applyFill="1" applyBorder="1" applyAlignment="1" applyProtection="1">
      <alignment horizontal="center" vertical="center" wrapText="1"/>
      <protection hidden="1"/>
    </xf>
    <xf numFmtId="0" fontId="36" fillId="0" borderId="17" xfId="12" applyFont="1" applyBorder="1" applyAlignment="1" applyProtection="1">
      <alignment vertical="center" wrapText="1"/>
      <protection hidden="1"/>
    </xf>
    <xf numFmtId="0" fontId="36" fillId="0" borderId="30" xfId="12" applyFont="1" applyBorder="1" applyAlignment="1" applyProtection="1">
      <alignment vertical="center" wrapText="1"/>
      <protection hidden="1"/>
    </xf>
    <xf numFmtId="0" fontId="36" fillId="0" borderId="30" xfId="13" applyFont="1" applyBorder="1" applyAlignment="1" applyProtection="1">
      <alignment vertical="center" wrapText="1"/>
      <protection hidden="1"/>
    </xf>
    <xf numFmtId="0" fontId="26" fillId="3" borderId="0" xfId="0" applyFont="1" applyFill="1" applyAlignment="1" applyProtection="1">
      <alignment vertical="center" wrapText="1"/>
      <protection hidden="1"/>
    </xf>
    <xf numFmtId="0" fontId="27" fillId="0" borderId="0" xfId="0" applyFont="1"/>
    <xf numFmtId="0" fontId="26" fillId="2" borderId="0" xfId="0" applyFont="1" applyFill="1" applyAlignment="1" applyProtection="1">
      <alignment horizontal="center" vertical="center" wrapText="1"/>
      <protection hidden="1"/>
    </xf>
    <xf numFmtId="0" fontId="27" fillId="0" borderId="7" xfId="0" applyFont="1" applyBorder="1" applyAlignment="1">
      <alignment horizontal="left" vertical="center"/>
    </xf>
    <xf numFmtId="0" fontId="35" fillId="0" borderId="7" xfId="0" applyFont="1" applyBorder="1"/>
    <xf numFmtId="0" fontId="27" fillId="0" borderId="0" xfId="0" applyFont="1" applyAlignment="1" applyProtection="1">
      <alignment horizontal="left" vertical="center" wrapText="1"/>
      <protection hidden="1"/>
    </xf>
    <xf numFmtId="165" fontId="27" fillId="0" borderId="0" xfId="0" applyNumberFormat="1" applyFont="1" applyAlignment="1" applyProtection="1">
      <alignment vertical="center"/>
      <protection hidden="1"/>
    </xf>
    <xf numFmtId="0" fontId="27" fillId="0" borderId="10" xfId="0" applyFont="1" applyBorder="1" applyAlignment="1">
      <alignment horizontal="center" vertical="center"/>
    </xf>
    <xf numFmtId="0" fontId="27" fillId="0" borderId="7" xfId="0" applyFont="1" applyBorder="1" applyAlignment="1">
      <alignment horizontal="center" vertical="center"/>
    </xf>
    <xf numFmtId="0" fontId="28" fillId="0" borderId="7" xfId="0" applyFont="1" applyBorder="1" applyAlignment="1">
      <alignment horizontal="center" vertical="center"/>
    </xf>
    <xf numFmtId="0" fontId="27" fillId="14" borderId="7" xfId="0" applyFont="1" applyFill="1" applyBorder="1" applyAlignment="1">
      <alignment horizontal="center" vertical="center"/>
    </xf>
    <xf numFmtId="0" fontId="29" fillId="0" borderId="7" xfId="0" applyFont="1" applyBorder="1" applyAlignment="1">
      <alignment horizontal="center" vertical="center"/>
    </xf>
    <xf numFmtId="0" fontId="27" fillId="0" borderId="7" xfId="0" applyFont="1" applyBorder="1" applyAlignment="1">
      <alignment horizontal="center"/>
    </xf>
    <xf numFmtId="0" fontId="27" fillId="0" borderId="7" xfId="0" quotePrefix="1" applyFont="1" applyBorder="1" applyAlignment="1">
      <alignment horizontal="center"/>
    </xf>
    <xf numFmtId="0" fontId="27" fillId="14" borderId="7" xfId="0" applyFont="1" applyFill="1" applyBorder="1" applyAlignment="1">
      <alignment horizontal="center"/>
    </xf>
    <xf numFmtId="172" fontId="0" fillId="0" borderId="0" xfId="8" applyNumberFormat="1" applyFont="1"/>
    <xf numFmtId="172" fontId="37" fillId="2" borderId="1" xfId="8" applyNumberFormat="1" applyFont="1" applyFill="1" applyBorder="1" applyAlignment="1">
      <alignment horizontal="center" vertical="center" wrapText="1"/>
    </xf>
    <xf numFmtId="172" fontId="27" fillId="0" borderId="10" xfId="8" applyNumberFormat="1" applyFont="1" applyBorder="1" applyAlignment="1">
      <alignment horizontal="center" vertical="center"/>
    </xf>
    <xf numFmtId="172" fontId="27" fillId="0" borderId="7" xfId="8" applyNumberFormat="1" applyFont="1" applyBorder="1" applyAlignment="1">
      <alignment horizontal="center" vertical="center"/>
    </xf>
    <xf numFmtId="172" fontId="27" fillId="14" borderId="7" xfId="8" applyNumberFormat="1" applyFont="1" applyFill="1" applyBorder="1" applyAlignment="1">
      <alignment horizontal="center" vertical="center"/>
    </xf>
    <xf numFmtId="172" fontId="27" fillId="0" borderId="7" xfId="8" quotePrefix="1" applyNumberFormat="1" applyFont="1" applyBorder="1" applyAlignment="1">
      <alignment horizontal="center" vertical="center"/>
    </xf>
    <xf numFmtId="165" fontId="27" fillId="0" borderId="7" xfId="0" applyNumberFormat="1" applyFont="1" applyBorder="1" applyAlignment="1" applyProtection="1">
      <alignment horizontal="right"/>
      <protection hidden="1"/>
    </xf>
    <xf numFmtId="0" fontId="55" fillId="14" borderId="0" xfId="0" applyFont="1" applyFill="1"/>
    <xf numFmtId="0" fontId="27" fillId="0" borderId="17" xfId="0" quotePrefix="1" applyFont="1" applyBorder="1" applyAlignment="1" applyProtection="1">
      <alignment horizontal="left" vertical="center"/>
      <protection hidden="1"/>
    </xf>
    <xf numFmtId="0" fontId="27" fillId="0" borderId="10" xfId="0" quotePrefix="1" applyFont="1" applyBorder="1" applyAlignment="1" applyProtection="1">
      <alignment horizontal="left" vertical="center"/>
      <protection hidden="1"/>
    </xf>
    <xf numFmtId="0" fontId="0" fillId="0" borderId="7" xfId="0" quotePrefix="1" applyBorder="1" applyAlignment="1" applyProtection="1">
      <alignment horizontal="left" vertical="center"/>
      <protection hidden="1"/>
    </xf>
    <xf numFmtId="0" fontId="0" fillId="0" borderId="0" xfId="0" quotePrefix="1"/>
    <xf numFmtId="0" fontId="27" fillId="0" borderId="7" xfId="0" applyFont="1" applyBorder="1" applyAlignment="1" applyProtection="1">
      <alignment wrapText="1"/>
      <protection hidden="1"/>
    </xf>
    <xf numFmtId="0" fontId="0" fillId="0" borderId="0" xfId="0" applyAlignment="1" applyProtection="1">
      <alignment horizontal="left" vertical="top" wrapText="1"/>
      <protection hidden="1"/>
    </xf>
    <xf numFmtId="0" fontId="0" fillId="0" borderId="7" xfId="0" applyBorder="1" applyAlignment="1">
      <alignment horizontal="center"/>
    </xf>
    <xf numFmtId="165" fontId="0" fillId="0" borderId="0" xfId="0" applyNumberFormat="1"/>
    <xf numFmtId="0" fontId="26" fillId="3" borderId="24" xfId="0" applyFont="1" applyFill="1" applyBorder="1" applyAlignment="1" applyProtection="1">
      <alignment horizontal="center" vertical="center" wrapText="1"/>
      <protection hidden="1"/>
    </xf>
    <xf numFmtId="0" fontId="26" fillId="3" borderId="20" xfId="0" applyFont="1" applyFill="1" applyBorder="1" applyAlignment="1" applyProtection="1">
      <alignment horizontal="center" vertical="center" wrapText="1"/>
      <protection hidden="1"/>
    </xf>
    <xf numFmtId="165" fontId="27" fillId="0" borderId="10" xfId="0" applyNumberFormat="1" applyFont="1" applyBorder="1" applyAlignment="1" applyProtection="1">
      <alignment horizontal="center" vertical="center" wrapText="1"/>
      <protection hidden="1"/>
    </xf>
    <xf numFmtId="165" fontId="27" fillId="0" borderId="10" xfId="0" applyNumberFormat="1" applyFont="1" applyBorder="1" applyAlignment="1" applyProtection="1">
      <alignment horizontal="center" vertical="center"/>
      <protection hidden="1"/>
    </xf>
    <xf numFmtId="0" fontId="36" fillId="0" borderId="10" xfId="12" applyFont="1" applyBorder="1" applyAlignment="1" applyProtection="1">
      <alignment horizontal="center" vertical="center" wrapText="1"/>
      <protection hidden="1"/>
    </xf>
    <xf numFmtId="0" fontId="36" fillId="0" borderId="7" xfId="12" applyFont="1" applyBorder="1" applyAlignment="1" applyProtection="1">
      <alignment horizontal="center" vertical="center" wrapText="1"/>
      <protection hidden="1"/>
    </xf>
    <xf numFmtId="0" fontId="36" fillId="0" borderId="7" xfId="13" applyFont="1" applyBorder="1" applyAlignment="1" applyProtection="1">
      <alignment horizontal="center" vertical="center" wrapText="1"/>
      <protection hidden="1"/>
    </xf>
    <xf numFmtId="0" fontId="0" fillId="0" borderId="30" xfId="0" applyBorder="1"/>
    <xf numFmtId="0" fontId="3" fillId="0" borderId="7" xfId="0" applyFont="1" applyBorder="1"/>
    <xf numFmtId="0" fontId="3" fillId="0" borderId="7" xfId="0" applyFont="1" applyBorder="1" applyAlignment="1">
      <alignment wrapText="1"/>
    </xf>
    <xf numFmtId="0" fontId="0" fillId="0" borderId="7" xfId="0" quotePrefix="1" applyBorder="1" applyAlignment="1">
      <alignment horizontal="left"/>
    </xf>
    <xf numFmtId="0" fontId="0" fillId="0" borderId="7" xfId="0" quotePrefix="1" applyBorder="1" applyAlignment="1">
      <alignment horizontal="left" vertical="top"/>
    </xf>
    <xf numFmtId="0" fontId="0" fillId="0" borderId="7" xfId="0" applyBorder="1" applyAlignment="1">
      <alignment horizontal="left" vertical="top"/>
    </xf>
    <xf numFmtId="0" fontId="0" fillId="0" borderId="7" xfId="0" applyBorder="1" applyAlignment="1">
      <alignment horizontal="left"/>
    </xf>
    <xf numFmtId="0" fontId="0" fillId="0" borderId="7" xfId="0" applyBorder="1" applyAlignment="1">
      <alignment horizontal="center" vertical="center"/>
    </xf>
    <xf numFmtId="165" fontId="0" fillId="0" borderId="7" xfId="0" applyNumberFormat="1" applyBorder="1"/>
    <xf numFmtId="168" fontId="0" fillId="0" borderId="7" xfId="0" applyNumberFormat="1" applyBorder="1"/>
    <xf numFmtId="174" fontId="3" fillId="0" borderId="7" xfId="8" applyNumberFormat="1" applyFont="1" applyFill="1" applyBorder="1" applyAlignment="1" applyProtection="1">
      <alignment horizontal="right" vertical="center"/>
      <protection hidden="1"/>
    </xf>
    <xf numFmtId="168" fontId="0" fillId="0" borderId="0" xfId="0" applyNumberFormat="1" applyAlignment="1">
      <alignment horizontal="center"/>
    </xf>
    <xf numFmtId="174" fontId="3" fillId="0" borderId="7" xfId="8" applyNumberFormat="1" applyFont="1" applyBorder="1" applyAlignment="1"/>
    <xf numFmtId="0" fontId="58" fillId="0" borderId="7" xfId="14" applyFont="1" applyBorder="1" applyAlignment="1">
      <alignment horizontal="left" vertical="center" wrapText="1"/>
    </xf>
    <xf numFmtId="0" fontId="58" fillId="0" borderId="7" xfId="14" quotePrefix="1" applyFont="1" applyBorder="1" applyAlignment="1">
      <alignment horizontal="left" vertical="center" wrapText="1"/>
    </xf>
    <xf numFmtId="0" fontId="3" fillId="0" borderId="7" xfId="0" applyFont="1" applyBorder="1" applyAlignment="1">
      <alignment horizontal="left"/>
    </xf>
    <xf numFmtId="165" fontId="58" fillId="0" borderId="7" xfId="14" applyNumberFormat="1" applyFont="1" applyBorder="1" applyAlignment="1">
      <alignment horizontal="left" vertical="center" wrapText="1"/>
    </xf>
    <xf numFmtId="0" fontId="3" fillId="0" borderId="32" xfId="0" applyFont="1" applyBorder="1"/>
    <xf numFmtId="0" fontId="3" fillId="0" borderId="33" xfId="0" applyFont="1" applyBorder="1"/>
    <xf numFmtId="2" fontId="3" fillId="0" borderId="7" xfId="0" applyNumberFormat="1" applyFont="1" applyBorder="1"/>
    <xf numFmtId="2" fontId="3" fillId="0" borderId="33" xfId="0" applyNumberFormat="1" applyFont="1" applyBorder="1"/>
    <xf numFmtId="2" fontId="3" fillId="0" borderId="32" xfId="0" applyNumberFormat="1" applyFont="1" applyBorder="1"/>
    <xf numFmtId="0" fontId="3" fillId="6" borderId="7" xfId="0" applyFont="1" applyFill="1" applyBorder="1" applyAlignment="1">
      <alignment horizontal="left"/>
    </xf>
    <xf numFmtId="3" fontId="0" fillId="0" borderId="7" xfId="0" applyNumberFormat="1" applyBorder="1" applyAlignment="1">
      <alignment horizontal="left"/>
    </xf>
    <xf numFmtId="0" fontId="3" fillId="0" borderId="7" xfId="0" applyFont="1" applyBorder="1" applyAlignment="1">
      <alignment horizontal="left" wrapText="1"/>
    </xf>
    <xf numFmtId="165" fontId="3" fillId="0" borderId="7" xfId="8" applyNumberFormat="1" applyFont="1" applyFill="1" applyBorder="1" applyAlignment="1">
      <alignment horizontal="left"/>
    </xf>
    <xf numFmtId="0" fontId="0" fillId="0" borderId="7" xfId="0" quotePrefix="1" applyBorder="1"/>
    <xf numFmtId="168" fontId="3" fillId="0" borderId="30" xfId="0" applyNumberFormat="1" applyFont="1" applyBorder="1"/>
    <xf numFmtId="168" fontId="3" fillId="0" borderId="7" xfId="0" applyNumberFormat="1" applyFont="1" applyBorder="1"/>
    <xf numFmtId="0" fontId="3" fillId="0" borderId="7" xfId="0" applyFont="1" applyBorder="1" applyAlignment="1" applyProtection="1">
      <alignment horizontal="left" vertical="center"/>
      <protection hidden="1"/>
    </xf>
    <xf numFmtId="0" fontId="3" fillId="0" borderId="7" xfId="0" quotePrefix="1" applyFont="1" applyBorder="1" applyAlignment="1" applyProtection="1">
      <alignment horizontal="left" vertical="center"/>
      <protection hidden="1"/>
    </xf>
    <xf numFmtId="174" fontId="3" fillId="0" borderId="30" xfId="8" applyNumberFormat="1" applyFont="1" applyBorder="1" applyAlignment="1"/>
    <xf numFmtId="174" fontId="3" fillId="0" borderId="32" xfId="8" applyNumberFormat="1" applyFont="1" applyBorder="1" applyAlignment="1"/>
    <xf numFmtId="174" fontId="3" fillId="0" borderId="34" xfId="8" applyNumberFormat="1" applyFont="1" applyBorder="1" applyAlignment="1"/>
    <xf numFmtId="0" fontId="0" fillId="0" borderId="7" xfId="0" applyBorder="1" applyAlignment="1">
      <alignment horizontal="left" wrapText="1"/>
    </xf>
    <xf numFmtId="0" fontId="3" fillId="0" borderId="7" xfId="0" applyFont="1" applyBorder="1" applyAlignment="1">
      <alignment horizontal="left" vertical="top" wrapText="1"/>
    </xf>
    <xf numFmtId="0" fontId="3" fillId="0" borderId="30" xfId="0" applyFont="1" applyBorder="1" applyAlignment="1">
      <alignment wrapText="1"/>
    </xf>
    <xf numFmtId="0" fontId="3" fillId="0" borderId="14" xfId="0" applyFont="1" applyBorder="1" applyAlignment="1">
      <alignment wrapText="1"/>
    </xf>
    <xf numFmtId="0" fontId="27" fillId="0" borderId="7" xfId="0" applyFont="1" applyBorder="1" applyAlignment="1" applyProtection="1">
      <alignment horizontal="left"/>
      <protection hidden="1"/>
    </xf>
    <xf numFmtId="165" fontId="27" fillId="0" borderId="7" xfId="0" applyNumberFormat="1" applyFont="1" applyBorder="1" applyAlignment="1" applyProtection="1">
      <alignment horizontal="center"/>
      <protection hidden="1"/>
    </xf>
    <xf numFmtId="43" fontId="0" fillId="0" borderId="0" xfId="8" applyFont="1" applyAlignment="1" applyProtection="1">
      <alignment horizontal="center"/>
      <protection hidden="1"/>
    </xf>
    <xf numFmtId="174" fontId="3" fillId="0" borderId="33" xfId="8" applyNumberFormat="1" applyFont="1" applyBorder="1" applyAlignment="1"/>
    <xf numFmtId="174" fontId="3" fillId="0" borderId="7" xfId="8" applyNumberFormat="1" applyFont="1" applyBorder="1" applyAlignment="1" applyProtection="1">
      <alignment horizontal="right"/>
      <protection hidden="1"/>
    </xf>
    <xf numFmtId="174" fontId="3" fillId="0" borderId="33" xfId="8" applyNumberFormat="1" applyFont="1" applyBorder="1" applyAlignment="1" applyProtection="1">
      <alignment horizontal="right"/>
      <protection hidden="1"/>
    </xf>
    <xf numFmtId="43" fontId="0" fillId="0" borderId="7" xfId="8" applyFont="1" applyBorder="1" applyAlignment="1" applyProtection="1">
      <alignment horizontal="center" vertical="center"/>
      <protection hidden="1"/>
    </xf>
    <xf numFmtId="174" fontId="3" fillId="0" borderId="32" xfId="8" applyNumberFormat="1" applyFont="1" applyBorder="1" applyAlignment="1" applyProtection="1">
      <alignment horizontal="right"/>
      <protection hidden="1"/>
    </xf>
    <xf numFmtId="0" fontId="3" fillId="0" borderId="30" xfId="8" applyNumberFormat="1" applyFont="1" applyFill="1" applyBorder="1" applyAlignment="1" applyProtection="1">
      <alignment horizontal="center" vertical="center" wrapText="1"/>
      <protection hidden="1"/>
    </xf>
    <xf numFmtId="168" fontId="3" fillId="0" borderId="32" xfId="0" applyNumberFormat="1" applyFont="1" applyBorder="1"/>
    <xf numFmtId="0" fontId="27" fillId="14" borderId="7" xfId="0" applyFont="1" applyFill="1" applyBorder="1" applyAlignment="1" applyProtection="1">
      <alignment horizontal="left" vertical="center"/>
      <protection hidden="1"/>
    </xf>
    <xf numFmtId="0" fontId="27" fillId="0" borderId="30" xfId="0" applyFont="1" applyBorder="1" applyAlignment="1" applyProtection="1">
      <alignment horizontal="left" vertical="center" wrapText="1"/>
      <protection hidden="1"/>
    </xf>
    <xf numFmtId="0" fontId="17" fillId="0" borderId="7" xfId="0" applyFont="1" applyBorder="1" applyAlignment="1" applyProtection="1">
      <alignment vertical="center" wrapText="1"/>
      <protection hidden="1"/>
    </xf>
    <xf numFmtId="43" fontId="0" fillId="0" borderId="0" xfId="8" applyFont="1" applyFill="1" applyAlignment="1" applyProtection="1">
      <alignment horizontal="center" vertical="center" wrapText="1"/>
      <protection hidden="1"/>
    </xf>
    <xf numFmtId="0" fontId="32" fillId="0" borderId="7" xfId="4" applyFont="1" applyBorder="1" applyAlignment="1" applyProtection="1">
      <alignment horizontal="left" vertical="center" wrapText="1"/>
      <protection hidden="1"/>
    </xf>
    <xf numFmtId="0" fontId="34" fillId="0" borderId="30" xfId="7" applyFont="1" applyFill="1" applyBorder="1" applyAlignment="1" applyProtection="1">
      <alignment horizontal="left" vertical="center"/>
      <protection hidden="1"/>
    </xf>
    <xf numFmtId="0" fontId="61" fillId="0" borderId="19" xfId="0" applyFont="1" applyBorder="1" applyAlignment="1">
      <alignment wrapText="1"/>
    </xf>
    <xf numFmtId="0" fontId="61" fillId="0" borderId="0" xfId="0" applyFont="1"/>
    <xf numFmtId="0" fontId="61" fillId="0" borderId="0" xfId="0" applyFont="1" applyAlignment="1">
      <alignment wrapText="1"/>
    </xf>
    <xf numFmtId="0" fontId="11" fillId="0" borderId="7" xfId="7" applyBorder="1" applyAlignment="1">
      <alignment horizontal="left" vertical="center"/>
    </xf>
    <xf numFmtId="0" fontId="60" fillId="15" borderId="7" xfId="0" applyFont="1" applyFill="1" applyBorder="1" applyAlignment="1" applyProtection="1">
      <alignment wrapText="1"/>
      <protection hidden="1"/>
    </xf>
    <xf numFmtId="0" fontId="61" fillId="0" borderId="7" xfId="0" applyFont="1" applyBorder="1" applyAlignment="1" applyProtection="1">
      <alignment wrapText="1"/>
      <protection hidden="1"/>
    </xf>
    <xf numFmtId="0" fontId="61" fillId="0" borderId="7" xfId="0" applyFont="1" applyBorder="1" applyProtection="1">
      <protection hidden="1"/>
    </xf>
    <xf numFmtId="0" fontId="3" fillId="0" borderId="30" xfId="0" applyFont="1" applyBorder="1"/>
    <xf numFmtId="0" fontId="3" fillId="6" borderId="7" xfId="0" applyFont="1" applyFill="1" applyBorder="1" applyAlignment="1">
      <alignment wrapText="1"/>
    </xf>
    <xf numFmtId="3" fontId="0" fillId="0" borderId="7" xfId="0" applyNumberFormat="1" applyBorder="1" applyAlignment="1">
      <alignment horizontal="left" wrapText="1"/>
    </xf>
    <xf numFmtId="3" fontId="0" fillId="0" borderId="17" xfId="0" applyNumberFormat="1" applyBorder="1" applyAlignment="1">
      <alignment horizontal="left" wrapText="1"/>
    </xf>
    <xf numFmtId="171" fontId="31" fillId="0" borderId="0" xfId="0" applyNumberFormat="1" applyFont="1" applyAlignment="1" applyProtection="1">
      <alignment horizontal="left" vertical="center"/>
      <protection hidden="1"/>
    </xf>
    <xf numFmtId="171" fontId="31" fillId="0" borderId="0" xfId="0" applyNumberFormat="1" applyFont="1" applyAlignment="1" applyProtection="1">
      <alignment horizontal="left" vertical="center" wrapText="1"/>
      <protection hidden="1"/>
    </xf>
    <xf numFmtId="3" fontId="0" fillId="0" borderId="17" xfId="0" quotePrefix="1" applyNumberFormat="1" applyBorder="1" applyAlignment="1">
      <alignment horizontal="left" wrapText="1"/>
    </xf>
    <xf numFmtId="0" fontId="15" fillId="0" borderId="19" xfId="0" applyFont="1" applyBorder="1" applyAlignment="1" applyProtection="1">
      <alignment horizontal="left" vertical="top" wrapText="1"/>
      <protection hidden="1"/>
    </xf>
    <xf numFmtId="0" fontId="15" fillId="0" borderId="0" xfId="0" applyFont="1" applyAlignment="1" applyProtection="1">
      <alignment horizontal="left" vertical="top" wrapText="1"/>
      <protection hidden="1"/>
    </xf>
    <xf numFmtId="0" fontId="0" fillId="0" borderId="19" xfId="0" applyBorder="1" applyAlignment="1" applyProtection="1">
      <alignment horizontal="left" vertical="top" wrapText="1"/>
      <protection hidden="1"/>
    </xf>
    <xf numFmtId="0" fontId="0" fillId="0" borderId="0" xfId="0" applyAlignment="1" applyProtection="1">
      <alignment horizontal="left" vertical="top" wrapText="1"/>
      <protection hidden="1"/>
    </xf>
    <xf numFmtId="0" fontId="0" fillId="0" borderId="12" xfId="0" applyBorder="1" applyAlignment="1" applyProtection="1">
      <alignment horizontal="left" vertical="center" wrapText="1"/>
      <protection hidden="1"/>
    </xf>
    <xf numFmtId="0" fontId="0" fillId="0" borderId="13" xfId="0" applyBorder="1" applyAlignment="1" applyProtection="1">
      <alignment horizontal="left" vertical="center" wrapText="1"/>
      <protection hidden="1"/>
    </xf>
    <xf numFmtId="0" fontId="0" fillId="0" borderId="14" xfId="0" applyBorder="1" applyAlignment="1" applyProtection="1">
      <alignment horizontal="left" vertical="center" wrapText="1"/>
      <protection hidden="1"/>
    </xf>
    <xf numFmtId="0" fontId="33" fillId="12" borderId="0" xfId="0" applyFont="1" applyFill="1" applyAlignment="1">
      <alignment horizontal="left" vertical="center"/>
    </xf>
    <xf numFmtId="0" fontId="0" fillId="0" borderId="19" xfId="0" applyBorder="1" applyAlignment="1" applyProtection="1">
      <alignment horizontal="left" wrapText="1"/>
      <protection hidden="1"/>
    </xf>
    <xf numFmtId="0" fontId="0" fillId="0" borderId="0" xfId="0" applyAlignment="1" applyProtection="1">
      <alignment horizontal="left" wrapText="1"/>
      <protection hidden="1"/>
    </xf>
    <xf numFmtId="0" fontId="47" fillId="2" borderId="0" xfId="0" applyFont="1" applyFill="1" applyAlignment="1" applyProtection="1">
      <alignment horizontal="left"/>
      <protection hidden="1"/>
    </xf>
    <xf numFmtId="0" fontId="0" fillId="0" borderId="7" xfId="0" applyBorder="1" applyAlignment="1">
      <alignment horizontal="left" vertical="top" wrapText="1"/>
    </xf>
    <xf numFmtId="0" fontId="60" fillId="15" borderId="7" xfId="0" applyFont="1" applyFill="1" applyBorder="1" applyAlignment="1" applyProtection="1">
      <alignment wrapText="1"/>
      <protection hidden="1"/>
    </xf>
    <xf numFmtId="0" fontId="61" fillId="0" borderId="7" xfId="0" applyFont="1" applyBorder="1" applyProtection="1">
      <protection hidden="1"/>
    </xf>
    <xf numFmtId="0" fontId="11" fillId="0" borderId="0" xfId="7" applyAlignment="1">
      <alignment horizontal="center"/>
    </xf>
    <xf numFmtId="0" fontId="15" fillId="0" borderId="27" xfId="0" applyFont="1" applyBorder="1" applyAlignment="1" applyProtection="1">
      <alignment horizontal="left" vertical="top" wrapText="1"/>
      <protection hidden="1"/>
    </xf>
    <xf numFmtId="0" fontId="0" fillId="0" borderId="27" xfId="0" applyBorder="1" applyAlignment="1" applyProtection="1">
      <alignment horizontal="left" vertical="top" wrapText="1"/>
      <protection hidden="1"/>
    </xf>
    <xf numFmtId="0" fontId="0" fillId="0" borderId="15" xfId="0" applyBorder="1" applyAlignment="1" applyProtection="1">
      <alignment horizontal="left" vertical="top" wrapText="1"/>
      <protection hidden="1"/>
    </xf>
    <xf numFmtId="0" fontId="0" fillId="0" borderId="16" xfId="0" applyBorder="1" applyAlignment="1" applyProtection="1">
      <alignment horizontal="left" vertical="top" wrapText="1"/>
      <protection hidden="1"/>
    </xf>
    <xf numFmtId="0" fontId="0" fillId="0" borderId="17" xfId="0" applyBorder="1" applyAlignment="1" applyProtection="1">
      <alignment horizontal="left" vertical="top" wrapText="1"/>
      <protection hidden="1"/>
    </xf>
    <xf numFmtId="165" fontId="34" fillId="0" borderId="7" xfId="7" applyNumberFormat="1" applyFont="1" applyFill="1" applyBorder="1" applyAlignment="1" applyProtection="1">
      <alignment horizontal="center" vertical="center" wrapText="1"/>
      <protection hidden="1"/>
    </xf>
    <xf numFmtId="165" fontId="34" fillId="0" borderId="7" xfId="7" applyNumberFormat="1" applyFont="1" applyFill="1" applyBorder="1" applyAlignment="1" applyProtection="1">
      <alignment horizontal="center" vertical="center"/>
      <protection hidden="1"/>
    </xf>
    <xf numFmtId="0" fontId="46" fillId="2" borderId="19" xfId="0" applyFont="1" applyFill="1" applyBorder="1" applyAlignment="1" applyProtection="1">
      <alignment horizontal="center" vertical="top" wrapText="1"/>
      <protection hidden="1"/>
    </xf>
    <xf numFmtId="0" fontId="46" fillId="2" borderId="0" xfId="0" applyFont="1" applyFill="1" applyAlignment="1" applyProtection="1">
      <alignment horizontal="center" vertical="top" wrapText="1"/>
      <protection hidden="1"/>
    </xf>
    <xf numFmtId="0" fontId="26" fillId="3" borderId="35" xfId="0" applyFont="1" applyFill="1" applyBorder="1" applyAlignment="1" applyProtection="1">
      <alignment horizontal="center" vertical="center" wrapText="1"/>
      <protection hidden="1"/>
    </xf>
    <xf numFmtId="0" fontId="26" fillId="3" borderId="36" xfId="0" applyFont="1" applyFill="1" applyBorder="1" applyAlignment="1" applyProtection="1">
      <alignment horizontal="center" vertical="center" wrapText="1"/>
      <protection hidden="1"/>
    </xf>
    <xf numFmtId="0" fontId="26" fillId="3" borderId="37" xfId="0" applyFont="1" applyFill="1" applyBorder="1" applyAlignment="1" applyProtection="1">
      <alignment horizontal="center" vertical="center"/>
      <protection hidden="1"/>
    </xf>
    <xf numFmtId="0" fontId="26" fillId="3" borderId="20" xfId="0" applyFont="1" applyFill="1" applyBorder="1" applyAlignment="1" applyProtection="1">
      <alignment horizontal="center" vertical="center" wrapText="1"/>
      <protection hidden="1"/>
    </xf>
    <xf numFmtId="0" fontId="26" fillId="3" borderId="18" xfId="0" applyFont="1" applyFill="1" applyBorder="1" applyAlignment="1" applyProtection="1">
      <alignment horizontal="center" vertical="center" wrapText="1"/>
      <protection hidden="1"/>
    </xf>
    <xf numFmtId="0" fontId="26" fillId="3" borderId="21" xfId="0" applyFont="1" applyFill="1" applyBorder="1" applyAlignment="1" applyProtection="1">
      <alignment horizontal="center" vertical="center" wrapText="1"/>
      <protection hidden="1"/>
    </xf>
    <xf numFmtId="165" fontId="58" fillId="0" borderId="29" xfId="14" quotePrefix="1" applyNumberFormat="1" applyFont="1" applyBorder="1" applyAlignment="1">
      <alignment horizontal="center" vertical="center" wrapText="1"/>
    </xf>
    <xf numFmtId="165" fontId="58" fillId="0" borderId="38" xfId="14" quotePrefix="1" applyNumberFormat="1" applyFont="1" applyBorder="1" applyAlignment="1">
      <alignment horizontal="center" vertical="center" wrapText="1"/>
    </xf>
    <xf numFmtId="165" fontId="58" fillId="0" borderId="30" xfId="14" quotePrefix="1" applyNumberFormat="1" applyFont="1" applyBorder="1" applyAlignment="1">
      <alignment horizontal="center" vertical="center" wrapText="1"/>
    </xf>
    <xf numFmtId="0" fontId="43" fillId="2" borderId="2" xfId="0" applyFont="1" applyFill="1" applyBorder="1" applyAlignment="1">
      <alignment horizontal="center" vertical="center" wrapText="1"/>
    </xf>
    <xf numFmtId="0" fontId="43" fillId="2" borderId="3" xfId="0" applyFont="1" applyFill="1" applyBorder="1" applyAlignment="1">
      <alignment horizontal="center" vertical="center" wrapText="1"/>
    </xf>
    <xf numFmtId="0" fontId="43" fillId="2" borderId="4" xfId="0" applyFont="1" applyFill="1" applyBorder="1" applyAlignment="1">
      <alignment horizontal="center" vertical="center" wrapText="1"/>
    </xf>
    <xf numFmtId="0" fontId="49" fillId="2" borderId="0" xfId="0" applyFont="1" applyFill="1" applyAlignment="1">
      <alignment horizontal="center" vertical="center"/>
    </xf>
    <xf numFmtId="0" fontId="0" fillId="13" borderId="0" xfId="0" applyFill="1" applyAlignment="1">
      <alignment horizontal="left" vertical="center" wrapText="1"/>
    </xf>
    <xf numFmtId="0" fontId="26" fillId="2" borderId="7" xfId="0" applyFont="1" applyFill="1" applyBorder="1" applyAlignment="1">
      <alignment horizontal="center" vertical="center"/>
    </xf>
    <xf numFmtId="0" fontId="3" fillId="7" borderId="0" xfId="11" applyFill="1" applyAlignment="1">
      <alignment horizontal="left"/>
    </xf>
    <xf numFmtId="0" fontId="3" fillId="8" borderId="0" xfId="11" applyFill="1" applyAlignment="1">
      <alignment horizontal="left"/>
    </xf>
  </cellXfs>
  <cellStyles count="16">
    <cellStyle name="%" xfId="14" xr:uid="{2A174C30-6A5C-444E-8886-EE07FDD1D2CA}"/>
    <cellStyle name="Comma" xfId="8" builtinId="3"/>
    <cellStyle name="Comma 2" xfId="3" xr:uid="{00000000-0005-0000-0000-000001000000}"/>
    <cellStyle name="Hyperlink" xfId="7" builtinId="8"/>
    <cellStyle name="Hyperlink 2" xfId="5" xr:uid="{00000000-0005-0000-0000-000003000000}"/>
    <cellStyle name="Milliers 3" xfId="10" xr:uid="{00000000-0005-0000-0000-000004000000}"/>
    <cellStyle name="Normal" xfId="0" builtinId="0"/>
    <cellStyle name="Normal 2" xfId="11" xr:uid="{00000000-0005-0000-0000-000006000000}"/>
    <cellStyle name="Normal 2 2" xfId="9" xr:uid="{00000000-0005-0000-0000-000007000000}"/>
    <cellStyle name="Normal 3 2" xfId="4" xr:uid="{00000000-0005-0000-0000-000008000000}"/>
    <cellStyle name="Normal 4" xfId="1" xr:uid="{00000000-0005-0000-0000-000009000000}"/>
    <cellStyle name="Normal 5" xfId="6" xr:uid="{00000000-0005-0000-0000-00000A000000}"/>
    <cellStyle name="Normal_Non-Geo 2" xfId="2" xr:uid="{00000000-0005-0000-0000-00000B000000}"/>
    <cellStyle name="Normal_Sheet1" xfId="12" xr:uid="{00000000-0005-0000-0000-00000C000000}"/>
    <cellStyle name="Normal_Sheet2" xfId="13" xr:uid="{00000000-0005-0000-0000-00000D000000}"/>
    <cellStyle name="Normalny 5" xfId="15" xr:uid="{F0596E03-A7BB-4CCE-8A12-961A679E9F1B}"/>
  </cellStyles>
  <dxfs count="2">
    <dxf>
      <fill>
        <patternFill>
          <bgColor theme="7" tint="0.59996337778862885"/>
        </patternFill>
      </fill>
    </dxf>
    <dxf>
      <fill>
        <patternFill>
          <bgColor theme="7" tint="0.59996337778862885"/>
        </patternFill>
      </fill>
    </dxf>
  </dxfs>
  <tableStyles count="0" defaultTableStyle="TableStyleMedium2" defaultPivotStyle="PivotStyleLight16"/>
  <colors>
    <mruColors>
      <color rgb="FF00A59B"/>
      <color rgb="FF009BA5"/>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18"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17"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worksheet" Target="worksheets/sheet10.xml"/><Relationship Id="rId19" Type="http://schemas.microsoft.com/office/2006/relationships/vbaProject" Target="vbaProject.bin"/><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eetMetadata" Target="metadata.xml"/></Relationships>
</file>

<file path=xl/ctrlProps/ctrlProp1.xml><?xml version="1.0" encoding="utf-8"?>
<formControlPr xmlns="http://schemas.microsoft.com/office/spreadsheetml/2009/9/main" objectType="List" dx="22" fmlaLink="$BS$3:$BS$23" fmlaRange="$BQ$3:$BQ$23" multiSel="" sel="0" seltype="multi" val="0"/>
</file>

<file path=xl/ctrlProps/ctrlProp2.xml><?xml version="1.0" encoding="utf-8"?>
<formControlPr xmlns="http://schemas.microsoft.com/office/spreadsheetml/2009/9/main" objectType="Drop" dropStyle="combo" dx="16" fmlaLink="$BU$4" fmlaRange="$BO$3:$BO$6" sel="4" val="0"/>
</file>

<file path=xl/drawings/_rels/drawing1.xml.rels><?xml version="1.0" encoding="UTF-8" standalone="yes"?>
<Relationships xmlns="http://schemas.openxmlformats.org/package/2006/relationships"><Relationship Id="rId1" Type="http://schemas.openxmlformats.org/officeDocument/2006/relationships/image" Target="../media/image1.jpg"/></Relationships>
</file>

<file path=xl/drawings/_rels/drawing2.xml.rels><?xml version="1.0" encoding="UTF-8" standalone="yes"?>
<Relationships xmlns="http://schemas.openxmlformats.org/package/2006/relationships"><Relationship Id="rId1" Type="http://schemas.openxmlformats.org/officeDocument/2006/relationships/image" Target="../media/image2.jpg"/></Relationships>
</file>

<file path=xl/drawings/_rels/drawing3.xml.rels><?xml version="1.0" encoding="UTF-8" standalone="yes"?>
<Relationships xmlns="http://schemas.openxmlformats.org/package/2006/relationships"><Relationship Id="rId1" Type="http://schemas.openxmlformats.org/officeDocument/2006/relationships/image" Target="../media/image3.png"/></Relationships>
</file>

<file path=xl/drawings/drawing1.xml><?xml version="1.0" encoding="utf-8"?>
<xdr:wsDr xmlns:xdr="http://schemas.openxmlformats.org/drawingml/2006/spreadsheetDrawing" xmlns:a="http://schemas.openxmlformats.org/drawingml/2006/main">
  <xdr:twoCellAnchor editAs="absolute">
    <xdr:from>
      <xdr:col>0</xdr:col>
      <xdr:colOff>250827</xdr:colOff>
      <xdr:row>1</xdr:row>
      <xdr:rowOff>35721</xdr:rowOff>
    </xdr:from>
    <xdr:to>
      <xdr:col>17</xdr:col>
      <xdr:colOff>174625</xdr:colOff>
      <xdr:row>17</xdr:row>
      <xdr:rowOff>127000</xdr:rowOff>
    </xdr:to>
    <xdr:sp macro="" textlink="">
      <xdr:nvSpPr>
        <xdr:cNvPr id="3" name="Rectangle 2">
          <a:extLst>
            <a:ext uri="{FF2B5EF4-FFF2-40B4-BE49-F238E27FC236}">
              <a16:creationId xmlns:a16="http://schemas.microsoft.com/office/drawing/2014/main" id="{00000000-0008-0000-0000-000003000000}"/>
            </a:ext>
          </a:extLst>
        </xdr:cNvPr>
        <xdr:cNvSpPr/>
      </xdr:nvSpPr>
      <xdr:spPr>
        <a:xfrm>
          <a:off x="250827" y="234159"/>
          <a:ext cx="6773861" cy="3710779"/>
        </a:xfrm>
        <a:prstGeom prst="rect">
          <a:avLst/>
        </a:prstGeom>
        <a:solidFill>
          <a:srgbClr val="00A59B"/>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p>
      </xdr:txBody>
    </xdr:sp>
    <xdr:clientData/>
  </xdr:twoCellAnchor>
  <mc:AlternateContent xmlns:mc="http://schemas.openxmlformats.org/markup-compatibility/2006">
    <mc:Choice xmlns:a14="http://schemas.microsoft.com/office/drawing/2010/main" Requires="a14">
      <xdr:twoCellAnchor editAs="absolute">
        <xdr:from>
          <xdr:col>0</xdr:col>
          <xdr:colOff>247650</xdr:colOff>
          <xdr:row>3</xdr:row>
          <xdr:rowOff>12700</xdr:rowOff>
        </xdr:from>
        <xdr:to>
          <xdr:col>1</xdr:col>
          <xdr:colOff>1492250</xdr:colOff>
          <xdr:row>16</xdr:row>
          <xdr:rowOff>120650</xdr:rowOff>
        </xdr:to>
        <xdr:sp macro="" textlink="">
          <xdr:nvSpPr>
            <xdr:cNvPr id="8210" name="List Box 18" hidden="1">
              <a:extLst>
                <a:ext uri="{63B3BB69-23CF-44E3-9099-C40C66FF867C}">
                  <a14:compatExt spid="_x0000_s8210"/>
                </a:ext>
                <a:ext uri="{FF2B5EF4-FFF2-40B4-BE49-F238E27FC236}">
                  <a16:creationId xmlns:a16="http://schemas.microsoft.com/office/drawing/2014/main" id="{00000000-0008-0000-0000-0000122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absolute">
        <xdr:from>
          <xdr:col>2</xdr:col>
          <xdr:colOff>50800</xdr:colOff>
          <xdr:row>3</xdr:row>
          <xdr:rowOff>114300</xdr:rowOff>
        </xdr:from>
        <xdr:to>
          <xdr:col>4</xdr:col>
          <xdr:colOff>412750</xdr:colOff>
          <xdr:row>4</xdr:row>
          <xdr:rowOff>139700</xdr:rowOff>
        </xdr:to>
        <xdr:sp macro="" textlink="">
          <xdr:nvSpPr>
            <xdr:cNvPr id="8212" name="Drop Down 20" hidden="1">
              <a:extLst>
                <a:ext uri="{63B3BB69-23CF-44E3-9099-C40C66FF867C}">
                  <a14:compatExt spid="_x0000_s8212"/>
                </a:ext>
                <a:ext uri="{FF2B5EF4-FFF2-40B4-BE49-F238E27FC236}">
                  <a16:creationId xmlns:a16="http://schemas.microsoft.com/office/drawing/2014/main" id="{00000000-0008-0000-0000-0000142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twoCellAnchor>
    <xdr:from>
      <xdr:col>0</xdr:col>
      <xdr:colOff>171450</xdr:colOff>
      <xdr:row>2</xdr:row>
      <xdr:rowOff>47625</xdr:rowOff>
    </xdr:from>
    <xdr:to>
      <xdr:col>1</xdr:col>
      <xdr:colOff>1371600</xdr:colOff>
      <xdr:row>3</xdr:row>
      <xdr:rowOff>23813</xdr:rowOff>
    </xdr:to>
    <xdr:sp macro="" textlink="">
      <xdr:nvSpPr>
        <xdr:cNvPr id="4" name="TextBox 3">
          <a:extLst>
            <a:ext uri="{FF2B5EF4-FFF2-40B4-BE49-F238E27FC236}">
              <a16:creationId xmlns:a16="http://schemas.microsoft.com/office/drawing/2014/main" id="{00000000-0008-0000-0000-000004000000}"/>
            </a:ext>
          </a:extLst>
        </xdr:cNvPr>
        <xdr:cNvSpPr txBox="1"/>
      </xdr:nvSpPr>
      <xdr:spPr>
        <a:xfrm>
          <a:off x="171450" y="444500"/>
          <a:ext cx="1843088" cy="30956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GB" sz="900" b="1">
              <a:solidFill>
                <a:schemeClr val="bg1"/>
              </a:solidFill>
            </a:rPr>
            <a:t>Select Country(s) from </a:t>
          </a:r>
        </a:p>
        <a:p>
          <a:pPr algn="ctr"/>
          <a:r>
            <a:rPr lang="en-GB" sz="900" b="1">
              <a:solidFill>
                <a:schemeClr val="bg1"/>
              </a:solidFill>
            </a:rPr>
            <a:t>Below List</a:t>
          </a:r>
        </a:p>
      </xdr:txBody>
    </xdr:sp>
    <xdr:clientData/>
  </xdr:twoCellAnchor>
  <xdr:twoCellAnchor>
    <xdr:from>
      <xdr:col>1</xdr:col>
      <xdr:colOff>1185862</xdr:colOff>
      <xdr:row>1</xdr:row>
      <xdr:rowOff>158749</xdr:rowOff>
    </xdr:from>
    <xdr:to>
      <xdr:col>4</xdr:col>
      <xdr:colOff>147637</xdr:colOff>
      <xdr:row>3</xdr:row>
      <xdr:rowOff>7936</xdr:rowOff>
    </xdr:to>
    <xdr:sp macro="" textlink="">
      <xdr:nvSpPr>
        <xdr:cNvPr id="25" name="TextBox 24">
          <a:extLst>
            <a:ext uri="{FF2B5EF4-FFF2-40B4-BE49-F238E27FC236}">
              <a16:creationId xmlns:a16="http://schemas.microsoft.com/office/drawing/2014/main" id="{00000000-0008-0000-0000-000019000000}"/>
            </a:ext>
          </a:extLst>
        </xdr:cNvPr>
        <xdr:cNvSpPr txBox="1"/>
      </xdr:nvSpPr>
      <xdr:spPr>
        <a:xfrm>
          <a:off x="1884362" y="357187"/>
          <a:ext cx="2105025" cy="38099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GB" sz="1000" b="1">
              <a:solidFill>
                <a:schemeClr val="bg1"/>
              </a:solidFill>
            </a:rPr>
            <a:t>                   Select Currency from </a:t>
          </a:r>
        </a:p>
        <a:p>
          <a:pPr algn="ctr"/>
          <a:r>
            <a:rPr lang="en-GB" sz="1000" b="1">
              <a:solidFill>
                <a:schemeClr val="bg1"/>
              </a:solidFill>
            </a:rPr>
            <a:t>            Below List</a:t>
          </a:r>
        </a:p>
      </xdr:txBody>
    </xdr:sp>
    <xdr:clientData/>
  </xdr:twoCellAnchor>
  <xdr:twoCellAnchor editAs="absolute">
    <xdr:from>
      <xdr:col>2</xdr:col>
      <xdr:colOff>31749</xdr:colOff>
      <xdr:row>5</xdr:row>
      <xdr:rowOff>153988</xdr:rowOff>
    </xdr:from>
    <xdr:to>
      <xdr:col>4</xdr:col>
      <xdr:colOff>454024</xdr:colOff>
      <xdr:row>6</xdr:row>
      <xdr:rowOff>204788</xdr:rowOff>
    </xdr:to>
    <xdr:sp macro="[0]!test" textlink="">
      <xdr:nvSpPr>
        <xdr:cNvPr id="6" name="Rounded Rectangle 5">
          <a:extLst>
            <a:ext uri="{FF2B5EF4-FFF2-40B4-BE49-F238E27FC236}">
              <a16:creationId xmlns:a16="http://schemas.microsoft.com/office/drawing/2014/main" id="{00000000-0008-0000-0000-000006000000}"/>
            </a:ext>
          </a:extLst>
        </xdr:cNvPr>
        <xdr:cNvSpPr/>
      </xdr:nvSpPr>
      <xdr:spPr>
        <a:xfrm>
          <a:off x="2278062" y="1416051"/>
          <a:ext cx="1708150" cy="288925"/>
        </a:xfrm>
        <a:prstGeom prst="roundRect">
          <a:avLst/>
        </a:prstGeom>
      </xdr:spPr>
      <xdr:style>
        <a:lnRef idx="2">
          <a:schemeClr val="accent1">
            <a:shade val="50000"/>
          </a:schemeClr>
        </a:lnRef>
        <a:fillRef idx="1003">
          <a:schemeClr val="lt1"/>
        </a:fillRef>
        <a:effectRef idx="0">
          <a:schemeClr val="accent1"/>
        </a:effectRef>
        <a:fontRef idx="minor">
          <a:schemeClr val="lt1"/>
        </a:fontRef>
      </xdr:style>
      <xdr:txBody>
        <a:bodyPr vertOverflow="clip" horzOverflow="clip" rtlCol="0" anchor="t"/>
        <a:lstStyle/>
        <a:p>
          <a:pPr algn="l"/>
          <a:r>
            <a:rPr lang="en-GB" sz="1100" b="1">
              <a:solidFill>
                <a:schemeClr val="tx1">
                  <a:lumMod val="50000"/>
                  <a:lumOff val="50000"/>
                </a:schemeClr>
              </a:solidFill>
            </a:rPr>
            <a:t>Click Here For Output</a:t>
          </a:r>
        </a:p>
      </xdr:txBody>
    </xdr:sp>
    <xdr:clientData/>
  </xdr:twoCellAnchor>
  <xdr:twoCellAnchor editAs="oneCell">
    <xdr:from>
      <xdr:col>7</xdr:col>
      <xdr:colOff>85725</xdr:colOff>
      <xdr:row>2</xdr:row>
      <xdr:rowOff>9525</xdr:rowOff>
    </xdr:from>
    <xdr:to>
      <xdr:col>15</xdr:col>
      <xdr:colOff>288925</xdr:colOff>
      <xdr:row>3</xdr:row>
      <xdr:rowOff>15875</xdr:rowOff>
    </xdr:to>
    <xdr:pic>
      <xdr:nvPicPr>
        <xdr:cNvPr id="2" name="Picture 1">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4772025" y="390525"/>
          <a:ext cx="1041400" cy="419100"/>
        </a:xfrm>
        <a:prstGeom prst="rect">
          <a:avLst/>
        </a:prstGeom>
      </xdr:spPr>
    </xdr:pic>
    <xdr:clientData/>
  </xdr:twoCellAnchor>
  <xdr:twoCellAnchor editAs="absolute">
    <xdr:from>
      <xdr:col>1</xdr:col>
      <xdr:colOff>1601787</xdr:colOff>
      <xdr:row>7</xdr:row>
      <xdr:rowOff>203201</xdr:rowOff>
    </xdr:from>
    <xdr:to>
      <xdr:col>5</xdr:col>
      <xdr:colOff>463550</xdr:colOff>
      <xdr:row>9</xdr:row>
      <xdr:rowOff>101600</xdr:rowOff>
    </xdr:to>
    <xdr:sp macro="[0]!interngn" textlink="">
      <xdr:nvSpPr>
        <xdr:cNvPr id="9" name="Rounded Rectangle 5">
          <a:extLst>
            <a:ext uri="{FF2B5EF4-FFF2-40B4-BE49-F238E27FC236}">
              <a16:creationId xmlns:a16="http://schemas.microsoft.com/office/drawing/2014/main" id="{00000000-0008-0000-0000-000009000000}"/>
            </a:ext>
          </a:extLst>
        </xdr:cNvPr>
        <xdr:cNvSpPr/>
      </xdr:nvSpPr>
      <xdr:spPr>
        <a:xfrm>
          <a:off x="2244725" y="1949451"/>
          <a:ext cx="2393950" cy="287337"/>
        </a:xfrm>
        <a:prstGeom prst="roundRect">
          <a:avLst/>
        </a:prstGeom>
      </xdr:spPr>
      <xdr:style>
        <a:lnRef idx="2">
          <a:schemeClr val="accent1">
            <a:shade val="50000"/>
          </a:schemeClr>
        </a:lnRef>
        <a:fillRef idx="1003">
          <a:schemeClr val="lt1"/>
        </a:fillRef>
        <a:effectRef idx="0">
          <a:schemeClr val="accent1"/>
        </a:effectRef>
        <a:fontRef idx="minor">
          <a:schemeClr val="lt1"/>
        </a:fontRef>
      </xdr:style>
      <xdr:txBody>
        <a:bodyPr vertOverflow="clip" horzOverflow="clip" rtlCol="0" anchor="t"/>
        <a:lstStyle/>
        <a:p>
          <a:pPr algn="l"/>
          <a:r>
            <a:rPr lang="en-GB" sz="1100" b="1">
              <a:solidFill>
                <a:schemeClr val="tx1">
                  <a:lumMod val="50000"/>
                  <a:lumOff val="50000"/>
                </a:schemeClr>
              </a:solidFill>
            </a:rPr>
            <a:t>Click Here for</a:t>
          </a:r>
          <a:r>
            <a:rPr lang="en-GB" sz="1100" b="1" baseline="0">
              <a:solidFill>
                <a:schemeClr val="tx1">
                  <a:lumMod val="50000"/>
                  <a:lumOff val="50000"/>
                </a:schemeClr>
              </a:solidFill>
            </a:rPr>
            <a:t> International NGN</a:t>
          </a:r>
          <a:endParaRPr lang="en-GB" sz="1100" b="1">
            <a:solidFill>
              <a:schemeClr val="tx1">
                <a:lumMod val="50000"/>
                <a:lumOff val="50000"/>
              </a:schemeClr>
            </a:solidFill>
          </a:endParaRPr>
        </a:p>
      </xdr:txBody>
    </xdr:sp>
    <xdr:clientData/>
  </xdr:twoCellAnchor>
</xdr:wsDr>
</file>

<file path=xl/drawings/drawing2.xml><?xml version="1.0" encoding="utf-8"?>
<xdr:wsDr xmlns:xdr="http://schemas.openxmlformats.org/drawingml/2006/spreadsheetDrawing" xmlns:a="http://schemas.openxmlformats.org/drawingml/2006/main">
  <xdr:twoCellAnchor editAs="absolute">
    <xdr:from>
      <xdr:col>5</xdr:col>
      <xdr:colOff>781823</xdr:colOff>
      <xdr:row>0</xdr:row>
      <xdr:rowOff>0</xdr:rowOff>
    </xdr:from>
    <xdr:to>
      <xdr:col>6</xdr:col>
      <xdr:colOff>357097</xdr:colOff>
      <xdr:row>2</xdr:row>
      <xdr:rowOff>122615</xdr:rowOff>
    </xdr:to>
    <xdr:pic>
      <xdr:nvPicPr>
        <xdr:cNvPr id="2" name="Picture 1">
          <a:extLst>
            <a:ext uri="{FF2B5EF4-FFF2-40B4-BE49-F238E27FC236}">
              <a16:creationId xmlns:a16="http://schemas.microsoft.com/office/drawing/2014/main" id="{00000000-0008-0000-0300-000002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8449801" y="0"/>
          <a:ext cx="1126790" cy="588282"/>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7</xdr:col>
      <xdr:colOff>772516</xdr:colOff>
      <xdr:row>0</xdr:row>
      <xdr:rowOff>23812</xdr:rowOff>
    </xdr:from>
    <xdr:to>
      <xdr:col>10</xdr:col>
      <xdr:colOff>119062</xdr:colOff>
      <xdr:row>0</xdr:row>
      <xdr:rowOff>661987</xdr:rowOff>
    </xdr:to>
    <xdr:pic>
      <xdr:nvPicPr>
        <xdr:cNvPr id="2" name="Picture 1">
          <a:extLst>
            <a:ext uri="{FF2B5EF4-FFF2-40B4-BE49-F238E27FC236}">
              <a16:creationId xmlns:a16="http://schemas.microsoft.com/office/drawing/2014/main" id="{00000000-0008-0000-0500-000002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9654579" y="23812"/>
          <a:ext cx="1608733" cy="638175"/>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Calibri">
      <a:majorFont>
        <a:latin typeface="Calibri" panose="020F0502020204030204"/>
        <a:ea typeface=""/>
        <a:cs typeface=""/>
        <a:font script="Jpan" typeface="メイリオ"/>
        <a:font script="Hang" typeface="맑은 고딕"/>
        <a:font script="Hans" typeface="宋体"/>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ahoma"/>
        <a:font script="Uigh" typeface="Microsoft Uighur"/>
        <a:font script="Geor" typeface="Sylfaen"/>
      </a:majorFont>
      <a:minorFont>
        <a:latin typeface="Calibri" panose="020F0502020204030204"/>
        <a:ea typeface=""/>
        <a:cs typeface=""/>
        <a:font script="Jpan" typeface="メイリオ"/>
        <a:font script="Hang" typeface="맑은 고딕"/>
        <a:font script="Hans" typeface="宋体"/>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ahoma"/>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customProperty" Target="../customProperty1.bin"/><Relationship Id="rId1" Type="http://schemas.openxmlformats.org/officeDocument/2006/relationships/printerSettings" Target="../printerSettings/printerSettings1.bin"/><Relationship Id="rId6" Type="http://schemas.openxmlformats.org/officeDocument/2006/relationships/ctrlProp" Target="../ctrlProps/ctrlProp2.xml"/><Relationship Id="rId5" Type="http://schemas.openxmlformats.org/officeDocument/2006/relationships/ctrlProp" Target="../ctrlProps/ctrlProp1.xml"/><Relationship Id="rId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3" Type="http://schemas.openxmlformats.org/officeDocument/2006/relationships/customProperty" Target="../customProperty2.bin"/><Relationship Id="rId2" Type="http://schemas.openxmlformats.org/officeDocument/2006/relationships/printerSettings" Target="../printerSettings/printerSettings2.bin"/><Relationship Id="rId1" Type="http://schemas.openxmlformats.org/officeDocument/2006/relationships/hyperlink" Target="https://coltinternal.sharepoint.com/sites/nws/Pricing/VS%20Temp%20location/Outbound%20documents/UK%20Emergency%20number%20rate-card.xlsx?web=1" TargetMode="External"/></Relationships>
</file>

<file path=xl/worksheets/_rels/sheet3.xml.rels><?xml version="1.0" encoding="UTF-8" standalone="yes"?>
<Relationships xmlns="http://schemas.openxmlformats.org/package/2006/relationships"><Relationship Id="rId1" Type="http://schemas.openxmlformats.org/officeDocument/2006/relationships/customProperty" Target="../customProperty3.bin"/></Relationships>
</file>

<file path=xl/worksheets/_rels/sheet4.xml.rels><?xml version="1.0" encoding="UTF-8" standalone="yes"?>
<Relationships xmlns="http://schemas.openxmlformats.org/package/2006/relationships"><Relationship Id="rId3" Type="http://schemas.openxmlformats.org/officeDocument/2006/relationships/printerSettings" Target="../printerSettings/printerSettings3.bin"/><Relationship Id="rId2" Type="http://schemas.openxmlformats.org/officeDocument/2006/relationships/hyperlink" Target="https://coltinternal.sharepoint.com/sites/nws/Pricing/VS%20Temp%20location/Outbound%20documents/UK%20Emergency%20number%20rate-card.xlsx?web=1" TargetMode="External"/><Relationship Id="rId1" Type="http://schemas.openxmlformats.org/officeDocument/2006/relationships/hyperlink" Target="https://coltinternal.sharepoint.com/sites/nws/Pricing/VS%20Temp%20location/Outbound%20documents/UK%20Emergency%20number%20rate-card.xlsx?web=1" TargetMode="External"/><Relationship Id="rId5" Type="http://schemas.openxmlformats.org/officeDocument/2006/relationships/drawing" Target="../drawings/drawing2.xml"/><Relationship Id="rId4" Type="http://schemas.openxmlformats.org/officeDocument/2006/relationships/customProperty" Target="../customProperty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8.xml.rels><?xml version="1.0" encoding="UTF-8" standalone="yes"?>
<Relationships xmlns="http://schemas.openxmlformats.org/package/2006/relationships"><Relationship Id="rId2" Type="http://schemas.openxmlformats.org/officeDocument/2006/relationships/customProperty" Target="../customProperty5.bin"/><Relationship Id="rId1" Type="http://schemas.openxmlformats.org/officeDocument/2006/relationships/printerSettings" Target="../printerSettings/printerSettings5.bin"/></Relationships>
</file>

<file path=xl/worksheets/_rels/sheet9.xml.rels><?xml version="1.0" encoding="UTF-8" standalone="yes"?>
<Relationships xmlns="http://schemas.openxmlformats.org/package/2006/relationships"><Relationship Id="rId2" Type="http://schemas.openxmlformats.org/officeDocument/2006/relationships/customProperty" Target="../customProperty6.bin"/><Relationship Id="rId1" Type="http://schemas.openxmlformats.org/officeDocument/2006/relationships/printerSettings" Target="../printerSettings/printerSettings6.bin"/></Relationships>
</file>

<file path=xl/worksheets/_rels/sheet10.xml.rels><?xml version="1.0" encoding="UTF-8" standalone="yes"?>
<Relationships xmlns="http://schemas.openxmlformats.org/package/2006/relationships"><Relationship Id="rId2" Type="http://schemas.openxmlformats.org/officeDocument/2006/relationships/customProperty" Target="../customProperty7.bin"/><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DB98"/>
  <sheetViews>
    <sheetView showGridLines="0" showRowColHeaders="0" tabSelected="1" zoomScale="80" zoomScaleNormal="80" workbookViewId="0">
      <selection activeCell="A19" sqref="A19:XFD1048576"/>
    </sheetView>
  </sheetViews>
  <sheetFormatPr defaultColWidth="0" defaultRowHeight="15.5" zeroHeight="1" x14ac:dyDescent="0.35"/>
  <cols>
    <col min="1" max="1" width="9.1796875" customWidth="1"/>
    <col min="2" max="2" width="23" customWidth="1"/>
    <col min="3" max="6" width="9.1796875" customWidth="1"/>
    <col min="7" max="15" width="1.54296875" customWidth="1"/>
    <col min="16" max="16" width="9.1796875" customWidth="1"/>
    <col min="17" max="17" width="5.54296875" customWidth="1"/>
    <col min="18" max="18" width="9.1796875" customWidth="1"/>
    <col min="19" max="19" width="1.7265625" customWidth="1"/>
    <col min="20" max="20" width="2.453125" customWidth="1"/>
    <col min="21" max="21" width="2" customWidth="1"/>
    <col min="22" max="68" width="17" hidden="1"/>
    <col min="69" max="69" width="17" style="220" hidden="1"/>
    <col min="70" max="16384" width="17" hidden="1"/>
  </cols>
  <sheetData>
    <row r="1" spans="21:106" x14ac:dyDescent="0.35"/>
    <row r="2" spans="21:106" x14ac:dyDescent="0.35">
      <c r="BW2" t="s">
        <v>3315</v>
      </c>
      <c r="BX2" t="s">
        <v>3316</v>
      </c>
    </row>
    <row r="3" spans="21:106" ht="32.5" customHeight="1" x14ac:dyDescent="0.35">
      <c r="BN3">
        <v>1</v>
      </c>
      <c r="BO3" s="46" t="s">
        <v>218</v>
      </c>
      <c r="BP3">
        <v>1</v>
      </c>
      <c r="BQ3" t="s">
        <v>3302</v>
      </c>
      <c r="BR3" t="str">
        <f>IF(ISERROR(VLOOKUP(BS3,$BP$3:$BQ$22,2,FALSE)),"Not Selected",VLOOKUP(BS3,$BP$3:$BQ$22,2,FALSE))</f>
        <v>Not Selected</v>
      </c>
      <c r="BS3">
        <v>0</v>
      </c>
      <c r="BW3">
        <f>MATCH(BQ3,'NGN &amp; Special Number'!$B:$B,0)</f>
        <v>7</v>
      </c>
      <c r="BX3">
        <f>COUNTIF('NGN &amp; Special Number'!$B:$B,MAIN!BQ3)+BW3-1</f>
        <v>64</v>
      </c>
      <c r="BZ3" t="s">
        <v>218</v>
      </c>
      <c r="CY3" t="s">
        <v>3788</v>
      </c>
    </row>
    <row r="4" spans="21:106" ht="17.149999999999999" customHeight="1" x14ac:dyDescent="0.35">
      <c r="BN4">
        <v>2</v>
      </c>
      <c r="BO4" s="46" t="s">
        <v>0</v>
      </c>
      <c r="BP4">
        <f>BP3+1</f>
        <v>2</v>
      </c>
      <c r="BQ4" t="s">
        <v>3303</v>
      </c>
      <c r="BR4" t="str">
        <f t="shared" ref="BR4:BR22" si="0">IF(ISERROR(VLOOKUP(BS4,$BP$3:$BQ$22,2,FALSE)),"Not Selected",VLOOKUP(BS4,$BP$3:$BQ$22,2,FALSE))</f>
        <v>Not Selected</v>
      </c>
      <c r="BS4">
        <v>0</v>
      </c>
      <c r="BU4">
        <v>4</v>
      </c>
      <c r="BW4">
        <f>MATCH(BQ4,'NGN &amp; Special Number'!$B:$B,0)</f>
        <v>67</v>
      </c>
      <c r="BX4">
        <f>COUNTIF('NGN &amp; Special Number'!$B:$B,MAIN!BQ4)+BW4-1</f>
        <v>108</v>
      </c>
      <c r="BZ4" t="s">
        <v>218</v>
      </c>
      <c r="CY4">
        <v>1</v>
      </c>
      <c r="CZ4" t="s">
        <v>218</v>
      </c>
      <c r="DA4">
        <v>0.182</v>
      </c>
      <c r="DB4">
        <v>0.16600000000000001</v>
      </c>
    </row>
    <row r="5" spans="21:106" ht="19" customHeight="1" x14ac:dyDescent="0.35">
      <c r="BN5">
        <v>3</v>
      </c>
      <c r="BO5" s="46" t="s">
        <v>1</v>
      </c>
      <c r="BP5">
        <f t="shared" ref="BP5:BP23" si="1">BP4+1</f>
        <v>3</v>
      </c>
      <c r="BQ5" t="s">
        <v>3304</v>
      </c>
      <c r="BR5" t="str">
        <f t="shared" si="0"/>
        <v>Not Selected</v>
      </c>
      <c r="BS5">
        <v>0</v>
      </c>
      <c r="BW5">
        <f>MATCH(BQ5,'NGN &amp; Special Number'!$B:$B,0)</f>
        <v>112</v>
      </c>
      <c r="BX5">
        <f>COUNTIF('NGN &amp; Special Number'!$B:$B,MAIN!BQ5)+BW5-1</f>
        <v>142</v>
      </c>
      <c r="BZ5" t="s">
        <v>3002</v>
      </c>
      <c r="CJ5" t="s">
        <v>3311</v>
      </c>
      <c r="CK5" t="s">
        <v>218</v>
      </c>
      <c r="CL5">
        <v>9.5583104730407861E-2</v>
      </c>
      <c r="CY5">
        <v>2</v>
      </c>
      <c r="CZ5" t="s">
        <v>0</v>
      </c>
      <c r="DA5">
        <f>DA4*BV7</f>
        <v>0.16561999999999999</v>
      </c>
      <c r="DB5">
        <f>DB4*BV7</f>
        <v>0.15106</v>
      </c>
    </row>
    <row r="6" spans="21:106" ht="18.649999999999999" customHeight="1" x14ac:dyDescent="0.35">
      <c r="BN6">
        <v>4</v>
      </c>
      <c r="BO6" s="46" t="s">
        <v>193</v>
      </c>
      <c r="BP6">
        <f t="shared" si="1"/>
        <v>4</v>
      </c>
      <c r="BQ6" t="s">
        <v>3305</v>
      </c>
      <c r="BR6" t="str">
        <f t="shared" si="0"/>
        <v>Not Selected</v>
      </c>
      <c r="BS6">
        <v>0</v>
      </c>
      <c r="BU6" t="s">
        <v>218</v>
      </c>
      <c r="BV6" t="s">
        <v>218</v>
      </c>
      <c r="BW6">
        <f>MATCH(BQ6,'NGN &amp; Special Number'!$B:$B,0)</f>
        <v>146</v>
      </c>
      <c r="BX6">
        <f>COUNTIF('NGN &amp; Special Number'!$B:$B,MAIN!BQ6)+BW6-1</f>
        <v>169</v>
      </c>
      <c r="BZ6" t="s">
        <v>218</v>
      </c>
      <c r="CJ6" t="s">
        <v>3314</v>
      </c>
      <c r="CK6" t="s">
        <v>218</v>
      </c>
      <c r="CL6">
        <v>1.0989010989010988</v>
      </c>
      <c r="CY6">
        <v>3</v>
      </c>
      <c r="CZ6" t="s">
        <v>1</v>
      </c>
      <c r="DA6">
        <f>DA4/BV8</f>
        <v>0.15203408236571714</v>
      </c>
      <c r="DB6">
        <f>DB4/BV8</f>
        <v>0.13866844875114862</v>
      </c>
    </row>
    <row r="7" spans="21:106" ht="19.5" customHeight="1" x14ac:dyDescent="0.35">
      <c r="U7" s="223"/>
      <c r="BN7">
        <v>5</v>
      </c>
      <c r="BO7" s="46" t="s">
        <v>3455</v>
      </c>
      <c r="BP7">
        <f t="shared" si="1"/>
        <v>5</v>
      </c>
      <c r="BQ7" t="s">
        <v>3306</v>
      </c>
      <c r="BR7" t="str">
        <f t="shared" si="0"/>
        <v>Not Selected</v>
      </c>
      <c r="BS7">
        <v>0</v>
      </c>
      <c r="BU7" t="s">
        <v>0</v>
      </c>
      <c r="BV7">
        <v>0.91</v>
      </c>
      <c r="BW7">
        <f>MATCH(BQ7,'NGN &amp; Special Number'!$B:$B,0)</f>
        <v>173</v>
      </c>
      <c r="BX7">
        <f>COUNTIF('NGN &amp; Special Number'!$B:$B,MAIN!BQ7)+BW7-1</f>
        <v>219</v>
      </c>
      <c r="BZ7" t="s">
        <v>218</v>
      </c>
      <c r="CE7" t="s">
        <v>3365</v>
      </c>
      <c r="CJ7" t="s">
        <v>3312</v>
      </c>
      <c r="CK7" t="s">
        <v>218</v>
      </c>
      <c r="CL7">
        <v>0.84573748308525043</v>
      </c>
      <c r="CO7" t="s">
        <v>0</v>
      </c>
      <c r="CP7">
        <v>1</v>
      </c>
      <c r="CQ7" t="s">
        <v>3782</v>
      </c>
      <c r="CR7" t="s">
        <v>3783</v>
      </c>
      <c r="CY7">
        <v>4</v>
      </c>
      <c r="CZ7" t="s">
        <v>193</v>
      </c>
      <c r="DA7">
        <f>DA4</f>
        <v>0.182</v>
      </c>
      <c r="DB7">
        <f>DB4</f>
        <v>0.16600000000000001</v>
      </c>
    </row>
    <row r="8" spans="21:106" ht="16" customHeight="1" x14ac:dyDescent="0.35">
      <c r="BP8">
        <f t="shared" si="1"/>
        <v>6</v>
      </c>
      <c r="BQ8" t="s">
        <v>3307</v>
      </c>
      <c r="BR8" t="str">
        <f t="shared" si="0"/>
        <v>Not Selected</v>
      </c>
      <c r="BS8">
        <v>0</v>
      </c>
      <c r="BU8" t="s">
        <v>1</v>
      </c>
      <c r="BV8">
        <v>1.1971000000000001</v>
      </c>
      <c r="BW8">
        <f>MATCH(BQ8,'NGN &amp; Special Number'!$B:$B,0)</f>
        <v>223</v>
      </c>
      <c r="BX8">
        <f>COUNTIF('NGN &amp; Special Number'!$B:$B,MAIN!BQ8)+BW8-1</f>
        <v>247</v>
      </c>
      <c r="BZ8" t="s">
        <v>218</v>
      </c>
      <c r="CE8" t="s">
        <v>218</v>
      </c>
      <c r="CF8">
        <v>0.84573748308525043</v>
      </c>
      <c r="CG8" t="s">
        <v>3006</v>
      </c>
      <c r="CJ8" t="s">
        <v>3304</v>
      </c>
      <c r="CK8" t="s">
        <v>3002</v>
      </c>
      <c r="CL8">
        <v>7.5989000000000004</v>
      </c>
      <c r="CO8" t="s">
        <v>218</v>
      </c>
      <c r="CP8">
        <v>1.0989010989010988</v>
      </c>
      <c r="CQ8" t="s">
        <v>3784</v>
      </c>
      <c r="CR8" t="s">
        <v>3785</v>
      </c>
    </row>
    <row r="9" spans="21:106" ht="14.5" x14ac:dyDescent="0.35">
      <c r="BP9">
        <f t="shared" si="1"/>
        <v>7</v>
      </c>
      <c r="BQ9" t="s">
        <v>3308</v>
      </c>
      <c r="BR9" t="str">
        <f t="shared" si="0"/>
        <v>Not Selected</v>
      </c>
      <c r="BS9">
        <v>0</v>
      </c>
      <c r="BU9" t="s">
        <v>2999</v>
      </c>
      <c r="BV9">
        <v>1.1823999999999999</v>
      </c>
      <c r="BW9">
        <f>MATCH(BQ9,'NGN &amp; Special Number'!$B:$B,0)</f>
        <v>251</v>
      </c>
      <c r="BX9">
        <f>COUNTIF('NGN &amp; Special Number'!$B:$B,MAIN!BQ9)+BW9-1</f>
        <v>282</v>
      </c>
      <c r="BZ9" t="s">
        <v>218</v>
      </c>
      <c r="CE9" t="s">
        <v>0</v>
      </c>
      <c r="CF9">
        <v>0.7696211096075779</v>
      </c>
      <c r="CG9" t="s">
        <v>3007</v>
      </c>
      <c r="CO9" t="s">
        <v>1</v>
      </c>
      <c r="CP9">
        <v>1.3154945054945053</v>
      </c>
      <c r="CQ9" t="s">
        <v>3786</v>
      </c>
      <c r="CR9" t="s">
        <v>3787</v>
      </c>
    </row>
    <row r="10" spans="21:106" ht="14.5" x14ac:dyDescent="0.35">
      <c r="BP10">
        <f t="shared" si="1"/>
        <v>8</v>
      </c>
      <c r="BQ10" t="s">
        <v>3309</v>
      </c>
      <c r="BR10" t="str">
        <f t="shared" si="0"/>
        <v>Not Selected</v>
      </c>
      <c r="BS10">
        <v>0</v>
      </c>
      <c r="BU10" t="s">
        <v>218</v>
      </c>
      <c r="BV10">
        <v>1</v>
      </c>
      <c r="BW10">
        <f>MATCH(BQ10,'NGN &amp; Special Number'!$B:$B,0)</f>
        <v>286</v>
      </c>
      <c r="BX10">
        <f>COUNTIF('NGN &amp; Special Number'!$B:$B,MAIN!BQ10)+BW10-1</f>
        <v>297</v>
      </c>
      <c r="BZ10" t="s">
        <v>218</v>
      </c>
      <c r="CE10" t="s">
        <v>1</v>
      </c>
      <c r="CF10">
        <v>1.0124323410013534</v>
      </c>
      <c r="CG10" t="s">
        <v>3008</v>
      </c>
    </row>
    <row r="11" spans="21:106" ht="18" customHeight="1" x14ac:dyDescent="0.35">
      <c r="BP11">
        <f t="shared" si="1"/>
        <v>9</v>
      </c>
      <c r="BQ11" t="s">
        <v>3310</v>
      </c>
      <c r="BR11" t="str">
        <f t="shared" si="0"/>
        <v>Not Selected</v>
      </c>
      <c r="BS11">
        <v>0</v>
      </c>
      <c r="BU11" t="s">
        <v>3000</v>
      </c>
      <c r="BV11">
        <v>10.4621</v>
      </c>
      <c r="BW11">
        <f>MATCH(BQ11,'NGN &amp; Special Number'!$B:$B,0)</f>
        <v>300</v>
      </c>
      <c r="BX11">
        <f>COUNTIF('NGN &amp; Special Number'!$B:$B,MAIN!BQ11)+BW11-1</f>
        <v>558</v>
      </c>
      <c r="BZ11" t="s">
        <v>218</v>
      </c>
      <c r="CE11" t="s">
        <v>193</v>
      </c>
      <c r="CF11">
        <v>1</v>
      </c>
      <c r="CG11" t="s">
        <v>2999</v>
      </c>
      <c r="CP11">
        <f>VLOOKUP(IF(BV24="LOCAL","GBP",BV24),CO7:CR9,2,FALSE)</f>
        <v>1</v>
      </c>
      <c r="CQ11" t="e">
        <f>VLOOKUP(BV24,CO7:CR9,3,FALSE)</f>
        <v>#N/A</v>
      </c>
      <c r="CR11" t="str">
        <f>VLOOKUP(IF(BV24="LOCAL","GBP",BV24),CO7:CR9,4,FALSE)</f>
        <v>Pence</v>
      </c>
      <c r="CU11" s="203"/>
      <c r="CV11" s="8" t="s">
        <v>218</v>
      </c>
      <c r="CW11" s="8" t="s">
        <v>0</v>
      </c>
      <c r="CX11" s="8" t="s">
        <v>1</v>
      </c>
    </row>
    <row r="12" spans="21:106" ht="14.5" x14ac:dyDescent="0.35">
      <c r="BP12">
        <f t="shared" si="1"/>
        <v>10</v>
      </c>
      <c r="BQ12" t="s">
        <v>3311</v>
      </c>
      <c r="BR12" t="str">
        <f t="shared" si="0"/>
        <v>Not Selected</v>
      </c>
      <c r="BS12">
        <v>0</v>
      </c>
      <c r="BU12" t="s">
        <v>3001</v>
      </c>
      <c r="BV12">
        <v>1.6295999999999999</v>
      </c>
      <c r="BW12">
        <f>MATCH(BQ12,'NGN &amp; Special Number'!$B:$B,0)</f>
        <v>564</v>
      </c>
      <c r="BX12">
        <f>COUNTIF('NGN &amp; Special Number'!$B:$B,MAIN!BQ12)+BW12-1</f>
        <v>588</v>
      </c>
      <c r="BZ12" t="s">
        <v>3000</v>
      </c>
      <c r="CC12">
        <f>VLOOKUP(BV24,CE8:CF11,2,FALSE)</f>
        <v>1</v>
      </c>
      <c r="CD12" t="str">
        <f>VLOOKUP(BV24,CE8:CG11,3,FALSE)</f>
        <v>CHF</v>
      </c>
      <c r="CU12" s="8" t="s">
        <v>3311</v>
      </c>
      <c r="CV12" s="204">
        <v>9.5583000000000001E-2</v>
      </c>
      <c r="CW12" s="204">
        <v>8.4501999999999994E-2</v>
      </c>
      <c r="CX12" s="204">
        <v>0.116448</v>
      </c>
      <c r="CY12" cm="1">
        <f t="array" ref="CY12">IF(VLOOKUP($BV$24,$BO$3:$BP$6,2,FALSE)=4,1,INDEX(CV12:CX16,1,VLOOKUP(BV24,BO3:BP6,2,FALSE)))</f>
        <v>1</v>
      </c>
    </row>
    <row r="13" spans="21:106" ht="17.149999999999999" customHeight="1" x14ac:dyDescent="0.35">
      <c r="BP13">
        <f t="shared" si="1"/>
        <v>11</v>
      </c>
      <c r="BQ13" t="s">
        <v>3312</v>
      </c>
      <c r="BR13" t="str">
        <f t="shared" si="0"/>
        <v>Not Selected</v>
      </c>
      <c r="BS13">
        <v>0</v>
      </c>
      <c r="BU13" t="s">
        <v>3002</v>
      </c>
      <c r="BV13">
        <v>7.5989000000000004</v>
      </c>
      <c r="BW13">
        <f>MATCH(BQ13,'NGN &amp; Special Number'!$B:$B,0)</f>
        <v>592</v>
      </c>
      <c r="BX13">
        <f>COUNTIF('NGN &amp; Special Number'!$B:$B,MAIN!BQ13)+BW13-1</f>
        <v>606</v>
      </c>
      <c r="BZ13" t="s">
        <v>2999</v>
      </c>
      <c r="CJ13" t="s">
        <v>198</v>
      </c>
      <c r="CU13" s="8" t="s">
        <v>3314</v>
      </c>
      <c r="CV13" s="204">
        <v>1.0989009999999999</v>
      </c>
      <c r="CW13" s="204">
        <v>1</v>
      </c>
      <c r="CX13" s="204">
        <v>1.3780490000000001</v>
      </c>
      <c r="CY13" cm="1">
        <f t="array" ref="CY13">IF(VLOOKUP($BV$24,$BO$3:$BP$6,2,FALSE)=4,1,INDEX(CV12:CX16,2,VLOOKUP(BV24,BO3:BP6,2,FALSE)))</f>
        <v>1</v>
      </c>
    </row>
    <row r="14" spans="21:106" ht="19.5" customHeight="1" x14ac:dyDescent="0.35">
      <c r="BP14">
        <f t="shared" si="1"/>
        <v>12</v>
      </c>
      <c r="BQ14" t="s">
        <v>3313</v>
      </c>
      <c r="BR14" t="str">
        <f t="shared" si="0"/>
        <v>Not Selected</v>
      </c>
      <c r="BS14">
        <v>0</v>
      </c>
      <c r="BU14" t="s">
        <v>193</v>
      </c>
      <c r="BV14">
        <v>1</v>
      </c>
      <c r="BW14">
        <f>MATCH(BQ14,'NGN &amp; Special Number'!$B:$B,0)</f>
        <v>610</v>
      </c>
      <c r="BX14">
        <f>COUNTIF('NGN &amp; Special Number'!$B:$B,MAIN!BQ14)+BW14-1</f>
        <v>635</v>
      </c>
      <c r="BZ14" t="s">
        <v>218</v>
      </c>
      <c r="CE14" t="s">
        <v>198</v>
      </c>
      <c r="CJ14" t="s">
        <v>193</v>
      </c>
      <c r="CK14">
        <v>1</v>
      </c>
      <c r="CL14" t="s">
        <v>3364</v>
      </c>
      <c r="CU14" s="8" t="s">
        <v>3312</v>
      </c>
      <c r="CV14" s="204">
        <v>0.84573699999999996</v>
      </c>
      <c r="CW14" s="204">
        <v>0.79521299999999995</v>
      </c>
      <c r="CX14" s="204">
        <v>1.095842</v>
      </c>
      <c r="CY14" cm="1">
        <f t="array" ref="CY14">IF(VLOOKUP($BV$24,$BO$3:$BP$6,2,FALSE)=4,1,INDEX(CV12:CX16,3,VLOOKUP(BV24,BO3:BP6,2,FALSE)))</f>
        <v>1</v>
      </c>
    </row>
    <row r="15" spans="21:106" ht="16.5" customHeight="1" x14ac:dyDescent="0.35">
      <c r="BP15">
        <f t="shared" si="1"/>
        <v>13</v>
      </c>
      <c r="BQ15" t="s">
        <v>3314</v>
      </c>
      <c r="BR15" t="str">
        <f t="shared" si="0"/>
        <v>Not Selected</v>
      </c>
      <c r="BS15">
        <v>0</v>
      </c>
      <c r="BU15" s="218" t="s">
        <v>3455</v>
      </c>
      <c r="BV15" s="218">
        <v>9.4484022799999998E-2</v>
      </c>
      <c r="BW15">
        <f>MATCH(BQ15,'NGN &amp; Special Number'!$B:$B,0)</f>
        <v>639</v>
      </c>
      <c r="BX15">
        <f>COUNTIF('NGN &amp; Special Number'!$B:$B,MAIN!BQ15)+BW15-1</f>
        <v>13711</v>
      </c>
      <c r="BZ15" t="s">
        <v>0</v>
      </c>
      <c r="CE15" t="s">
        <v>193</v>
      </c>
      <c r="CF15">
        <v>1</v>
      </c>
      <c r="CG15" t="s">
        <v>3364</v>
      </c>
      <c r="CJ15" t="s">
        <v>218</v>
      </c>
      <c r="CK15">
        <v>9.5583104730407861E-2</v>
      </c>
      <c r="CL15" t="s">
        <v>3006</v>
      </c>
      <c r="CU15" s="8" t="s">
        <v>3304</v>
      </c>
      <c r="CV15" s="204">
        <v>0.13159799999999999</v>
      </c>
      <c r="CW15" s="204">
        <v>0.115485</v>
      </c>
      <c r="CX15" s="204">
        <v>0.15914500000000001</v>
      </c>
      <c r="CY15" cm="1">
        <f t="array" ref="CY15">IF(VLOOKUP($BV$24,$BO$3:$BP$6,2,FALSE)=4,1,INDEX(CV12:CX16,4,VLOOKUP(BV24,BO3:BP6,2,FALSE)))</f>
        <v>1</v>
      </c>
    </row>
    <row r="16" spans="21:106" ht="14.5" x14ac:dyDescent="0.35">
      <c r="BP16">
        <f t="shared" si="1"/>
        <v>14</v>
      </c>
      <c r="BQ16" t="s">
        <v>3800</v>
      </c>
      <c r="BR16" t="str">
        <f t="shared" si="0"/>
        <v>Not Selected</v>
      </c>
      <c r="BS16">
        <v>0</v>
      </c>
      <c r="BW16">
        <f>MATCH(BQ16,'NGN &amp; Special Number'!$B:$B,0)</f>
        <v>13715</v>
      </c>
      <c r="BX16">
        <f>COUNTIF('NGN &amp; Special Number'!$B:$B,MAIN!BQ16)+BW16-1</f>
        <v>13747</v>
      </c>
      <c r="BZ16" t="s">
        <v>218</v>
      </c>
      <c r="CC16">
        <f>VLOOKUP(BV24,CE15:CG18,2,FALSE)</f>
        <v>1</v>
      </c>
      <c r="CD16" t="str">
        <f>VLOOKUP(BV24,CE15:CG18,3,FALSE)</f>
        <v>Kr.</v>
      </c>
      <c r="CE16" t="s">
        <v>218</v>
      </c>
      <c r="CF16">
        <v>9.5583104730407861E-2</v>
      </c>
      <c r="CG16" t="s">
        <v>3006</v>
      </c>
      <c r="CJ16" t="s">
        <v>0</v>
      </c>
      <c r="CK16">
        <v>8.6980625304671197E-2</v>
      </c>
      <c r="CL16" t="s">
        <v>3007</v>
      </c>
      <c r="CU16" s="171" t="s">
        <v>3845</v>
      </c>
      <c r="CV16">
        <v>9.4484022799999998E-2</v>
      </c>
      <c r="CW16">
        <v>8.3429392099999999E-2</v>
      </c>
      <c r="CX16">
        <v>9.2103025399999996E-2</v>
      </c>
      <c r="CY16" s="219" cm="1">
        <f t="array" ref="CY16">IF(VLOOKUP($BV$24,$BO$3:$BP$6,2,FALSE)=4,1,INDEX(CV12:CX16,5,VLOOKUP(BV24,BO3:BP6,2,FALSE)))</f>
        <v>1</v>
      </c>
    </row>
    <row r="17" spans="68:90" ht="18.75" customHeight="1" x14ac:dyDescent="0.35">
      <c r="BP17">
        <f t="shared" si="1"/>
        <v>15</v>
      </c>
      <c r="BQ17" t="s">
        <v>3838</v>
      </c>
      <c r="BR17" t="str">
        <f t="shared" si="0"/>
        <v>Not Selected</v>
      </c>
      <c r="BS17">
        <v>0</v>
      </c>
      <c r="BW17">
        <f>MATCH(BQ17,'NGN &amp; Special Number'!$B:$B,0)</f>
        <v>13751</v>
      </c>
      <c r="BX17">
        <f>COUNTIF('NGN &amp; Special Number'!$B:$B,MAIN!BQ17)+BW17-1</f>
        <v>13768</v>
      </c>
      <c r="BZ17" t="s">
        <v>218</v>
      </c>
      <c r="CE17" t="s">
        <v>0</v>
      </c>
      <c r="CF17">
        <v>8.6980625304671197E-2</v>
      </c>
      <c r="CG17" t="s">
        <v>3007</v>
      </c>
      <c r="CJ17" t="s">
        <v>1</v>
      </c>
      <c r="CK17">
        <v>0.11442253467277126</v>
      </c>
      <c r="CL17" t="s">
        <v>3008</v>
      </c>
    </row>
    <row r="18" spans="68:90" ht="27.75" customHeight="1" x14ac:dyDescent="0.35">
      <c r="BP18">
        <f t="shared" si="1"/>
        <v>16</v>
      </c>
      <c r="BQ18" t="s">
        <v>3844</v>
      </c>
      <c r="BR18" t="str">
        <f t="shared" si="0"/>
        <v>Not Selected</v>
      </c>
      <c r="BS18">
        <v>0</v>
      </c>
      <c r="BT18" t="s">
        <v>218</v>
      </c>
      <c r="BU18" t="s">
        <v>3006</v>
      </c>
      <c r="BV18">
        <f>VLOOKUP(VLOOKUP(BU4,BN3:BO7,2,FALSE),BU7:BV15,2,FALSE)</f>
        <v>1</v>
      </c>
      <c r="BW18">
        <f>MATCH(BQ18,'NGN &amp; Special Number'!$B:$B,0)</f>
        <v>13771</v>
      </c>
      <c r="BX18">
        <f>COUNTIF('NGN &amp; Special Number'!$B:$B,MAIN!BQ18)+BW18-1</f>
        <v>14134</v>
      </c>
      <c r="BZ18" t="s">
        <v>218</v>
      </c>
      <c r="CE18" t="s">
        <v>1</v>
      </c>
      <c r="CF18">
        <v>0.11442253467277126</v>
      </c>
      <c r="CG18" t="s">
        <v>3008</v>
      </c>
    </row>
    <row r="19" spans="68:90" ht="27.75" hidden="1" customHeight="1" x14ac:dyDescent="0.35">
      <c r="BP19">
        <f t="shared" si="1"/>
        <v>17</v>
      </c>
      <c r="BQ19" t="s">
        <v>3845</v>
      </c>
      <c r="BR19" t="str">
        <f t="shared" si="0"/>
        <v>Not Selected</v>
      </c>
      <c r="BS19">
        <v>0</v>
      </c>
      <c r="BT19" t="s">
        <v>0</v>
      </c>
      <c r="BU19" t="s">
        <v>3007</v>
      </c>
      <c r="BW19">
        <f>MATCH(BQ19,'NGN &amp; Special Number'!$B:$B,0)</f>
        <v>14138</v>
      </c>
      <c r="BX19">
        <f>COUNTIF('NGN &amp; Special Number'!$B:$B,MAIN!BQ19)+BW19-1</f>
        <v>14225</v>
      </c>
      <c r="BZ19" t="s">
        <v>3455</v>
      </c>
    </row>
    <row r="20" spans="68:90" ht="27.75" hidden="1" customHeight="1" x14ac:dyDescent="0.35">
      <c r="BP20">
        <f t="shared" si="1"/>
        <v>18</v>
      </c>
      <c r="BQ20" t="s">
        <v>3846</v>
      </c>
      <c r="BR20" t="str">
        <f t="shared" si="0"/>
        <v>Not Selected</v>
      </c>
      <c r="BS20">
        <v>0</v>
      </c>
      <c r="BT20" t="s">
        <v>1</v>
      </c>
      <c r="BU20" t="s">
        <v>3008</v>
      </c>
      <c r="BW20">
        <f>MATCH(BQ20,'NGN &amp; Special Number'!$B:$B,0)</f>
        <v>14229</v>
      </c>
      <c r="BX20">
        <f>COUNTIF('NGN &amp; Special Number'!$B:$B,MAIN!BQ20)+BW20-1</f>
        <v>14235</v>
      </c>
      <c r="BZ20" t="s">
        <v>218</v>
      </c>
    </row>
    <row r="21" spans="68:90" ht="27.75" hidden="1" customHeight="1" x14ac:dyDescent="0.35">
      <c r="BP21">
        <f t="shared" si="1"/>
        <v>19</v>
      </c>
      <c r="BQ21" t="s">
        <v>3847</v>
      </c>
      <c r="BR21" t="str">
        <f t="shared" si="0"/>
        <v>Not Selected</v>
      </c>
      <c r="BS21">
        <v>0</v>
      </c>
      <c r="BT21" t="s">
        <v>193</v>
      </c>
      <c r="BU21" t="s">
        <v>3006</v>
      </c>
      <c r="BW21">
        <f>MATCH(BQ21,'NGN &amp; Special Number'!$B:$B,0)</f>
        <v>14239</v>
      </c>
      <c r="BX21">
        <f>COUNTIF('NGN &amp; Special Number'!$B:$B,MAIN!BQ21)+BW21-1</f>
        <v>14263</v>
      </c>
      <c r="BZ21" t="s">
        <v>218</v>
      </c>
    </row>
    <row r="22" spans="68:90" ht="27.75" hidden="1" customHeight="1" x14ac:dyDescent="0.35">
      <c r="BP22">
        <f t="shared" si="1"/>
        <v>20</v>
      </c>
      <c r="BQ22" t="s">
        <v>3990</v>
      </c>
      <c r="BR22" t="str">
        <f t="shared" si="0"/>
        <v>Not Selected</v>
      </c>
      <c r="BS22">
        <v>0</v>
      </c>
      <c r="BT22" t="s">
        <v>3455</v>
      </c>
      <c r="BU22" t="s">
        <v>3978</v>
      </c>
      <c r="BW22">
        <f>MATCH(BQ22,'NGN &amp; Special Number'!$B:$B,0)</f>
        <v>14267</v>
      </c>
      <c r="BX22">
        <f>COUNTIF('NGN &amp; Special Number'!$B:$B,MAIN!BQ22)+BW22-1</f>
        <v>14310</v>
      </c>
      <c r="BZ22" t="s">
        <v>218</v>
      </c>
    </row>
    <row r="23" spans="68:90" ht="27.75" hidden="1" customHeight="1" x14ac:dyDescent="0.35">
      <c r="BP23">
        <f t="shared" si="1"/>
        <v>21</v>
      </c>
      <c r="BQ23" s="220" t="s">
        <v>4392</v>
      </c>
      <c r="BR23" t="str">
        <f>IF(ISERROR(VLOOKUP(BS23,$BP$3:$BQ$23,2,FALSE)),"Not Selected",VLOOKUP(BS23,$BP$3:$BQ$23,2,FALSE))</f>
        <v>Not Selected</v>
      </c>
      <c r="BS23">
        <v>0</v>
      </c>
      <c r="BW23">
        <f>MATCH(BQ23,'NGN &amp; Special Number'!$B:$B,0)</f>
        <v>14314</v>
      </c>
      <c r="BX23">
        <f>COUNTIF('NGN &amp; Special Number'!$B:$B,MAIN!BQ23)+BW23-1</f>
        <v>14328</v>
      </c>
      <c r="BZ23" t="s">
        <v>218</v>
      </c>
    </row>
    <row r="24" spans="68:90" ht="27.75" hidden="1" customHeight="1" x14ac:dyDescent="0.35">
      <c r="BR24" t="s">
        <v>3317</v>
      </c>
      <c r="BV24" t="str">
        <f>VLOOKUP(BU4,BN3:BO7,2,FALSE)</f>
        <v>LOCAL</v>
      </c>
      <c r="BW24" t="str">
        <f>VLOOKUP(BV24,BT18:BU22,2,FALSE)</f>
        <v>€</v>
      </c>
    </row>
    <row r="25" spans="68:90" ht="27.75" hidden="1" customHeight="1" x14ac:dyDescent="0.35">
      <c r="BR25" s="260" t="s">
        <v>4260</v>
      </c>
      <c r="BS25">
        <f>IF(INDEX('NGN &amp; Special Number'!B:B,MATCH(BR25,'NGN &amp; Special Number'!C:C,0),1)="FRANCE",MATCH(BR25,'NGN &amp; Special Number'!C:C,0),0)</f>
        <v>150</v>
      </c>
    </row>
    <row r="26" spans="68:90" ht="27.75" hidden="1" customHeight="1" x14ac:dyDescent="0.35">
      <c r="BR26" s="260" t="s">
        <v>4263</v>
      </c>
      <c r="BS26">
        <f>IF(INDEX('NGN &amp; Special Number'!B:B,MATCH(BR26,'NGN &amp; Special Number'!C:C,0),1)="FRANCE",MATCH(BR26,'NGN &amp; Special Number'!C:C,0),0)</f>
        <v>153</v>
      </c>
      <c r="BW26">
        <v>62</v>
      </c>
      <c r="BX26">
        <v>62</v>
      </c>
      <c r="BZ26" t="s">
        <v>218</v>
      </c>
    </row>
    <row r="27" spans="68:90" ht="27.75" hidden="1" customHeight="1" x14ac:dyDescent="0.35">
      <c r="BR27" t="s">
        <v>4267</v>
      </c>
      <c r="BS27">
        <f>IF(INDEX('NGN &amp; Special Number'!B:B,MATCH(BR27,'NGN &amp; Special Number'!C:C,0),1)="FRANCE",MATCH(BR27,'NGN &amp; Special Number'!C:C,0),0)</f>
        <v>158</v>
      </c>
      <c r="BW27">
        <v>890</v>
      </c>
      <c r="BX27">
        <v>890</v>
      </c>
      <c r="BZ27" t="s">
        <v>218</v>
      </c>
    </row>
    <row r="28" spans="68:90" ht="27.75" hidden="1" customHeight="1" x14ac:dyDescent="0.35">
      <c r="BR28" t="s">
        <v>130</v>
      </c>
      <c r="BS28">
        <f>IF(INDEX('NGN &amp; Special Number'!B:B,MATCH(BR28,'NGN &amp; Special Number'!C:C,0),1)="FRANCE",MATCH(BR28,'NGN &amp; Special Number'!C:C,0),0)</f>
        <v>159</v>
      </c>
      <c r="BW28">
        <v>886</v>
      </c>
      <c r="BX28">
        <v>886</v>
      </c>
      <c r="BZ28" t="s">
        <v>218</v>
      </c>
    </row>
    <row r="29" spans="68:90" ht="27.75" hidden="1" customHeight="1" x14ac:dyDescent="0.35">
      <c r="BR29">
        <v>115</v>
      </c>
      <c r="BS29">
        <f>IF(INDEX('NGN &amp; Special Number'!B:B,MATCH(BR29,'NGN &amp; Special Number'!C:C,0),1)="FRANCE",MATCH(BR29,'NGN &amp; Special Number'!C:C,0),0)</f>
        <v>162</v>
      </c>
    </row>
    <row r="30" spans="68:90" ht="27.75" hidden="1" customHeight="1" x14ac:dyDescent="0.35">
      <c r="BR30">
        <v>18</v>
      </c>
      <c r="BS30">
        <f>IF(INDEX('NGN &amp; Special Number'!B:B,MATCH(BR30,'NGN &amp; Special Number'!C:C,0),1)="FRANCE",MATCH(BR30,'NGN &amp; Special Number'!C:C,0),0)</f>
        <v>167</v>
      </c>
    </row>
    <row r="31" spans="68:90" ht="27.75" hidden="1" customHeight="1" x14ac:dyDescent="0.35">
      <c r="BR31" t="s">
        <v>128</v>
      </c>
      <c r="BS31" t="s">
        <v>3298</v>
      </c>
    </row>
    <row r="32" spans="68:90" ht="27.75" hidden="1" customHeight="1" x14ac:dyDescent="0.35">
      <c r="BR32" t="s">
        <v>3104</v>
      </c>
      <c r="BS32" t="s">
        <v>4362</v>
      </c>
    </row>
    <row r="33" spans="70:71" ht="27.75" hidden="1" customHeight="1" x14ac:dyDescent="0.35"/>
    <row r="34" spans="70:71" ht="27.75" hidden="1" customHeight="1" x14ac:dyDescent="0.35"/>
    <row r="35" spans="70:71" ht="27.75" hidden="1" customHeight="1" x14ac:dyDescent="0.35">
      <c r="BR35" t="s">
        <v>3319</v>
      </c>
    </row>
    <row r="36" spans="70:71" ht="27.75" hidden="1" customHeight="1" x14ac:dyDescent="0.35">
      <c r="BR36" s="259" t="s">
        <v>4156</v>
      </c>
      <c r="BS36">
        <f>IF(INDEX('NGN &amp; Special Number'!B:B,MATCH(BR36,'NGN &amp; Special Number'!C:C,0),1)="GERMANY",MATCH(BR36,'NGN &amp; Special Number'!C:C,0),0)</f>
        <v>194</v>
      </c>
    </row>
    <row r="37" spans="70:71" ht="27.75" hidden="1" customHeight="1" x14ac:dyDescent="0.35">
      <c r="BR37" s="259">
        <v>110</v>
      </c>
      <c r="BS37">
        <f>IF(INDEX('NGN &amp; Special Number'!B:B,MATCH(BR37,'NGN &amp; Special Number'!C:C,0),1)="GERMANY",MATCH(BR37,'NGN &amp; Special Number'!C:C,0),0)</f>
        <v>196</v>
      </c>
    </row>
    <row r="38" spans="70:71" ht="27.75" hidden="1" customHeight="1" x14ac:dyDescent="0.35">
      <c r="BR38" s="260" t="s">
        <v>4163</v>
      </c>
      <c r="BS38">
        <f>IF(INDEX('NGN &amp; Special Number'!B:B,MATCH(BR38,'NGN &amp; Special Number'!C:C,0),1)="GERMANY",MATCH(BR38,'NGN &amp; Special Number'!C:C,0),0)</f>
        <v>198</v>
      </c>
    </row>
    <row r="39" spans="70:71" ht="27.75" hidden="1" customHeight="1" x14ac:dyDescent="0.35">
      <c r="BR39" s="260" t="s">
        <v>4384</v>
      </c>
      <c r="BS39">
        <f>IF(INDEX('NGN &amp; Special Number'!B:B,MATCH(BR39,'NGN &amp; Special Number'!C:C,0),1)="GERMANY",MATCH(BR39,'NGN &amp; Special Number'!C:C,0),0)</f>
        <v>199</v>
      </c>
    </row>
    <row r="40" spans="70:71" ht="27.75" hidden="1" customHeight="1" x14ac:dyDescent="0.35">
      <c r="BR40" s="260" t="s">
        <v>4385</v>
      </c>
      <c r="BS40">
        <f>IF(INDEX('NGN &amp; Special Number'!B:B,MATCH(BR40,'NGN &amp; Special Number'!C:C,0),1)="GERMANY",MATCH(BR40,'NGN &amp; Special Number'!C:C,0),0)</f>
        <v>200</v>
      </c>
    </row>
    <row r="41" spans="70:71" ht="27.75" hidden="1" customHeight="1" x14ac:dyDescent="0.35">
      <c r="BR41" s="260" t="s">
        <v>4165</v>
      </c>
      <c r="BS41">
        <f>IF(INDEX('NGN &amp; Special Number'!B:B,MATCH(BR41,'NGN &amp; Special Number'!C:C,0),1)="GERMANY",MATCH(BR41,'NGN &amp; Special Number'!C:C,0),0)</f>
        <v>202</v>
      </c>
    </row>
    <row r="42" spans="70:71" ht="27.75" hidden="1" customHeight="1" x14ac:dyDescent="0.35">
      <c r="BR42" s="260" t="s">
        <v>4167</v>
      </c>
      <c r="BS42">
        <f>IF(INDEX('NGN &amp; Special Number'!B:B,MATCH(BR42,'NGN &amp; Special Number'!C:C,0),1)="GERMANY",MATCH(BR42,'NGN &amp; Special Number'!C:C,0),0)</f>
        <v>204</v>
      </c>
    </row>
    <row r="43" spans="70:71" ht="27.75" hidden="1" customHeight="1" x14ac:dyDescent="0.35">
      <c r="BR43" s="260" t="s">
        <v>4340</v>
      </c>
      <c r="BS43">
        <f>IF(INDEX('NGN &amp; Special Number'!B:B,MATCH(BR43,'NGN &amp; Special Number'!C:C,0),1)="GERMANY",MATCH(BR43,'NGN &amp; Special Number'!C:C,0),0)</f>
        <v>218</v>
      </c>
    </row>
    <row r="44" spans="70:71" ht="27.75" hidden="1" customHeight="1" x14ac:dyDescent="0.35">
      <c r="BR44" s="260" t="s">
        <v>4387</v>
      </c>
      <c r="BS44">
        <f>IF(INDEX('NGN &amp; Special Number'!B:B,MATCH(BR44,'NGN &amp; Special Number'!C:C,0),1)="GERMANY",MATCH(BR44,'NGN &amp; Special Number'!C:C,0),0)</f>
        <v>219</v>
      </c>
    </row>
    <row r="45" spans="70:71" ht="27.75" hidden="1" customHeight="1" x14ac:dyDescent="0.35"/>
    <row r="46" spans="70:71" ht="27.75" hidden="1" customHeight="1" x14ac:dyDescent="0.35"/>
    <row r="47" spans="70:71" ht="27.75" hidden="1" customHeight="1" x14ac:dyDescent="0.35"/>
    <row r="48" spans="70:71" ht="27.75" hidden="1" customHeight="1" x14ac:dyDescent="0.35">
      <c r="BR48" t="s">
        <v>3324</v>
      </c>
    </row>
    <row r="49" spans="70:71" ht="27.75" hidden="1" customHeight="1" x14ac:dyDescent="0.35">
      <c r="BR49">
        <v>186</v>
      </c>
      <c r="BS49">
        <f>IF(INDEX('NGN &amp; Special Number'!B:B,MATCH(BR49,'NGN &amp; Special Number'!C:C,0),1)="ITALY",MATCH(BR49,'NGN &amp; Special Number'!C:C,0),0)</f>
        <v>261</v>
      </c>
    </row>
    <row r="50" spans="70:71" ht="27.75" hidden="1" customHeight="1" x14ac:dyDescent="0.35">
      <c r="BR50">
        <v>1969</v>
      </c>
      <c r="BS50">
        <f>IF(INDEX('NGN &amp; Special Number'!B:B,MATCH(BR50,'NGN &amp; Special Number'!C:C,0),1)="ITALY",MATCH(BR50,'NGN &amp; Special Number'!C:C,0),0)</f>
        <v>263</v>
      </c>
    </row>
    <row r="51" spans="70:71" ht="27.75" hidden="1" customHeight="1" x14ac:dyDescent="0.35">
      <c r="BR51" t="s">
        <v>156</v>
      </c>
      <c r="BS51">
        <f>IF(INDEX('NGN &amp; Special Number'!B:B,MATCH(BR51,'NGN &amp; Special Number'!C:C,0),1)="ITALY",MATCH(BR51,'NGN &amp; Special Number'!C:C,0),0)</f>
        <v>255</v>
      </c>
    </row>
    <row r="52" spans="70:71" ht="27.75" hidden="1" customHeight="1" x14ac:dyDescent="0.35">
      <c r="BR52">
        <v>178</v>
      </c>
      <c r="BS52">
        <f>IF(INDEX('NGN &amp; Special Number'!B:B,MATCH(BR52,'NGN &amp; Special Number'!C:C,0),1)="ITALY",MATCH(BR52,'NGN &amp; Special Number'!C:C,0),0)</f>
        <v>260</v>
      </c>
    </row>
    <row r="53" spans="70:71" ht="27.75" hidden="1" customHeight="1" x14ac:dyDescent="0.35">
      <c r="BR53">
        <v>199</v>
      </c>
      <c r="BS53">
        <f>IF(INDEX('NGN &amp; Special Number'!B:B,MATCH(BR53,'NGN &amp; Special Number'!C:C,0),1)="ITALY",MATCH(BR53,'NGN &amp; Special Number'!C:C,0),0)</f>
        <v>264</v>
      </c>
    </row>
    <row r="54" spans="70:71" ht="27.75" hidden="1" customHeight="1" x14ac:dyDescent="0.35">
      <c r="BR54" s="278">
        <v>1991</v>
      </c>
      <c r="BS54">
        <f>IF(INDEX('NGN &amp; Special Number'!B:B,MATCH(BR54,'NGN &amp; Special Number'!C:C,0),1)="ITALY",MATCH(BR54,'NGN &amp; Special Number'!C:C,0),0)</f>
        <v>265</v>
      </c>
    </row>
    <row r="55" spans="70:71" ht="27.75" hidden="1" customHeight="1" x14ac:dyDescent="0.35">
      <c r="BR55">
        <v>709</v>
      </c>
      <c r="BS55">
        <f>IF(INDEX('NGN &amp; Special Number'!B:B,MATCH(BR55,'NGN &amp; Special Number'!C:C,0),1)="ITALY",MATCH(BR55,'NGN &amp; Special Number'!C:C,0),0)</f>
        <v>273</v>
      </c>
    </row>
    <row r="56" spans="70:71" ht="27.75" hidden="1" customHeight="1" x14ac:dyDescent="0.35">
      <c r="BR56">
        <v>840</v>
      </c>
      <c r="BS56">
        <f>IF(INDEX('NGN &amp; Special Number'!B:B,MATCH(BR56,'NGN &amp; Special Number'!C:C,0),1)="ITALY",MATCH(BR56,'NGN &amp; Special Number'!C:C,0),0)</f>
        <v>277</v>
      </c>
    </row>
    <row r="57" spans="70:71" ht="27.75" hidden="1" customHeight="1" x14ac:dyDescent="0.35">
      <c r="BR57">
        <v>848</v>
      </c>
      <c r="BS57">
        <f>IF(INDEX('NGN &amp; Special Number'!B:B,MATCH(BR57,'NGN &amp; Special Number'!C:C,0),1)="ITALY",MATCH(BR57,'NGN &amp; Special Number'!C:C,0),0)</f>
        <v>281</v>
      </c>
    </row>
    <row r="58" spans="70:71" ht="27.75" hidden="1" customHeight="1" x14ac:dyDescent="0.35">
      <c r="BR58">
        <v>848</v>
      </c>
      <c r="BS58">
        <f>IF(INDEX('NGN &amp; Special Number'!B:B,MATCH(BR58,'NGN &amp; Special Number'!C:C,0),1)="ITALY",MATCH(BR58,'NGN &amp; Special Number'!C:C,0),0)</f>
        <v>281</v>
      </c>
    </row>
    <row r="59" spans="70:71" ht="27.75" hidden="1" customHeight="1" x14ac:dyDescent="0.35">
      <c r="BR59" t="s">
        <v>4287</v>
      </c>
      <c r="BS59">
        <f>IF(INDEX('NGN &amp; Special Number'!B:B,MATCH(BR59,'NGN &amp; Special Number'!C:C,0),1)="ITALY",MATCH(BR59,'NGN &amp; Special Number'!C:C,0),0)</f>
        <v>282</v>
      </c>
    </row>
    <row r="60" spans="70:71" ht="27.75" hidden="1" customHeight="1" x14ac:dyDescent="0.35">
      <c r="BR60" t="s">
        <v>4287</v>
      </c>
      <c r="BS60">
        <f>IF(INDEX('NGN &amp; Special Number'!B:B,MATCH(BR60,'NGN &amp; Special Number'!C:C,0),1)="ITALY",MATCH(BR60,'NGN &amp; Special Number'!C:C,0),0)</f>
        <v>282</v>
      </c>
    </row>
    <row r="61" spans="70:71" ht="27.75" hidden="1" customHeight="1" x14ac:dyDescent="0.35">
      <c r="BR61" t="s">
        <v>4287</v>
      </c>
      <c r="BS61">
        <f>IF(INDEX('NGN &amp; Special Number'!B:B,MATCH(BR61,'NGN &amp; Special Number'!C:C,0),1)="ITALY",MATCH(BR61,'NGN &amp; Special Number'!C:C,0),0)</f>
        <v>282</v>
      </c>
    </row>
    <row r="62" spans="70:71" ht="27.75" hidden="1" customHeight="1" x14ac:dyDescent="0.35"/>
    <row r="63" spans="70:71" ht="27.75" hidden="1" customHeight="1" x14ac:dyDescent="0.35">
      <c r="BR63" t="s">
        <v>3325</v>
      </c>
    </row>
    <row r="64" spans="70:71" ht="27.75" hidden="1" customHeight="1" x14ac:dyDescent="0.35"/>
    <row r="65" spans="70:74" ht="27.75" hidden="1" customHeight="1" x14ac:dyDescent="0.35">
      <c r="BR65" t="s">
        <v>162</v>
      </c>
      <c r="BS65" t="str">
        <f>IFERROR("Max. "&amp;$BW$19&amp;TEXT(ROUND(VLOOKUP(MAIN!BR65,'NGN &amp; Special Number'!$C$286:$AO$298,36,FALSE)*$BV$18,4),"#,##0.0000"),"-")</f>
        <v>-</v>
      </c>
      <c r="BT65" t="str">
        <f>IFERROR("Max. "&amp;$BW$19&amp;TEXT(ROUND(VLOOKUP(MAIN!BR65,'NGN &amp; Special Number'!$C$286:$AO$298,37,FALSE)*$BV$18,4),"#,##0.0000"),"-")</f>
        <v>-</v>
      </c>
      <c r="BU65" t="str">
        <f>IFERROR("Max. " &amp;$BW$19&amp;TEXT(ROUND(VLOOKUP(MAIN!BR65,'NGN &amp; Special Number'!$C$286:AO298,38,FALSE)*$BV$18,4),"#,##0.0000"),"-")</f>
        <v>-</v>
      </c>
      <c r="BV65" t="str">
        <f>IFERROR("Max. " &amp;$BW$19&amp;TEXT(ROUND(VLOOKUP(MAIN!BR65,'NGN &amp; Special Number'!$C$286:$AO$298,39,FALSE)*$BV$18,4),"#,##0.0000"),"-")</f>
        <v>-</v>
      </c>
    </row>
    <row r="66" spans="70:74" ht="27.75" hidden="1" customHeight="1" x14ac:dyDescent="0.35">
      <c r="BR66" t="s">
        <v>164</v>
      </c>
      <c r="BS66" t="str">
        <f>IFERROR("Max. "&amp;$BW$19&amp;TEXT(ROUND(VLOOKUP(MAIN!BR66,'NGN &amp; Special Number'!$C$286:$AO$298,36,FALSE)*$BV$18,4),"#,##0.0000"),"-")</f>
        <v>-</v>
      </c>
      <c r="BT66" t="str">
        <f>IFERROR("Max. "&amp;$BW$19&amp;TEXT(ROUND(VLOOKUP(MAIN!BR66,'NGN &amp; Special Number'!$C$286:$AO$298,37,FALSE)*$BV$18,4),"#,##0.0000"),"-")</f>
        <v>-</v>
      </c>
      <c r="BU66" t="str">
        <f>IFERROR("Max. " &amp;$BW$19&amp;TEXT(ROUND(VLOOKUP(MAIN!BR66,'NGN &amp; Special Number'!$C$286:AO299,38,FALSE)*$BV$18,4),"#,##0.0000"),"-")</f>
        <v>-</v>
      </c>
      <c r="BV66" t="str">
        <f>IFERROR("Max. " &amp;$BW$19&amp;TEXT(ROUND(VLOOKUP(MAIN!BR66,'NGN &amp; Special Number'!$C$286:$AO$298,39,FALSE)*$BV$18,4),"#,##0.0000"),"-")</f>
        <v>-</v>
      </c>
    </row>
    <row r="67" spans="70:74" ht="27.75" hidden="1" customHeight="1" x14ac:dyDescent="0.35">
      <c r="BR67" t="s">
        <v>166</v>
      </c>
      <c r="BS67" t="str">
        <f>IFERROR("Max. "&amp;$BW$19&amp;TEXT(ROUND(VLOOKUP(MAIN!BR67,'NGN &amp; Special Number'!$C$286:$AO$298,36,FALSE)*$BV$18,4),"#,##0.0000"),"-")</f>
        <v>-</v>
      </c>
      <c r="BT67" t="str">
        <f>IFERROR("Max. "&amp;$BW$19&amp;TEXT(ROUND(VLOOKUP(MAIN!BR67,'NGN &amp; Special Number'!$C$286:$AO$298,37,FALSE)*$BV$18,4),"#,##0.0000"),"-")</f>
        <v>-</v>
      </c>
      <c r="BU67" t="str">
        <f>IFERROR("Max. " &amp;$BW$19&amp;TEXT(ROUND(VLOOKUP(MAIN!BR67,'NGN &amp; Special Number'!$C$286:AO300,38,FALSE)*$BV$18,4),"#,##0.0000"),"-")</f>
        <v>-</v>
      </c>
      <c r="BV67" t="str">
        <f>IFERROR("Max. " &amp;$BW$19&amp;TEXT(ROUND(VLOOKUP(MAIN!BR67,'NGN &amp; Special Number'!$C$286:$AO$298,39,FALSE)*$BV$18,4),"#,##0.0000"),"-")</f>
        <v>-</v>
      </c>
    </row>
    <row r="68" spans="70:74" ht="27.75" hidden="1" customHeight="1" x14ac:dyDescent="0.35">
      <c r="BR68" t="s">
        <v>170</v>
      </c>
      <c r="BS68" s="264">
        <f>ROUND(0*$BV$18,4)</f>
        <v>0</v>
      </c>
      <c r="BT68" s="264">
        <f>ROUND(0*$BV$18,4)</f>
        <v>0</v>
      </c>
      <c r="BU68" s="264">
        <f>ROUND(0*$BV$18,4)</f>
        <v>0</v>
      </c>
      <c r="BV68" s="264">
        <f>ROUND(0*$BV$18,4)</f>
        <v>0</v>
      </c>
    </row>
    <row r="69" spans="70:74" ht="27.75" hidden="1" customHeight="1" x14ac:dyDescent="0.35"/>
    <row r="70" spans="70:74" ht="27.75" hidden="1" customHeight="1" x14ac:dyDescent="0.35">
      <c r="BR70" t="s">
        <v>3326</v>
      </c>
    </row>
    <row r="71" spans="70:74" ht="27.75" hidden="1" customHeight="1" x14ac:dyDescent="0.35">
      <c r="BR71" s="301">
        <v>118888</v>
      </c>
      <c r="BS71">
        <f>IF(INDEX('NGN &amp; Special Number'!B:B,MATCH(BR71,'NGN &amp; Special Number'!C:C,0),1)="SWEDEN",MATCH(BR71,'NGN &amp; Special Number'!C:C,0),0)</f>
        <v>587</v>
      </c>
      <c r="BT71" t="str">
        <f>"*Maximum charges are "&amp;ROUND(132*BV18,2)&amp;" "&amp; IF(BV19="LOCAL","Kr.",BW19)</f>
        <v>*Maximum charges are 132 14138</v>
      </c>
    </row>
    <row r="72" spans="70:74" ht="27.75" hidden="1" customHeight="1" x14ac:dyDescent="0.35">
      <c r="BR72" s="301">
        <v>118999</v>
      </c>
      <c r="BS72">
        <f>IF(INDEX('NGN &amp; Special Number'!B:B,MATCH(BR72,'NGN &amp; Special Number'!C:C,0),1)="SWEDEN",MATCH(BR72,'NGN &amp; Special Number'!C:C,0),0)</f>
        <v>588</v>
      </c>
      <c r="BT72" t="str">
        <f>"*Maximum charges are "&amp;ROUND(132*BV18,2)&amp;" "&amp; IF(BV19="LOCAL","Kr.",BW19)</f>
        <v>*Maximum charges are 132 14138</v>
      </c>
    </row>
    <row r="73" spans="70:74" ht="27.75" hidden="1" customHeight="1" x14ac:dyDescent="0.35"/>
    <row r="74" spans="70:74" ht="27.75" hidden="1" customHeight="1" x14ac:dyDescent="0.35">
      <c r="BR74" t="s">
        <v>3327</v>
      </c>
    </row>
    <row r="75" spans="70:74" ht="27.75" hidden="1" customHeight="1" x14ac:dyDescent="0.35">
      <c r="BR75" t="s">
        <v>210</v>
      </c>
      <c r="BS75">
        <f>IF(INDEX('NGN &amp; Special Number'!B:B,MATCH(BR75,'NGN &amp; Special Number'!C:C,0),1)="SWITZERLAND",MATCH(BR75,'NGN &amp; Special Number'!C:C,0),0)</f>
        <v>603</v>
      </c>
      <c r="BT75" t="str">
        <f>"Depending on provider (Max rate upto- "&amp; ROUND(0.081 *BV18,4)&amp;" "&amp; IF(BV19="LOCAL","CHF",BW19)&amp;"/min)"</f>
        <v>Depending on provider (Max rate upto- 0.081 14138/min)</v>
      </c>
    </row>
    <row r="76" spans="70:74" ht="27.75" hidden="1" customHeight="1" x14ac:dyDescent="0.35"/>
    <row r="77" spans="70:74" ht="27.75" hidden="1" customHeight="1" x14ac:dyDescent="0.35">
      <c r="BR77" t="s">
        <v>3328</v>
      </c>
    </row>
    <row r="78" spans="70:74" ht="27.75" hidden="1" customHeight="1" x14ac:dyDescent="0.35">
      <c r="BR78">
        <v>70778</v>
      </c>
      <c r="BS78">
        <f>IF(INDEX('NGN &amp; Special Number'!B:B,MATCH(BR78,'NGN &amp; Special Number'!C:C,0),1)="PORTUGAL",MATCH(BR78,'NGN &amp; Special Number'!C:C,0),0)</f>
        <v>622</v>
      </c>
      <c r="BT78" t="str">
        <f>"Minimum charge "&amp;TEXT(0.1*BV18,"#,##0.0000")&amp;BW19&amp;". Setup has a credit of 60 seconds"</f>
        <v>Minimum charge 0.100014138. Setup has a credit of 60 seconds</v>
      </c>
    </row>
    <row r="79" spans="70:74" ht="27.75" hidden="1" customHeight="1" x14ac:dyDescent="0.35">
      <c r="BR79">
        <v>707</v>
      </c>
      <c r="BS79">
        <f>IF(INDEX('NGN &amp; Special Number'!B:B,MATCH(BR79,'NGN &amp; Special Number'!C:C,0),1)="PORTUGAL",MATCH(BR79,'NGN &amp; Special Number'!C:C,0),0)</f>
        <v>623</v>
      </c>
      <c r="BT79" t="str">
        <f>"Minimum charge "&amp;TEXT(0.1*BV18,"#,##0.0000")&amp;BW19&amp;". Setup has a credit of 60 seconds"</f>
        <v>Minimum charge 0.100014138. Setup has a credit of 60 seconds</v>
      </c>
    </row>
    <row r="80" spans="70:74" ht="27.75" hidden="1" customHeight="1" x14ac:dyDescent="0.35">
      <c r="BR80">
        <v>70878</v>
      </c>
      <c r="BS80">
        <f>IF(INDEX('NGN &amp; Special Number'!B:B,MATCH(BR80,'NGN &amp; Special Number'!C:C,0),1)="PORTUGAL",MATCH(BR80,'NGN &amp; Special Number'!C:C,0),0)</f>
        <v>624</v>
      </c>
      <c r="BT80" t="str">
        <f>"Minimum charge "&amp;TEXT(0.1*BV18,"#,##0.0000")&amp;BW19&amp;". Setup has a credit of 60 seconds"</f>
        <v>Minimum charge 0.100014138. Setup has a credit of 60 seconds</v>
      </c>
    </row>
    <row r="81" spans="69:74" ht="27.75" hidden="1" customHeight="1" x14ac:dyDescent="0.35">
      <c r="BR81">
        <v>708</v>
      </c>
      <c r="BS81">
        <f>IF(INDEX('NGN &amp; Special Number'!B:B,MATCH(BR81,'NGN &amp; Special Number'!C:C,0),1)="PORTUGAL",MATCH(BR81,'NGN &amp; Special Number'!C:C,0),0)</f>
        <v>625</v>
      </c>
      <c r="BT81" t="str">
        <f>"Minimum charge "&amp;TEXT(0.1*BV18,"#,##0.0000")&amp;BW19&amp;". Setup has a credit of 60 seconds"</f>
        <v>Minimum charge 0.100014138. Setup has a credit of 60 seconds</v>
      </c>
    </row>
    <row r="82" spans="69:74" ht="27.75" hidden="1" customHeight="1" x14ac:dyDescent="0.35"/>
    <row r="83" spans="69:74" ht="27.75" hidden="1" customHeight="1" x14ac:dyDescent="0.35"/>
    <row r="84" spans="69:74" ht="27.75" hidden="1" customHeight="1" x14ac:dyDescent="0.35">
      <c r="BR84" t="s">
        <v>3329</v>
      </c>
    </row>
    <row r="85" spans="69:74" ht="27.75" hidden="1" customHeight="1" x14ac:dyDescent="0.35">
      <c r="BR85" s="277" t="s">
        <v>4307</v>
      </c>
      <c r="BS85">
        <f>IF(INDEX('NGN &amp; Special Number'!B:B,MATCH(BR85,'NGN &amp; Special Number'!C:C,0),1)="SPAIN",MATCH(BR85,'NGN &amp; Special Number'!C:C,0),0)</f>
        <v>300</v>
      </c>
    </row>
    <row r="86" spans="69:74" ht="27.75" hidden="1" customHeight="1" x14ac:dyDescent="0.35">
      <c r="BR86" s="277" t="s">
        <v>4309</v>
      </c>
      <c r="BS86">
        <f>IF(INDEX('NGN &amp; Special Number'!B:B,MATCH(BR86,'NGN &amp; Special Number'!C:C,0),1)="SPAIN",MATCH(BR86,'NGN &amp; Special Number'!C:C,0),0)</f>
        <v>302</v>
      </c>
      <c r="BT86" t="str">
        <f>"If the call last less that 12 seg the tariff is "&amp;ROUND(0.15435*BV18,4)&amp;BW19&amp;""</f>
        <v>If the call last less that 12 seg the tariff is 0.154414138</v>
      </c>
    </row>
    <row r="87" spans="69:74" ht="27.75" hidden="1" customHeight="1" x14ac:dyDescent="0.35">
      <c r="BR87" s="224" t="s">
        <v>4312</v>
      </c>
      <c r="BS87">
        <f>IF(INDEX('NGN &amp; Special Number'!B:B,MATCH(BR87,'NGN &amp; Special Number'!C:C,0),1)="SPAIN",MATCH(BR87,'NGN &amp; Special Number'!C:C,0),0)</f>
        <v>305</v>
      </c>
    </row>
    <row r="88" spans="69:74" ht="27.75" hidden="1" customHeight="1" x14ac:dyDescent="0.35">
      <c r="BR88" s="224" t="s">
        <v>4302</v>
      </c>
      <c r="BS88">
        <f>IF(INDEX('NGN &amp; Special Number'!B:B,MATCH(BR88,'NGN &amp; Special Number'!C:C,0),1)="SPAIN",MATCH(BR88,'NGN &amp; Special Number'!C:C,0),0)</f>
        <v>328</v>
      </c>
    </row>
    <row r="89" spans="69:74" ht="27.75" hidden="1" customHeight="1" x14ac:dyDescent="0.35">
      <c r="BR89" s="224" t="s">
        <v>4303</v>
      </c>
      <c r="BS89">
        <f>IF(INDEX('NGN &amp; Special Number'!B:B,MATCH(BR89,'NGN &amp; Special Number'!C:C,0),1)="SPAIN",MATCH(BR89,'NGN &amp; Special Number'!C:C,0),0)</f>
        <v>329</v>
      </c>
    </row>
    <row r="90" spans="69:74" ht="27.75" hidden="1" customHeight="1" x14ac:dyDescent="0.35">
      <c r="BQ90"/>
      <c r="BR90" s="231" t="s">
        <v>3138</v>
      </c>
      <c r="BS90">
        <f>IF(INDEX('NGN &amp; Special Number'!B:B,MATCH(BR90,'NGN &amp; Special Number'!C:C,0),1)="SPAIN",MATCH(BR90,'NGN &amp; Special Number'!C:C,0),0)</f>
        <v>337</v>
      </c>
    </row>
    <row r="91" spans="69:74" ht="27.75" hidden="1" customHeight="1" x14ac:dyDescent="0.35"/>
    <row r="92" spans="69:74" ht="27.75" hidden="1" customHeight="1" x14ac:dyDescent="0.35">
      <c r="BR92" t="s">
        <v>4204</v>
      </c>
    </row>
    <row r="93" spans="69:74" ht="27.75" hidden="1" customHeight="1" x14ac:dyDescent="0.35">
      <c r="BR93" t="s">
        <v>4202</v>
      </c>
      <c r="BS93" t="str">
        <f>"Max. "&amp;$BW$26&amp;TEXT(ROUND(VLOOKUP(MAIN!BR93,'NGN &amp; Special Number'!$C$62:$AO$62,36,FALSE)*$BV$18,4),"#,##0.0000")</f>
        <v>Max. 623.6336</v>
      </c>
      <c r="BT93" t="str">
        <f>"Max. "&amp;$BW$26&amp;TEXT(ROUND(VLOOKUP(MAIN!BR93,'NGN &amp; Special Number'!$C$62:$AO$62,37,FALSE)*$BV$18,4),"#,##0.0000")</f>
        <v>Max. 623.6336</v>
      </c>
      <c r="BU93" t="str">
        <f>"Max. "&amp;$BW$26&amp;TEXT(ROUND(VLOOKUP(MAIN!BR93,'NGN &amp; Special Number'!$C$62:$AO$62,38,FALSE)*$BV$18,4),"#,##0.0000")</f>
        <v>Max. 623.6336</v>
      </c>
      <c r="BV93" t="str">
        <f>"Max. "&amp;$BW$26&amp;TEXT(ROUND(VLOOKUP(MAIN!BR93,'NGN &amp; Special Number'!$C$62:$AO$62,39,FALSE)*$BV$18,4),"#,##0.0000")</f>
        <v>Max. 623.6336</v>
      </c>
    </row>
    <row r="94" spans="69:74" ht="27.75" hidden="1" customHeight="1" x14ac:dyDescent="0.35"/>
    <row r="95" spans="69:74" ht="27.75" hidden="1" customHeight="1" x14ac:dyDescent="0.35"/>
    <row r="96" spans="69:74" ht="27.75" hidden="1" customHeight="1" x14ac:dyDescent="0.35"/>
    <row r="97" ht="27.75" hidden="1" customHeight="1" x14ac:dyDescent="0.35"/>
    <row r="98" ht="27.75" hidden="1" customHeight="1" x14ac:dyDescent="0.35"/>
  </sheetData>
  <phoneticPr fontId="59" type="noConversion"/>
  <pageMargins left="0.7" right="0.7" top="0.75" bottom="0.75" header="0.3" footer="0.3"/>
  <pageSetup orientation="portrait" horizontalDpi="300" verticalDpi="300" r:id="rId1"/>
  <customProperties>
    <customPr name="EpmWorksheetKeyString_GUID" r:id="rId2"/>
  </customProperties>
  <drawing r:id="rId3"/>
  <legacyDrawing r:id="rId4"/>
  <mc:AlternateContent xmlns:mc="http://schemas.openxmlformats.org/markup-compatibility/2006">
    <mc:Choice Requires="x14">
      <controls>
        <mc:AlternateContent xmlns:mc="http://schemas.openxmlformats.org/markup-compatibility/2006">
          <mc:Choice Requires="x14">
            <control shapeId="8210" r:id="rId5" name="List Box 18">
              <controlPr defaultSize="0" autoLine="0" autoPict="0">
                <anchor>
                  <from>
                    <xdr:col>0</xdr:col>
                    <xdr:colOff>247650</xdr:colOff>
                    <xdr:row>3</xdr:row>
                    <xdr:rowOff>12700</xdr:rowOff>
                  </from>
                  <to>
                    <xdr:col>1</xdr:col>
                    <xdr:colOff>1492250</xdr:colOff>
                    <xdr:row>16</xdr:row>
                    <xdr:rowOff>120650</xdr:rowOff>
                  </to>
                </anchor>
              </controlPr>
            </control>
          </mc:Choice>
        </mc:AlternateContent>
        <mc:AlternateContent xmlns:mc="http://schemas.openxmlformats.org/markup-compatibility/2006">
          <mc:Choice Requires="x14">
            <control shapeId="8212" r:id="rId6" name="Drop Down 20">
              <controlPr defaultSize="0" autoLine="0" autoPict="0">
                <anchor>
                  <from>
                    <xdr:col>2</xdr:col>
                    <xdr:colOff>50800</xdr:colOff>
                    <xdr:row>3</xdr:row>
                    <xdr:rowOff>114300</xdr:rowOff>
                  </from>
                  <to>
                    <xdr:col>4</xdr:col>
                    <xdr:colOff>412750</xdr:colOff>
                    <xdr:row>4</xdr:row>
                    <xdr:rowOff>139700</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3"/>
  <dimension ref="A1:S158"/>
  <sheetViews>
    <sheetView showGridLines="0" showRowColHeaders="0" topLeftCell="A57" zoomScale="80" zoomScaleNormal="80" zoomScaleSheetLayoutView="85" workbookViewId="0">
      <selection activeCell="O76" sqref="O76"/>
    </sheetView>
  </sheetViews>
  <sheetFormatPr defaultColWidth="0" defaultRowHeight="14.5" zeroHeight="1" x14ac:dyDescent="0.35"/>
  <cols>
    <col min="1" max="1" width="3" customWidth="1"/>
    <col min="2" max="3" width="9.1796875" customWidth="1"/>
    <col min="4" max="4" width="5" customWidth="1"/>
    <col min="5" max="5" width="9.54296875" customWidth="1"/>
    <col min="6" max="19" width="9.1796875" customWidth="1"/>
    <col min="20" max="16384" width="9.1796875" hidden="1"/>
  </cols>
  <sheetData>
    <row r="1" spans="2:17" ht="20.25" customHeight="1" x14ac:dyDescent="0.35">
      <c r="B1" s="28" t="s">
        <v>3103</v>
      </c>
      <c r="D1" s="354" t="s">
        <v>3372</v>
      </c>
      <c r="E1" s="354"/>
      <c r="F1" s="354"/>
      <c r="G1" s="354"/>
    </row>
    <row r="2" spans="2:17" x14ac:dyDescent="0.35">
      <c r="B2" s="347" t="s">
        <v>3330</v>
      </c>
      <c r="C2" s="347"/>
      <c r="D2" s="347"/>
      <c r="E2" s="347"/>
      <c r="F2" s="347"/>
      <c r="G2" s="347"/>
      <c r="H2" s="347"/>
      <c r="I2" s="347"/>
      <c r="J2" s="347"/>
      <c r="K2" s="347"/>
      <c r="L2" s="347"/>
      <c r="M2" s="347"/>
      <c r="N2" s="347"/>
      <c r="O2" s="347"/>
      <c r="P2" s="347"/>
      <c r="Q2" s="347"/>
    </row>
    <row r="3" spans="2:17" x14ac:dyDescent="0.35">
      <c r="B3" s="138" t="s">
        <v>3331</v>
      </c>
      <c r="C3" s="125"/>
      <c r="D3" s="125"/>
      <c r="E3" s="125"/>
      <c r="F3" s="125"/>
      <c r="G3" s="125"/>
      <c r="H3" s="125"/>
      <c r="I3" s="125"/>
      <c r="J3" s="125"/>
      <c r="K3" s="125"/>
      <c r="L3" s="125"/>
      <c r="M3" s="125"/>
      <c r="N3" s="125"/>
      <c r="O3" s="125"/>
      <c r="P3" s="125"/>
      <c r="Q3" s="126"/>
    </row>
    <row r="4" spans="2:17" x14ac:dyDescent="0.35">
      <c r="B4" s="130" t="s">
        <v>3375</v>
      </c>
      <c r="Q4" s="129"/>
    </row>
    <row r="5" spans="2:17" x14ac:dyDescent="0.35">
      <c r="B5" s="130"/>
      <c r="Q5" s="129"/>
    </row>
    <row r="6" spans="2:17" x14ac:dyDescent="0.35">
      <c r="B6" s="139" t="s">
        <v>3332</v>
      </c>
      <c r="Q6" s="129"/>
    </row>
    <row r="7" spans="2:17" x14ac:dyDescent="0.35">
      <c r="B7" s="130" t="s">
        <v>3333</v>
      </c>
      <c r="Q7" s="129"/>
    </row>
    <row r="8" spans="2:17" x14ac:dyDescent="0.35">
      <c r="B8" s="130" t="s">
        <v>3334</v>
      </c>
      <c r="Q8" s="129"/>
    </row>
    <row r="9" spans="2:17" x14ac:dyDescent="0.35">
      <c r="B9" s="130"/>
      <c r="Q9" s="129"/>
    </row>
    <row r="10" spans="2:17" x14ac:dyDescent="0.35">
      <c r="B10" s="139" t="s">
        <v>3346</v>
      </c>
      <c r="Q10" s="129"/>
    </row>
    <row r="11" spans="2:17" x14ac:dyDescent="0.35">
      <c r="B11" s="130" t="s">
        <v>3347</v>
      </c>
      <c r="Q11" s="129"/>
    </row>
    <row r="12" spans="2:17" x14ac:dyDescent="0.35">
      <c r="B12" s="130" t="s">
        <v>3376</v>
      </c>
      <c r="Q12" s="129"/>
    </row>
    <row r="13" spans="2:17" x14ac:dyDescent="0.35">
      <c r="B13" s="130"/>
      <c r="Q13" s="129"/>
    </row>
    <row r="14" spans="2:17" x14ac:dyDescent="0.35">
      <c r="B14" s="139" t="s">
        <v>3350</v>
      </c>
      <c r="Q14" s="129"/>
    </row>
    <row r="15" spans="2:17" x14ac:dyDescent="0.35">
      <c r="B15" s="130" t="s">
        <v>3351</v>
      </c>
      <c r="Q15" s="129"/>
    </row>
    <row r="16" spans="2:17" x14ac:dyDescent="0.35">
      <c r="B16" s="130" t="s">
        <v>3352</v>
      </c>
      <c r="Q16" s="129"/>
    </row>
    <row r="17" spans="2:17" x14ac:dyDescent="0.35">
      <c r="B17" s="130" t="s">
        <v>3353</v>
      </c>
      <c r="Q17" s="129"/>
    </row>
    <row r="18" spans="2:17" x14ac:dyDescent="0.35">
      <c r="B18" s="130"/>
      <c r="Q18" s="129"/>
    </row>
    <row r="19" spans="2:17" x14ac:dyDescent="0.35">
      <c r="B19" s="131" t="s">
        <v>3386</v>
      </c>
      <c r="C19" s="127"/>
      <c r="D19" s="127"/>
      <c r="E19" s="127"/>
      <c r="F19" s="127"/>
      <c r="G19" s="127"/>
      <c r="H19" s="127"/>
      <c r="I19" s="127"/>
      <c r="J19" s="127"/>
      <c r="K19" s="127"/>
      <c r="L19" s="127"/>
      <c r="M19" s="127"/>
      <c r="N19" s="127"/>
      <c r="O19" s="127"/>
      <c r="P19" s="127"/>
      <c r="Q19" s="128"/>
    </row>
    <row r="20" spans="2:17" x14ac:dyDescent="0.35">
      <c r="B20" s="155"/>
      <c r="C20" s="155"/>
      <c r="D20" s="155"/>
      <c r="E20" s="155"/>
      <c r="F20" s="155"/>
      <c r="G20" s="155"/>
      <c r="H20" s="155"/>
      <c r="I20" s="155"/>
      <c r="J20" s="155"/>
      <c r="K20" s="155"/>
      <c r="L20" s="155"/>
      <c r="M20" s="155"/>
      <c r="N20" s="155"/>
      <c r="O20" s="155"/>
      <c r="P20" s="155"/>
      <c r="Q20" s="155"/>
    </row>
    <row r="21" spans="2:17" x14ac:dyDescent="0.35">
      <c r="B21" s="160" t="s">
        <v>3367</v>
      </c>
      <c r="C21" s="161"/>
      <c r="D21" s="161"/>
      <c r="E21" s="161"/>
      <c r="F21" s="161"/>
      <c r="G21" s="161"/>
      <c r="H21" s="161"/>
      <c r="I21" s="161"/>
      <c r="J21" s="161"/>
      <c r="K21" s="161"/>
      <c r="L21" s="161"/>
      <c r="M21" s="161"/>
      <c r="N21" s="161"/>
      <c r="O21" s="161"/>
      <c r="P21" s="161"/>
      <c r="Q21" s="161"/>
    </row>
    <row r="22" spans="2:17" x14ac:dyDescent="0.35">
      <c r="B22" s="151" t="s">
        <v>3299</v>
      </c>
      <c r="C22" s="152"/>
      <c r="D22" s="152"/>
      <c r="E22" s="152"/>
      <c r="F22" s="152"/>
      <c r="G22" s="152"/>
      <c r="H22" s="152"/>
      <c r="I22" s="152"/>
      <c r="J22" s="152"/>
      <c r="K22" s="152"/>
      <c r="L22" s="152"/>
      <c r="M22" s="152"/>
      <c r="N22" s="152"/>
      <c r="O22" s="152"/>
      <c r="P22" s="152"/>
      <c r="Q22" s="153"/>
    </row>
    <row r="23" spans="2:17" x14ac:dyDescent="0.35">
      <c r="B23" s="157" t="s">
        <v>3377</v>
      </c>
      <c r="C23" s="155"/>
      <c r="D23" s="155"/>
      <c r="E23" s="155"/>
      <c r="F23" s="155"/>
      <c r="G23" s="155"/>
      <c r="H23" s="155"/>
      <c r="I23" s="155"/>
      <c r="J23" s="155"/>
      <c r="K23" s="155"/>
      <c r="L23" s="155"/>
      <c r="M23" s="155"/>
      <c r="N23" s="155"/>
      <c r="O23" s="155"/>
      <c r="P23" s="155"/>
      <c r="Q23" s="156"/>
    </row>
    <row r="24" spans="2:17" x14ac:dyDescent="0.35">
      <c r="B24" s="162" t="s">
        <v>3335</v>
      </c>
      <c r="C24" s="163"/>
      <c r="D24" s="163"/>
      <c r="E24" s="163"/>
      <c r="F24" s="163"/>
      <c r="G24" s="163"/>
      <c r="H24" s="163"/>
      <c r="I24" s="163"/>
      <c r="J24" s="163"/>
      <c r="K24" s="163"/>
      <c r="L24" s="163"/>
      <c r="M24" s="163"/>
      <c r="N24" s="163"/>
      <c r="O24" s="163"/>
      <c r="P24" s="163"/>
      <c r="Q24" s="164"/>
    </row>
    <row r="25" spans="2:17" x14ac:dyDescent="0.35">
      <c r="B25" s="165"/>
      <c r="C25" s="155"/>
      <c r="D25" s="155"/>
      <c r="E25" s="155"/>
      <c r="F25" s="155"/>
      <c r="G25" s="155"/>
      <c r="H25" s="155"/>
      <c r="I25" s="155"/>
      <c r="J25" s="155"/>
      <c r="K25" s="155"/>
      <c r="L25" s="155"/>
      <c r="M25" s="155"/>
      <c r="N25" s="155"/>
      <c r="O25" s="155"/>
      <c r="P25" s="155"/>
      <c r="Q25" s="155"/>
    </row>
    <row r="26" spans="2:17" x14ac:dyDescent="0.35">
      <c r="B26" s="155"/>
      <c r="C26" s="155"/>
      <c r="D26" s="155"/>
      <c r="E26" s="155"/>
      <c r="F26" s="155"/>
      <c r="G26" s="155"/>
      <c r="H26" s="155"/>
      <c r="I26" s="155"/>
      <c r="J26" s="155"/>
      <c r="K26" s="155"/>
      <c r="L26" s="155"/>
      <c r="M26" s="155"/>
      <c r="N26" s="155"/>
      <c r="O26" s="155"/>
      <c r="P26" s="155"/>
      <c r="Q26" s="155"/>
    </row>
    <row r="27" spans="2:17" x14ac:dyDescent="0.35">
      <c r="B27" s="160" t="s">
        <v>3368</v>
      </c>
      <c r="C27" s="161"/>
      <c r="D27" s="161"/>
      <c r="E27" s="161"/>
      <c r="F27" s="161"/>
      <c r="G27" s="161"/>
      <c r="H27" s="161"/>
      <c r="I27" s="161"/>
      <c r="J27" s="161"/>
      <c r="K27" s="161"/>
      <c r="L27" s="161"/>
      <c r="M27" s="161"/>
      <c r="N27" s="161"/>
      <c r="O27" s="161"/>
      <c r="P27" s="161"/>
      <c r="Q27" s="161"/>
    </row>
    <row r="28" spans="2:17" ht="28.5" customHeight="1" x14ac:dyDescent="0.35">
      <c r="B28" s="344" t="s">
        <v>3411</v>
      </c>
      <c r="C28" s="345"/>
      <c r="D28" s="345"/>
      <c r="E28" s="345"/>
      <c r="F28" s="345"/>
      <c r="G28" s="345"/>
      <c r="H28" s="345"/>
      <c r="I28" s="345"/>
      <c r="J28" s="345"/>
      <c r="K28" s="345"/>
      <c r="L28" s="345"/>
      <c r="M28" s="345"/>
      <c r="N28" s="345"/>
      <c r="O28" s="345"/>
      <c r="P28" s="345"/>
      <c r="Q28" s="346"/>
    </row>
    <row r="29" spans="2:17" ht="31.5" customHeight="1" x14ac:dyDescent="0.35">
      <c r="B29" s="342" t="s">
        <v>3412</v>
      </c>
      <c r="C29" s="343"/>
      <c r="D29" s="343"/>
      <c r="E29" s="343"/>
      <c r="F29" s="343"/>
      <c r="G29" s="343"/>
      <c r="H29" s="343"/>
      <c r="I29" s="343"/>
      <c r="J29" s="343"/>
      <c r="K29" s="343"/>
      <c r="L29" s="343"/>
      <c r="M29" s="343"/>
      <c r="N29" s="343"/>
      <c r="O29" s="343"/>
      <c r="P29" s="343"/>
      <c r="Q29" s="356"/>
    </row>
    <row r="30" spans="2:17" ht="34.5" customHeight="1" x14ac:dyDescent="0.35">
      <c r="B30" s="342" t="s">
        <v>3380</v>
      </c>
      <c r="C30" s="343"/>
      <c r="D30" s="343"/>
      <c r="E30" s="343"/>
      <c r="F30" s="343"/>
      <c r="G30" s="343"/>
      <c r="H30" s="343"/>
      <c r="I30" s="343"/>
      <c r="J30" s="343"/>
      <c r="K30" s="343"/>
      <c r="L30" s="343"/>
      <c r="M30" s="343"/>
      <c r="N30" s="343"/>
      <c r="O30" s="343"/>
      <c r="P30" s="343"/>
      <c r="Q30" s="166"/>
    </row>
    <row r="31" spans="2:17" ht="38.25" customHeight="1" x14ac:dyDescent="0.35">
      <c r="B31" s="348" t="s">
        <v>3381</v>
      </c>
      <c r="C31" s="349"/>
      <c r="D31" s="349"/>
      <c r="E31" s="349"/>
      <c r="F31" s="349"/>
      <c r="G31" s="349"/>
      <c r="H31" s="349"/>
      <c r="I31" s="349"/>
      <c r="J31" s="349"/>
      <c r="K31" s="349"/>
      <c r="L31" s="349"/>
      <c r="M31" s="349"/>
      <c r="N31" s="349"/>
      <c r="O31" s="349"/>
      <c r="P31" s="349"/>
      <c r="Q31" s="156"/>
    </row>
    <row r="32" spans="2:17" ht="36" customHeight="1" x14ac:dyDescent="0.35">
      <c r="B32" s="342" t="s">
        <v>3382</v>
      </c>
      <c r="C32" s="343"/>
      <c r="D32" s="343"/>
      <c r="E32" s="343"/>
      <c r="F32" s="343"/>
      <c r="G32" s="343"/>
      <c r="H32" s="343"/>
      <c r="I32" s="343"/>
      <c r="J32" s="343"/>
      <c r="K32" s="343"/>
      <c r="L32" s="343"/>
      <c r="M32" s="343"/>
      <c r="N32" s="343"/>
      <c r="O32" s="343"/>
      <c r="P32" s="343"/>
      <c r="Q32" s="156"/>
    </row>
    <row r="33" spans="2:17" ht="37.5" customHeight="1" x14ac:dyDescent="0.35">
      <c r="B33" s="342" t="s">
        <v>3413</v>
      </c>
      <c r="C33" s="343"/>
      <c r="D33" s="343"/>
      <c r="E33" s="343"/>
      <c r="F33" s="343"/>
      <c r="G33" s="343"/>
      <c r="H33" s="343"/>
      <c r="I33" s="343"/>
      <c r="J33" s="343"/>
      <c r="K33" s="343"/>
      <c r="L33" s="343"/>
      <c r="M33" s="343"/>
      <c r="N33" s="343"/>
      <c r="O33" s="343"/>
      <c r="P33" s="343"/>
      <c r="Q33" s="156"/>
    </row>
    <row r="34" spans="2:17" ht="45.75" customHeight="1" x14ac:dyDescent="0.35">
      <c r="B34" s="357" t="s">
        <v>3414</v>
      </c>
      <c r="C34" s="358"/>
      <c r="D34" s="358"/>
      <c r="E34" s="358"/>
      <c r="F34" s="358"/>
      <c r="G34" s="358"/>
      <c r="H34" s="358"/>
      <c r="I34" s="358"/>
      <c r="J34" s="358"/>
      <c r="K34" s="358"/>
      <c r="L34" s="358"/>
      <c r="M34" s="358"/>
      <c r="N34" s="358"/>
      <c r="O34" s="358"/>
      <c r="P34" s="358"/>
      <c r="Q34" s="359"/>
    </row>
    <row r="35" spans="2:17" ht="9" customHeight="1" x14ac:dyDescent="0.35">
      <c r="B35" s="262"/>
      <c r="C35" s="262"/>
      <c r="D35" s="262"/>
      <c r="E35" s="262"/>
      <c r="F35" s="262"/>
      <c r="G35" s="262"/>
      <c r="H35" s="262"/>
      <c r="I35" s="262"/>
      <c r="J35" s="262"/>
      <c r="K35" s="262"/>
      <c r="L35" s="262"/>
      <c r="M35" s="262"/>
      <c r="N35" s="262"/>
      <c r="O35" s="262"/>
      <c r="P35" s="262"/>
      <c r="Q35" s="262"/>
    </row>
    <row r="36" spans="2:17" x14ac:dyDescent="0.35">
      <c r="B36" s="350" t="s">
        <v>4211</v>
      </c>
      <c r="C36" s="350"/>
      <c r="D36" s="350"/>
      <c r="E36" s="350"/>
      <c r="F36" s="350"/>
      <c r="G36" s="350"/>
      <c r="H36" s="350"/>
      <c r="I36" s="350"/>
      <c r="J36" s="350"/>
      <c r="K36" s="350"/>
      <c r="L36" s="350"/>
      <c r="M36" s="350"/>
      <c r="N36" s="350"/>
      <c r="O36" s="350"/>
      <c r="P36" s="350"/>
      <c r="Q36" s="350"/>
    </row>
    <row r="37" spans="2:17" ht="29.15" customHeight="1" x14ac:dyDescent="0.35">
      <c r="B37" s="351" t="s">
        <v>4212</v>
      </c>
      <c r="C37" s="351"/>
      <c r="D37" s="351"/>
      <c r="E37" s="351"/>
      <c r="F37" s="351"/>
      <c r="G37" s="351"/>
      <c r="H37" s="351"/>
      <c r="I37" s="351"/>
      <c r="J37" s="351"/>
      <c r="K37" s="351"/>
      <c r="L37" s="351"/>
      <c r="M37" s="351"/>
      <c r="N37" s="351"/>
      <c r="O37" s="351"/>
      <c r="P37" s="351"/>
      <c r="Q37" s="351"/>
    </row>
    <row r="38" spans="2:17" x14ac:dyDescent="0.35">
      <c r="B38" s="165"/>
      <c r="C38" s="155"/>
      <c r="D38" s="155"/>
      <c r="E38" s="155"/>
      <c r="F38" s="155"/>
      <c r="G38" s="155"/>
      <c r="H38" s="155"/>
      <c r="I38" s="155"/>
      <c r="J38" s="155"/>
      <c r="K38" s="155"/>
      <c r="L38" s="155"/>
      <c r="M38" s="155"/>
      <c r="N38" s="155"/>
      <c r="O38" s="155"/>
      <c r="P38" s="155"/>
      <c r="Q38" s="155"/>
    </row>
    <row r="39" spans="2:17" x14ac:dyDescent="0.35">
      <c r="B39" s="160" t="s">
        <v>3369</v>
      </c>
      <c r="C39" s="161"/>
      <c r="D39" s="161"/>
      <c r="E39" s="161"/>
      <c r="F39" s="161"/>
      <c r="G39" s="161"/>
      <c r="H39" s="161"/>
      <c r="I39" s="161"/>
      <c r="J39" s="161"/>
      <c r="K39" s="161"/>
      <c r="L39" s="161"/>
      <c r="M39" s="161"/>
      <c r="N39" s="161"/>
      <c r="O39" s="161"/>
      <c r="P39" s="161"/>
      <c r="Q39" s="161"/>
    </row>
    <row r="40" spans="2:17" x14ac:dyDescent="0.35">
      <c r="B40" s="157" t="s">
        <v>3379</v>
      </c>
      <c r="C40" s="155"/>
      <c r="D40" s="155"/>
      <c r="E40" s="155"/>
      <c r="F40" s="155"/>
      <c r="G40" s="155"/>
      <c r="H40" s="155"/>
      <c r="I40" s="155"/>
      <c r="J40" s="155"/>
      <c r="K40" s="155"/>
      <c r="L40" s="155"/>
      <c r="M40" s="155"/>
      <c r="N40" s="155"/>
      <c r="O40" s="155"/>
      <c r="P40" s="155"/>
      <c r="Q40" s="156"/>
    </row>
    <row r="41" spans="2:17" x14ac:dyDescent="0.35">
      <c r="B41" s="167" t="s">
        <v>3378</v>
      </c>
      <c r="C41" s="155"/>
      <c r="D41" s="155"/>
      <c r="E41" s="155"/>
      <c r="F41" s="155"/>
      <c r="G41" s="155"/>
      <c r="H41" s="155"/>
      <c r="I41" s="155"/>
      <c r="J41" s="155"/>
      <c r="K41" s="155"/>
      <c r="L41" s="155"/>
      <c r="M41" s="155"/>
      <c r="N41" s="155"/>
      <c r="O41" s="155"/>
      <c r="P41" s="155"/>
      <c r="Q41" s="156"/>
    </row>
    <row r="42" spans="2:17" x14ac:dyDescent="0.35">
      <c r="B42" s="168" t="str">
        <f>"For Directory Services’ numbers the maximum charge will be "&amp;ROUND(132*MAIN!CC16,2)&amp;" "&amp;MAIN!CD16</f>
        <v>For Directory Services’ numbers the maximum charge will be 132 Kr.</v>
      </c>
      <c r="C42" s="163"/>
      <c r="D42" s="163"/>
      <c r="E42" s="163"/>
      <c r="F42" s="163"/>
      <c r="G42" s="163"/>
      <c r="H42" s="163"/>
      <c r="I42" s="163"/>
      <c r="J42" s="163"/>
      <c r="K42" s="163"/>
      <c r="L42" s="163"/>
      <c r="M42" s="163"/>
      <c r="N42" s="163"/>
      <c r="O42" s="163"/>
      <c r="P42" s="163"/>
      <c r="Q42" s="164"/>
    </row>
    <row r="43" spans="2:17" x14ac:dyDescent="0.35">
      <c r="B43" s="155"/>
      <c r="C43" s="155"/>
      <c r="D43" s="155"/>
      <c r="E43" s="155"/>
      <c r="F43" s="155"/>
      <c r="G43" s="155"/>
      <c r="H43" s="155"/>
      <c r="I43" s="155"/>
      <c r="J43" s="155"/>
      <c r="K43" s="155"/>
      <c r="L43" s="155"/>
      <c r="M43" s="155"/>
      <c r="N43" s="155"/>
      <c r="O43" s="155"/>
      <c r="P43" s="155"/>
      <c r="Q43" s="155"/>
    </row>
    <row r="44" spans="2:17" x14ac:dyDescent="0.35">
      <c r="B44" s="160" t="s">
        <v>3366</v>
      </c>
      <c r="C44" s="160"/>
      <c r="D44" s="160"/>
      <c r="E44" s="160"/>
      <c r="F44" s="160"/>
      <c r="G44" s="160"/>
      <c r="H44" s="160"/>
      <c r="I44" s="160"/>
      <c r="J44" s="160"/>
      <c r="K44" s="160"/>
      <c r="L44" s="160"/>
      <c r="M44" s="160"/>
      <c r="N44" s="160"/>
      <c r="O44" s="160"/>
      <c r="P44" s="160"/>
      <c r="Q44" s="160"/>
    </row>
    <row r="45" spans="2:17" x14ac:dyDescent="0.35">
      <c r="B45" s="169" t="str">
        <f>"878 has same max charges as 84X ("&amp; ROUND(0.081 *MAIN!$CC$12,4)&amp;" "&amp;MAIN!$CD$12&amp;"/min)"</f>
        <v>878 has same max charges as 84X (0.081 CHF/min)</v>
      </c>
      <c r="C45" s="152"/>
      <c r="D45" s="152"/>
      <c r="E45" s="152"/>
      <c r="F45" s="152"/>
      <c r="G45" s="152"/>
      <c r="H45" s="152"/>
      <c r="I45" s="152"/>
      <c r="J45" s="152"/>
      <c r="K45" s="152"/>
      <c r="L45" s="152"/>
      <c r="M45" s="152"/>
      <c r="N45" s="152"/>
      <c r="O45" s="152"/>
      <c r="P45" s="152"/>
      <c r="Q45" s="153"/>
    </row>
    <row r="46" spans="2:17" x14ac:dyDescent="0.35">
      <c r="B46" s="167" t="s">
        <v>3336</v>
      </c>
      <c r="C46" s="155"/>
      <c r="D46" s="155"/>
      <c r="E46" s="155"/>
      <c r="F46" s="155"/>
      <c r="G46" s="155"/>
      <c r="H46" s="155"/>
      <c r="I46" s="155"/>
      <c r="J46" s="155"/>
      <c r="K46" s="155"/>
      <c r="L46" s="155"/>
      <c r="M46" s="155"/>
      <c r="N46" s="155"/>
      <c r="O46" s="155"/>
      <c r="P46" s="155"/>
      <c r="Q46" s="156"/>
    </row>
    <row r="47" spans="2:17" x14ac:dyDescent="0.35">
      <c r="B47" s="167"/>
      <c r="C47" s="155"/>
      <c r="D47" s="155"/>
      <c r="E47" s="155"/>
      <c r="F47" s="155"/>
      <c r="G47" s="155"/>
      <c r="H47" s="155"/>
      <c r="I47" s="155"/>
      <c r="J47" s="155"/>
      <c r="K47" s="155"/>
      <c r="L47" s="155"/>
      <c r="M47" s="155"/>
      <c r="N47" s="155"/>
      <c r="O47" s="155"/>
      <c r="P47" s="155"/>
      <c r="Q47" s="156"/>
    </row>
    <row r="48" spans="2:17" x14ac:dyDescent="0.35">
      <c r="B48" s="167" t="s">
        <v>3337</v>
      </c>
      <c r="C48" s="155"/>
      <c r="D48" s="155"/>
      <c r="E48" s="155"/>
      <c r="F48" s="155"/>
      <c r="G48" s="155"/>
      <c r="H48" s="155"/>
      <c r="I48" s="155"/>
      <c r="J48" s="155"/>
      <c r="K48" s="155"/>
      <c r="L48" s="155"/>
      <c r="M48" s="155"/>
      <c r="N48" s="155"/>
      <c r="O48" s="155"/>
      <c r="P48" s="155"/>
      <c r="Q48" s="156"/>
    </row>
    <row r="49" spans="2:17" x14ac:dyDescent="0.35">
      <c r="B49" s="167" t="s">
        <v>3338</v>
      </c>
      <c r="C49" s="155"/>
      <c r="D49" s="155"/>
      <c r="E49" s="155"/>
      <c r="F49" s="155"/>
      <c r="G49" s="155"/>
      <c r="H49" s="155"/>
      <c r="I49" s="155"/>
      <c r="J49" s="155"/>
      <c r="K49" s="155"/>
      <c r="L49" s="155"/>
      <c r="M49" s="155"/>
      <c r="N49" s="155"/>
      <c r="O49" s="155"/>
      <c r="P49" s="155"/>
      <c r="Q49" s="156"/>
    </row>
    <row r="50" spans="2:17" x14ac:dyDescent="0.35">
      <c r="B50" s="167" t="str">
        <f>"▪ "&amp;MAIN!$CD$12&amp;" "&amp;TEXT(ROUND(100*MAIN!$CC$12,2),"#,##0")&amp;" for basic charges"</f>
        <v>▪ CHF 100 for basic charges</v>
      </c>
      <c r="C50" s="155"/>
      <c r="D50" s="155"/>
      <c r="E50" s="155"/>
      <c r="F50" s="155"/>
      <c r="G50" s="155"/>
      <c r="H50" s="155"/>
      <c r="I50" s="155"/>
      <c r="J50" s="155"/>
      <c r="K50" s="155"/>
      <c r="L50" s="155"/>
      <c r="M50" s="155"/>
      <c r="N50" s="155"/>
      <c r="O50" s="155"/>
      <c r="P50" s="155"/>
      <c r="Q50" s="156"/>
    </row>
    <row r="51" spans="2:17" x14ac:dyDescent="0.35">
      <c r="B51" s="167" t="str">
        <f>"▪ "&amp;MAIN!$CD$12&amp;" "&amp;TEXT(ROUND(10*MAIN!$CC$12,2),"#,##0.00")&amp;" per minute"</f>
        <v>▪ CHF 10.00 per minute</v>
      </c>
      <c r="C51" s="155"/>
      <c r="D51" s="155"/>
      <c r="E51" s="155"/>
      <c r="F51" s="155"/>
      <c r="G51" s="155"/>
      <c r="H51" s="155"/>
      <c r="I51" s="155"/>
      <c r="J51" s="155"/>
      <c r="K51" s="155"/>
      <c r="L51" s="155"/>
      <c r="M51" s="155"/>
      <c r="N51" s="155"/>
      <c r="O51" s="155"/>
      <c r="P51" s="155"/>
      <c r="Q51" s="156"/>
    </row>
    <row r="52" spans="2:17" x14ac:dyDescent="0.35">
      <c r="B52" s="167" t="str">
        <f>"Maximum "&amp;MAIN!$CD$12&amp;" "&amp;TEXT(ROUND(400*MAIN!$CC$12,2),"#,##0.00")&amp;" per call"</f>
        <v>Maximum CHF 400.00 per call</v>
      </c>
      <c r="C52" s="155"/>
      <c r="D52" s="155"/>
      <c r="E52" s="155"/>
      <c r="F52" s="155"/>
      <c r="G52" s="155"/>
      <c r="H52" s="155"/>
      <c r="I52" s="155"/>
      <c r="J52" s="155"/>
      <c r="K52" s="155"/>
      <c r="L52" s="155"/>
      <c r="M52" s="155"/>
      <c r="N52" s="155"/>
      <c r="O52" s="155"/>
      <c r="P52" s="155"/>
      <c r="Q52" s="156"/>
    </row>
    <row r="53" spans="2:17" ht="5.25" customHeight="1" x14ac:dyDescent="0.35">
      <c r="B53" s="167"/>
      <c r="C53" s="155"/>
      <c r="D53" s="155"/>
      <c r="E53" s="155"/>
      <c r="F53" s="155"/>
      <c r="G53" s="155"/>
      <c r="H53" s="155"/>
      <c r="I53" s="155"/>
      <c r="J53" s="155"/>
      <c r="K53" s="155"/>
      <c r="L53" s="155"/>
      <c r="M53" s="155"/>
      <c r="N53" s="155"/>
      <c r="O53" s="155"/>
      <c r="P53" s="155"/>
      <c r="Q53" s="156"/>
    </row>
    <row r="54" spans="2:17" ht="33.75" customHeight="1" x14ac:dyDescent="0.35">
      <c r="B54" s="348" t="str">
        <f>"When the per-minute charge exceeds "&amp;MAIN!$CD$12&amp;" "&amp;TEXT(ROUND(5*MAIN!$CC$12,2),"#,##0.00")&amp;", or the basic charge exceeds "&amp;MAIN!$CD$12&amp;" "&amp;TEXT(ROUND(10*MAIN!$CC$12,2),"#,##0.00")&amp;", the customer must confirm his/her acceptance of the service by a special signal."</f>
        <v>When the per-minute charge exceeds CHF 5.00, or the basic charge exceeds CHF 10.00, the customer must confirm his/her acceptance of the service by a special signal.</v>
      </c>
      <c r="C54" s="349"/>
      <c r="D54" s="349"/>
      <c r="E54" s="349"/>
      <c r="F54" s="349"/>
      <c r="G54" s="349"/>
      <c r="H54" s="349"/>
      <c r="I54" s="349"/>
      <c r="J54" s="349"/>
      <c r="K54" s="349"/>
      <c r="L54" s="349"/>
      <c r="M54" s="349"/>
      <c r="N54" s="349"/>
      <c r="O54" s="349"/>
      <c r="P54" s="349"/>
      <c r="Q54" s="156"/>
    </row>
    <row r="55" spans="2:17" ht="15" customHeight="1" x14ac:dyDescent="0.35">
      <c r="B55" s="342" t="s">
        <v>3348</v>
      </c>
      <c r="C55" s="343"/>
      <c r="D55" s="343"/>
      <c r="E55" s="343"/>
      <c r="F55" s="343"/>
      <c r="G55" s="343"/>
      <c r="H55" s="343"/>
      <c r="I55" s="343"/>
      <c r="J55" s="343"/>
      <c r="K55" s="343"/>
      <c r="L55" s="343"/>
      <c r="M55" s="343"/>
      <c r="N55" s="343"/>
      <c r="O55" s="343"/>
      <c r="P55" s="343"/>
      <c r="Q55" s="356"/>
    </row>
    <row r="56" spans="2:17" x14ac:dyDescent="0.35">
      <c r="B56" s="342"/>
      <c r="C56" s="343"/>
      <c r="D56" s="343"/>
      <c r="E56" s="343"/>
      <c r="F56" s="343"/>
      <c r="G56" s="343"/>
      <c r="H56" s="343"/>
      <c r="I56" s="343"/>
      <c r="J56" s="343"/>
      <c r="K56" s="343"/>
      <c r="L56" s="343"/>
      <c r="M56" s="343"/>
      <c r="N56" s="343"/>
      <c r="O56" s="343"/>
      <c r="P56" s="343"/>
      <c r="Q56" s="356"/>
    </row>
    <row r="57" spans="2:17" x14ac:dyDescent="0.35">
      <c r="B57" s="168" t="s">
        <v>3349</v>
      </c>
      <c r="C57" s="163"/>
      <c r="D57" s="163"/>
      <c r="E57" s="163"/>
      <c r="F57" s="163"/>
      <c r="G57" s="163"/>
      <c r="H57" s="163"/>
      <c r="I57" s="163"/>
      <c r="J57" s="163"/>
      <c r="K57" s="163"/>
      <c r="L57" s="163"/>
      <c r="M57" s="163"/>
      <c r="N57" s="163"/>
      <c r="O57" s="163"/>
      <c r="P57" s="163"/>
      <c r="Q57" s="164"/>
    </row>
    <row r="58" spans="2:17" x14ac:dyDescent="0.35">
      <c r="B58" s="93"/>
    </row>
    <row r="59" spans="2:17" x14ac:dyDescent="0.35">
      <c r="B59" s="123" t="s">
        <v>3370</v>
      </c>
      <c r="C59" s="124"/>
      <c r="D59" s="124"/>
      <c r="E59" s="124"/>
      <c r="F59" s="124"/>
      <c r="G59" s="124"/>
      <c r="H59" s="124"/>
      <c r="I59" s="124"/>
      <c r="J59" s="124"/>
      <c r="K59" s="124"/>
      <c r="L59" s="124"/>
      <c r="M59" s="124"/>
      <c r="N59" s="124"/>
      <c r="O59" s="124"/>
      <c r="P59" s="124"/>
      <c r="Q59" s="124"/>
    </row>
    <row r="60" spans="2:17" x14ac:dyDescent="0.35">
      <c r="B60" s="151" t="str">
        <f>"Access charges for NGN\Special numbers will be charged at " &amp;ROUND(54*MAIN!BV18,0)/100&amp;" "&amp;IF(MAIN!BV19="LOCAL","GBP",MAIN!BV19)&amp;"( Include only Marked SC in Charge Band column)"</f>
        <v>Access charges for NGN\Special numbers will be charged at 0.54 ( Include only Marked SC in Charge Band column)</v>
      </c>
      <c r="C60" s="152"/>
      <c r="D60" s="152"/>
      <c r="E60" s="152"/>
      <c r="F60" s="152"/>
      <c r="G60" s="152"/>
      <c r="H60" s="152"/>
      <c r="I60" s="152"/>
      <c r="J60" s="152"/>
      <c r="K60" s="152"/>
      <c r="L60" s="152"/>
      <c r="M60" s="152"/>
      <c r="N60" s="152"/>
      <c r="O60" s="152"/>
      <c r="P60" s="152"/>
      <c r="Q60" s="153"/>
    </row>
    <row r="61" spans="2:17" x14ac:dyDescent="0.35">
      <c r="B61" s="154" t="s">
        <v>3299</v>
      </c>
      <c r="C61" s="155"/>
      <c r="D61" s="155"/>
      <c r="E61" s="155"/>
      <c r="F61" s="155"/>
      <c r="G61" s="155"/>
      <c r="H61" s="155"/>
      <c r="I61" s="155"/>
      <c r="J61" s="155"/>
      <c r="K61" s="155"/>
      <c r="L61" s="155"/>
      <c r="M61" s="155"/>
      <c r="N61" s="155"/>
      <c r="O61" s="155"/>
      <c r="P61" s="155"/>
      <c r="Q61" s="156"/>
    </row>
    <row r="62" spans="2:17" ht="15" customHeight="1" x14ac:dyDescent="0.35">
      <c r="B62" s="340" t="str">
        <f>"All calls to 01/02 and 03 numbers made through Colt Outbound Voice services shall be charged at "&amp;ROUND(1*MAIN!CP11,2) &amp;" "&amp;MAIN!CR11&amp;" per minute, unless there is a written agreement to charge different rate for 01/02 numbers"</f>
        <v>All calls to 01/02 and 03 numbers made through Colt Outbound Voice services shall be charged at 1 Pence per minute, unless there is a written agreement to charge different rate for 01/02 numbers</v>
      </c>
      <c r="C62" s="341"/>
      <c r="D62" s="341"/>
      <c r="E62" s="341"/>
      <c r="F62" s="341"/>
      <c r="G62" s="341"/>
      <c r="H62" s="341"/>
      <c r="I62" s="341"/>
      <c r="J62" s="341"/>
      <c r="K62" s="341"/>
      <c r="L62" s="341"/>
      <c r="M62" s="341"/>
      <c r="N62" s="341"/>
      <c r="O62" s="341"/>
      <c r="P62" s="341"/>
      <c r="Q62" s="355"/>
    </row>
    <row r="63" spans="2:17" x14ac:dyDescent="0.35">
      <c r="B63" s="340"/>
      <c r="C63" s="341"/>
      <c r="D63" s="341"/>
      <c r="E63" s="341"/>
      <c r="F63" s="341"/>
      <c r="G63" s="341"/>
      <c r="H63" s="341"/>
      <c r="I63" s="341"/>
      <c r="J63" s="341"/>
      <c r="K63" s="341"/>
      <c r="L63" s="341"/>
      <c r="M63" s="341"/>
      <c r="N63" s="341"/>
      <c r="O63" s="341"/>
      <c r="P63" s="341"/>
      <c r="Q63" s="355"/>
    </row>
    <row r="64" spans="2:17" x14ac:dyDescent="0.35">
      <c r="B64" s="157" t="s">
        <v>3339</v>
      </c>
      <c r="C64" s="155"/>
      <c r="D64" s="155"/>
      <c r="E64" s="155"/>
      <c r="F64" s="155"/>
      <c r="G64" s="155"/>
      <c r="H64" s="155"/>
      <c r="I64" s="155"/>
      <c r="J64" s="155"/>
      <c r="K64" s="155"/>
      <c r="L64" s="155"/>
      <c r="M64" s="155"/>
      <c r="N64" s="155"/>
      <c r="O64" s="155"/>
      <c r="P64" s="155"/>
      <c r="Q64" s="156"/>
    </row>
    <row r="65" spans="2:17" x14ac:dyDescent="0.35">
      <c r="B65" s="157" t="s">
        <v>3340</v>
      </c>
      <c r="C65" s="155"/>
      <c r="D65" s="155"/>
      <c r="E65" s="155"/>
      <c r="F65" s="155"/>
      <c r="G65" s="155"/>
      <c r="H65" s="155"/>
      <c r="I65" s="155"/>
      <c r="J65" s="155"/>
      <c r="K65" s="155"/>
      <c r="L65" s="155"/>
      <c r="M65" s="155"/>
      <c r="N65" s="155"/>
      <c r="O65" s="155"/>
      <c r="P65" s="155"/>
      <c r="Q65" s="156"/>
    </row>
    <row r="66" spans="2:17" x14ac:dyDescent="0.35">
      <c r="B66" s="157" t="s">
        <v>3341</v>
      </c>
      <c r="C66" s="155"/>
      <c r="D66" s="155"/>
      <c r="E66" s="155"/>
      <c r="F66" s="155"/>
      <c r="G66" s="155"/>
      <c r="H66" s="155"/>
      <c r="I66" s="155"/>
      <c r="J66" s="155"/>
      <c r="K66" s="155"/>
      <c r="L66" s="155"/>
      <c r="M66" s="155"/>
      <c r="N66" s="155"/>
      <c r="O66" s="155"/>
      <c r="P66" s="155"/>
      <c r="Q66" s="156"/>
    </row>
    <row r="67" spans="2:17" x14ac:dyDescent="0.35">
      <c r="B67" s="157" t="s">
        <v>3342</v>
      </c>
      <c r="C67" s="155"/>
      <c r="D67" s="155"/>
      <c r="E67" s="155"/>
      <c r="F67" s="155"/>
      <c r="G67" s="155"/>
      <c r="H67" s="155"/>
      <c r="I67" s="155"/>
      <c r="J67" s="155"/>
      <c r="K67" s="155"/>
      <c r="L67" s="155"/>
      <c r="M67" s="155"/>
      <c r="N67" s="155"/>
      <c r="O67" s="155"/>
      <c r="P67" s="155"/>
      <c r="Q67" s="156"/>
    </row>
    <row r="68" spans="2:17" x14ac:dyDescent="0.35">
      <c r="B68" s="157" t="s">
        <v>3343</v>
      </c>
      <c r="C68" s="155"/>
      <c r="D68" s="155"/>
      <c r="E68" s="155"/>
      <c r="F68" s="155"/>
      <c r="G68" s="155"/>
      <c r="H68" s="155"/>
      <c r="I68" s="155"/>
      <c r="J68" s="155"/>
      <c r="K68" s="155"/>
      <c r="L68" s="155"/>
      <c r="M68" s="155"/>
      <c r="N68" s="155"/>
      <c r="O68" s="155"/>
      <c r="P68" s="155"/>
      <c r="Q68" s="156"/>
    </row>
    <row r="69" spans="2:17" x14ac:dyDescent="0.35">
      <c r="B69" s="158" t="s">
        <v>3792</v>
      </c>
      <c r="C69" s="155"/>
      <c r="D69" s="155"/>
      <c r="E69" s="155"/>
      <c r="F69" s="155"/>
      <c r="G69" s="155"/>
      <c r="H69" s="155"/>
      <c r="I69" s="155"/>
      <c r="J69" s="155"/>
      <c r="K69" s="155"/>
      <c r="L69" s="155"/>
      <c r="M69" s="155"/>
      <c r="N69" s="155"/>
      <c r="O69" s="155"/>
      <c r="P69" s="155"/>
      <c r="Q69" s="156"/>
    </row>
    <row r="70" spans="2:17" x14ac:dyDescent="0.35">
      <c r="B70" s="157" t="s">
        <v>3981</v>
      </c>
      <c r="C70" s="155"/>
      <c r="D70" s="155"/>
      <c r="E70" s="155"/>
      <c r="F70" s="155"/>
      <c r="G70" s="155"/>
      <c r="H70" s="155"/>
      <c r="I70" s="155"/>
      <c r="J70" s="155"/>
      <c r="K70" s="155"/>
      <c r="L70" s="155"/>
      <c r="M70" s="155"/>
      <c r="N70" s="155"/>
      <c r="O70" s="155"/>
      <c r="P70" s="155"/>
      <c r="Q70" s="156"/>
    </row>
    <row r="71" spans="2:17" x14ac:dyDescent="0.35">
      <c r="B71" s="157" t="s">
        <v>3982</v>
      </c>
      <c r="C71" s="155"/>
      <c r="D71" s="155"/>
      <c r="E71" s="155"/>
      <c r="F71" s="155"/>
      <c r="G71" s="155"/>
      <c r="H71" s="155"/>
      <c r="I71" s="155"/>
      <c r="J71" s="155"/>
      <c r="K71" s="155"/>
      <c r="L71" s="155"/>
      <c r="M71" s="155"/>
      <c r="N71" s="155"/>
      <c r="O71" s="155"/>
      <c r="P71" s="155"/>
      <c r="Q71" s="156"/>
    </row>
    <row r="72" spans="2:17" x14ac:dyDescent="0.35">
      <c r="B72" s="157" t="s">
        <v>4352</v>
      </c>
      <c r="C72" s="155"/>
      <c r="D72" s="155"/>
      <c r="E72" s="155"/>
      <c r="F72" s="155"/>
      <c r="G72" s="155"/>
      <c r="H72" s="155"/>
      <c r="I72" s="155"/>
      <c r="J72" s="155"/>
      <c r="K72" s="155"/>
      <c r="L72" s="155"/>
      <c r="M72" s="155"/>
      <c r="N72" s="155"/>
      <c r="O72" s="155"/>
      <c r="P72" s="155"/>
      <c r="Q72" s="156"/>
    </row>
    <row r="73" spans="2:17" x14ac:dyDescent="0.35">
      <c r="B73" s="157"/>
      <c r="C73" s="155"/>
      <c r="D73" s="155"/>
      <c r="E73" s="155"/>
      <c r="F73" s="155"/>
      <c r="G73" s="155"/>
      <c r="H73" s="155"/>
      <c r="I73" s="155"/>
      <c r="J73" s="155"/>
      <c r="K73" s="155"/>
      <c r="L73" s="155"/>
      <c r="M73" s="155"/>
      <c r="N73" s="155"/>
      <c r="O73" s="155"/>
      <c r="P73" s="155"/>
      <c r="Q73" s="156"/>
    </row>
    <row r="74" spans="2:17" ht="39.5" x14ac:dyDescent="0.35">
      <c r="B74" s="330" t="s">
        <v>2</v>
      </c>
      <c r="C74" s="352" t="s">
        <v>4349</v>
      </c>
      <c r="D74" s="352"/>
      <c r="E74" s="330" t="s">
        <v>5</v>
      </c>
      <c r="F74" s="330" t="s">
        <v>4350</v>
      </c>
      <c r="G74" s="330" t="s">
        <v>6</v>
      </c>
      <c r="H74" s="330" t="s">
        <v>7</v>
      </c>
      <c r="I74" s="330" t="s">
        <v>8</v>
      </c>
      <c r="J74" s="330" t="s">
        <v>3374</v>
      </c>
      <c r="K74" s="155"/>
      <c r="L74" s="155"/>
      <c r="M74" s="155"/>
      <c r="N74" s="155"/>
      <c r="O74" s="155"/>
      <c r="P74" s="155"/>
      <c r="Q74" s="156"/>
    </row>
    <row r="75" spans="2:17" ht="26.5" x14ac:dyDescent="0.35">
      <c r="B75" s="331" t="s">
        <v>3314</v>
      </c>
      <c r="C75" s="353" t="s">
        <v>4351</v>
      </c>
      <c r="D75" s="353"/>
      <c r="E75" s="331" t="s">
        <v>3791</v>
      </c>
      <c r="F75" s="331" t="s">
        <v>0</v>
      </c>
      <c r="G75" s="332">
        <v>2.6667000000000001</v>
      </c>
      <c r="H75" s="332">
        <v>8.0000000000000004E-4</v>
      </c>
      <c r="I75" s="332">
        <v>8.0000000000000004E-4</v>
      </c>
      <c r="J75" s="332">
        <v>8.0000000000000004E-4</v>
      </c>
      <c r="K75" s="155"/>
      <c r="L75" s="155"/>
      <c r="M75" s="155"/>
      <c r="N75" s="155"/>
      <c r="O75" s="155"/>
      <c r="P75" s="155"/>
      <c r="Q75" s="156"/>
    </row>
    <row r="76" spans="2:17" ht="26.5" x14ac:dyDescent="0.35">
      <c r="B76" s="331" t="s">
        <v>3314</v>
      </c>
      <c r="C76" s="353" t="s">
        <v>4351</v>
      </c>
      <c r="D76" s="353"/>
      <c r="E76" s="331" t="s">
        <v>3791</v>
      </c>
      <c r="F76" s="332" t="s">
        <v>218</v>
      </c>
      <c r="G76" s="332">
        <v>2.9304000000000001</v>
      </c>
      <c r="H76" s="332">
        <v>8.9999999999999998E-4</v>
      </c>
      <c r="I76" s="332">
        <v>8.9999999999999998E-4</v>
      </c>
      <c r="J76" s="332">
        <v>8.9999999999999998E-4</v>
      </c>
      <c r="K76" s="155"/>
      <c r="L76" s="155"/>
      <c r="M76" s="155"/>
      <c r="N76" s="155"/>
      <c r="O76" s="155"/>
      <c r="P76" s="155"/>
      <c r="Q76" s="156"/>
    </row>
    <row r="77" spans="2:17" ht="26.5" x14ac:dyDescent="0.35">
      <c r="B77" s="331" t="s">
        <v>3314</v>
      </c>
      <c r="C77" s="353" t="s">
        <v>4351</v>
      </c>
      <c r="D77" s="353"/>
      <c r="E77" s="331" t="s">
        <v>3791</v>
      </c>
      <c r="F77" s="332" t="s">
        <v>1</v>
      </c>
      <c r="G77" s="332">
        <v>3.6747999999999998</v>
      </c>
      <c r="H77" s="332">
        <v>1.1000000000000001E-3</v>
      </c>
      <c r="I77" s="332">
        <v>1.1000000000000001E-3</v>
      </c>
      <c r="J77" s="332">
        <v>1.1000000000000001E-3</v>
      </c>
      <c r="K77" s="155"/>
      <c r="L77" s="155"/>
      <c r="M77" s="155"/>
      <c r="N77" s="155"/>
      <c r="O77" s="155"/>
      <c r="P77" s="155"/>
      <c r="Q77" s="156"/>
    </row>
    <row r="78" spans="2:17" x14ac:dyDescent="0.35">
      <c r="B78" s="326"/>
      <c r="C78" s="327"/>
      <c r="D78" s="327"/>
      <c r="E78" s="328"/>
      <c r="F78" s="327"/>
      <c r="G78" s="327"/>
      <c r="H78" s="327"/>
      <c r="I78" s="327"/>
      <c r="J78" s="327"/>
      <c r="K78" s="155"/>
      <c r="L78" s="155"/>
      <c r="M78" s="155"/>
      <c r="N78" s="155"/>
      <c r="O78" s="155"/>
      <c r="P78" s="155"/>
      <c r="Q78" s="156"/>
    </row>
    <row r="79" spans="2:17" x14ac:dyDescent="0.35">
      <c r="B79" s="329" t="s">
        <v>3794</v>
      </c>
      <c r="C79" s="327"/>
      <c r="D79" s="327"/>
      <c r="E79" s="328"/>
      <c r="F79" s="327"/>
      <c r="G79" s="327"/>
      <c r="H79" s="327"/>
      <c r="I79" s="327"/>
      <c r="J79" s="327"/>
      <c r="K79" s="155"/>
      <c r="L79" s="155"/>
      <c r="M79" s="155"/>
      <c r="N79" s="155"/>
      <c r="O79" s="155"/>
      <c r="P79" s="155"/>
      <c r="Q79" s="156"/>
    </row>
    <row r="80" spans="2:17" x14ac:dyDescent="0.35">
      <c r="B80" s="157"/>
      <c r="C80" s="155"/>
      <c r="D80" s="155"/>
      <c r="E80" s="155"/>
      <c r="F80" s="155"/>
      <c r="G80" s="155"/>
      <c r="H80" s="155"/>
      <c r="I80" s="155"/>
      <c r="J80" s="155"/>
      <c r="K80" s="155"/>
      <c r="L80" s="155"/>
      <c r="M80" s="155"/>
      <c r="N80" s="155"/>
      <c r="O80" s="155"/>
      <c r="P80" s="155"/>
      <c r="Q80" s="156"/>
    </row>
    <row r="81" spans="2:17" hidden="1" x14ac:dyDescent="0.35">
      <c r="B81" s="157"/>
      <c r="C81" s="155"/>
      <c r="D81" s="155"/>
      <c r="E81" s="155"/>
      <c r="F81" s="155"/>
      <c r="G81" s="155"/>
      <c r="H81" s="155"/>
      <c r="I81" s="155"/>
      <c r="J81" s="155"/>
      <c r="K81" s="155"/>
      <c r="L81" s="155"/>
      <c r="M81" s="155"/>
      <c r="N81" s="155"/>
      <c r="O81" s="155"/>
      <c r="P81" s="155"/>
      <c r="Q81" s="156"/>
    </row>
    <row r="82" spans="2:17" x14ac:dyDescent="0.35">
      <c r="B82" s="158" t="s">
        <v>3371</v>
      </c>
      <c r="C82" s="155"/>
      <c r="D82" s="155"/>
      <c r="E82" s="155"/>
      <c r="F82" s="155"/>
      <c r="G82" s="155"/>
      <c r="H82" s="155"/>
      <c r="I82" s="155"/>
      <c r="J82" s="155"/>
      <c r="K82" s="155"/>
      <c r="L82" s="155"/>
      <c r="M82" s="155"/>
      <c r="N82" s="155"/>
      <c r="O82" s="155"/>
      <c r="P82" s="155"/>
      <c r="Q82" s="156"/>
    </row>
    <row r="83" spans="2:17" x14ac:dyDescent="0.35">
      <c r="B83" s="132" t="s">
        <v>3344</v>
      </c>
      <c r="C83" s="133"/>
      <c r="D83" s="133"/>
      <c r="E83" s="133"/>
      <c r="F83" s="133"/>
      <c r="G83" s="133"/>
      <c r="H83" s="133"/>
      <c r="I83" s="133"/>
      <c r="J83" s="133"/>
      <c r="K83" s="155"/>
      <c r="L83" s="155"/>
      <c r="M83" s="155"/>
      <c r="N83" s="155"/>
      <c r="O83" s="155"/>
      <c r="P83" s="155"/>
      <c r="Q83" s="156"/>
    </row>
    <row r="84" spans="2:17" ht="27" customHeight="1" x14ac:dyDescent="0.35">
      <c r="B84" s="340" t="s">
        <v>3345</v>
      </c>
      <c r="C84" s="341"/>
      <c r="D84" s="341"/>
      <c r="E84" s="341"/>
      <c r="F84" s="341"/>
      <c r="G84" s="341"/>
      <c r="H84" s="341"/>
      <c r="I84" s="341"/>
      <c r="J84" s="341"/>
      <c r="K84" s="341"/>
      <c r="L84" s="341"/>
      <c r="M84" s="341"/>
      <c r="N84" s="341"/>
      <c r="O84" s="341"/>
      <c r="P84" s="341"/>
      <c r="Q84" s="159"/>
    </row>
    <row r="85" spans="2:17" ht="37.5" customHeight="1" x14ac:dyDescent="0.35">
      <c r="B85" s="340"/>
      <c r="C85" s="341"/>
      <c r="D85" s="341"/>
      <c r="E85" s="341"/>
      <c r="F85" s="341"/>
      <c r="G85" s="341"/>
      <c r="H85" s="341"/>
      <c r="I85" s="341"/>
      <c r="J85" s="341"/>
      <c r="K85" s="341"/>
      <c r="L85" s="341"/>
      <c r="M85" s="341"/>
      <c r="N85" s="341"/>
      <c r="O85" s="341"/>
      <c r="P85" s="341"/>
      <c r="Q85" s="159"/>
    </row>
    <row r="86" spans="2:17" x14ac:dyDescent="0.35">
      <c r="B86" s="137"/>
      <c r="C86" s="127"/>
      <c r="D86" s="127"/>
      <c r="E86" s="127"/>
      <c r="F86" s="127"/>
      <c r="G86" s="127"/>
      <c r="H86" s="127"/>
      <c r="I86" s="127"/>
      <c r="J86" s="127"/>
      <c r="K86" s="127"/>
      <c r="L86" s="127"/>
      <c r="M86" s="127"/>
      <c r="N86" s="127"/>
      <c r="O86" s="127"/>
      <c r="P86" s="127"/>
      <c r="Q86" s="128"/>
    </row>
    <row r="87" spans="2:17" s="127" customFormat="1" x14ac:dyDescent="0.35"/>
    <row r="88" spans="2:17" ht="15" hidden="1" customHeight="1" x14ac:dyDescent="0.35"/>
    <row r="90" spans="2:17" x14ac:dyDescent="0.35"/>
    <row r="91" spans="2:17" hidden="1" x14ac:dyDescent="0.35">
      <c r="B91" s="93"/>
    </row>
    <row r="92" spans="2:17" hidden="1" x14ac:dyDescent="0.35">
      <c r="B92" s="94"/>
      <c r="K92" s="95"/>
    </row>
    <row r="94" spans="2:17" hidden="1" x14ac:dyDescent="0.35">
      <c r="B94" s="94"/>
    </row>
    <row r="138" x14ac:dyDescent="0.35"/>
    <row r="139" x14ac:dyDescent="0.35"/>
    <row r="140" x14ac:dyDescent="0.35"/>
    <row r="141" x14ac:dyDescent="0.35"/>
    <row r="142" x14ac:dyDescent="0.35"/>
    <row r="145" x14ac:dyDescent="0.35"/>
    <row r="146" x14ac:dyDescent="0.35"/>
    <row r="147" x14ac:dyDescent="0.35"/>
    <row r="148" x14ac:dyDescent="0.35"/>
    <row r="149" x14ac:dyDescent="0.35"/>
    <row r="150" x14ac:dyDescent="0.35"/>
    <row r="151" x14ac:dyDescent="0.35"/>
    <row r="152" x14ac:dyDescent="0.35"/>
    <row r="153" x14ac:dyDescent="0.35"/>
    <row r="154" x14ac:dyDescent="0.35"/>
    <row r="155" x14ac:dyDescent="0.35"/>
    <row r="156" x14ac:dyDescent="0.35"/>
    <row r="157" x14ac:dyDescent="0.35"/>
    <row r="158" x14ac:dyDescent="0.35"/>
  </sheetData>
  <sheetProtection algorithmName="SHA-512" hashValue="Iel3BMAq6B2K8WbO1BXNmv3dYzRB9lw7BUI1s5sEYaS1Pnej3GYo+hlsTfCk2HxEobWMO9AWwjcPLQb2UAeYHw==" saltValue="nVTaP6FgihkW9BnvF+rUXA==" spinCount="100000" sheet="1" objects="1" scenarios="1"/>
  <mergeCells count="19">
    <mergeCell ref="D1:G1"/>
    <mergeCell ref="B62:Q63"/>
    <mergeCell ref="B55:Q56"/>
    <mergeCell ref="B31:P31"/>
    <mergeCell ref="B30:P30"/>
    <mergeCell ref="B34:Q34"/>
    <mergeCell ref="B29:Q29"/>
    <mergeCell ref="B84:P85"/>
    <mergeCell ref="B32:P32"/>
    <mergeCell ref="B33:P33"/>
    <mergeCell ref="B28:Q28"/>
    <mergeCell ref="B2:Q2"/>
    <mergeCell ref="B54:P54"/>
    <mergeCell ref="B36:Q36"/>
    <mergeCell ref="B37:Q37"/>
    <mergeCell ref="C74:D74"/>
    <mergeCell ref="C75:D75"/>
    <mergeCell ref="C76:D76"/>
    <mergeCell ref="C77:D77"/>
  </mergeCells>
  <hyperlinks>
    <hyperlink ref="B1" location="MAIN!A1" display="Back" xr:uid="{00000000-0004-0000-0100-000000000000}"/>
    <hyperlink ref="D1" location="'NGN &amp; Special Number'!B7" display="Got to NGN &amp; Special Number Sheet" xr:uid="{00000000-0004-0000-0100-000001000000}"/>
    <hyperlink ref="B79" r:id="rId1" xr:uid="{B0EBBB00-316F-4466-BC26-8A8E8E98DF59}"/>
  </hyperlinks>
  <pageMargins left="0.7" right="0.7" top="0.75" bottom="0.75" header="0.3" footer="0.3"/>
  <pageSetup scale="61" orientation="portrait" horizontalDpi="90" verticalDpi="90" r:id="rId2"/>
  <colBreaks count="1" manualBreakCount="1">
    <brk id="15573" max="1048575" man="1"/>
  </colBreaks>
  <customProperties>
    <customPr name="EpmWorksheetKeyString_GUID" r:id="rId3"/>
  </customPropertie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4"/>
  <dimension ref="A1"/>
  <sheetViews>
    <sheetView workbookViewId="0">
      <selection activeCell="G10" sqref="G10"/>
    </sheetView>
  </sheetViews>
  <sheetFormatPr defaultRowHeight="14.5" x14ac:dyDescent="0.35"/>
  <sheetData/>
  <pageMargins left="0.7" right="0.7" top="0.75" bottom="0.75" header="0.3" footer="0.3"/>
  <customProperties>
    <customPr name="EpmWorksheetKeyString_GUID" r:id="rId1"/>
  </customPropertie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2"/>
  <dimension ref="A1:AV25017"/>
  <sheetViews>
    <sheetView showGridLines="0" showRowColHeaders="0" zoomScale="80" zoomScaleNormal="80" workbookViewId="0">
      <pane ySplit="5" topLeftCell="A6" activePane="bottomLeft" state="frozen"/>
      <selection activeCell="A2" sqref="A2"/>
      <selection pane="bottomLeft" activeCell="B604" sqref="B604"/>
    </sheetView>
  </sheetViews>
  <sheetFormatPr defaultColWidth="0" defaultRowHeight="12.75" customHeight="1" zeroHeight="1" x14ac:dyDescent="0.35"/>
  <cols>
    <col min="1" max="1" width="1.7265625" customWidth="1"/>
    <col min="2" max="2" width="14.54296875" customWidth="1"/>
    <col min="3" max="3" width="37.1796875" customWidth="1"/>
    <col min="4" max="4" width="13.453125" customWidth="1"/>
    <col min="5" max="5" width="43" customWidth="1"/>
    <col min="6" max="6" width="14.1796875" customWidth="1"/>
    <col min="7" max="7" width="18.54296875" customWidth="1"/>
    <col min="8" max="8" width="19.81640625" customWidth="1"/>
    <col min="9" max="9" width="18.54296875" customWidth="1"/>
    <col min="10" max="10" width="49.08984375" style="1" customWidth="1"/>
    <col min="11" max="11" width="13.54296875" customWidth="1"/>
    <col min="12" max="12" width="8.7265625" hidden="1"/>
    <col min="13" max="13" width="8.453125" hidden="1"/>
    <col min="14" max="14" width="9.7265625" hidden="1"/>
    <col min="15" max="15" width="10" hidden="1"/>
    <col min="16" max="16" width="8.81640625" hidden="1"/>
    <col min="17" max="35" width="9.1796875" hidden="1"/>
    <col min="36" max="36" width="2.7265625" hidden="1"/>
    <col min="37" max="37" width="3.453125" hidden="1"/>
    <col min="38" max="38" width="16.54296875" style="140" hidden="1"/>
    <col min="39" max="39" width="14.453125" style="140" hidden="1"/>
    <col min="40" max="40" width="13.1796875" style="140" hidden="1"/>
    <col min="41" max="41" width="14.1796875" style="140" hidden="1"/>
    <col min="42" max="45" width="9.7265625" hidden="1"/>
    <col min="46" max="48" width="14.453125" hidden="1"/>
    <col min="49" max="16384" width="9.1796875" hidden="1"/>
  </cols>
  <sheetData>
    <row r="1" spans="2:48" ht="37.5" hidden="1" customHeight="1" x14ac:dyDescent="0.35">
      <c r="F1" s="49" t="str">
        <f>IF(ISBLANK(AL1),"",IF(ISNUMBER(AL1),MAIN!$BV$18*AL1,AL1))</f>
        <v/>
      </c>
      <c r="G1" s="49" t="str">
        <f>IF(ISBLANK(AM1),"",IF(ISNUMBER(AM1),MAIN!$BV$18*AM1,AM1))</f>
        <v/>
      </c>
      <c r="H1" s="49" t="str">
        <f>IF(ISBLANK(AN1),"",IF(ISNUMBER(AN1),MAIN!$BV$18*AN1,AN1))</f>
        <v/>
      </c>
      <c r="I1" s="49" t="str">
        <f>IF(ISBLANK(AO1),"",IF(ISNUMBER(AO1),MAIN!$BV$18*AO1,AO1))</f>
        <v/>
      </c>
      <c r="J1" s="1" t="str">
        <f>IF(ISBLANK(AP1),"",IF(ISNUMBER(AP1),$O$1*AP1,AP1))</f>
        <v/>
      </c>
      <c r="K1" t="str">
        <f>IF(ISBLANK(AQ1),"",IF(ISNUMBER(AQ1),$O$1*AQ1,AQ1))</f>
        <v/>
      </c>
      <c r="L1" t="str">
        <f>IF(ISBLANK(AR1),"",IF(ISNUMBER(AR1),$O$1*AR1,AR1))</f>
        <v/>
      </c>
      <c r="M1" t="str">
        <f>IF(ISBLANK(AS1),"",IF(ISNUMBER(AS1),$O$1*AS1,AS1))</f>
        <v/>
      </c>
      <c r="O1">
        <v>1</v>
      </c>
    </row>
    <row r="2" spans="2:48" ht="36" customHeight="1" x14ac:dyDescent="0.35">
      <c r="B2" s="28" t="s">
        <v>3103</v>
      </c>
      <c r="C2" s="1"/>
    </row>
    <row r="3" spans="2:48" ht="45" customHeight="1" x14ac:dyDescent="0.35">
      <c r="B3" s="362" t="s">
        <v>4433</v>
      </c>
      <c r="C3" s="363"/>
      <c r="D3" s="363"/>
      <c r="E3" s="363"/>
    </row>
    <row r="4" spans="2:48" ht="12.75" customHeight="1" thickBot="1" x14ac:dyDescent="0.4"/>
    <row r="5" spans="2:48" ht="28.5" customHeight="1" thickBot="1" x14ac:dyDescent="0.4">
      <c r="B5" s="90" t="s">
        <v>2</v>
      </c>
      <c r="C5" s="91" t="s">
        <v>3</v>
      </c>
      <c r="D5" s="91" t="s">
        <v>4</v>
      </c>
      <c r="E5" s="91" t="s">
        <v>5</v>
      </c>
      <c r="F5" s="91" t="s">
        <v>6</v>
      </c>
      <c r="G5" s="91" t="s">
        <v>7</v>
      </c>
      <c r="H5" s="91" t="s">
        <v>8</v>
      </c>
      <c r="I5" s="91" t="s">
        <v>3374</v>
      </c>
      <c r="J5" s="92" t="s">
        <v>9</v>
      </c>
      <c r="AL5" s="48" t="s">
        <v>3003</v>
      </c>
      <c r="AM5" s="48" t="s">
        <v>3004</v>
      </c>
      <c r="AN5" s="48" t="s">
        <v>3005</v>
      </c>
      <c r="AO5" s="48" t="s">
        <v>3027</v>
      </c>
      <c r="AT5" t="s">
        <v>3292</v>
      </c>
      <c r="AU5" t="s">
        <v>3293</v>
      </c>
      <c r="AV5" t="s">
        <v>3294</v>
      </c>
    </row>
    <row r="6" spans="2:48" ht="12.75" hidden="1" customHeight="1" x14ac:dyDescent="0.35">
      <c r="B6" s="69"/>
      <c r="C6" s="70"/>
      <c r="D6" s="70"/>
      <c r="E6" s="70" t="s">
        <v>3302</v>
      </c>
      <c r="F6" s="366" t="str">
        <f>IF(MAIN!BV24="LOCAL","Currency in " &amp;MAIN!BW24&amp;" "&amp;"EURO","Currency in " &amp;MAIN!BW24&amp;" "&amp;MAIN!BV24)</f>
        <v>Currency in € EURO</v>
      </c>
      <c r="G6" s="366"/>
      <c r="H6" s="70"/>
      <c r="I6" s="70"/>
      <c r="J6" s="71"/>
      <c r="AL6" s="48" t="s">
        <v>3003</v>
      </c>
      <c r="AM6" s="48" t="s">
        <v>3004</v>
      </c>
      <c r="AN6" s="48" t="s">
        <v>3005</v>
      </c>
      <c r="AO6" s="48" t="s">
        <v>3027</v>
      </c>
    </row>
    <row r="7" spans="2:48" ht="12.75" hidden="1" customHeight="1" x14ac:dyDescent="0.35">
      <c r="B7" s="54" t="s">
        <v>3302</v>
      </c>
      <c r="C7" s="54" t="s">
        <v>4126</v>
      </c>
      <c r="D7" s="55"/>
      <c r="E7" s="54" t="s">
        <v>10</v>
      </c>
      <c r="F7" s="56" t="s">
        <v>39</v>
      </c>
      <c r="G7" s="56" t="s">
        <v>39</v>
      </c>
      <c r="H7" s="56" t="s">
        <v>39</v>
      </c>
      <c r="I7" s="56" t="s">
        <v>39</v>
      </c>
      <c r="J7" s="74"/>
      <c r="AL7" s="49" t="s">
        <v>39</v>
      </c>
      <c r="AM7" s="49" t="s">
        <v>39</v>
      </c>
      <c r="AN7" s="49" t="s">
        <v>39</v>
      </c>
      <c r="AO7" s="49" t="s">
        <v>39</v>
      </c>
    </row>
    <row r="8" spans="2:48" ht="12.75" hidden="1" customHeight="1" x14ac:dyDescent="0.35">
      <c r="B8" s="54" t="s">
        <v>3302</v>
      </c>
      <c r="C8" s="55" t="s">
        <v>12</v>
      </c>
      <c r="D8" s="54"/>
      <c r="E8" s="54" t="s">
        <v>3994</v>
      </c>
      <c r="F8" s="56" t="s">
        <v>39</v>
      </c>
      <c r="G8" s="56" t="s">
        <v>39</v>
      </c>
      <c r="H8" s="56" t="s">
        <v>39</v>
      </c>
      <c r="I8" s="56" t="s">
        <v>39</v>
      </c>
      <c r="J8" s="74"/>
      <c r="AL8" s="49" t="s">
        <v>39</v>
      </c>
      <c r="AM8" s="49" t="s">
        <v>39</v>
      </c>
      <c r="AN8" s="49" t="s">
        <v>39</v>
      </c>
      <c r="AO8" s="49" t="s">
        <v>39</v>
      </c>
    </row>
    <row r="9" spans="2:48" ht="12.75" hidden="1" customHeight="1" x14ac:dyDescent="0.35">
      <c r="B9" s="54" t="s">
        <v>3302</v>
      </c>
      <c r="C9" s="54" t="s">
        <v>13</v>
      </c>
      <c r="D9" s="55"/>
      <c r="E9" s="54" t="s">
        <v>14</v>
      </c>
      <c r="F9" s="56" t="s">
        <v>39</v>
      </c>
      <c r="G9" s="56" t="s">
        <v>39</v>
      </c>
      <c r="H9" s="56" t="s">
        <v>39</v>
      </c>
      <c r="I9" s="56" t="s">
        <v>39</v>
      </c>
      <c r="J9" s="74"/>
      <c r="AL9" s="49" t="s">
        <v>39</v>
      </c>
      <c r="AM9" s="49" t="s">
        <v>39</v>
      </c>
      <c r="AN9" s="49" t="s">
        <v>39</v>
      </c>
      <c r="AO9" s="49" t="s">
        <v>39</v>
      </c>
    </row>
    <row r="10" spans="2:48" ht="12.75" hidden="1" customHeight="1" x14ac:dyDescent="0.35">
      <c r="B10" s="54" t="s">
        <v>3302</v>
      </c>
      <c r="C10" s="54" t="s">
        <v>15</v>
      </c>
      <c r="D10" s="55"/>
      <c r="E10" s="54" t="s">
        <v>3995</v>
      </c>
      <c r="F10" s="56" t="s">
        <v>39</v>
      </c>
      <c r="G10" s="56" t="s">
        <v>39</v>
      </c>
      <c r="H10" s="56" t="s">
        <v>39</v>
      </c>
      <c r="I10" s="56" t="s">
        <v>39</v>
      </c>
      <c r="J10" s="74"/>
      <c r="AL10" s="49" t="s">
        <v>39</v>
      </c>
      <c r="AM10" s="49" t="s">
        <v>39</v>
      </c>
      <c r="AN10" s="49" t="s">
        <v>39</v>
      </c>
      <c r="AO10" s="49" t="s">
        <v>39</v>
      </c>
    </row>
    <row r="11" spans="2:48" ht="12.75" hidden="1" customHeight="1" x14ac:dyDescent="0.35">
      <c r="B11" s="54" t="s">
        <v>3302</v>
      </c>
      <c r="C11" s="54" t="s">
        <v>3993</v>
      </c>
      <c r="D11" s="54"/>
      <c r="E11" s="54" t="s">
        <v>17</v>
      </c>
      <c r="F11" s="56">
        <v>0</v>
      </c>
      <c r="G11" s="56">
        <v>0</v>
      </c>
      <c r="H11" s="56">
        <v>0</v>
      </c>
      <c r="I11" s="56">
        <v>0</v>
      </c>
      <c r="J11" s="74"/>
      <c r="AL11" s="49">
        <v>0</v>
      </c>
      <c r="AM11" s="49">
        <v>0</v>
      </c>
      <c r="AN11" s="49">
        <v>0</v>
      </c>
      <c r="AO11" s="49">
        <v>0</v>
      </c>
    </row>
    <row r="12" spans="2:48" ht="12.75" hidden="1" customHeight="1" x14ac:dyDescent="0.35">
      <c r="B12" s="54" t="s">
        <v>3302</v>
      </c>
      <c r="C12" s="54" t="s">
        <v>234</v>
      </c>
      <c r="D12" s="58" t="s">
        <v>3009</v>
      </c>
      <c r="E12" s="54" t="s">
        <v>18</v>
      </c>
      <c r="F12" s="56">
        <v>0</v>
      </c>
      <c r="G12" s="56">
        <v>1.8200000000000001E-2</v>
      </c>
      <c r="H12" s="56">
        <v>1.8200000000000001E-2</v>
      </c>
      <c r="I12" s="56">
        <v>1.8200000000000001E-2</v>
      </c>
      <c r="J12" s="74"/>
      <c r="AL12" s="49">
        <v>0</v>
      </c>
      <c r="AM12" s="49">
        <v>1.8200000000000001E-2</v>
      </c>
      <c r="AN12" s="49">
        <v>1.8200000000000001E-2</v>
      </c>
      <c r="AO12" s="49">
        <v>1.8200000000000001E-2</v>
      </c>
    </row>
    <row r="13" spans="2:48" ht="12.75" hidden="1" customHeight="1" x14ac:dyDescent="0.35">
      <c r="B13" s="54" t="s">
        <v>3302</v>
      </c>
      <c r="C13" s="55" t="s">
        <v>234</v>
      </c>
      <c r="D13" s="59" t="s">
        <v>3010</v>
      </c>
      <c r="E13" s="54" t="s">
        <v>18</v>
      </c>
      <c r="F13" s="56">
        <v>0</v>
      </c>
      <c r="G13" s="56">
        <v>3.4000000000000002E-2</v>
      </c>
      <c r="H13" s="56">
        <v>3.4000000000000002E-2</v>
      </c>
      <c r="I13" s="56">
        <v>3.4000000000000002E-2</v>
      </c>
      <c r="J13" s="74"/>
      <c r="AL13" s="49">
        <v>0</v>
      </c>
      <c r="AM13" s="49">
        <v>3.4000000000000002E-2</v>
      </c>
      <c r="AN13" s="49">
        <v>3.4000000000000002E-2</v>
      </c>
      <c r="AO13" s="49">
        <v>3.4000000000000002E-2</v>
      </c>
    </row>
    <row r="14" spans="2:48" ht="12.75" hidden="1" customHeight="1" x14ac:dyDescent="0.35">
      <c r="B14" s="54" t="s">
        <v>3302</v>
      </c>
      <c r="C14" s="55" t="s">
        <v>234</v>
      </c>
      <c r="D14" s="59" t="s">
        <v>3011</v>
      </c>
      <c r="E14" s="54" t="s">
        <v>18</v>
      </c>
      <c r="F14" s="56">
        <v>0</v>
      </c>
      <c r="G14" s="56">
        <v>3.6400000000000002E-2</v>
      </c>
      <c r="H14" s="56">
        <v>3.6400000000000002E-2</v>
      </c>
      <c r="I14" s="56">
        <v>3.6400000000000002E-2</v>
      </c>
      <c r="J14" s="74"/>
      <c r="AL14" s="49">
        <v>0</v>
      </c>
      <c r="AM14" s="49">
        <v>3.6400000000000002E-2</v>
      </c>
      <c r="AN14" s="49">
        <v>3.6400000000000002E-2</v>
      </c>
      <c r="AO14" s="49">
        <v>3.6400000000000002E-2</v>
      </c>
    </row>
    <row r="15" spans="2:48" ht="12.75" hidden="1" customHeight="1" x14ac:dyDescent="0.35">
      <c r="B15" s="54" t="s">
        <v>3302</v>
      </c>
      <c r="C15" s="55" t="s">
        <v>234</v>
      </c>
      <c r="D15" s="59" t="s">
        <v>3012</v>
      </c>
      <c r="E15" s="54" t="s">
        <v>18</v>
      </c>
      <c r="F15" s="56">
        <v>0</v>
      </c>
      <c r="G15" s="56">
        <v>5.6321999999999997E-2</v>
      </c>
      <c r="H15" s="56">
        <v>5.6321999999999997E-2</v>
      </c>
      <c r="I15" s="56">
        <v>5.6321999999999997E-2</v>
      </c>
      <c r="J15" s="74"/>
      <c r="AL15" s="49">
        <v>0</v>
      </c>
      <c r="AM15" s="49">
        <v>5.6321999999999997E-2</v>
      </c>
      <c r="AN15" s="49">
        <v>5.6321999999999997E-2</v>
      </c>
      <c r="AO15" s="49">
        <v>5.6321999999999997E-2</v>
      </c>
    </row>
    <row r="16" spans="2:48" ht="12.75" hidden="1" customHeight="1" x14ac:dyDescent="0.35">
      <c r="B16" s="54" t="s">
        <v>3302</v>
      </c>
      <c r="C16" s="55" t="s">
        <v>234</v>
      </c>
      <c r="D16" s="59" t="s">
        <v>3013</v>
      </c>
      <c r="E16" s="54" t="s">
        <v>18</v>
      </c>
      <c r="F16" s="56">
        <v>0</v>
      </c>
      <c r="G16" s="56">
        <v>6.0560999999999997E-2</v>
      </c>
      <c r="H16" s="56">
        <v>6.0560999999999997E-2</v>
      </c>
      <c r="I16" s="56">
        <v>6.0560999999999997E-2</v>
      </c>
      <c r="J16" s="74"/>
      <c r="AL16" s="49">
        <v>0</v>
      </c>
      <c r="AM16" s="49">
        <v>6.0560999999999997E-2</v>
      </c>
      <c r="AN16" s="49">
        <v>6.0560999999999997E-2</v>
      </c>
      <c r="AO16" s="49">
        <v>6.0560999999999997E-2</v>
      </c>
    </row>
    <row r="17" spans="2:41" ht="12.75" hidden="1" customHeight="1" x14ac:dyDescent="0.35">
      <c r="B17" s="54" t="s">
        <v>3302</v>
      </c>
      <c r="C17" s="55" t="s">
        <v>234</v>
      </c>
      <c r="D17" s="59" t="s">
        <v>3014</v>
      </c>
      <c r="E17" s="54" t="s">
        <v>18</v>
      </c>
      <c r="F17" s="56">
        <v>0</v>
      </c>
      <c r="G17" s="56">
        <v>8.3333333333333343E-2</v>
      </c>
      <c r="H17" s="56">
        <v>8.3333333333333343E-2</v>
      </c>
      <c r="I17" s="56">
        <v>8.3333333333333343E-2</v>
      </c>
      <c r="J17" s="74"/>
      <c r="AL17" s="49">
        <v>0</v>
      </c>
      <c r="AM17" s="49">
        <v>8.3333333333333343E-2</v>
      </c>
      <c r="AN17" s="49">
        <v>8.3333333333333343E-2</v>
      </c>
      <c r="AO17" s="49">
        <v>8.3333333333333343E-2</v>
      </c>
    </row>
    <row r="18" spans="2:41" ht="12.75" hidden="1" customHeight="1" x14ac:dyDescent="0.35">
      <c r="B18" s="54" t="s">
        <v>3302</v>
      </c>
      <c r="C18" s="55" t="s">
        <v>3473</v>
      </c>
      <c r="D18" s="202" t="s">
        <v>3009</v>
      </c>
      <c r="E18" s="54" t="s">
        <v>18</v>
      </c>
      <c r="F18" s="56">
        <v>0</v>
      </c>
      <c r="G18" s="56">
        <v>7.8729999999999994E-2</v>
      </c>
      <c r="H18" s="56">
        <v>7.8729999999999994E-2</v>
      </c>
      <c r="I18" s="56">
        <v>7.8729999999999994E-2</v>
      </c>
      <c r="J18" s="74"/>
      <c r="AL18" s="49">
        <v>0</v>
      </c>
      <c r="AM18" s="49">
        <v>7.8729999999999994E-2</v>
      </c>
      <c r="AN18" s="49">
        <v>7.8729999999999994E-2</v>
      </c>
      <c r="AO18" s="49">
        <v>7.8729999999999994E-2</v>
      </c>
    </row>
    <row r="19" spans="2:41" ht="12.75" hidden="1" customHeight="1" x14ac:dyDescent="0.35">
      <c r="B19" s="54" t="s">
        <v>3302</v>
      </c>
      <c r="C19" s="55" t="s">
        <v>3473</v>
      </c>
      <c r="D19" s="202" t="s">
        <v>3010</v>
      </c>
      <c r="E19" s="54" t="s">
        <v>18</v>
      </c>
      <c r="F19" s="56">
        <v>0</v>
      </c>
      <c r="G19" s="56">
        <v>9.69E-2</v>
      </c>
      <c r="H19" s="56">
        <v>9.69E-2</v>
      </c>
      <c r="I19" s="56">
        <v>9.69E-2</v>
      </c>
      <c r="J19" s="74"/>
      <c r="AL19" s="49">
        <v>0</v>
      </c>
      <c r="AM19" s="49">
        <v>9.69E-2</v>
      </c>
      <c r="AN19" s="49">
        <v>9.69E-2</v>
      </c>
      <c r="AO19" s="49">
        <v>9.69E-2</v>
      </c>
    </row>
    <row r="20" spans="2:41" ht="12.75" hidden="1" customHeight="1" x14ac:dyDescent="0.35">
      <c r="B20" s="54" t="s">
        <v>3302</v>
      </c>
      <c r="C20" s="55" t="s">
        <v>3473</v>
      </c>
      <c r="D20" s="202" t="s">
        <v>3011</v>
      </c>
      <c r="E20" s="54" t="s">
        <v>18</v>
      </c>
      <c r="F20" s="56">
        <v>0</v>
      </c>
      <c r="G20" s="56">
        <v>0.12112000000000001</v>
      </c>
      <c r="H20" s="56">
        <v>0.12112000000000001</v>
      </c>
      <c r="I20" s="56">
        <v>0.12112000000000001</v>
      </c>
      <c r="J20" s="74"/>
      <c r="AL20" s="49">
        <v>0</v>
      </c>
      <c r="AM20" s="49">
        <v>0.12112000000000001</v>
      </c>
      <c r="AN20" s="49">
        <v>0.12112000000000001</v>
      </c>
      <c r="AO20" s="49">
        <v>0.12112000000000001</v>
      </c>
    </row>
    <row r="21" spans="2:41" ht="12.75" hidden="1" customHeight="1" x14ac:dyDescent="0.35">
      <c r="B21" s="54" t="s">
        <v>3302</v>
      </c>
      <c r="C21" s="55" t="s">
        <v>3473</v>
      </c>
      <c r="D21" s="202" t="s">
        <v>3012</v>
      </c>
      <c r="E21" s="54" t="s">
        <v>18</v>
      </c>
      <c r="F21" s="56">
        <v>0</v>
      </c>
      <c r="G21" s="56">
        <v>0.16667000000000001</v>
      </c>
      <c r="H21" s="56">
        <v>0.16667000000000001</v>
      </c>
      <c r="I21" s="56">
        <v>0.16667000000000001</v>
      </c>
      <c r="J21" s="74"/>
      <c r="AL21" s="49">
        <v>0</v>
      </c>
      <c r="AM21" s="49">
        <v>0.16667000000000001</v>
      </c>
      <c r="AN21" s="49">
        <v>0.16667000000000001</v>
      </c>
      <c r="AO21" s="49">
        <v>0.16667000000000001</v>
      </c>
    </row>
    <row r="22" spans="2:41" ht="12.75" hidden="1" customHeight="1" x14ac:dyDescent="0.35">
      <c r="B22" s="54" t="s">
        <v>3302</v>
      </c>
      <c r="C22" s="55" t="s">
        <v>912</v>
      </c>
      <c r="D22" s="59" t="s">
        <v>3009</v>
      </c>
      <c r="E22" s="54" t="s">
        <v>4353</v>
      </c>
      <c r="F22" s="56">
        <v>8.3400000000000002E-2</v>
      </c>
      <c r="G22" s="56">
        <v>0</v>
      </c>
      <c r="H22" s="56">
        <v>0</v>
      </c>
      <c r="I22" s="56">
        <v>0</v>
      </c>
      <c r="J22" s="74"/>
      <c r="AL22" s="49">
        <v>8.3400000000000002E-2</v>
      </c>
      <c r="AM22" s="49">
        <v>0</v>
      </c>
      <c r="AN22" s="49">
        <v>0</v>
      </c>
      <c r="AO22" s="49">
        <v>0</v>
      </c>
    </row>
    <row r="23" spans="2:41" ht="12.75" hidden="1" customHeight="1" x14ac:dyDescent="0.35">
      <c r="B23" s="54" t="s">
        <v>3302</v>
      </c>
      <c r="C23" s="55" t="s">
        <v>912</v>
      </c>
      <c r="D23" s="59" t="s">
        <v>3010</v>
      </c>
      <c r="E23" s="54" t="s">
        <v>4353</v>
      </c>
      <c r="F23" s="56">
        <v>0.16669999999999999</v>
      </c>
      <c r="G23" s="56">
        <v>0</v>
      </c>
      <c r="H23" s="56">
        <v>0</v>
      </c>
      <c r="I23" s="56">
        <v>0</v>
      </c>
      <c r="J23" s="74"/>
      <c r="AL23" s="49">
        <v>0.16669999999999999</v>
      </c>
      <c r="AM23" s="49">
        <v>0</v>
      </c>
      <c r="AN23" s="49">
        <v>0</v>
      </c>
      <c r="AO23" s="49">
        <v>0</v>
      </c>
    </row>
    <row r="24" spans="2:41" ht="12.75" hidden="1" customHeight="1" x14ac:dyDescent="0.35">
      <c r="B24" s="54" t="s">
        <v>3302</v>
      </c>
      <c r="C24" s="55" t="s">
        <v>3996</v>
      </c>
      <c r="D24" s="59" t="s">
        <v>3009</v>
      </c>
      <c r="E24" s="54" t="s">
        <v>37</v>
      </c>
      <c r="F24" s="56">
        <v>0</v>
      </c>
      <c r="G24" s="56">
        <v>0.1515</v>
      </c>
      <c r="H24" s="56">
        <v>0.1515</v>
      </c>
      <c r="I24" s="56">
        <v>0.1515</v>
      </c>
      <c r="J24" s="74"/>
      <c r="AL24" s="49">
        <v>0</v>
      </c>
      <c r="AM24" s="49">
        <v>0.1515</v>
      </c>
      <c r="AN24" s="49">
        <v>0.1515</v>
      </c>
      <c r="AO24" s="49">
        <v>0.1515</v>
      </c>
    </row>
    <row r="25" spans="2:41" ht="12.75" hidden="1" customHeight="1" x14ac:dyDescent="0.35">
      <c r="B25" s="54" t="s">
        <v>3302</v>
      </c>
      <c r="C25" s="55" t="s">
        <v>3996</v>
      </c>
      <c r="D25" s="59" t="s">
        <v>3010</v>
      </c>
      <c r="E25" s="54" t="s">
        <v>37</v>
      </c>
      <c r="F25" s="56">
        <v>0</v>
      </c>
      <c r="G25" s="56">
        <v>0.1817</v>
      </c>
      <c r="H25" s="56">
        <v>0.1817</v>
      </c>
      <c r="I25" s="56">
        <v>0.1817</v>
      </c>
      <c r="J25" s="74"/>
      <c r="AL25" s="49">
        <v>0</v>
      </c>
      <c r="AM25" s="49">
        <v>0.1817</v>
      </c>
      <c r="AN25" s="49">
        <v>0.1817</v>
      </c>
      <c r="AO25" s="49">
        <v>0.1817</v>
      </c>
    </row>
    <row r="26" spans="2:41" ht="12.75" hidden="1" customHeight="1" x14ac:dyDescent="0.35">
      <c r="B26" s="54" t="s">
        <v>3302</v>
      </c>
      <c r="C26" s="55" t="s">
        <v>3996</v>
      </c>
      <c r="D26" s="59" t="s">
        <v>3011</v>
      </c>
      <c r="E26" s="54" t="s">
        <v>37</v>
      </c>
      <c r="F26" s="56">
        <v>0</v>
      </c>
      <c r="G26" s="56">
        <v>0.2253</v>
      </c>
      <c r="H26" s="56">
        <v>0.2253</v>
      </c>
      <c r="I26" s="56">
        <v>0.2253</v>
      </c>
      <c r="J26" s="74"/>
      <c r="AL26" s="49">
        <v>0</v>
      </c>
      <c r="AM26" s="49">
        <v>0.2253</v>
      </c>
      <c r="AN26" s="49">
        <v>0.2253</v>
      </c>
      <c r="AO26" s="49">
        <v>0.2253</v>
      </c>
    </row>
    <row r="27" spans="2:41" ht="12.75" hidden="1" customHeight="1" x14ac:dyDescent="0.35">
      <c r="B27" s="54" t="s">
        <v>3302</v>
      </c>
      <c r="C27" s="55" t="s">
        <v>3996</v>
      </c>
      <c r="D27" s="59" t="s">
        <v>3012</v>
      </c>
      <c r="E27" s="54" t="s">
        <v>37</v>
      </c>
      <c r="F27" s="56">
        <v>0</v>
      </c>
      <c r="G27" s="56">
        <v>0.2702</v>
      </c>
      <c r="H27" s="56">
        <v>0.2702</v>
      </c>
      <c r="I27" s="56">
        <v>0.2702</v>
      </c>
      <c r="J27" s="74"/>
      <c r="AL27" s="49">
        <v>0</v>
      </c>
      <c r="AM27" s="49">
        <v>0.2702</v>
      </c>
      <c r="AN27" s="49">
        <v>0.2702</v>
      </c>
      <c r="AO27" s="49">
        <v>0.2702</v>
      </c>
    </row>
    <row r="28" spans="2:41" ht="12.75" hidden="1" customHeight="1" x14ac:dyDescent="0.35">
      <c r="B28" s="54" t="s">
        <v>3302</v>
      </c>
      <c r="C28" s="55" t="s">
        <v>3996</v>
      </c>
      <c r="D28" s="59" t="s">
        <v>3013</v>
      </c>
      <c r="E28" s="54" t="s">
        <v>37</v>
      </c>
      <c r="F28" s="56">
        <v>0</v>
      </c>
      <c r="G28" s="56">
        <v>0.32100000000000001</v>
      </c>
      <c r="H28" s="56">
        <v>0.32100000000000001</v>
      </c>
      <c r="I28" s="56">
        <v>0.32100000000000001</v>
      </c>
      <c r="J28" s="74"/>
      <c r="AL28" s="49">
        <v>0</v>
      </c>
      <c r="AM28" s="49">
        <v>0.32100000000000001</v>
      </c>
      <c r="AN28" s="49">
        <v>0.32100000000000001</v>
      </c>
      <c r="AO28" s="49">
        <v>0.32100000000000001</v>
      </c>
    </row>
    <row r="29" spans="2:41" ht="12.75" hidden="1" customHeight="1" x14ac:dyDescent="0.35">
      <c r="B29" s="54" t="s">
        <v>3302</v>
      </c>
      <c r="C29" s="55" t="s">
        <v>3996</v>
      </c>
      <c r="D29" s="59" t="s">
        <v>3014</v>
      </c>
      <c r="E29" s="54" t="s">
        <v>37</v>
      </c>
      <c r="F29" s="56">
        <v>0</v>
      </c>
      <c r="G29" s="56">
        <v>0.37490000000000001</v>
      </c>
      <c r="H29" s="56">
        <v>0.37490000000000001</v>
      </c>
      <c r="I29" s="56">
        <v>0.37490000000000001</v>
      </c>
      <c r="J29" s="74"/>
      <c r="AL29" s="49">
        <v>0</v>
      </c>
      <c r="AM29" s="49">
        <v>0.37490000000000001</v>
      </c>
      <c r="AN29" s="49">
        <v>0.37490000000000001</v>
      </c>
      <c r="AO29" s="49">
        <v>0.37490000000000001</v>
      </c>
    </row>
    <row r="30" spans="2:41" ht="12.75" hidden="1" customHeight="1" x14ac:dyDescent="0.35">
      <c r="B30" s="54" t="s">
        <v>3302</v>
      </c>
      <c r="C30" s="55" t="s">
        <v>3996</v>
      </c>
      <c r="D30" s="59" t="s">
        <v>3015</v>
      </c>
      <c r="E30" s="54" t="s">
        <v>37</v>
      </c>
      <c r="F30" s="56">
        <v>0</v>
      </c>
      <c r="G30" s="56">
        <v>0.43909999999999999</v>
      </c>
      <c r="H30" s="56">
        <v>0.43909999999999999</v>
      </c>
      <c r="I30" s="56">
        <v>0.43909999999999999</v>
      </c>
      <c r="J30" s="74"/>
      <c r="AL30" s="49">
        <v>0</v>
      </c>
      <c r="AM30" s="49">
        <v>0.43909999999999999</v>
      </c>
      <c r="AN30" s="49">
        <v>0.43909999999999999</v>
      </c>
      <c r="AO30" s="49">
        <v>0.43909999999999999</v>
      </c>
    </row>
    <row r="31" spans="2:41" ht="12.75" hidden="1" customHeight="1" x14ac:dyDescent="0.35">
      <c r="B31" s="54" t="s">
        <v>3302</v>
      </c>
      <c r="C31" s="55" t="s">
        <v>3996</v>
      </c>
      <c r="D31" s="59" t="s">
        <v>3016</v>
      </c>
      <c r="E31" s="54" t="s">
        <v>37</v>
      </c>
      <c r="F31" s="56">
        <v>0</v>
      </c>
      <c r="G31" s="56">
        <v>0.50690000000000002</v>
      </c>
      <c r="H31" s="56">
        <v>0.50690000000000002</v>
      </c>
      <c r="I31" s="56">
        <v>0.50690000000000002</v>
      </c>
      <c r="J31" s="74"/>
      <c r="AL31" s="49">
        <v>0</v>
      </c>
      <c r="AM31" s="49">
        <v>0.50690000000000002</v>
      </c>
      <c r="AN31" s="49">
        <v>0.50690000000000002</v>
      </c>
      <c r="AO31" s="49">
        <v>0.50690000000000002</v>
      </c>
    </row>
    <row r="32" spans="2:41" ht="12.75" hidden="1" customHeight="1" x14ac:dyDescent="0.35">
      <c r="B32" s="54" t="s">
        <v>3302</v>
      </c>
      <c r="C32" s="55" t="s">
        <v>3997</v>
      </c>
      <c r="D32" s="59" t="s">
        <v>3017</v>
      </c>
      <c r="E32" s="54" t="s">
        <v>37</v>
      </c>
      <c r="F32" s="56">
        <v>0</v>
      </c>
      <c r="G32" s="56">
        <v>0.56330000000000002</v>
      </c>
      <c r="H32" s="56">
        <v>0.56330000000000002</v>
      </c>
      <c r="I32" s="56">
        <v>0.56330000000000002</v>
      </c>
      <c r="J32" s="74"/>
      <c r="AL32" s="49">
        <v>0</v>
      </c>
      <c r="AM32" s="49">
        <v>0.56330000000000002</v>
      </c>
      <c r="AN32" s="49">
        <v>0.56330000000000002</v>
      </c>
      <c r="AO32" s="49">
        <v>0.56330000000000002</v>
      </c>
    </row>
    <row r="33" spans="2:41" ht="12.75" hidden="1" customHeight="1" x14ac:dyDescent="0.35">
      <c r="B33" s="54" t="s">
        <v>3302</v>
      </c>
      <c r="C33" s="55" t="s">
        <v>3997</v>
      </c>
      <c r="D33" s="59" t="s">
        <v>3018</v>
      </c>
      <c r="E33" s="54" t="s">
        <v>37</v>
      </c>
      <c r="F33" s="56">
        <v>0</v>
      </c>
      <c r="G33" s="56">
        <v>0.60570000000000002</v>
      </c>
      <c r="H33" s="56">
        <v>0.60570000000000002</v>
      </c>
      <c r="I33" s="56">
        <v>0.60570000000000002</v>
      </c>
      <c r="J33" s="74"/>
      <c r="AL33" s="49">
        <v>0</v>
      </c>
      <c r="AM33" s="49">
        <v>0.60570000000000002</v>
      </c>
      <c r="AN33" s="49">
        <v>0.60570000000000002</v>
      </c>
      <c r="AO33" s="49">
        <v>0.60570000000000002</v>
      </c>
    </row>
    <row r="34" spans="2:41" ht="12.75" hidden="1" customHeight="1" x14ac:dyDescent="0.35">
      <c r="B34" s="54" t="s">
        <v>3302</v>
      </c>
      <c r="C34" s="55" t="s">
        <v>3997</v>
      </c>
      <c r="D34" s="59" t="s">
        <v>3019</v>
      </c>
      <c r="E34" s="54" t="s">
        <v>37</v>
      </c>
      <c r="F34" s="56">
        <v>0</v>
      </c>
      <c r="G34" s="56">
        <v>0.67589999999999995</v>
      </c>
      <c r="H34" s="56">
        <v>0.67589999999999995</v>
      </c>
      <c r="I34" s="56">
        <v>0.67589999999999995</v>
      </c>
      <c r="J34" s="74"/>
      <c r="AL34" s="49">
        <v>0</v>
      </c>
      <c r="AM34" s="49">
        <v>0.67589999999999995</v>
      </c>
      <c r="AN34" s="49">
        <v>0.67589999999999995</v>
      </c>
      <c r="AO34" s="49">
        <v>0.67589999999999995</v>
      </c>
    </row>
    <row r="35" spans="2:41" ht="12.75" hidden="1" customHeight="1" x14ac:dyDescent="0.35">
      <c r="B35" s="54" t="s">
        <v>3302</v>
      </c>
      <c r="C35" s="55" t="s">
        <v>3997</v>
      </c>
      <c r="D35" s="59" t="s">
        <v>3020</v>
      </c>
      <c r="E35" s="54" t="s">
        <v>37</v>
      </c>
      <c r="F35" s="56">
        <v>0</v>
      </c>
      <c r="G35" s="56">
        <v>0.7268</v>
      </c>
      <c r="H35" s="56">
        <v>0.7268</v>
      </c>
      <c r="I35" s="56">
        <v>0.7268</v>
      </c>
      <c r="J35" s="74"/>
      <c r="AL35" s="49">
        <v>0</v>
      </c>
      <c r="AM35" s="49">
        <v>0.7268</v>
      </c>
      <c r="AN35" s="49">
        <v>0.7268</v>
      </c>
      <c r="AO35" s="49">
        <v>0.7268</v>
      </c>
    </row>
    <row r="36" spans="2:41" ht="12.75" hidden="1" customHeight="1" x14ac:dyDescent="0.35">
      <c r="B36" s="54" t="s">
        <v>3302</v>
      </c>
      <c r="C36" s="55" t="s">
        <v>3997</v>
      </c>
      <c r="D36" s="59" t="s">
        <v>3021</v>
      </c>
      <c r="E36" s="54" t="s">
        <v>37</v>
      </c>
      <c r="F36" s="56">
        <v>0</v>
      </c>
      <c r="G36" s="56">
        <v>0.9012</v>
      </c>
      <c r="H36" s="56">
        <v>0.9012</v>
      </c>
      <c r="I36" s="56">
        <v>0.9012</v>
      </c>
      <c r="J36" s="74"/>
      <c r="AL36" s="49">
        <v>0</v>
      </c>
      <c r="AM36" s="49">
        <v>0.9012</v>
      </c>
      <c r="AN36" s="49">
        <v>0.9012</v>
      </c>
      <c r="AO36" s="49">
        <v>0.9012</v>
      </c>
    </row>
    <row r="37" spans="2:41" ht="12.75" hidden="1" customHeight="1" x14ac:dyDescent="0.35">
      <c r="B37" s="54" t="s">
        <v>3302</v>
      </c>
      <c r="C37" s="55" t="s">
        <v>3997</v>
      </c>
      <c r="D37" s="59" t="s">
        <v>3022</v>
      </c>
      <c r="E37" s="54" t="s">
        <v>37</v>
      </c>
      <c r="F37" s="56">
        <v>0</v>
      </c>
      <c r="G37" s="56">
        <v>1.1265000000000001</v>
      </c>
      <c r="H37" s="56">
        <v>1.1265000000000001</v>
      </c>
      <c r="I37" s="56">
        <v>1.1265000000000001</v>
      </c>
      <c r="J37" s="74"/>
      <c r="AL37" s="49">
        <v>0</v>
      </c>
      <c r="AM37" s="49">
        <v>1.1265000000000001</v>
      </c>
      <c r="AN37" s="49">
        <v>1.1265000000000001</v>
      </c>
      <c r="AO37" s="49">
        <v>1.1265000000000001</v>
      </c>
    </row>
    <row r="38" spans="2:41" ht="12.75" hidden="1" customHeight="1" x14ac:dyDescent="0.35">
      <c r="B38" s="54" t="s">
        <v>3302</v>
      </c>
      <c r="C38" s="55" t="s">
        <v>3997</v>
      </c>
      <c r="D38" s="59" t="s">
        <v>3023</v>
      </c>
      <c r="E38" s="54" t="s">
        <v>37</v>
      </c>
      <c r="F38" s="56">
        <v>0</v>
      </c>
      <c r="G38" s="56">
        <v>1.2954000000000001</v>
      </c>
      <c r="H38" s="56">
        <v>1.2954000000000001</v>
      </c>
      <c r="I38" s="56">
        <v>1.2954000000000001</v>
      </c>
      <c r="J38" s="74"/>
      <c r="AL38" s="49">
        <v>0</v>
      </c>
      <c r="AM38" s="49">
        <v>1.2954000000000001</v>
      </c>
      <c r="AN38" s="49">
        <v>1.2954000000000001</v>
      </c>
      <c r="AO38" s="49">
        <v>1.2954000000000001</v>
      </c>
    </row>
    <row r="39" spans="2:41" ht="12.75" hidden="1" customHeight="1" x14ac:dyDescent="0.35">
      <c r="B39" s="54" t="s">
        <v>3302</v>
      </c>
      <c r="C39" s="55" t="s">
        <v>3997</v>
      </c>
      <c r="D39" s="59" t="s">
        <v>3024</v>
      </c>
      <c r="E39" s="54" t="s">
        <v>37</v>
      </c>
      <c r="F39" s="56">
        <v>0</v>
      </c>
      <c r="G39" s="56">
        <v>1.5013000000000001</v>
      </c>
      <c r="H39" s="56">
        <v>1.5013000000000001</v>
      </c>
      <c r="I39" s="56">
        <v>1.5013000000000001</v>
      </c>
      <c r="J39" s="74"/>
      <c r="AL39" s="49">
        <v>0</v>
      </c>
      <c r="AM39" s="49">
        <v>1.5013000000000001</v>
      </c>
      <c r="AN39" s="49">
        <v>1.5013000000000001</v>
      </c>
      <c r="AO39" s="49">
        <v>1.5013000000000001</v>
      </c>
    </row>
    <row r="40" spans="2:41" ht="12.75" hidden="1" customHeight="1" x14ac:dyDescent="0.35">
      <c r="B40" s="54" t="s">
        <v>3302</v>
      </c>
      <c r="C40" s="55" t="s">
        <v>3997</v>
      </c>
      <c r="D40" s="59" t="s">
        <v>3025</v>
      </c>
      <c r="E40" s="54" t="s">
        <v>37</v>
      </c>
      <c r="F40" s="56">
        <v>0</v>
      </c>
      <c r="G40" s="56">
        <v>1.8023</v>
      </c>
      <c r="H40" s="56">
        <v>1.8023</v>
      </c>
      <c r="I40" s="56">
        <v>1.8023</v>
      </c>
      <c r="J40" s="74"/>
      <c r="AL40" s="49">
        <v>0</v>
      </c>
      <c r="AM40" s="49">
        <v>1.8023</v>
      </c>
      <c r="AN40" s="49">
        <v>1.8023</v>
      </c>
      <c r="AO40" s="49">
        <v>1.8023</v>
      </c>
    </row>
    <row r="41" spans="2:41" ht="12.75" hidden="1" customHeight="1" x14ac:dyDescent="0.35">
      <c r="B41" s="54" t="s">
        <v>3302</v>
      </c>
      <c r="C41" s="55" t="s">
        <v>3997</v>
      </c>
      <c r="D41" s="59" t="s">
        <v>3026</v>
      </c>
      <c r="E41" s="54" t="s">
        <v>37</v>
      </c>
      <c r="F41" s="56">
        <v>0</v>
      </c>
      <c r="G41" s="56">
        <v>3.0280999999999998</v>
      </c>
      <c r="H41" s="56">
        <v>3.0280999999999998</v>
      </c>
      <c r="I41" s="56">
        <v>3.0280999999999998</v>
      </c>
      <c r="J41" s="74"/>
      <c r="AL41" s="49">
        <v>0</v>
      </c>
      <c r="AM41" s="49">
        <v>3.0280999999999998</v>
      </c>
      <c r="AN41" s="49">
        <v>3.0280999999999998</v>
      </c>
      <c r="AO41" s="49">
        <v>3.0280999999999998</v>
      </c>
    </row>
    <row r="42" spans="2:41" ht="12.75" hidden="1" customHeight="1" x14ac:dyDescent="0.35">
      <c r="B42" s="54" t="s">
        <v>3302</v>
      </c>
      <c r="C42" s="55" t="s">
        <v>3998</v>
      </c>
      <c r="D42" s="59" t="s">
        <v>3009</v>
      </c>
      <c r="E42" s="54" t="s">
        <v>4354</v>
      </c>
      <c r="F42" s="56">
        <v>8.3400000000000002E-2</v>
      </c>
      <c r="G42" s="56">
        <v>0</v>
      </c>
      <c r="H42" s="56">
        <v>0</v>
      </c>
      <c r="I42" s="56">
        <v>0</v>
      </c>
      <c r="J42" s="74"/>
      <c r="AL42" s="49">
        <v>8.3400000000000002E-2</v>
      </c>
      <c r="AM42" s="49">
        <v>0</v>
      </c>
      <c r="AN42" s="49">
        <v>0</v>
      </c>
      <c r="AO42" s="49">
        <v>0</v>
      </c>
    </row>
    <row r="43" spans="2:41" ht="12.75" hidden="1" customHeight="1" x14ac:dyDescent="0.35">
      <c r="B43" s="54" t="s">
        <v>3302</v>
      </c>
      <c r="C43" s="55" t="s">
        <v>3998</v>
      </c>
      <c r="D43" s="59" t="s">
        <v>3010</v>
      </c>
      <c r="E43" s="54" t="s">
        <v>4354</v>
      </c>
      <c r="F43" s="56">
        <v>0.16669999999999999</v>
      </c>
      <c r="G43" s="56">
        <v>0</v>
      </c>
      <c r="H43" s="56">
        <v>0</v>
      </c>
      <c r="I43" s="56">
        <v>0</v>
      </c>
      <c r="J43" s="74"/>
      <c r="AL43" s="49">
        <v>0.16669999999999999</v>
      </c>
      <c r="AM43" s="49">
        <v>0</v>
      </c>
      <c r="AN43" s="49">
        <v>0</v>
      </c>
      <c r="AO43" s="49">
        <v>0</v>
      </c>
    </row>
    <row r="44" spans="2:41" ht="12.75" hidden="1" customHeight="1" x14ac:dyDescent="0.35">
      <c r="B44" s="54" t="s">
        <v>3302</v>
      </c>
      <c r="C44" s="55" t="s">
        <v>3998</v>
      </c>
      <c r="D44" s="59" t="s">
        <v>3011</v>
      </c>
      <c r="E44" s="54" t="s">
        <v>4354</v>
      </c>
      <c r="F44" s="56">
        <v>0.25</v>
      </c>
      <c r="G44" s="56">
        <v>0</v>
      </c>
      <c r="H44" s="56">
        <v>0</v>
      </c>
      <c r="I44" s="56">
        <v>0</v>
      </c>
      <c r="J44" s="74"/>
      <c r="AL44" s="49">
        <v>0.25</v>
      </c>
      <c r="AM44" s="49">
        <v>0</v>
      </c>
      <c r="AN44" s="49">
        <v>0</v>
      </c>
      <c r="AO44" s="49">
        <v>0</v>
      </c>
    </row>
    <row r="45" spans="2:41" ht="12.75" hidden="1" customHeight="1" x14ac:dyDescent="0.35">
      <c r="B45" s="54" t="s">
        <v>3302</v>
      </c>
      <c r="C45" s="55" t="s">
        <v>3998</v>
      </c>
      <c r="D45" s="59" t="s">
        <v>3012</v>
      </c>
      <c r="E45" s="54" t="s">
        <v>4354</v>
      </c>
      <c r="F45" s="56">
        <v>0.33339999999999997</v>
      </c>
      <c r="G45" s="56">
        <v>0</v>
      </c>
      <c r="H45" s="56">
        <v>0</v>
      </c>
      <c r="I45" s="56">
        <v>0</v>
      </c>
      <c r="J45" s="74"/>
      <c r="AL45" s="49">
        <v>0.33339999999999997</v>
      </c>
      <c r="AM45" s="49">
        <v>0</v>
      </c>
      <c r="AN45" s="49">
        <v>0</v>
      </c>
      <c r="AO45" s="49">
        <v>0</v>
      </c>
    </row>
    <row r="46" spans="2:41" ht="12.75" hidden="1" customHeight="1" x14ac:dyDescent="0.35">
      <c r="B46" s="54" t="s">
        <v>3302</v>
      </c>
      <c r="C46" s="55" t="s">
        <v>3998</v>
      </c>
      <c r="D46" s="59" t="s">
        <v>3013</v>
      </c>
      <c r="E46" s="54" t="s">
        <v>4354</v>
      </c>
      <c r="F46" s="56">
        <v>0.41670000000000001</v>
      </c>
      <c r="G46" s="56">
        <v>0</v>
      </c>
      <c r="H46" s="56">
        <v>0</v>
      </c>
      <c r="I46" s="56">
        <v>0</v>
      </c>
      <c r="J46" s="74"/>
      <c r="AL46" s="49">
        <v>0.41670000000000001</v>
      </c>
      <c r="AM46" s="49">
        <v>0</v>
      </c>
      <c r="AN46" s="49">
        <v>0</v>
      </c>
      <c r="AO46" s="49">
        <v>0</v>
      </c>
    </row>
    <row r="47" spans="2:41" ht="12.75" hidden="1" customHeight="1" x14ac:dyDescent="0.35">
      <c r="B47" s="54" t="s">
        <v>3302</v>
      </c>
      <c r="C47" s="55" t="s">
        <v>3998</v>
      </c>
      <c r="D47" s="59" t="s">
        <v>3014</v>
      </c>
      <c r="E47" s="54" t="s">
        <v>4354</v>
      </c>
      <c r="F47" s="56">
        <v>0.5</v>
      </c>
      <c r="G47" s="56">
        <v>0</v>
      </c>
      <c r="H47" s="56">
        <v>0</v>
      </c>
      <c r="I47" s="56">
        <v>0</v>
      </c>
      <c r="J47" s="74"/>
      <c r="AL47" s="49">
        <v>0.5</v>
      </c>
      <c r="AM47" s="49">
        <v>0</v>
      </c>
      <c r="AN47" s="49">
        <v>0</v>
      </c>
      <c r="AO47" s="49">
        <v>0</v>
      </c>
    </row>
    <row r="48" spans="2:41" ht="12.75" hidden="1" customHeight="1" x14ac:dyDescent="0.35">
      <c r="B48" s="54" t="s">
        <v>3302</v>
      </c>
      <c r="C48" s="55" t="s">
        <v>3998</v>
      </c>
      <c r="D48" s="59" t="s">
        <v>3015</v>
      </c>
      <c r="E48" s="54" t="s">
        <v>4354</v>
      </c>
      <c r="F48" s="56">
        <v>0.58340000000000003</v>
      </c>
      <c r="G48" s="56">
        <v>0</v>
      </c>
      <c r="H48" s="56">
        <v>0</v>
      </c>
      <c r="I48" s="56">
        <v>0</v>
      </c>
      <c r="J48" s="74"/>
      <c r="AL48" s="49">
        <v>0.58340000000000003</v>
      </c>
      <c r="AM48" s="49">
        <v>0</v>
      </c>
      <c r="AN48" s="49">
        <v>0</v>
      </c>
      <c r="AO48" s="49">
        <v>0</v>
      </c>
    </row>
    <row r="49" spans="2:41" ht="12.75" hidden="1" customHeight="1" x14ac:dyDescent="0.35">
      <c r="B49" s="54" t="s">
        <v>3302</v>
      </c>
      <c r="C49" s="55" t="s">
        <v>3998</v>
      </c>
      <c r="D49" s="59" t="s">
        <v>3016</v>
      </c>
      <c r="E49" s="54" t="s">
        <v>4354</v>
      </c>
      <c r="F49" s="56">
        <v>0.66669999999999996</v>
      </c>
      <c r="G49" s="56">
        <v>0</v>
      </c>
      <c r="H49" s="56">
        <v>0</v>
      </c>
      <c r="I49" s="56">
        <v>0</v>
      </c>
      <c r="J49" s="74"/>
      <c r="AL49" s="49">
        <v>0.66669999999999996</v>
      </c>
      <c r="AM49" s="49">
        <v>0</v>
      </c>
      <c r="AN49" s="49">
        <v>0</v>
      </c>
      <c r="AO49" s="49">
        <v>0</v>
      </c>
    </row>
    <row r="50" spans="2:41" ht="12.75" hidden="1" customHeight="1" x14ac:dyDescent="0.35">
      <c r="B50" s="54" t="s">
        <v>3302</v>
      </c>
      <c r="C50" s="55" t="s">
        <v>3998</v>
      </c>
      <c r="D50" s="59" t="s">
        <v>3017</v>
      </c>
      <c r="E50" s="54" t="s">
        <v>4354</v>
      </c>
      <c r="F50" s="56">
        <v>0.75</v>
      </c>
      <c r="G50" s="56">
        <v>0</v>
      </c>
      <c r="H50" s="56">
        <v>0</v>
      </c>
      <c r="I50" s="56">
        <v>0</v>
      </c>
      <c r="J50" s="74"/>
      <c r="AL50" s="49">
        <v>0.75</v>
      </c>
      <c r="AM50" s="49">
        <v>0</v>
      </c>
      <c r="AN50" s="49">
        <v>0</v>
      </c>
      <c r="AO50" s="49">
        <v>0</v>
      </c>
    </row>
    <row r="51" spans="2:41" ht="12.75" hidden="1" customHeight="1" x14ac:dyDescent="0.35">
      <c r="B51" s="54" t="s">
        <v>3302</v>
      </c>
      <c r="C51" s="55" t="s">
        <v>3998</v>
      </c>
      <c r="D51" s="59" t="s">
        <v>3018</v>
      </c>
      <c r="E51" s="54" t="s">
        <v>4354</v>
      </c>
      <c r="F51" s="56">
        <v>0.83340000000000003</v>
      </c>
      <c r="G51" s="56">
        <v>0</v>
      </c>
      <c r="H51" s="56">
        <v>0</v>
      </c>
      <c r="I51" s="56">
        <v>0</v>
      </c>
      <c r="J51" s="74"/>
      <c r="AL51" s="49">
        <v>0.83340000000000003</v>
      </c>
      <c r="AM51" s="49">
        <v>0</v>
      </c>
      <c r="AN51" s="49">
        <v>0</v>
      </c>
      <c r="AO51" s="49">
        <v>0</v>
      </c>
    </row>
    <row r="52" spans="2:41" ht="12.75" hidden="1" customHeight="1" x14ac:dyDescent="0.35">
      <c r="B52" s="54" t="s">
        <v>3302</v>
      </c>
      <c r="C52" s="55" t="s">
        <v>3998</v>
      </c>
      <c r="D52" s="59" t="s">
        <v>3019</v>
      </c>
      <c r="E52" s="54" t="s">
        <v>4354</v>
      </c>
      <c r="F52" s="56">
        <v>1.6667000000000001</v>
      </c>
      <c r="G52" s="56">
        <v>0</v>
      </c>
      <c r="H52" s="56">
        <v>0</v>
      </c>
      <c r="I52" s="56">
        <v>0</v>
      </c>
      <c r="J52" s="74"/>
      <c r="AL52" s="49">
        <v>1.6667000000000001</v>
      </c>
      <c r="AM52" s="49">
        <v>0</v>
      </c>
      <c r="AN52" s="49">
        <v>0</v>
      </c>
      <c r="AO52" s="49">
        <v>0</v>
      </c>
    </row>
    <row r="53" spans="2:41" ht="12.75" hidden="1" customHeight="1" x14ac:dyDescent="0.35">
      <c r="B53" s="54" t="s">
        <v>3302</v>
      </c>
      <c r="C53" s="55" t="s">
        <v>3998</v>
      </c>
      <c r="D53" s="59" t="s">
        <v>3020</v>
      </c>
      <c r="E53" s="54" t="s">
        <v>4354</v>
      </c>
      <c r="F53" s="56">
        <v>2.5</v>
      </c>
      <c r="G53" s="56">
        <v>0</v>
      </c>
      <c r="H53" s="56">
        <v>0</v>
      </c>
      <c r="I53" s="56">
        <v>0</v>
      </c>
      <c r="J53" s="74"/>
      <c r="AL53" s="49">
        <v>2.5</v>
      </c>
      <c r="AM53" s="49">
        <v>0</v>
      </c>
      <c r="AN53" s="49">
        <v>0</v>
      </c>
      <c r="AO53" s="49">
        <v>0</v>
      </c>
    </row>
    <row r="54" spans="2:41" ht="12.75" hidden="1" customHeight="1" x14ac:dyDescent="0.35">
      <c r="B54" s="54" t="s">
        <v>3302</v>
      </c>
      <c r="C54" s="55" t="s">
        <v>3998</v>
      </c>
      <c r="D54" s="59" t="s">
        <v>3021</v>
      </c>
      <c r="E54" s="54" t="s">
        <v>4354</v>
      </c>
      <c r="F54" s="56">
        <v>3.3334000000000001</v>
      </c>
      <c r="G54" s="56">
        <v>0</v>
      </c>
      <c r="H54" s="56">
        <v>0</v>
      </c>
      <c r="I54" s="56">
        <v>0</v>
      </c>
      <c r="J54" s="74"/>
      <c r="AL54" s="49">
        <v>3.3334000000000001</v>
      </c>
      <c r="AM54" s="49">
        <v>0</v>
      </c>
      <c r="AN54" s="49">
        <v>0</v>
      </c>
      <c r="AO54" s="49">
        <v>0</v>
      </c>
    </row>
    <row r="55" spans="2:41" ht="12.75" hidden="1" customHeight="1" x14ac:dyDescent="0.35">
      <c r="B55" s="54" t="s">
        <v>3302</v>
      </c>
      <c r="C55" s="55" t="s">
        <v>3998</v>
      </c>
      <c r="D55" s="59" t="s">
        <v>3022</v>
      </c>
      <c r="E55" s="54" t="s">
        <v>4354</v>
      </c>
      <c r="F55" s="56">
        <v>4.1666999999999996</v>
      </c>
      <c r="G55" s="56">
        <v>0</v>
      </c>
      <c r="H55" s="56">
        <v>0</v>
      </c>
      <c r="I55" s="56">
        <v>0</v>
      </c>
      <c r="J55" s="74"/>
      <c r="AL55" s="49">
        <v>4.1666999999999996</v>
      </c>
      <c r="AM55" s="49">
        <v>0</v>
      </c>
      <c r="AN55" s="49">
        <v>0</v>
      </c>
      <c r="AO55" s="49">
        <v>0</v>
      </c>
    </row>
    <row r="56" spans="2:41" ht="12.75" hidden="1" customHeight="1" x14ac:dyDescent="0.35">
      <c r="B56" s="54" t="s">
        <v>3302</v>
      </c>
      <c r="C56" s="55" t="s">
        <v>3998</v>
      </c>
      <c r="D56" s="59" t="s">
        <v>3023</v>
      </c>
      <c r="E56" s="54" t="s">
        <v>4354</v>
      </c>
      <c r="F56" s="56">
        <v>5</v>
      </c>
      <c r="G56" s="56">
        <v>0</v>
      </c>
      <c r="H56" s="56">
        <v>0</v>
      </c>
      <c r="I56" s="56">
        <v>0</v>
      </c>
      <c r="J56" s="74"/>
      <c r="AL56" s="49">
        <v>5</v>
      </c>
      <c r="AM56" s="49">
        <v>0</v>
      </c>
      <c r="AN56" s="49">
        <v>0</v>
      </c>
      <c r="AO56" s="49">
        <v>0</v>
      </c>
    </row>
    <row r="57" spans="2:41" ht="12.75" hidden="1" customHeight="1" x14ac:dyDescent="0.35">
      <c r="B57" s="54" t="s">
        <v>3302</v>
      </c>
      <c r="C57" s="55" t="s">
        <v>3998</v>
      </c>
      <c r="D57" s="59" t="s">
        <v>3024</v>
      </c>
      <c r="E57" s="54" t="s">
        <v>4354</v>
      </c>
      <c r="F57" s="56">
        <v>5.8334000000000001</v>
      </c>
      <c r="G57" s="56">
        <v>0</v>
      </c>
      <c r="H57" s="56">
        <v>0</v>
      </c>
      <c r="I57" s="56">
        <v>0</v>
      </c>
      <c r="J57" s="74"/>
      <c r="AL57" s="49">
        <v>5.8334000000000001</v>
      </c>
      <c r="AM57" s="49">
        <v>0</v>
      </c>
      <c r="AN57" s="49">
        <v>0</v>
      </c>
      <c r="AO57" s="49">
        <v>0</v>
      </c>
    </row>
    <row r="58" spans="2:41" ht="12.75" hidden="1" customHeight="1" x14ac:dyDescent="0.35">
      <c r="B58" s="54" t="s">
        <v>3302</v>
      </c>
      <c r="C58" s="55" t="s">
        <v>3998</v>
      </c>
      <c r="D58" s="59" t="s">
        <v>3025</v>
      </c>
      <c r="E58" s="54" t="s">
        <v>4354</v>
      </c>
      <c r="F58" s="56">
        <v>6.6666999999999996</v>
      </c>
      <c r="G58" s="56">
        <v>0</v>
      </c>
      <c r="H58" s="56">
        <v>0</v>
      </c>
      <c r="I58" s="56">
        <v>0</v>
      </c>
      <c r="J58" s="74"/>
      <c r="AL58" s="49">
        <v>6.6666999999999996</v>
      </c>
      <c r="AM58" s="49">
        <v>0</v>
      </c>
      <c r="AN58" s="49">
        <v>0</v>
      </c>
      <c r="AO58" s="49">
        <v>0</v>
      </c>
    </row>
    <row r="59" spans="2:41" ht="12.75" hidden="1" customHeight="1" x14ac:dyDescent="0.35">
      <c r="B59" s="54" t="s">
        <v>3302</v>
      </c>
      <c r="C59" s="55" t="s">
        <v>3998</v>
      </c>
      <c r="D59" s="59" t="s">
        <v>3026</v>
      </c>
      <c r="E59" s="54" t="s">
        <v>4354</v>
      </c>
      <c r="F59" s="56">
        <v>7.5</v>
      </c>
      <c r="G59" s="56">
        <v>0</v>
      </c>
      <c r="H59" s="56">
        <v>0</v>
      </c>
      <c r="I59" s="56">
        <v>0</v>
      </c>
      <c r="J59" s="74"/>
      <c r="AL59" s="49">
        <v>7.5</v>
      </c>
      <c r="AM59" s="49">
        <v>0</v>
      </c>
      <c r="AN59" s="49">
        <v>0</v>
      </c>
      <c r="AO59" s="49">
        <v>0</v>
      </c>
    </row>
    <row r="60" spans="2:41" ht="12.75" hidden="1" customHeight="1" x14ac:dyDescent="0.35">
      <c r="B60" s="54" t="s">
        <v>3302</v>
      </c>
      <c r="C60" s="55" t="s">
        <v>38</v>
      </c>
      <c r="D60" s="55" t="s">
        <v>3116</v>
      </c>
      <c r="E60" s="54" t="s">
        <v>4355</v>
      </c>
      <c r="F60" s="56" t="s">
        <v>39</v>
      </c>
      <c r="G60" s="56" t="s">
        <v>39</v>
      </c>
      <c r="H60" s="56" t="s">
        <v>39</v>
      </c>
      <c r="I60" s="56" t="s">
        <v>39</v>
      </c>
      <c r="J60" s="74"/>
      <c r="AL60" s="49" t="s">
        <v>39</v>
      </c>
      <c r="AM60" s="49" t="s">
        <v>39</v>
      </c>
      <c r="AN60" s="49" t="s">
        <v>39</v>
      </c>
      <c r="AO60" s="49" t="s">
        <v>39</v>
      </c>
    </row>
    <row r="61" spans="2:41" ht="12.65" hidden="1" customHeight="1" x14ac:dyDescent="0.35">
      <c r="B61" s="54" t="s">
        <v>3302</v>
      </c>
      <c r="C61" s="55" t="s">
        <v>41</v>
      </c>
      <c r="D61" s="55"/>
      <c r="E61" s="54" t="s">
        <v>4272</v>
      </c>
      <c r="F61" s="56">
        <v>0</v>
      </c>
      <c r="G61" s="56">
        <v>0</v>
      </c>
      <c r="H61" s="56">
        <v>0</v>
      </c>
      <c r="I61" s="56">
        <v>0</v>
      </c>
      <c r="J61" s="74"/>
      <c r="AL61" s="49">
        <v>0</v>
      </c>
      <c r="AM61" s="49">
        <v>0</v>
      </c>
      <c r="AN61" s="49">
        <v>0</v>
      </c>
      <c r="AO61" s="49">
        <v>0</v>
      </c>
    </row>
    <row r="62" spans="2:41" ht="12.75" hidden="1" customHeight="1" x14ac:dyDescent="0.35">
      <c r="B62" s="54" t="s">
        <v>3302</v>
      </c>
      <c r="C62" s="55" t="s">
        <v>4202</v>
      </c>
      <c r="D62" s="55"/>
      <c r="E62" s="54" t="s">
        <v>44</v>
      </c>
      <c r="F62" s="56">
        <v>3.633642</v>
      </c>
      <c r="G62" s="56">
        <v>3.633642</v>
      </c>
      <c r="H62" s="56">
        <v>3.633642</v>
      </c>
      <c r="I62" s="56">
        <v>3.633642</v>
      </c>
      <c r="J62" s="74" t="s">
        <v>4203</v>
      </c>
      <c r="AL62" s="49">
        <v>3.633642</v>
      </c>
      <c r="AM62" s="49">
        <v>3.633642</v>
      </c>
      <c r="AN62" s="49">
        <v>3.633642</v>
      </c>
      <c r="AO62" s="49">
        <v>3.633642</v>
      </c>
    </row>
    <row r="63" spans="2:41" ht="33.65" hidden="1" customHeight="1" x14ac:dyDescent="0.35">
      <c r="B63" s="54" t="s">
        <v>3302</v>
      </c>
      <c r="C63" s="60" t="s">
        <v>3999</v>
      </c>
      <c r="D63" s="54"/>
      <c r="E63" s="54" t="s">
        <v>4000</v>
      </c>
      <c r="F63" s="56" t="s">
        <v>39</v>
      </c>
      <c r="G63" s="56" t="s">
        <v>39</v>
      </c>
      <c r="H63" s="56" t="s">
        <v>39</v>
      </c>
      <c r="I63" s="56" t="s">
        <v>39</v>
      </c>
      <c r="J63" s="74"/>
      <c r="AL63" s="49" t="s">
        <v>39</v>
      </c>
      <c r="AM63" s="49" t="s">
        <v>39</v>
      </c>
      <c r="AN63" s="49" t="s">
        <v>39</v>
      </c>
      <c r="AO63" s="49" t="s">
        <v>39</v>
      </c>
    </row>
    <row r="64" spans="2:41" ht="38.15" hidden="1" customHeight="1" x14ac:dyDescent="0.35">
      <c r="B64" s="54" t="s">
        <v>3302</v>
      </c>
      <c r="C64" s="60" t="s">
        <v>4001</v>
      </c>
      <c r="D64" s="54"/>
      <c r="E64" s="54" t="s">
        <v>40</v>
      </c>
      <c r="F64" s="56">
        <v>0</v>
      </c>
      <c r="G64" s="56">
        <v>0</v>
      </c>
      <c r="H64" s="56">
        <v>0</v>
      </c>
      <c r="I64" s="56">
        <v>0</v>
      </c>
      <c r="J64" s="74"/>
      <c r="AL64" s="49">
        <v>0</v>
      </c>
      <c r="AM64" s="49">
        <v>0</v>
      </c>
      <c r="AN64" s="49">
        <v>0</v>
      </c>
      <c r="AO64" s="49">
        <v>0</v>
      </c>
    </row>
    <row r="65" spans="2:48" ht="12.75" hidden="1" customHeight="1" thickBot="1" x14ac:dyDescent="0.4">
      <c r="B65" s="201" t="s">
        <v>3466</v>
      </c>
      <c r="C65" s="201" t="s">
        <v>3466</v>
      </c>
      <c r="D65" t="s">
        <v>3466</v>
      </c>
      <c r="E65" t="s">
        <v>3466</v>
      </c>
      <c r="F65" s="140" t="s">
        <v>3466</v>
      </c>
      <c r="G65" s="140" t="s">
        <v>3466</v>
      </c>
      <c r="H65" s="140" t="s">
        <v>3466</v>
      </c>
      <c r="I65" s="140" t="s">
        <v>3466</v>
      </c>
      <c r="J65" s="1" t="s">
        <v>3466</v>
      </c>
    </row>
    <row r="66" spans="2:48" ht="12.75" hidden="1" customHeight="1" x14ac:dyDescent="0.35">
      <c r="B66" s="234"/>
      <c r="C66" s="70"/>
      <c r="D66" s="70"/>
      <c r="E66" s="70" t="s">
        <v>73</v>
      </c>
      <c r="F66" s="364" t="str">
        <f>IF(MAIN!BV24="LOCAL","Currency in " &amp;MAIN!BW24&amp;" "&amp;"EURO","Currency in " &amp;MAIN!BW24&amp;" "&amp;MAIN!BV24)</f>
        <v>Currency in € EURO</v>
      </c>
      <c r="G66" s="365"/>
      <c r="H66" s="265"/>
      <c r="I66" s="265"/>
      <c r="J66" s="71"/>
    </row>
    <row r="67" spans="2:48" ht="45" hidden="1" customHeight="1" x14ac:dyDescent="0.35">
      <c r="B67" s="45" t="s">
        <v>3303</v>
      </c>
      <c r="C67" s="275" t="s">
        <v>4225</v>
      </c>
      <c r="D67" s="224"/>
      <c r="E67" s="273" t="s">
        <v>4234</v>
      </c>
      <c r="F67" s="56" t="s">
        <v>11</v>
      </c>
      <c r="G67" s="56" t="s">
        <v>11</v>
      </c>
      <c r="H67" s="56" t="s">
        <v>11</v>
      </c>
      <c r="I67" s="56" t="s">
        <v>11</v>
      </c>
      <c r="J67" s="225" t="s">
        <v>4248</v>
      </c>
      <c r="AL67" s="279" t="s">
        <v>11</v>
      </c>
      <c r="AM67" s="279" t="s">
        <v>11</v>
      </c>
      <c r="AN67" s="279" t="s">
        <v>11</v>
      </c>
      <c r="AO67" s="279" t="s">
        <v>11</v>
      </c>
      <c r="AT67" s="225" t="s">
        <v>4248</v>
      </c>
      <c r="AU67" s="225" t="s">
        <v>4248</v>
      </c>
      <c r="AV67" s="225" t="s">
        <v>4248</v>
      </c>
    </row>
    <row r="68" spans="2:48" ht="12.75" hidden="1" customHeight="1" x14ac:dyDescent="0.35">
      <c r="B68" s="45" t="s">
        <v>3303</v>
      </c>
      <c r="C68" s="276" t="s">
        <v>4246</v>
      </c>
      <c r="D68" s="224"/>
      <c r="E68" s="273" t="s">
        <v>4235</v>
      </c>
      <c r="F68" s="56" t="s">
        <v>4346</v>
      </c>
      <c r="G68" s="56" t="s">
        <v>4346</v>
      </c>
      <c r="H68" s="56" t="s">
        <v>4346</v>
      </c>
      <c r="I68" s="56" t="s">
        <v>4346</v>
      </c>
      <c r="J68" s="74"/>
      <c r="AL68" s="56" t="s">
        <v>4346</v>
      </c>
      <c r="AM68" s="56" t="s">
        <v>4346</v>
      </c>
      <c r="AN68" s="56" t="s">
        <v>4346</v>
      </c>
      <c r="AO68" s="56" t="s">
        <v>4346</v>
      </c>
      <c r="AP68" s="224"/>
    </row>
    <row r="69" spans="2:48" ht="12.75" hidden="1" customHeight="1" x14ac:dyDescent="0.35">
      <c r="B69" s="45" t="s">
        <v>3303</v>
      </c>
      <c r="C69" s="276" t="s">
        <v>16</v>
      </c>
      <c r="D69" s="224"/>
      <c r="E69" s="273" t="s">
        <v>42</v>
      </c>
      <c r="F69" s="56">
        <v>0</v>
      </c>
      <c r="G69" s="56">
        <v>0</v>
      </c>
      <c r="H69" s="56">
        <v>0</v>
      </c>
      <c r="I69" s="56">
        <v>0</v>
      </c>
      <c r="J69" s="74"/>
      <c r="AL69" s="280">
        <v>0</v>
      </c>
      <c r="AM69" s="280">
        <v>0</v>
      </c>
      <c r="AN69" s="280">
        <v>0</v>
      </c>
      <c r="AO69" s="280">
        <v>0</v>
      </c>
      <c r="AP69" s="224"/>
    </row>
    <row r="70" spans="2:48" ht="41.15" hidden="1" customHeight="1" x14ac:dyDescent="0.35">
      <c r="B70" s="45" t="s">
        <v>3303</v>
      </c>
      <c r="C70" s="276" t="s">
        <v>4247</v>
      </c>
      <c r="D70" s="224"/>
      <c r="E70" s="273" t="s">
        <v>3992</v>
      </c>
      <c r="F70" s="56" t="s">
        <v>11</v>
      </c>
      <c r="G70" s="56" t="s">
        <v>11</v>
      </c>
      <c r="H70" s="56" t="s">
        <v>11</v>
      </c>
      <c r="I70" s="56" t="s">
        <v>11</v>
      </c>
      <c r="J70" s="225" t="s">
        <v>4248</v>
      </c>
      <c r="AL70" s="279" t="s">
        <v>11</v>
      </c>
      <c r="AM70" s="279" t="s">
        <v>11</v>
      </c>
      <c r="AN70" s="279" t="s">
        <v>11</v>
      </c>
      <c r="AO70" s="279" t="s">
        <v>11</v>
      </c>
      <c r="AT70" s="225" t="s">
        <v>4248</v>
      </c>
      <c r="AU70" s="225" t="s">
        <v>4248</v>
      </c>
      <c r="AV70" s="225" t="s">
        <v>4248</v>
      </c>
    </row>
    <row r="71" spans="2:48" ht="12.75" hidden="1" customHeight="1" x14ac:dyDescent="0.35">
      <c r="B71" s="45" t="s">
        <v>3303</v>
      </c>
      <c r="C71" s="277">
        <v>100</v>
      </c>
      <c r="D71" s="278">
        <v>108</v>
      </c>
      <c r="E71" s="273" t="s">
        <v>4236</v>
      </c>
      <c r="F71" s="56">
        <v>0</v>
      </c>
      <c r="G71" s="56">
        <v>0</v>
      </c>
      <c r="H71" s="56">
        <v>0</v>
      </c>
      <c r="I71" s="56">
        <v>0</v>
      </c>
      <c r="J71" s="74"/>
      <c r="AL71" s="280">
        <v>0</v>
      </c>
      <c r="AM71" s="280">
        <v>0</v>
      </c>
      <c r="AN71" s="280">
        <v>0</v>
      </c>
      <c r="AO71" s="280">
        <v>0</v>
      </c>
      <c r="AP71" s="224"/>
    </row>
    <row r="72" spans="2:48" ht="12.75" hidden="1" customHeight="1" x14ac:dyDescent="0.35">
      <c r="B72" s="45" t="s">
        <v>3303</v>
      </c>
      <c r="C72" s="277">
        <v>112</v>
      </c>
      <c r="D72" s="224"/>
      <c r="E72" s="273" t="s">
        <v>4236</v>
      </c>
      <c r="F72" s="56">
        <v>0</v>
      </c>
      <c r="G72" s="56">
        <v>0</v>
      </c>
      <c r="H72" s="56">
        <v>0</v>
      </c>
      <c r="I72" s="56">
        <v>0</v>
      </c>
      <c r="J72" s="74"/>
      <c r="AL72" s="280">
        <v>0</v>
      </c>
      <c r="AM72" s="280">
        <v>0</v>
      </c>
      <c r="AN72" s="280">
        <v>0</v>
      </c>
      <c r="AO72" s="280">
        <v>0</v>
      </c>
      <c r="AP72" s="224"/>
    </row>
    <row r="73" spans="2:48" ht="12.75" hidden="1" customHeight="1" x14ac:dyDescent="0.35">
      <c r="B73" s="45" t="s">
        <v>3303</v>
      </c>
      <c r="C73" s="277">
        <v>116000</v>
      </c>
      <c r="D73" s="224"/>
      <c r="E73" s="273" t="s">
        <v>4237</v>
      </c>
      <c r="F73" s="56">
        <v>0</v>
      </c>
      <c r="G73" s="56">
        <v>0</v>
      </c>
      <c r="H73" s="56">
        <v>0</v>
      </c>
      <c r="I73" s="56">
        <v>0</v>
      </c>
      <c r="J73" s="74"/>
      <c r="AL73" s="280">
        <v>0</v>
      </c>
      <c r="AM73" s="280">
        <v>0</v>
      </c>
      <c r="AN73" s="280">
        <v>0</v>
      </c>
      <c r="AO73" s="280">
        <v>0</v>
      </c>
      <c r="AP73" s="224"/>
    </row>
    <row r="74" spans="2:48" ht="12.75" hidden="1" customHeight="1" x14ac:dyDescent="0.35">
      <c r="B74" s="45" t="s">
        <v>3303</v>
      </c>
      <c r="C74" s="277">
        <v>116117</v>
      </c>
      <c r="D74" s="224"/>
      <c r="E74" s="273" t="s">
        <v>4238</v>
      </c>
      <c r="F74" s="56">
        <v>0.02</v>
      </c>
      <c r="G74" s="56">
        <v>1.4999999999999999E-2</v>
      </c>
      <c r="H74" s="56">
        <v>1.4999999999999999E-2</v>
      </c>
      <c r="I74" s="56">
        <v>1.4999999999999999E-2</v>
      </c>
      <c r="J74" s="74"/>
      <c r="AL74" s="281">
        <v>0.02</v>
      </c>
      <c r="AM74" s="281">
        <v>1.4999999999999999E-2</v>
      </c>
      <c r="AN74" s="281">
        <v>1.4999999999999999E-2</v>
      </c>
      <c r="AO74" s="281">
        <v>1.4999999999999999E-2</v>
      </c>
      <c r="AP74" s="224"/>
    </row>
    <row r="75" spans="2:48" ht="12.75" hidden="1" customHeight="1" x14ac:dyDescent="0.35">
      <c r="B75" s="45" t="s">
        <v>3303</v>
      </c>
      <c r="C75" s="278">
        <v>117</v>
      </c>
      <c r="D75" s="224"/>
      <c r="E75" s="273" t="s">
        <v>4239</v>
      </c>
      <c r="F75" s="56">
        <v>0.03</v>
      </c>
      <c r="G75" s="56">
        <v>0.01</v>
      </c>
      <c r="H75" s="56">
        <v>0.01</v>
      </c>
      <c r="I75" s="56">
        <v>0.01</v>
      </c>
      <c r="J75" s="74"/>
      <c r="AL75" s="281">
        <v>0.03</v>
      </c>
      <c r="AM75" s="281">
        <v>0.01</v>
      </c>
      <c r="AN75" s="281">
        <v>0.01</v>
      </c>
      <c r="AO75" s="281">
        <v>0.01</v>
      </c>
      <c r="AP75" s="224"/>
    </row>
    <row r="76" spans="2:48" ht="12.75" hidden="1" customHeight="1" x14ac:dyDescent="0.35">
      <c r="B76" s="45" t="s">
        <v>3303</v>
      </c>
      <c r="C76" s="278">
        <v>119</v>
      </c>
      <c r="D76" s="224"/>
      <c r="E76" s="273" t="s">
        <v>4239</v>
      </c>
      <c r="F76" s="56">
        <v>0.03</v>
      </c>
      <c r="G76" s="56">
        <v>0.01</v>
      </c>
      <c r="H76" s="56">
        <v>0.01</v>
      </c>
      <c r="I76" s="56">
        <v>0.01</v>
      </c>
      <c r="J76" s="74"/>
      <c r="AL76" s="281">
        <v>0.03</v>
      </c>
      <c r="AM76" s="281">
        <v>0.01</v>
      </c>
      <c r="AN76" s="281">
        <v>0.01</v>
      </c>
      <c r="AO76" s="281">
        <v>0.01</v>
      </c>
      <c r="AP76" s="224"/>
    </row>
    <row r="77" spans="2:48" ht="12.75" hidden="1" customHeight="1" x14ac:dyDescent="0.35">
      <c r="B77" s="45" t="s">
        <v>3303</v>
      </c>
      <c r="C77" s="278">
        <v>1204</v>
      </c>
      <c r="D77" s="224"/>
      <c r="E77" s="273" t="s">
        <v>4240</v>
      </c>
      <c r="F77" s="56">
        <v>4.58</v>
      </c>
      <c r="G77" s="56">
        <v>0.56999999999999995</v>
      </c>
      <c r="H77" s="56">
        <v>0.56999999999999995</v>
      </c>
      <c r="I77" s="56">
        <v>0.56999999999999995</v>
      </c>
      <c r="J77" s="74"/>
      <c r="AL77" s="281">
        <v>4.58</v>
      </c>
      <c r="AM77" s="281">
        <v>0.56999999999999995</v>
      </c>
      <c r="AN77" s="281">
        <v>0.56999999999999995</v>
      </c>
      <c r="AO77" s="281">
        <v>0.56999999999999995</v>
      </c>
      <c r="AP77" s="224"/>
    </row>
    <row r="78" spans="2:48" ht="12.75" hidden="1" customHeight="1" x14ac:dyDescent="0.35">
      <c r="B78" s="45" t="s">
        <v>3303</v>
      </c>
      <c r="C78" s="278">
        <v>1304</v>
      </c>
      <c r="D78" s="224"/>
      <c r="E78" s="273" t="s">
        <v>4240</v>
      </c>
      <c r="F78" s="56">
        <v>4.58</v>
      </c>
      <c r="G78" s="56">
        <v>0.56999999999999995</v>
      </c>
      <c r="H78" s="56">
        <v>0.56999999999999995</v>
      </c>
      <c r="I78" s="56">
        <v>0.56999999999999995</v>
      </c>
      <c r="J78" s="74"/>
      <c r="AL78" s="281">
        <v>4.58</v>
      </c>
      <c r="AM78" s="281">
        <v>0.56999999999999995</v>
      </c>
      <c r="AN78" s="281">
        <v>0.56999999999999995</v>
      </c>
      <c r="AO78" s="281">
        <v>0.56999999999999995</v>
      </c>
      <c r="AP78" s="224"/>
    </row>
    <row r="79" spans="2:48" ht="12.75" hidden="1" customHeight="1" x14ac:dyDescent="0.35">
      <c r="B79" s="45" t="s">
        <v>3303</v>
      </c>
      <c r="C79" s="278">
        <v>1404</v>
      </c>
      <c r="D79" s="224"/>
      <c r="E79" s="273" t="s">
        <v>4240</v>
      </c>
      <c r="F79" s="56">
        <v>4.58</v>
      </c>
      <c r="G79" s="56">
        <v>0.56999999999999995</v>
      </c>
      <c r="H79" s="56">
        <v>0.56999999999999995</v>
      </c>
      <c r="I79" s="56">
        <v>0.56999999999999995</v>
      </c>
      <c r="J79" s="74"/>
      <c r="AL79" s="281">
        <v>4.58</v>
      </c>
      <c r="AM79" s="281">
        <v>0.56999999999999995</v>
      </c>
      <c r="AN79" s="281">
        <v>0.56999999999999995</v>
      </c>
      <c r="AO79" s="281">
        <v>0.56999999999999995</v>
      </c>
      <c r="AP79" s="224"/>
    </row>
    <row r="80" spans="2:48" ht="12.75" hidden="1" customHeight="1" x14ac:dyDescent="0.35">
      <c r="B80" s="45" t="s">
        <v>3303</v>
      </c>
      <c r="C80" s="278">
        <v>1207</v>
      </c>
      <c r="D80" s="224"/>
      <c r="E80" s="273" t="s">
        <v>4241</v>
      </c>
      <c r="F80" s="56">
        <v>2.29</v>
      </c>
      <c r="G80" s="56">
        <v>0.4</v>
      </c>
      <c r="H80" s="56">
        <v>0.4</v>
      </c>
      <c r="I80" s="56">
        <v>0.4</v>
      </c>
      <c r="J80" s="74"/>
      <c r="AL80" s="281">
        <v>2.29</v>
      </c>
      <c r="AM80" s="281">
        <v>0.4</v>
      </c>
      <c r="AN80" s="281">
        <v>0.4</v>
      </c>
      <c r="AO80" s="281">
        <v>0.4</v>
      </c>
      <c r="AP80" s="224"/>
    </row>
    <row r="81" spans="2:42" ht="12.75" hidden="1" customHeight="1" x14ac:dyDescent="0.35">
      <c r="B81" s="45" t="s">
        <v>3303</v>
      </c>
      <c r="C81" s="278">
        <v>1307</v>
      </c>
      <c r="D81" s="224"/>
      <c r="E81" s="273" t="s">
        <v>4241</v>
      </c>
      <c r="F81" s="56">
        <v>2.29</v>
      </c>
      <c r="G81" s="56">
        <v>0.4</v>
      </c>
      <c r="H81" s="56">
        <v>0.4</v>
      </c>
      <c r="I81" s="56">
        <v>0.4</v>
      </c>
      <c r="J81" s="74"/>
      <c r="AL81" s="281">
        <v>2.29</v>
      </c>
      <c r="AM81" s="281">
        <v>0.4</v>
      </c>
      <c r="AN81" s="281">
        <v>0.4</v>
      </c>
      <c r="AO81" s="281">
        <v>0.4</v>
      </c>
      <c r="AP81" s="224"/>
    </row>
    <row r="82" spans="2:42" ht="12.75" hidden="1" customHeight="1" x14ac:dyDescent="0.35">
      <c r="B82" s="45" t="s">
        <v>3303</v>
      </c>
      <c r="C82" s="278">
        <v>1407</v>
      </c>
      <c r="D82" s="224"/>
      <c r="E82" s="273" t="s">
        <v>4241</v>
      </c>
      <c r="F82" s="56">
        <v>2.29</v>
      </c>
      <c r="G82" s="56">
        <v>0.4</v>
      </c>
      <c r="H82" s="56">
        <v>0.4</v>
      </c>
      <c r="I82" s="56">
        <v>0.4</v>
      </c>
      <c r="J82" s="74"/>
      <c r="AL82" s="281">
        <v>2.29</v>
      </c>
      <c r="AM82" s="281">
        <v>0.4</v>
      </c>
      <c r="AN82" s="281">
        <v>0.4</v>
      </c>
      <c r="AO82" s="281">
        <v>0.4</v>
      </c>
      <c r="AP82" s="224"/>
    </row>
    <row r="83" spans="2:42" ht="12.75" hidden="1" customHeight="1" x14ac:dyDescent="0.35">
      <c r="B83" s="45" t="s">
        <v>3303</v>
      </c>
      <c r="C83" s="278">
        <v>1299</v>
      </c>
      <c r="D83" s="224"/>
      <c r="E83" s="273" t="s">
        <v>4242</v>
      </c>
      <c r="F83" s="56">
        <v>1.742</v>
      </c>
      <c r="G83" s="56">
        <v>0</v>
      </c>
      <c r="H83" s="56">
        <v>0</v>
      </c>
      <c r="I83" s="56">
        <v>0</v>
      </c>
      <c r="J83" s="74"/>
      <c r="AL83" s="281">
        <v>1.742</v>
      </c>
      <c r="AM83" s="280">
        <v>0</v>
      </c>
      <c r="AN83" s="280">
        <v>0</v>
      </c>
      <c r="AO83" s="280">
        <v>0</v>
      </c>
      <c r="AP83" s="224"/>
    </row>
    <row r="84" spans="2:42" ht="12.75" hidden="1" customHeight="1" x14ac:dyDescent="0.35">
      <c r="B84" s="45" t="s">
        <v>3303</v>
      </c>
      <c r="C84" s="278">
        <v>1399</v>
      </c>
      <c r="D84" s="224"/>
      <c r="E84" s="273" t="s">
        <v>4242</v>
      </c>
      <c r="F84" s="56">
        <v>1.742</v>
      </c>
      <c r="G84" s="56">
        <v>0</v>
      </c>
      <c r="H84" s="56">
        <v>0</v>
      </c>
      <c r="I84" s="56">
        <v>0</v>
      </c>
      <c r="J84" s="74"/>
      <c r="AL84" s="281">
        <v>1.742</v>
      </c>
      <c r="AM84" s="280">
        <v>0</v>
      </c>
      <c r="AN84" s="280">
        <v>0</v>
      </c>
      <c r="AO84" s="280">
        <v>0</v>
      </c>
      <c r="AP84" s="224"/>
    </row>
    <row r="85" spans="2:42" ht="12.75" hidden="1" customHeight="1" x14ac:dyDescent="0.35">
      <c r="B85" s="45" t="s">
        <v>3303</v>
      </c>
      <c r="C85" s="278">
        <v>1450</v>
      </c>
      <c r="D85" s="224"/>
      <c r="E85" s="273" t="s">
        <v>4242</v>
      </c>
      <c r="F85" s="56">
        <v>1.742</v>
      </c>
      <c r="G85" s="56">
        <v>0</v>
      </c>
      <c r="H85" s="56">
        <v>0</v>
      </c>
      <c r="I85" s="56">
        <v>0</v>
      </c>
      <c r="J85" s="74"/>
      <c r="AL85" s="281">
        <v>1.742</v>
      </c>
      <c r="AM85" s="280">
        <v>0</v>
      </c>
      <c r="AN85" s="280">
        <v>0</v>
      </c>
      <c r="AO85" s="280">
        <v>0</v>
      </c>
      <c r="AP85" s="224"/>
    </row>
    <row r="86" spans="2:42" ht="12.75" hidden="1" customHeight="1" x14ac:dyDescent="0.35">
      <c r="B86" s="45" t="s">
        <v>3303</v>
      </c>
      <c r="C86" s="278">
        <v>1499</v>
      </c>
      <c r="D86" s="224"/>
      <c r="E86" s="273" t="s">
        <v>4242</v>
      </c>
      <c r="F86" s="56">
        <v>1.742</v>
      </c>
      <c r="G86" s="56">
        <v>0</v>
      </c>
      <c r="H86" s="56">
        <v>0</v>
      </c>
      <c r="I86" s="56">
        <v>0</v>
      </c>
      <c r="J86" s="74"/>
      <c r="AL86" s="281">
        <v>1.742</v>
      </c>
      <c r="AM86" s="280">
        <v>0</v>
      </c>
      <c r="AN86" s="280">
        <v>0</v>
      </c>
      <c r="AO86" s="280">
        <v>0</v>
      </c>
      <c r="AP86" s="224"/>
    </row>
    <row r="87" spans="2:42" ht="12.75" hidden="1" customHeight="1" x14ac:dyDescent="0.35">
      <c r="B87" s="45" t="s">
        <v>3303</v>
      </c>
      <c r="C87" s="278">
        <v>1212</v>
      </c>
      <c r="D87" s="224"/>
      <c r="E87" s="273" t="s">
        <v>4243</v>
      </c>
      <c r="F87" s="56">
        <v>2.9</v>
      </c>
      <c r="G87" s="56">
        <v>0.28999999999999998</v>
      </c>
      <c r="H87" s="56">
        <v>0.28999999999999998</v>
      </c>
      <c r="I87" s="56">
        <v>0.28999999999999998</v>
      </c>
      <c r="J87" s="74"/>
      <c r="AL87" s="281">
        <v>2.9</v>
      </c>
      <c r="AM87" s="281">
        <v>0.28999999999999998</v>
      </c>
      <c r="AN87" s="281">
        <v>0.28999999999999998</v>
      </c>
      <c r="AO87" s="281">
        <v>0.28999999999999998</v>
      </c>
      <c r="AP87" s="224"/>
    </row>
    <row r="88" spans="2:42" ht="12.75" hidden="1" customHeight="1" x14ac:dyDescent="0.35">
      <c r="B88" s="45" t="s">
        <v>3303</v>
      </c>
      <c r="C88" s="278">
        <v>1313</v>
      </c>
      <c r="D88" s="224"/>
      <c r="E88" s="273" t="s">
        <v>4243</v>
      </c>
      <c r="F88" s="56">
        <v>2.9</v>
      </c>
      <c r="G88" s="56">
        <v>0.28999999999999998</v>
      </c>
      <c r="H88" s="56">
        <v>0.28999999999999998</v>
      </c>
      <c r="I88" s="56">
        <v>0.28999999999999998</v>
      </c>
      <c r="J88" s="74"/>
      <c r="AL88" s="281">
        <v>2.9</v>
      </c>
      <c r="AM88" s="281">
        <v>0.28999999999999998</v>
      </c>
      <c r="AN88" s="281">
        <v>0.28999999999999998</v>
      </c>
      <c r="AO88" s="281">
        <v>0.28999999999999998</v>
      </c>
      <c r="AP88" s="224"/>
    </row>
    <row r="89" spans="2:42" ht="12.75" hidden="1" customHeight="1" x14ac:dyDescent="0.35">
      <c r="B89" s="45" t="s">
        <v>3303</v>
      </c>
      <c r="C89" s="278">
        <v>1234</v>
      </c>
      <c r="D89" s="224"/>
      <c r="E89" s="273" t="s">
        <v>4244</v>
      </c>
      <c r="F89" s="56">
        <v>1.91</v>
      </c>
      <c r="G89" s="56">
        <v>0.4</v>
      </c>
      <c r="H89" s="56">
        <v>0.4</v>
      </c>
      <c r="I89" s="56">
        <v>0.4</v>
      </c>
      <c r="J89" s="74"/>
      <c r="AL89" s="281">
        <v>1.91</v>
      </c>
      <c r="AM89" s="281">
        <v>0.4</v>
      </c>
      <c r="AN89" s="281">
        <v>0.4</v>
      </c>
      <c r="AO89" s="281">
        <v>0.4</v>
      </c>
      <c r="AP89" s="224"/>
    </row>
    <row r="90" spans="2:42" ht="12.75" hidden="1" customHeight="1" x14ac:dyDescent="0.35">
      <c r="B90" s="45" t="s">
        <v>3303</v>
      </c>
      <c r="C90" s="278">
        <v>1414</v>
      </c>
      <c r="D90" s="224"/>
      <c r="E90" s="273" t="s">
        <v>4245</v>
      </c>
      <c r="F90" s="56">
        <v>4.8899999999999997</v>
      </c>
      <c r="G90" s="56">
        <v>0.28999999999999998</v>
      </c>
      <c r="H90" s="56">
        <v>0.28999999999999998</v>
      </c>
      <c r="I90" s="56">
        <v>0.28999999999999998</v>
      </c>
      <c r="J90" s="74"/>
      <c r="AL90" s="281">
        <v>4.8899999999999997</v>
      </c>
      <c r="AM90" s="281">
        <v>0.28999999999999998</v>
      </c>
      <c r="AN90" s="281">
        <v>0.28999999999999998</v>
      </c>
      <c r="AO90" s="281">
        <v>0.28999999999999998</v>
      </c>
      <c r="AP90" s="224"/>
    </row>
    <row r="91" spans="2:42" ht="12.75" hidden="1" customHeight="1" x14ac:dyDescent="0.35">
      <c r="B91" s="45" t="s">
        <v>3303</v>
      </c>
      <c r="C91" s="278">
        <v>1700</v>
      </c>
      <c r="D91" s="224"/>
      <c r="E91" s="273" t="s">
        <v>76</v>
      </c>
      <c r="F91" s="56">
        <v>0</v>
      </c>
      <c r="G91" s="56">
        <v>0</v>
      </c>
      <c r="H91" s="56">
        <v>0</v>
      </c>
      <c r="I91" s="56">
        <v>0</v>
      </c>
      <c r="J91" s="74"/>
      <c r="AL91" s="280">
        <v>0</v>
      </c>
      <c r="AM91" s="280">
        <v>0</v>
      </c>
      <c r="AN91" s="280">
        <v>0</v>
      </c>
      <c r="AO91" s="280">
        <v>0</v>
      </c>
      <c r="AP91" s="224"/>
    </row>
    <row r="92" spans="2:42" ht="12.75" hidden="1" customHeight="1" x14ac:dyDescent="0.35">
      <c r="B92" s="45" t="s">
        <v>3303</v>
      </c>
      <c r="C92" s="278">
        <v>1701</v>
      </c>
      <c r="D92" s="224"/>
      <c r="E92" s="273" t="s">
        <v>4139</v>
      </c>
      <c r="F92" s="56" t="s">
        <v>4346</v>
      </c>
      <c r="G92" s="56" t="s">
        <v>4346</v>
      </c>
      <c r="H92" s="56" t="s">
        <v>4346</v>
      </c>
      <c r="I92" s="56" t="s">
        <v>4346</v>
      </c>
      <c r="J92" s="74"/>
      <c r="AL92" s="56" t="s">
        <v>4346</v>
      </c>
      <c r="AM92" s="56" t="s">
        <v>4346</v>
      </c>
      <c r="AN92" s="56" t="s">
        <v>4346</v>
      </c>
      <c r="AO92" s="56" t="s">
        <v>4346</v>
      </c>
      <c r="AP92" s="273"/>
    </row>
    <row r="93" spans="2:42" ht="12.75" hidden="1" customHeight="1" x14ac:dyDescent="0.35">
      <c r="B93" s="45" t="s">
        <v>3303</v>
      </c>
      <c r="C93" s="278">
        <v>1707</v>
      </c>
      <c r="D93" s="224"/>
      <c r="E93" s="273" t="s">
        <v>77</v>
      </c>
      <c r="F93" s="56">
        <v>0</v>
      </c>
      <c r="G93" s="56">
        <v>0</v>
      </c>
      <c r="H93" s="56">
        <v>0</v>
      </c>
      <c r="I93" s="56">
        <v>0</v>
      </c>
      <c r="J93" s="74"/>
      <c r="AL93" s="280">
        <v>0</v>
      </c>
      <c r="AM93" s="280">
        <v>0</v>
      </c>
      <c r="AN93" s="280">
        <v>0</v>
      </c>
      <c r="AO93" s="280">
        <v>0</v>
      </c>
      <c r="AP93" s="224"/>
    </row>
    <row r="94" spans="2:42" ht="12.75" hidden="1" customHeight="1" x14ac:dyDescent="0.35">
      <c r="B94" s="45" t="s">
        <v>3303</v>
      </c>
      <c r="C94" s="278">
        <v>1712</v>
      </c>
      <c r="D94" s="224"/>
      <c r="E94" s="273" t="s">
        <v>78</v>
      </c>
      <c r="F94" s="56">
        <v>0</v>
      </c>
      <c r="G94" s="56">
        <v>0</v>
      </c>
      <c r="H94" s="56">
        <v>0</v>
      </c>
      <c r="I94" s="56">
        <v>0</v>
      </c>
      <c r="J94" s="74"/>
      <c r="AL94" s="280">
        <v>0</v>
      </c>
      <c r="AM94" s="280">
        <v>0</v>
      </c>
      <c r="AN94" s="280">
        <v>0</v>
      </c>
      <c r="AO94" s="280">
        <v>0</v>
      </c>
      <c r="AP94" s="224"/>
    </row>
    <row r="95" spans="2:42" ht="12.75" hidden="1" customHeight="1" x14ac:dyDescent="0.35">
      <c r="B95" s="45" t="s">
        <v>3303</v>
      </c>
      <c r="C95" s="278">
        <v>1718</v>
      </c>
      <c r="D95" s="224"/>
      <c r="E95" s="273" t="s">
        <v>79</v>
      </c>
      <c r="F95" s="56">
        <v>0</v>
      </c>
      <c r="G95" s="56">
        <v>0</v>
      </c>
      <c r="H95" s="56">
        <v>0</v>
      </c>
      <c r="I95" s="56">
        <v>0</v>
      </c>
      <c r="J95" s="74"/>
      <c r="AL95" s="280">
        <v>0</v>
      </c>
      <c r="AM95" s="280">
        <v>0</v>
      </c>
      <c r="AN95" s="280">
        <v>0</v>
      </c>
      <c r="AO95" s="280">
        <v>0</v>
      </c>
      <c r="AP95" s="224"/>
    </row>
    <row r="96" spans="2:42" ht="12.75" hidden="1" customHeight="1" x14ac:dyDescent="0.35">
      <c r="B96" s="45" t="s">
        <v>3303</v>
      </c>
      <c r="C96" s="278">
        <v>1719</v>
      </c>
      <c r="D96" s="224"/>
      <c r="E96" s="273" t="s">
        <v>79</v>
      </c>
      <c r="F96" s="56">
        <v>0</v>
      </c>
      <c r="G96" s="56">
        <v>0</v>
      </c>
      <c r="H96" s="56">
        <v>0</v>
      </c>
      <c r="I96" s="56">
        <v>0</v>
      </c>
      <c r="J96" s="74"/>
      <c r="AL96" s="280">
        <v>0</v>
      </c>
      <c r="AM96" s="280">
        <v>0</v>
      </c>
      <c r="AN96" s="280">
        <v>0</v>
      </c>
      <c r="AO96" s="280">
        <v>0</v>
      </c>
      <c r="AP96" s="224"/>
    </row>
    <row r="97" spans="2:42" ht="12.75" hidden="1" customHeight="1" x14ac:dyDescent="0.35">
      <c r="B97" s="45" t="s">
        <v>3303</v>
      </c>
      <c r="C97" s="278">
        <v>1722</v>
      </c>
      <c r="D97" s="224"/>
      <c r="E97" s="273" t="s">
        <v>80</v>
      </c>
      <c r="F97" s="56" t="s">
        <v>4346</v>
      </c>
      <c r="G97" s="56" t="s">
        <v>4346</v>
      </c>
      <c r="H97" s="56" t="s">
        <v>4346</v>
      </c>
      <c r="I97" s="56" t="s">
        <v>4346</v>
      </c>
      <c r="J97" s="74"/>
      <c r="AL97" s="56" t="s">
        <v>4346</v>
      </c>
      <c r="AM97" s="56" t="s">
        <v>4346</v>
      </c>
      <c r="AN97" s="56" t="s">
        <v>4346</v>
      </c>
      <c r="AO97" s="56" t="s">
        <v>4346</v>
      </c>
      <c r="AP97" s="224"/>
    </row>
    <row r="98" spans="2:42" ht="12.75" hidden="1" customHeight="1" x14ac:dyDescent="0.35">
      <c r="B98" s="45" t="s">
        <v>3303</v>
      </c>
      <c r="C98" s="278">
        <v>1733</v>
      </c>
      <c r="D98" s="224"/>
      <c r="E98" s="274" t="s">
        <v>81</v>
      </c>
      <c r="F98" s="56" t="s">
        <v>4346</v>
      </c>
      <c r="G98" s="56" t="s">
        <v>4346</v>
      </c>
      <c r="H98" s="56" t="s">
        <v>4346</v>
      </c>
      <c r="I98" s="56" t="s">
        <v>4346</v>
      </c>
      <c r="J98" s="74"/>
      <c r="AL98" s="56" t="s">
        <v>4346</v>
      </c>
      <c r="AM98" s="56" t="s">
        <v>4346</v>
      </c>
      <c r="AN98" s="56" t="s">
        <v>4346</v>
      </c>
      <c r="AO98" s="56" t="s">
        <v>4346</v>
      </c>
      <c r="AP98" s="224"/>
    </row>
    <row r="99" spans="2:42" ht="12.75" hidden="1" customHeight="1" x14ac:dyDescent="0.35">
      <c r="B99" s="45" t="s">
        <v>3303</v>
      </c>
      <c r="C99" s="278">
        <v>1750</v>
      </c>
      <c r="D99" s="224"/>
      <c r="E99" s="273" t="s">
        <v>4140</v>
      </c>
      <c r="F99" s="56" t="s">
        <v>4346</v>
      </c>
      <c r="G99" s="56" t="s">
        <v>4346</v>
      </c>
      <c r="H99" s="56" t="s">
        <v>4346</v>
      </c>
      <c r="I99" s="56" t="s">
        <v>4346</v>
      </c>
      <c r="J99" s="74"/>
      <c r="AL99" s="56" t="s">
        <v>4346</v>
      </c>
      <c r="AM99" s="56" t="s">
        <v>4346</v>
      </c>
      <c r="AN99" s="56" t="s">
        <v>4346</v>
      </c>
      <c r="AO99" s="56" t="s">
        <v>4346</v>
      </c>
      <c r="AP99" s="224"/>
    </row>
    <row r="100" spans="2:42" ht="12.75" hidden="1" customHeight="1" x14ac:dyDescent="0.35">
      <c r="B100" s="45" t="s">
        <v>3303</v>
      </c>
      <c r="C100" s="278">
        <v>1765</v>
      </c>
      <c r="D100" s="224"/>
      <c r="E100" s="274" t="s">
        <v>82</v>
      </c>
      <c r="F100" s="56">
        <v>0</v>
      </c>
      <c r="G100" s="56">
        <v>0</v>
      </c>
      <c r="H100" s="56">
        <v>0</v>
      </c>
      <c r="I100" s="56">
        <v>0</v>
      </c>
      <c r="J100" s="74"/>
      <c r="AL100" s="280">
        <v>0</v>
      </c>
      <c r="AM100" s="280">
        <v>0</v>
      </c>
      <c r="AN100" s="280">
        <v>0</v>
      </c>
      <c r="AO100" s="280">
        <v>0</v>
      </c>
      <c r="AP100" s="224"/>
    </row>
    <row r="101" spans="2:42" ht="12.75" hidden="1" customHeight="1" x14ac:dyDescent="0.35">
      <c r="B101" s="45" t="s">
        <v>3303</v>
      </c>
      <c r="C101" s="278">
        <v>1770</v>
      </c>
      <c r="D101" s="224"/>
      <c r="E101" s="273" t="s">
        <v>83</v>
      </c>
      <c r="F101" s="56" t="s">
        <v>4346</v>
      </c>
      <c r="G101" s="56" t="s">
        <v>4346</v>
      </c>
      <c r="H101" s="56" t="s">
        <v>4346</v>
      </c>
      <c r="I101" s="56" t="s">
        <v>4346</v>
      </c>
      <c r="J101" s="74"/>
      <c r="AL101" s="56" t="s">
        <v>4346</v>
      </c>
      <c r="AM101" s="56" t="s">
        <v>4346</v>
      </c>
      <c r="AN101" s="56" t="s">
        <v>4346</v>
      </c>
      <c r="AO101" s="56" t="s">
        <v>4346</v>
      </c>
      <c r="AP101" s="224"/>
    </row>
    <row r="102" spans="2:42" ht="12.75" hidden="1" customHeight="1" x14ac:dyDescent="0.35">
      <c r="B102" s="45" t="s">
        <v>3303</v>
      </c>
      <c r="C102" s="278">
        <v>1771</v>
      </c>
      <c r="D102" s="224"/>
      <c r="E102" s="274" t="s">
        <v>84</v>
      </c>
      <c r="F102" s="56">
        <v>0</v>
      </c>
      <c r="G102" s="56">
        <v>0</v>
      </c>
      <c r="H102" s="56">
        <v>0</v>
      </c>
      <c r="I102" s="56">
        <v>0</v>
      </c>
      <c r="J102" s="74"/>
      <c r="AL102" s="280">
        <v>0</v>
      </c>
      <c r="AM102" s="280">
        <v>0</v>
      </c>
      <c r="AN102" s="280">
        <v>0</v>
      </c>
      <c r="AO102" s="280">
        <v>0</v>
      </c>
      <c r="AP102" s="224"/>
    </row>
    <row r="103" spans="2:42" ht="12.75" hidden="1" customHeight="1" x14ac:dyDescent="0.35">
      <c r="B103" s="45" t="s">
        <v>3303</v>
      </c>
      <c r="C103" s="278">
        <v>1777</v>
      </c>
      <c r="D103" s="224"/>
      <c r="E103" s="273" t="s">
        <v>85</v>
      </c>
      <c r="F103" s="56">
        <v>0</v>
      </c>
      <c r="G103" s="56">
        <v>0</v>
      </c>
      <c r="H103" s="56">
        <v>0</v>
      </c>
      <c r="I103" s="56">
        <v>0</v>
      </c>
      <c r="J103" s="74"/>
      <c r="AL103" s="280">
        <v>0</v>
      </c>
      <c r="AM103" s="280">
        <v>0</v>
      </c>
      <c r="AN103" s="280">
        <v>0</v>
      </c>
      <c r="AO103" s="280">
        <v>0</v>
      </c>
      <c r="AP103" s="224"/>
    </row>
    <row r="104" spans="2:42" ht="12.75" hidden="1" customHeight="1" x14ac:dyDescent="0.35">
      <c r="B104" s="45" t="s">
        <v>3303</v>
      </c>
      <c r="C104" s="278">
        <v>1788</v>
      </c>
      <c r="D104" s="224"/>
      <c r="E104" s="273" t="s">
        <v>86</v>
      </c>
      <c r="F104" s="56">
        <v>0</v>
      </c>
      <c r="G104" s="56">
        <v>0</v>
      </c>
      <c r="H104" s="56">
        <v>0</v>
      </c>
      <c r="I104" s="56">
        <v>0</v>
      </c>
      <c r="J104" s="74"/>
      <c r="AL104" s="280">
        <v>0</v>
      </c>
      <c r="AM104" s="280">
        <v>0</v>
      </c>
      <c r="AN104" s="280">
        <v>0</v>
      </c>
      <c r="AO104" s="280">
        <v>0</v>
      </c>
      <c r="AP104" s="224"/>
    </row>
    <row r="105" spans="2:42" ht="12.75" hidden="1" customHeight="1" x14ac:dyDescent="0.35">
      <c r="B105" s="45" t="s">
        <v>3303</v>
      </c>
      <c r="C105" s="278">
        <v>1810</v>
      </c>
      <c r="D105" s="224"/>
      <c r="E105" s="273" t="s">
        <v>87</v>
      </c>
      <c r="F105" s="56" t="s">
        <v>4346</v>
      </c>
      <c r="G105" s="56" t="s">
        <v>4346</v>
      </c>
      <c r="H105" s="56" t="s">
        <v>4346</v>
      </c>
      <c r="I105" s="56" t="s">
        <v>4346</v>
      </c>
      <c r="J105" s="74"/>
      <c r="AL105" s="56" t="s">
        <v>4346</v>
      </c>
      <c r="AM105" s="56" t="s">
        <v>4346</v>
      </c>
      <c r="AN105" s="56" t="s">
        <v>4346</v>
      </c>
      <c r="AO105" s="56" t="s">
        <v>4346</v>
      </c>
      <c r="AP105" s="224"/>
    </row>
    <row r="106" spans="2:42" ht="12.75" hidden="1" customHeight="1" x14ac:dyDescent="0.35">
      <c r="B106" s="45" t="s">
        <v>3303</v>
      </c>
      <c r="C106" s="278">
        <v>1813</v>
      </c>
      <c r="D106" s="224"/>
      <c r="E106" s="273" t="s">
        <v>88</v>
      </c>
      <c r="F106" s="56" t="s">
        <v>196</v>
      </c>
      <c r="G106" s="56">
        <v>7.0000000000000007E-2</v>
      </c>
      <c r="H106" s="56">
        <v>7.0000000000000007E-2</v>
      </c>
      <c r="I106" s="56">
        <v>7.0000000000000007E-2</v>
      </c>
      <c r="J106" s="74"/>
      <c r="AL106" s="224"/>
      <c r="AM106" s="282">
        <v>7.0000000000000007E-2</v>
      </c>
      <c r="AN106" s="282">
        <v>7.0000000000000007E-2</v>
      </c>
      <c r="AO106" s="282">
        <v>7.0000000000000007E-2</v>
      </c>
      <c r="AP106" s="224"/>
    </row>
    <row r="107" spans="2:42" ht="12.75" hidden="1" customHeight="1" x14ac:dyDescent="0.35">
      <c r="B107" s="45" t="s">
        <v>3303</v>
      </c>
      <c r="C107" s="278">
        <v>1819</v>
      </c>
      <c r="D107" s="224"/>
      <c r="E107" s="274" t="s">
        <v>89</v>
      </c>
      <c r="F107" s="56" t="s">
        <v>4346</v>
      </c>
      <c r="G107" s="56" t="s">
        <v>4346</v>
      </c>
      <c r="H107" s="56" t="s">
        <v>4346</v>
      </c>
      <c r="I107" s="56" t="s">
        <v>4346</v>
      </c>
      <c r="J107" s="74"/>
      <c r="AL107" s="56" t="s">
        <v>4346</v>
      </c>
      <c r="AM107" s="56" t="s">
        <v>4346</v>
      </c>
      <c r="AN107" s="56" t="s">
        <v>4346</v>
      </c>
      <c r="AO107" s="56" t="s">
        <v>4346</v>
      </c>
      <c r="AP107" s="224"/>
    </row>
    <row r="108" spans="2:42" ht="12.75" hidden="1" customHeight="1" x14ac:dyDescent="0.35">
      <c r="B108" s="45" t="s">
        <v>3303</v>
      </c>
      <c r="C108" s="278">
        <v>1890</v>
      </c>
      <c r="D108" s="224"/>
      <c r="E108" s="273" t="s">
        <v>90</v>
      </c>
      <c r="F108" s="56" t="s">
        <v>4346</v>
      </c>
      <c r="G108" s="56" t="s">
        <v>4346</v>
      </c>
      <c r="H108" s="56" t="s">
        <v>4346</v>
      </c>
      <c r="I108" s="56" t="s">
        <v>4346</v>
      </c>
      <c r="J108" s="74"/>
      <c r="AL108" s="56" t="s">
        <v>4346</v>
      </c>
      <c r="AM108" s="56" t="s">
        <v>4346</v>
      </c>
      <c r="AN108" s="56" t="s">
        <v>4346</v>
      </c>
      <c r="AO108" s="56" t="s">
        <v>4346</v>
      </c>
      <c r="AP108" s="224"/>
    </row>
    <row r="109" spans="2:42" ht="12.75" hidden="1" customHeight="1" x14ac:dyDescent="0.35">
      <c r="B109" s="50" t="s">
        <v>3466</v>
      </c>
      <c r="C109" s="50" t="s">
        <v>3466</v>
      </c>
      <c r="D109" s="50" t="s">
        <v>3466</v>
      </c>
      <c r="E109" s="51" t="s">
        <v>3466</v>
      </c>
      <c r="F109" s="212" t="s">
        <v>3466</v>
      </c>
      <c r="G109" s="212" t="s">
        <v>3466</v>
      </c>
      <c r="H109" s="212" t="s">
        <v>3466</v>
      </c>
      <c r="I109" s="212" t="s">
        <v>3466</v>
      </c>
      <c r="J109" s="47" t="s">
        <v>3466</v>
      </c>
    </row>
    <row r="110" spans="2:42" ht="12.75" hidden="1" customHeight="1" thickBot="1" x14ac:dyDescent="0.4">
      <c r="B110" t="s">
        <v>3466</v>
      </c>
      <c r="C110" t="s">
        <v>3466</v>
      </c>
      <c r="D110" t="s">
        <v>3466</v>
      </c>
      <c r="E110" t="s">
        <v>3466</v>
      </c>
      <c r="F110" s="140" t="s">
        <v>3466</v>
      </c>
      <c r="G110" s="140" t="s">
        <v>3466</v>
      </c>
      <c r="H110" s="140" t="s">
        <v>3466</v>
      </c>
      <c r="I110" s="140" t="s">
        <v>3466</v>
      </c>
      <c r="J110" s="1" t="s">
        <v>3466</v>
      </c>
    </row>
    <row r="111" spans="2:42" ht="12.75" hidden="1" customHeight="1" x14ac:dyDescent="0.35">
      <c r="B111" s="234"/>
      <c r="C111" s="70"/>
      <c r="D111" s="70"/>
      <c r="E111" s="70" t="s">
        <v>91</v>
      </c>
      <c r="F111" s="364" t="str">
        <f>IF(MAIN!BV24="LOCAL","Currency in " &amp;MAIN!BU13&amp;" "&amp;MAIN!BV24,"Currency in " &amp;MAIN!BW24&amp;" "&amp;MAIN!BV24)</f>
        <v>Currency in DKK LOCAL</v>
      </c>
      <c r="G111" s="365"/>
      <c r="H111" s="265"/>
      <c r="I111" s="265"/>
      <c r="J111" s="71"/>
    </row>
    <row r="112" spans="2:42" ht="12.75" hidden="1" customHeight="1" x14ac:dyDescent="0.35">
      <c r="B112" s="45" t="s">
        <v>3304</v>
      </c>
      <c r="C112" s="277">
        <v>112</v>
      </c>
      <c r="D112" s="54"/>
      <c r="E112" s="273" t="s">
        <v>92</v>
      </c>
      <c r="F112" s="56">
        <v>0.18</v>
      </c>
      <c r="G112" s="56">
        <v>0.2</v>
      </c>
      <c r="H112" s="56">
        <v>0.2</v>
      </c>
      <c r="I112" s="56">
        <v>0.2</v>
      </c>
      <c r="J112" s="74"/>
      <c r="AL112" s="284">
        <v>0.18</v>
      </c>
      <c r="AM112" s="284">
        <v>0.2</v>
      </c>
      <c r="AN112" s="284">
        <v>0.2</v>
      </c>
      <c r="AO112" s="284">
        <v>0.2</v>
      </c>
    </row>
    <row r="113" spans="2:41" ht="12.75" hidden="1" customHeight="1" x14ac:dyDescent="0.35">
      <c r="B113" s="45" t="s">
        <v>3304</v>
      </c>
      <c r="C113" s="277">
        <v>113</v>
      </c>
      <c r="D113" s="54"/>
      <c r="E113" s="273" t="s">
        <v>93</v>
      </c>
      <c r="F113" s="56">
        <v>0.18</v>
      </c>
      <c r="G113" s="56">
        <v>0.2</v>
      </c>
      <c r="H113" s="56">
        <v>0.2</v>
      </c>
      <c r="I113" s="56">
        <v>0.2</v>
      </c>
      <c r="J113" s="74"/>
      <c r="AL113" s="284">
        <v>0.18</v>
      </c>
      <c r="AM113" s="284">
        <v>0.2</v>
      </c>
      <c r="AN113" s="284">
        <v>0.2</v>
      </c>
      <c r="AO113" s="284">
        <v>0.2</v>
      </c>
    </row>
    <row r="114" spans="2:41" ht="12.75" hidden="1" customHeight="1" x14ac:dyDescent="0.35">
      <c r="B114" s="45" t="s">
        <v>3304</v>
      </c>
      <c r="C114" s="277">
        <v>114</v>
      </c>
      <c r="D114" s="54"/>
      <c r="E114" s="273" t="s">
        <v>94</v>
      </c>
      <c r="F114" s="56">
        <v>0</v>
      </c>
      <c r="G114" s="56" t="s">
        <v>3297</v>
      </c>
      <c r="H114" s="56" t="s">
        <v>3297</v>
      </c>
      <c r="I114" s="56" t="s">
        <v>3297</v>
      </c>
      <c r="J114" s="74"/>
      <c r="AL114" s="283">
        <v>0</v>
      </c>
      <c r="AM114" s="283" t="s">
        <v>3297</v>
      </c>
      <c r="AN114" s="283" t="s">
        <v>3297</v>
      </c>
      <c r="AO114" s="283" t="s">
        <v>3297</v>
      </c>
    </row>
    <row r="115" spans="2:41" ht="12.75" hidden="1" customHeight="1" x14ac:dyDescent="0.35">
      <c r="B115" s="45" t="s">
        <v>3304</v>
      </c>
      <c r="C115" s="277">
        <v>116111</v>
      </c>
      <c r="D115" s="54"/>
      <c r="E115" s="273" t="s">
        <v>4328</v>
      </c>
      <c r="F115" s="56">
        <v>0</v>
      </c>
      <c r="G115" s="56">
        <v>0</v>
      </c>
      <c r="H115" s="56">
        <v>0</v>
      </c>
      <c r="I115" s="56">
        <v>0</v>
      </c>
      <c r="J115" s="74"/>
      <c r="AL115" s="284">
        <v>0</v>
      </c>
      <c r="AM115" s="284">
        <v>0</v>
      </c>
      <c r="AN115" s="284">
        <v>0</v>
      </c>
      <c r="AO115" s="284">
        <v>0</v>
      </c>
    </row>
    <row r="116" spans="2:41" ht="12.75" hidden="1" customHeight="1" x14ac:dyDescent="0.35">
      <c r="B116" s="45" t="s">
        <v>3304</v>
      </c>
      <c r="C116" s="277">
        <v>116006</v>
      </c>
      <c r="D116" s="54"/>
      <c r="E116" s="273" t="s">
        <v>4329</v>
      </c>
      <c r="F116" s="56">
        <v>0</v>
      </c>
      <c r="G116" s="56">
        <v>0</v>
      </c>
      <c r="H116" s="56">
        <v>0</v>
      </c>
      <c r="I116" s="56">
        <v>0</v>
      </c>
      <c r="J116" s="74"/>
      <c r="AL116" s="284">
        <v>0</v>
      </c>
      <c r="AM116" s="284">
        <v>0</v>
      </c>
      <c r="AN116" s="284">
        <v>0</v>
      </c>
      <c r="AO116" s="284">
        <v>0</v>
      </c>
    </row>
    <row r="117" spans="2:41" ht="12.75" hidden="1" customHeight="1" x14ac:dyDescent="0.35">
      <c r="B117" s="45" t="s">
        <v>3304</v>
      </c>
      <c r="C117" s="277">
        <v>118</v>
      </c>
      <c r="D117" s="54"/>
      <c r="E117" s="273" t="s">
        <v>95</v>
      </c>
      <c r="F117" s="56">
        <v>14</v>
      </c>
      <c r="G117" s="56">
        <v>0</v>
      </c>
      <c r="H117" s="56">
        <v>0</v>
      </c>
      <c r="I117" s="56">
        <v>0</v>
      </c>
      <c r="J117" s="74"/>
      <c r="AL117" s="284">
        <v>14</v>
      </c>
      <c r="AM117" s="284">
        <v>0</v>
      </c>
      <c r="AN117" s="284">
        <v>0</v>
      </c>
      <c r="AO117" s="284">
        <v>0</v>
      </c>
    </row>
    <row r="118" spans="2:41" ht="12.75" hidden="1" customHeight="1" x14ac:dyDescent="0.35">
      <c r="B118" s="45" t="s">
        <v>3304</v>
      </c>
      <c r="C118" s="277">
        <v>1810</v>
      </c>
      <c r="D118" s="54"/>
      <c r="E118" s="273" t="s">
        <v>4249</v>
      </c>
      <c r="F118" s="56">
        <v>14</v>
      </c>
      <c r="G118" s="56">
        <v>0</v>
      </c>
      <c r="H118" s="56">
        <v>0</v>
      </c>
      <c r="I118" s="56">
        <v>0</v>
      </c>
      <c r="J118" s="74"/>
      <c r="AL118" s="284">
        <v>14</v>
      </c>
      <c r="AM118" s="284">
        <v>0</v>
      </c>
      <c r="AN118" s="284">
        <v>0</v>
      </c>
      <c r="AO118" s="284">
        <v>0</v>
      </c>
    </row>
    <row r="119" spans="2:41" ht="12.75" hidden="1" customHeight="1" x14ac:dyDescent="0.35">
      <c r="B119" s="45" t="s">
        <v>3304</v>
      </c>
      <c r="C119" s="277">
        <v>1811</v>
      </c>
      <c r="D119" s="54"/>
      <c r="E119" s="273" t="s">
        <v>4250</v>
      </c>
      <c r="F119" s="56">
        <v>0</v>
      </c>
      <c r="G119" s="56">
        <v>0</v>
      </c>
      <c r="H119" s="56">
        <v>0</v>
      </c>
      <c r="I119" s="56">
        <v>0</v>
      </c>
      <c r="J119" s="74"/>
      <c r="AL119" s="284">
        <v>0</v>
      </c>
      <c r="AM119" s="284">
        <v>0</v>
      </c>
      <c r="AN119" s="284">
        <v>0</v>
      </c>
      <c r="AO119" s="284">
        <v>0</v>
      </c>
    </row>
    <row r="120" spans="2:41" ht="12.75" hidden="1" customHeight="1" x14ac:dyDescent="0.35">
      <c r="B120" s="45" t="s">
        <v>3304</v>
      </c>
      <c r="C120" s="277">
        <v>1812</v>
      </c>
      <c r="D120" s="54"/>
      <c r="E120" s="273" t="s">
        <v>97</v>
      </c>
      <c r="F120" s="56">
        <v>0.8</v>
      </c>
      <c r="G120" s="56">
        <v>0</v>
      </c>
      <c r="H120" s="56">
        <v>0</v>
      </c>
      <c r="I120" s="56">
        <v>0</v>
      </c>
      <c r="J120" s="74"/>
      <c r="AL120" s="284">
        <v>0.8</v>
      </c>
      <c r="AM120" s="284">
        <v>0</v>
      </c>
      <c r="AN120" s="284">
        <v>0</v>
      </c>
      <c r="AO120" s="284">
        <v>0</v>
      </c>
    </row>
    <row r="121" spans="2:41" ht="12.75" hidden="1" customHeight="1" x14ac:dyDescent="0.35">
      <c r="B121" s="45" t="s">
        <v>3304</v>
      </c>
      <c r="C121" s="277">
        <v>1813</v>
      </c>
      <c r="D121" s="54"/>
      <c r="E121" s="273" t="s">
        <v>93</v>
      </c>
      <c r="F121" s="56">
        <v>0</v>
      </c>
      <c r="G121" s="56">
        <v>0</v>
      </c>
      <c r="H121" s="56">
        <v>0</v>
      </c>
      <c r="I121" s="56">
        <v>0</v>
      </c>
      <c r="J121" s="74"/>
      <c r="AL121" s="284">
        <v>0</v>
      </c>
      <c r="AM121" s="284">
        <v>0</v>
      </c>
      <c r="AN121" s="284">
        <v>0</v>
      </c>
      <c r="AO121" s="284">
        <v>0</v>
      </c>
    </row>
    <row r="122" spans="2:41" ht="12.75" hidden="1" customHeight="1" x14ac:dyDescent="0.35">
      <c r="B122" s="45" t="s">
        <v>3304</v>
      </c>
      <c r="C122" s="277">
        <v>1830</v>
      </c>
      <c r="D122" s="54"/>
      <c r="E122" s="273" t="s">
        <v>98</v>
      </c>
      <c r="F122" s="56">
        <v>0.18</v>
      </c>
      <c r="G122" s="56">
        <v>2</v>
      </c>
      <c r="H122" s="56">
        <v>2</v>
      </c>
      <c r="I122" s="56">
        <v>2</v>
      </c>
      <c r="J122" s="74"/>
      <c r="AL122" s="284">
        <v>0.18</v>
      </c>
      <c r="AM122" s="284">
        <v>2</v>
      </c>
      <c r="AN122" s="284">
        <v>2</v>
      </c>
      <c r="AO122" s="284">
        <v>2</v>
      </c>
    </row>
    <row r="123" spans="2:41" ht="12.75" hidden="1" customHeight="1" x14ac:dyDescent="0.35">
      <c r="B123" s="45" t="s">
        <v>3304</v>
      </c>
      <c r="C123" s="277">
        <v>1850</v>
      </c>
      <c r="D123" s="54"/>
      <c r="E123" s="273" t="s">
        <v>99</v>
      </c>
      <c r="F123" s="56">
        <v>0</v>
      </c>
      <c r="G123" s="56">
        <v>0</v>
      </c>
      <c r="H123" s="56">
        <v>0</v>
      </c>
      <c r="I123" s="56">
        <v>0</v>
      </c>
      <c r="J123" s="74"/>
      <c r="AL123" s="284">
        <v>0</v>
      </c>
      <c r="AM123" s="284">
        <v>0</v>
      </c>
      <c r="AN123" s="284">
        <v>0</v>
      </c>
      <c r="AO123" s="284">
        <v>0</v>
      </c>
    </row>
    <row r="124" spans="2:41" ht="12.75" hidden="1" customHeight="1" x14ac:dyDescent="0.35">
      <c r="B124" s="45" t="s">
        <v>3304</v>
      </c>
      <c r="C124" s="277">
        <v>1851</v>
      </c>
      <c r="D124" s="54"/>
      <c r="E124" s="273" t="s">
        <v>100</v>
      </c>
      <c r="F124" s="56">
        <v>0</v>
      </c>
      <c r="G124" s="56">
        <v>0</v>
      </c>
      <c r="H124" s="56">
        <v>0</v>
      </c>
      <c r="I124" s="56">
        <v>0</v>
      </c>
      <c r="J124" s="74"/>
      <c r="AL124" s="284">
        <v>0</v>
      </c>
      <c r="AM124" s="284">
        <v>0</v>
      </c>
      <c r="AN124" s="284">
        <v>0</v>
      </c>
      <c r="AO124" s="284">
        <v>0</v>
      </c>
    </row>
    <row r="125" spans="2:41" ht="12.75" hidden="1" customHeight="1" x14ac:dyDescent="0.35">
      <c r="B125" s="45" t="s">
        <v>3304</v>
      </c>
      <c r="C125" s="277">
        <v>1853</v>
      </c>
      <c r="D125" s="54"/>
      <c r="E125" s="273" t="s">
        <v>101</v>
      </c>
      <c r="F125" s="56">
        <v>0.18</v>
      </c>
      <c r="G125" s="56">
        <v>2</v>
      </c>
      <c r="H125" s="56">
        <v>2</v>
      </c>
      <c r="I125" s="56">
        <v>2</v>
      </c>
      <c r="J125" s="74"/>
      <c r="AL125" s="284">
        <v>0.18</v>
      </c>
      <c r="AM125" s="284">
        <v>2</v>
      </c>
      <c r="AN125" s="284">
        <v>2</v>
      </c>
      <c r="AO125" s="284">
        <v>2</v>
      </c>
    </row>
    <row r="126" spans="2:41" ht="12.75" hidden="1" customHeight="1" x14ac:dyDescent="0.35">
      <c r="B126" s="45" t="s">
        <v>3304</v>
      </c>
      <c r="C126" s="277">
        <v>1864</v>
      </c>
      <c r="D126" s="54"/>
      <c r="E126" s="273" t="s">
        <v>102</v>
      </c>
      <c r="F126" s="56">
        <v>0</v>
      </c>
      <c r="G126" s="56">
        <v>0</v>
      </c>
      <c r="H126" s="56">
        <v>0</v>
      </c>
      <c r="I126" s="56">
        <v>0</v>
      </c>
      <c r="J126" s="74"/>
      <c r="AL126" s="284">
        <v>0</v>
      </c>
      <c r="AM126" s="284">
        <v>0</v>
      </c>
      <c r="AN126" s="284">
        <v>0</v>
      </c>
      <c r="AO126" s="284">
        <v>0</v>
      </c>
    </row>
    <row r="127" spans="2:41" ht="12.75" hidden="1" customHeight="1" x14ac:dyDescent="0.35">
      <c r="B127" s="45" t="s">
        <v>3304</v>
      </c>
      <c r="C127" s="277">
        <v>1881</v>
      </c>
      <c r="D127" s="54"/>
      <c r="E127" s="273" t="s">
        <v>103</v>
      </c>
      <c r="F127" s="56">
        <v>0.18</v>
      </c>
      <c r="G127" s="56">
        <v>2</v>
      </c>
      <c r="H127" s="56">
        <v>2</v>
      </c>
      <c r="I127" s="56">
        <v>2</v>
      </c>
      <c r="J127" s="74"/>
      <c r="AL127" s="284">
        <v>0.18</v>
      </c>
      <c r="AM127" s="284">
        <v>2</v>
      </c>
      <c r="AN127" s="284">
        <v>2</v>
      </c>
      <c r="AO127" s="284">
        <v>2</v>
      </c>
    </row>
    <row r="128" spans="2:41" ht="12.75" hidden="1" customHeight="1" x14ac:dyDescent="0.35">
      <c r="B128" s="45" t="s">
        <v>3304</v>
      </c>
      <c r="C128" s="277">
        <v>70101155</v>
      </c>
      <c r="D128" s="54"/>
      <c r="E128" s="273" t="s">
        <v>104</v>
      </c>
      <c r="F128" s="56">
        <v>0.18</v>
      </c>
      <c r="G128" s="56">
        <v>0.2</v>
      </c>
      <c r="H128" s="56">
        <v>0.18</v>
      </c>
      <c r="I128" s="56">
        <v>0.18</v>
      </c>
      <c r="J128" s="74"/>
      <c r="AL128" s="284">
        <v>0.18</v>
      </c>
      <c r="AM128" s="284">
        <v>0.2</v>
      </c>
      <c r="AN128" s="284">
        <v>0.18</v>
      </c>
      <c r="AO128" s="284">
        <v>0.18</v>
      </c>
    </row>
    <row r="129" spans="2:41" ht="12.75" hidden="1" customHeight="1" x14ac:dyDescent="0.35">
      <c r="B129" s="45" t="s">
        <v>3304</v>
      </c>
      <c r="C129" s="277" t="s">
        <v>105</v>
      </c>
      <c r="D129" s="54"/>
      <c r="E129" s="273" t="s">
        <v>106</v>
      </c>
      <c r="F129" s="56">
        <v>0</v>
      </c>
      <c r="G129" s="56">
        <v>0</v>
      </c>
      <c r="H129" s="56">
        <v>0</v>
      </c>
      <c r="I129" s="56">
        <v>0</v>
      </c>
      <c r="J129" s="74"/>
      <c r="AL129" s="284">
        <v>0</v>
      </c>
      <c r="AM129" s="284">
        <v>0</v>
      </c>
      <c r="AN129" s="284">
        <v>0</v>
      </c>
      <c r="AO129" s="284">
        <v>0</v>
      </c>
    </row>
    <row r="130" spans="2:41" ht="12.75" hidden="1" customHeight="1" x14ac:dyDescent="0.35">
      <c r="B130" s="45" t="s">
        <v>3304</v>
      </c>
      <c r="C130" s="277">
        <v>90909090</v>
      </c>
      <c r="D130" s="54"/>
      <c r="E130" s="273" t="s">
        <v>107</v>
      </c>
      <c r="F130" s="56">
        <v>0.18</v>
      </c>
      <c r="G130" s="56">
        <v>2.2000000000000002</v>
      </c>
      <c r="H130" s="56">
        <v>2.2000000000000002</v>
      </c>
      <c r="I130" s="56">
        <v>2.2000000000000002</v>
      </c>
      <c r="J130" s="74"/>
      <c r="AL130" s="284">
        <v>0.18</v>
      </c>
      <c r="AM130" s="284">
        <v>2.2000000000000002</v>
      </c>
      <c r="AN130" s="284">
        <v>2.2000000000000002</v>
      </c>
      <c r="AO130" s="284">
        <v>2.2000000000000002</v>
      </c>
    </row>
    <row r="131" spans="2:41" ht="12.75" hidden="1" customHeight="1" x14ac:dyDescent="0.35">
      <c r="B131" s="45" t="s">
        <v>3304</v>
      </c>
      <c r="C131" s="277">
        <v>90901111</v>
      </c>
      <c r="D131" s="54"/>
      <c r="E131" s="273" t="s">
        <v>108</v>
      </c>
      <c r="F131" s="56">
        <v>0.18</v>
      </c>
      <c r="G131" s="56">
        <v>4.4000000000000004</v>
      </c>
      <c r="H131" s="56">
        <v>4.4000000000000004</v>
      </c>
      <c r="I131" s="56">
        <v>4.4000000000000004</v>
      </c>
      <c r="J131" s="74"/>
      <c r="AL131" s="284">
        <v>0.18</v>
      </c>
      <c r="AM131" s="284">
        <v>4.4000000000000004</v>
      </c>
      <c r="AN131" s="284">
        <v>4.4000000000000004</v>
      </c>
      <c r="AO131" s="284">
        <v>4.4000000000000004</v>
      </c>
    </row>
    <row r="132" spans="2:41" ht="12.75" hidden="1" customHeight="1" x14ac:dyDescent="0.35">
      <c r="B132" s="45" t="s">
        <v>3304</v>
      </c>
      <c r="C132" s="277">
        <v>90920000</v>
      </c>
      <c r="D132" s="54">
        <v>90920499</v>
      </c>
      <c r="E132" s="273" t="s">
        <v>111</v>
      </c>
      <c r="F132" s="56">
        <v>0.2</v>
      </c>
      <c r="G132" s="56">
        <v>1.2</v>
      </c>
      <c r="H132" s="56">
        <v>1.2</v>
      </c>
      <c r="I132" s="56">
        <v>1.2</v>
      </c>
      <c r="J132" s="74"/>
      <c r="AL132" s="284">
        <v>0.2</v>
      </c>
      <c r="AM132" s="284">
        <v>1.2</v>
      </c>
      <c r="AN132" s="284">
        <v>1.2</v>
      </c>
      <c r="AO132" s="284">
        <v>1.2</v>
      </c>
    </row>
    <row r="133" spans="2:41" ht="12.75" hidden="1" customHeight="1" x14ac:dyDescent="0.35">
      <c r="B133" s="45" t="s">
        <v>3304</v>
      </c>
      <c r="C133" s="277">
        <v>90920500</v>
      </c>
      <c r="D133" s="54">
        <v>90920799</v>
      </c>
      <c r="E133" s="273" t="s">
        <v>112</v>
      </c>
      <c r="F133" s="56">
        <v>0.2</v>
      </c>
      <c r="G133" s="56">
        <v>3.2</v>
      </c>
      <c r="H133" s="56">
        <v>3.2</v>
      </c>
      <c r="I133" s="56">
        <v>3.2</v>
      </c>
      <c r="J133" s="74"/>
      <c r="AL133" s="284">
        <v>0.2</v>
      </c>
      <c r="AM133" s="284">
        <v>3.2</v>
      </c>
      <c r="AN133" s="284">
        <v>3.2</v>
      </c>
      <c r="AO133" s="284">
        <v>3.2</v>
      </c>
    </row>
    <row r="134" spans="2:41" ht="12.75" hidden="1" customHeight="1" x14ac:dyDescent="0.35">
      <c r="B134" s="45" t="s">
        <v>3304</v>
      </c>
      <c r="C134" s="277" t="s">
        <v>113</v>
      </c>
      <c r="D134" s="54"/>
      <c r="E134" s="273" t="s">
        <v>114</v>
      </c>
      <c r="F134" s="56">
        <v>0.2</v>
      </c>
      <c r="G134" s="56">
        <v>3.84</v>
      </c>
      <c r="H134" s="56">
        <v>3.84</v>
      </c>
      <c r="I134" s="56">
        <v>3.84</v>
      </c>
      <c r="J134" s="74"/>
      <c r="AL134" s="284">
        <v>0.2</v>
      </c>
      <c r="AM134" s="284">
        <v>3.84</v>
      </c>
      <c r="AN134" s="284">
        <v>3.84</v>
      </c>
      <c r="AO134" s="284">
        <v>3.84</v>
      </c>
    </row>
    <row r="135" spans="2:41" ht="12.75" hidden="1" customHeight="1" x14ac:dyDescent="0.35">
      <c r="B135" s="45" t="s">
        <v>3304</v>
      </c>
      <c r="C135" s="277" t="s">
        <v>115</v>
      </c>
      <c r="D135" s="54"/>
      <c r="E135" s="273" t="s">
        <v>116</v>
      </c>
      <c r="F135" s="56">
        <v>0.2</v>
      </c>
      <c r="G135" s="56">
        <v>3.84</v>
      </c>
      <c r="H135" s="56">
        <v>3.84</v>
      </c>
      <c r="I135" s="56">
        <v>3.84</v>
      </c>
      <c r="J135" s="74"/>
      <c r="AL135" s="284">
        <v>0.2</v>
      </c>
      <c r="AM135" s="284">
        <v>3.84</v>
      </c>
      <c r="AN135" s="284">
        <v>3.84</v>
      </c>
      <c r="AO135" s="284">
        <v>3.84</v>
      </c>
    </row>
    <row r="136" spans="2:41" ht="12.75" hidden="1" customHeight="1" x14ac:dyDescent="0.35">
      <c r="B136" s="45" t="s">
        <v>3304</v>
      </c>
      <c r="C136" s="277" t="s">
        <v>117</v>
      </c>
      <c r="D136" s="54"/>
      <c r="E136" s="273" t="s">
        <v>118</v>
      </c>
      <c r="F136" s="56">
        <v>0</v>
      </c>
      <c r="G136" s="56">
        <v>1.5</v>
      </c>
      <c r="H136" s="56">
        <v>1.5</v>
      </c>
      <c r="I136" s="56">
        <v>1.5</v>
      </c>
      <c r="J136" s="74"/>
      <c r="AL136" s="284">
        <v>0</v>
      </c>
      <c r="AM136" s="284">
        <v>1.5</v>
      </c>
      <c r="AN136" s="284">
        <v>1.5</v>
      </c>
      <c r="AO136" s="284">
        <v>1.5</v>
      </c>
    </row>
    <row r="137" spans="2:41" ht="12.75" hidden="1" customHeight="1" x14ac:dyDescent="0.35">
      <c r="B137" s="45" t="s">
        <v>3304</v>
      </c>
      <c r="C137" s="277" t="s">
        <v>119</v>
      </c>
      <c r="D137" s="54"/>
      <c r="E137" s="273" t="s">
        <v>120</v>
      </c>
      <c r="F137" s="56">
        <v>0.2</v>
      </c>
      <c r="G137" s="56">
        <v>1.2</v>
      </c>
      <c r="H137" s="56">
        <v>1.2</v>
      </c>
      <c r="I137" s="56">
        <v>1.2</v>
      </c>
      <c r="J137" s="74"/>
      <c r="AL137" s="284">
        <v>0.2</v>
      </c>
      <c r="AM137" s="284">
        <v>1.2</v>
      </c>
      <c r="AN137" s="284">
        <v>1.2</v>
      </c>
      <c r="AO137" s="284">
        <v>1.2</v>
      </c>
    </row>
    <row r="138" spans="2:41" ht="12.75" hidden="1" customHeight="1" x14ac:dyDescent="0.35">
      <c r="B138" s="45" t="s">
        <v>3304</v>
      </c>
      <c r="C138" s="277" t="s">
        <v>121</v>
      </c>
      <c r="D138" s="54"/>
      <c r="E138" s="273" t="s">
        <v>108</v>
      </c>
      <c r="F138" s="56">
        <v>0.18</v>
      </c>
      <c r="G138" s="56">
        <v>4.4000000000000004</v>
      </c>
      <c r="H138" s="56">
        <v>4.4000000000000004</v>
      </c>
      <c r="I138" s="56">
        <v>4.4000000000000004</v>
      </c>
      <c r="J138" s="74"/>
      <c r="AL138" s="284">
        <v>0.18</v>
      </c>
      <c r="AM138" s="284">
        <v>4.4000000000000004</v>
      </c>
      <c r="AN138" s="284">
        <v>4.4000000000000004</v>
      </c>
      <c r="AO138" s="284">
        <v>4.4000000000000004</v>
      </c>
    </row>
    <row r="139" spans="2:41" ht="12.75" hidden="1" customHeight="1" x14ac:dyDescent="0.35">
      <c r="B139" s="45" t="s">
        <v>3304</v>
      </c>
      <c r="C139" s="277" t="s">
        <v>122</v>
      </c>
      <c r="D139" s="54"/>
      <c r="E139" s="273" t="s">
        <v>123</v>
      </c>
      <c r="F139" s="56">
        <v>0</v>
      </c>
      <c r="G139" s="56" t="s">
        <v>3297</v>
      </c>
      <c r="H139" s="56" t="s">
        <v>3297</v>
      </c>
      <c r="I139" s="56" t="s">
        <v>3297</v>
      </c>
      <c r="J139" s="74"/>
      <c r="AL139" s="283">
        <v>0</v>
      </c>
      <c r="AM139" s="283" t="s">
        <v>3297</v>
      </c>
      <c r="AN139" s="283" t="s">
        <v>3297</v>
      </c>
      <c r="AO139" s="283" t="s">
        <v>3297</v>
      </c>
    </row>
    <row r="140" spans="2:41" ht="12.75" hidden="1" customHeight="1" x14ac:dyDescent="0.35">
      <c r="B140" s="45" t="s">
        <v>3304</v>
      </c>
      <c r="C140" s="277" t="s">
        <v>124</v>
      </c>
      <c r="D140" s="54"/>
      <c r="E140" s="273" t="s">
        <v>123</v>
      </c>
      <c r="F140" s="56">
        <v>0</v>
      </c>
      <c r="G140" s="56" t="s">
        <v>3297</v>
      </c>
      <c r="H140" s="56" t="s">
        <v>3297</v>
      </c>
      <c r="I140" s="56" t="s">
        <v>3297</v>
      </c>
      <c r="J140" s="74"/>
      <c r="AL140" s="283">
        <v>0</v>
      </c>
      <c r="AM140" s="283" t="s">
        <v>3297</v>
      </c>
      <c r="AN140" s="283" t="s">
        <v>3297</v>
      </c>
      <c r="AO140" s="283" t="s">
        <v>3297</v>
      </c>
    </row>
    <row r="141" spans="2:41" ht="12.75" hidden="1" customHeight="1" x14ac:dyDescent="0.35">
      <c r="B141" s="45" t="s">
        <v>3304</v>
      </c>
      <c r="C141" s="277" t="s">
        <v>125</v>
      </c>
      <c r="D141" s="54"/>
      <c r="E141" s="273" t="s">
        <v>126</v>
      </c>
      <c r="F141" s="56">
        <v>0</v>
      </c>
      <c r="G141" s="56" t="s">
        <v>3297</v>
      </c>
      <c r="H141" s="56" t="s">
        <v>3297</v>
      </c>
      <c r="I141" s="56" t="s">
        <v>3297</v>
      </c>
      <c r="J141" s="74"/>
      <c r="AL141" s="283">
        <v>0</v>
      </c>
      <c r="AM141" s="283" t="s">
        <v>3297</v>
      </c>
      <c r="AN141" s="283" t="s">
        <v>3297</v>
      </c>
      <c r="AO141" s="283" t="s">
        <v>3297</v>
      </c>
    </row>
    <row r="142" spans="2:41" ht="12.75" hidden="1" customHeight="1" x14ac:dyDescent="0.35">
      <c r="B142" s="45" t="s">
        <v>3304</v>
      </c>
      <c r="C142" s="277" t="s">
        <v>109</v>
      </c>
      <c r="D142" s="54" t="s">
        <v>11</v>
      </c>
      <c r="E142" s="273" t="s">
        <v>110</v>
      </c>
      <c r="F142" s="56">
        <v>3.44</v>
      </c>
      <c r="G142" s="56">
        <v>0.56000000000000005</v>
      </c>
      <c r="H142" s="56">
        <v>0.56000000000000005</v>
      </c>
      <c r="I142" s="56">
        <v>0.56000000000000005</v>
      </c>
      <c r="J142" s="225"/>
      <c r="AL142" s="140">
        <v>3.44</v>
      </c>
      <c r="AM142" s="140">
        <v>0.56000000000000005</v>
      </c>
      <c r="AN142" s="140">
        <v>0.56000000000000005</v>
      </c>
      <c r="AO142" s="140">
        <v>0.56000000000000005</v>
      </c>
    </row>
    <row r="143" spans="2:41" ht="12.75" hidden="1" customHeight="1" x14ac:dyDescent="0.35">
      <c r="B143" t="s">
        <v>3466</v>
      </c>
      <c r="C143" t="s">
        <v>3466</v>
      </c>
      <c r="D143" t="s">
        <v>3466</v>
      </c>
      <c r="E143" t="s">
        <v>3466</v>
      </c>
      <c r="F143" s="140" t="s">
        <v>3466</v>
      </c>
      <c r="G143" s="140" t="s">
        <v>3466</v>
      </c>
      <c r="H143" s="140" t="s">
        <v>3466</v>
      </c>
      <c r="I143" s="140" t="s">
        <v>3466</v>
      </c>
      <c r="J143" s="1" t="s">
        <v>3466</v>
      </c>
    </row>
    <row r="144" spans="2:41" ht="12.75" hidden="1" customHeight="1" thickBot="1" x14ac:dyDescent="0.4">
      <c r="B144" t="s">
        <v>3466</v>
      </c>
      <c r="C144" t="s">
        <v>3466</v>
      </c>
      <c r="D144" t="s">
        <v>3466</v>
      </c>
      <c r="E144" t="s">
        <v>3466</v>
      </c>
      <c r="F144" s="140" t="s">
        <v>3466</v>
      </c>
      <c r="G144" s="140" t="s">
        <v>3466</v>
      </c>
      <c r="H144" s="140" t="s">
        <v>3466</v>
      </c>
      <c r="I144" s="140" t="s">
        <v>3466</v>
      </c>
      <c r="J144" s="1" t="s">
        <v>3466</v>
      </c>
    </row>
    <row r="145" spans="2:48" ht="12.75" hidden="1" customHeight="1" thickBot="1" x14ac:dyDescent="0.4">
      <c r="B145" s="234"/>
      <c r="C145" s="64"/>
      <c r="D145" s="64"/>
      <c r="E145" s="64" t="s">
        <v>127</v>
      </c>
      <c r="F145" s="367" t="str">
        <f>IF(MAIN!BV24="LOCAL","Currency in " &amp;MAIN!BW24&amp;" "&amp;"EURO","Currency in " &amp;MAIN!BW24&amp;" "&amp;MAIN!BV24)</f>
        <v>Currency in € EURO</v>
      </c>
      <c r="G145" s="368"/>
      <c r="H145" s="266"/>
      <c r="I145" s="266"/>
      <c r="J145" s="65"/>
      <c r="AT145" s="46" t="s">
        <v>3292</v>
      </c>
      <c r="AU145" s="46" t="s">
        <v>3293</v>
      </c>
      <c r="AV145" s="46" t="s">
        <v>3294</v>
      </c>
    </row>
    <row r="146" spans="2:48" ht="32.5" hidden="1" customHeight="1" x14ac:dyDescent="0.35">
      <c r="B146" s="45" t="s">
        <v>3305</v>
      </c>
      <c r="C146" s="285">
        <v>118000</v>
      </c>
      <c r="D146" s="285">
        <v>118099</v>
      </c>
      <c r="E146" s="285" t="s">
        <v>4251</v>
      </c>
      <c r="F146" s="267" t="s">
        <v>4389</v>
      </c>
      <c r="G146" s="267" t="s">
        <v>196</v>
      </c>
      <c r="H146" s="267" t="s">
        <v>196</v>
      </c>
      <c r="I146" s="267" t="s">
        <v>196</v>
      </c>
      <c r="J146" s="86" t="s">
        <v>4330</v>
      </c>
      <c r="AL146" s="370" t="s">
        <v>4389</v>
      </c>
      <c r="AM146" s="371"/>
      <c r="AN146" s="371"/>
      <c r="AO146" s="372"/>
      <c r="AT146" s="86" t="s">
        <v>4330</v>
      </c>
      <c r="AU146" s="86" t="s">
        <v>4330</v>
      </c>
      <c r="AV146" s="86" t="s">
        <v>4330</v>
      </c>
    </row>
    <row r="147" spans="2:48" ht="25" hidden="1" customHeight="1" x14ac:dyDescent="0.35">
      <c r="B147" s="45" t="s">
        <v>3305</v>
      </c>
      <c r="C147" s="285">
        <v>118200</v>
      </c>
      <c r="D147" s="285">
        <v>118999</v>
      </c>
      <c r="E147" s="285" t="s">
        <v>4251</v>
      </c>
      <c r="F147" s="213" t="s">
        <v>4389</v>
      </c>
      <c r="G147" s="213" t="s">
        <v>196</v>
      </c>
      <c r="H147" s="213" t="s">
        <v>196</v>
      </c>
      <c r="I147" s="213" t="s">
        <v>196</v>
      </c>
      <c r="J147" s="86" t="s">
        <v>4330</v>
      </c>
      <c r="AL147" s="370" t="s">
        <v>4389</v>
      </c>
      <c r="AM147" s="371"/>
      <c r="AN147" s="371"/>
      <c r="AO147" s="372"/>
      <c r="AT147" s="86" t="s">
        <v>4330</v>
      </c>
      <c r="AU147" s="86" t="s">
        <v>4330</v>
      </c>
      <c r="AV147" s="86" t="s">
        <v>4330</v>
      </c>
    </row>
    <row r="148" spans="2:48" ht="12.75" hidden="1" customHeight="1" x14ac:dyDescent="0.35">
      <c r="B148" s="45" t="s">
        <v>3305</v>
      </c>
      <c r="C148" s="286" t="s">
        <v>4256</v>
      </c>
      <c r="D148" s="286" t="s">
        <v>4257</v>
      </c>
      <c r="E148" s="285" t="s">
        <v>4252</v>
      </c>
      <c r="F148" s="213">
        <v>0</v>
      </c>
      <c r="G148" s="213">
        <v>0</v>
      </c>
      <c r="H148" s="213">
        <v>0</v>
      </c>
      <c r="I148" s="213">
        <v>0</v>
      </c>
      <c r="J148" s="74"/>
      <c r="AL148" s="288">
        <v>0</v>
      </c>
      <c r="AM148" s="288">
        <v>0</v>
      </c>
      <c r="AN148" s="288">
        <v>0</v>
      </c>
      <c r="AO148" s="288">
        <v>0</v>
      </c>
      <c r="AT148" s="47"/>
      <c r="AU148" s="47"/>
      <c r="AV148" s="47"/>
    </row>
    <row r="149" spans="2:48" ht="27" hidden="1" customHeight="1" x14ac:dyDescent="0.35">
      <c r="B149" s="45" t="s">
        <v>3305</v>
      </c>
      <c r="C149" s="286" t="s">
        <v>4258</v>
      </c>
      <c r="D149" s="286" t="s">
        <v>4259</v>
      </c>
      <c r="E149" s="285" t="s">
        <v>4253</v>
      </c>
      <c r="F149" s="213" t="s">
        <v>3297</v>
      </c>
      <c r="G149" s="213">
        <v>0</v>
      </c>
      <c r="H149" s="213">
        <v>0</v>
      </c>
      <c r="I149" s="213">
        <v>0</v>
      </c>
      <c r="J149" s="74"/>
      <c r="AL149" s="285" t="s">
        <v>3297</v>
      </c>
      <c r="AM149" s="288">
        <v>0</v>
      </c>
      <c r="AN149" s="288">
        <v>0</v>
      </c>
      <c r="AO149" s="288">
        <v>0</v>
      </c>
      <c r="AT149" s="47"/>
      <c r="AU149" s="47"/>
      <c r="AV149" s="287"/>
    </row>
    <row r="150" spans="2:48" ht="29.15" hidden="1" customHeight="1" x14ac:dyDescent="0.35">
      <c r="B150" s="45" t="s">
        <v>3305</v>
      </c>
      <c r="C150" s="286" t="s">
        <v>4260</v>
      </c>
      <c r="D150" s="285"/>
      <c r="E150" s="285" t="s">
        <v>4254</v>
      </c>
      <c r="F150" s="56" t="s">
        <v>4389</v>
      </c>
      <c r="G150" s="213" t="s">
        <v>196</v>
      </c>
      <c r="H150" s="213" t="s">
        <v>196</v>
      </c>
      <c r="I150" s="213" t="s">
        <v>196</v>
      </c>
      <c r="J150" s="296" t="s">
        <v>4429</v>
      </c>
      <c r="AL150" s="370" t="s">
        <v>4389</v>
      </c>
      <c r="AM150" s="371"/>
      <c r="AN150" s="371"/>
      <c r="AO150" s="372"/>
      <c r="AT150" s="287" t="s">
        <v>4429</v>
      </c>
      <c r="AU150" s="287" t="s">
        <v>4429</v>
      </c>
      <c r="AV150" s="287" t="s">
        <v>4429</v>
      </c>
    </row>
    <row r="151" spans="2:48" ht="32.15" hidden="1" customHeight="1" x14ac:dyDescent="0.35">
      <c r="B151" s="45" t="s">
        <v>3305</v>
      </c>
      <c r="C151" s="286" t="s">
        <v>4261</v>
      </c>
      <c r="D151" s="285"/>
      <c r="E151" s="285" t="s">
        <v>4255</v>
      </c>
      <c r="F151" s="213" t="s">
        <v>4389</v>
      </c>
      <c r="G151" s="213" t="s">
        <v>196</v>
      </c>
      <c r="H151" s="213" t="s">
        <v>196</v>
      </c>
      <c r="I151" s="213" t="s">
        <v>196</v>
      </c>
      <c r="J151" s="296" t="s">
        <v>4330</v>
      </c>
      <c r="AL151" s="370" t="s">
        <v>4389</v>
      </c>
      <c r="AM151" s="371"/>
      <c r="AN151" s="371"/>
      <c r="AO151" s="372"/>
      <c r="AT151" s="296" t="s">
        <v>4330</v>
      </c>
      <c r="AU151" s="296" t="s">
        <v>4330</v>
      </c>
      <c r="AV151" s="296" t="s">
        <v>4330</v>
      </c>
    </row>
    <row r="152" spans="2:48" ht="26.5" hidden="1" customHeight="1" x14ac:dyDescent="0.35">
      <c r="B152" s="45" t="s">
        <v>3305</v>
      </c>
      <c r="C152" s="286" t="s">
        <v>4358</v>
      </c>
      <c r="D152" s="286" t="s">
        <v>4262</v>
      </c>
      <c r="E152" s="285" t="s">
        <v>3992</v>
      </c>
      <c r="F152" s="213" t="s">
        <v>4389</v>
      </c>
      <c r="G152" s="213" t="s">
        <v>196</v>
      </c>
      <c r="H152" s="213" t="s">
        <v>196</v>
      </c>
      <c r="I152" s="213" t="s">
        <v>196</v>
      </c>
      <c r="J152" s="296" t="s">
        <v>4330</v>
      </c>
      <c r="AL152" s="370" t="s">
        <v>4389</v>
      </c>
      <c r="AM152" s="371"/>
      <c r="AN152" s="371"/>
      <c r="AO152" s="372"/>
      <c r="AT152" s="296" t="s">
        <v>4330</v>
      </c>
      <c r="AU152" s="296" t="s">
        <v>4330</v>
      </c>
      <c r="AV152" s="296" t="s">
        <v>4330</v>
      </c>
    </row>
    <row r="153" spans="2:48" ht="15" hidden="1" customHeight="1" x14ac:dyDescent="0.35">
      <c r="B153" s="45" t="s">
        <v>3305</v>
      </c>
      <c r="C153" s="286" t="s">
        <v>4263</v>
      </c>
      <c r="D153" s="285"/>
      <c r="E153" s="285" t="s">
        <v>4131</v>
      </c>
      <c r="F153" s="213" t="s">
        <v>4389</v>
      </c>
      <c r="G153" s="213" t="s">
        <v>196</v>
      </c>
      <c r="H153" s="213" t="s">
        <v>196</v>
      </c>
      <c r="I153" s="213" t="s">
        <v>196</v>
      </c>
      <c r="J153" s="287" t="s">
        <v>4331</v>
      </c>
      <c r="AL153" s="370" t="s">
        <v>4389</v>
      </c>
      <c r="AM153" s="371"/>
      <c r="AN153" s="371"/>
      <c r="AO153" s="372"/>
      <c r="AT153" s="287" t="s">
        <v>4331</v>
      </c>
      <c r="AU153" s="287" t="s">
        <v>4331</v>
      </c>
      <c r="AV153" s="287" t="s">
        <v>4331</v>
      </c>
    </row>
    <row r="154" spans="2:48" ht="12.75" hidden="1" customHeight="1" x14ac:dyDescent="0.35">
      <c r="B154" s="45" t="s">
        <v>3305</v>
      </c>
      <c r="C154" s="285">
        <v>3000</v>
      </c>
      <c r="D154" s="285">
        <v>3007</v>
      </c>
      <c r="E154" s="285" t="s">
        <v>4264</v>
      </c>
      <c r="F154" s="213">
        <v>0</v>
      </c>
      <c r="G154" s="213">
        <v>0</v>
      </c>
      <c r="H154" s="213">
        <v>0</v>
      </c>
      <c r="I154" s="213">
        <v>0</v>
      </c>
      <c r="J154" s="74"/>
      <c r="AL154" s="288">
        <v>0</v>
      </c>
      <c r="AM154" s="288">
        <v>0</v>
      </c>
      <c r="AN154" s="288">
        <v>0</v>
      </c>
      <c r="AO154" s="288">
        <v>0</v>
      </c>
      <c r="AT154" s="47"/>
      <c r="AU154" s="47"/>
      <c r="AV154" s="47"/>
    </row>
    <row r="155" spans="2:48" ht="12.75" hidden="1" customHeight="1" x14ac:dyDescent="0.35">
      <c r="B155" s="45" t="s">
        <v>3305</v>
      </c>
      <c r="C155" s="285">
        <v>3009</v>
      </c>
      <c r="D155" s="285">
        <v>3169</v>
      </c>
      <c r="E155" s="285" t="s">
        <v>4264</v>
      </c>
      <c r="F155" s="213">
        <v>0</v>
      </c>
      <c r="G155" s="213">
        <v>0</v>
      </c>
      <c r="H155" s="213">
        <v>0</v>
      </c>
      <c r="I155" s="213">
        <v>0</v>
      </c>
      <c r="J155" s="74"/>
      <c r="AL155" s="288">
        <v>0</v>
      </c>
      <c r="AM155" s="288">
        <v>0</v>
      </c>
      <c r="AN155" s="288">
        <v>0</v>
      </c>
      <c r="AO155" s="288">
        <v>0</v>
      </c>
      <c r="AT155" s="47"/>
      <c r="AU155" s="47"/>
      <c r="AV155" s="47"/>
    </row>
    <row r="156" spans="2:48" ht="12.75" hidden="1" customHeight="1" x14ac:dyDescent="0.35">
      <c r="B156" s="45" t="s">
        <v>3305</v>
      </c>
      <c r="C156" s="285">
        <v>3180</v>
      </c>
      <c r="D156" s="285">
        <v>3199</v>
      </c>
      <c r="E156" s="285" t="s">
        <v>4264</v>
      </c>
      <c r="F156" s="213">
        <v>0</v>
      </c>
      <c r="G156" s="213">
        <v>0</v>
      </c>
      <c r="H156" s="213">
        <v>0</v>
      </c>
      <c r="I156" s="213">
        <v>0</v>
      </c>
      <c r="J156" s="74"/>
      <c r="AL156" s="288">
        <v>0</v>
      </c>
      <c r="AM156" s="288">
        <v>0</v>
      </c>
      <c r="AN156" s="288">
        <v>0</v>
      </c>
      <c r="AO156" s="288">
        <v>0</v>
      </c>
      <c r="AT156" s="47"/>
      <c r="AU156" s="47"/>
      <c r="AV156" s="47"/>
    </row>
    <row r="157" spans="2:48" ht="26.5" hidden="1" customHeight="1" x14ac:dyDescent="0.35">
      <c r="B157" s="45" t="s">
        <v>3305</v>
      </c>
      <c r="C157" s="285" t="s">
        <v>4266</v>
      </c>
      <c r="D157" s="60"/>
      <c r="E157" s="285" t="s">
        <v>4265</v>
      </c>
      <c r="F157" s="213" t="s">
        <v>4389</v>
      </c>
      <c r="G157" s="213" t="s">
        <v>196</v>
      </c>
      <c r="H157" s="213" t="s">
        <v>196</v>
      </c>
      <c r="I157" s="213" t="s">
        <v>196</v>
      </c>
      <c r="J157" s="296" t="s">
        <v>4330</v>
      </c>
      <c r="AL157" s="370" t="s">
        <v>4389</v>
      </c>
      <c r="AM157" s="371"/>
      <c r="AN157" s="371"/>
      <c r="AO157" s="372"/>
      <c r="AT157" s="296" t="s">
        <v>4330</v>
      </c>
      <c r="AU157" s="296" t="s">
        <v>4330</v>
      </c>
      <c r="AV157" s="296" t="s">
        <v>4330</v>
      </c>
    </row>
    <row r="158" spans="2:48" ht="25.5" hidden="1" customHeight="1" x14ac:dyDescent="0.35">
      <c r="B158" s="45" t="s">
        <v>3305</v>
      </c>
      <c r="C158" s="285" t="s">
        <v>4267</v>
      </c>
      <c r="D158" s="60"/>
      <c r="E158" s="285" t="s">
        <v>4265</v>
      </c>
      <c r="F158" s="213" t="s">
        <v>4389</v>
      </c>
      <c r="G158" s="213" t="s">
        <v>196</v>
      </c>
      <c r="H158" s="213" t="s">
        <v>196</v>
      </c>
      <c r="I158" s="213" t="s">
        <v>196</v>
      </c>
      <c r="J158" s="296" t="s">
        <v>4330</v>
      </c>
      <c r="AL158" s="370" t="s">
        <v>4389</v>
      </c>
      <c r="AM158" s="371"/>
      <c r="AN158" s="371"/>
      <c r="AO158" s="372"/>
      <c r="AT158" s="296" t="s">
        <v>4330</v>
      </c>
      <c r="AU158" s="296" t="s">
        <v>4330</v>
      </c>
      <c r="AV158" s="296" t="s">
        <v>4330</v>
      </c>
    </row>
    <row r="159" spans="2:48" ht="78.75" hidden="1" customHeight="1" x14ac:dyDescent="0.35">
      <c r="B159" s="45" t="s">
        <v>3305</v>
      </c>
      <c r="C159" s="321" t="s">
        <v>130</v>
      </c>
      <c r="D159" s="60"/>
      <c r="E159" s="60" t="s">
        <v>3300</v>
      </c>
      <c r="F159" s="360" t="s">
        <v>131</v>
      </c>
      <c r="G159" s="360">
        <v>0</v>
      </c>
      <c r="H159" s="360">
        <v>0</v>
      </c>
      <c r="I159" s="360">
        <v>0</v>
      </c>
      <c r="J159" s="322" t="s">
        <v>3385</v>
      </c>
      <c r="AL159" s="323" t="s">
        <v>131</v>
      </c>
      <c r="AM159" s="323">
        <v>0</v>
      </c>
      <c r="AN159" s="323">
        <v>0</v>
      </c>
      <c r="AO159" s="323">
        <f t="shared" ref="AO159:AO167" si="0">AN159</f>
        <v>0</v>
      </c>
      <c r="AT159" s="324" t="s">
        <v>3385</v>
      </c>
      <c r="AU159" s="324" t="s">
        <v>3384</v>
      </c>
      <c r="AV159" s="324" t="s">
        <v>3383</v>
      </c>
    </row>
    <row r="160" spans="2:48" ht="12.75" hidden="1" customHeight="1" x14ac:dyDescent="0.35">
      <c r="B160" s="45" t="s">
        <v>3305</v>
      </c>
      <c r="C160" s="321">
        <v>112</v>
      </c>
      <c r="D160" s="60"/>
      <c r="E160" s="60" t="s">
        <v>132</v>
      </c>
      <c r="F160" s="213">
        <v>0</v>
      </c>
      <c r="G160" s="213">
        <v>0</v>
      </c>
      <c r="H160" s="213">
        <v>0</v>
      </c>
      <c r="I160" s="213">
        <v>0</v>
      </c>
      <c r="J160" s="322"/>
      <c r="AL160" s="288">
        <v>0</v>
      </c>
      <c r="AM160" s="288">
        <v>0</v>
      </c>
      <c r="AN160" s="288">
        <v>0</v>
      </c>
      <c r="AO160" s="288">
        <f t="shared" si="0"/>
        <v>0</v>
      </c>
      <c r="AT160" s="47"/>
      <c r="AU160" s="47"/>
      <c r="AV160" s="47"/>
    </row>
    <row r="161" spans="2:48" ht="12.75" hidden="1" customHeight="1" x14ac:dyDescent="0.35">
      <c r="B161" s="45" t="s">
        <v>3305</v>
      </c>
      <c r="C161" s="321">
        <v>114</v>
      </c>
      <c r="D161" s="60"/>
      <c r="E161" s="60" t="s">
        <v>133</v>
      </c>
      <c r="F161" s="213">
        <v>0</v>
      </c>
      <c r="G161" s="213">
        <v>0</v>
      </c>
      <c r="H161" s="213">
        <v>0</v>
      </c>
      <c r="I161" s="213">
        <v>0</v>
      </c>
      <c r="J161" s="322"/>
      <c r="AL161" s="288">
        <v>0</v>
      </c>
      <c r="AM161" s="288">
        <v>0</v>
      </c>
      <c r="AN161" s="288">
        <v>0</v>
      </c>
      <c r="AO161" s="288">
        <f t="shared" si="0"/>
        <v>0</v>
      </c>
      <c r="AT161" s="47"/>
      <c r="AU161" s="47"/>
      <c r="AV161" s="47"/>
    </row>
    <row r="162" spans="2:48" ht="12.75" hidden="1" customHeight="1" x14ac:dyDescent="0.35">
      <c r="B162" s="45" t="s">
        <v>3305</v>
      </c>
      <c r="C162" s="321">
        <v>115</v>
      </c>
      <c r="D162" s="60"/>
      <c r="E162" s="60" t="s">
        <v>134</v>
      </c>
      <c r="F162" s="213">
        <v>0</v>
      </c>
      <c r="G162" s="213">
        <v>0</v>
      </c>
      <c r="H162" s="213">
        <v>0</v>
      </c>
      <c r="I162" s="213">
        <v>0</v>
      </c>
      <c r="J162" s="322"/>
      <c r="AL162" s="288">
        <v>0</v>
      </c>
      <c r="AM162" s="288">
        <v>0</v>
      </c>
      <c r="AN162" s="288">
        <v>0</v>
      </c>
      <c r="AO162" s="288">
        <f t="shared" si="0"/>
        <v>0</v>
      </c>
      <c r="AT162" s="47"/>
      <c r="AU162" s="47"/>
      <c r="AV162" s="47"/>
    </row>
    <row r="163" spans="2:48" ht="12.75" hidden="1" customHeight="1" x14ac:dyDescent="0.35">
      <c r="B163" s="45" t="s">
        <v>3305</v>
      </c>
      <c r="C163" s="321">
        <v>116000</v>
      </c>
      <c r="D163" s="60"/>
      <c r="E163" s="60" t="s">
        <v>135</v>
      </c>
      <c r="F163" s="213">
        <v>0</v>
      </c>
      <c r="G163" s="213">
        <v>0</v>
      </c>
      <c r="H163" s="213">
        <v>0</v>
      </c>
      <c r="I163" s="213">
        <v>0</v>
      </c>
      <c r="J163" s="322"/>
      <c r="AL163" s="288">
        <v>0</v>
      </c>
      <c r="AM163" s="288">
        <v>0</v>
      </c>
      <c r="AN163" s="288">
        <v>0</v>
      </c>
      <c r="AO163" s="288">
        <f t="shared" si="0"/>
        <v>0</v>
      </c>
      <c r="AT163" s="47"/>
      <c r="AU163" s="47"/>
      <c r="AV163" s="47"/>
    </row>
    <row r="164" spans="2:48" ht="12.75" hidden="1" customHeight="1" x14ac:dyDescent="0.35">
      <c r="B164" s="45" t="s">
        <v>3305</v>
      </c>
      <c r="C164" s="321">
        <v>119</v>
      </c>
      <c r="D164" s="60"/>
      <c r="E164" s="60" t="s">
        <v>136</v>
      </c>
      <c r="F164" s="213">
        <v>0</v>
      </c>
      <c r="G164" s="213">
        <v>0</v>
      </c>
      <c r="H164" s="213">
        <v>0</v>
      </c>
      <c r="I164" s="213">
        <v>0</v>
      </c>
      <c r="J164" s="322"/>
      <c r="AL164" s="288">
        <v>0</v>
      </c>
      <c r="AM164" s="288">
        <v>0</v>
      </c>
      <c r="AN164" s="288">
        <v>0</v>
      </c>
      <c r="AO164" s="288">
        <f t="shared" si="0"/>
        <v>0</v>
      </c>
      <c r="AT164" s="47"/>
      <c r="AU164" s="47"/>
      <c r="AV164" s="47"/>
    </row>
    <row r="165" spans="2:48" ht="12.75" hidden="1" customHeight="1" x14ac:dyDescent="0.35">
      <c r="B165" s="45" t="s">
        <v>3305</v>
      </c>
      <c r="C165" s="321">
        <v>15</v>
      </c>
      <c r="D165" s="60"/>
      <c r="E165" s="60" t="s">
        <v>137</v>
      </c>
      <c r="F165" s="213">
        <v>0</v>
      </c>
      <c r="G165" s="213">
        <v>0</v>
      </c>
      <c r="H165" s="213">
        <v>0</v>
      </c>
      <c r="I165" s="213">
        <v>0</v>
      </c>
      <c r="J165" s="322"/>
      <c r="AL165" s="288">
        <v>0</v>
      </c>
      <c r="AM165" s="288">
        <v>0</v>
      </c>
      <c r="AN165" s="288">
        <v>0</v>
      </c>
      <c r="AO165" s="288">
        <f t="shared" si="0"/>
        <v>0</v>
      </c>
      <c r="AT165" s="47"/>
      <c r="AU165" s="47"/>
      <c r="AV165" s="47"/>
    </row>
    <row r="166" spans="2:48" ht="12.75" hidden="1" customHeight="1" x14ac:dyDescent="0.35">
      <c r="B166" s="45" t="s">
        <v>3305</v>
      </c>
      <c r="C166" s="321">
        <v>17</v>
      </c>
      <c r="D166" s="60"/>
      <c r="E166" s="60" t="s">
        <v>138</v>
      </c>
      <c r="F166" s="213">
        <v>0</v>
      </c>
      <c r="G166" s="213">
        <v>0</v>
      </c>
      <c r="H166" s="213">
        <v>0</v>
      </c>
      <c r="I166" s="213">
        <v>0</v>
      </c>
      <c r="J166" s="322"/>
      <c r="AL166" s="288">
        <v>0</v>
      </c>
      <c r="AM166" s="288">
        <v>0</v>
      </c>
      <c r="AN166" s="288">
        <v>0</v>
      </c>
      <c r="AO166" s="288">
        <f t="shared" si="0"/>
        <v>0</v>
      </c>
      <c r="AT166" s="47"/>
      <c r="AU166" s="47"/>
      <c r="AV166" s="47"/>
    </row>
    <row r="167" spans="2:48" ht="12.75" hidden="1" customHeight="1" x14ac:dyDescent="0.35">
      <c r="B167" s="45" t="s">
        <v>3305</v>
      </c>
      <c r="C167" s="321">
        <v>18</v>
      </c>
      <c r="D167" s="60"/>
      <c r="E167" s="60" t="s">
        <v>139</v>
      </c>
      <c r="F167" s="213">
        <v>0</v>
      </c>
      <c r="G167" s="213">
        <v>0</v>
      </c>
      <c r="H167" s="213">
        <v>0</v>
      </c>
      <c r="I167" s="213">
        <v>0</v>
      </c>
      <c r="J167" s="322"/>
      <c r="AL167" s="288">
        <v>0</v>
      </c>
      <c r="AM167" s="288">
        <v>0</v>
      </c>
      <c r="AN167" s="288">
        <v>0</v>
      </c>
      <c r="AO167" s="288">
        <f t="shared" si="0"/>
        <v>0</v>
      </c>
      <c r="AT167" s="47"/>
      <c r="AU167" s="47"/>
      <c r="AV167" s="47"/>
    </row>
    <row r="168" spans="2:48" ht="12.75" hidden="1" customHeight="1" x14ac:dyDescent="0.35">
      <c r="B168" s="45" t="s">
        <v>3305</v>
      </c>
      <c r="C168" s="325"/>
      <c r="D168" s="54"/>
      <c r="E168" s="60" t="s">
        <v>128</v>
      </c>
      <c r="F168" s="361" t="s">
        <v>3298</v>
      </c>
      <c r="G168" s="361" t="s">
        <v>196</v>
      </c>
      <c r="H168" s="361" t="s">
        <v>196</v>
      </c>
      <c r="I168" s="361" t="s">
        <v>196</v>
      </c>
      <c r="J168" s="322"/>
      <c r="AL168" s="140" t="s">
        <v>3298</v>
      </c>
      <c r="AT168" s="46"/>
      <c r="AU168" s="46"/>
      <c r="AV168" s="46"/>
    </row>
    <row r="169" spans="2:48" ht="12.75" hidden="1" customHeight="1" x14ac:dyDescent="0.35">
      <c r="B169" s="45" t="s">
        <v>3305</v>
      </c>
      <c r="C169" s="325"/>
      <c r="D169" s="54"/>
      <c r="E169" s="60" t="s">
        <v>3104</v>
      </c>
      <c r="F169" s="360" t="s">
        <v>131</v>
      </c>
      <c r="G169" s="360" t="s">
        <v>196</v>
      </c>
      <c r="H169" s="360" t="s">
        <v>196</v>
      </c>
      <c r="I169" s="360" t="s">
        <v>196</v>
      </c>
      <c r="J169" s="322"/>
      <c r="AL169" s="323" t="s">
        <v>131</v>
      </c>
      <c r="AT169" s="46"/>
      <c r="AU169" s="46"/>
      <c r="AV169" s="46"/>
    </row>
    <row r="170" spans="2:48" ht="12.75" hidden="1" customHeight="1" x14ac:dyDescent="0.35">
      <c r="B170" t="s">
        <v>3466</v>
      </c>
      <c r="C170" t="s">
        <v>3466</v>
      </c>
      <c r="D170" t="s">
        <v>3466</v>
      </c>
      <c r="E170" t="s">
        <v>3466</v>
      </c>
      <c r="F170" s="140" t="s">
        <v>3466</v>
      </c>
      <c r="G170" s="140" t="s">
        <v>3466</v>
      </c>
      <c r="H170" s="140" t="s">
        <v>3466</v>
      </c>
      <c r="I170" s="140" t="s">
        <v>3466</v>
      </c>
      <c r="J170" s="1" t="s">
        <v>3466</v>
      </c>
      <c r="AT170" s="46"/>
      <c r="AU170" s="46"/>
      <c r="AV170" s="46"/>
    </row>
    <row r="171" spans="2:48" ht="12.75" hidden="1" customHeight="1" thickBot="1" x14ac:dyDescent="0.4">
      <c r="B171" t="s">
        <v>3466</v>
      </c>
      <c r="C171" t="s">
        <v>3466</v>
      </c>
      <c r="D171" t="s">
        <v>3466</v>
      </c>
      <c r="E171" t="s">
        <v>3466</v>
      </c>
      <c r="F171" s="140" t="s">
        <v>3466</v>
      </c>
      <c r="G171" s="140" t="s">
        <v>3466</v>
      </c>
      <c r="H171" s="140" t="s">
        <v>3466</v>
      </c>
      <c r="I171" s="140" t="s">
        <v>3466</v>
      </c>
      <c r="J171" s="1" t="s">
        <v>3466</v>
      </c>
    </row>
    <row r="172" spans="2:48" ht="12.75" hidden="1" customHeight="1" thickBot="1" x14ac:dyDescent="0.4">
      <c r="B172" s="234"/>
      <c r="C172" s="64"/>
      <c r="D172" s="64"/>
      <c r="E172" s="64" t="s">
        <v>140</v>
      </c>
      <c r="F172" s="367" t="str">
        <f>IF(MAIN!BV24="LOCAL","Currency in " &amp;MAIN!BW24&amp;" "&amp;"EURO","Currency in " &amp;MAIN!BW24&amp;" "&amp;MAIN!BV24)</f>
        <v>Currency in € EURO</v>
      </c>
      <c r="G172" s="368"/>
      <c r="H172" s="266"/>
      <c r="I172" s="266"/>
      <c r="J172" s="65"/>
      <c r="AL172" s="263"/>
      <c r="AM172" s="284">
        <v>0.15629999999999999</v>
      </c>
      <c r="AN172" s="284">
        <v>0.15629999999999999</v>
      </c>
      <c r="AO172" s="313">
        <v>0.15629999999999999</v>
      </c>
    </row>
    <row r="173" spans="2:48" ht="12.75" hidden="1" customHeight="1" x14ac:dyDescent="0.35">
      <c r="B173" s="45" t="s">
        <v>3306</v>
      </c>
      <c r="C173" s="257" t="s">
        <v>4338</v>
      </c>
      <c r="D173" s="258" t="s">
        <v>4339</v>
      </c>
      <c r="E173" s="61" t="s">
        <v>128</v>
      </c>
      <c r="F173" s="268">
        <v>0</v>
      </c>
      <c r="G173" s="268">
        <v>0.15629999999999999</v>
      </c>
      <c r="H173" s="268">
        <v>0.15629999999999999</v>
      </c>
      <c r="I173" s="268">
        <v>0.15629999999999999</v>
      </c>
      <c r="J173" s="86" t="s">
        <v>3287</v>
      </c>
      <c r="AL173" s="316">
        <v>0</v>
      </c>
      <c r="AM173" s="284">
        <v>0.15629999999999999</v>
      </c>
      <c r="AN173" s="284">
        <v>0.15629999999999999</v>
      </c>
      <c r="AO173" s="313">
        <v>0.15629999999999999</v>
      </c>
    </row>
    <row r="174" spans="2:48" ht="12.75" hidden="1" customHeight="1" x14ac:dyDescent="0.35">
      <c r="B174" s="45" t="s">
        <v>3306</v>
      </c>
      <c r="C174" s="257" t="s">
        <v>4144</v>
      </c>
      <c r="D174" s="55" t="s">
        <v>4158</v>
      </c>
      <c r="E174" s="54" t="s">
        <v>128</v>
      </c>
      <c r="F174" s="56">
        <v>0</v>
      </c>
      <c r="G174" s="56">
        <v>0.62519999999999998</v>
      </c>
      <c r="H174" s="56">
        <v>0.62519999999999998</v>
      </c>
      <c r="I174" s="56">
        <v>0.62519999999999998</v>
      </c>
      <c r="J174" s="74" t="s">
        <v>3287</v>
      </c>
      <c r="AL174" s="316">
        <v>0</v>
      </c>
      <c r="AM174" s="284">
        <v>0.62519999999999998</v>
      </c>
      <c r="AN174" s="284">
        <v>0.62519999999999998</v>
      </c>
      <c r="AO174" s="313">
        <v>0.62519999999999998</v>
      </c>
    </row>
    <row r="175" spans="2:48" ht="12.75" hidden="1" customHeight="1" x14ac:dyDescent="0.35">
      <c r="B175" s="45" t="s">
        <v>3306</v>
      </c>
      <c r="C175" s="257" t="s">
        <v>4149</v>
      </c>
      <c r="D175" s="55" t="s">
        <v>4160</v>
      </c>
      <c r="E175" s="54" t="s">
        <v>128</v>
      </c>
      <c r="F175" s="56">
        <v>0</v>
      </c>
      <c r="G175" s="56">
        <v>0.62519999999999998</v>
      </c>
      <c r="H175" s="56">
        <v>0.62519999999999998</v>
      </c>
      <c r="I175" s="56">
        <v>0.62519999999999998</v>
      </c>
      <c r="J175" s="74" t="s">
        <v>3287</v>
      </c>
      <c r="AL175" s="316">
        <v>0</v>
      </c>
      <c r="AM175" s="284">
        <v>0.62519999999999998</v>
      </c>
      <c r="AN175" s="284">
        <v>0.62519999999999998</v>
      </c>
      <c r="AO175" s="313">
        <v>0.62519999999999998</v>
      </c>
    </row>
    <row r="176" spans="2:48" ht="12.75" hidden="1" customHeight="1" x14ac:dyDescent="0.35">
      <c r="B176" s="45" t="s">
        <v>3306</v>
      </c>
      <c r="C176" s="257" t="s">
        <v>4143</v>
      </c>
      <c r="D176" s="257" t="s">
        <v>4143</v>
      </c>
      <c r="E176" s="54" t="s">
        <v>128</v>
      </c>
      <c r="F176" s="56">
        <v>0.29409999999999997</v>
      </c>
      <c r="G176" s="56">
        <v>0</v>
      </c>
      <c r="H176" s="56">
        <v>0</v>
      </c>
      <c r="I176" s="56">
        <v>0</v>
      </c>
      <c r="J176" s="74" t="s">
        <v>3288</v>
      </c>
      <c r="AL176" s="304">
        <v>0.29409999999999997</v>
      </c>
      <c r="AM176" s="316">
        <v>0</v>
      </c>
      <c r="AN176" s="316">
        <v>0</v>
      </c>
      <c r="AO176" s="316">
        <f t="shared" ref="AO176:AO177" si="1">AN176</f>
        <v>0</v>
      </c>
    </row>
    <row r="177" spans="2:41" ht="12.75" hidden="1" customHeight="1" x14ac:dyDescent="0.35">
      <c r="B177" s="45" t="s">
        <v>3306</v>
      </c>
      <c r="C177" s="55" t="s">
        <v>4157</v>
      </c>
      <c r="D177" s="55" t="s">
        <v>4157</v>
      </c>
      <c r="E177" s="54" t="s">
        <v>128</v>
      </c>
      <c r="F177" s="56">
        <v>0.62519999999999998</v>
      </c>
      <c r="G177" s="56">
        <v>0</v>
      </c>
      <c r="H177" s="56">
        <v>0</v>
      </c>
      <c r="I177" s="56">
        <v>0</v>
      </c>
      <c r="J177" s="74" t="s">
        <v>3289</v>
      </c>
      <c r="AL177" s="304">
        <v>0.62519999999999998</v>
      </c>
      <c r="AM177" s="316">
        <v>0</v>
      </c>
      <c r="AN177" s="316">
        <v>0</v>
      </c>
      <c r="AO177" s="316">
        <f t="shared" si="1"/>
        <v>0</v>
      </c>
    </row>
    <row r="178" spans="2:41" ht="12.75" hidden="1" customHeight="1" x14ac:dyDescent="0.35">
      <c r="B178" s="45" t="s">
        <v>3306</v>
      </c>
      <c r="C178" s="257" t="s">
        <v>4146</v>
      </c>
      <c r="D178" s="257" t="s">
        <v>4146</v>
      </c>
      <c r="E178" s="54" t="s">
        <v>128</v>
      </c>
      <c r="F178" s="56">
        <v>0.4118</v>
      </c>
      <c r="G178" s="56">
        <v>0</v>
      </c>
      <c r="H178" s="56">
        <v>0</v>
      </c>
      <c r="I178" s="56">
        <v>0</v>
      </c>
      <c r="J178" s="74" t="s">
        <v>3287</v>
      </c>
      <c r="AL178" s="304">
        <v>0.4118</v>
      </c>
      <c r="AM178" s="316">
        <v>0</v>
      </c>
      <c r="AN178" s="316">
        <v>0</v>
      </c>
      <c r="AO178" s="316">
        <f t="shared" ref="AO178" si="2">AN178</f>
        <v>0</v>
      </c>
    </row>
    <row r="179" spans="2:41" ht="12.75" hidden="1" customHeight="1" x14ac:dyDescent="0.35">
      <c r="B179" s="45" t="s">
        <v>3306</v>
      </c>
      <c r="C179" s="257" t="s">
        <v>4145</v>
      </c>
      <c r="D179" s="55" t="s">
        <v>4159</v>
      </c>
      <c r="E179" s="54" t="s">
        <v>128</v>
      </c>
      <c r="F179" s="56">
        <v>0.4118</v>
      </c>
      <c r="G179" s="56">
        <v>0</v>
      </c>
      <c r="H179" s="56">
        <v>0</v>
      </c>
      <c r="I179" s="56">
        <v>0</v>
      </c>
      <c r="J179" s="74" t="s">
        <v>3290</v>
      </c>
      <c r="AL179" s="284">
        <v>0.4118</v>
      </c>
      <c r="AM179" s="316">
        <v>0</v>
      </c>
      <c r="AN179" s="316">
        <v>0</v>
      </c>
      <c r="AO179" s="316">
        <f t="shared" ref="AO179:AO206" si="3">AN179</f>
        <v>0</v>
      </c>
    </row>
    <row r="180" spans="2:41" ht="12.75" hidden="1" customHeight="1" x14ac:dyDescent="0.35">
      <c r="B180" s="45" t="s">
        <v>3306</v>
      </c>
      <c r="C180" s="257" t="s">
        <v>4147</v>
      </c>
      <c r="D180" s="55" t="s">
        <v>4147</v>
      </c>
      <c r="E180" s="54" t="s">
        <v>128</v>
      </c>
      <c r="F180" s="56">
        <v>1.0294000000000001</v>
      </c>
      <c r="G180" s="56">
        <v>0</v>
      </c>
      <c r="H180" s="56">
        <v>0</v>
      </c>
      <c r="I180" s="56">
        <v>0</v>
      </c>
      <c r="J180" s="74" t="s">
        <v>3291</v>
      </c>
      <c r="AL180" s="284">
        <v>1.0294000000000001</v>
      </c>
      <c r="AM180" s="316">
        <v>0</v>
      </c>
      <c r="AN180" s="316">
        <v>0</v>
      </c>
      <c r="AO180" s="316">
        <f t="shared" si="3"/>
        <v>0</v>
      </c>
    </row>
    <row r="181" spans="2:41" ht="12.75" hidden="1" customHeight="1" x14ac:dyDescent="0.35">
      <c r="B181" s="45" t="s">
        <v>3306</v>
      </c>
      <c r="C181" s="257" t="s">
        <v>4148</v>
      </c>
      <c r="D181" s="55" t="s">
        <v>4148</v>
      </c>
      <c r="E181" s="54" t="s">
        <v>128</v>
      </c>
      <c r="F181" s="56">
        <v>1.0294000000000001</v>
      </c>
      <c r="G181" s="56">
        <v>0</v>
      </c>
      <c r="H181" s="56">
        <v>0</v>
      </c>
      <c r="I181" s="56">
        <v>0</v>
      </c>
      <c r="J181" s="74" t="s">
        <v>3290</v>
      </c>
      <c r="AL181" s="304">
        <v>1.0294000000000001</v>
      </c>
      <c r="AM181" s="316">
        <v>0</v>
      </c>
      <c r="AN181" s="316">
        <v>0</v>
      </c>
      <c r="AO181" s="316">
        <f t="shared" ref="AO181" si="4">AN181</f>
        <v>0</v>
      </c>
    </row>
    <row r="182" spans="2:41" ht="12.75" hidden="1" customHeight="1" x14ac:dyDescent="0.35">
      <c r="B182" s="45" t="s">
        <v>3306</v>
      </c>
      <c r="C182" s="295" t="s">
        <v>4365</v>
      </c>
      <c r="D182" s="278"/>
      <c r="E182" s="54" t="s">
        <v>4366</v>
      </c>
      <c r="F182" s="56">
        <v>0</v>
      </c>
      <c r="G182" s="56">
        <v>0.41176470588235298</v>
      </c>
      <c r="H182" s="56">
        <v>0.41176470588235298</v>
      </c>
      <c r="I182" s="56">
        <v>0.41176470588235298</v>
      </c>
      <c r="J182" s="225"/>
      <c r="AL182" s="314">
        <v>0</v>
      </c>
      <c r="AM182" s="284">
        <v>0.41176470588235298</v>
      </c>
      <c r="AN182" s="284">
        <v>0.41176470588235298</v>
      </c>
      <c r="AO182" s="313">
        <v>0.41176470588235298</v>
      </c>
    </row>
    <row r="183" spans="2:41" ht="12.75" hidden="1" customHeight="1" x14ac:dyDescent="0.35">
      <c r="B183" s="45" t="s">
        <v>3306</v>
      </c>
      <c r="C183" s="278" t="s">
        <v>4367</v>
      </c>
      <c r="D183" s="278"/>
      <c r="E183" s="54" t="s">
        <v>4368</v>
      </c>
      <c r="F183" s="56" t="s">
        <v>196</v>
      </c>
      <c r="G183" s="56">
        <v>0.83193277310924363</v>
      </c>
      <c r="H183" s="56">
        <v>0.83193277310924363</v>
      </c>
      <c r="I183" s="56">
        <v>0.83193277310924363</v>
      </c>
      <c r="J183" s="74"/>
      <c r="AL183" s="316"/>
      <c r="AM183" s="284">
        <v>0.83193277310924363</v>
      </c>
      <c r="AN183" s="284">
        <v>0.83193277310924363</v>
      </c>
      <c r="AO183" s="313">
        <v>0.83193277310924363</v>
      </c>
    </row>
    <row r="184" spans="2:41" ht="41.5" hidden="1" customHeight="1" x14ac:dyDescent="0.35">
      <c r="B184" s="45" t="s">
        <v>3306</v>
      </c>
      <c r="C184" s="335" t="s">
        <v>4431</v>
      </c>
      <c r="D184" s="278"/>
      <c r="E184" s="54" t="s">
        <v>4369</v>
      </c>
      <c r="F184" s="56">
        <v>0</v>
      </c>
      <c r="G184" s="56">
        <v>1.672268907563025</v>
      </c>
      <c r="H184" s="56">
        <v>1.672268907563025</v>
      </c>
      <c r="I184" s="56">
        <v>1.672268907563025</v>
      </c>
      <c r="J184" s="74"/>
      <c r="AL184" s="284">
        <v>0</v>
      </c>
      <c r="AM184" s="284">
        <v>1.672268907563025</v>
      </c>
      <c r="AN184" s="284">
        <v>1.672268907563025</v>
      </c>
      <c r="AO184" s="313">
        <v>1.672268907563025</v>
      </c>
    </row>
    <row r="185" spans="2:41" ht="41.5" hidden="1" customHeight="1" x14ac:dyDescent="0.35">
      <c r="B185" s="45" t="s">
        <v>3306</v>
      </c>
      <c r="C185" s="336" t="s">
        <v>4371</v>
      </c>
      <c r="D185" s="278"/>
      <c r="E185" s="54" t="s">
        <v>4370</v>
      </c>
      <c r="F185" s="56">
        <v>0</v>
      </c>
      <c r="G185" s="56">
        <v>2.0924369747899161</v>
      </c>
      <c r="H185" s="56">
        <v>2.0924369747899161</v>
      </c>
      <c r="I185" s="56">
        <v>2.0924369747899161</v>
      </c>
      <c r="J185" s="74"/>
      <c r="AL185" s="284">
        <v>0</v>
      </c>
      <c r="AM185" s="284">
        <v>2.0924369747899161</v>
      </c>
      <c r="AN185" s="284">
        <v>2.0924369747899161</v>
      </c>
      <c r="AO185" s="313">
        <v>2.0924369747899161</v>
      </c>
    </row>
    <row r="186" spans="2:41" ht="41.5" hidden="1" customHeight="1" x14ac:dyDescent="0.35">
      <c r="B186" s="45" t="s">
        <v>3306</v>
      </c>
      <c r="C186" s="336" t="s">
        <v>4432</v>
      </c>
      <c r="D186" s="278"/>
      <c r="E186" s="54" t="s">
        <v>4372</v>
      </c>
      <c r="F186" s="56">
        <v>0</v>
      </c>
      <c r="G186" s="56">
        <v>2.5126050420168067</v>
      </c>
      <c r="H186" s="56">
        <v>2.5126050420168067</v>
      </c>
      <c r="I186" s="56">
        <v>2.5126050420168067</v>
      </c>
      <c r="J186" s="74"/>
      <c r="AL186" s="284">
        <v>0</v>
      </c>
      <c r="AM186" s="284">
        <v>2.5126050420168067</v>
      </c>
      <c r="AN186" s="284">
        <v>2.5126050420168067</v>
      </c>
      <c r="AO186" s="313">
        <v>2.5126050420168067</v>
      </c>
    </row>
    <row r="187" spans="2:41" ht="41.5" hidden="1" customHeight="1" x14ac:dyDescent="0.35">
      <c r="B187" s="45" t="s">
        <v>3306</v>
      </c>
      <c r="C187" s="339" t="s">
        <v>4430</v>
      </c>
      <c r="D187" s="278"/>
      <c r="E187" s="54" t="s">
        <v>4373</v>
      </c>
      <c r="F187" s="56">
        <v>0</v>
      </c>
      <c r="G187" s="56">
        <v>1.672268907563025</v>
      </c>
      <c r="H187" s="56">
        <v>1.672268907563025</v>
      </c>
      <c r="I187" s="56">
        <v>1.672268907563025</v>
      </c>
      <c r="J187" s="74"/>
      <c r="AL187" s="284">
        <v>0</v>
      </c>
      <c r="AM187" s="284">
        <v>1.672268907563025</v>
      </c>
      <c r="AN187" s="284">
        <v>1.672268907563025</v>
      </c>
      <c r="AO187" s="313">
        <v>1.672268907563025</v>
      </c>
    </row>
    <row r="188" spans="2:41" ht="12.75" hidden="1" customHeight="1" x14ac:dyDescent="0.35">
      <c r="B188" s="45" t="s">
        <v>3306</v>
      </c>
      <c r="C188" s="257" t="s">
        <v>4150</v>
      </c>
      <c r="D188" s="54"/>
      <c r="E188" s="54" t="s">
        <v>141</v>
      </c>
      <c r="F188" s="56">
        <v>0</v>
      </c>
      <c r="G188" s="56">
        <v>3.2800000000000003E-2</v>
      </c>
      <c r="H188" s="56">
        <v>3.2800000000000003E-2</v>
      </c>
      <c r="I188" s="56">
        <v>3.2800000000000003E-2</v>
      </c>
      <c r="J188" s="74"/>
      <c r="AL188" s="317">
        <v>0</v>
      </c>
      <c r="AM188" s="314">
        <v>3.2800000000000003E-2</v>
      </c>
      <c r="AN188" s="314">
        <v>3.2800000000000003E-2</v>
      </c>
      <c r="AO188" s="315">
        <v>3.2800000000000003E-2</v>
      </c>
    </row>
    <row r="189" spans="2:41" ht="12.75" hidden="1" customHeight="1" x14ac:dyDescent="0.35">
      <c r="B189" s="45" t="s">
        <v>3306</v>
      </c>
      <c r="C189" s="257" t="s">
        <v>4151</v>
      </c>
      <c r="D189" s="54"/>
      <c r="E189" s="54" t="s">
        <v>141</v>
      </c>
      <c r="F189" s="56">
        <v>5.04E-2</v>
      </c>
      <c r="G189" s="56">
        <v>0</v>
      </c>
      <c r="H189" s="56">
        <v>0</v>
      </c>
      <c r="I189" s="56">
        <v>0</v>
      </c>
      <c r="J189" s="74"/>
      <c r="AL189" s="317">
        <v>5.04E-2</v>
      </c>
      <c r="AM189" s="314">
        <v>0</v>
      </c>
      <c r="AN189" s="314">
        <v>0</v>
      </c>
      <c r="AO189" s="315">
        <v>0</v>
      </c>
    </row>
    <row r="190" spans="2:41" ht="12.75" hidden="1" customHeight="1" x14ac:dyDescent="0.35">
      <c r="B190" s="45" t="s">
        <v>3306</v>
      </c>
      <c r="C190" s="257" t="s">
        <v>4152</v>
      </c>
      <c r="D190" s="54"/>
      <c r="E190" s="54" t="s">
        <v>141</v>
      </c>
      <c r="F190" s="56">
        <v>0</v>
      </c>
      <c r="G190" s="56">
        <v>7.5600000000000001E-2</v>
      </c>
      <c r="H190" s="56">
        <v>7.5600000000000001E-2</v>
      </c>
      <c r="I190" s="56">
        <v>7.5600000000000001E-2</v>
      </c>
      <c r="J190" s="74"/>
      <c r="AL190" s="317">
        <v>0</v>
      </c>
      <c r="AM190" s="314">
        <v>7.5600000000000001E-2</v>
      </c>
      <c r="AN190" s="314">
        <v>7.5600000000000001E-2</v>
      </c>
      <c r="AO190" s="315">
        <v>7.5600000000000001E-2</v>
      </c>
    </row>
    <row r="191" spans="2:41" ht="12.75" hidden="1" customHeight="1" x14ac:dyDescent="0.35">
      <c r="B191" s="45" t="s">
        <v>3306</v>
      </c>
      <c r="C191" s="257" t="s">
        <v>4153</v>
      </c>
      <c r="D191" s="54"/>
      <c r="E191" s="54" t="s">
        <v>141</v>
      </c>
      <c r="F191" s="56">
        <v>0.1681</v>
      </c>
      <c r="G191" s="56">
        <v>0</v>
      </c>
      <c r="H191" s="56">
        <v>0</v>
      </c>
      <c r="I191" s="56">
        <v>0</v>
      </c>
      <c r="J191" s="74"/>
      <c r="AL191" s="317">
        <v>0.1681</v>
      </c>
      <c r="AM191" s="314">
        <v>0</v>
      </c>
      <c r="AN191" s="314">
        <v>0</v>
      </c>
      <c r="AO191" s="315">
        <v>0</v>
      </c>
    </row>
    <row r="192" spans="2:41" ht="12.75" hidden="1" customHeight="1" x14ac:dyDescent="0.35">
      <c r="B192" s="45" t="s">
        <v>3306</v>
      </c>
      <c r="C192" s="257" t="s">
        <v>4154</v>
      </c>
      <c r="D192" s="54"/>
      <c r="E192" s="54" t="s">
        <v>141</v>
      </c>
      <c r="F192" s="56">
        <v>0</v>
      </c>
      <c r="G192" s="56">
        <v>0.1176</v>
      </c>
      <c r="H192" s="56">
        <v>0.1176</v>
      </c>
      <c r="I192" s="56">
        <v>0.1176</v>
      </c>
      <c r="J192" s="74"/>
      <c r="AL192" s="317">
        <v>0</v>
      </c>
      <c r="AM192" s="314">
        <v>0.1176</v>
      </c>
      <c r="AN192" s="314">
        <v>0.1176</v>
      </c>
      <c r="AO192" s="315">
        <v>0.1176</v>
      </c>
    </row>
    <row r="193" spans="2:48" ht="12.75" hidden="1" customHeight="1" x14ac:dyDescent="0.35">
      <c r="B193" s="45" t="s">
        <v>3306</v>
      </c>
      <c r="C193" s="257" t="s">
        <v>4155</v>
      </c>
      <c r="D193" s="54"/>
      <c r="E193" s="54" t="s">
        <v>141</v>
      </c>
      <c r="F193" s="56">
        <v>0.1681</v>
      </c>
      <c r="G193" s="56">
        <v>0</v>
      </c>
      <c r="H193" s="56">
        <v>0</v>
      </c>
      <c r="I193" s="56">
        <v>0</v>
      </c>
      <c r="J193" s="74"/>
      <c r="AL193" s="317">
        <v>0.1681</v>
      </c>
      <c r="AM193" s="314">
        <v>0</v>
      </c>
      <c r="AN193" s="314">
        <v>0</v>
      </c>
      <c r="AO193" s="315">
        <v>0</v>
      </c>
    </row>
    <row r="194" spans="2:48" ht="12.75" hidden="1" customHeight="1" x14ac:dyDescent="0.35">
      <c r="B194" s="45" t="s">
        <v>3306</v>
      </c>
      <c r="C194" s="257" t="s">
        <v>4156</v>
      </c>
      <c r="D194" s="54"/>
      <c r="E194" s="54" t="s">
        <v>141</v>
      </c>
      <c r="F194" s="56">
        <v>0</v>
      </c>
      <c r="G194" s="56">
        <v>0.1176</v>
      </c>
      <c r="H194" s="56">
        <v>0.1176</v>
      </c>
      <c r="I194" s="56">
        <v>0.1176</v>
      </c>
      <c r="J194" s="74" t="s">
        <v>3318</v>
      </c>
      <c r="AL194" s="317">
        <v>0</v>
      </c>
      <c r="AM194" s="314">
        <v>0.1176</v>
      </c>
      <c r="AN194" s="314">
        <v>0.1176</v>
      </c>
      <c r="AO194" s="315">
        <v>0.1176</v>
      </c>
      <c r="AT194" s="52" t="s">
        <v>3318</v>
      </c>
      <c r="AU194" s="53" t="s">
        <v>3286</v>
      </c>
      <c r="AV194" s="53" t="s">
        <v>3286</v>
      </c>
    </row>
    <row r="195" spans="2:48" ht="12.65" hidden="1" customHeight="1" x14ac:dyDescent="0.35">
      <c r="B195" s="45" t="s">
        <v>3306</v>
      </c>
      <c r="C195" s="257" t="s">
        <v>16</v>
      </c>
      <c r="D195" s="54"/>
      <c r="E195" s="54" t="s">
        <v>17</v>
      </c>
      <c r="F195" s="56">
        <v>0</v>
      </c>
      <c r="G195" s="56">
        <v>0</v>
      </c>
      <c r="H195" s="56">
        <v>0</v>
      </c>
      <c r="I195" s="56">
        <v>0</v>
      </c>
      <c r="J195" s="74"/>
      <c r="AL195" s="141">
        <v>0</v>
      </c>
      <c r="AM195" s="141">
        <v>0</v>
      </c>
      <c r="AN195" s="141">
        <v>0</v>
      </c>
      <c r="AO195" s="141">
        <f t="shared" si="3"/>
        <v>0</v>
      </c>
      <c r="AT195" s="46"/>
      <c r="AU195" s="46"/>
      <c r="AV195" s="46"/>
    </row>
    <row r="196" spans="2:48" ht="12.75" hidden="1" customHeight="1" x14ac:dyDescent="0.35">
      <c r="B196" s="45" t="s">
        <v>3306</v>
      </c>
      <c r="C196" s="226">
        <v>110</v>
      </c>
      <c r="D196" s="54">
        <v>110</v>
      </c>
      <c r="E196" s="54" t="s">
        <v>142</v>
      </c>
      <c r="F196" s="56">
        <v>0</v>
      </c>
      <c r="G196" s="56">
        <v>0</v>
      </c>
      <c r="H196" s="56">
        <v>0</v>
      </c>
      <c r="I196" s="56">
        <v>0</v>
      </c>
      <c r="J196" s="74"/>
      <c r="AL196" s="141">
        <v>0</v>
      </c>
      <c r="AM196" s="141">
        <v>0</v>
      </c>
      <c r="AN196" s="141">
        <v>0</v>
      </c>
      <c r="AO196" s="141">
        <f t="shared" si="3"/>
        <v>0</v>
      </c>
      <c r="AT196" s="46"/>
      <c r="AU196" s="46"/>
      <c r="AV196" s="46"/>
    </row>
    <row r="197" spans="2:48" ht="12.75" hidden="1" customHeight="1" x14ac:dyDescent="0.35">
      <c r="B197" s="45" t="s">
        <v>3306</v>
      </c>
      <c r="C197" s="226">
        <v>112</v>
      </c>
      <c r="D197" s="54">
        <v>112</v>
      </c>
      <c r="E197" s="54" t="s">
        <v>142</v>
      </c>
      <c r="F197" s="56">
        <v>0</v>
      </c>
      <c r="G197" s="56">
        <v>0</v>
      </c>
      <c r="H197" s="56">
        <v>0</v>
      </c>
      <c r="I197" s="56">
        <v>0</v>
      </c>
      <c r="J197" s="74"/>
      <c r="AL197" s="141">
        <v>0</v>
      </c>
      <c r="AM197" s="141">
        <v>0</v>
      </c>
      <c r="AN197" s="141">
        <v>0</v>
      </c>
      <c r="AO197" s="141">
        <f t="shared" si="3"/>
        <v>0</v>
      </c>
      <c r="AT197" s="46"/>
      <c r="AU197" s="46"/>
      <c r="AV197" s="46"/>
    </row>
    <row r="198" spans="2:48" ht="12.75" hidden="1" customHeight="1" x14ac:dyDescent="0.35">
      <c r="B198" s="45" t="s">
        <v>3306</v>
      </c>
      <c r="C198" s="228" t="s">
        <v>4163</v>
      </c>
      <c r="D198" s="54"/>
      <c r="E198" s="54" t="s">
        <v>143</v>
      </c>
      <c r="F198" s="56">
        <v>0</v>
      </c>
      <c r="G198" s="56">
        <v>0.1176</v>
      </c>
      <c r="H198" s="56">
        <v>0.1176</v>
      </c>
      <c r="I198" s="56">
        <v>0.1176</v>
      </c>
      <c r="J198" s="74"/>
      <c r="AL198" s="141">
        <v>0</v>
      </c>
      <c r="AM198" s="314">
        <v>0.1176</v>
      </c>
      <c r="AN198" s="314">
        <v>0.1176</v>
      </c>
      <c r="AO198" s="315">
        <v>0.1176</v>
      </c>
      <c r="AT198" s="46"/>
      <c r="AU198" s="46"/>
      <c r="AV198" s="46"/>
    </row>
    <row r="199" spans="2:48" ht="12.75" hidden="1" customHeight="1" x14ac:dyDescent="0.35">
      <c r="B199" s="45" t="s">
        <v>3306</v>
      </c>
      <c r="C199" s="228" t="s">
        <v>4384</v>
      </c>
      <c r="D199" s="54"/>
      <c r="E199" s="54" t="s">
        <v>143</v>
      </c>
      <c r="F199" s="56">
        <v>0.1176</v>
      </c>
      <c r="G199" s="56">
        <v>0</v>
      </c>
      <c r="H199" s="56">
        <v>0</v>
      </c>
      <c r="I199" s="56">
        <v>0</v>
      </c>
      <c r="J199" s="74"/>
      <c r="AL199" s="317">
        <v>0.1176</v>
      </c>
      <c r="AM199" s="141">
        <v>0</v>
      </c>
      <c r="AN199" s="141">
        <v>0</v>
      </c>
      <c r="AO199" s="141">
        <f t="shared" si="3"/>
        <v>0</v>
      </c>
      <c r="AT199" s="46"/>
      <c r="AU199" s="46"/>
      <c r="AV199" s="46"/>
    </row>
    <row r="200" spans="2:48" ht="12.75" hidden="1" customHeight="1" x14ac:dyDescent="0.35">
      <c r="B200" s="45" t="s">
        <v>3306</v>
      </c>
      <c r="C200" s="228" t="s">
        <v>4385</v>
      </c>
      <c r="D200" s="54"/>
      <c r="E200" s="54" t="s">
        <v>143</v>
      </c>
      <c r="F200" s="56">
        <v>0</v>
      </c>
      <c r="G200" s="56">
        <v>0.1176</v>
      </c>
      <c r="H200" s="56">
        <v>0.1176</v>
      </c>
      <c r="I200" s="56">
        <v>0.1176</v>
      </c>
      <c r="J200" s="74"/>
      <c r="AL200" s="141">
        <v>0</v>
      </c>
      <c r="AM200" s="314">
        <v>0.1176</v>
      </c>
      <c r="AN200" s="314">
        <v>0.1176</v>
      </c>
      <c r="AO200" s="315">
        <v>0.1176</v>
      </c>
      <c r="AT200" s="46"/>
      <c r="AU200" s="46"/>
      <c r="AV200" s="46"/>
    </row>
    <row r="201" spans="2:48" ht="12.75" hidden="1" customHeight="1" x14ac:dyDescent="0.35">
      <c r="B201" s="45" t="s">
        <v>3306</v>
      </c>
      <c r="C201" s="228" t="s">
        <v>4164</v>
      </c>
      <c r="D201" s="54"/>
      <c r="E201" s="54" t="s">
        <v>143</v>
      </c>
      <c r="F201" s="56">
        <v>0.21010000000000001</v>
      </c>
      <c r="G201" s="56">
        <v>0</v>
      </c>
      <c r="H201" s="56">
        <v>0</v>
      </c>
      <c r="I201" s="56">
        <v>0</v>
      </c>
      <c r="J201" s="74"/>
      <c r="AL201" s="317">
        <v>0.21010000000000001</v>
      </c>
      <c r="AM201" s="141">
        <v>0</v>
      </c>
      <c r="AN201" s="141">
        <v>0</v>
      </c>
      <c r="AO201" s="141">
        <f t="shared" si="3"/>
        <v>0</v>
      </c>
      <c r="AT201" s="46"/>
      <c r="AU201" s="46"/>
      <c r="AV201" s="46"/>
    </row>
    <row r="202" spans="2:48" ht="12.75" hidden="1" customHeight="1" x14ac:dyDescent="0.35">
      <c r="B202" s="45" t="s">
        <v>3306</v>
      </c>
      <c r="C202" s="228" t="s">
        <v>4165</v>
      </c>
      <c r="D202" s="54"/>
      <c r="E202" s="54" t="s">
        <v>143</v>
      </c>
      <c r="F202" s="56">
        <v>0.84030000000000005</v>
      </c>
      <c r="G202" s="56">
        <v>0</v>
      </c>
      <c r="H202" s="56">
        <v>0</v>
      </c>
      <c r="I202" s="56">
        <v>0</v>
      </c>
      <c r="J202" s="74"/>
      <c r="AL202" s="317">
        <v>0.84030000000000005</v>
      </c>
      <c r="AM202" s="141">
        <v>0</v>
      </c>
      <c r="AN202" s="141">
        <v>0</v>
      </c>
      <c r="AO202" s="141">
        <f t="shared" si="3"/>
        <v>0</v>
      </c>
      <c r="AT202" s="46"/>
      <c r="AU202" s="46"/>
      <c r="AV202" s="46"/>
    </row>
    <row r="203" spans="2:48" ht="12.75" hidden="1" customHeight="1" x14ac:dyDescent="0.35">
      <c r="B203" s="45" t="s">
        <v>3306</v>
      </c>
      <c r="C203" s="228" t="s">
        <v>4166</v>
      </c>
      <c r="D203" s="54"/>
      <c r="E203" s="54" t="s">
        <v>143</v>
      </c>
      <c r="F203" s="56">
        <v>0.42020000000000002</v>
      </c>
      <c r="G203" s="56">
        <v>0</v>
      </c>
      <c r="H203" s="56">
        <v>0</v>
      </c>
      <c r="I203" s="56">
        <v>0</v>
      </c>
      <c r="J203" s="74"/>
      <c r="AL203" s="317">
        <v>0.42020000000000002</v>
      </c>
      <c r="AM203" s="141">
        <v>0</v>
      </c>
      <c r="AN203" s="141">
        <v>0</v>
      </c>
      <c r="AO203" s="141">
        <f t="shared" si="3"/>
        <v>0</v>
      </c>
      <c r="AT203" s="46"/>
      <c r="AU203" s="46"/>
      <c r="AV203" s="46"/>
    </row>
    <row r="204" spans="2:48" ht="12.75" hidden="1" customHeight="1" x14ac:dyDescent="0.35">
      <c r="B204" s="45" t="s">
        <v>3306</v>
      </c>
      <c r="C204" s="228" t="s">
        <v>4167</v>
      </c>
      <c r="D204" s="54"/>
      <c r="E204" s="54" t="s">
        <v>143</v>
      </c>
      <c r="F204" s="56">
        <v>0.42020000000000002</v>
      </c>
      <c r="G204" s="56">
        <v>0</v>
      </c>
      <c r="H204" s="56">
        <v>0</v>
      </c>
      <c r="I204" s="56">
        <v>0</v>
      </c>
      <c r="J204" s="74"/>
      <c r="AL204" s="317">
        <v>0.42020000000000002</v>
      </c>
      <c r="AM204" s="141">
        <v>0</v>
      </c>
      <c r="AN204" s="141">
        <v>0</v>
      </c>
      <c r="AO204" s="141">
        <f t="shared" si="3"/>
        <v>0</v>
      </c>
      <c r="AT204" s="46"/>
      <c r="AU204" s="46"/>
      <c r="AV204" s="46"/>
    </row>
    <row r="205" spans="2:48" ht="12.75" hidden="1" customHeight="1" x14ac:dyDescent="0.35">
      <c r="B205" s="45" t="s">
        <v>3306</v>
      </c>
      <c r="C205" s="226">
        <v>115</v>
      </c>
      <c r="D205" s="54"/>
      <c r="E205" s="54" t="s">
        <v>144</v>
      </c>
      <c r="F205" s="56" t="s">
        <v>4386</v>
      </c>
      <c r="G205" s="56" t="s">
        <v>4386</v>
      </c>
      <c r="H205" s="56" t="s">
        <v>4386</v>
      </c>
      <c r="I205" s="56" t="s">
        <v>4386</v>
      </c>
      <c r="J205" s="74"/>
      <c r="AL205" s="141" t="s">
        <v>4386</v>
      </c>
      <c r="AM205" s="141" t="s">
        <v>4386</v>
      </c>
      <c r="AN205" s="141" t="s">
        <v>4386</v>
      </c>
      <c r="AO205" s="141" t="s">
        <v>4386</v>
      </c>
      <c r="AT205" s="46"/>
      <c r="AU205" s="46"/>
      <c r="AV205" s="46"/>
    </row>
    <row r="206" spans="2:48" ht="12.75" hidden="1" customHeight="1" x14ac:dyDescent="0.35">
      <c r="B206" s="45" t="s">
        <v>3306</v>
      </c>
      <c r="C206" s="226">
        <v>116</v>
      </c>
      <c r="D206" s="54"/>
      <c r="E206" s="54" t="s">
        <v>145</v>
      </c>
      <c r="F206" s="56">
        <v>0</v>
      </c>
      <c r="G206" s="56">
        <v>0</v>
      </c>
      <c r="H206" s="56">
        <v>0</v>
      </c>
      <c r="I206" s="56">
        <v>0</v>
      </c>
      <c r="J206" s="74" t="s">
        <v>3284</v>
      </c>
      <c r="AL206" s="141">
        <v>0</v>
      </c>
      <c r="AM206" s="141">
        <v>0</v>
      </c>
      <c r="AN206" s="141">
        <v>0</v>
      </c>
      <c r="AO206" s="141">
        <f t="shared" si="3"/>
        <v>0</v>
      </c>
      <c r="AT206" s="52" t="s">
        <v>3284</v>
      </c>
      <c r="AU206" s="53" t="s">
        <v>3284</v>
      </c>
      <c r="AV206" s="53" t="s">
        <v>3284</v>
      </c>
    </row>
    <row r="207" spans="2:48" ht="17.5" hidden="1" customHeight="1" x14ac:dyDescent="0.35">
      <c r="B207" s="45" t="s">
        <v>3306</v>
      </c>
      <c r="C207" s="228" t="s">
        <v>4376</v>
      </c>
      <c r="D207" s="54"/>
      <c r="E207" s="54" t="s">
        <v>4374</v>
      </c>
      <c r="F207" s="56">
        <v>0</v>
      </c>
      <c r="G207" s="56">
        <v>0.41176470588235298</v>
      </c>
      <c r="H207" s="56">
        <v>0.41176470588235298</v>
      </c>
      <c r="I207" s="56">
        <v>0.41176470588235298</v>
      </c>
      <c r="J207" s="134"/>
      <c r="AL207" s="141">
        <v>0</v>
      </c>
      <c r="AM207" s="314">
        <v>0.41176470588235298</v>
      </c>
      <c r="AN207" s="314">
        <v>0.41176470588235298</v>
      </c>
      <c r="AO207" s="315">
        <v>0.41176470588235298</v>
      </c>
      <c r="AT207" s="52" t="s">
        <v>3285</v>
      </c>
      <c r="AU207" s="53" t="s">
        <v>3295</v>
      </c>
      <c r="AV207" s="53" t="s">
        <v>3296</v>
      </c>
    </row>
    <row r="208" spans="2:48" ht="15" hidden="1" customHeight="1" x14ac:dyDescent="0.35">
      <c r="B208" s="45" t="s">
        <v>3306</v>
      </c>
      <c r="C208" s="228" t="s">
        <v>4375</v>
      </c>
      <c r="D208" s="54"/>
      <c r="E208" s="54" t="s">
        <v>4374</v>
      </c>
      <c r="F208" s="56">
        <v>0</v>
      </c>
      <c r="G208" s="56">
        <v>0.57983193277310918</v>
      </c>
      <c r="H208" s="56">
        <v>0.57983193277310918</v>
      </c>
      <c r="I208" s="56">
        <v>0.57983193277310918</v>
      </c>
      <c r="J208" s="134"/>
      <c r="AL208" s="141">
        <v>0</v>
      </c>
      <c r="AM208" s="314">
        <v>0.57983193277310918</v>
      </c>
      <c r="AN208" s="314">
        <v>0.57983193277310918</v>
      </c>
      <c r="AO208" s="315">
        <v>0.57983193277310918</v>
      </c>
      <c r="AT208" s="337"/>
      <c r="AU208" s="338"/>
      <c r="AV208" s="338"/>
    </row>
    <row r="209" spans="2:48" ht="15" hidden="1" customHeight="1" x14ac:dyDescent="0.35">
      <c r="B209" s="45" t="s">
        <v>3306</v>
      </c>
      <c r="C209" s="228" t="s">
        <v>4377</v>
      </c>
      <c r="D209" s="54"/>
      <c r="E209" s="54" t="s">
        <v>4374</v>
      </c>
      <c r="F209" s="56">
        <v>0</v>
      </c>
      <c r="G209" s="56">
        <v>0.83193277310924363</v>
      </c>
      <c r="H209" s="56">
        <v>0.83193277310924363</v>
      </c>
      <c r="I209" s="56">
        <v>0.83193277310924363</v>
      </c>
      <c r="J209" s="134"/>
      <c r="AL209" s="141">
        <v>0</v>
      </c>
      <c r="AM209" s="314">
        <v>0.83193277310924363</v>
      </c>
      <c r="AN209" s="314">
        <v>0.83193277310924363</v>
      </c>
      <c r="AO209" s="315">
        <v>0.83193277310924363</v>
      </c>
      <c r="AT209" s="337"/>
      <c r="AU209" s="338"/>
      <c r="AV209" s="338"/>
    </row>
    <row r="210" spans="2:48" ht="15" hidden="1" customHeight="1" x14ac:dyDescent="0.35">
      <c r="B210" s="45" t="s">
        <v>3306</v>
      </c>
      <c r="C210" s="228" t="s">
        <v>4378</v>
      </c>
      <c r="D210" s="54"/>
      <c r="E210" s="54" t="s">
        <v>4374</v>
      </c>
      <c r="F210" s="56">
        <v>0</v>
      </c>
      <c r="G210" s="56">
        <v>1.2521008403361344</v>
      </c>
      <c r="H210" s="56">
        <v>1.2521008403361344</v>
      </c>
      <c r="I210" s="56">
        <v>1.2521008403361344</v>
      </c>
      <c r="J210" s="134"/>
      <c r="AL210" s="141">
        <v>0</v>
      </c>
      <c r="AM210" s="314">
        <v>1.2521008403361344</v>
      </c>
      <c r="AN210" s="314">
        <v>1.2521008403361344</v>
      </c>
      <c r="AO210" s="315">
        <v>1.2521008403361344</v>
      </c>
      <c r="AT210" s="337"/>
      <c r="AU210" s="338"/>
      <c r="AV210" s="338"/>
    </row>
    <row r="211" spans="2:48" ht="15" hidden="1" customHeight="1" x14ac:dyDescent="0.35">
      <c r="B211" s="45" t="s">
        <v>3306</v>
      </c>
      <c r="C211" s="228" t="s">
        <v>4379</v>
      </c>
      <c r="D211" s="54"/>
      <c r="E211" s="54" t="s">
        <v>4374</v>
      </c>
      <c r="F211" s="56">
        <v>0</v>
      </c>
      <c r="G211" s="56">
        <v>1.4201680672268906</v>
      </c>
      <c r="H211" s="56">
        <v>1.4201680672268906</v>
      </c>
      <c r="I211" s="56">
        <v>1.4201680672268906</v>
      </c>
      <c r="J211" s="134"/>
      <c r="AL211" s="141">
        <v>0</v>
      </c>
      <c r="AM211" s="314">
        <v>1.4201680672268906</v>
      </c>
      <c r="AN211" s="314">
        <v>1.4201680672268906</v>
      </c>
      <c r="AO211" s="315">
        <v>1.4201680672268906</v>
      </c>
      <c r="AT211" s="337"/>
      <c r="AU211" s="338"/>
      <c r="AV211" s="338"/>
    </row>
    <row r="212" spans="2:48" ht="15" hidden="1" customHeight="1" x14ac:dyDescent="0.35">
      <c r="B212" s="45" t="s">
        <v>3306</v>
      </c>
      <c r="C212" s="228" t="s">
        <v>4380</v>
      </c>
      <c r="D212" s="54"/>
      <c r="E212" s="54" t="s">
        <v>4374</v>
      </c>
      <c r="F212" s="56">
        <v>0</v>
      </c>
      <c r="G212" s="56">
        <v>1.672268907563025</v>
      </c>
      <c r="H212" s="56">
        <v>1.672268907563025</v>
      </c>
      <c r="I212" s="56">
        <v>1.672268907563025</v>
      </c>
      <c r="J212" s="134"/>
      <c r="AL212" s="141">
        <v>0</v>
      </c>
      <c r="AM212" s="314">
        <v>1.672268907563025</v>
      </c>
      <c r="AN212" s="314">
        <v>1.672268907563025</v>
      </c>
      <c r="AO212" s="315">
        <v>1.672268907563025</v>
      </c>
      <c r="AT212" s="337"/>
      <c r="AU212" s="338"/>
      <c r="AV212" s="338"/>
    </row>
    <row r="213" spans="2:48" ht="15" hidden="1" customHeight="1" x14ac:dyDescent="0.35">
      <c r="B213" s="45" t="s">
        <v>3306</v>
      </c>
      <c r="C213" s="228" t="s">
        <v>4381</v>
      </c>
      <c r="D213" s="54"/>
      <c r="E213" s="54" t="s">
        <v>4374</v>
      </c>
      <c r="F213" s="56">
        <v>0</v>
      </c>
      <c r="G213" s="56">
        <v>1.9243697478991597</v>
      </c>
      <c r="H213" s="56">
        <v>1.9243697478991597</v>
      </c>
      <c r="I213" s="56">
        <v>1.9243697478991597</v>
      </c>
      <c r="J213" s="134"/>
      <c r="AL213" s="141">
        <v>0</v>
      </c>
      <c r="AM213" s="314">
        <v>1.9243697478991597</v>
      </c>
      <c r="AN213" s="314">
        <v>1.9243697478991597</v>
      </c>
      <c r="AO213" s="315">
        <v>1.9243697478991597</v>
      </c>
      <c r="AT213" s="337"/>
      <c r="AU213" s="338"/>
      <c r="AV213" s="338"/>
    </row>
    <row r="214" spans="2:48" ht="15" hidden="1" customHeight="1" x14ac:dyDescent="0.35">
      <c r="B214" s="45" t="s">
        <v>3306</v>
      </c>
      <c r="C214" s="228" t="s">
        <v>4382</v>
      </c>
      <c r="D214" s="54"/>
      <c r="E214" s="54" t="s">
        <v>4374</v>
      </c>
      <c r="F214" s="56">
        <v>0</v>
      </c>
      <c r="G214" s="56">
        <v>2.0924369747899161</v>
      </c>
      <c r="H214" s="56">
        <v>2.0924369747899161</v>
      </c>
      <c r="I214" s="56">
        <v>2.0924369747899161</v>
      </c>
      <c r="J214" s="134"/>
      <c r="AL214" s="141">
        <v>0</v>
      </c>
      <c r="AM214" s="314">
        <v>2.0924369747899161</v>
      </c>
      <c r="AN214" s="314">
        <v>2.0924369747899161</v>
      </c>
      <c r="AO214" s="315">
        <v>2.0924369747899161</v>
      </c>
      <c r="AT214" s="337"/>
      <c r="AU214" s="338"/>
      <c r="AV214" s="338"/>
    </row>
    <row r="215" spans="2:48" ht="15" hidden="1" customHeight="1" x14ac:dyDescent="0.35">
      <c r="B215" s="45" t="s">
        <v>3306</v>
      </c>
      <c r="C215" s="228" t="s">
        <v>4383</v>
      </c>
      <c r="D215" s="54"/>
      <c r="E215" s="54" t="s">
        <v>4374</v>
      </c>
      <c r="F215" s="56">
        <v>0</v>
      </c>
      <c r="G215" s="56">
        <v>2.5126050420168067</v>
      </c>
      <c r="H215" s="56">
        <v>2.5126050420168067</v>
      </c>
      <c r="I215" s="56">
        <v>2.5126050420168067</v>
      </c>
      <c r="J215" s="134"/>
      <c r="AL215" s="141">
        <v>0</v>
      </c>
      <c r="AM215" s="314">
        <v>2.5126050420168067</v>
      </c>
      <c r="AN215" s="314">
        <v>2.5126050420168067</v>
      </c>
      <c r="AO215" s="315">
        <v>2.5126050420168067</v>
      </c>
      <c r="AT215" s="337"/>
      <c r="AU215" s="338"/>
      <c r="AV215" s="338"/>
    </row>
    <row r="216" spans="2:48" ht="12.75" hidden="1" customHeight="1" x14ac:dyDescent="0.35">
      <c r="B216" s="45" t="s">
        <v>3306</v>
      </c>
      <c r="C216" s="228" t="s">
        <v>4162</v>
      </c>
      <c r="D216" s="54"/>
      <c r="E216" s="54" t="s">
        <v>146</v>
      </c>
      <c r="F216" s="56">
        <v>0</v>
      </c>
      <c r="G216" s="56">
        <v>7.5600000000000001E-2</v>
      </c>
      <c r="H216" s="56">
        <v>7.5600000000000001E-2</v>
      </c>
      <c r="I216" s="56">
        <v>7.5600000000000001E-2</v>
      </c>
      <c r="J216" s="74"/>
      <c r="AL216" s="317">
        <v>0</v>
      </c>
      <c r="AM216" s="314">
        <v>7.5600000000000001E-2</v>
      </c>
      <c r="AN216" s="314">
        <v>7.5600000000000001E-2</v>
      </c>
      <c r="AO216" s="315">
        <v>7.5600000000000001E-2</v>
      </c>
    </row>
    <row r="217" spans="2:48" ht="12.75" hidden="1" customHeight="1" x14ac:dyDescent="0.35">
      <c r="B217" s="45" t="s">
        <v>3306</v>
      </c>
      <c r="C217" s="228" t="s">
        <v>4161</v>
      </c>
      <c r="D217" s="54"/>
      <c r="E217" s="54" t="s">
        <v>147</v>
      </c>
      <c r="F217" s="56">
        <v>0</v>
      </c>
      <c r="G217" s="56">
        <v>2.5000000000000001E-2</v>
      </c>
      <c r="H217" s="56">
        <v>2.5000000000000001E-2</v>
      </c>
      <c r="I217" s="56">
        <v>2.5000000000000001E-2</v>
      </c>
      <c r="J217" s="74"/>
      <c r="AL217" s="317">
        <v>0</v>
      </c>
      <c r="AM217" s="314">
        <v>2.5000000000000001E-2</v>
      </c>
      <c r="AN217" s="314">
        <v>2.5000000000000001E-2</v>
      </c>
      <c r="AO217" s="315">
        <v>2.5000000000000001E-2</v>
      </c>
    </row>
    <row r="218" spans="2:48" ht="19" hidden="1" customHeight="1" x14ac:dyDescent="0.35">
      <c r="B218" s="45" t="s">
        <v>3306</v>
      </c>
      <c r="C218" s="228" t="s">
        <v>4340</v>
      </c>
      <c r="D218" s="55" t="s">
        <v>4341</v>
      </c>
      <c r="E218" s="54" t="s">
        <v>4342</v>
      </c>
      <c r="F218" s="56">
        <v>0</v>
      </c>
      <c r="G218" s="56">
        <v>0</v>
      </c>
      <c r="H218" s="56">
        <v>0</v>
      </c>
      <c r="I218" s="56">
        <v>0</v>
      </c>
      <c r="J218" s="318"/>
      <c r="AL218" s="141">
        <v>0</v>
      </c>
      <c r="AM218" s="141">
        <v>0</v>
      </c>
      <c r="AN218" s="141">
        <v>0</v>
      </c>
      <c r="AO218" s="141">
        <v>0</v>
      </c>
    </row>
    <row r="219" spans="2:48" ht="20.149999999999999" hidden="1" customHeight="1" x14ac:dyDescent="0.35">
      <c r="B219" s="45" t="s">
        <v>3306</v>
      </c>
      <c r="C219" s="228" t="s">
        <v>4387</v>
      </c>
      <c r="D219" s="228" t="s">
        <v>4388</v>
      </c>
      <c r="E219" s="54" t="s">
        <v>4390</v>
      </c>
      <c r="F219" s="56" t="s">
        <v>4389</v>
      </c>
      <c r="G219" s="56" t="s">
        <v>4389</v>
      </c>
      <c r="H219" s="56" t="s">
        <v>4389</v>
      </c>
      <c r="I219" s="56" t="s">
        <v>4389</v>
      </c>
      <c r="J219" s="318"/>
      <c r="AL219" s="141" t="s">
        <v>4389</v>
      </c>
      <c r="AM219" s="141" t="s">
        <v>4389</v>
      </c>
      <c r="AN219" s="141" t="s">
        <v>4389</v>
      </c>
      <c r="AO219" s="141" t="s">
        <v>4389</v>
      </c>
    </row>
    <row r="220" spans="2:48" ht="20.149999999999999" hidden="1" customHeight="1" x14ac:dyDescent="0.35">
      <c r="C220" s="260"/>
      <c r="D220" s="260"/>
      <c r="F220" s="140"/>
      <c r="G220" s="140"/>
      <c r="H220" s="140"/>
      <c r="I220" s="140"/>
    </row>
    <row r="221" spans="2:48" ht="12.75" hidden="1" customHeight="1" thickBot="1" x14ac:dyDescent="0.4">
      <c r="B221" t="s">
        <v>3466</v>
      </c>
      <c r="C221" t="s">
        <v>3466</v>
      </c>
      <c r="D221" t="s">
        <v>3466</v>
      </c>
      <c r="E221" t="s">
        <v>3466</v>
      </c>
      <c r="F221" s="140" t="s">
        <v>3466</v>
      </c>
      <c r="G221" s="140" t="s">
        <v>3466</v>
      </c>
      <c r="H221" s="140" t="s">
        <v>3466</v>
      </c>
      <c r="I221" s="140" t="s">
        <v>3466</v>
      </c>
      <c r="J221" s="1" t="s">
        <v>3466</v>
      </c>
    </row>
    <row r="222" spans="2:48" ht="12.75" hidden="1" customHeight="1" thickBot="1" x14ac:dyDescent="0.4">
      <c r="B222" s="234"/>
      <c r="C222" s="64"/>
      <c r="D222" s="64"/>
      <c r="E222" s="64" t="s">
        <v>148</v>
      </c>
      <c r="F222" s="367" t="str">
        <f>IF(MAIN!BV24="LOCAL","Currency in " &amp;MAIN!BW24&amp;" "&amp;"EURO","Currency in " &amp;MAIN!BW24&amp;" "&amp;MAIN!BV24)</f>
        <v>Currency in € EURO</v>
      </c>
      <c r="G222" s="368"/>
      <c r="H222" s="266"/>
      <c r="I222" s="266"/>
      <c r="J222" s="65"/>
    </row>
    <row r="223" spans="2:48" ht="12.75" hidden="1" customHeight="1" x14ac:dyDescent="0.35">
      <c r="B223" s="45" t="s">
        <v>3307</v>
      </c>
      <c r="C223" s="227">
        <v>19</v>
      </c>
      <c r="D223" s="61" t="s">
        <v>11</v>
      </c>
      <c r="E223" s="61" t="s">
        <v>149</v>
      </c>
      <c r="F223" s="268">
        <v>0</v>
      </c>
      <c r="G223" s="268">
        <v>0</v>
      </c>
      <c r="H223" s="268">
        <v>0</v>
      </c>
      <c r="I223" s="268">
        <v>0</v>
      </c>
      <c r="J223" s="86"/>
      <c r="AL223" s="289">
        <v>0</v>
      </c>
      <c r="AM223" s="273">
        <v>0</v>
      </c>
      <c r="AN223" s="273">
        <v>0</v>
      </c>
      <c r="AO223" s="290">
        <v>0</v>
      </c>
    </row>
    <row r="224" spans="2:48" ht="28.5" hidden="1" customHeight="1" x14ac:dyDescent="0.35">
      <c r="B224" s="45" t="s">
        <v>3307</v>
      </c>
      <c r="C224" s="226" t="s">
        <v>4359</v>
      </c>
      <c r="D224" s="54" t="s">
        <v>11</v>
      </c>
      <c r="E224" s="54" t="s">
        <v>151</v>
      </c>
      <c r="F224" s="56">
        <v>0</v>
      </c>
      <c r="G224" s="56">
        <v>0</v>
      </c>
      <c r="H224" s="56">
        <v>0</v>
      </c>
      <c r="I224" s="56">
        <v>0</v>
      </c>
      <c r="J224" s="74"/>
      <c r="AL224" s="289">
        <v>0</v>
      </c>
      <c r="AM224" s="273">
        <v>0</v>
      </c>
      <c r="AN224" s="273">
        <v>0</v>
      </c>
      <c r="AO224" s="290">
        <v>0</v>
      </c>
    </row>
    <row r="225" spans="2:41" ht="30.75" hidden="1" customHeight="1" x14ac:dyDescent="0.35">
      <c r="B225" s="45" t="s">
        <v>3307</v>
      </c>
      <c r="C225" s="226">
        <v>116</v>
      </c>
      <c r="D225" s="54"/>
      <c r="E225" s="224" t="s">
        <v>4222</v>
      </c>
      <c r="F225" s="213">
        <v>0</v>
      </c>
      <c r="G225" s="213">
        <v>0</v>
      </c>
      <c r="H225" s="213">
        <v>0</v>
      </c>
      <c r="I225" s="213">
        <v>0</v>
      </c>
      <c r="J225" s="74"/>
      <c r="AL225" s="289">
        <v>0</v>
      </c>
      <c r="AM225" s="273">
        <v>0</v>
      </c>
      <c r="AN225" s="273">
        <v>0</v>
      </c>
      <c r="AO225" s="290">
        <v>0</v>
      </c>
    </row>
    <row r="226" spans="2:41" ht="12.75" hidden="1" customHeight="1" x14ac:dyDescent="0.35">
      <c r="B226" s="45" t="s">
        <v>3307</v>
      </c>
      <c r="C226" s="226">
        <v>1520</v>
      </c>
      <c r="D226" s="54"/>
      <c r="E226" s="224" t="s">
        <v>4360</v>
      </c>
      <c r="F226" s="56">
        <v>0</v>
      </c>
      <c r="G226" s="56">
        <v>0.29999700000000001</v>
      </c>
      <c r="H226" s="56">
        <v>0.29999700000000001</v>
      </c>
      <c r="I226" s="56">
        <v>0.29999700000000001</v>
      </c>
      <c r="J226" s="74"/>
      <c r="AL226" s="289">
        <v>0</v>
      </c>
      <c r="AM226" s="291">
        <v>0.29999700000000001</v>
      </c>
      <c r="AN226" s="291">
        <v>0.29999700000000001</v>
      </c>
      <c r="AO226" s="292">
        <v>0.29999700000000001</v>
      </c>
    </row>
    <row r="227" spans="2:41" ht="12.75" hidden="1" customHeight="1" x14ac:dyDescent="0.35">
      <c r="B227" s="45" t="s">
        <v>3307</v>
      </c>
      <c r="C227" s="226">
        <v>1530</v>
      </c>
      <c r="D227" s="54"/>
      <c r="E227" s="224" t="s">
        <v>4360</v>
      </c>
      <c r="F227" s="56">
        <v>0</v>
      </c>
      <c r="G227" s="56">
        <v>0.49999499999999997</v>
      </c>
      <c r="H227" s="56">
        <v>0.49999499999999997</v>
      </c>
      <c r="I227" s="56">
        <v>0.49999499999999997</v>
      </c>
      <c r="J227" s="74"/>
      <c r="AL227" s="289">
        <v>0</v>
      </c>
      <c r="AM227" s="291">
        <v>0.49999499999999997</v>
      </c>
      <c r="AN227" s="291">
        <v>0.49999499999999997</v>
      </c>
      <c r="AO227" s="292">
        <v>0.49999499999999997</v>
      </c>
    </row>
    <row r="228" spans="2:41" ht="12.75" hidden="1" customHeight="1" x14ac:dyDescent="0.35">
      <c r="B228" s="45" t="s">
        <v>3307</v>
      </c>
      <c r="C228" s="226">
        <v>1540</v>
      </c>
      <c r="D228" s="54"/>
      <c r="E228" s="224" t="s">
        <v>4360</v>
      </c>
      <c r="F228" s="56">
        <v>0</v>
      </c>
      <c r="G228" s="56">
        <v>0.69999300000000009</v>
      </c>
      <c r="H228" s="56">
        <v>0.69999300000000009</v>
      </c>
      <c r="I228" s="56">
        <v>0.69999300000000009</v>
      </c>
      <c r="J228" s="74"/>
      <c r="AL228" s="289">
        <v>0</v>
      </c>
      <c r="AM228" s="291">
        <v>0.69999300000000009</v>
      </c>
      <c r="AN228" s="291">
        <v>0.69999300000000009</v>
      </c>
      <c r="AO228" s="292">
        <v>0.69999300000000009</v>
      </c>
    </row>
    <row r="229" spans="2:41" ht="12.75" hidden="1" customHeight="1" x14ac:dyDescent="0.35">
      <c r="B229" s="45" t="s">
        <v>3307</v>
      </c>
      <c r="C229" s="226">
        <v>1550</v>
      </c>
      <c r="D229" s="54"/>
      <c r="E229" s="224" t="s">
        <v>4360</v>
      </c>
      <c r="F229" s="56">
        <v>0</v>
      </c>
      <c r="G229" s="56">
        <v>1.1999880000000001</v>
      </c>
      <c r="H229" s="56">
        <v>1.1999880000000001</v>
      </c>
      <c r="I229" s="56">
        <v>1.1999880000000001</v>
      </c>
      <c r="J229" s="74"/>
      <c r="AL229" s="289">
        <v>0</v>
      </c>
      <c r="AM229" s="291">
        <v>1.1999880000000001</v>
      </c>
      <c r="AN229" s="291">
        <v>1.1999880000000001</v>
      </c>
      <c r="AO229" s="292">
        <v>1.1999880000000001</v>
      </c>
    </row>
    <row r="230" spans="2:41" ht="12.75" hidden="1" customHeight="1" x14ac:dyDescent="0.35">
      <c r="B230" s="45" t="s">
        <v>3307</v>
      </c>
      <c r="C230" s="226">
        <v>1560</v>
      </c>
      <c r="D230" s="54"/>
      <c r="E230" s="224" t="s">
        <v>4360</v>
      </c>
      <c r="F230" s="56">
        <v>0</v>
      </c>
      <c r="G230" s="56">
        <v>1.799982</v>
      </c>
      <c r="H230" s="56">
        <v>1.799982</v>
      </c>
      <c r="I230" s="56">
        <v>1.799982</v>
      </c>
      <c r="J230" s="74"/>
      <c r="AL230" s="289">
        <v>0</v>
      </c>
      <c r="AM230" s="291">
        <v>1.799982</v>
      </c>
      <c r="AN230" s="291">
        <v>1.799982</v>
      </c>
      <c r="AO230" s="292">
        <v>1.799982</v>
      </c>
    </row>
    <row r="231" spans="2:41" ht="12.75" hidden="1" customHeight="1" x14ac:dyDescent="0.35">
      <c r="B231" s="45" t="s">
        <v>3307</v>
      </c>
      <c r="C231" s="226">
        <v>1570</v>
      </c>
      <c r="D231" s="54"/>
      <c r="E231" s="224" t="s">
        <v>4360</v>
      </c>
      <c r="F231" s="56">
        <v>0</v>
      </c>
      <c r="G231" s="56">
        <v>2.3999760000000001</v>
      </c>
      <c r="H231" s="56">
        <v>2.3999760000000001</v>
      </c>
      <c r="I231" s="56">
        <v>2.3999760000000001</v>
      </c>
      <c r="J231" s="74"/>
      <c r="AL231" s="289">
        <v>0</v>
      </c>
      <c r="AM231" s="291">
        <v>2.3999760000000001</v>
      </c>
      <c r="AN231" s="291">
        <v>2.3999760000000001</v>
      </c>
      <c r="AO231" s="292">
        <v>2.3999760000000001</v>
      </c>
    </row>
    <row r="232" spans="2:41" ht="12.75" hidden="1" customHeight="1" x14ac:dyDescent="0.35">
      <c r="B232" s="45" t="s">
        <v>3307</v>
      </c>
      <c r="C232" s="226">
        <v>1580</v>
      </c>
      <c r="D232" s="54"/>
      <c r="E232" s="224" t="s">
        <v>4360</v>
      </c>
      <c r="F232" s="56">
        <v>0</v>
      </c>
      <c r="G232" s="56">
        <v>2.9500320000000002</v>
      </c>
      <c r="H232" s="56">
        <v>2.9500320000000002</v>
      </c>
      <c r="I232" s="56">
        <v>2.9500320000000002</v>
      </c>
      <c r="J232" s="74"/>
      <c r="AL232" s="289">
        <v>0</v>
      </c>
      <c r="AM232" s="291">
        <v>2.9500320000000002</v>
      </c>
      <c r="AN232" s="291">
        <v>2.9500320000000002</v>
      </c>
      <c r="AO232" s="292">
        <v>2.9500320000000002</v>
      </c>
    </row>
    <row r="233" spans="2:41" ht="12.75" hidden="1" customHeight="1" x14ac:dyDescent="0.35">
      <c r="B233" s="45" t="s">
        <v>3307</v>
      </c>
      <c r="C233" s="226">
        <v>1590</v>
      </c>
      <c r="D233" s="54"/>
      <c r="E233" s="224" t="s">
        <v>4360</v>
      </c>
      <c r="F233" s="56">
        <v>0</v>
      </c>
      <c r="G233" s="56">
        <v>3.499965</v>
      </c>
      <c r="H233" s="56">
        <v>3.499965</v>
      </c>
      <c r="I233" s="56">
        <v>3.499965</v>
      </c>
      <c r="J233" s="74"/>
      <c r="AL233" s="289">
        <v>0</v>
      </c>
      <c r="AM233" s="291">
        <v>3.499965</v>
      </c>
      <c r="AN233" s="291">
        <v>3.499965</v>
      </c>
      <c r="AO233" s="292">
        <v>3.499965</v>
      </c>
    </row>
    <row r="234" spans="2:41" ht="12.75" hidden="1" customHeight="1" x14ac:dyDescent="0.35">
      <c r="B234" s="45" t="s">
        <v>3307</v>
      </c>
      <c r="C234" s="226">
        <v>1598</v>
      </c>
      <c r="D234" s="54"/>
      <c r="E234" s="224" t="s">
        <v>4360</v>
      </c>
      <c r="F234" s="56">
        <v>0</v>
      </c>
      <c r="G234" s="56">
        <v>3.499965</v>
      </c>
      <c r="H234" s="56">
        <v>3.499965</v>
      </c>
      <c r="I234" s="56">
        <v>3.499965</v>
      </c>
      <c r="J234" s="74"/>
      <c r="AL234" s="289">
        <v>0</v>
      </c>
      <c r="AM234" s="291">
        <v>3.499965</v>
      </c>
      <c r="AN234" s="291">
        <v>3.499965</v>
      </c>
      <c r="AO234" s="292">
        <v>3.499965</v>
      </c>
    </row>
    <row r="235" spans="2:41" ht="12.75" hidden="1" customHeight="1" x14ac:dyDescent="0.35">
      <c r="B235" s="45" t="s">
        <v>3307</v>
      </c>
      <c r="C235" s="226">
        <v>1599</v>
      </c>
      <c r="D235" s="54"/>
      <c r="E235" s="224" t="s">
        <v>4360</v>
      </c>
      <c r="F235" s="56">
        <v>0</v>
      </c>
      <c r="G235" s="56">
        <v>3.499965</v>
      </c>
      <c r="H235" s="56">
        <v>3.499965</v>
      </c>
      <c r="I235" s="56">
        <v>3.499965</v>
      </c>
      <c r="J235" s="74"/>
      <c r="AL235" s="289">
        <v>0</v>
      </c>
      <c r="AM235" s="291">
        <v>3.499965</v>
      </c>
      <c r="AN235" s="291">
        <v>3.499965</v>
      </c>
      <c r="AO235" s="292">
        <v>3.499965</v>
      </c>
    </row>
    <row r="236" spans="2:41" ht="12.75" hidden="1" customHeight="1" x14ac:dyDescent="0.35">
      <c r="B236" s="45" t="s">
        <v>3307</v>
      </c>
      <c r="C236" s="228" t="s">
        <v>4269</v>
      </c>
      <c r="D236" s="54"/>
      <c r="E236" s="224" t="s">
        <v>4361</v>
      </c>
      <c r="F236" s="56" t="s">
        <v>3297</v>
      </c>
      <c r="G236" s="56" t="s">
        <v>3297</v>
      </c>
      <c r="H236" s="56" t="s">
        <v>3297</v>
      </c>
      <c r="I236" s="56" t="s">
        <v>3297</v>
      </c>
      <c r="J236" s="74"/>
      <c r="AL236" t="s">
        <v>3297</v>
      </c>
      <c r="AM236" t="s">
        <v>3297</v>
      </c>
      <c r="AN236" t="s">
        <v>3297</v>
      </c>
      <c r="AO236" t="s">
        <v>3297</v>
      </c>
    </row>
    <row r="237" spans="2:41" ht="12.75" hidden="1" customHeight="1" x14ac:dyDescent="0.35">
      <c r="B237" s="45" t="s">
        <v>3307</v>
      </c>
      <c r="C237" s="226">
        <v>1512</v>
      </c>
      <c r="D237" s="54"/>
      <c r="E237" s="224" t="s">
        <v>4360</v>
      </c>
      <c r="F237" s="56">
        <v>0.5</v>
      </c>
      <c r="G237" s="56">
        <v>0</v>
      </c>
      <c r="H237" s="56">
        <v>0</v>
      </c>
      <c r="I237" s="56">
        <v>0</v>
      </c>
      <c r="J237" s="74"/>
      <c r="AL237" s="293">
        <v>0.5</v>
      </c>
      <c r="AM237" s="273">
        <v>0</v>
      </c>
      <c r="AN237" s="273">
        <v>0</v>
      </c>
      <c r="AO237" s="290">
        <v>0</v>
      </c>
    </row>
    <row r="238" spans="2:41" ht="12.75" hidden="1" customHeight="1" x14ac:dyDescent="0.35">
      <c r="B238" s="45" t="s">
        <v>3307</v>
      </c>
      <c r="C238" s="226">
        <v>1513</v>
      </c>
      <c r="D238" s="54"/>
      <c r="E238" s="224" t="s">
        <v>4360</v>
      </c>
      <c r="F238" s="56">
        <v>0.7</v>
      </c>
      <c r="G238" s="56">
        <v>0</v>
      </c>
      <c r="H238" s="56">
        <v>0</v>
      </c>
      <c r="I238" s="56">
        <v>0</v>
      </c>
      <c r="J238" s="74"/>
      <c r="AL238" s="293">
        <v>0.7</v>
      </c>
      <c r="AM238" s="273">
        <v>0</v>
      </c>
      <c r="AN238" s="273">
        <v>0</v>
      </c>
      <c r="AO238" s="290">
        <v>0</v>
      </c>
    </row>
    <row r="239" spans="2:41" ht="12.75" hidden="1" customHeight="1" x14ac:dyDescent="0.35">
      <c r="B239" s="45" t="s">
        <v>3307</v>
      </c>
      <c r="C239" s="226">
        <v>1514</v>
      </c>
      <c r="D239" s="54"/>
      <c r="E239" s="224" t="s">
        <v>4360</v>
      </c>
      <c r="F239" s="56">
        <v>0.9</v>
      </c>
      <c r="G239" s="56">
        <v>0</v>
      </c>
      <c r="H239" s="56">
        <v>0</v>
      </c>
      <c r="I239" s="56">
        <v>0</v>
      </c>
      <c r="J239" s="74"/>
      <c r="AL239" s="293">
        <v>0.9</v>
      </c>
      <c r="AM239" s="273">
        <v>0</v>
      </c>
      <c r="AN239" s="273">
        <v>0</v>
      </c>
      <c r="AO239" s="290">
        <v>0</v>
      </c>
    </row>
    <row r="240" spans="2:41" ht="12.75" hidden="1" customHeight="1" x14ac:dyDescent="0.35">
      <c r="B240" s="45" t="s">
        <v>3307</v>
      </c>
      <c r="C240" s="226">
        <v>1515</v>
      </c>
      <c r="D240" s="54"/>
      <c r="E240" s="224" t="s">
        <v>4360</v>
      </c>
      <c r="F240" s="56">
        <v>1.2</v>
      </c>
      <c r="G240" s="56">
        <v>0</v>
      </c>
      <c r="H240" s="56">
        <v>0</v>
      </c>
      <c r="I240" s="56">
        <v>0</v>
      </c>
      <c r="J240" s="74"/>
      <c r="AL240" s="293">
        <v>1.2</v>
      </c>
      <c r="AM240" s="273">
        <v>0</v>
      </c>
      <c r="AN240" s="273">
        <v>0</v>
      </c>
      <c r="AO240" s="290">
        <v>0</v>
      </c>
    </row>
    <row r="241" spans="1:48" ht="12.75" hidden="1" customHeight="1" x14ac:dyDescent="0.35">
      <c r="B241" s="45" t="s">
        <v>3307</v>
      </c>
      <c r="C241" s="226">
        <v>1516</v>
      </c>
      <c r="D241" s="54"/>
      <c r="E241" s="224" t="s">
        <v>4360</v>
      </c>
      <c r="F241" s="56">
        <v>1.8</v>
      </c>
      <c r="G241" s="56">
        <v>0</v>
      </c>
      <c r="H241" s="56">
        <v>0</v>
      </c>
      <c r="I241" s="56">
        <v>0</v>
      </c>
      <c r="J241" s="74"/>
      <c r="AL241" s="293">
        <v>1.8</v>
      </c>
      <c r="AM241" s="273">
        <v>0</v>
      </c>
      <c r="AN241" s="273">
        <v>0</v>
      </c>
      <c r="AO241" s="290">
        <v>0</v>
      </c>
    </row>
    <row r="242" spans="1:48" ht="12.75" hidden="1" customHeight="1" x14ac:dyDescent="0.35">
      <c r="B242" s="45" t="s">
        <v>3307</v>
      </c>
      <c r="C242" s="226">
        <v>1517</v>
      </c>
      <c r="D242" s="54"/>
      <c r="E242" s="224" t="s">
        <v>4360</v>
      </c>
      <c r="F242" s="56">
        <v>2.5</v>
      </c>
      <c r="G242" s="56">
        <v>0</v>
      </c>
      <c r="H242" s="56">
        <v>0</v>
      </c>
      <c r="I242" s="56">
        <v>0</v>
      </c>
      <c r="J242" s="74"/>
      <c r="AL242" s="293">
        <v>2.5</v>
      </c>
      <c r="AM242" s="273">
        <v>0</v>
      </c>
      <c r="AN242" s="273">
        <v>0</v>
      </c>
      <c r="AO242" s="290">
        <v>0</v>
      </c>
    </row>
    <row r="243" spans="1:48" ht="12.75" hidden="1" customHeight="1" x14ac:dyDescent="0.35">
      <c r="B243" s="45" t="s">
        <v>3307</v>
      </c>
      <c r="C243" s="226">
        <v>1518</v>
      </c>
      <c r="D243" s="54"/>
      <c r="E243" s="224" t="s">
        <v>4360</v>
      </c>
      <c r="F243" s="56">
        <v>3.5</v>
      </c>
      <c r="G243" s="56">
        <v>0</v>
      </c>
      <c r="H243" s="56">
        <v>0</v>
      </c>
      <c r="I243" s="56">
        <v>0</v>
      </c>
      <c r="J243" s="74"/>
      <c r="AL243" s="293">
        <v>3.5</v>
      </c>
      <c r="AM243" s="273">
        <v>0</v>
      </c>
      <c r="AN243" s="273">
        <v>0</v>
      </c>
      <c r="AO243" s="290">
        <v>0</v>
      </c>
    </row>
    <row r="244" spans="1:48" ht="12.75" hidden="1" customHeight="1" x14ac:dyDescent="0.35">
      <c r="B244" s="45" t="s">
        <v>3307</v>
      </c>
      <c r="C244" s="226">
        <v>1800</v>
      </c>
      <c r="D244" s="54"/>
      <c r="E244" s="224" t="s">
        <v>4268</v>
      </c>
      <c r="F244" s="56">
        <v>0</v>
      </c>
      <c r="G244" s="56">
        <v>0</v>
      </c>
      <c r="H244" s="56">
        <v>0</v>
      </c>
      <c r="I244" s="56">
        <v>0</v>
      </c>
      <c r="J244" s="74"/>
      <c r="AL244" s="293">
        <v>0</v>
      </c>
      <c r="AM244" s="293">
        <v>0</v>
      </c>
      <c r="AN244" s="291">
        <v>0</v>
      </c>
      <c r="AO244" s="291">
        <v>0</v>
      </c>
    </row>
    <row r="245" spans="1:48" ht="12.75" hidden="1" customHeight="1" x14ac:dyDescent="0.35">
      <c r="B245" s="45" t="s">
        <v>3307</v>
      </c>
      <c r="C245" s="226">
        <v>1891</v>
      </c>
      <c r="D245" s="54"/>
      <c r="E245" s="224" t="s">
        <v>154</v>
      </c>
      <c r="F245" s="56">
        <v>4.9200000000000001E-2</v>
      </c>
      <c r="G245" s="56">
        <v>4.36E-2</v>
      </c>
      <c r="H245" s="56">
        <v>1.0800000000000001E-2</v>
      </c>
      <c r="I245" s="56">
        <v>1.0800000000000001E-2</v>
      </c>
      <c r="J245" s="74"/>
      <c r="AL245" s="291">
        <v>4.9200000000000001E-2</v>
      </c>
      <c r="AM245" s="291">
        <v>4.36E-2</v>
      </c>
      <c r="AN245" s="291">
        <v>1.0800000000000001E-2</v>
      </c>
      <c r="AO245" s="291">
        <v>1.0800000000000001E-2</v>
      </c>
    </row>
    <row r="246" spans="1:48" ht="12.75" hidden="1" customHeight="1" x14ac:dyDescent="0.35">
      <c r="B246" s="45" t="s">
        <v>3307</v>
      </c>
      <c r="C246" s="226">
        <v>1892</v>
      </c>
      <c r="D246" s="54"/>
      <c r="E246" s="224" t="s">
        <v>154</v>
      </c>
      <c r="F246" s="56">
        <v>4.9200000000000001E-2</v>
      </c>
      <c r="G246" s="56">
        <v>4.36E-2</v>
      </c>
      <c r="H246" s="56">
        <v>1.0800000000000001E-2</v>
      </c>
      <c r="I246" s="56">
        <v>1.0800000000000001E-2</v>
      </c>
      <c r="J246" s="74"/>
      <c r="AL246" s="291">
        <v>4.9200000000000001E-2</v>
      </c>
      <c r="AM246" s="291">
        <v>4.36E-2</v>
      </c>
      <c r="AN246" s="291">
        <v>1.0800000000000001E-2</v>
      </c>
      <c r="AO246" s="291">
        <v>1.0800000000000001E-2</v>
      </c>
    </row>
    <row r="247" spans="1:48" ht="12.75" hidden="1" customHeight="1" x14ac:dyDescent="0.35">
      <c r="B247" s="45" t="s">
        <v>3307</v>
      </c>
      <c r="C247" s="226">
        <v>118</v>
      </c>
      <c r="D247" s="54"/>
      <c r="E247" s="224" t="s">
        <v>4270</v>
      </c>
      <c r="F247" s="56">
        <v>8</v>
      </c>
      <c r="G247" s="56">
        <v>4</v>
      </c>
      <c r="H247" s="56">
        <v>4</v>
      </c>
      <c r="I247" s="56">
        <v>4</v>
      </c>
      <c r="J247" s="272" t="s">
        <v>4271</v>
      </c>
      <c r="AL247" s="291">
        <v>8</v>
      </c>
      <c r="AM247" s="291">
        <v>4</v>
      </c>
      <c r="AN247" s="291">
        <v>4</v>
      </c>
      <c r="AO247" s="291">
        <v>4</v>
      </c>
      <c r="AT247" s="272" t="s">
        <v>4271</v>
      </c>
      <c r="AU247" s="272" t="s">
        <v>4271</v>
      </c>
      <c r="AV247" s="272" t="s">
        <v>4271</v>
      </c>
    </row>
    <row r="248" spans="1:48" ht="12.75" hidden="1" customHeight="1" x14ac:dyDescent="0.35">
      <c r="B248" t="s">
        <v>3466</v>
      </c>
      <c r="C248" t="s">
        <v>3466</v>
      </c>
      <c r="D248" t="s">
        <v>3466</v>
      </c>
      <c r="E248" t="s">
        <v>3466</v>
      </c>
      <c r="F248" s="140" t="s">
        <v>3466</v>
      </c>
      <c r="G248" s="140" t="s">
        <v>3466</v>
      </c>
      <c r="H248" s="140" t="s">
        <v>3466</v>
      </c>
      <c r="I248" s="140" t="s">
        <v>3466</v>
      </c>
      <c r="J248" s="1" t="s">
        <v>3466</v>
      </c>
    </row>
    <row r="249" spans="1:48" ht="12.75" hidden="1" customHeight="1" thickBot="1" x14ac:dyDescent="0.4">
      <c r="B249" t="s">
        <v>3466</v>
      </c>
      <c r="C249" t="s">
        <v>3466</v>
      </c>
      <c r="D249" t="s">
        <v>3466</v>
      </c>
      <c r="E249" t="s">
        <v>3466</v>
      </c>
      <c r="F249" s="140" t="s">
        <v>3466</v>
      </c>
      <c r="G249" s="140" t="s">
        <v>3466</v>
      </c>
      <c r="H249" s="140" t="s">
        <v>3466</v>
      </c>
      <c r="I249" s="140" t="s">
        <v>3466</v>
      </c>
      <c r="J249" s="1" t="s">
        <v>3466</v>
      </c>
    </row>
    <row r="250" spans="1:48" ht="12.75" hidden="1" customHeight="1" thickBot="1" x14ac:dyDescent="0.4">
      <c r="B250" s="234"/>
      <c r="C250" s="64"/>
      <c r="D250" s="64"/>
      <c r="E250" s="64" t="s">
        <v>155</v>
      </c>
      <c r="F250" s="367" t="str">
        <f>IF(MAIN!BV24="LOCAL","Currency in " &amp;MAIN!BW24&amp;" "&amp;"EURO","Currency in " &amp;MAIN!BW24&amp;" "&amp;MAIN!BV24)</f>
        <v>Currency in € EURO</v>
      </c>
      <c r="G250" s="368"/>
      <c r="H250" s="266"/>
      <c r="I250" s="266"/>
      <c r="J250" s="65"/>
    </row>
    <row r="251" spans="1:48" ht="12.75" hidden="1" customHeight="1" x14ac:dyDescent="0.35">
      <c r="B251" s="45" t="s">
        <v>3308</v>
      </c>
      <c r="C251" s="278" t="s">
        <v>4279</v>
      </c>
      <c r="D251" s="61"/>
      <c r="E251" s="294" t="s">
        <v>4236</v>
      </c>
      <c r="F251" s="268">
        <v>0</v>
      </c>
      <c r="G251" s="268">
        <v>0</v>
      </c>
      <c r="H251" s="268">
        <v>0</v>
      </c>
      <c r="I251" s="268">
        <v>0</v>
      </c>
      <c r="J251" s="278"/>
      <c r="AL251" s="141">
        <v>0</v>
      </c>
      <c r="AM251" s="141">
        <v>0</v>
      </c>
      <c r="AN251" s="141">
        <v>0</v>
      </c>
      <c r="AO251" s="141">
        <v>0</v>
      </c>
    </row>
    <row r="252" spans="1:48" ht="12.75" hidden="1" customHeight="1" x14ac:dyDescent="0.35">
      <c r="B252" s="45" t="s">
        <v>3308</v>
      </c>
      <c r="C252" s="278" t="s">
        <v>41</v>
      </c>
      <c r="D252" s="54"/>
      <c r="E252" s="294" t="s">
        <v>4272</v>
      </c>
      <c r="F252" s="56">
        <v>0</v>
      </c>
      <c r="G252" s="56">
        <v>0</v>
      </c>
      <c r="H252" s="56">
        <v>0</v>
      </c>
      <c r="I252" s="56">
        <v>0</v>
      </c>
      <c r="J252" s="278"/>
      <c r="AL252" s="141">
        <v>0</v>
      </c>
      <c r="AM252" s="141">
        <v>0</v>
      </c>
      <c r="AN252" s="141">
        <v>0</v>
      </c>
      <c r="AO252" s="141">
        <v>0</v>
      </c>
    </row>
    <row r="253" spans="1:48" ht="12.75" hidden="1" customHeight="1" x14ac:dyDescent="0.35">
      <c r="B253" s="45" t="s">
        <v>3308</v>
      </c>
      <c r="C253" s="278">
        <v>117</v>
      </c>
      <c r="D253" s="54"/>
      <c r="E253" s="294" t="s">
        <v>4273</v>
      </c>
      <c r="F253" s="56">
        <v>0</v>
      </c>
      <c r="G253" s="56">
        <v>0</v>
      </c>
      <c r="H253" s="56">
        <v>0</v>
      </c>
      <c r="I253" s="56">
        <v>0</v>
      </c>
      <c r="J253" s="278"/>
      <c r="AL253" s="141">
        <v>0</v>
      </c>
      <c r="AM253" s="141">
        <v>0</v>
      </c>
      <c r="AN253" s="141">
        <v>0</v>
      </c>
      <c r="AO253" s="141">
        <v>0</v>
      </c>
    </row>
    <row r="254" spans="1:48" ht="12.75" hidden="1" customHeight="1" x14ac:dyDescent="0.35">
      <c r="B254" s="45" t="s">
        <v>3308</v>
      </c>
      <c r="C254" s="278">
        <v>119</v>
      </c>
      <c r="D254" s="54"/>
      <c r="E254" s="294" t="s">
        <v>4128</v>
      </c>
      <c r="F254" s="56">
        <v>0</v>
      </c>
      <c r="G254" s="56">
        <v>0</v>
      </c>
      <c r="H254" s="56">
        <v>0</v>
      </c>
      <c r="I254" s="56">
        <v>0</v>
      </c>
      <c r="J254" s="278"/>
      <c r="AL254" s="141">
        <v>0</v>
      </c>
      <c r="AM254" s="141">
        <v>0</v>
      </c>
      <c r="AN254" s="141">
        <v>0</v>
      </c>
      <c r="AO254" s="141">
        <v>0</v>
      </c>
    </row>
    <row r="255" spans="1:48" ht="72" hidden="1" customHeight="1" x14ac:dyDescent="0.35">
      <c r="A255" s="1"/>
      <c r="B255" s="237" t="s">
        <v>3308</v>
      </c>
      <c r="C255" s="278" t="s">
        <v>4280</v>
      </c>
      <c r="D255" s="54"/>
      <c r="E255" s="294" t="s">
        <v>4251</v>
      </c>
      <c r="F255" s="56">
        <v>0</v>
      </c>
      <c r="G255" s="56">
        <v>0</v>
      </c>
      <c r="H255" s="56">
        <v>0</v>
      </c>
      <c r="I255" s="56">
        <v>0</v>
      </c>
      <c r="J255" s="296" t="s">
        <v>4333</v>
      </c>
      <c r="AL255" s="141">
        <v>0</v>
      </c>
      <c r="AM255" s="141">
        <v>0</v>
      </c>
      <c r="AN255" s="141">
        <v>0</v>
      </c>
      <c r="AO255" s="141">
        <v>0</v>
      </c>
      <c r="AT255" s="1" t="s">
        <v>4333</v>
      </c>
      <c r="AU255" s="1" t="s">
        <v>4333</v>
      </c>
      <c r="AV255" s="1" t="s">
        <v>4333</v>
      </c>
    </row>
    <row r="256" spans="1:48" ht="12.75" hidden="1" customHeight="1" x14ac:dyDescent="0.35">
      <c r="B256" s="45" t="s">
        <v>3308</v>
      </c>
      <c r="C256" s="278" t="s">
        <v>4281</v>
      </c>
      <c r="D256" s="54"/>
      <c r="E256" s="294" t="s">
        <v>4129</v>
      </c>
      <c r="F256" s="56">
        <v>0</v>
      </c>
      <c r="G256" s="56">
        <v>0</v>
      </c>
      <c r="H256" s="56">
        <v>0</v>
      </c>
      <c r="I256" s="56">
        <v>0</v>
      </c>
      <c r="J256" s="296"/>
      <c r="AL256" s="141">
        <v>0</v>
      </c>
      <c r="AM256" s="141">
        <v>0</v>
      </c>
      <c r="AN256" s="141">
        <v>0</v>
      </c>
      <c r="AO256" s="141">
        <v>0</v>
      </c>
    </row>
    <row r="257" spans="2:48" ht="12.75" hidden="1" customHeight="1" x14ac:dyDescent="0.35">
      <c r="B257" s="45" t="s">
        <v>3308</v>
      </c>
      <c r="C257" s="278" t="s">
        <v>4282</v>
      </c>
      <c r="D257" s="54"/>
      <c r="E257" s="294" t="s">
        <v>4129</v>
      </c>
      <c r="F257" s="56">
        <v>0</v>
      </c>
      <c r="G257" s="56">
        <v>0</v>
      </c>
      <c r="H257" s="56">
        <v>0</v>
      </c>
      <c r="I257" s="56">
        <v>0</v>
      </c>
      <c r="J257" s="296"/>
      <c r="AL257" s="141">
        <v>0</v>
      </c>
      <c r="AM257" s="141">
        <v>0</v>
      </c>
      <c r="AN257" s="141">
        <v>0</v>
      </c>
      <c r="AO257" s="141">
        <v>0</v>
      </c>
    </row>
    <row r="258" spans="2:48" ht="12.75" hidden="1" customHeight="1" x14ac:dyDescent="0.35">
      <c r="B258" s="45" t="s">
        <v>3308</v>
      </c>
      <c r="C258" s="278" t="s">
        <v>4283</v>
      </c>
      <c r="D258" s="54"/>
      <c r="E258" s="294" t="s">
        <v>4274</v>
      </c>
      <c r="F258" s="56">
        <v>0</v>
      </c>
      <c r="G258" s="56">
        <v>0</v>
      </c>
      <c r="H258" s="56">
        <v>0</v>
      </c>
      <c r="I258" s="56">
        <v>0</v>
      </c>
      <c r="J258" s="296" t="s">
        <v>4288</v>
      </c>
      <c r="AL258" s="141">
        <v>0</v>
      </c>
      <c r="AM258" s="141">
        <v>0</v>
      </c>
      <c r="AN258" s="141">
        <v>0</v>
      </c>
      <c r="AO258" s="141">
        <v>0</v>
      </c>
      <c r="AT258" s="296" t="s">
        <v>4288</v>
      </c>
      <c r="AU258" s="296" t="s">
        <v>4288</v>
      </c>
      <c r="AV258" s="296" t="s">
        <v>4288</v>
      </c>
    </row>
    <row r="259" spans="2:48" ht="12.75" hidden="1" customHeight="1" x14ac:dyDescent="0.35">
      <c r="B259" s="45" t="s">
        <v>3308</v>
      </c>
      <c r="C259" s="306" t="s">
        <v>4284</v>
      </c>
      <c r="D259" s="54"/>
      <c r="E259" s="294" t="s">
        <v>4275</v>
      </c>
      <c r="F259" s="56">
        <v>0</v>
      </c>
      <c r="G259" s="56">
        <v>0</v>
      </c>
      <c r="H259" s="56">
        <v>0</v>
      </c>
      <c r="I259" s="56">
        <v>0</v>
      </c>
      <c r="J259" s="296"/>
      <c r="AL259" s="141">
        <v>0</v>
      </c>
      <c r="AM259" s="141">
        <v>0</v>
      </c>
      <c r="AN259" s="141">
        <v>0</v>
      </c>
      <c r="AO259" s="141">
        <v>0</v>
      </c>
    </row>
    <row r="260" spans="2:48" ht="32.5" hidden="1" customHeight="1" x14ac:dyDescent="0.35">
      <c r="B260" s="45" t="s">
        <v>3308</v>
      </c>
      <c r="C260" s="278">
        <v>178</v>
      </c>
      <c r="D260" s="310"/>
      <c r="E260" s="294" t="s">
        <v>180</v>
      </c>
      <c r="F260" s="311">
        <v>0</v>
      </c>
      <c r="G260" s="311">
        <v>0</v>
      </c>
      <c r="H260" s="311">
        <v>0</v>
      </c>
      <c r="I260" s="311">
        <v>0</v>
      </c>
      <c r="J260" s="296" t="s">
        <v>4334</v>
      </c>
      <c r="AL260" s="312">
        <v>0</v>
      </c>
      <c r="AM260" s="312">
        <v>0</v>
      </c>
      <c r="AN260" s="312">
        <v>0</v>
      </c>
      <c r="AO260" s="312">
        <v>0</v>
      </c>
      <c r="AT260" s="308" t="s">
        <v>4334</v>
      </c>
      <c r="AU260" s="308" t="s">
        <v>4334</v>
      </c>
      <c r="AV260" s="308" t="s">
        <v>4334</v>
      </c>
    </row>
    <row r="261" spans="2:48" ht="12.75" hidden="1" customHeight="1" x14ac:dyDescent="0.35">
      <c r="B261" s="45" t="s">
        <v>3308</v>
      </c>
      <c r="C261" s="278">
        <v>186</v>
      </c>
      <c r="D261" s="54"/>
      <c r="E261" s="294" t="s">
        <v>4127</v>
      </c>
      <c r="F261" s="56">
        <v>0.63</v>
      </c>
      <c r="G261" s="56">
        <v>7</v>
      </c>
      <c r="H261" s="56">
        <v>7</v>
      </c>
      <c r="I261" s="56">
        <v>7</v>
      </c>
      <c r="J261" s="278"/>
      <c r="AL261" s="304">
        <v>0.63</v>
      </c>
      <c r="AM261" s="304">
        <v>7</v>
      </c>
      <c r="AN261" s="304">
        <v>7</v>
      </c>
      <c r="AO261" s="305">
        <v>7</v>
      </c>
    </row>
    <row r="262" spans="2:48" ht="12.75" hidden="1" customHeight="1" x14ac:dyDescent="0.35">
      <c r="B262" s="45" t="s">
        <v>3308</v>
      </c>
      <c r="C262" s="278" t="s">
        <v>4285</v>
      </c>
      <c r="D262" s="54"/>
      <c r="E262" s="294" t="s">
        <v>4129</v>
      </c>
      <c r="F262" s="56">
        <v>0</v>
      </c>
      <c r="G262" s="56">
        <v>0</v>
      </c>
      <c r="H262" s="56">
        <v>0</v>
      </c>
      <c r="I262" s="56">
        <v>0</v>
      </c>
      <c r="J262" s="278"/>
      <c r="AL262" s="141">
        <v>0</v>
      </c>
      <c r="AM262" s="141">
        <v>0</v>
      </c>
      <c r="AN262" s="141">
        <v>0</v>
      </c>
      <c r="AO262" s="141">
        <v>0</v>
      </c>
    </row>
    <row r="263" spans="2:48" ht="12.75" hidden="1" customHeight="1" x14ac:dyDescent="0.35">
      <c r="B263" s="45" t="s">
        <v>3308</v>
      </c>
      <c r="C263" s="278">
        <v>1969</v>
      </c>
      <c r="D263" s="54"/>
      <c r="E263" s="294" t="s">
        <v>4276</v>
      </c>
      <c r="F263" s="56">
        <v>0</v>
      </c>
      <c r="G263" s="56">
        <v>0</v>
      </c>
      <c r="H263" s="56">
        <v>0</v>
      </c>
      <c r="I263" s="56">
        <v>0</v>
      </c>
      <c r="J263" s="296" t="s">
        <v>4288</v>
      </c>
      <c r="AL263" s="141">
        <v>0</v>
      </c>
      <c r="AM263" s="141">
        <v>0</v>
      </c>
      <c r="AN263" s="141">
        <v>0</v>
      </c>
      <c r="AO263" s="141">
        <v>0</v>
      </c>
      <c r="AT263" s="308" t="s">
        <v>4288</v>
      </c>
      <c r="AU263" s="308" t="s">
        <v>4288</v>
      </c>
      <c r="AV263" s="308" t="s">
        <v>4288</v>
      </c>
    </row>
    <row r="264" spans="2:48" ht="32.15" hidden="1" customHeight="1" x14ac:dyDescent="0.35">
      <c r="B264" s="45" t="s">
        <v>3308</v>
      </c>
      <c r="C264" s="278">
        <v>199</v>
      </c>
      <c r="D264" s="54"/>
      <c r="E264" s="294" t="s">
        <v>4277</v>
      </c>
      <c r="F264" s="56">
        <v>0</v>
      </c>
      <c r="G264" s="56">
        <v>0</v>
      </c>
      <c r="H264" s="56">
        <v>0</v>
      </c>
      <c r="I264" s="56">
        <v>0</v>
      </c>
      <c r="J264" s="296" t="s">
        <v>4334</v>
      </c>
      <c r="AL264" s="141">
        <v>0</v>
      </c>
      <c r="AM264" s="141">
        <v>0</v>
      </c>
      <c r="AN264" s="141">
        <v>0</v>
      </c>
      <c r="AO264" s="141">
        <v>0</v>
      </c>
      <c r="AT264" s="308" t="s">
        <v>4334</v>
      </c>
      <c r="AU264" s="308" t="s">
        <v>4334</v>
      </c>
      <c r="AV264" s="308" t="s">
        <v>4334</v>
      </c>
    </row>
    <row r="265" spans="2:48" ht="12.75" hidden="1" customHeight="1" x14ac:dyDescent="0.35">
      <c r="B265" s="45" t="s">
        <v>3308</v>
      </c>
      <c r="C265" s="278">
        <v>1991</v>
      </c>
      <c r="D265" s="54"/>
      <c r="E265" s="294" t="s">
        <v>4130</v>
      </c>
      <c r="F265" s="56">
        <v>0</v>
      </c>
      <c r="G265" s="56">
        <v>0.1188</v>
      </c>
      <c r="H265" s="56">
        <v>4.65E-2</v>
      </c>
      <c r="I265" s="56">
        <v>4.65E-2</v>
      </c>
      <c r="J265" s="278"/>
      <c r="AL265" s="304">
        <v>0</v>
      </c>
      <c r="AM265" s="304">
        <v>0.1188</v>
      </c>
      <c r="AN265" s="304">
        <v>4.65E-2</v>
      </c>
      <c r="AO265" s="305">
        <v>4.65E-2</v>
      </c>
    </row>
    <row r="266" spans="2:48" ht="12.75" hidden="1" customHeight="1" x14ac:dyDescent="0.35">
      <c r="B266" s="45" t="s">
        <v>3308</v>
      </c>
      <c r="C266" s="278">
        <v>1991511</v>
      </c>
      <c r="D266" s="54"/>
      <c r="E266" s="287" t="s">
        <v>4130</v>
      </c>
      <c r="F266" s="56">
        <v>0</v>
      </c>
      <c r="G266" s="56">
        <v>8.2600000000000007E-2</v>
      </c>
      <c r="H266" s="56">
        <v>8.2600000000000007E-2</v>
      </c>
      <c r="I266" s="56">
        <v>8.2600000000000007E-2</v>
      </c>
      <c r="J266" s="278"/>
      <c r="AL266" s="304">
        <v>0</v>
      </c>
      <c r="AM266" s="304">
        <v>8.2600000000000007E-2</v>
      </c>
      <c r="AN266" s="304">
        <v>8.2600000000000007E-2</v>
      </c>
      <c r="AO266" s="305">
        <v>8.2600000000000007E-2</v>
      </c>
    </row>
    <row r="267" spans="2:48" ht="12.75" hidden="1" customHeight="1" x14ac:dyDescent="0.35">
      <c r="B267" s="45" t="s">
        <v>3308</v>
      </c>
      <c r="C267" s="278">
        <v>1995</v>
      </c>
      <c r="D267" s="54"/>
      <c r="E267" s="287" t="s">
        <v>4427</v>
      </c>
      <c r="F267" s="56">
        <v>0</v>
      </c>
      <c r="G267" s="56">
        <v>0.1188</v>
      </c>
      <c r="H267" s="56">
        <v>4.65E-2</v>
      </c>
      <c r="I267" s="56">
        <v>4.65E-2</v>
      </c>
      <c r="J267" s="278"/>
      <c r="AL267" s="304">
        <v>0</v>
      </c>
      <c r="AM267" s="304">
        <v>0.1188</v>
      </c>
      <c r="AN267" s="304">
        <v>4.65E-2</v>
      </c>
      <c r="AO267" s="305">
        <v>4.65E-2</v>
      </c>
    </row>
    <row r="268" spans="2:48" ht="12.75" hidden="1" customHeight="1" x14ac:dyDescent="0.35">
      <c r="B268" s="45" t="s">
        <v>3308</v>
      </c>
      <c r="C268" s="278">
        <v>1996</v>
      </c>
      <c r="D268" s="54"/>
      <c r="E268" s="294" t="s">
        <v>4428</v>
      </c>
      <c r="F268" s="56">
        <v>0</v>
      </c>
      <c r="G268" s="56">
        <v>0.1188</v>
      </c>
      <c r="H268" s="56">
        <v>4.65E-2</v>
      </c>
      <c r="I268" s="56">
        <v>4.65E-2</v>
      </c>
      <c r="J268" s="278"/>
      <c r="AL268" s="304">
        <v>0</v>
      </c>
      <c r="AM268" s="303">
        <v>0.1188</v>
      </c>
      <c r="AN268" s="304">
        <v>4.65E-2</v>
      </c>
      <c r="AO268" s="305">
        <v>4.65E-2</v>
      </c>
    </row>
    <row r="269" spans="2:48" ht="12.75" hidden="1" customHeight="1" x14ac:dyDescent="0.35">
      <c r="B269" s="45" t="s">
        <v>3308</v>
      </c>
      <c r="C269" s="278">
        <v>1997</v>
      </c>
      <c r="D269" s="54"/>
      <c r="E269" s="294" t="s">
        <v>4428</v>
      </c>
      <c r="F269" s="56">
        <v>5.16E-2</v>
      </c>
      <c r="G269" s="56">
        <v>0.1188</v>
      </c>
      <c r="H269" s="56">
        <v>4.65E-2</v>
      </c>
      <c r="I269" s="56">
        <v>4.65E-2</v>
      </c>
      <c r="J269" s="278"/>
      <c r="AL269" s="304">
        <v>5.16E-2</v>
      </c>
      <c r="AM269" s="304">
        <v>0.1188</v>
      </c>
      <c r="AN269" s="304">
        <v>4.65E-2</v>
      </c>
      <c r="AO269" s="305">
        <v>4.65E-2</v>
      </c>
    </row>
    <row r="270" spans="2:48" ht="14.5" hidden="1" x14ac:dyDescent="0.35">
      <c r="B270" s="45" t="s">
        <v>3308</v>
      </c>
      <c r="C270" s="278">
        <v>1998</v>
      </c>
      <c r="D270" s="54"/>
      <c r="E270" s="294" t="s">
        <v>4428</v>
      </c>
      <c r="F270" s="56">
        <v>0</v>
      </c>
      <c r="G270" s="56">
        <v>8.2600000000000007E-2</v>
      </c>
      <c r="H270" s="56">
        <v>8.2600000000000007E-2</v>
      </c>
      <c r="I270" s="56">
        <v>8.2600000000000007E-2</v>
      </c>
      <c r="J270" s="278"/>
      <c r="AL270" s="304">
        <v>0</v>
      </c>
      <c r="AM270" s="304">
        <v>8.2600000000000007E-2</v>
      </c>
      <c r="AN270" s="304">
        <v>8.2600000000000007E-2</v>
      </c>
      <c r="AO270" s="305">
        <v>8.2600000000000007E-2</v>
      </c>
      <c r="AU270" t="s">
        <v>3320</v>
      </c>
      <c r="AV270" t="s">
        <v>3321</v>
      </c>
    </row>
    <row r="271" spans="2:48" ht="38.5" hidden="1" x14ac:dyDescent="0.35">
      <c r="B271" s="45" t="s">
        <v>3308</v>
      </c>
      <c r="C271" s="278">
        <v>700</v>
      </c>
      <c r="D271" s="54"/>
      <c r="E271" s="294" t="s">
        <v>4131</v>
      </c>
      <c r="F271" s="56">
        <v>0</v>
      </c>
      <c r="G271" s="56">
        <v>0</v>
      </c>
      <c r="H271" s="56">
        <v>0</v>
      </c>
      <c r="I271" s="56">
        <v>0</v>
      </c>
      <c r="J271" s="278" t="s">
        <v>4288</v>
      </c>
      <c r="AL271" s="141">
        <v>0</v>
      </c>
      <c r="AM271" s="141">
        <v>0</v>
      </c>
      <c r="AN271" s="141">
        <v>0</v>
      </c>
      <c r="AO271" s="141">
        <v>0</v>
      </c>
      <c r="AT271" s="308" t="s">
        <v>4288</v>
      </c>
      <c r="AU271" s="308" t="s">
        <v>4288</v>
      </c>
      <c r="AV271" s="308" t="s">
        <v>4288</v>
      </c>
    </row>
    <row r="272" spans="2:48" ht="28" hidden="1" customHeight="1" x14ac:dyDescent="0.35">
      <c r="B272" s="45" t="s">
        <v>3308</v>
      </c>
      <c r="C272" s="295">
        <v>701702</v>
      </c>
      <c r="D272" s="54"/>
      <c r="E272" s="294" t="s">
        <v>4131</v>
      </c>
      <c r="F272" s="56">
        <v>0</v>
      </c>
      <c r="G272" s="56">
        <v>0</v>
      </c>
      <c r="H272" s="56">
        <v>0</v>
      </c>
      <c r="I272" s="56">
        <v>0</v>
      </c>
      <c r="J272" s="296" t="s">
        <v>4332</v>
      </c>
      <c r="AL272" s="141">
        <v>0</v>
      </c>
      <c r="AM272" s="141">
        <v>0</v>
      </c>
      <c r="AN272" s="141">
        <v>0</v>
      </c>
      <c r="AO272" s="141">
        <v>0</v>
      </c>
      <c r="AT272" s="308" t="s">
        <v>3028</v>
      </c>
      <c r="AU272" s="308" t="s">
        <v>3028</v>
      </c>
      <c r="AV272" s="308" t="s">
        <v>3028</v>
      </c>
    </row>
    <row r="273" spans="2:48" ht="12.75" hidden="1" customHeight="1" x14ac:dyDescent="0.35">
      <c r="B273" s="45" t="s">
        <v>3308</v>
      </c>
      <c r="C273" s="278">
        <v>709</v>
      </c>
      <c r="D273" s="54"/>
      <c r="E273" s="294" t="s">
        <v>4131</v>
      </c>
      <c r="F273" s="56">
        <v>0</v>
      </c>
      <c r="G273" s="56">
        <v>0</v>
      </c>
      <c r="H273" s="56">
        <v>0</v>
      </c>
      <c r="I273" s="56">
        <v>0</v>
      </c>
      <c r="J273" s="296" t="s">
        <v>4335</v>
      </c>
      <c r="AL273" s="141">
        <v>0</v>
      </c>
      <c r="AM273" s="141">
        <v>0</v>
      </c>
      <c r="AN273" s="141">
        <v>0</v>
      </c>
      <c r="AO273" s="141">
        <v>0</v>
      </c>
      <c r="AT273" s="308" t="s">
        <v>4335</v>
      </c>
      <c r="AU273" s="308" t="s">
        <v>4335</v>
      </c>
      <c r="AV273" s="308" t="s">
        <v>4335</v>
      </c>
    </row>
    <row r="274" spans="2:48" ht="15.65" hidden="1" customHeight="1" x14ac:dyDescent="0.35">
      <c r="B274" s="45" t="s">
        <v>3308</v>
      </c>
      <c r="C274" s="278" t="s">
        <v>4286</v>
      </c>
      <c r="D274" s="54"/>
      <c r="E274" s="294" t="s">
        <v>17</v>
      </c>
      <c r="F274" s="56">
        <v>0</v>
      </c>
      <c r="G274" s="56">
        <v>0</v>
      </c>
      <c r="H274" s="56">
        <v>0</v>
      </c>
      <c r="I274" s="56">
        <v>0</v>
      </c>
      <c r="J274" s="296" t="s">
        <v>4288</v>
      </c>
      <c r="AL274" s="141">
        <v>0</v>
      </c>
      <c r="AM274" s="141">
        <v>0</v>
      </c>
      <c r="AN274" s="141">
        <v>0</v>
      </c>
      <c r="AO274" s="141">
        <v>0</v>
      </c>
      <c r="AT274" s="296" t="s">
        <v>4288</v>
      </c>
      <c r="AU274" s="296" t="s">
        <v>4288</v>
      </c>
      <c r="AV274" s="296" t="s">
        <v>4288</v>
      </c>
    </row>
    <row r="275" spans="2:48" ht="12.75" hidden="1" customHeight="1" x14ac:dyDescent="0.35">
      <c r="B275" s="45" t="s">
        <v>3308</v>
      </c>
      <c r="C275" s="278">
        <v>8400</v>
      </c>
      <c r="D275" s="54"/>
      <c r="E275" s="294" t="s">
        <v>4132</v>
      </c>
      <c r="F275" s="56">
        <v>7.4999999999999997E-2</v>
      </c>
      <c r="G275" s="56">
        <v>0</v>
      </c>
      <c r="H275" s="56">
        <v>0</v>
      </c>
      <c r="I275" s="56">
        <v>0</v>
      </c>
      <c r="J275" s="278"/>
      <c r="AL275" s="304">
        <v>7.4999999999999997E-2</v>
      </c>
      <c r="AM275" s="141">
        <v>0</v>
      </c>
      <c r="AN275" s="141">
        <v>0</v>
      </c>
      <c r="AO275" s="141">
        <v>0</v>
      </c>
    </row>
    <row r="276" spans="2:48" ht="12.75" hidden="1" customHeight="1" x14ac:dyDescent="0.35">
      <c r="B276" s="45" t="s">
        <v>3308</v>
      </c>
      <c r="C276" s="278">
        <v>84062</v>
      </c>
      <c r="D276" s="54"/>
      <c r="E276" s="294" t="s">
        <v>4278</v>
      </c>
      <c r="F276" s="56">
        <v>6.5600000000000006E-2</v>
      </c>
      <c r="G276" s="56">
        <v>0</v>
      </c>
      <c r="H276" s="56">
        <v>0</v>
      </c>
      <c r="I276" s="56">
        <v>0</v>
      </c>
      <c r="J276" s="278"/>
      <c r="AL276" s="304">
        <v>6.5600000000000006E-2</v>
      </c>
      <c r="AM276" s="141">
        <v>0</v>
      </c>
      <c r="AN276" s="141">
        <v>0</v>
      </c>
      <c r="AO276" s="141">
        <v>0</v>
      </c>
    </row>
    <row r="277" spans="2:48" ht="12.75" hidden="1" customHeight="1" x14ac:dyDescent="0.35">
      <c r="B277" s="45" t="s">
        <v>3308</v>
      </c>
      <c r="C277" s="278">
        <v>840</v>
      </c>
      <c r="D277" s="54"/>
      <c r="E277" s="294" t="s">
        <v>4133</v>
      </c>
      <c r="F277" s="56">
        <v>0</v>
      </c>
      <c r="G277" s="56">
        <v>0</v>
      </c>
      <c r="H277" s="56">
        <v>0</v>
      </c>
      <c r="I277" s="56">
        <v>0</v>
      </c>
      <c r="J277" s="296" t="s">
        <v>4336</v>
      </c>
      <c r="AL277" s="141">
        <v>0</v>
      </c>
      <c r="AM277" s="141">
        <v>0</v>
      </c>
      <c r="AN277" s="141">
        <v>0</v>
      </c>
      <c r="AO277" s="141">
        <v>0</v>
      </c>
      <c r="AT277" s="308" t="s">
        <v>4336</v>
      </c>
      <c r="AU277" s="308" t="s">
        <v>4336</v>
      </c>
      <c r="AV277" s="308" t="s">
        <v>4336</v>
      </c>
    </row>
    <row r="278" spans="2:48" ht="12.75" hidden="1" customHeight="1" x14ac:dyDescent="0.35">
      <c r="B278" s="45" t="s">
        <v>3308</v>
      </c>
      <c r="C278" s="278">
        <v>84835</v>
      </c>
      <c r="D278" s="54"/>
      <c r="E278" s="294" t="s">
        <v>4134</v>
      </c>
      <c r="F278" s="56">
        <v>5.16E-2</v>
      </c>
      <c r="G278" s="56">
        <v>1.21E-2</v>
      </c>
      <c r="H278" s="56">
        <v>6.1000000000000004E-3</v>
      </c>
      <c r="I278" s="56">
        <v>6.1000000000000004E-3</v>
      </c>
      <c r="J278" s="278"/>
      <c r="AL278" s="304">
        <v>5.16E-2</v>
      </c>
      <c r="AM278" s="304">
        <v>1.21E-2</v>
      </c>
      <c r="AN278" s="304">
        <v>6.1000000000000004E-3</v>
      </c>
      <c r="AO278" s="305">
        <v>6.1000000000000004E-3</v>
      </c>
    </row>
    <row r="279" spans="2:48" ht="14.5" hidden="1" x14ac:dyDescent="0.35">
      <c r="B279" s="45" t="s">
        <v>3308</v>
      </c>
      <c r="C279" s="278">
        <v>84878</v>
      </c>
      <c r="D279" s="54"/>
      <c r="E279" s="294" t="s">
        <v>4135</v>
      </c>
      <c r="F279" s="56">
        <v>6.5600000000000006E-2</v>
      </c>
      <c r="G279" s="56">
        <v>1.1900000000000001E-2</v>
      </c>
      <c r="H279" s="56">
        <v>6.7999999999999996E-3</v>
      </c>
      <c r="I279" s="56">
        <v>6.7999999999999996E-3</v>
      </c>
      <c r="J279" s="278"/>
      <c r="AL279" s="304">
        <v>6.5600000000000006E-2</v>
      </c>
      <c r="AM279" s="304">
        <v>1.1900000000000001E-2</v>
      </c>
      <c r="AN279" s="304">
        <v>6.7999999999999996E-3</v>
      </c>
      <c r="AO279" s="305">
        <v>6.7999999999999996E-3</v>
      </c>
      <c r="AU279" t="s">
        <v>3322</v>
      </c>
      <c r="AV279" t="s">
        <v>3323</v>
      </c>
    </row>
    <row r="280" spans="2:48" ht="12.75" hidden="1" customHeight="1" x14ac:dyDescent="0.35">
      <c r="B280" s="45" t="s">
        <v>3308</v>
      </c>
      <c r="C280" s="278">
        <v>8488</v>
      </c>
      <c r="D280" s="54"/>
      <c r="E280" s="294" t="s">
        <v>4136</v>
      </c>
      <c r="F280" s="56">
        <v>6.5600000000000006E-2</v>
      </c>
      <c r="G280" s="56">
        <v>1.1900000000000001E-2</v>
      </c>
      <c r="H280" s="56">
        <v>6.7999999999999996E-3</v>
      </c>
      <c r="I280" s="56">
        <v>6.7999999999999996E-3</v>
      </c>
      <c r="J280" s="278"/>
      <c r="AL280" s="304">
        <v>6.5600000000000006E-2</v>
      </c>
      <c r="AM280" s="304">
        <v>1.1900000000000001E-2</v>
      </c>
      <c r="AN280" s="304">
        <v>6.7999999999999996E-3</v>
      </c>
      <c r="AO280" s="305">
        <v>6.7999999999999996E-3</v>
      </c>
    </row>
    <row r="281" spans="2:48" ht="37" hidden="1" customHeight="1" x14ac:dyDescent="0.35">
      <c r="B281" s="45" t="s">
        <v>3308</v>
      </c>
      <c r="C281" s="278">
        <v>848</v>
      </c>
      <c r="D281" s="54"/>
      <c r="E281" s="294" t="s">
        <v>4137</v>
      </c>
      <c r="F281" s="56">
        <v>0</v>
      </c>
      <c r="G281" s="56">
        <v>0</v>
      </c>
      <c r="H281" s="56">
        <v>0</v>
      </c>
      <c r="I281" s="56">
        <v>0</v>
      </c>
      <c r="J281" s="307" t="s">
        <v>3028</v>
      </c>
      <c r="AL281" s="56">
        <v>0</v>
      </c>
      <c r="AM281" s="56">
        <v>0</v>
      </c>
      <c r="AN281" s="56">
        <v>0</v>
      </c>
      <c r="AO281" s="56">
        <v>0</v>
      </c>
      <c r="AT281" s="308" t="s">
        <v>3028</v>
      </c>
      <c r="AU281" s="308" t="s">
        <v>3028</v>
      </c>
      <c r="AV281" s="308" t="s">
        <v>3028</v>
      </c>
    </row>
    <row r="282" spans="2:48" ht="38.15" hidden="1" customHeight="1" x14ac:dyDescent="0.35">
      <c r="B282" s="45" t="s">
        <v>3308</v>
      </c>
      <c r="C282" s="278" t="s">
        <v>4287</v>
      </c>
      <c r="D282" s="54"/>
      <c r="E282" s="294" t="s">
        <v>4138</v>
      </c>
      <c r="F282" s="56">
        <v>0</v>
      </c>
      <c r="G282" s="56">
        <v>0</v>
      </c>
      <c r="H282" s="56">
        <v>0</v>
      </c>
      <c r="I282" s="56">
        <v>0</v>
      </c>
      <c r="J282" s="296" t="s">
        <v>4337</v>
      </c>
      <c r="AL282" s="56">
        <v>0</v>
      </c>
      <c r="AM282" s="56">
        <v>0</v>
      </c>
      <c r="AN282" s="56">
        <v>0</v>
      </c>
      <c r="AO282" s="56">
        <v>0</v>
      </c>
      <c r="AT282" s="309" t="s">
        <v>4337</v>
      </c>
      <c r="AU282" s="309" t="s">
        <v>4337</v>
      </c>
      <c r="AV282" s="309" t="s">
        <v>4337</v>
      </c>
    </row>
    <row r="283" spans="2:48" ht="12.75" hidden="1" customHeight="1" x14ac:dyDescent="0.35">
      <c r="B283" t="s">
        <v>3466</v>
      </c>
      <c r="C283" t="s">
        <v>3466</v>
      </c>
      <c r="D283" t="s">
        <v>3466</v>
      </c>
      <c r="E283" t="s">
        <v>3466</v>
      </c>
      <c r="F283" s="140" t="s">
        <v>3466</v>
      </c>
      <c r="G283" s="140" t="s">
        <v>3466</v>
      </c>
      <c r="H283" s="140" t="s">
        <v>3466</v>
      </c>
      <c r="I283" s="140" t="s">
        <v>3466</v>
      </c>
      <c r="J283" s="1" t="s">
        <v>3466</v>
      </c>
    </row>
    <row r="284" spans="2:48" ht="12.75" hidden="1" customHeight="1" thickBot="1" x14ac:dyDescent="0.4">
      <c r="B284" t="s">
        <v>3466</v>
      </c>
      <c r="C284" t="s">
        <v>3466</v>
      </c>
      <c r="D284" t="s">
        <v>3466</v>
      </c>
      <c r="E284" t="s">
        <v>3466</v>
      </c>
      <c r="F284" s="140" t="s">
        <v>3466</v>
      </c>
      <c r="G284" s="140" t="s">
        <v>3466</v>
      </c>
      <c r="H284" s="140" t="s">
        <v>3466</v>
      </c>
      <c r="I284" s="140" t="s">
        <v>3466</v>
      </c>
      <c r="J284" s="1" t="s">
        <v>3466</v>
      </c>
    </row>
    <row r="285" spans="2:48" ht="12.75" hidden="1" customHeight="1" x14ac:dyDescent="0.35">
      <c r="B285" s="234"/>
      <c r="C285" s="70"/>
      <c r="D285" s="70"/>
      <c r="E285" s="70" t="s">
        <v>158</v>
      </c>
      <c r="F285" s="364" t="str">
        <f>IF(MAIN!BV24="LOCAL","Currency in " &amp;MAIN!BW24&amp;" "&amp;"EURO","Currency in " &amp;MAIN!BW24&amp;" "&amp;MAIN!BV24)</f>
        <v>Currency in € EURO</v>
      </c>
      <c r="G285" s="365"/>
      <c r="H285" s="265"/>
      <c r="I285" s="265"/>
      <c r="J285" s="71"/>
    </row>
    <row r="286" spans="2:48" ht="12.75" hidden="1" customHeight="1" x14ac:dyDescent="0.35">
      <c r="B286" s="45" t="s">
        <v>3309</v>
      </c>
      <c r="C286" s="275" t="s">
        <v>4209</v>
      </c>
      <c r="D286" s="54"/>
      <c r="E286" s="287" t="s">
        <v>159</v>
      </c>
      <c r="F286" s="56">
        <v>0.8</v>
      </c>
      <c r="G286" s="56">
        <v>0</v>
      </c>
      <c r="H286" s="56">
        <v>0</v>
      </c>
      <c r="I286" s="56">
        <v>0</v>
      </c>
      <c r="J286" s="278"/>
      <c r="AL286" s="297">
        <v>0.8</v>
      </c>
      <c r="AM286" s="297">
        <v>0</v>
      </c>
      <c r="AN286" s="297">
        <v>0</v>
      </c>
      <c r="AO286" s="297">
        <v>0</v>
      </c>
    </row>
    <row r="287" spans="2:48" ht="12.75" hidden="1" customHeight="1" x14ac:dyDescent="0.35">
      <c r="B287" s="45" t="s">
        <v>3309</v>
      </c>
      <c r="C287" s="275" t="s">
        <v>16</v>
      </c>
      <c r="D287" s="54"/>
      <c r="E287" s="287" t="s">
        <v>42</v>
      </c>
      <c r="F287" s="56">
        <v>0</v>
      </c>
      <c r="G287" s="56">
        <v>0</v>
      </c>
      <c r="H287" s="56">
        <v>0</v>
      </c>
      <c r="I287" s="56">
        <v>0</v>
      </c>
      <c r="J287" s="278"/>
      <c r="AL287" s="297">
        <v>0</v>
      </c>
      <c r="AM287" s="297">
        <v>0</v>
      </c>
      <c r="AN287" s="297">
        <v>0</v>
      </c>
      <c r="AO287" s="297">
        <v>0</v>
      </c>
    </row>
    <row r="288" spans="2:48" ht="12.75" hidden="1" customHeight="1" x14ac:dyDescent="0.35">
      <c r="B288" s="45" t="s">
        <v>3309</v>
      </c>
      <c r="C288" s="278" t="s">
        <v>4290</v>
      </c>
      <c r="D288" s="54"/>
      <c r="E288" s="287" t="s">
        <v>4289</v>
      </c>
      <c r="F288" s="56" t="s">
        <v>3297</v>
      </c>
      <c r="G288" s="56" t="s">
        <v>3297</v>
      </c>
      <c r="H288" s="56" t="s">
        <v>3297</v>
      </c>
      <c r="I288" s="56" t="s">
        <v>3297</v>
      </c>
      <c r="J288" s="278"/>
      <c r="AL288" s="278" t="s">
        <v>3297</v>
      </c>
      <c r="AM288" s="278" t="s">
        <v>3297</v>
      </c>
      <c r="AN288" s="278" t="s">
        <v>3297</v>
      </c>
      <c r="AO288" s="278" t="s">
        <v>3297</v>
      </c>
    </row>
    <row r="289" spans="2:41" ht="12.75" hidden="1" customHeight="1" x14ac:dyDescent="0.35">
      <c r="B289" s="45" t="s">
        <v>3309</v>
      </c>
      <c r="C289" s="275" t="s">
        <v>160</v>
      </c>
      <c r="D289" s="54"/>
      <c r="E289" s="287" t="s">
        <v>161</v>
      </c>
      <c r="F289" s="56" t="s">
        <v>3297</v>
      </c>
      <c r="G289" s="56" t="s">
        <v>3297</v>
      </c>
      <c r="H289" s="56" t="s">
        <v>3297</v>
      </c>
      <c r="I289" s="56" t="s">
        <v>3297</v>
      </c>
      <c r="J289" s="278"/>
      <c r="AL289" s="278" t="s">
        <v>3297</v>
      </c>
      <c r="AM289" s="278" t="s">
        <v>3297</v>
      </c>
      <c r="AN289" s="278" t="s">
        <v>3297</v>
      </c>
      <c r="AO289" s="278" t="s">
        <v>3297</v>
      </c>
    </row>
    <row r="290" spans="2:41" ht="12.75" hidden="1" customHeight="1" x14ac:dyDescent="0.35">
      <c r="B290" s="45" t="s">
        <v>3309</v>
      </c>
      <c r="C290" s="275" t="s">
        <v>162</v>
      </c>
      <c r="D290" s="54"/>
      <c r="E290" s="287" t="s">
        <v>163</v>
      </c>
      <c r="F290" s="56" t="s">
        <v>11</v>
      </c>
      <c r="G290" s="56" t="s">
        <v>11</v>
      </c>
      <c r="H290" s="56" t="s">
        <v>11</v>
      </c>
      <c r="I290" s="56" t="s">
        <v>11</v>
      </c>
      <c r="J290" s="278" t="s">
        <v>4293</v>
      </c>
      <c r="AL290" s="278" t="s">
        <v>11</v>
      </c>
      <c r="AM290" s="278" t="s">
        <v>11</v>
      </c>
      <c r="AN290" s="278" t="s">
        <v>11</v>
      </c>
      <c r="AO290" s="278" t="s">
        <v>11</v>
      </c>
    </row>
    <row r="291" spans="2:41" ht="12.75" hidden="1" customHeight="1" x14ac:dyDescent="0.35">
      <c r="B291" s="45" t="s">
        <v>3309</v>
      </c>
      <c r="C291" s="275" t="s">
        <v>164</v>
      </c>
      <c r="D291" s="54"/>
      <c r="E291" s="287" t="s">
        <v>165</v>
      </c>
      <c r="F291" s="56" t="s">
        <v>11</v>
      </c>
      <c r="G291" s="56" t="s">
        <v>11</v>
      </c>
      <c r="H291" s="56" t="s">
        <v>11</v>
      </c>
      <c r="I291" s="56" t="s">
        <v>11</v>
      </c>
      <c r="J291" s="278" t="s">
        <v>4293</v>
      </c>
      <c r="AL291" s="278" t="s">
        <v>11</v>
      </c>
      <c r="AM291" s="278" t="s">
        <v>11</v>
      </c>
      <c r="AN291" s="278" t="s">
        <v>11</v>
      </c>
      <c r="AO291" s="278" t="s">
        <v>11</v>
      </c>
    </row>
    <row r="292" spans="2:41" ht="12.75" hidden="1" customHeight="1" x14ac:dyDescent="0.35">
      <c r="B292" s="45" t="s">
        <v>3309</v>
      </c>
      <c r="C292" s="275" t="s">
        <v>166</v>
      </c>
      <c r="D292" s="54"/>
      <c r="E292" s="287" t="s">
        <v>167</v>
      </c>
      <c r="F292" s="56" t="s">
        <v>11</v>
      </c>
      <c r="G292" s="56" t="s">
        <v>11</v>
      </c>
      <c r="H292" s="56" t="s">
        <v>11</v>
      </c>
      <c r="I292" s="56" t="s">
        <v>11</v>
      </c>
      <c r="J292" s="278" t="s">
        <v>4293</v>
      </c>
      <c r="AL292" s="278" t="s">
        <v>11</v>
      </c>
      <c r="AM292" s="278" t="s">
        <v>11</v>
      </c>
      <c r="AN292" s="278" t="s">
        <v>11</v>
      </c>
      <c r="AO292" s="278" t="s">
        <v>11</v>
      </c>
    </row>
    <row r="293" spans="2:41" ht="14.5" hidden="1" x14ac:dyDescent="0.35">
      <c r="B293" s="45" t="s">
        <v>3309</v>
      </c>
      <c r="C293" s="278">
        <v>112</v>
      </c>
      <c r="D293" s="54"/>
      <c r="E293" s="287" t="s">
        <v>172</v>
      </c>
      <c r="F293" s="56">
        <v>0</v>
      </c>
      <c r="G293" s="56">
        <v>0</v>
      </c>
      <c r="H293" s="56">
        <v>0</v>
      </c>
      <c r="I293" s="56">
        <v>0</v>
      </c>
      <c r="J293" s="278"/>
      <c r="AL293" s="297">
        <v>0</v>
      </c>
      <c r="AM293" s="297">
        <v>0</v>
      </c>
      <c r="AN293" s="297">
        <v>0</v>
      </c>
      <c r="AO293" s="297">
        <v>0</v>
      </c>
    </row>
    <row r="294" spans="2:41" ht="12.65" hidden="1" customHeight="1" x14ac:dyDescent="0.35">
      <c r="B294" s="45" t="s">
        <v>3309</v>
      </c>
      <c r="C294" s="278">
        <v>113</v>
      </c>
      <c r="D294" s="54"/>
      <c r="E294" s="287" t="s">
        <v>4210</v>
      </c>
      <c r="F294" s="56">
        <v>0</v>
      </c>
      <c r="G294" s="56">
        <v>0</v>
      </c>
      <c r="H294" s="56">
        <v>0</v>
      </c>
      <c r="I294" s="56">
        <v>0</v>
      </c>
      <c r="J294" s="278"/>
      <c r="AL294" s="297">
        <v>0</v>
      </c>
      <c r="AM294" s="297">
        <v>0</v>
      </c>
      <c r="AN294" s="297">
        <v>0</v>
      </c>
      <c r="AO294" s="297">
        <v>0</v>
      </c>
    </row>
    <row r="295" spans="2:41" ht="12.75" hidden="1" customHeight="1" x14ac:dyDescent="0.35">
      <c r="B295" s="45" t="s">
        <v>3309</v>
      </c>
      <c r="C295" s="278" t="s">
        <v>4291</v>
      </c>
      <c r="D295" s="54"/>
      <c r="E295" s="287" t="s">
        <v>168</v>
      </c>
      <c r="F295" s="56" t="s">
        <v>3297</v>
      </c>
      <c r="G295" s="56" t="s">
        <v>3297</v>
      </c>
      <c r="H295" s="56" t="s">
        <v>3297</v>
      </c>
      <c r="I295" s="56" t="s">
        <v>3297</v>
      </c>
      <c r="J295" s="278"/>
      <c r="AL295" s="278" t="s">
        <v>3297</v>
      </c>
      <c r="AM295" s="278" t="s">
        <v>3297</v>
      </c>
      <c r="AN295" s="278" t="s">
        <v>3297</v>
      </c>
      <c r="AO295" s="278" t="s">
        <v>3297</v>
      </c>
    </row>
    <row r="296" spans="2:41" ht="12.75" hidden="1" customHeight="1" x14ac:dyDescent="0.35">
      <c r="B296" s="45" t="s">
        <v>3309</v>
      </c>
      <c r="C296" s="278" t="s">
        <v>4292</v>
      </c>
      <c r="D296" s="54"/>
      <c r="E296" s="287" t="s">
        <v>169</v>
      </c>
      <c r="F296" s="56" t="s">
        <v>3297</v>
      </c>
      <c r="G296" s="56" t="s">
        <v>3297</v>
      </c>
      <c r="H296" s="56" t="s">
        <v>3297</v>
      </c>
      <c r="I296" s="56" t="s">
        <v>3297</v>
      </c>
      <c r="J296" s="278"/>
      <c r="AL296" s="278" t="s">
        <v>3297</v>
      </c>
      <c r="AM296" s="278" t="s">
        <v>3297</v>
      </c>
      <c r="AN296" s="278" t="s">
        <v>3297</v>
      </c>
      <c r="AO296" s="278" t="s">
        <v>3297</v>
      </c>
    </row>
    <row r="297" spans="2:41" ht="12.75" hidden="1" customHeight="1" x14ac:dyDescent="0.35">
      <c r="B297" s="45" t="s">
        <v>3309</v>
      </c>
      <c r="C297" s="278" t="s">
        <v>170</v>
      </c>
      <c r="D297" s="54"/>
      <c r="E297" s="287" t="s">
        <v>171</v>
      </c>
      <c r="F297" s="56">
        <v>0</v>
      </c>
      <c r="G297" s="56">
        <v>0</v>
      </c>
      <c r="H297" s="56">
        <v>0</v>
      </c>
      <c r="I297" s="56">
        <v>0</v>
      </c>
      <c r="J297" s="278" t="s">
        <v>4293</v>
      </c>
      <c r="AL297" s="278" t="s">
        <v>11</v>
      </c>
      <c r="AM297" s="278" t="s">
        <v>11</v>
      </c>
      <c r="AN297" s="278" t="s">
        <v>11</v>
      </c>
      <c r="AO297" s="278" t="s">
        <v>11</v>
      </c>
    </row>
    <row r="298" spans="2:41" ht="12.75" hidden="1" customHeight="1" thickBot="1" x14ac:dyDescent="0.4">
      <c r="B298" t="s">
        <v>3466</v>
      </c>
      <c r="C298" t="s">
        <v>3466</v>
      </c>
      <c r="D298" t="s">
        <v>3466</v>
      </c>
      <c r="E298" t="s">
        <v>3466</v>
      </c>
      <c r="F298" s="140" t="s">
        <v>3466</v>
      </c>
      <c r="G298" s="140" t="s">
        <v>3466</v>
      </c>
      <c r="H298" s="140" t="s">
        <v>3466</v>
      </c>
      <c r="I298" s="140" t="s">
        <v>3466</v>
      </c>
      <c r="J298" s="1" t="s">
        <v>3466</v>
      </c>
    </row>
    <row r="299" spans="2:41" ht="12.75" hidden="1" customHeight="1" thickBot="1" x14ac:dyDescent="0.4">
      <c r="B299" s="234"/>
      <c r="C299" s="64"/>
      <c r="D299" s="64"/>
      <c r="E299" s="64" t="s">
        <v>173</v>
      </c>
      <c r="F299" s="369" t="str">
        <f>IF(MAIN!BV24="LOCAL","Currency in " &amp;MAIN!BW24&amp;" "&amp;"EURO","Currency in " &amp;MAIN!BW24&amp;" "&amp;MAIN!BV24)</f>
        <v>Currency in € EURO</v>
      </c>
      <c r="G299" s="368"/>
      <c r="H299" s="266"/>
      <c r="I299" s="266"/>
      <c r="J299" s="65"/>
    </row>
    <row r="300" spans="2:41" ht="12.75" hidden="1" customHeight="1" x14ac:dyDescent="0.35">
      <c r="B300" s="45" t="s">
        <v>3310</v>
      </c>
      <c r="C300" s="277" t="s">
        <v>4307</v>
      </c>
      <c r="D300" s="215"/>
      <c r="E300" s="224" t="s">
        <v>4363</v>
      </c>
      <c r="F300" s="267">
        <v>0.15440000000000001</v>
      </c>
      <c r="G300" s="267">
        <v>1.54E-2</v>
      </c>
      <c r="H300" s="267">
        <v>1.54E-2</v>
      </c>
      <c r="I300" s="267">
        <v>1.54E-2</v>
      </c>
      <c r="J300" s="272"/>
      <c r="AL300" s="299">
        <v>0.15440000000000001</v>
      </c>
      <c r="AM300" s="300">
        <v>1.54E-2</v>
      </c>
      <c r="AN300" s="300">
        <v>1.54E-2</v>
      </c>
      <c r="AO300" s="300">
        <v>1.54E-2</v>
      </c>
    </row>
    <row r="301" spans="2:41" ht="12.75" hidden="1" customHeight="1" x14ac:dyDescent="0.35">
      <c r="B301" s="45" t="s">
        <v>3310</v>
      </c>
      <c r="C301" s="277" t="s">
        <v>4308</v>
      </c>
      <c r="D301" s="60"/>
      <c r="E301" s="224" t="s">
        <v>4363</v>
      </c>
      <c r="F301" s="213">
        <v>0.15440000000000001</v>
      </c>
      <c r="G301" s="213">
        <v>1.54E-2</v>
      </c>
      <c r="H301" s="213">
        <v>1.54E-2</v>
      </c>
      <c r="I301" s="213">
        <v>1.54E-2</v>
      </c>
      <c r="J301" s="272"/>
      <c r="AL301" s="299">
        <v>0.15440000000000001</v>
      </c>
      <c r="AM301" s="300">
        <v>1.54E-2</v>
      </c>
      <c r="AN301" s="300">
        <v>1.54E-2</v>
      </c>
      <c r="AO301" s="300">
        <v>1.54E-2</v>
      </c>
    </row>
    <row r="302" spans="2:41" ht="12.75" hidden="1" customHeight="1" x14ac:dyDescent="0.35">
      <c r="B302" s="45" t="s">
        <v>3310</v>
      </c>
      <c r="C302" s="277" t="s">
        <v>4309</v>
      </c>
      <c r="D302" s="60"/>
      <c r="E302" s="224" t="s">
        <v>4363</v>
      </c>
      <c r="F302" s="213">
        <v>0.15440000000000001</v>
      </c>
      <c r="G302" s="213">
        <v>7.4099999999999999E-2</v>
      </c>
      <c r="H302" s="213">
        <v>7.4099999999999999E-2</v>
      </c>
      <c r="I302" s="213">
        <v>7.4099999999999999E-2</v>
      </c>
      <c r="J302" s="272" t="s">
        <v>4422</v>
      </c>
      <c r="AL302" s="299">
        <v>0.15440000000000001</v>
      </c>
      <c r="AM302" s="300">
        <v>7.4099999999999999E-2</v>
      </c>
      <c r="AN302" s="300">
        <v>7.4099999999999999E-2</v>
      </c>
      <c r="AO302" s="300">
        <v>7.4099999999999999E-2</v>
      </c>
    </row>
    <row r="303" spans="2:41" ht="12.75" hidden="1" customHeight="1" x14ac:dyDescent="0.35">
      <c r="B303" s="45" t="s">
        <v>3310</v>
      </c>
      <c r="C303" s="277" t="s">
        <v>4310</v>
      </c>
      <c r="D303" s="60"/>
      <c r="E303" s="224" t="s">
        <v>4363</v>
      </c>
      <c r="F303" s="213">
        <v>0</v>
      </c>
      <c r="G303" s="213">
        <v>0</v>
      </c>
      <c r="H303" s="213">
        <v>0</v>
      </c>
      <c r="I303" s="213">
        <v>0</v>
      </c>
      <c r="J303" s="272"/>
      <c r="AL303" s="299">
        <v>0</v>
      </c>
      <c r="AM303" s="300">
        <v>0</v>
      </c>
      <c r="AN303" s="300">
        <v>0</v>
      </c>
      <c r="AO303" s="300">
        <v>0</v>
      </c>
    </row>
    <row r="304" spans="2:41" ht="12.75" hidden="1" customHeight="1" x14ac:dyDescent="0.35">
      <c r="B304" s="45" t="s">
        <v>3310</v>
      </c>
      <c r="C304" s="224" t="s">
        <v>4311</v>
      </c>
      <c r="D304" s="60"/>
      <c r="E304" s="224" t="s">
        <v>4363</v>
      </c>
      <c r="F304" s="213">
        <v>0.15440000000000001</v>
      </c>
      <c r="G304" s="213">
        <v>7.4099999999999999E-2</v>
      </c>
      <c r="H304" s="213">
        <v>7.4099999999999999E-2</v>
      </c>
      <c r="I304" s="213">
        <v>7.4099999999999999E-2</v>
      </c>
      <c r="J304" s="272"/>
      <c r="AL304" s="299">
        <v>0.15440000000000001</v>
      </c>
      <c r="AM304" s="300">
        <v>7.4099999999999999E-2</v>
      </c>
      <c r="AN304" s="300">
        <v>7.4099999999999999E-2</v>
      </c>
      <c r="AO304" s="300">
        <v>7.4099999999999999E-2</v>
      </c>
    </row>
    <row r="305" spans="1:41" ht="12.75" hidden="1" customHeight="1" x14ac:dyDescent="0.35">
      <c r="B305" s="45" t="s">
        <v>3310</v>
      </c>
      <c r="C305" s="224" t="s">
        <v>4312</v>
      </c>
      <c r="D305" s="60"/>
      <c r="E305" s="224" t="s">
        <v>4363</v>
      </c>
      <c r="F305" s="213">
        <v>0.30869999999999997</v>
      </c>
      <c r="G305" s="213">
        <v>7.4099999999999999E-2</v>
      </c>
      <c r="H305" s="213">
        <v>7.4099999999999999E-2</v>
      </c>
      <c r="I305" s="213">
        <v>7.4099999999999999E-2</v>
      </c>
      <c r="J305" s="272"/>
      <c r="AL305" s="299">
        <v>0.30869999999999997</v>
      </c>
      <c r="AM305" s="300">
        <v>7.4099999999999999E-2</v>
      </c>
      <c r="AN305" s="300">
        <v>7.4099999999999999E-2</v>
      </c>
      <c r="AO305" s="300">
        <v>7.4099999999999999E-2</v>
      </c>
    </row>
    <row r="306" spans="1:41" ht="12.75" hidden="1" customHeight="1" x14ac:dyDescent="0.35">
      <c r="B306" s="45" t="s">
        <v>3310</v>
      </c>
      <c r="C306" s="224" t="s">
        <v>4313</v>
      </c>
      <c r="D306" s="60"/>
      <c r="E306" s="224" t="s">
        <v>4363</v>
      </c>
      <c r="F306" s="213">
        <v>0.35189999999999999</v>
      </c>
      <c r="G306" s="213">
        <v>0</v>
      </c>
      <c r="H306" s="213">
        <v>0</v>
      </c>
      <c r="I306" s="213">
        <v>0</v>
      </c>
      <c r="J306" s="272"/>
      <c r="AL306" s="299">
        <v>0.35189999999999999</v>
      </c>
      <c r="AM306" s="300">
        <v>0</v>
      </c>
      <c r="AN306" s="300">
        <v>0</v>
      </c>
      <c r="AO306" s="300">
        <v>0</v>
      </c>
    </row>
    <row r="307" spans="1:41" ht="12.75" hidden="1" customHeight="1" x14ac:dyDescent="0.35">
      <c r="B307" s="45" t="s">
        <v>3310</v>
      </c>
      <c r="C307" s="224" t="s">
        <v>4314</v>
      </c>
      <c r="D307" s="60"/>
      <c r="E307" s="224" t="s">
        <v>4363</v>
      </c>
      <c r="F307" s="213">
        <v>0</v>
      </c>
      <c r="G307" s="213">
        <v>0</v>
      </c>
      <c r="H307" s="213">
        <v>0</v>
      </c>
      <c r="I307" s="213">
        <v>0</v>
      </c>
      <c r="J307" s="272"/>
      <c r="AL307" s="299">
        <v>0</v>
      </c>
      <c r="AM307" s="300">
        <v>0</v>
      </c>
      <c r="AN307" s="300">
        <v>0</v>
      </c>
      <c r="AO307" s="300">
        <v>0</v>
      </c>
    </row>
    <row r="308" spans="1:41" ht="12.75" hidden="1" customHeight="1" x14ac:dyDescent="0.35">
      <c r="B308" s="45" t="s">
        <v>3310</v>
      </c>
      <c r="C308" s="298" t="s">
        <v>175</v>
      </c>
      <c r="D308" s="60"/>
      <c r="E308" s="224" t="s">
        <v>4363</v>
      </c>
      <c r="F308" s="213">
        <v>0.15440000000000001</v>
      </c>
      <c r="G308" s="213">
        <v>7.4099999999999999E-2</v>
      </c>
      <c r="H308" s="213">
        <v>7.4099999999999999E-2</v>
      </c>
      <c r="I308" s="213">
        <v>7.4099999999999999E-2</v>
      </c>
      <c r="J308" s="272"/>
      <c r="AL308" s="299">
        <v>0.15440000000000001</v>
      </c>
      <c r="AM308" s="300">
        <v>7.4099999999999999E-2</v>
      </c>
      <c r="AN308" s="300">
        <v>7.4099999999999999E-2</v>
      </c>
      <c r="AO308" s="300">
        <v>7.4099999999999999E-2</v>
      </c>
    </row>
    <row r="309" spans="1:41" ht="12.75" hidden="1" customHeight="1" x14ac:dyDescent="0.35">
      <c r="B309" s="45" t="s">
        <v>3310</v>
      </c>
      <c r="C309" s="298" t="s">
        <v>3032</v>
      </c>
      <c r="D309" s="60"/>
      <c r="E309" s="224" t="s">
        <v>4364</v>
      </c>
      <c r="F309" s="213">
        <v>0</v>
      </c>
      <c r="G309" s="213">
        <v>0</v>
      </c>
      <c r="H309" s="213">
        <v>0</v>
      </c>
      <c r="I309" s="213">
        <v>0</v>
      </c>
      <c r="J309" s="272"/>
      <c r="AL309" s="299">
        <v>0</v>
      </c>
      <c r="AM309" s="300">
        <v>0</v>
      </c>
      <c r="AN309" s="300">
        <v>0</v>
      </c>
      <c r="AO309" s="300">
        <v>0</v>
      </c>
    </row>
    <row r="310" spans="1:41" ht="12.75" hidden="1" customHeight="1" x14ac:dyDescent="0.35">
      <c r="B310" s="45" t="s">
        <v>3310</v>
      </c>
      <c r="C310" s="224" t="s">
        <v>4315</v>
      </c>
      <c r="D310" s="75"/>
      <c r="E310" s="224" t="s">
        <v>4344</v>
      </c>
      <c r="F310" s="213">
        <v>0</v>
      </c>
      <c r="G310" s="213">
        <v>0</v>
      </c>
      <c r="H310" s="213">
        <v>0</v>
      </c>
      <c r="I310" s="213">
        <v>0</v>
      </c>
      <c r="J310" s="272"/>
      <c r="AL310" s="299">
        <v>0</v>
      </c>
      <c r="AM310" s="300">
        <v>0</v>
      </c>
      <c r="AN310" s="300">
        <v>0</v>
      </c>
      <c r="AO310" s="300">
        <v>0</v>
      </c>
    </row>
    <row r="311" spans="1:41" ht="12.75" hidden="1" customHeight="1" x14ac:dyDescent="0.35">
      <c r="B311" s="45" t="s">
        <v>3310</v>
      </c>
      <c r="C311" s="298" t="s">
        <v>178</v>
      </c>
      <c r="D311" s="60"/>
      <c r="E311" s="224" t="s">
        <v>4344</v>
      </c>
      <c r="F311" s="213">
        <v>0.65</v>
      </c>
      <c r="G311" s="213">
        <v>1.15E-2</v>
      </c>
      <c r="H311" s="213">
        <v>4.0000000000000001E-3</v>
      </c>
      <c r="I311" s="213">
        <v>4.0000000000000001E-3</v>
      </c>
      <c r="J311" s="272"/>
      <c r="AL311" s="299">
        <v>0.65</v>
      </c>
      <c r="AM311" s="300">
        <v>1.15E-2</v>
      </c>
      <c r="AN311" s="300">
        <v>4.0000000000000001E-3</v>
      </c>
      <c r="AO311" s="300">
        <v>4.0000000000000001E-3</v>
      </c>
    </row>
    <row r="312" spans="1:41" ht="12.75" hidden="1" customHeight="1" x14ac:dyDescent="0.35">
      <c r="B312" s="45" t="s">
        <v>3310</v>
      </c>
      <c r="C312" s="298" t="s">
        <v>179</v>
      </c>
      <c r="D312" s="60"/>
      <c r="E312" s="224" t="s">
        <v>4344</v>
      </c>
      <c r="F312" s="213">
        <v>6.4000000000000001E-2</v>
      </c>
      <c r="G312" s="213">
        <v>8.9999999999999993E-3</v>
      </c>
      <c r="H312" s="213">
        <v>8.9999999999999993E-3</v>
      </c>
      <c r="I312" s="213">
        <v>8.9999999999999993E-3</v>
      </c>
      <c r="J312" s="272"/>
      <c r="AL312" s="299">
        <v>6.4000000000000001E-2</v>
      </c>
      <c r="AM312" s="300">
        <v>8.9999999999999993E-3</v>
      </c>
      <c r="AN312" s="300">
        <v>8.9999999999999993E-3</v>
      </c>
      <c r="AO312" s="300">
        <v>8.9999999999999993E-3</v>
      </c>
    </row>
    <row r="313" spans="1:41" ht="12.75" hidden="1" customHeight="1" x14ac:dyDescent="0.35">
      <c r="B313" s="45" t="s">
        <v>3310</v>
      </c>
      <c r="C313" s="298" t="s">
        <v>176</v>
      </c>
      <c r="D313" s="60"/>
      <c r="E313" s="224" t="s">
        <v>4344</v>
      </c>
      <c r="F313" s="213">
        <v>0.15440000000000001</v>
      </c>
      <c r="G313" s="213">
        <v>7.4099999999999999E-2</v>
      </c>
      <c r="H313" s="213">
        <v>7.4099999999999999E-2</v>
      </c>
      <c r="I313" s="213">
        <v>7.4099999999999999E-2</v>
      </c>
      <c r="J313" s="272"/>
      <c r="AL313" s="299">
        <v>0.15440000000000001</v>
      </c>
      <c r="AM313" s="300">
        <v>7.4099999999999999E-2</v>
      </c>
      <c r="AN313" s="300">
        <v>7.4099999999999999E-2</v>
      </c>
      <c r="AO313" s="300">
        <v>7.4099999999999999E-2</v>
      </c>
    </row>
    <row r="314" spans="1:41" ht="12.75" hidden="1" customHeight="1" x14ac:dyDescent="0.35">
      <c r="B314" s="45" t="s">
        <v>3310</v>
      </c>
      <c r="C314" s="298" t="s">
        <v>4316</v>
      </c>
      <c r="D314" s="60"/>
      <c r="E314" s="224" t="s">
        <v>4344</v>
      </c>
      <c r="F314" s="213">
        <v>3.4299999999999997E-2</v>
      </c>
      <c r="G314" s="213">
        <v>0</v>
      </c>
      <c r="H314" s="213">
        <v>0</v>
      </c>
      <c r="I314" s="213">
        <v>0</v>
      </c>
      <c r="J314" s="272"/>
      <c r="AL314" s="299">
        <v>3.4299999999999997E-2</v>
      </c>
      <c r="AM314" s="300">
        <v>0</v>
      </c>
      <c r="AN314" s="300">
        <v>0</v>
      </c>
      <c r="AO314" s="300">
        <v>0</v>
      </c>
    </row>
    <row r="315" spans="1:41" ht="12.75" hidden="1" customHeight="1" x14ac:dyDescent="0.35">
      <c r="B315" s="45" t="s">
        <v>3310</v>
      </c>
      <c r="C315" s="224" t="s">
        <v>4317</v>
      </c>
      <c r="D315" s="60"/>
      <c r="E315" s="224" t="s">
        <v>4345</v>
      </c>
      <c r="F315" s="213">
        <v>0</v>
      </c>
      <c r="G315" s="213">
        <v>0</v>
      </c>
      <c r="H315" s="213">
        <v>0</v>
      </c>
      <c r="I315" s="213">
        <v>0</v>
      </c>
      <c r="J315" s="272"/>
      <c r="AL315" s="299">
        <v>0</v>
      </c>
      <c r="AM315" s="300">
        <v>0</v>
      </c>
      <c r="AN315" s="300">
        <v>0</v>
      </c>
      <c r="AO315" s="300">
        <v>0</v>
      </c>
    </row>
    <row r="316" spans="1:41" s="205" customFormat="1" ht="12.75" hidden="1" customHeight="1" x14ac:dyDescent="0.35">
      <c r="A316"/>
      <c r="B316" s="45" t="s">
        <v>3310</v>
      </c>
      <c r="C316" s="225" t="s">
        <v>4294</v>
      </c>
      <c r="D316" s="60"/>
      <c r="E316" s="224" t="s">
        <v>4294</v>
      </c>
      <c r="F316" s="213">
        <v>0.15440000000000001</v>
      </c>
      <c r="G316" s="213">
        <v>1.54E-2</v>
      </c>
      <c r="H316" s="213">
        <v>1.54E-2</v>
      </c>
      <c r="I316" s="213">
        <v>1.54E-2</v>
      </c>
      <c r="J316" s="74"/>
      <c r="K316"/>
      <c r="L316" s="14"/>
      <c r="M316" s="14"/>
      <c r="N316" s="14"/>
      <c r="O316" s="14"/>
      <c r="AL316" s="299">
        <v>0.15440000000000001</v>
      </c>
      <c r="AM316" s="300">
        <v>1.54E-2</v>
      </c>
      <c r="AN316" s="300">
        <v>1.54E-2</v>
      </c>
      <c r="AO316" s="300">
        <v>1.54E-2</v>
      </c>
    </row>
    <row r="317" spans="1:41" s="205" customFormat="1" ht="12.75" hidden="1" customHeight="1" x14ac:dyDescent="0.35">
      <c r="A317"/>
      <c r="B317" s="45" t="s">
        <v>3310</v>
      </c>
      <c r="C317" s="225" t="s">
        <v>4295</v>
      </c>
      <c r="D317" s="60"/>
      <c r="E317" s="224" t="s">
        <v>4295</v>
      </c>
      <c r="F317" s="213">
        <v>0</v>
      </c>
      <c r="G317" s="213">
        <v>0.5</v>
      </c>
      <c r="H317" s="213">
        <v>0.5</v>
      </c>
      <c r="I317" s="213">
        <v>0.5</v>
      </c>
      <c r="J317" s="74"/>
      <c r="K317"/>
      <c r="L317" s="14"/>
      <c r="M317" s="14"/>
      <c r="N317" s="14"/>
      <c r="O317" s="14"/>
      <c r="AL317" s="299">
        <v>0</v>
      </c>
      <c r="AM317" s="300">
        <v>0.5</v>
      </c>
      <c r="AN317" s="300">
        <v>0.5</v>
      </c>
      <c r="AO317" s="300">
        <v>0.5</v>
      </c>
    </row>
    <row r="318" spans="1:41" ht="12.75" hidden="1" customHeight="1" x14ac:dyDescent="0.35">
      <c r="B318" s="45" t="s">
        <v>3310</v>
      </c>
      <c r="C318" s="224" t="s">
        <v>4296</v>
      </c>
      <c r="D318" s="60"/>
      <c r="E318" s="224" t="s">
        <v>4296</v>
      </c>
      <c r="F318" s="213">
        <v>0.15440000000000001</v>
      </c>
      <c r="G318" s="213">
        <v>1.54E-2</v>
      </c>
      <c r="H318" s="213">
        <v>1.54E-2</v>
      </c>
      <c r="I318" s="213">
        <v>1.54E-2</v>
      </c>
      <c r="J318" s="74"/>
      <c r="AL318" s="299">
        <v>0.15440000000000001</v>
      </c>
      <c r="AM318" s="300">
        <v>1.54E-2</v>
      </c>
      <c r="AN318" s="300">
        <v>1.54E-2</v>
      </c>
      <c r="AO318" s="300">
        <v>1.54E-2</v>
      </c>
    </row>
    <row r="319" spans="1:41" ht="12.75" hidden="1" customHeight="1" x14ac:dyDescent="0.35">
      <c r="B319" s="45" t="s">
        <v>3310</v>
      </c>
      <c r="C319" s="224" t="s">
        <v>4297</v>
      </c>
      <c r="D319" s="60"/>
      <c r="E319" s="224" t="s">
        <v>4297</v>
      </c>
      <c r="F319" s="213">
        <v>0</v>
      </c>
      <c r="G319" s="213">
        <v>2.5</v>
      </c>
      <c r="H319" s="213">
        <v>2.5</v>
      </c>
      <c r="I319" s="213">
        <v>2.5</v>
      </c>
      <c r="J319" s="74"/>
      <c r="AL319" s="299">
        <v>0</v>
      </c>
      <c r="AM319" s="300">
        <v>2.5</v>
      </c>
      <c r="AN319" s="300">
        <v>2.5</v>
      </c>
      <c r="AO319" s="300">
        <v>2.5</v>
      </c>
    </row>
    <row r="320" spans="1:41" ht="12.75" hidden="1" customHeight="1" x14ac:dyDescent="0.35">
      <c r="B320" s="45" t="s">
        <v>3310</v>
      </c>
      <c r="C320" s="225" t="s">
        <v>4298</v>
      </c>
      <c r="D320" s="60"/>
      <c r="E320" s="224" t="s">
        <v>4298</v>
      </c>
      <c r="F320" s="213">
        <v>0.15440000000000001</v>
      </c>
      <c r="G320" s="213">
        <v>1.54E-2</v>
      </c>
      <c r="H320" s="213">
        <v>1.54E-2</v>
      </c>
      <c r="I320" s="213">
        <v>1.54E-2</v>
      </c>
      <c r="J320" s="74"/>
      <c r="AL320" s="299">
        <v>0.15440000000000001</v>
      </c>
      <c r="AM320" s="300">
        <v>1.54E-2</v>
      </c>
      <c r="AN320" s="300">
        <v>1.54E-2</v>
      </c>
      <c r="AO320" s="300">
        <v>1.54E-2</v>
      </c>
    </row>
    <row r="321" spans="1:41" ht="12.75" hidden="1" customHeight="1" x14ac:dyDescent="0.35">
      <c r="B321" s="45" t="s">
        <v>3310</v>
      </c>
      <c r="C321" s="225" t="s">
        <v>4299</v>
      </c>
      <c r="D321" s="60"/>
      <c r="E321" s="224" t="s">
        <v>4299</v>
      </c>
      <c r="F321" s="213">
        <v>0.12</v>
      </c>
      <c r="G321" s="213">
        <v>0.06</v>
      </c>
      <c r="H321" s="213">
        <v>0.06</v>
      </c>
      <c r="I321" s="213">
        <v>0.06</v>
      </c>
      <c r="J321" s="74"/>
      <c r="AL321" s="299">
        <v>0.12</v>
      </c>
      <c r="AM321" s="300">
        <v>0.06</v>
      </c>
      <c r="AN321" s="300">
        <v>0.06</v>
      </c>
      <c r="AO321" s="300">
        <v>0.06</v>
      </c>
    </row>
    <row r="322" spans="1:41" ht="12.75" hidden="1" customHeight="1" x14ac:dyDescent="0.35">
      <c r="B322" s="45" t="s">
        <v>3310</v>
      </c>
      <c r="C322" s="225" t="s">
        <v>4300</v>
      </c>
      <c r="D322" s="60"/>
      <c r="E322" s="224" t="s">
        <v>4300</v>
      </c>
      <c r="F322" s="213">
        <v>0</v>
      </c>
      <c r="G322" s="213">
        <v>0</v>
      </c>
      <c r="H322" s="213">
        <v>0</v>
      </c>
      <c r="I322" s="213">
        <v>0</v>
      </c>
      <c r="J322" s="74"/>
      <c r="AL322" s="299">
        <v>0</v>
      </c>
      <c r="AM322" s="300">
        <v>0</v>
      </c>
      <c r="AN322" s="300">
        <v>0</v>
      </c>
      <c r="AO322" s="300">
        <v>0</v>
      </c>
    </row>
    <row r="323" spans="1:41" ht="12.75" hidden="1" customHeight="1" x14ac:dyDescent="0.35">
      <c r="B323" s="45" t="s">
        <v>3310</v>
      </c>
      <c r="C323" s="225" t="s">
        <v>4301</v>
      </c>
      <c r="D323" s="60"/>
      <c r="E323" s="224" t="s">
        <v>4301</v>
      </c>
      <c r="F323" s="213">
        <v>0.08</v>
      </c>
      <c r="G323" s="213">
        <v>0.04</v>
      </c>
      <c r="H323" s="213">
        <v>0.04</v>
      </c>
      <c r="I323" s="213">
        <v>0.04</v>
      </c>
      <c r="J323" s="74"/>
      <c r="AL323" s="299">
        <v>0.08</v>
      </c>
      <c r="AM323" s="300">
        <v>0.04</v>
      </c>
      <c r="AN323" s="300">
        <v>0.04</v>
      </c>
      <c r="AO323" s="300">
        <v>0.04</v>
      </c>
    </row>
    <row r="324" spans="1:41" ht="12.75" hidden="1" customHeight="1" x14ac:dyDescent="0.35">
      <c r="B324" s="45" t="s">
        <v>3310</v>
      </c>
      <c r="C324" s="225" t="s">
        <v>181</v>
      </c>
      <c r="D324" s="60"/>
      <c r="E324" s="224" t="s">
        <v>181</v>
      </c>
      <c r="F324" s="213">
        <v>9.0200000000000002E-2</v>
      </c>
      <c r="G324" s="213">
        <v>0.33500000000000002</v>
      </c>
      <c r="H324" s="213">
        <v>0.33500000000000002</v>
      </c>
      <c r="I324" s="213">
        <v>0.33500000000000002</v>
      </c>
      <c r="J324" s="74"/>
      <c r="AL324" s="299">
        <v>9.0200000000000002E-2</v>
      </c>
      <c r="AM324" s="300">
        <v>0.33500000000000002</v>
      </c>
      <c r="AN324" s="300">
        <v>0.33500000000000002</v>
      </c>
      <c r="AO324" s="300">
        <v>0.33500000000000002</v>
      </c>
    </row>
    <row r="325" spans="1:41" ht="12.75" hidden="1" customHeight="1" x14ac:dyDescent="0.35">
      <c r="B325" s="45" t="s">
        <v>3310</v>
      </c>
      <c r="C325" s="225" t="s">
        <v>182</v>
      </c>
      <c r="D325" s="60"/>
      <c r="E325" s="224" t="s">
        <v>182</v>
      </c>
      <c r="F325" s="213">
        <v>9.0200000000000002E-2</v>
      </c>
      <c r="G325" s="213">
        <v>0.73699999999999999</v>
      </c>
      <c r="H325" s="213">
        <v>0.73699999999999999</v>
      </c>
      <c r="I325" s="213">
        <v>0.73699999999999999</v>
      </c>
      <c r="J325" s="74"/>
      <c r="AL325" s="299">
        <v>9.0200000000000002E-2</v>
      </c>
      <c r="AM325" s="300">
        <v>0.73699999999999999</v>
      </c>
      <c r="AN325" s="300">
        <v>0.73699999999999999</v>
      </c>
      <c r="AO325" s="300">
        <v>0.73699999999999999</v>
      </c>
    </row>
    <row r="326" spans="1:41" ht="12.75" hidden="1" customHeight="1" x14ac:dyDescent="0.35">
      <c r="B326" s="45" t="s">
        <v>3310</v>
      </c>
      <c r="C326" s="225" t="s">
        <v>183</v>
      </c>
      <c r="D326" s="60"/>
      <c r="E326" s="224" t="s">
        <v>183</v>
      </c>
      <c r="F326" s="213">
        <v>9.0200000000000002E-2</v>
      </c>
      <c r="G326" s="213">
        <v>0.98699999999999999</v>
      </c>
      <c r="H326" s="213">
        <v>0.98699999999999999</v>
      </c>
      <c r="I326" s="213">
        <v>0.98699999999999999</v>
      </c>
      <c r="J326" s="74"/>
      <c r="AL326" s="299">
        <v>9.0200000000000002E-2</v>
      </c>
      <c r="AM326" s="300">
        <v>0.98699999999999999</v>
      </c>
      <c r="AN326" s="300">
        <v>0.98699999999999999</v>
      </c>
      <c r="AO326" s="300">
        <v>0.98699999999999999</v>
      </c>
    </row>
    <row r="327" spans="1:41" ht="12.75" hidden="1" customHeight="1" x14ac:dyDescent="0.35">
      <c r="B327" s="45" t="s">
        <v>3310</v>
      </c>
      <c r="C327" s="225" t="s">
        <v>184</v>
      </c>
      <c r="D327" s="60"/>
      <c r="E327" s="224" t="s">
        <v>184</v>
      </c>
      <c r="F327" s="213">
        <v>9.0200000000000002E-2</v>
      </c>
      <c r="G327" s="213">
        <v>1.29</v>
      </c>
      <c r="H327" s="213">
        <v>1.29</v>
      </c>
      <c r="I327" s="213">
        <v>1.29</v>
      </c>
      <c r="J327" s="74"/>
      <c r="AL327" s="299">
        <v>9.0200000000000002E-2</v>
      </c>
      <c r="AM327" s="300">
        <v>1.29</v>
      </c>
      <c r="AN327" s="300">
        <v>1.29</v>
      </c>
      <c r="AO327" s="300">
        <v>1.29</v>
      </c>
    </row>
    <row r="328" spans="1:41" ht="12.75" hidden="1" customHeight="1" x14ac:dyDescent="0.35">
      <c r="B328" s="45" t="s">
        <v>3310</v>
      </c>
      <c r="C328" s="224" t="s">
        <v>4302</v>
      </c>
      <c r="D328" s="60"/>
      <c r="E328" s="224" t="s">
        <v>4302</v>
      </c>
      <c r="F328" s="213">
        <v>9.0200000000000002E-2</v>
      </c>
      <c r="G328" s="213">
        <v>2.19</v>
      </c>
      <c r="H328" s="213">
        <v>2.19</v>
      </c>
      <c r="I328" s="213">
        <v>2.19</v>
      </c>
      <c r="J328" s="74"/>
      <c r="AL328" s="299">
        <v>9.0200000000000002E-2</v>
      </c>
      <c r="AM328" s="300">
        <v>2.19</v>
      </c>
      <c r="AN328" s="300">
        <v>2.19</v>
      </c>
      <c r="AO328" s="300">
        <v>2.19</v>
      </c>
    </row>
    <row r="329" spans="1:41" ht="12.75" hidden="1" customHeight="1" x14ac:dyDescent="0.35">
      <c r="B329" s="45" t="s">
        <v>3310</v>
      </c>
      <c r="C329" s="224" t="s">
        <v>4303</v>
      </c>
      <c r="D329" s="60"/>
      <c r="E329" s="224" t="s">
        <v>4303</v>
      </c>
      <c r="F329" s="213">
        <v>9.0200000000000002E-2</v>
      </c>
      <c r="G329" s="213">
        <v>3.39</v>
      </c>
      <c r="H329" s="213">
        <v>3.39</v>
      </c>
      <c r="I329" s="213">
        <v>3.39</v>
      </c>
      <c r="J329" s="74"/>
      <c r="AL329" s="299">
        <v>9.0200000000000002E-2</v>
      </c>
      <c r="AM329" s="300">
        <v>3.39</v>
      </c>
      <c r="AN329" s="300">
        <v>3.39</v>
      </c>
      <c r="AO329" s="300">
        <v>3.39</v>
      </c>
    </row>
    <row r="330" spans="1:41" ht="12.75" hidden="1" customHeight="1" x14ac:dyDescent="0.35">
      <c r="B330" s="45" t="s">
        <v>3310</v>
      </c>
      <c r="C330" s="224"/>
      <c r="D330" s="60"/>
      <c r="E330" s="224" t="s">
        <v>4304</v>
      </c>
      <c r="F330" s="213">
        <v>0.182</v>
      </c>
      <c r="G330" s="213">
        <v>0.16600000000000001</v>
      </c>
      <c r="H330" s="213">
        <v>0.16600000000000001</v>
      </c>
      <c r="I330" s="213">
        <v>0.16600000000000001</v>
      </c>
      <c r="J330" s="74"/>
      <c r="AL330" s="299">
        <v>0.182</v>
      </c>
      <c r="AM330" s="300">
        <v>0.16600000000000001</v>
      </c>
      <c r="AN330" s="300">
        <v>0.16600000000000001</v>
      </c>
      <c r="AO330" s="300">
        <v>0.16600000000000001</v>
      </c>
    </row>
    <row r="331" spans="1:41" ht="12.75" hidden="1" customHeight="1" x14ac:dyDescent="0.35">
      <c r="B331" s="45" t="s">
        <v>3310</v>
      </c>
      <c r="C331" s="224"/>
      <c r="D331" s="60"/>
      <c r="E331" s="224" t="s">
        <v>4304</v>
      </c>
      <c r="F331" s="213">
        <v>0.17199999999999999</v>
      </c>
      <c r="G331" s="213">
        <v>0.156</v>
      </c>
      <c r="H331" s="213">
        <v>0.156</v>
      </c>
      <c r="I331" s="213">
        <v>0.156</v>
      </c>
      <c r="J331" s="74"/>
      <c r="AL331" s="299">
        <v>0.17199999999999999</v>
      </c>
      <c r="AM331" s="300">
        <v>0.156</v>
      </c>
      <c r="AN331" s="300">
        <v>0.156</v>
      </c>
      <c r="AO331" s="300">
        <v>0.156</v>
      </c>
    </row>
    <row r="332" spans="1:41" ht="12.75" hidden="1" customHeight="1" x14ac:dyDescent="0.35">
      <c r="B332" s="45" t="s">
        <v>3310</v>
      </c>
      <c r="C332" s="224"/>
      <c r="D332" s="60"/>
      <c r="E332" s="224" t="s">
        <v>4305</v>
      </c>
      <c r="F332" s="213">
        <v>1.2</v>
      </c>
      <c r="G332" s="213">
        <v>0</v>
      </c>
      <c r="H332" s="213">
        <v>0</v>
      </c>
      <c r="I332" s="213">
        <v>0</v>
      </c>
      <c r="J332" s="74"/>
      <c r="AL332" s="299">
        <v>1.2</v>
      </c>
      <c r="AM332" s="300">
        <v>0</v>
      </c>
      <c r="AN332" s="300">
        <v>0</v>
      </c>
      <c r="AO332" s="300">
        <v>0</v>
      </c>
    </row>
    <row r="333" spans="1:41" ht="12.75" hidden="1" customHeight="1" x14ac:dyDescent="0.35">
      <c r="B333" s="45" t="s">
        <v>3310</v>
      </c>
      <c r="C333" s="224"/>
      <c r="D333" s="60"/>
      <c r="E333" s="224" t="s">
        <v>4306</v>
      </c>
      <c r="F333" s="213">
        <v>0.15440000000000001</v>
      </c>
      <c r="G333" s="213">
        <v>1.54E-2</v>
      </c>
      <c r="H333" s="213">
        <v>1.54E-2</v>
      </c>
      <c r="I333" s="213">
        <v>1.54E-2</v>
      </c>
      <c r="J333" s="74"/>
      <c r="AL333" s="299">
        <v>0.15440000000000001</v>
      </c>
      <c r="AM333" s="300">
        <v>1.54E-2</v>
      </c>
      <c r="AN333" s="300">
        <v>1.54E-2</v>
      </c>
      <c r="AO333" s="300">
        <v>1.54E-2</v>
      </c>
    </row>
    <row r="334" spans="1:41" ht="12.75" hidden="1" customHeight="1" x14ac:dyDescent="0.35">
      <c r="B334" s="45" t="s">
        <v>3310</v>
      </c>
      <c r="C334" s="224"/>
      <c r="D334" s="60"/>
      <c r="E334" s="224" t="s">
        <v>174</v>
      </c>
      <c r="F334" s="213">
        <v>0.15434999999999999</v>
      </c>
      <c r="G334" s="213">
        <v>1.5435000000000001E-2</v>
      </c>
      <c r="H334" s="213">
        <v>1.5435000000000001E-2</v>
      </c>
      <c r="I334" s="213">
        <v>1.5435000000000001E-2</v>
      </c>
      <c r="J334" s="74"/>
      <c r="AL334" s="300">
        <v>0.15434999999999999</v>
      </c>
      <c r="AM334" s="300">
        <v>1.5435000000000001E-2</v>
      </c>
      <c r="AN334" s="300">
        <v>1.5435000000000001E-2</v>
      </c>
      <c r="AO334" s="300">
        <v>1.5435000000000001E-2</v>
      </c>
    </row>
    <row r="335" spans="1:41" ht="19" hidden="1" customHeight="1" thickBot="1" x14ac:dyDescent="0.4">
      <c r="B335" s="235"/>
      <c r="C335" s="229"/>
      <c r="D335" s="215"/>
      <c r="E335" s="215"/>
      <c r="F335" s="267" t="s">
        <v>196</v>
      </c>
      <c r="G335" s="267" t="s">
        <v>196</v>
      </c>
      <c r="H335" s="267" t="s">
        <v>196</v>
      </c>
      <c r="I335" s="267" t="s">
        <v>196</v>
      </c>
      <c r="J335" s="86"/>
      <c r="AL335" s="208"/>
      <c r="AM335" s="208"/>
      <c r="AN335" s="208"/>
      <c r="AO335" s="208"/>
    </row>
    <row r="336" spans="1:41" s="205" customFormat="1" ht="24.65" hidden="1" customHeight="1" thickBot="1" x14ac:dyDescent="0.4">
      <c r="A336"/>
      <c r="B336" s="236" t="s">
        <v>2</v>
      </c>
      <c r="C336" s="230" t="s">
        <v>185</v>
      </c>
      <c r="D336" s="67" t="s">
        <v>186</v>
      </c>
      <c r="E336" s="67" t="s">
        <v>187</v>
      </c>
      <c r="F336" s="67" t="s">
        <v>196</v>
      </c>
      <c r="G336" s="67" t="s">
        <v>196</v>
      </c>
      <c r="H336" s="67" t="s">
        <v>196</v>
      </c>
      <c r="I336" s="67" t="s">
        <v>196</v>
      </c>
      <c r="J336" s="67" t="s">
        <v>188</v>
      </c>
      <c r="K336" s="89" t="s">
        <v>189</v>
      </c>
      <c r="L336" s="89" t="s">
        <v>190</v>
      </c>
      <c r="M336" s="89" t="s">
        <v>191</v>
      </c>
      <c r="N336" s="68" t="s">
        <v>192</v>
      </c>
      <c r="AL336" s="206"/>
      <c r="AM336" s="206"/>
      <c r="AN336" s="206"/>
      <c r="AO336" s="206"/>
    </row>
    <row r="337" spans="2:14" ht="22.5" hidden="1" customHeight="1" x14ac:dyDescent="0.35">
      <c r="B337" s="238" t="s">
        <v>3310</v>
      </c>
      <c r="C337" s="231" t="s">
        <v>3138</v>
      </c>
      <c r="D337" s="120" t="s">
        <v>3136</v>
      </c>
      <c r="E337" s="87" t="s">
        <v>193</v>
      </c>
      <c r="F337" s="269" t="s">
        <v>196</v>
      </c>
      <c r="G337" s="269" t="s">
        <v>196</v>
      </c>
      <c r="H337" s="269" t="s">
        <v>196</v>
      </c>
      <c r="I337" s="269" t="s">
        <v>196</v>
      </c>
      <c r="J337" s="87"/>
      <c r="K337" s="88">
        <v>41718</v>
      </c>
      <c r="L337" s="88">
        <v>41718</v>
      </c>
      <c r="M337" s="88">
        <v>2958465</v>
      </c>
      <c r="N337" s="87" t="s">
        <v>195</v>
      </c>
    </row>
    <row r="338" spans="2:14" ht="22.5" hidden="1" customHeight="1" x14ac:dyDescent="0.35">
      <c r="B338" s="238" t="s">
        <v>3310</v>
      </c>
      <c r="C338" s="232" t="s">
        <v>3138</v>
      </c>
      <c r="D338" s="121" t="s">
        <v>3136</v>
      </c>
      <c r="E338" s="76" t="s">
        <v>193</v>
      </c>
      <c r="F338" s="270" t="s">
        <v>196</v>
      </c>
      <c r="G338" s="270" t="s">
        <v>196</v>
      </c>
      <c r="H338" s="270" t="s">
        <v>196</v>
      </c>
      <c r="I338" s="270" t="s">
        <v>196</v>
      </c>
      <c r="J338" s="76" t="s">
        <v>194</v>
      </c>
      <c r="K338" s="77">
        <v>41718</v>
      </c>
      <c r="L338" s="77">
        <v>41718</v>
      </c>
      <c r="M338" s="77">
        <v>2958465</v>
      </c>
      <c r="N338" s="76" t="s">
        <v>196</v>
      </c>
    </row>
    <row r="339" spans="2:14" ht="22.5" hidden="1" customHeight="1" x14ac:dyDescent="0.35">
      <c r="B339" s="238" t="s">
        <v>3310</v>
      </c>
      <c r="C339" s="232" t="s">
        <v>3138</v>
      </c>
      <c r="D339" s="121" t="s">
        <v>3136</v>
      </c>
      <c r="E339" s="76" t="s">
        <v>193</v>
      </c>
      <c r="F339" s="270" t="s">
        <v>196</v>
      </c>
      <c r="G339" s="270" t="s">
        <v>196</v>
      </c>
      <c r="H339" s="270" t="s">
        <v>196</v>
      </c>
      <c r="I339" s="270" t="s">
        <v>196</v>
      </c>
      <c r="J339" s="76" t="s">
        <v>194</v>
      </c>
      <c r="K339" s="77">
        <v>42692</v>
      </c>
      <c r="L339" s="77">
        <v>42723</v>
      </c>
      <c r="M339" s="77">
        <v>2958465</v>
      </c>
      <c r="N339" s="76" t="s">
        <v>196</v>
      </c>
    </row>
    <row r="340" spans="2:14" ht="22.5" hidden="1" customHeight="1" x14ac:dyDescent="0.35">
      <c r="B340" s="238" t="s">
        <v>3310</v>
      </c>
      <c r="C340" s="232" t="s">
        <v>3138</v>
      </c>
      <c r="D340" s="121" t="s">
        <v>3136</v>
      </c>
      <c r="E340" s="76" t="s">
        <v>193</v>
      </c>
      <c r="F340" s="270" t="s">
        <v>196</v>
      </c>
      <c r="G340" s="270" t="s">
        <v>196</v>
      </c>
      <c r="H340" s="270" t="s">
        <v>196</v>
      </c>
      <c r="I340" s="270" t="s">
        <v>196</v>
      </c>
      <c r="J340" s="76" t="s">
        <v>194</v>
      </c>
      <c r="K340" s="77">
        <v>41718</v>
      </c>
      <c r="L340" s="77">
        <v>41718</v>
      </c>
      <c r="M340" s="77">
        <v>2958465</v>
      </c>
      <c r="N340" s="76" t="s">
        <v>196</v>
      </c>
    </row>
    <row r="341" spans="2:14" ht="22.5" hidden="1" customHeight="1" x14ac:dyDescent="0.35">
      <c r="B341" s="238" t="s">
        <v>3310</v>
      </c>
      <c r="C341" s="232" t="s">
        <v>3138</v>
      </c>
      <c r="D341" s="121" t="s">
        <v>3136</v>
      </c>
      <c r="E341" s="76" t="s">
        <v>193</v>
      </c>
      <c r="F341" s="270" t="s">
        <v>196</v>
      </c>
      <c r="G341" s="270" t="s">
        <v>196</v>
      </c>
      <c r="H341" s="270" t="s">
        <v>196</v>
      </c>
      <c r="I341" s="270" t="s">
        <v>196</v>
      </c>
      <c r="J341" s="76" t="s">
        <v>194</v>
      </c>
      <c r="K341" s="77">
        <v>41788</v>
      </c>
      <c r="L341" s="77">
        <v>41788</v>
      </c>
      <c r="M341" s="77">
        <v>2958465</v>
      </c>
      <c r="N341" s="76" t="s">
        <v>197</v>
      </c>
    </row>
    <row r="342" spans="2:14" ht="22.5" hidden="1" customHeight="1" x14ac:dyDescent="0.35">
      <c r="B342" s="238" t="s">
        <v>3310</v>
      </c>
      <c r="C342" s="232" t="s">
        <v>3138</v>
      </c>
      <c r="D342" s="121" t="s">
        <v>3136</v>
      </c>
      <c r="E342" s="76" t="s">
        <v>193</v>
      </c>
      <c r="F342" s="270" t="s">
        <v>196</v>
      </c>
      <c r="G342" s="270" t="s">
        <v>196</v>
      </c>
      <c r="H342" s="270" t="s">
        <v>196</v>
      </c>
      <c r="I342" s="270" t="s">
        <v>196</v>
      </c>
      <c r="J342" s="76" t="s">
        <v>194</v>
      </c>
      <c r="K342" s="77">
        <v>41841</v>
      </c>
      <c r="L342" s="77">
        <v>41869</v>
      </c>
      <c r="M342" s="77">
        <v>2958465</v>
      </c>
      <c r="N342" s="76" t="s">
        <v>197</v>
      </c>
    </row>
    <row r="343" spans="2:14" ht="22.5" hidden="1" customHeight="1" x14ac:dyDescent="0.35">
      <c r="B343" s="238" t="s">
        <v>3310</v>
      </c>
      <c r="C343" s="232" t="s">
        <v>3138</v>
      </c>
      <c r="D343" s="121" t="s">
        <v>3136</v>
      </c>
      <c r="E343" s="76" t="s">
        <v>193</v>
      </c>
      <c r="F343" s="270" t="s">
        <v>196</v>
      </c>
      <c r="G343" s="270" t="s">
        <v>196</v>
      </c>
      <c r="H343" s="270" t="s">
        <v>196</v>
      </c>
      <c r="I343" s="270" t="s">
        <v>196</v>
      </c>
      <c r="J343" s="76" t="s">
        <v>194</v>
      </c>
      <c r="K343" s="77">
        <v>41718</v>
      </c>
      <c r="L343" s="77">
        <v>41718</v>
      </c>
      <c r="M343" s="77">
        <v>2958465</v>
      </c>
      <c r="N343" s="76" t="s">
        <v>196</v>
      </c>
    </row>
    <row r="344" spans="2:14" ht="22.5" hidden="1" customHeight="1" x14ac:dyDescent="0.35">
      <c r="B344" s="238" t="s">
        <v>3310</v>
      </c>
      <c r="C344" s="232" t="s">
        <v>3138</v>
      </c>
      <c r="D344" s="121" t="s">
        <v>3136</v>
      </c>
      <c r="E344" s="76" t="s">
        <v>193</v>
      </c>
      <c r="F344" s="270" t="s">
        <v>196</v>
      </c>
      <c r="G344" s="270" t="s">
        <v>196</v>
      </c>
      <c r="H344" s="270" t="s">
        <v>196</v>
      </c>
      <c r="I344" s="270" t="s">
        <v>196</v>
      </c>
      <c r="J344" s="76" t="s">
        <v>194</v>
      </c>
      <c r="K344" s="77">
        <v>41718</v>
      </c>
      <c r="L344" s="77">
        <v>41718</v>
      </c>
      <c r="M344" s="77">
        <v>2958465</v>
      </c>
      <c r="N344" s="76" t="s">
        <v>196</v>
      </c>
    </row>
    <row r="345" spans="2:14" ht="22.5" hidden="1" customHeight="1" x14ac:dyDescent="0.35">
      <c r="B345" s="238" t="s">
        <v>3310</v>
      </c>
      <c r="C345" s="232" t="s">
        <v>3138</v>
      </c>
      <c r="D345" s="121" t="s">
        <v>3136</v>
      </c>
      <c r="E345" s="76" t="s">
        <v>193</v>
      </c>
      <c r="F345" s="270" t="s">
        <v>196</v>
      </c>
      <c r="G345" s="270" t="s">
        <v>196</v>
      </c>
      <c r="H345" s="270" t="s">
        <v>196</v>
      </c>
      <c r="I345" s="270" t="s">
        <v>196</v>
      </c>
      <c r="J345" s="76" t="s">
        <v>194</v>
      </c>
      <c r="K345" s="77">
        <v>42941</v>
      </c>
      <c r="L345" s="77">
        <v>42968</v>
      </c>
      <c r="M345" s="77">
        <v>2958465</v>
      </c>
      <c r="N345" s="76" t="s">
        <v>197</v>
      </c>
    </row>
    <row r="346" spans="2:14" ht="22.5" hidden="1" customHeight="1" x14ac:dyDescent="0.35">
      <c r="B346" s="238" t="s">
        <v>3310</v>
      </c>
      <c r="C346" s="232" t="s">
        <v>3138</v>
      </c>
      <c r="D346" s="121" t="s">
        <v>3136</v>
      </c>
      <c r="E346" s="76" t="s">
        <v>193</v>
      </c>
      <c r="F346" s="270" t="s">
        <v>196</v>
      </c>
      <c r="G346" s="270" t="s">
        <v>196</v>
      </c>
      <c r="H346" s="270" t="s">
        <v>196</v>
      </c>
      <c r="I346" s="270" t="s">
        <v>196</v>
      </c>
      <c r="J346" s="76" t="s">
        <v>194</v>
      </c>
      <c r="K346" s="77">
        <v>41718</v>
      </c>
      <c r="L346" s="77">
        <v>41718</v>
      </c>
      <c r="M346" s="77">
        <v>2958465</v>
      </c>
      <c r="N346" s="76" t="s">
        <v>196</v>
      </c>
    </row>
    <row r="347" spans="2:14" ht="22.5" hidden="1" customHeight="1" x14ac:dyDescent="0.35">
      <c r="B347" s="238" t="s">
        <v>3310</v>
      </c>
      <c r="C347" s="232" t="s">
        <v>3138</v>
      </c>
      <c r="D347" s="121" t="s">
        <v>3136</v>
      </c>
      <c r="E347" s="76" t="s">
        <v>193</v>
      </c>
      <c r="F347" s="270" t="s">
        <v>196</v>
      </c>
      <c r="G347" s="270" t="s">
        <v>196</v>
      </c>
      <c r="H347" s="270" t="s">
        <v>196</v>
      </c>
      <c r="I347" s="270" t="s">
        <v>196</v>
      </c>
      <c r="J347" s="76" t="s">
        <v>194</v>
      </c>
      <c r="K347" s="77">
        <v>41718</v>
      </c>
      <c r="L347" s="77">
        <v>41718</v>
      </c>
      <c r="M347" s="77">
        <v>2958465</v>
      </c>
      <c r="N347" s="76" t="s">
        <v>196</v>
      </c>
    </row>
    <row r="348" spans="2:14" ht="22.5" hidden="1" customHeight="1" x14ac:dyDescent="0.35">
      <c r="B348" s="238" t="s">
        <v>3310</v>
      </c>
      <c r="C348" s="232" t="s">
        <v>3138</v>
      </c>
      <c r="D348" s="121" t="s">
        <v>3136</v>
      </c>
      <c r="E348" s="76" t="s">
        <v>193</v>
      </c>
      <c r="F348" s="270" t="s">
        <v>196</v>
      </c>
      <c r="G348" s="270" t="s">
        <v>196</v>
      </c>
      <c r="H348" s="270" t="s">
        <v>196</v>
      </c>
      <c r="I348" s="270" t="s">
        <v>196</v>
      </c>
      <c r="J348" s="76" t="s">
        <v>194</v>
      </c>
      <c r="K348" s="77">
        <v>41718</v>
      </c>
      <c r="L348" s="77">
        <v>41718</v>
      </c>
      <c r="M348" s="77">
        <v>2958465</v>
      </c>
      <c r="N348" s="76" t="s">
        <v>196</v>
      </c>
    </row>
    <row r="349" spans="2:14" ht="22.5" hidden="1" customHeight="1" x14ac:dyDescent="0.35">
      <c r="B349" s="238" t="s">
        <v>3310</v>
      </c>
      <c r="C349" s="232" t="s">
        <v>3138</v>
      </c>
      <c r="D349" s="121" t="s">
        <v>3136</v>
      </c>
      <c r="E349" s="76" t="s">
        <v>193</v>
      </c>
      <c r="F349" s="270" t="s">
        <v>196</v>
      </c>
      <c r="G349" s="270" t="s">
        <v>196</v>
      </c>
      <c r="H349" s="270" t="s">
        <v>196</v>
      </c>
      <c r="I349" s="270" t="s">
        <v>196</v>
      </c>
      <c r="J349" s="76" t="s">
        <v>194</v>
      </c>
      <c r="K349" s="77">
        <v>43242</v>
      </c>
      <c r="L349" s="77">
        <v>43262</v>
      </c>
      <c r="M349" s="77">
        <v>2958465</v>
      </c>
      <c r="N349" s="76" t="s">
        <v>3139</v>
      </c>
    </row>
    <row r="350" spans="2:14" ht="22.5" hidden="1" customHeight="1" x14ac:dyDescent="0.35">
      <c r="B350" s="238" t="s">
        <v>3310</v>
      </c>
      <c r="C350" s="232" t="s">
        <v>3138</v>
      </c>
      <c r="D350" s="121" t="s">
        <v>3136</v>
      </c>
      <c r="E350" s="76" t="s">
        <v>193</v>
      </c>
      <c r="F350" s="270" t="s">
        <v>196</v>
      </c>
      <c r="G350" s="270" t="s">
        <v>196</v>
      </c>
      <c r="H350" s="270" t="s">
        <v>196</v>
      </c>
      <c r="I350" s="270" t="s">
        <v>196</v>
      </c>
      <c r="J350" s="76" t="s">
        <v>194</v>
      </c>
      <c r="K350" s="77">
        <v>41718</v>
      </c>
      <c r="L350" s="77">
        <v>41718</v>
      </c>
      <c r="M350" s="77">
        <v>2958465</v>
      </c>
      <c r="N350" s="76" t="s">
        <v>196</v>
      </c>
    </row>
    <row r="351" spans="2:14" ht="22.5" hidden="1" customHeight="1" x14ac:dyDescent="0.35">
      <c r="B351" s="238" t="s">
        <v>3310</v>
      </c>
      <c r="C351" s="232" t="s">
        <v>3140</v>
      </c>
      <c r="D351" s="121" t="s">
        <v>3136</v>
      </c>
      <c r="E351" s="76" t="s">
        <v>193</v>
      </c>
      <c r="F351" s="270" t="s">
        <v>196</v>
      </c>
      <c r="G351" s="270" t="s">
        <v>196</v>
      </c>
      <c r="H351" s="270" t="s">
        <v>196</v>
      </c>
      <c r="I351" s="270" t="s">
        <v>196</v>
      </c>
      <c r="J351" s="76" t="s">
        <v>3141</v>
      </c>
      <c r="K351" s="77">
        <v>43420</v>
      </c>
      <c r="L351" s="77">
        <v>43441</v>
      </c>
      <c r="M351" s="77">
        <v>2958465</v>
      </c>
      <c r="N351" s="76" t="s">
        <v>196</v>
      </c>
    </row>
    <row r="352" spans="2:14" ht="22.5" hidden="1" customHeight="1" x14ac:dyDescent="0.35">
      <c r="B352" s="238" t="s">
        <v>3310</v>
      </c>
      <c r="C352" s="232" t="s">
        <v>3138</v>
      </c>
      <c r="D352" s="121" t="s">
        <v>3136</v>
      </c>
      <c r="E352" s="76" t="s">
        <v>193</v>
      </c>
      <c r="F352" s="270" t="s">
        <v>196</v>
      </c>
      <c r="G352" s="270" t="s">
        <v>196</v>
      </c>
      <c r="H352" s="270" t="s">
        <v>196</v>
      </c>
      <c r="I352" s="270" t="s">
        <v>196</v>
      </c>
      <c r="J352" s="76" t="s">
        <v>194</v>
      </c>
      <c r="K352" s="77">
        <v>43161</v>
      </c>
      <c r="L352" s="77">
        <v>43187</v>
      </c>
      <c r="M352" s="77">
        <v>2958465</v>
      </c>
      <c r="N352" s="76" t="s">
        <v>197</v>
      </c>
    </row>
    <row r="353" spans="2:14" ht="22.5" hidden="1" customHeight="1" x14ac:dyDescent="0.35">
      <c r="B353" s="238" t="s">
        <v>3310</v>
      </c>
      <c r="C353" s="232" t="s">
        <v>3140</v>
      </c>
      <c r="D353" s="121" t="s">
        <v>3136</v>
      </c>
      <c r="E353" s="76" t="s">
        <v>3142</v>
      </c>
      <c r="F353" s="270" t="s">
        <v>196</v>
      </c>
      <c r="G353" s="270" t="s">
        <v>196</v>
      </c>
      <c r="H353" s="270" t="s">
        <v>196</v>
      </c>
      <c r="I353" s="270" t="s">
        <v>196</v>
      </c>
      <c r="J353" s="76" t="s">
        <v>3141</v>
      </c>
      <c r="K353" s="77">
        <v>43105</v>
      </c>
      <c r="L353" s="77">
        <v>43132</v>
      </c>
      <c r="M353" s="77">
        <v>2958465</v>
      </c>
      <c r="N353" s="76" t="s">
        <v>197</v>
      </c>
    </row>
    <row r="354" spans="2:14" ht="22.5" hidden="1" customHeight="1" x14ac:dyDescent="0.35">
      <c r="B354" s="238" t="s">
        <v>3310</v>
      </c>
      <c r="C354" s="232" t="s">
        <v>3140</v>
      </c>
      <c r="D354" s="121" t="s">
        <v>3136</v>
      </c>
      <c r="E354" s="76" t="s">
        <v>193</v>
      </c>
      <c r="F354" s="270" t="s">
        <v>196</v>
      </c>
      <c r="G354" s="270" t="s">
        <v>196</v>
      </c>
      <c r="H354" s="270" t="s">
        <v>196</v>
      </c>
      <c r="I354" s="270" t="s">
        <v>196</v>
      </c>
      <c r="J354" s="76" t="s">
        <v>3141</v>
      </c>
      <c r="K354" s="77">
        <v>43109</v>
      </c>
      <c r="L354" s="77">
        <v>43132</v>
      </c>
      <c r="M354" s="77">
        <v>2958465</v>
      </c>
      <c r="N354" s="76" t="s">
        <v>197</v>
      </c>
    </row>
    <row r="355" spans="2:14" ht="22.5" hidden="1" customHeight="1" x14ac:dyDescent="0.35">
      <c r="B355" s="238" t="s">
        <v>3310</v>
      </c>
      <c r="C355" s="232" t="s">
        <v>3140</v>
      </c>
      <c r="D355" s="121" t="s">
        <v>3136</v>
      </c>
      <c r="E355" s="76" t="s">
        <v>3142</v>
      </c>
      <c r="F355" s="270" t="s">
        <v>196</v>
      </c>
      <c r="G355" s="270" t="s">
        <v>196</v>
      </c>
      <c r="H355" s="270" t="s">
        <v>196</v>
      </c>
      <c r="I355" s="270" t="s">
        <v>196</v>
      </c>
      <c r="J355" s="76" t="s">
        <v>3141</v>
      </c>
      <c r="K355" s="77">
        <v>43105</v>
      </c>
      <c r="L355" s="77">
        <v>43132</v>
      </c>
      <c r="M355" s="77">
        <v>2958465</v>
      </c>
      <c r="N355" s="76" t="s">
        <v>197</v>
      </c>
    </row>
    <row r="356" spans="2:14" ht="22.5" hidden="1" customHeight="1" x14ac:dyDescent="0.35">
      <c r="B356" s="238" t="s">
        <v>3310</v>
      </c>
      <c r="C356" s="232" t="s">
        <v>3140</v>
      </c>
      <c r="D356" s="121" t="s">
        <v>3136</v>
      </c>
      <c r="E356" s="76" t="s">
        <v>3142</v>
      </c>
      <c r="F356" s="270" t="s">
        <v>196</v>
      </c>
      <c r="G356" s="270" t="s">
        <v>196</v>
      </c>
      <c r="H356" s="270" t="s">
        <v>196</v>
      </c>
      <c r="I356" s="270" t="s">
        <v>196</v>
      </c>
      <c r="J356" s="76" t="s">
        <v>3141</v>
      </c>
      <c r="K356" s="77">
        <v>43105</v>
      </c>
      <c r="L356" s="77">
        <v>43132</v>
      </c>
      <c r="M356" s="77">
        <v>2958465</v>
      </c>
      <c r="N356" s="76" t="s">
        <v>197</v>
      </c>
    </row>
    <row r="357" spans="2:14" ht="22.5" hidden="1" customHeight="1" x14ac:dyDescent="0.35">
      <c r="B357" s="238" t="s">
        <v>3310</v>
      </c>
      <c r="C357" s="232" t="s">
        <v>3138</v>
      </c>
      <c r="D357" s="121" t="s">
        <v>3136</v>
      </c>
      <c r="E357" s="76" t="s">
        <v>193</v>
      </c>
      <c r="F357" s="270" t="s">
        <v>196</v>
      </c>
      <c r="G357" s="270" t="s">
        <v>196</v>
      </c>
      <c r="H357" s="270" t="s">
        <v>196</v>
      </c>
      <c r="I357" s="270" t="s">
        <v>196</v>
      </c>
      <c r="J357" s="76" t="s">
        <v>194</v>
      </c>
      <c r="K357" s="77">
        <v>41718</v>
      </c>
      <c r="L357" s="77">
        <v>41718</v>
      </c>
      <c r="M357" s="77">
        <v>2958465</v>
      </c>
      <c r="N357" s="76" t="s">
        <v>197</v>
      </c>
    </row>
    <row r="358" spans="2:14" ht="22.5" hidden="1" customHeight="1" x14ac:dyDescent="0.35">
      <c r="B358" s="238" t="s">
        <v>3310</v>
      </c>
      <c r="C358" s="232" t="s">
        <v>3140</v>
      </c>
      <c r="D358" s="121" t="s">
        <v>3136</v>
      </c>
      <c r="E358" s="76" t="s">
        <v>3142</v>
      </c>
      <c r="F358" s="270" t="s">
        <v>196</v>
      </c>
      <c r="G358" s="270" t="s">
        <v>196</v>
      </c>
      <c r="H358" s="270" t="s">
        <v>196</v>
      </c>
      <c r="I358" s="270" t="s">
        <v>196</v>
      </c>
      <c r="J358" s="76" t="s">
        <v>3141</v>
      </c>
      <c r="K358" s="77">
        <v>43105</v>
      </c>
      <c r="L358" s="77">
        <v>43132</v>
      </c>
      <c r="M358" s="77">
        <v>2958465</v>
      </c>
      <c r="N358" s="76" t="s">
        <v>197</v>
      </c>
    </row>
    <row r="359" spans="2:14" ht="22.5" hidden="1" customHeight="1" x14ac:dyDescent="0.35">
      <c r="B359" s="238" t="s">
        <v>3310</v>
      </c>
      <c r="C359" s="232" t="s">
        <v>3140</v>
      </c>
      <c r="D359" s="121" t="s">
        <v>3136</v>
      </c>
      <c r="E359" s="76" t="s">
        <v>3142</v>
      </c>
      <c r="F359" s="270" t="s">
        <v>196</v>
      </c>
      <c r="G359" s="270" t="s">
        <v>196</v>
      </c>
      <c r="H359" s="270" t="s">
        <v>196</v>
      </c>
      <c r="I359" s="270" t="s">
        <v>196</v>
      </c>
      <c r="J359" s="76" t="s">
        <v>3141</v>
      </c>
      <c r="K359" s="77">
        <v>43105</v>
      </c>
      <c r="L359" s="77">
        <v>43132</v>
      </c>
      <c r="M359" s="77">
        <v>2958465</v>
      </c>
      <c r="N359" s="76" t="s">
        <v>197</v>
      </c>
    </row>
    <row r="360" spans="2:14" ht="22.5" hidden="1" customHeight="1" x14ac:dyDescent="0.35">
      <c r="B360" s="238" t="s">
        <v>3310</v>
      </c>
      <c r="C360" s="232" t="s">
        <v>3140</v>
      </c>
      <c r="D360" s="121" t="s">
        <v>3136</v>
      </c>
      <c r="E360" s="76" t="s">
        <v>3142</v>
      </c>
      <c r="F360" s="270" t="s">
        <v>196</v>
      </c>
      <c r="G360" s="270" t="s">
        <v>196</v>
      </c>
      <c r="H360" s="270" t="s">
        <v>196</v>
      </c>
      <c r="I360" s="270" t="s">
        <v>196</v>
      </c>
      <c r="J360" s="76" t="s">
        <v>3141</v>
      </c>
      <c r="K360" s="77">
        <v>43105</v>
      </c>
      <c r="L360" s="77">
        <v>43132</v>
      </c>
      <c r="M360" s="77">
        <v>2958465</v>
      </c>
      <c r="N360" s="76" t="s">
        <v>197</v>
      </c>
    </row>
    <row r="361" spans="2:14" ht="22.5" hidden="1" customHeight="1" x14ac:dyDescent="0.35">
      <c r="B361" s="238" t="s">
        <v>3310</v>
      </c>
      <c r="C361" s="232" t="s">
        <v>3140</v>
      </c>
      <c r="D361" s="121" t="s">
        <v>3136</v>
      </c>
      <c r="E361" s="76" t="s">
        <v>3142</v>
      </c>
      <c r="F361" s="270" t="s">
        <v>196</v>
      </c>
      <c r="G361" s="270" t="s">
        <v>196</v>
      </c>
      <c r="H361" s="270" t="s">
        <v>196</v>
      </c>
      <c r="I361" s="270" t="s">
        <v>196</v>
      </c>
      <c r="J361" s="76" t="s">
        <v>3141</v>
      </c>
      <c r="K361" s="77">
        <v>43105</v>
      </c>
      <c r="L361" s="77">
        <v>43132</v>
      </c>
      <c r="M361" s="77">
        <v>2958465</v>
      </c>
      <c r="N361" s="76" t="s">
        <v>197</v>
      </c>
    </row>
    <row r="362" spans="2:14" ht="22.5" hidden="1" customHeight="1" x14ac:dyDescent="0.35">
      <c r="B362" s="238" t="s">
        <v>3310</v>
      </c>
      <c r="C362" s="232" t="s">
        <v>3140</v>
      </c>
      <c r="D362" s="121" t="s">
        <v>3136</v>
      </c>
      <c r="E362" s="76" t="s">
        <v>3142</v>
      </c>
      <c r="F362" s="270" t="s">
        <v>196</v>
      </c>
      <c r="G362" s="270" t="s">
        <v>196</v>
      </c>
      <c r="H362" s="270" t="s">
        <v>196</v>
      </c>
      <c r="I362" s="270" t="s">
        <v>196</v>
      </c>
      <c r="J362" s="76" t="s">
        <v>3141</v>
      </c>
      <c r="K362" s="77">
        <v>43105</v>
      </c>
      <c r="L362" s="77">
        <v>43132</v>
      </c>
      <c r="M362" s="77">
        <v>2958465</v>
      </c>
      <c r="N362" s="76" t="s">
        <v>197</v>
      </c>
    </row>
    <row r="363" spans="2:14" ht="22.5" hidden="1" customHeight="1" x14ac:dyDescent="0.35">
      <c r="B363" s="238" t="s">
        <v>3310</v>
      </c>
      <c r="C363" s="232" t="s">
        <v>3138</v>
      </c>
      <c r="D363" s="121" t="s">
        <v>3136</v>
      </c>
      <c r="E363" s="76" t="s">
        <v>193</v>
      </c>
      <c r="F363" s="270" t="s">
        <v>196</v>
      </c>
      <c r="G363" s="270" t="s">
        <v>196</v>
      </c>
      <c r="H363" s="270" t="s">
        <v>196</v>
      </c>
      <c r="I363" s="270" t="s">
        <v>196</v>
      </c>
      <c r="J363" s="76" t="s">
        <v>194</v>
      </c>
      <c r="K363" s="77">
        <v>41718</v>
      </c>
      <c r="L363" s="77">
        <v>41718</v>
      </c>
      <c r="M363" s="77">
        <v>2958465</v>
      </c>
      <c r="N363" s="76" t="s">
        <v>196</v>
      </c>
    </row>
    <row r="364" spans="2:14" ht="22.5" hidden="1" customHeight="1" x14ac:dyDescent="0.35">
      <c r="B364" s="238" t="s">
        <v>3310</v>
      </c>
      <c r="C364" s="232" t="s">
        <v>3140</v>
      </c>
      <c r="D364" s="121" t="s">
        <v>3136</v>
      </c>
      <c r="E364" s="76" t="s">
        <v>193</v>
      </c>
      <c r="F364" s="270" t="s">
        <v>196</v>
      </c>
      <c r="G364" s="270" t="s">
        <v>196</v>
      </c>
      <c r="H364" s="270" t="s">
        <v>196</v>
      </c>
      <c r="I364" s="270" t="s">
        <v>196</v>
      </c>
      <c r="J364" s="76" t="s">
        <v>3141</v>
      </c>
      <c r="K364" s="77">
        <v>42711</v>
      </c>
      <c r="L364" s="77">
        <v>42731</v>
      </c>
      <c r="M364" s="77">
        <v>2958465</v>
      </c>
      <c r="N364" s="76" t="s">
        <v>196</v>
      </c>
    </row>
    <row r="365" spans="2:14" ht="22.5" hidden="1" customHeight="1" x14ac:dyDescent="0.35">
      <c r="B365" s="238" t="s">
        <v>3310</v>
      </c>
      <c r="C365" s="232" t="s">
        <v>3138</v>
      </c>
      <c r="D365" s="121" t="s">
        <v>3136</v>
      </c>
      <c r="E365" s="76" t="s">
        <v>193</v>
      </c>
      <c r="F365" s="270" t="s">
        <v>196</v>
      </c>
      <c r="G365" s="270" t="s">
        <v>196</v>
      </c>
      <c r="H365" s="270" t="s">
        <v>196</v>
      </c>
      <c r="I365" s="270" t="s">
        <v>196</v>
      </c>
      <c r="J365" s="76" t="s">
        <v>194</v>
      </c>
      <c r="K365" s="77">
        <v>41718</v>
      </c>
      <c r="L365" s="77">
        <v>41718</v>
      </c>
      <c r="M365" s="77">
        <v>2958465</v>
      </c>
      <c r="N365" s="76" t="s">
        <v>196</v>
      </c>
    </row>
    <row r="366" spans="2:14" ht="22.5" hidden="1" customHeight="1" x14ac:dyDescent="0.35">
      <c r="B366" s="238" t="s">
        <v>3310</v>
      </c>
      <c r="C366" s="232" t="s">
        <v>3143</v>
      </c>
      <c r="D366" s="121" t="s">
        <v>3136</v>
      </c>
      <c r="E366" s="76" t="s">
        <v>193</v>
      </c>
      <c r="F366" s="270" t="s">
        <v>196</v>
      </c>
      <c r="G366" s="270" t="s">
        <v>196</v>
      </c>
      <c r="H366" s="270" t="s">
        <v>196</v>
      </c>
      <c r="I366" s="270" t="s">
        <v>196</v>
      </c>
      <c r="J366" s="76" t="s">
        <v>3122</v>
      </c>
      <c r="K366" s="77">
        <v>41718</v>
      </c>
      <c r="L366" s="77">
        <v>41718</v>
      </c>
      <c r="M366" s="77">
        <v>2958465</v>
      </c>
      <c r="N366" s="76" t="s">
        <v>3144</v>
      </c>
    </row>
    <row r="367" spans="2:14" ht="22.5" hidden="1" customHeight="1" x14ac:dyDescent="0.35">
      <c r="B367" s="238" t="s">
        <v>3310</v>
      </c>
      <c r="C367" s="232" t="s">
        <v>3140</v>
      </c>
      <c r="D367" s="121" t="s">
        <v>3136</v>
      </c>
      <c r="E367" s="76" t="s">
        <v>3142</v>
      </c>
      <c r="F367" s="270" t="s">
        <v>196</v>
      </c>
      <c r="G367" s="270" t="s">
        <v>196</v>
      </c>
      <c r="H367" s="270" t="s">
        <v>196</v>
      </c>
      <c r="I367" s="270" t="s">
        <v>196</v>
      </c>
      <c r="J367" s="76" t="s">
        <v>3141</v>
      </c>
      <c r="K367" s="77">
        <v>43105</v>
      </c>
      <c r="L367" s="77">
        <v>43132</v>
      </c>
      <c r="M367" s="77">
        <v>2958465</v>
      </c>
      <c r="N367" s="76" t="s">
        <v>197</v>
      </c>
    </row>
    <row r="368" spans="2:14" ht="22.5" hidden="1" customHeight="1" x14ac:dyDescent="0.35">
      <c r="B368" s="238" t="s">
        <v>3310</v>
      </c>
      <c r="C368" s="232" t="s">
        <v>3140</v>
      </c>
      <c r="D368" s="121" t="s">
        <v>3136</v>
      </c>
      <c r="E368" s="76" t="s">
        <v>3142</v>
      </c>
      <c r="F368" s="270" t="s">
        <v>196</v>
      </c>
      <c r="G368" s="270" t="s">
        <v>196</v>
      </c>
      <c r="H368" s="270" t="s">
        <v>196</v>
      </c>
      <c r="I368" s="270" t="s">
        <v>196</v>
      </c>
      <c r="J368" s="76" t="s">
        <v>3141</v>
      </c>
      <c r="K368" s="77">
        <v>43105</v>
      </c>
      <c r="L368" s="77">
        <v>43132</v>
      </c>
      <c r="M368" s="77">
        <v>2958465</v>
      </c>
      <c r="N368" s="76" t="s">
        <v>197</v>
      </c>
    </row>
    <row r="369" spans="2:14" ht="22.5" hidden="1" customHeight="1" x14ac:dyDescent="0.35">
      <c r="B369" s="238" t="s">
        <v>3310</v>
      </c>
      <c r="C369" s="232" t="s">
        <v>3140</v>
      </c>
      <c r="D369" s="121" t="s">
        <v>3136</v>
      </c>
      <c r="E369" s="76" t="s">
        <v>3142</v>
      </c>
      <c r="F369" s="270" t="s">
        <v>196</v>
      </c>
      <c r="G369" s="270" t="s">
        <v>196</v>
      </c>
      <c r="H369" s="270" t="s">
        <v>196</v>
      </c>
      <c r="I369" s="270" t="s">
        <v>196</v>
      </c>
      <c r="J369" s="76" t="s">
        <v>3141</v>
      </c>
      <c r="K369" s="77">
        <v>43105</v>
      </c>
      <c r="L369" s="77">
        <v>43132</v>
      </c>
      <c r="M369" s="77">
        <v>2958465</v>
      </c>
      <c r="N369" s="76" t="s">
        <v>197</v>
      </c>
    </row>
    <row r="370" spans="2:14" ht="22.5" hidden="1" customHeight="1" x14ac:dyDescent="0.35">
      <c r="B370" s="238" t="s">
        <v>3310</v>
      </c>
      <c r="C370" s="232" t="s">
        <v>3140</v>
      </c>
      <c r="D370" s="121" t="s">
        <v>3136</v>
      </c>
      <c r="E370" s="76" t="s">
        <v>3142</v>
      </c>
      <c r="F370" s="270" t="s">
        <v>196</v>
      </c>
      <c r="G370" s="270" t="s">
        <v>196</v>
      </c>
      <c r="H370" s="270" t="s">
        <v>196</v>
      </c>
      <c r="I370" s="270" t="s">
        <v>196</v>
      </c>
      <c r="J370" s="76" t="s">
        <v>3141</v>
      </c>
      <c r="K370" s="77">
        <v>43105</v>
      </c>
      <c r="L370" s="77">
        <v>43132</v>
      </c>
      <c r="M370" s="77">
        <v>2958465</v>
      </c>
      <c r="N370" s="76" t="s">
        <v>197</v>
      </c>
    </row>
    <row r="371" spans="2:14" ht="22.5" hidden="1" customHeight="1" x14ac:dyDescent="0.35">
      <c r="B371" s="238" t="s">
        <v>3310</v>
      </c>
      <c r="C371" s="232" t="s">
        <v>3138</v>
      </c>
      <c r="D371" s="121" t="s">
        <v>3136</v>
      </c>
      <c r="E371" s="76" t="s">
        <v>193</v>
      </c>
      <c r="F371" s="270" t="s">
        <v>196</v>
      </c>
      <c r="G371" s="270" t="s">
        <v>196</v>
      </c>
      <c r="H371" s="270" t="s">
        <v>196</v>
      </c>
      <c r="I371" s="270" t="s">
        <v>196</v>
      </c>
      <c r="J371" s="76" t="s">
        <v>194</v>
      </c>
      <c r="K371" s="77">
        <v>41718</v>
      </c>
      <c r="L371" s="77">
        <v>41718</v>
      </c>
      <c r="M371" s="77">
        <v>2958465</v>
      </c>
      <c r="N371" s="76" t="s">
        <v>196</v>
      </c>
    </row>
    <row r="372" spans="2:14" ht="22.5" hidden="1" customHeight="1" x14ac:dyDescent="0.35">
      <c r="B372" s="238" t="s">
        <v>3310</v>
      </c>
      <c r="C372" s="232" t="s">
        <v>3140</v>
      </c>
      <c r="D372" s="121" t="s">
        <v>3136</v>
      </c>
      <c r="E372" s="76" t="s">
        <v>3142</v>
      </c>
      <c r="F372" s="270" t="s">
        <v>196</v>
      </c>
      <c r="G372" s="270" t="s">
        <v>196</v>
      </c>
      <c r="H372" s="270" t="s">
        <v>196</v>
      </c>
      <c r="I372" s="270" t="s">
        <v>196</v>
      </c>
      <c r="J372" s="76" t="s">
        <v>3141</v>
      </c>
      <c r="K372" s="77">
        <v>43105</v>
      </c>
      <c r="L372" s="77">
        <v>43132</v>
      </c>
      <c r="M372" s="77">
        <v>2958465</v>
      </c>
      <c r="N372" s="76" t="s">
        <v>197</v>
      </c>
    </row>
    <row r="373" spans="2:14" ht="22.5" hidden="1" customHeight="1" x14ac:dyDescent="0.35">
      <c r="B373" s="238" t="s">
        <v>3310</v>
      </c>
      <c r="C373" s="232" t="s">
        <v>3140</v>
      </c>
      <c r="D373" s="121" t="s">
        <v>3136</v>
      </c>
      <c r="E373" s="76" t="s">
        <v>3142</v>
      </c>
      <c r="F373" s="270" t="s">
        <v>196</v>
      </c>
      <c r="G373" s="270" t="s">
        <v>196</v>
      </c>
      <c r="H373" s="270" t="s">
        <v>196</v>
      </c>
      <c r="I373" s="270" t="s">
        <v>196</v>
      </c>
      <c r="J373" s="76" t="s">
        <v>3141</v>
      </c>
      <c r="K373" s="77">
        <v>43105</v>
      </c>
      <c r="L373" s="77">
        <v>43132</v>
      </c>
      <c r="M373" s="77">
        <v>2958465</v>
      </c>
      <c r="N373" s="76" t="s">
        <v>197</v>
      </c>
    </row>
    <row r="374" spans="2:14" ht="22.5" hidden="1" customHeight="1" x14ac:dyDescent="0.35">
      <c r="B374" s="238" t="s">
        <v>3310</v>
      </c>
      <c r="C374" s="232" t="s">
        <v>3140</v>
      </c>
      <c r="D374" s="121" t="s">
        <v>3136</v>
      </c>
      <c r="E374" s="76" t="s">
        <v>3142</v>
      </c>
      <c r="F374" s="270" t="s">
        <v>196</v>
      </c>
      <c r="G374" s="270" t="s">
        <v>196</v>
      </c>
      <c r="H374" s="270" t="s">
        <v>196</v>
      </c>
      <c r="I374" s="270" t="s">
        <v>196</v>
      </c>
      <c r="J374" s="76" t="s">
        <v>3141</v>
      </c>
      <c r="K374" s="77">
        <v>43105</v>
      </c>
      <c r="L374" s="77">
        <v>43132</v>
      </c>
      <c r="M374" s="77">
        <v>2958465</v>
      </c>
      <c r="N374" s="76" t="s">
        <v>197</v>
      </c>
    </row>
    <row r="375" spans="2:14" ht="22.5" hidden="1" customHeight="1" x14ac:dyDescent="0.35">
      <c r="B375" s="238" t="s">
        <v>3310</v>
      </c>
      <c r="C375" s="232" t="s">
        <v>3140</v>
      </c>
      <c r="D375" s="121" t="s">
        <v>3136</v>
      </c>
      <c r="E375" s="76" t="s">
        <v>193</v>
      </c>
      <c r="F375" s="270" t="s">
        <v>196</v>
      </c>
      <c r="G375" s="270" t="s">
        <v>196</v>
      </c>
      <c r="H375" s="270" t="s">
        <v>196</v>
      </c>
      <c r="I375" s="270" t="s">
        <v>196</v>
      </c>
      <c r="J375" s="76" t="s">
        <v>3141</v>
      </c>
      <c r="K375" s="77">
        <v>43014</v>
      </c>
      <c r="L375" s="77">
        <v>43035</v>
      </c>
      <c r="M375" s="77">
        <v>2958465</v>
      </c>
      <c r="N375" s="76" t="s">
        <v>196</v>
      </c>
    </row>
    <row r="376" spans="2:14" ht="22.5" hidden="1" customHeight="1" x14ac:dyDescent="0.35">
      <c r="B376" s="238" t="s">
        <v>3310</v>
      </c>
      <c r="C376" s="232" t="s">
        <v>3138</v>
      </c>
      <c r="D376" s="121" t="s">
        <v>3136</v>
      </c>
      <c r="E376" s="76" t="s">
        <v>3142</v>
      </c>
      <c r="F376" s="270" t="s">
        <v>196</v>
      </c>
      <c r="G376" s="270" t="s">
        <v>196</v>
      </c>
      <c r="H376" s="270" t="s">
        <v>196</v>
      </c>
      <c r="I376" s="270" t="s">
        <v>196</v>
      </c>
      <c r="J376" s="76" t="s">
        <v>194</v>
      </c>
      <c r="K376" s="77">
        <v>42093</v>
      </c>
      <c r="L376" s="77">
        <v>42111</v>
      </c>
      <c r="M376" s="77">
        <v>2958465</v>
      </c>
      <c r="N376" s="76" t="s">
        <v>197</v>
      </c>
    </row>
    <row r="377" spans="2:14" ht="22.5" hidden="1" customHeight="1" x14ac:dyDescent="0.35">
      <c r="B377" s="238" t="s">
        <v>3310</v>
      </c>
      <c r="C377" s="232" t="s">
        <v>3140</v>
      </c>
      <c r="D377" s="121" t="s">
        <v>3136</v>
      </c>
      <c r="E377" s="76" t="s">
        <v>3142</v>
      </c>
      <c r="F377" s="270" t="s">
        <v>196</v>
      </c>
      <c r="G377" s="270" t="s">
        <v>196</v>
      </c>
      <c r="H377" s="270" t="s">
        <v>196</v>
      </c>
      <c r="I377" s="270" t="s">
        <v>196</v>
      </c>
      <c r="J377" s="76" t="s">
        <v>3141</v>
      </c>
      <c r="K377" s="77">
        <v>43105</v>
      </c>
      <c r="L377" s="77">
        <v>43132</v>
      </c>
      <c r="M377" s="77">
        <v>2958465</v>
      </c>
      <c r="N377" s="76" t="s">
        <v>197</v>
      </c>
    </row>
    <row r="378" spans="2:14" ht="22.5" hidden="1" customHeight="1" x14ac:dyDescent="0.35">
      <c r="B378" s="238" t="s">
        <v>3310</v>
      </c>
      <c r="C378" s="232" t="s">
        <v>3140</v>
      </c>
      <c r="D378" s="121" t="s">
        <v>3136</v>
      </c>
      <c r="E378" s="76" t="s">
        <v>3142</v>
      </c>
      <c r="F378" s="270" t="s">
        <v>196</v>
      </c>
      <c r="G378" s="270" t="s">
        <v>196</v>
      </c>
      <c r="H378" s="270" t="s">
        <v>196</v>
      </c>
      <c r="I378" s="270" t="s">
        <v>196</v>
      </c>
      <c r="J378" s="76" t="s">
        <v>3141</v>
      </c>
      <c r="K378" s="77">
        <v>43105</v>
      </c>
      <c r="L378" s="77">
        <v>43132</v>
      </c>
      <c r="M378" s="77">
        <v>2958465</v>
      </c>
      <c r="N378" s="76" t="s">
        <v>197</v>
      </c>
    </row>
    <row r="379" spans="2:14" ht="22.5" hidden="1" customHeight="1" x14ac:dyDescent="0.35">
      <c r="B379" s="238" t="s">
        <v>3310</v>
      </c>
      <c r="C379" s="232" t="s">
        <v>3140</v>
      </c>
      <c r="D379" s="121" t="s">
        <v>3136</v>
      </c>
      <c r="E379" s="76" t="s">
        <v>3142</v>
      </c>
      <c r="F379" s="270" t="s">
        <v>196</v>
      </c>
      <c r="G379" s="270" t="s">
        <v>196</v>
      </c>
      <c r="H379" s="270" t="s">
        <v>196</v>
      </c>
      <c r="I379" s="270" t="s">
        <v>196</v>
      </c>
      <c r="J379" s="76" t="s">
        <v>3141</v>
      </c>
      <c r="K379" s="77">
        <v>43105</v>
      </c>
      <c r="L379" s="77">
        <v>43132</v>
      </c>
      <c r="M379" s="77">
        <v>2958465</v>
      </c>
      <c r="N379" s="76" t="s">
        <v>197</v>
      </c>
    </row>
    <row r="380" spans="2:14" ht="22.5" hidden="1" customHeight="1" x14ac:dyDescent="0.35">
      <c r="B380" s="238" t="s">
        <v>3310</v>
      </c>
      <c r="C380" s="232" t="s">
        <v>3140</v>
      </c>
      <c r="D380" s="121" t="s">
        <v>3136</v>
      </c>
      <c r="E380" s="76" t="s">
        <v>3142</v>
      </c>
      <c r="F380" s="270" t="s">
        <v>196</v>
      </c>
      <c r="G380" s="270" t="s">
        <v>196</v>
      </c>
      <c r="H380" s="270" t="s">
        <v>196</v>
      </c>
      <c r="I380" s="270" t="s">
        <v>196</v>
      </c>
      <c r="J380" s="76" t="s">
        <v>3141</v>
      </c>
      <c r="K380" s="77">
        <v>43105</v>
      </c>
      <c r="L380" s="77">
        <v>43132</v>
      </c>
      <c r="M380" s="77">
        <v>2958465</v>
      </c>
      <c r="N380" s="76" t="s">
        <v>197</v>
      </c>
    </row>
    <row r="381" spans="2:14" ht="22.5" hidden="1" customHeight="1" x14ac:dyDescent="0.35">
      <c r="B381" s="238" t="s">
        <v>3310</v>
      </c>
      <c r="C381" s="232" t="s">
        <v>3140</v>
      </c>
      <c r="D381" s="121" t="s">
        <v>3136</v>
      </c>
      <c r="E381" s="76" t="s">
        <v>3142</v>
      </c>
      <c r="F381" s="270" t="s">
        <v>196</v>
      </c>
      <c r="G381" s="270" t="s">
        <v>196</v>
      </c>
      <c r="H381" s="270" t="s">
        <v>196</v>
      </c>
      <c r="I381" s="270" t="s">
        <v>196</v>
      </c>
      <c r="J381" s="76" t="s">
        <v>3141</v>
      </c>
      <c r="K381" s="77">
        <v>43105</v>
      </c>
      <c r="L381" s="77">
        <v>43132</v>
      </c>
      <c r="M381" s="77">
        <v>2958465</v>
      </c>
      <c r="N381" s="76" t="s">
        <v>197</v>
      </c>
    </row>
    <row r="382" spans="2:14" ht="22.5" hidden="1" customHeight="1" x14ac:dyDescent="0.35">
      <c r="B382" s="238" t="s">
        <v>3310</v>
      </c>
      <c r="C382" s="232" t="s">
        <v>3138</v>
      </c>
      <c r="D382" s="121" t="s">
        <v>3136</v>
      </c>
      <c r="E382" s="76" t="s">
        <v>193</v>
      </c>
      <c r="F382" s="270" t="s">
        <v>196</v>
      </c>
      <c r="G382" s="270" t="s">
        <v>196</v>
      </c>
      <c r="H382" s="270" t="s">
        <v>196</v>
      </c>
      <c r="I382" s="270" t="s">
        <v>196</v>
      </c>
      <c r="J382" s="76" t="s">
        <v>194</v>
      </c>
      <c r="K382" s="77">
        <v>41718</v>
      </c>
      <c r="L382" s="77">
        <v>41718</v>
      </c>
      <c r="M382" s="77">
        <v>2958465</v>
      </c>
      <c r="N382" s="76" t="s">
        <v>196</v>
      </c>
    </row>
    <row r="383" spans="2:14" ht="22.5" hidden="1" customHeight="1" x14ac:dyDescent="0.35">
      <c r="B383" s="238" t="s">
        <v>3310</v>
      </c>
      <c r="C383" s="232" t="s">
        <v>3140</v>
      </c>
      <c r="D383" s="121" t="s">
        <v>3136</v>
      </c>
      <c r="E383" s="76" t="s">
        <v>193</v>
      </c>
      <c r="F383" s="270" t="s">
        <v>196</v>
      </c>
      <c r="G383" s="270" t="s">
        <v>196</v>
      </c>
      <c r="H383" s="270" t="s">
        <v>196</v>
      </c>
      <c r="I383" s="270" t="s">
        <v>196</v>
      </c>
      <c r="J383" s="76" t="s">
        <v>3141</v>
      </c>
      <c r="K383" s="77">
        <v>43105</v>
      </c>
      <c r="L383" s="77">
        <v>43123</v>
      </c>
      <c r="M383" s="77">
        <v>2958465</v>
      </c>
      <c r="N383" s="76" t="s">
        <v>197</v>
      </c>
    </row>
    <row r="384" spans="2:14" ht="22.5" hidden="1" customHeight="1" x14ac:dyDescent="0.35">
      <c r="B384" s="238" t="s">
        <v>3310</v>
      </c>
      <c r="C384" s="232" t="s">
        <v>3140</v>
      </c>
      <c r="D384" s="121" t="s">
        <v>3136</v>
      </c>
      <c r="E384" s="76" t="s">
        <v>3142</v>
      </c>
      <c r="F384" s="270" t="s">
        <v>196</v>
      </c>
      <c r="G384" s="270" t="s">
        <v>196</v>
      </c>
      <c r="H384" s="270" t="s">
        <v>196</v>
      </c>
      <c r="I384" s="270" t="s">
        <v>196</v>
      </c>
      <c r="J384" s="76" t="s">
        <v>3141</v>
      </c>
      <c r="K384" s="77">
        <v>43105</v>
      </c>
      <c r="L384" s="77">
        <v>43132</v>
      </c>
      <c r="M384" s="77">
        <v>2958465</v>
      </c>
      <c r="N384" s="76" t="s">
        <v>197</v>
      </c>
    </row>
    <row r="385" spans="2:14" ht="22.5" hidden="1" customHeight="1" x14ac:dyDescent="0.35">
      <c r="B385" s="238" t="s">
        <v>3310</v>
      </c>
      <c r="C385" s="232" t="s">
        <v>3140</v>
      </c>
      <c r="D385" s="121" t="s">
        <v>3136</v>
      </c>
      <c r="E385" s="76" t="s">
        <v>3142</v>
      </c>
      <c r="F385" s="270" t="s">
        <v>196</v>
      </c>
      <c r="G385" s="270" t="s">
        <v>196</v>
      </c>
      <c r="H385" s="270" t="s">
        <v>196</v>
      </c>
      <c r="I385" s="270" t="s">
        <v>196</v>
      </c>
      <c r="J385" s="76" t="s">
        <v>4125</v>
      </c>
      <c r="K385" s="77">
        <v>43105</v>
      </c>
      <c r="L385" s="77">
        <v>43132</v>
      </c>
      <c r="M385" s="77">
        <v>2958465</v>
      </c>
      <c r="N385" s="76" t="s">
        <v>197</v>
      </c>
    </row>
    <row r="386" spans="2:14" ht="22.5" hidden="1" customHeight="1" x14ac:dyDescent="0.35">
      <c r="B386" s="238" t="s">
        <v>3310</v>
      </c>
      <c r="C386" s="232" t="s">
        <v>3138</v>
      </c>
      <c r="D386" s="121" t="s">
        <v>3136</v>
      </c>
      <c r="E386" s="76" t="s">
        <v>193</v>
      </c>
      <c r="F386" s="270" t="s">
        <v>196</v>
      </c>
      <c r="G386" s="270" t="s">
        <v>196</v>
      </c>
      <c r="H386" s="270" t="s">
        <v>196</v>
      </c>
      <c r="I386" s="270" t="s">
        <v>196</v>
      </c>
      <c r="J386" s="76" t="s">
        <v>194</v>
      </c>
      <c r="K386" s="77">
        <v>41718</v>
      </c>
      <c r="L386" s="77">
        <v>41718</v>
      </c>
      <c r="M386" s="77">
        <v>43461</v>
      </c>
      <c r="N386" s="76" t="s">
        <v>196</v>
      </c>
    </row>
    <row r="387" spans="2:14" ht="22.5" hidden="1" customHeight="1" x14ac:dyDescent="0.35">
      <c r="B387" s="238" t="s">
        <v>3310</v>
      </c>
      <c r="C387" s="232" t="s">
        <v>3138</v>
      </c>
      <c r="D387" s="121" t="s">
        <v>3136</v>
      </c>
      <c r="E387" s="76" t="s">
        <v>193</v>
      </c>
      <c r="F387" s="270" t="s">
        <v>196</v>
      </c>
      <c r="G387" s="270" t="s">
        <v>196</v>
      </c>
      <c r="H387" s="270" t="s">
        <v>196</v>
      </c>
      <c r="I387" s="270" t="s">
        <v>196</v>
      </c>
      <c r="J387" s="76" t="s">
        <v>194</v>
      </c>
      <c r="K387" s="77">
        <v>43432</v>
      </c>
      <c r="L387" s="77">
        <v>43462</v>
      </c>
      <c r="M387" s="77">
        <v>2958465</v>
      </c>
      <c r="N387" s="76" t="s">
        <v>196</v>
      </c>
    </row>
    <row r="388" spans="2:14" ht="22.5" hidden="1" customHeight="1" x14ac:dyDescent="0.35">
      <c r="B388" s="238" t="s">
        <v>3310</v>
      </c>
      <c r="C388" s="232" t="s">
        <v>3138</v>
      </c>
      <c r="D388" s="121" t="s">
        <v>3136</v>
      </c>
      <c r="E388" s="76" t="s">
        <v>193</v>
      </c>
      <c r="F388" s="270" t="s">
        <v>196</v>
      </c>
      <c r="G388" s="270" t="s">
        <v>196</v>
      </c>
      <c r="H388" s="270" t="s">
        <v>196</v>
      </c>
      <c r="I388" s="270" t="s">
        <v>196</v>
      </c>
      <c r="J388" s="76" t="s">
        <v>194</v>
      </c>
      <c r="K388" s="77">
        <v>43278</v>
      </c>
      <c r="L388" s="77">
        <v>43301</v>
      </c>
      <c r="M388" s="77">
        <v>2958465</v>
      </c>
      <c r="N388" s="76" t="s">
        <v>196</v>
      </c>
    </row>
    <row r="389" spans="2:14" ht="22.5" hidden="1" customHeight="1" x14ac:dyDescent="0.35">
      <c r="B389" s="238" t="s">
        <v>3310</v>
      </c>
      <c r="C389" s="232" t="s">
        <v>3140</v>
      </c>
      <c r="D389" s="121" t="s">
        <v>3136</v>
      </c>
      <c r="E389" s="76" t="s">
        <v>193</v>
      </c>
      <c r="F389" s="270" t="s">
        <v>196</v>
      </c>
      <c r="G389" s="270" t="s">
        <v>196</v>
      </c>
      <c r="H389" s="270" t="s">
        <v>196</v>
      </c>
      <c r="I389" s="270" t="s">
        <v>196</v>
      </c>
      <c r="J389" s="76" t="s">
        <v>3141</v>
      </c>
      <c r="K389" s="77">
        <v>41718</v>
      </c>
      <c r="L389" s="77">
        <v>41718</v>
      </c>
      <c r="M389" s="77">
        <v>2958465</v>
      </c>
      <c r="N389" s="76" t="s">
        <v>197</v>
      </c>
    </row>
    <row r="390" spans="2:14" ht="22.5" hidden="1" customHeight="1" x14ac:dyDescent="0.35">
      <c r="B390" s="238" t="s">
        <v>3310</v>
      </c>
      <c r="C390" s="232" t="s">
        <v>3138</v>
      </c>
      <c r="D390" s="121" t="s">
        <v>3136</v>
      </c>
      <c r="E390" s="76" t="s">
        <v>193</v>
      </c>
      <c r="F390" s="270" t="s">
        <v>196</v>
      </c>
      <c r="G390" s="270" t="s">
        <v>196</v>
      </c>
      <c r="H390" s="270" t="s">
        <v>196</v>
      </c>
      <c r="I390" s="270" t="s">
        <v>196</v>
      </c>
      <c r="J390" s="76" t="s">
        <v>194</v>
      </c>
      <c r="K390" s="77">
        <v>41718</v>
      </c>
      <c r="L390" s="77">
        <v>41718</v>
      </c>
      <c r="M390" s="77">
        <v>2958465</v>
      </c>
      <c r="N390" s="76" t="s">
        <v>196</v>
      </c>
    </row>
    <row r="391" spans="2:14" ht="22.5" hidden="1" customHeight="1" x14ac:dyDescent="0.35">
      <c r="B391" s="238" t="s">
        <v>3310</v>
      </c>
      <c r="C391" s="232" t="s">
        <v>3138</v>
      </c>
      <c r="D391" s="121" t="s">
        <v>3136</v>
      </c>
      <c r="E391" s="76" t="s">
        <v>193</v>
      </c>
      <c r="F391" s="270" t="s">
        <v>196</v>
      </c>
      <c r="G391" s="270" t="s">
        <v>196</v>
      </c>
      <c r="H391" s="270" t="s">
        <v>196</v>
      </c>
      <c r="I391" s="270" t="s">
        <v>196</v>
      </c>
      <c r="J391" s="76" t="s">
        <v>194</v>
      </c>
      <c r="K391" s="77">
        <v>42044</v>
      </c>
      <c r="L391" s="77">
        <v>42069</v>
      </c>
      <c r="M391" s="77">
        <v>2958465</v>
      </c>
      <c r="N391" s="76" t="s">
        <v>197</v>
      </c>
    </row>
    <row r="392" spans="2:14" ht="22.5" hidden="1" customHeight="1" x14ac:dyDescent="0.35">
      <c r="B392" s="238" t="s">
        <v>3310</v>
      </c>
      <c r="C392" s="232" t="s">
        <v>3138</v>
      </c>
      <c r="D392" s="121" t="s">
        <v>3136</v>
      </c>
      <c r="E392" s="76" t="s">
        <v>193</v>
      </c>
      <c r="F392" s="270" t="s">
        <v>196</v>
      </c>
      <c r="G392" s="270" t="s">
        <v>196</v>
      </c>
      <c r="H392" s="270" t="s">
        <v>196</v>
      </c>
      <c r="I392" s="270" t="s">
        <v>196</v>
      </c>
      <c r="J392" s="76" t="s">
        <v>4124</v>
      </c>
      <c r="K392" s="77">
        <v>41718</v>
      </c>
      <c r="L392" s="77">
        <v>41718</v>
      </c>
      <c r="M392" s="77">
        <v>2958465</v>
      </c>
      <c r="N392" s="76" t="s">
        <v>196</v>
      </c>
    </row>
    <row r="393" spans="2:14" ht="22.5" hidden="1" customHeight="1" x14ac:dyDescent="0.35">
      <c r="B393" s="238" t="s">
        <v>3310</v>
      </c>
      <c r="C393" s="232" t="s">
        <v>3143</v>
      </c>
      <c r="D393" s="121" t="s">
        <v>3136</v>
      </c>
      <c r="E393" s="76" t="s">
        <v>193</v>
      </c>
      <c r="F393" s="270" t="s">
        <v>196</v>
      </c>
      <c r="G393" s="270" t="s">
        <v>196</v>
      </c>
      <c r="H393" s="270" t="s">
        <v>196</v>
      </c>
      <c r="I393" s="270" t="s">
        <v>196</v>
      </c>
      <c r="J393" s="76" t="s">
        <v>3122</v>
      </c>
      <c r="K393" s="77">
        <v>42165</v>
      </c>
      <c r="L393" s="77">
        <v>42195</v>
      </c>
      <c r="M393" s="77">
        <v>2958465</v>
      </c>
      <c r="N393" s="76" t="s">
        <v>197</v>
      </c>
    </row>
    <row r="394" spans="2:14" ht="22.5" hidden="1" customHeight="1" x14ac:dyDescent="0.35">
      <c r="B394" s="238" t="s">
        <v>3310</v>
      </c>
      <c r="C394" s="232" t="s">
        <v>3138</v>
      </c>
      <c r="D394" s="121" t="s">
        <v>3136</v>
      </c>
      <c r="E394" s="76" t="s">
        <v>193</v>
      </c>
      <c r="F394" s="270" t="s">
        <v>196</v>
      </c>
      <c r="G394" s="270" t="s">
        <v>196</v>
      </c>
      <c r="H394" s="270" t="s">
        <v>196</v>
      </c>
      <c r="I394" s="270" t="s">
        <v>196</v>
      </c>
      <c r="J394" s="76" t="s">
        <v>194</v>
      </c>
      <c r="K394" s="77">
        <v>43283</v>
      </c>
      <c r="L394" s="77">
        <v>43314</v>
      </c>
      <c r="M394" s="77">
        <v>2958465</v>
      </c>
      <c r="N394" s="76" t="s">
        <v>197</v>
      </c>
    </row>
    <row r="395" spans="2:14" ht="22.5" hidden="1" customHeight="1" x14ac:dyDescent="0.35">
      <c r="B395" s="238" t="s">
        <v>3310</v>
      </c>
      <c r="C395" s="232" t="s">
        <v>3138</v>
      </c>
      <c r="D395" s="121" t="s">
        <v>3136</v>
      </c>
      <c r="E395" s="76" t="s">
        <v>193</v>
      </c>
      <c r="F395" s="270" t="s">
        <v>196</v>
      </c>
      <c r="G395" s="270" t="s">
        <v>196</v>
      </c>
      <c r="H395" s="270" t="s">
        <v>196</v>
      </c>
      <c r="I395" s="270" t="s">
        <v>196</v>
      </c>
      <c r="J395" s="76" t="s">
        <v>194</v>
      </c>
      <c r="K395" s="77">
        <v>41718</v>
      </c>
      <c r="L395" s="77">
        <v>41718</v>
      </c>
      <c r="M395" s="77">
        <v>2958465</v>
      </c>
      <c r="N395" s="76" t="s">
        <v>3144</v>
      </c>
    </row>
    <row r="396" spans="2:14" ht="22.5" hidden="1" customHeight="1" x14ac:dyDescent="0.35">
      <c r="B396" s="238" t="s">
        <v>3310</v>
      </c>
      <c r="C396" s="232" t="s">
        <v>3140</v>
      </c>
      <c r="D396" s="121" t="s">
        <v>3136</v>
      </c>
      <c r="E396" s="76" t="s">
        <v>193</v>
      </c>
      <c r="F396" s="270" t="s">
        <v>196</v>
      </c>
      <c r="G396" s="270" t="s">
        <v>196</v>
      </c>
      <c r="H396" s="270" t="s">
        <v>196</v>
      </c>
      <c r="I396" s="270" t="s">
        <v>196</v>
      </c>
      <c r="J396" s="76" t="s">
        <v>3141</v>
      </c>
      <c r="K396" s="77">
        <v>42450</v>
      </c>
      <c r="L396" s="77">
        <v>42478</v>
      </c>
      <c r="M396" s="77">
        <v>2958465</v>
      </c>
      <c r="N396" s="76" t="s">
        <v>197</v>
      </c>
    </row>
    <row r="397" spans="2:14" ht="22.5" hidden="1" customHeight="1" x14ac:dyDescent="0.35">
      <c r="B397" s="238" t="s">
        <v>3310</v>
      </c>
      <c r="C397" s="232" t="s">
        <v>3138</v>
      </c>
      <c r="D397" s="121" t="s">
        <v>3136</v>
      </c>
      <c r="E397" s="76" t="s">
        <v>193</v>
      </c>
      <c r="F397" s="270" t="s">
        <v>196</v>
      </c>
      <c r="G397" s="270" t="s">
        <v>196</v>
      </c>
      <c r="H397" s="270" t="s">
        <v>196</v>
      </c>
      <c r="I397" s="270" t="s">
        <v>196</v>
      </c>
      <c r="J397" s="76" t="s">
        <v>194</v>
      </c>
      <c r="K397" s="77">
        <v>41718</v>
      </c>
      <c r="L397" s="77">
        <v>41718</v>
      </c>
      <c r="M397" s="77">
        <v>2958465</v>
      </c>
      <c r="N397" s="76" t="s">
        <v>196</v>
      </c>
    </row>
    <row r="398" spans="2:14" ht="22.5" hidden="1" customHeight="1" x14ac:dyDescent="0.35">
      <c r="B398" s="238" t="s">
        <v>3310</v>
      </c>
      <c r="C398" s="232" t="s">
        <v>3138</v>
      </c>
      <c r="D398" s="121" t="s">
        <v>3136</v>
      </c>
      <c r="E398" s="76" t="s">
        <v>193</v>
      </c>
      <c r="F398" s="270" t="s">
        <v>196</v>
      </c>
      <c r="G398" s="270" t="s">
        <v>196</v>
      </c>
      <c r="H398" s="270" t="s">
        <v>196</v>
      </c>
      <c r="I398" s="270" t="s">
        <v>196</v>
      </c>
      <c r="J398" s="76" t="s">
        <v>194</v>
      </c>
      <c r="K398" s="77">
        <v>41718</v>
      </c>
      <c r="L398" s="77">
        <v>41718</v>
      </c>
      <c r="M398" s="77">
        <v>2958465</v>
      </c>
      <c r="N398" s="76" t="s">
        <v>196</v>
      </c>
    </row>
    <row r="399" spans="2:14" ht="22.5" hidden="1" customHeight="1" x14ac:dyDescent="0.35">
      <c r="B399" s="238" t="s">
        <v>3310</v>
      </c>
      <c r="C399" s="232" t="s">
        <v>3143</v>
      </c>
      <c r="D399" s="121" t="s">
        <v>3136</v>
      </c>
      <c r="E399" s="76" t="s">
        <v>193</v>
      </c>
      <c r="F399" s="270" t="s">
        <v>196</v>
      </c>
      <c r="G399" s="270" t="s">
        <v>196</v>
      </c>
      <c r="H399" s="270" t="s">
        <v>196</v>
      </c>
      <c r="I399" s="270" t="s">
        <v>196</v>
      </c>
      <c r="J399" s="76" t="s">
        <v>3122</v>
      </c>
      <c r="K399" s="77">
        <v>42115</v>
      </c>
      <c r="L399" s="77">
        <v>42144</v>
      </c>
      <c r="M399" s="77">
        <v>2958465</v>
      </c>
      <c r="N399" s="76" t="s">
        <v>197</v>
      </c>
    </row>
    <row r="400" spans="2:14" ht="22.5" hidden="1" customHeight="1" x14ac:dyDescent="0.35">
      <c r="B400" s="238" t="s">
        <v>3310</v>
      </c>
      <c r="C400" s="232" t="s">
        <v>3138</v>
      </c>
      <c r="D400" s="121" t="s">
        <v>3136</v>
      </c>
      <c r="E400" s="76" t="s">
        <v>193</v>
      </c>
      <c r="F400" s="270" t="s">
        <v>196</v>
      </c>
      <c r="G400" s="270" t="s">
        <v>196</v>
      </c>
      <c r="H400" s="270" t="s">
        <v>196</v>
      </c>
      <c r="I400" s="270" t="s">
        <v>196</v>
      </c>
      <c r="J400" s="76" t="s">
        <v>194</v>
      </c>
      <c r="K400" s="77">
        <v>41718</v>
      </c>
      <c r="L400" s="77">
        <v>41718</v>
      </c>
      <c r="M400" s="77">
        <v>2958465</v>
      </c>
      <c r="N400" s="76" t="s">
        <v>196</v>
      </c>
    </row>
    <row r="401" spans="2:14" ht="22.5" hidden="1" customHeight="1" x14ac:dyDescent="0.35">
      <c r="B401" s="238" t="s">
        <v>3310</v>
      </c>
      <c r="C401" s="232" t="s">
        <v>3138</v>
      </c>
      <c r="D401" s="121" t="s">
        <v>3136</v>
      </c>
      <c r="E401" s="76" t="s">
        <v>193</v>
      </c>
      <c r="F401" s="270" t="s">
        <v>196</v>
      </c>
      <c r="G401" s="270" t="s">
        <v>196</v>
      </c>
      <c r="H401" s="270" t="s">
        <v>196</v>
      </c>
      <c r="I401" s="270" t="s">
        <v>196</v>
      </c>
      <c r="J401" s="76" t="s">
        <v>194</v>
      </c>
      <c r="K401" s="77">
        <v>41718</v>
      </c>
      <c r="L401" s="77">
        <v>41718</v>
      </c>
      <c r="M401" s="77">
        <v>2958465</v>
      </c>
      <c r="N401" s="76" t="s">
        <v>196</v>
      </c>
    </row>
    <row r="402" spans="2:14" ht="22.5" hidden="1" customHeight="1" x14ac:dyDescent="0.35">
      <c r="B402" s="238" t="s">
        <v>3310</v>
      </c>
      <c r="C402" s="232" t="s">
        <v>3138</v>
      </c>
      <c r="D402" s="121" t="s">
        <v>3136</v>
      </c>
      <c r="E402" s="76" t="s">
        <v>193</v>
      </c>
      <c r="F402" s="270" t="s">
        <v>196</v>
      </c>
      <c r="G402" s="270" t="s">
        <v>196</v>
      </c>
      <c r="H402" s="270" t="s">
        <v>196</v>
      </c>
      <c r="I402" s="270" t="s">
        <v>196</v>
      </c>
      <c r="J402" s="76" t="s">
        <v>194</v>
      </c>
      <c r="K402" s="77">
        <v>41718</v>
      </c>
      <c r="L402" s="77">
        <v>41718</v>
      </c>
      <c r="M402" s="77">
        <v>2958465</v>
      </c>
      <c r="N402" s="76" t="s">
        <v>196</v>
      </c>
    </row>
    <row r="403" spans="2:14" ht="22.5" hidden="1" customHeight="1" x14ac:dyDescent="0.35">
      <c r="B403" s="238" t="s">
        <v>3310</v>
      </c>
      <c r="C403" s="232" t="s">
        <v>3140</v>
      </c>
      <c r="D403" s="121" t="s">
        <v>3136</v>
      </c>
      <c r="E403" s="76" t="s">
        <v>193</v>
      </c>
      <c r="F403" s="270" t="s">
        <v>196</v>
      </c>
      <c r="G403" s="270" t="s">
        <v>196</v>
      </c>
      <c r="H403" s="270" t="s">
        <v>196</v>
      </c>
      <c r="I403" s="270" t="s">
        <v>196</v>
      </c>
      <c r="J403" s="76" t="s">
        <v>3141</v>
      </c>
      <c r="K403" s="77">
        <v>41718</v>
      </c>
      <c r="L403" s="77">
        <v>41718</v>
      </c>
      <c r="M403" s="77">
        <v>2958465</v>
      </c>
      <c r="N403" s="76" t="s">
        <v>3145</v>
      </c>
    </row>
    <row r="404" spans="2:14" ht="22.5" hidden="1" customHeight="1" x14ac:dyDescent="0.35">
      <c r="B404" s="238" t="s">
        <v>3310</v>
      </c>
      <c r="C404" s="232" t="s">
        <v>3138</v>
      </c>
      <c r="D404" s="121" t="s">
        <v>3136</v>
      </c>
      <c r="E404" s="76" t="s">
        <v>193</v>
      </c>
      <c r="F404" s="270" t="s">
        <v>196</v>
      </c>
      <c r="G404" s="270" t="s">
        <v>196</v>
      </c>
      <c r="H404" s="270" t="s">
        <v>196</v>
      </c>
      <c r="I404" s="270" t="s">
        <v>196</v>
      </c>
      <c r="J404" s="76" t="s">
        <v>194</v>
      </c>
      <c r="K404" s="77">
        <v>42461</v>
      </c>
      <c r="L404" s="77">
        <v>42489</v>
      </c>
      <c r="M404" s="77">
        <v>2958465</v>
      </c>
      <c r="N404" s="76" t="s">
        <v>196</v>
      </c>
    </row>
    <row r="405" spans="2:14" ht="22.5" hidden="1" customHeight="1" x14ac:dyDescent="0.35">
      <c r="B405" s="238" t="s">
        <v>3310</v>
      </c>
      <c r="C405" s="232" t="s">
        <v>3138</v>
      </c>
      <c r="D405" s="121" t="s">
        <v>3136</v>
      </c>
      <c r="E405" s="76" t="s">
        <v>193</v>
      </c>
      <c r="F405" s="270" t="s">
        <v>196</v>
      </c>
      <c r="G405" s="270" t="s">
        <v>196</v>
      </c>
      <c r="H405" s="270" t="s">
        <v>196</v>
      </c>
      <c r="I405" s="270" t="s">
        <v>196</v>
      </c>
      <c r="J405" s="76" t="s">
        <v>194</v>
      </c>
      <c r="K405" s="77">
        <v>42888</v>
      </c>
      <c r="L405" s="77">
        <v>42919</v>
      </c>
      <c r="M405" s="77">
        <v>2958465</v>
      </c>
      <c r="N405" s="76" t="s">
        <v>196</v>
      </c>
    </row>
    <row r="406" spans="2:14" ht="22.5" hidden="1" customHeight="1" x14ac:dyDescent="0.35">
      <c r="B406" s="238" t="s">
        <v>3310</v>
      </c>
      <c r="C406" s="232" t="s">
        <v>3138</v>
      </c>
      <c r="D406" s="121" t="s">
        <v>3136</v>
      </c>
      <c r="E406" s="76" t="s">
        <v>193</v>
      </c>
      <c r="F406" s="270" t="s">
        <v>196</v>
      </c>
      <c r="G406" s="270" t="s">
        <v>196</v>
      </c>
      <c r="H406" s="270" t="s">
        <v>196</v>
      </c>
      <c r="I406" s="270" t="s">
        <v>196</v>
      </c>
      <c r="J406" s="76" t="s">
        <v>194</v>
      </c>
      <c r="K406" s="77">
        <v>41718</v>
      </c>
      <c r="L406" s="77">
        <v>41718</v>
      </c>
      <c r="M406" s="77">
        <v>2958465</v>
      </c>
      <c r="N406" s="76" t="s">
        <v>196</v>
      </c>
    </row>
    <row r="407" spans="2:14" ht="22.5" hidden="1" customHeight="1" x14ac:dyDescent="0.35">
      <c r="B407" s="238" t="s">
        <v>3310</v>
      </c>
      <c r="C407" s="232" t="s">
        <v>3138</v>
      </c>
      <c r="D407" s="121" t="s">
        <v>3136</v>
      </c>
      <c r="E407" s="76" t="s">
        <v>193</v>
      </c>
      <c r="F407" s="270" t="s">
        <v>196</v>
      </c>
      <c r="G407" s="270" t="s">
        <v>196</v>
      </c>
      <c r="H407" s="270" t="s">
        <v>196</v>
      </c>
      <c r="I407" s="270" t="s">
        <v>196</v>
      </c>
      <c r="J407" s="76" t="s">
        <v>194</v>
      </c>
      <c r="K407" s="77">
        <v>41718</v>
      </c>
      <c r="L407" s="77">
        <v>41718</v>
      </c>
      <c r="M407" s="77">
        <v>2958465</v>
      </c>
      <c r="N407" s="76" t="s">
        <v>196</v>
      </c>
    </row>
    <row r="408" spans="2:14" ht="22.5" hidden="1" customHeight="1" x14ac:dyDescent="0.35">
      <c r="B408" s="238" t="s">
        <v>3310</v>
      </c>
      <c r="C408" s="232" t="s">
        <v>3138</v>
      </c>
      <c r="D408" s="121" t="s">
        <v>3136</v>
      </c>
      <c r="E408" s="76" t="s">
        <v>193</v>
      </c>
      <c r="F408" s="270" t="s">
        <v>196</v>
      </c>
      <c r="G408" s="270" t="s">
        <v>196</v>
      </c>
      <c r="H408" s="270" t="s">
        <v>196</v>
      </c>
      <c r="I408" s="270" t="s">
        <v>196</v>
      </c>
      <c r="J408" s="76" t="s">
        <v>194</v>
      </c>
      <c r="K408" s="77">
        <v>41718</v>
      </c>
      <c r="L408" s="77">
        <v>41718</v>
      </c>
      <c r="M408" s="77">
        <v>2958465</v>
      </c>
      <c r="N408" s="76" t="s">
        <v>196</v>
      </c>
    </row>
    <row r="409" spans="2:14" ht="22.5" hidden="1" customHeight="1" x14ac:dyDescent="0.35">
      <c r="B409" s="238" t="s">
        <v>3310</v>
      </c>
      <c r="C409" s="232" t="s">
        <v>3138</v>
      </c>
      <c r="D409" s="121" t="s">
        <v>3136</v>
      </c>
      <c r="E409" s="76" t="s">
        <v>193</v>
      </c>
      <c r="F409" s="270" t="s">
        <v>196</v>
      </c>
      <c r="G409" s="270" t="s">
        <v>196</v>
      </c>
      <c r="H409" s="270" t="s">
        <v>196</v>
      </c>
      <c r="I409" s="270" t="s">
        <v>196</v>
      </c>
      <c r="J409" s="76" t="s">
        <v>194</v>
      </c>
      <c r="K409" s="77">
        <v>41718</v>
      </c>
      <c r="L409" s="77">
        <v>41718</v>
      </c>
      <c r="M409" s="77">
        <v>2958465</v>
      </c>
      <c r="N409" s="76" t="s">
        <v>196</v>
      </c>
    </row>
    <row r="410" spans="2:14" ht="22.5" hidden="1" customHeight="1" x14ac:dyDescent="0.35">
      <c r="B410" s="238" t="s">
        <v>3310</v>
      </c>
      <c r="C410" s="232" t="s">
        <v>3138</v>
      </c>
      <c r="D410" s="121" t="s">
        <v>3136</v>
      </c>
      <c r="E410" s="76" t="s">
        <v>193</v>
      </c>
      <c r="F410" s="270" t="s">
        <v>196</v>
      </c>
      <c r="G410" s="270" t="s">
        <v>196</v>
      </c>
      <c r="H410" s="270" t="s">
        <v>196</v>
      </c>
      <c r="I410" s="270" t="s">
        <v>196</v>
      </c>
      <c r="J410" s="76" t="s">
        <v>194</v>
      </c>
      <c r="K410" s="77">
        <v>41718</v>
      </c>
      <c r="L410" s="77">
        <v>41718</v>
      </c>
      <c r="M410" s="77">
        <v>2958465</v>
      </c>
      <c r="N410" s="76" t="s">
        <v>196</v>
      </c>
    </row>
    <row r="411" spans="2:14" ht="22.5" hidden="1" customHeight="1" x14ac:dyDescent="0.35">
      <c r="B411" s="238" t="s">
        <v>3310</v>
      </c>
      <c r="C411" s="232" t="s">
        <v>3138</v>
      </c>
      <c r="D411" s="121" t="s">
        <v>3136</v>
      </c>
      <c r="E411" s="76" t="s">
        <v>193</v>
      </c>
      <c r="F411" s="270" t="s">
        <v>196</v>
      </c>
      <c r="G411" s="270" t="s">
        <v>196</v>
      </c>
      <c r="H411" s="270" t="s">
        <v>196</v>
      </c>
      <c r="I411" s="270" t="s">
        <v>196</v>
      </c>
      <c r="J411" s="76" t="s">
        <v>194</v>
      </c>
      <c r="K411" s="77">
        <v>42494</v>
      </c>
      <c r="L411" s="77">
        <v>42524</v>
      </c>
      <c r="M411" s="77">
        <v>2958465</v>
      </c>
      <c r="N411" s="76" t="s">
        <v>196</v>
      </c>
    </row>
    <row r="412" spans="2:14" ht="22.5" hidden="1" customHeight="1" x14ac:dyDescent="0.35">
      <c r="B412" s="238" t="s">
        <v>3310</v>
      </c>
      <c r="C412" s="232" t="s">
        <v>3140</v>
      </c>
      <c r="D412" s="121" t="s">
        <v>3136</v>
      </c>
      <c r="E412" s="76" t="s">
        <v>193</v>
      </c>
      <c r="F412" s="270" t="s">
        <v>196</v>
      </c>
      <c r="G412" s="270" t="s">
        <v>196</v>
      </c>
      <c r="H412" s="270" t="s">
        <v>196</v>
      </c>
      <c r="I412" s="270" t="s">
        <v>196</v>
      </c>
      <c r="J412" s="76" t="s">
        <v>3141</v>
      </c>
      <c r="K412" s="77">
        <v>43237</v>
      </c>
      <c r="L412" s="77">
        <v>43269</v>
      </c>
      <c r="M412" s="77">
        <v>2958465</v>
      </c>
      <c r="N412" s="76" t="s">
        <v>196</v>
      </c>
    </row>
    <row r="413" spans="2:14" ht="22.5" hidden="1" customHeight="1" x14ac:dyDescent="0.35">
      <c r="B413" s="238" t="s">
        <v>3310</v>
      </c>
      <c r="C413" s="232" t="s">
        <v>3138</v>
      </c>
      <c r="D413" s="121" t="s">
        <v>3136</v>
      </c>
      <c r="E413" s="76" t="s">
        <v>193</v>
      </c>
      <c r="F413" s="270" t="s">
        <v>196</v>
      </c>
      <c r="G413" s="270" t="s">
        <v>196</v>
      </c>
      <c r="H413" s="270" t="s">
        <v>196</v>
      </c>
      <c r="I413" s="270" t="s">
        <v>196</v>
      </c>
      <c r="J413" s="76" t="s">
        <v>194</v>
      </c>
      <c r="K413" s="77">
        <v>41718</v>
      </c>
      <c r="L413" s="77">
        <v>41718</v>
      </c>
      <c r="M413" s="77">
        <v>2958465</v>
      </c>
      <c r="N413" s="76" t="s">
        <v>3146</v>
      </c>
    </row>
    <row r="414" spans="2:14" ht="22.5" hidden="1" customHeight="1" x14ac:dyDescent="0.35">
      <c r="B414" s="238" t="s">
        <v>3310</v>
      </c>
      <c r="C414" s="232" t="s">
        <v>3138</v>
      </c>
      <c r="D414" s="121" t="s">
        <v>3136</v>
      </c>
      <c r="E414" s="76" t="s">
        <v>193</v>
      </c>
      <c r="F414" s="270" t="s">
        <v>196</v>
      </c>
      <c r="G414" s="270" t="s">
        <v>196</v>
      </c>
      <c r="H414" s="270" t="s">
        <v>196</v>
      </c>
      <c r="I414" s="270" t="s">
        <v>196</v>
      </c>
      <c r="J414" s="76" t="s">
        <v>194</v>
      </c>
      <c r="K414" s="77">
        <v>41718</v>
      </c>
      <c r="L414" s="77">
        <v>41718</v>
      </c>
      <c r="M414" s="77">
        <v>2958465</v>
      </c>
      <c r="N414" s="76" t="s">
        <v>196</v>
      </c>
    </row>
    <row r="415" spans="2:14" ht="22.5" hidden="1" customHeight="1" x14ac:dyDescent="0.35">
      <c r="B415" s="238" t="s">
        <v>3310</v>
      </c>
      <c r="C415" s="232" t="s">
        <v>3138</v>
      </c>
      <c r="D415" s="121" t="s">
        <v>3136</v>
      </c>
      <c r="E415" s="76" t="s">
        <v>193</v>
      </c>
      <c r="F415" s="270" t="s">
        <v>196</v>
      </c>
      <c r="G415" s="270" t="s">
        <v>196</v>
      </c>
      <c r="H415" s="270" t="s">
        <v>196</v>
      </c>
      <c r="I415" s="270" t="s">
        <v>196</v>
      </c>
      <c r="J415" s="76" t="s">
        <v>194</v>
      </c>
      <c r="K415" s="77">
        <v>41772</v>
      </c>
      <c r="L415" s="77">
        <v>41792</v>
      </c>
      <c r="M415" s="77">
        <v>2958465</v>
      </c>
      <c r="N415" s="76" t="s">
        <v>3146</v>
      </c>
    </row>
    <row r="416" spans="2:14" ht="22.5" hidden="1" customHeight="1" x14ac:dyDescent="0.35">
      <c r="B416" s="238" t="s">
        <v>3310</v>
      </c>
      <c r="C416" s="232" t="s">
        <v>3140</v>
      </c>
      <c r="D416" s="121" t="s">
        <v>3136</v>
      </c>
      <c r="E416" s="76" t="s">
        <v>193</v>
      </c>
      <c r="F416" s="270" t="s">
        <v>196</v>
      </c>
      <c r="G416" s="270" t="s">
        <v>196</v>
      </c>
      <c r="H416" s="270" t="s">
        <v>196</v>
      </c>
      <c r="I416" s="270" t="s">
        <v>196</v>
      </c>
      <c r="J416" s="76" t="s">
        <v>3141</v>
      </c>
      <c r="K416" s="77">
        <v>43052</v>
      </c>
      <c r="L416" s="77">
        <v>43068</v>
      </c>
      <c r="M416" s="77">
        <v>2958465</v>
      </c>
      <c r="N416" s="76" t="s">
        <v>3146</v>
      </c>
    </row>
    <row r="417" spans="2:14" ht="22.5" hidden="1" customHeight="1" x14ac:dyDescent="0.35">
      <c r="B417" s="238" t="s">
        <v>3310</v>
      </c>
      <c r="C417" s="232" t="s">
        <v>3140</v>
      </c>
      <c r="D417" s="121" t="s">
        <v>3136</v>
      </c>
      <c r="E417" s="76" t="s">
        <v>193</v>
      </c>
      <c r="F417" s="270" t="s">
        <v>196</v>
      </c>
      <c r="G417" s="270" t="s">
        <v>196</v>
      </c>
      <c r="H417" s="270" t="s">
        <v>196</v>
      </c>
      <c r="I417" s="270" t="s">
        <v>196</v>
      </c>
      <c r="J417" s="76" t="s">
        <v>3141</v>
      </c>
      <c r="K417" s="77">
        <v>43286</v>
      </c>
      <c r="L417" s="77">
        <v>43305</v>
      </c>
      <c r="M417" s="77">
        <v>2958465</v>
      </c>
      <c r="N417" s="76" t="s">
        <v>3146</v>
      </c>
    </row>
    <row r="418" spans="2:14" ht="22.5" hidden="1" customHeight="1" x14ac:dyDescent="0.35">
      <c r="B418" s="238" t="s">
        <v>3310</v>
      </c>
      <c r="C418" s="232" t="s">
        <v>3140</v>
      </c>
      <c r="D418" s="121" t="s">
        <v>3136</v>
      </c>
      <c r="E418" s="76" t="s">
        <v>193</v>
      </c>
      <c r="F418" s="270" t="s">
        <v>196</v>
      </c>
      <c r="G418" s="270" t="s">
        <v>196</v>
      </c>
      <c r="H418" s="270" t="s">
        <v>196</v>
      </c>
      <c r="I418" s="270" t="s">
        <v>196</v>
      </c>
      <c r="J418" s="76" t="s">
        <v>3141</v>
      </c>
      <c r="K418" s="77">
        <v>42108</v>
      </c>
      <c r="L418" s="77">
        <v>42135</v>
      </c>
      <c r="M418" s="77">
        <v>2958465</v>
      </c>
      <c r="N418" s="76" t="s">
        <v>3146</v>
      </c>
    </row>
    <row r="419" spans="2:14" ht="22.5" hidden="1" customHeight="1" x14ac:dyDescent="0.35">
      <c r="B419" s="238" t="s">
        <v>3310</v>
      </c>
      <c r="C419" s="232" t="s">
        <v>3138</v>
      </c>
      <c r="D419" s="121" t="s">
        <v>3136</v>
      </c>
      <c r="E419" s="76" t="s">
        <v>193</v>
      </c>
      <c r="F419" s="270" t="s">
        <v>196</v>
      </c>
      <c r="G419" s="270" t="s">
        <v>196</v>
      </c>
      <c r="H419" s="270" t="s">
        <v>196</v>
      </c>
      <c r="I419" s="270" t="s">
        <v>196</v>
      </c>
      <c r="J419" s="76" t="s">
        <v>194</v>
      </c>
      <c r="K419" s="77">
        <v>41718</v>
      </c>
      <c r="L419" s="77">
        <v>41718</v>
      </c>
      <c r="M419" s="77">
        <v>2958465</v>
      </c>
      <c r="N419" s="76" t="s">
        <v>3146</v>
      </c>
    </row>
    <row r="420" spans="2:14" ht="22.5" hidden="1" customHeight="1" x14ac:dyDescent="0.35">
      <c r="B420" s="238" t="s">
        <v>3310</v>
      </c>
      <c r="C420" s="232" t="s">
        <v>3138</v>
      </c>
      <c r="D420" s="121" t="s">
        <v>3136</v>
      </c>
      <c r="E420" s="76" t="s">
        <v>193</v>
      </c>
      <c r="F420" s="270" t="s">
        <v>196</v>
      </c>
      <c r="G420" s="270" t="s">
        <v>196</v>
      </c>
      <c r="H420" s="270" t="s">
        <v>196</v>
      </c>
      <c r="I420" s="270" t="s">
        <v>196</v>
      </c>
      <c r="J420" s="76" t="s">
        <v>194</v>
      </c>
      <c r="K420" s="77">
        <v>41718</v>
      </c>
      <c r="L420" s="77">
        <v>41718</v>
      </c>
      <c r="M420" s="77">
        <v>2958465</v>
      </c>
      <c r="N420" s="76" t="s">
        <v>3146</v>
      </c>
    </row>
    <row r="421" spans="2:14" ht="22.5" hidden="1" customHeight="1" x14ac:dyDescent="0.35">
      <c r="B421" s="238" t="s">
        <v>3310</v>
      </c>
      <c r="C421" s="232" t="s">
        <v>3140</v>
      </c>
      <c r="D421" s="121" t="s">
        <v>3136</v>
      </c>
      <c r="E421" s="76" t="s">
        <v>193</v>
      </c>
      <c r="F421" s="270" t="s">
        <v>196</v>
      </c>
      <c r="G421" s="270" t="s">
        <v>196</v>
      </c>
      <c r="H421" s="270" t="s">
        <v>196</v>
      </c>
      <c r="I421" s="270" t="s">
        <v>196</v>
      </c>
      <c r="J421" s="76" t="s">
        <v>4208</v>
      </c>
      <c r="K421" s="77">
        <v>43070</v>
      </c>
      <c r="L421" s="77">
        <v>43091</v>
      </c>
      <c r="M421" s="77">
        <v>2958465</v>
      </c>
      <c r="N421" s="76" t="s">
        <v>3147</v>
      </c>
    </row>
    <row r="422" spans="2:14" ht="22.5" hidden="1" customHeight="1" x14ac:dyDescent="0.35">
      <c r="B422" s="238" t="s">
        <v>3310</v>
      </c>
      <c r="C422" s="232" t="s">
        <v>3140</v>
      </c>
      <c r="D422" s="121" t="s">
        <v>3136</v>
      </c>
      <c r="E422" s="76" t="s">
        <v>193</v>
      </c>
      <c r="F422" s="270" t="s">
        <v>196</v>
      </c>
      <c r="G422" s="270" t="s">
        <v>196</v>
      </c>
      <c r="H422" s="270" t="s">
        <v>196</v>
      </c>
      <c r="I422" s="270" t="s">
        <v>196</v>
      </c>
      <c r="J422" s="76" t="s">
        <v>3141</v>
      </c>
      <c r="K422" s="77">
        <v>42514</v>
      </c>
      <c r="L422" s="77">
        <v>42534</v>
      </c>
      <c r="M422" s="77">
        <v>2958465</v>
      </c>
      <c r="N422" s="76" t="s">
        <v>3146</v>
      </c>
    </row>
    <row r="423" spans="2:14" ht="22.5" hidden="1" customHeight="1" x14ac:dyDescent="0.35">
      <c r="B423" s="238" t="s">
        <v>3310</v>
      </c>
      <c r="C423" s="232" t="s">
        <v>3148</v>
      </c>
      <c r="D423" s="121" t="s">
        <v>3136</v>
      </c>
      <c r="E423" s="76" t="s">
        <v>193</v>
      </c>
      <c r="F423" s="270" t="s">
        <v>196</v>
      </c>
      <c r="G423" s="270" t="s">
        <v>196</v>
      </c>
      <c r="H423" s="270" t="s">
        <v>196</v>
      </c>
      <c r="I423" s="270" t="s">
        <v>196</v>
      </c>
      <c r="J423" s="76" t="s">
        <v>3141</v>
      </c>
      <c r="K423" s="77">
        <v>43430</v>
      </c>
      <c r="L423" s="77">
        <v>43446</v>
      </c>
      <c r="M423" s="77">
        <v>2958465</v>
      </c>
      <c r="N423" s="76" t="s">
        <v>196</v>
      </c>
    </row>
    <row r="424" spans="2:14" ht="22.5" hidden="1" customHeight="1" x14ac:dyDescent="0.35">
      <c r="B424" s="238" t="s">
        <v>3310</v>
      </c>
      <c r="C424" s="232" t="s">
        <v>3138</v>
      </c>
      <c r="D424" s="121" t="s">
        <v>3136</v>
      </c>
      <c r="E424" s="76" t="s">
        <v>193</v>
      </c>
      <c r="F424" s="270" t="s">
        <v>196</v>
      </c>
      <c r="G424" s="270" t="s">
        <v>196</v>
      </c>
      <c r="H424" s="270" t="s">
        <v>196</v>
      </c>
      <c r="I424" s="270" t="s">
        <v>196</v>
      </c>
      <c r="J424" s="76" t="s">
        <v>194</v>
      </c>
      <c r="K424" s="77">
        <v>41718</v>
      </c>
      <c r="L424" s="77">
        <v>41718</v>
      </c>
      <c r="M424" s="77">
        <v>2958465</v>
      </c>
      <c r="N424" s="76" t="s">
        <v>196</v>
      </c>
    </row>
    <row r="425" spans="2:14" ht="22.5" hidden="1" customHeight="1" x14ac:dyDescent="0.35">
      <c r="B425" s="238" t="s">
        <v>3310</v>
      </c>
      <c r="C425" s="232" t="s">
        <v>3138</v>
      </c>
      <c r="D425" s="121" t="s">
        <v>3136</v>
      </c>
      <c r="E425" s="76" t="s">
        <v>193</v>
      </c>
      <c r="F425" s="270" t="s">
        <v>196</v>
      </c>
      <c r="G425" s="270" t="s">
        <v>196</v>
      </c>
      <c r="H425" s="270" t="s">
        <v>196</v>
      </c>
      <c r="I425" s="270" t="s">
        <v>196</v>
      </c>
      <c r="J425" s="76" t="s">
        <v>194</v>
      </c>
      <c r="K425" s="77">
        <v>41718</v>
      </c>
      <c r="L425" s="77">
        <v>41718</v>
      </c>
      <c r="M425" s="77">
        <v>2958465</v>
      </c>
      <c r="N425" s="76" t="s">
        <v>196</v>
      </c>
    </row>
    <row r="426" spans="2:14" ht="22.5" hidden="1" customHeight="1" x14ac:dyDescent="0.35">
      <c r="B426" s="238" t="s">
        <v>3310</v>
      </c>
      <c r="C426" s="232" t="s">
        <v>3138</v>
      </c>
      <c r="D426" s="121" t="s">
        <v>3136</v>
      </c>
      <c r="E426" s="76" t="s">
        <v>193</v>
      </c>
      <c r="F426" s="270" t="s">
        <v>196</v>
      </c>
      <c r="G426" s="270" t="s">
        <v>196</v>
      </c>
      <c r="H426" s="270" t="s">
        <v>196</v>
      </c>
      <c r="I426" s="270" t="s">
        <v>196</v>
      </c>
      <c r="J426" s="76" t="s">
        <v>194</v>
      </c>
      <c r="K426" s="77">
        <v>42115</v>
      </c>
      <c r="L426" s="77">
        <v>42144</v>
      </c>
      <c r="M426" s="77">
        <v>2958465</v>
      </c>
      <c r="N426" s="76" t="s">
        <v>197</v>
      </c>
    </row>
    <row r="427" spans="2:14" ht="22.5" hidden="1" customHeight="1" x14ac:dyDescent="0.35">
      <c r="B427" s="238" t="s">
        <v>3310</v>
      </c>
      <c r="C427" s="232" t="s">
        <v>3138</v>
      </c>
      <c r="D427" s="121" t="s">
        <v>3136</v>
      </c>
      <c r="E427" s="76" t="s">
        <v>193</v>
      </c>
      <c r="F427" s="270" t="s">
        <v>196</v>
      </c>
      <c r="G427" s="270" t="s">
        <v>196</v>
      </c>
      <c r="H427" s="270" t="s">
        <v>196</v>
      </c>
      <c r="I427" s="270" t="s">
        <v>196</v>
      </c>
      <c r="J427" s="76" t="s">
        <v>194</v>
      </c>
      <c r="K427" s="77">
        <v>41718</v>
      </c>
      <c r="L427" s="77">
        <v>41718</v>
      </c>
      <c r="M427" s="77">
        <v>2958465</v>
      </c>
      <c r="N427" s="76" t="s">
        <v>196</v>
      </c>
    </row>
    <row r="428" spans="2:14" ht="22.5" hidden="1" customHeight="1" x14ac:dyDescent="0.35">
      <c r="B428" s="238" t="s">
        <v>3310</v>
      </c>
      <c r="C428" s="232" t="s">
        <v>3138</v>
      </c>
      <c r="D428" s="121" t="s">
        <v>3136</v>
      </c>
      <c r="E428" s="76" t="s">
        <v>193</v>
      </c>
      <c r="F428" s="270" t="s">
        <v>196</v>
      </c>
      <c r="G428" s="270" t="s">
        <v>196</v>
      </c>
      <c r="H428" s="270" t="s">
        <v>196</v>
      </c>
      <c r="I428" s="270" t="s">
        <v>196</v>
      </c>
      <c r="J428" s="76" t="s">
        <v>4207</v>
      </c>
      <c r="K428" s="77">
        <v>41718</v>
      </c>
      <c r="L428" s="77">
        <v>41718</v>
      </c>
      <c r="M428" s="77">
        <v>2958465</v>
      </c>
      <c r="N428" s="76" t="s">
        <v>197</v>
      </c>
    </row>
    <row r="429" spans="2:14" ht="22.5" hidden="1" customHeight="1" x14ac:dyDescent="0.35">
      <c r="B429" s="238" t="s">
        <v>3310</v>
      </c>
      <c r="C429" s="232" t="s">
        <v>3138</v>
      </c>
      <c r="D429" s="121" t="s">
        <v>3136</v>
      </c>
      <c r="E429" s="76" t="s">
        <v>193</v>
      </c>
      <c r="F429" s="270" t="s">
        <v>196</v>
      </c>
      <c r="G429" s="270" t="s">
        <v>196</v>
      </c>
      <c r="H429" s="270" t="s">
        <v>196</v>
      </c>
      <c r="I429" s="270" t="s">
        <v>196</v>
      </c>
      <c r="J429" s="76" t="s">
        <v>194</v>
      </c>
      <c r="K429" s="77">
        <v>41718</v>
      </c>
      <c r="L429" s="77">
        <v>41718</v>
      </c>
      <c r="M429" s="77">
        <v>2958465</v>
      </c>
      <c r="N429" s="76" t="s">
        <v>197</v>
      </c>
    </row>
    <row r="430" spans="2:14" ht="22.5" hidden="1" customHeight="1" x14ac:dyDescent="0.35">
      <c r="B430" s="238" t="s">
        <v>3310</v>
      </c>
      <c r="C430" s="232" t="s">
        <v>3138</v>
      </c>
      <c r="D430" s="121" t="s">
        <v>3136</v>
      </c>
      <c r="E430" s="76" t="s">
        <v>193</v>
      </c>
      <c r="F430" s="270" t="s">
        <v>196</v>
      </c>
      <c r="G430" s="270" t="s">
        <v>196</v>
      </c>
      <c r="H430" s="270" t="s">
        <v>196</v>
      </c>
      <c r="I430" s="270" t="s">
        <v>196</v>
      </c>
      <c r="J430" s="76" t="s">
        <v>194</v>
      </c>
      <c r="K430" s="77">
        <v>42668</v>
      </c>
      <c r="L430" s="77">
        <v>42698</v>
      </c>
      <c r="M430" s="77">
        <v>2958465</v>
      </c>
      <c r="N430" s="76" t="s">
        <v>196</v>
      </c>
    </row>
    <row r="431" spans="2:14" ht="22.5" hidden="1" customHeight="1" x14ac:dyDescent="0.35">
      <c r="B431" s="238" t="s">
        <v>3310</v>
      </c>
      <c r="C431" s="232" t="s">
        <v>3138</v>
      </c>
      <c r="D431" s="121" t="s">
        <v>3136</v>
      </c>
      <c r="E431" s="76" t="s">
        <v>193</v>
      </c>
      <c r="F431" s="270" t="s">
        <v>196</v>
      </c>
      <c r="G431" s="270" t="s">
        <v>196</v>
      </c>
      <c r="H431" s="270" t="s">
        <v>196</v>
      </c>
      <c r="I431" s="270" t="s">
        <v>196</v>
      </c>
      <c r="J431" s="76" t="s">
        <v>194</v>
      </c>
      <c r="K431" s="77">
        <v>41718</v>
      </c>
      <c r="L431" s="77">
        <v>41718</v>
      </c>
      <c r="M431" s="77">
        <v>2958465</v>
      </c>
      <c r="N431" s="76" t="s">
        <v>196</v>
      </c>
    </row>
    <row r="432" spans="2:14" ht="22.5" hidden="1" customHeight="1" x14ac:dyDescent="0.35">
      <c r="B432" s="238" t="s">
        <v>3310</v>
      </c>
      <c r="C432" s="232" t="s">
        <v>3138</v>
      </c>
      <c r="D432" s="121" t="s">
        <v>3136</v>
      </c>
      <c r="E432" s="76" t="s">
        <v>193</v>
      </c>
      <c r="F432" s="270" t="s">
        <v>196</v>
      </c>
      <c r="G432" s="270" t="s">
        <v>196</v>
      </c>
      <c r="H432" s="270" t="s">
        <v>196</v>
      </c>
      <c r="I432" s="270" t="s">
        <v>196</v>
      </c>
      <c r="J432" s="76" t="s">
        <v>194</v>
      </c>
      <c r="K432" s="77">
        <v>41718</v>
      </c>
      <c r="L432" s="77">
        <v>41718</v>
      </c>
      <c r="M432" s="77">
        <v>2958465</v>
      </c>
      <c r="N432" s="76" t="s">
        <v>3144</v>
      </c>
    </row>
    <row r="433" spans="2:14" ht="22.5" hidden="1" customHeight="1" x14ac:dyDescent="0.35">
      <c r="B433" s="238" t="s">
        <v>3310</v>
      </c>
      <c r="C433" s="232" t="s">
        <v>3138</v>
      </c>
      <c r="D433" s="121" t="s">
        <v>3136</v>
      </c>
      <c r="E433" s="76" t="s">
        <v>193</v>
      </c>
      <c r="F433" s="270" t="s">
        <v>196</v>
      </c>
      <c r="G433" s="270" t="s">
        <v>196</v>
      </c>
      <c r="H433" s="270" t="s">
        <v>196</v>
      </c>
      <c r="I433" s="270" t="s">
        <v>196</v>
      </c>
      <c r="J433" s="76" t="s">
        <v>194</v>
      </c>
      <c r="K433" s="77">
        <v>41718</v>
      </c>
      <c r="L433" s="77">
        <v>41718</v>
      </c>
      <c r="M433" s="77">
        <v>2958465</v>
      </c>
      <c r="N433" s="76" t="s">
        <v>196</v>
      </c>
    </row>
    <row r="434" spans="2:14" ht="22.5" hidden="1" customHeight="1" x14ac:dyDescent="0.35">
      <c r="B434" s="238" t="s">
        <v>3310</v>
      </c>
      <c r="C434" s="232" t="s">
        <v>3138</v>
      </c>
      <c r="D434" s="121" t="s">
        <v>3136</v>
      </c>
      <c r="E434" s="76" t="s">
        <v>193</v>
      </c>
      <c r="F434" s="270" t="s">
        <v>196</v>
      </c>
      <c r="G434" s="270" t="s">
        <v>196</v>
      </c>
      <c r="H434" s="270" t="s">
        <v>196</v>
      </c>
      <c r="I434" s="270" t="s">
        <v>196</v>
      </c>
      <c r="J434" s="76" t="s">
        <v>194</v>
      </c>
      <c r="K434" s="77">
        <v>41718</v>
      </c>
      <c r="L434" s="77">
        <v>41718</v>
      </c>
      <c r="M434" s="77">
        <v>2958465</v>
      </c>
      <c r="N434" s="76" t="s">
        <v>196</v>
      </c>
    </row>
    <row r="435" spans="2:14" ht="22.5" hidden="1" customHeight="1" x14ac:dyDescent="0.35">
      <c r="B435" s="238" t="s">
        <v>3310</v>
      </c>
      <c r="C435" s="232" t="s">
        <v>3138</v>
      </c>
      <c r="D435" s="121" t="s">
        <v>3136</v>
      </c>
      <c r="E435" s="76" t="s">
        <v>193</v>
      </c>
      <c r="F435" s="270" t="s">
        <v>196</v>
      </c>
      <c r="G435" s="270" t="s">
        <v>196</v>
      </c>
      <c r="H435" s="270" t="s">
        <v>196</v>
      </c>
      <c r="I435" s="270" t="s">
        <v>196</v>
      </c>
      <c r="J435" s="76" t="s">
        <v>194</v>
      </c>
      <c r="K435" s="77">
        <v>41718</v>
      </c>
      <c r="L435" s="77">
        <v>41718</v>
      </c>
      <c r="M435" s="77">
        <v>2958465</v>
      </c>
      <c r="N435" s="76" t="s">
        <v>3144</v>
      </c>
    </row>
    <row r="436" spans="2:14" ht="22.5" hidden="1" customHeight="1" x14ac:dyDescent="0.35">
      <c r="B436" s="238" t="s">
        <v>3310</v>
      </c>
      <c r="C436" s="232" t="s">
        <v>3138</v>
      </c>
      <c r="D436" s="121" t="s">
        <v>3136</v>
      </c>
      <c r="E436" s="76" t="s">
        <v>193</v>
      </c>
      <c r="F436" s="270" t="s">
        <v>196</v>
      </c>
      <c r="G436" s="270" t="s">
        <v>196</v>
      </c>
      <c r="H436" s="270" t="s">
        <v>196</v>
      </c>
      <c r="I436" s="270" t="s">
        <v>196</v>
      </c>
      <c r="J436" s="76" t="s">
        <v>194</v>
      </c>
      <c r="K436" s="77">
        <v>42772</v>
      </c>
      <c r="L436" s="77">
        <v>42793</v>
      </c>
      <c r="M436" s="77">
        <v>2958465</v>
      </c>
      <c r="N436" s="76" t="s">
        <v>196</v>
      </c>
    </row>
    <row r="437" spans="2:14" ht="22.5" hidden="1" customHeight="1" x14ac:dyDescent="0.35">
      <c r="B437" s="238" t="s">
        <v>3310</v>
      </c>
      <c r="C437" s="232" t="s">
        <v>3138</v>
      </c>
      <c r="D437" s="121" t="s">
        <v>3136</v>
      </c>
      <c r="E437" s="76" t="s">
        <v>193</v>
      </c>
      <c r="F437" s="270" t="s">
        <v>196</v>
      </c>
      <c r="G437" s="270" t="s">
        <v>196</v>
      </c>
      <c r="H437" s="270" t="s">
        <v>196</v>
      </c>
      <c r="I437" s="270" t="s">
        <v>196</v>
      </c>
      <c r="J437" s="76" t="s">
        <v>194</v>
      </c>
      <c r="K437" s="77">
        <v>43270</v>
      </c>
      <c r="L437" s="77">
        <v>43299</v>
      </c>
      <c r="M437" s="77">
        <v>2958465</v>
      </c>
      <c r="N437" s="76" t="s">
        <v>196</v>
      </c>
    </row>
    <row r="438" spans="2:14" ht="22.5" hidden="1" customHeight="1" x14ac:dyDescent="0.35">
      <c r="B438" s="238" t="s">
        <v>3310</v>
      </c>
      <c r="C438" s="232" t="s">
        <v>3138</v>
      </c>
      <c r="D438" s="121" t="s">
        <v>3136</v>
      </c>
      <c r="E438" s="76" t="s">
        <v>193</v>
      </c>
      <c r="F438" s="270" t="s">
        <v>196</v>
      </c>
      <c r="G438" s="270" t="s">
        <v>196</v>
      </c>
      <c r="H438" s="270" t="s">
        <v>196</v>
      </c>
      <c r="I438" s="270" t="s">
        <v>196</v>
      </c>
      <c r="J438" s="76" t="s">
        <v>194</v>
      </c>
      <c r="K438" s="77">
        <v>41718</v>
      </c>
      <c r="L438" s="77">
        <v>41718</v>
      </c>
      <c r="M438" s="77">
        <v>2958465</v>
      </c>
      <c r="N438" s="76" t="s">
        <v>196</v>
      </c>
    </row>
    <row r="439" spans="2:14" ht="22.5" hidden="1" customHeight="1" x14ac:dyDescent="0.35">
      <c r="B439" s="238" t="s">
        <v>3310</v>
      </c>
      <c r="C439" s="232" t="s">
        <v>3138</v>
      </c>
      <c r="D439" s="121" t="s">
        <v>3136</v>
      </c>
      <c r="E439" s="76" t="s">
        <v>193</v>
      </c>
      <c r="F439" s="270" t="s">
        <v>196</v>
      </c>
      <c r="G439" s="270" t="s">
        <v>196</v>
      </c>
      <c r="H439" s="270" t="s">
        <v>196</v>
      </c>
      <c r="I439" s="270" t="s">
        <v>196</v>
      </c>
      <c r="J439" s="76" t="s">
        <v>194</v>
      </c>
      <c r="K439" s="77">
        <v>42895</v>
      </c>
      <c r="L439" s="77">
        <v>42923</v>
      </c>
      <c r="M439" s="77">
        <v>2958465</v>
      </c>
      <c r="N439" s="76" t="s">
        <v>196</v>
      </c>
    </row>
    <row r="440" spans="2:14" ht="22.5" hidden="1" customHeight="1" x14ac:dyDescent="0.35">
      <c r="B440" s="238" t="s">
        <v>3310</v>
      </c>
      <c r="C440" s="232" t="s">
        <v>3138</v>
      </c>
      <c r="D440" s="121" t="s">
        <v>3136</v>
      </c>
      <c r="E440" s="76" t="s">
        <v>193</v>
      </c>
      <c r="F440" s="270" t="s">
        <v>196</v>
      </c>
      <c r="G440" s="270" t="s">
        <v>196</v>
      </c>
      <c r="H440" s="270" t="s">
        <v>196</v>
      </c>
      <c r="I440" s="270" t="s">
        <v>196</v>
      </c>
      <c r="J440" s="76" t="s">
        <v>194</v>
      </c>
      <c r="K440" s="77">
        <v>41718</v>
      </c>
      <c r="L440" s="77">
        <v>41718</v>
      </c>
      <c r="M440" s="77">
        <v>2958465</v>
      </c>
      <c r="N440" s="76" t="s">
        <v>196</v>
      </c>
    </row>
    <row r="441" spans="2:14" ht="22.5" hidden="1" customHeight="1" x14ac:dyDescent="0.35">
      <c r="B441" s="238" t="s">
        <v>3310</v>
      </c>
      <c r="C441" s="232" t="s">
        <v>3138</v>
      </c>
      <c r="D441" s="121" t="s">
        <v>3136</v>
      </c>
      <c r="E441" s="76" t="s">
        <v>193</v>
      </c>
      <c r="F441" s="270" t="s">
        <v>196</v>
      </c>
      <c r="G441" s="270" t="s">
        <v>196</v>
      </c>
      <c r="H441" s="270" t="s">
        <v>196</v>
      </c>
      <c r="I441" s="270" t="s">
        <v>196</v>
      </c>
      <c r="J441" s="76" t="s">
        <v>194</v>
      </c>
      <c r="K441" s="77">
        <v>41718</v>
      </c>
      <c r="L441" s="77">
        <v>41718</v>
      </c>
      <c r="M441" s="77">
        <v>2958465</v>
      </c>
      <c r="N441" s="76" t="s">
        <v>196</v>
      </c>
    </row>
    <row r="442" spans="2:14" ht="22.5" hidden="1" customHeight="1" x14ac:dyDescent="0.35">
      <c r="B442" s="238" t="s">
        <v>3310</v>
      </c>
      <c r="C442" s="232" t="s">
        <v>3143</v>
      </c>
      <c r="D442" s="121" t="s">
        <v>3136</v>
      </c>
      <c r="E442" s="76" t="s">
        <v>193</v>
      </c>
      <c r="F442" s="270" t="s">
        <v>196</v>
      </c>
      <c r="G442" s="270" t="s">
        <v>196</v>
      </c>
      <c r="H442" s="270" t="s">
        <v>196</v>
      </c>
      <c r="I442" s="270" t="s">
        <v>196</v>
      </c>
      <c r="J442" s="76" t="s">
        <v>3122</v>
      </c>
      <c r="K442" s="77">
        <v>41718</v>
      </c>
      <c r="L442" s="77">
        <v>41718</v>
      </c>
      <c r="M442" s="77">
        <v>2958465</v>
      </c>
      <c r="N442" s="76" t="s">
        <v>196</v>
      </c>
    </row>
    <row r="443" spans="2:14" ht="22.5" hidden="1" customHeight="1" x14ac:dyDescent="0.35">
      <c r="B443" s="238" t="s">
        <v>3310</v>
      </c>
      <c r="C443" s="232" t="s">
        <v>3138</v>
      </c>
      <c r="D443" s="121" t="s">
        <v>3136</v>
      </c>
      <c r="E443" s="76" t="s">
        <v>193</v>
      </c>
      <c r="F443" s="270" t="s">
        <v>196</v>
      </c>
      <c r="G443" s="270" t="s">
        <v>196</v>
      </c>
      <c r="H443" s="270" t="s">
        <v>196</v>
      </c>
      <c r="I443" s="270" t="s">
        <v>196</v>
      </c>
      <c r="J443" s="76" t="s">
        <v>194</v>
      </c>
      <c r="K443" s="77">
        <v>41718</v>
      </c>
      <c r="L443" s="77">
        <v>41718</v>
      </c>
      <c r="M443" s="77">
        <v>2958465</v>
      </c>
      <c r="N443" s="76" t="s">
        <v>196</v>
      </c>
    </row>
    <row r="444" spans="2:14" ht="22.5" hidden="1" customHeight="1" x14ac:dyDescent="0.35">
      <c r="B444" s="238" t="s">
        <v>3310</v>
      </c>
      <c r="C444" s="232" t="s">
        <v>3138</v>
      </c>
      <c r="D444" s="121" t="s">
        <v>3136</v>
      </c>
      <c r="E444" s="76" t="s">
        <v>193</v>
      </c>
      <c r="F444" s="270" t="s">
        <v>196</v>
      </c>
      <c r="G444" s="270" t="s">
        <v>196</v>
      </c>
      <c r="H444" s="270" t="s">
        <v>196</v>
      </c>
      <c r="I444" s="270" t="s">
        <v>196</v>
      </c>
      <c r="J444" s="76" t="s">
        <v>194</v>
      </c>
      <c r="K444" s="77">
        <v>41718</v>
      </c>
      <c r="L444" s="77">
        <v>41718</v>
      </c>
      <c r="M444" s="77">
        <v>2958465</v>
      </c>
      <c r="N444" s="76" t="s">
        <v>196</v>
      </c>
    </row>
    <row r="445" spans="2:14" ht="22.5" hidden="1" customHeight="1" x14ac:dyDescent="0.35">
      <c r="B445" s="238" t="s">
        <v>3310</v>
      </c>
      <c r="C445" s="232" t="s">
        <v>3138</v>
      </c>
      <c r="D445" s="121" t="s">
        <v>3136</v>
      </c>
      <c r="E445" s="76" t="s">
        <v>193</v>
      </c>
      <c r="F445" s="270" t="s">
        <v>196</v>
      </c>
      <c r="G445" s="270" t="s">
        <v>196</v>
      </c>
      <c r="H445" s="270" t="s">
        <v>196</v>
      </c>
      <c r="I445" s="270" t="s">
        <v>196</v>
      </c>
      <c r="J445" s="76" t="s">
        <v>194</v>
      </c>
      <c r="K445" s="77">
        <v>41718</v>
      </c>
      <c r="L445" s="77">
        <v>42828</v>
      </c>
      <c r="M445" s="77">
        <v>2958465</v>
      </c>
      <c r="N445" s="76" t="s">
        <v>197</v>
      </c>
    </row>
    <row r="446" spans="2:14" ht="22.5" hidden="1" customHeight="1" x14ac:dyDescent="0.35">
      <c r="B446" s="238" t="s">
        <v>3310</v>
      </c>
      <c r="C446" s="232" t="s">
        <v>3140</v>
      </c>
      <c r="D446" s="121" t="s">
        <v>3136</v>
      </c>
      <c r="E446" s="76" t="s">
        <v>193</v>
      </c>
      <c r="F446" s="270" t="s">
        <v>196</v>
      </c>
      <c r="G446" s="270" t="s">
        <v>196</v>
      </c>
      <c r="H446" s="270" t="s">
        <v>196</v>
      </c>
      <c r="I446" s="270" t="s">
        <v>196</v>
      </c>
      <c r="J446" s="76" t="s">
        <v>3141</v>
      </c>
      <c r="K446" s="77">
        <v>42786</v>
      </c>
      <c r="L446" s="77">
        <v>42811</v>
      </c>
      <c r="M446" s="77">
        <v>2958465</v>
      </c>
      <c r="N446" s="76" t="s">
        <v>197</v>
      </c>
    </row>
    <row r="447" spans="2:14" ht="22.5" hidden="1" customHeight="1" x14ac:dyDescent="0.35">
      <c r="B447" s="238" t="s">
        <v>3310</v>
      </c>
      <c r="C447" s="232" t="s">
        <v>3138</v>
      </c>
      <c r="D447" s="121" t="s">
        <v>3136</v>
      </c>
      <c r="E447" s="76" t="s">
        <v>193</v>
      </c>
      <c r="F447" s="270" t="s">
        <v>196</v>
      </c>
      <c r="G447" s="270" t="s">
        <v>196</v>
      </c>
      <c r="H447" s="270" t="s">
        <v>196</v>
      </c>
      <c r="I447" s="270" t="s">
        <v>196</v>
      </c>
      <c r="J447" s="76" t="s">
        <v>194</v>
      </c>
      <c r="K447" s="77">
        <v>41718</v>
      </c>
      <c r="L447" s="77">
        <v>41718</v>
      </c>
      <c r="M447" s="77">
        <v>2958465</v>
      </c>
      <c r="N447" s="76" t="s">
        <v>196</v>
      </c>
    </row>
    <row r="448" spans="2:14" ht="22.5" hidden="1" customHeight="1" x14ac:dyDescent="0.35">
      <c r="B448" s="238" t="s">
        <v>3310</v>
      </c>
      <c r="C448" s="232" t="s">
        <v>3138</v>
      </c>
      <c r="D448" s="121" t="s">
        <v>3136</v>
      </c>
      <c r="E448" s="76" t="s">
        <v>193</v>
      </c>
      <c r="F448" s="270" t="s">
        <v>196</v>
      </c>
      <c r="G448" s="270" t="s">
        <v>196</v>
      </c>
      <c r="H448" s="270" t="s">
        <v>196</v>
      </c>
      <c r="I448" s="270" t="s">
        <v>196</v>
      </c>
      <c r="J448" s="76" t="s">
        <v>194</v>
      </c>
      <c r="K448" s="77">
        <v>42608</v>
      </c>
      <c r="L448" s="77">
        <v>42643</v>
      </c>
      <c r="M448" s="77">
        <v>2958465</v>
      </c>
      <c r="N448" s="76" t="s">
        <v>196</v>
      </c>
    </row>
    <row r="449" spans="2:14" ht="22.5" hidden="1" customHeight="1" x14ac:dyDescent="0.35">
      <c r="B449" s="238" t="s">
        <v>3310</v>
      </c>
      <c r="C449" s="232" t="s">
        <v>3138</v>
      </c>
      <c r="D449" s="121" t="s">
        <v>3136</v>
      </c>
      <c r="E449" s="76" t="s">
        <v>193</v>
      </c>
      <c r="F449" s="270" t="s">
        <v>196</v>
      </c>
      <c r="G449" s="270" t="s">
        <v>196</v>
      </c>
      <c r="H449" s="270" t="s">
        <v>196</v>
      </c>
      <c r="I449" s="270" t="s">
        <v>196</v>
      </c>
      <c r="J449" s="76" t="s">
        <v>194</v>
      </c>
      <c r="K449" s="77">
        <v>42866</v>
      </c>
      <c r="L449" s="77">
        <v>42898</v>
      </c>
      <c r="M449" s="77">
        <v>2958465</v>
      </c>
      <c r="N449" s="76" t="s">
        <v>196</v>
      </c>
    </row>
    <row r="450" spans="2:14" ht="22.5" hidden="1" customHeight="1" x14ac:dyDescent="0.35">
      <c r="B450" s="238" t="s">
        <v>3310</v>
      </c>
      <c r="C450" s="232" t="s">
        <v>3138</v>
      </c>
      <c r="D450" s="121" t="s">
        <v>3136</v>
      </c>
      <c r="E450" s="76" t="s">
        <v>193</v>
      </c>
      <c r="F450" s="270" t="s">
        <v>196</v>
      </c>
      <c r="G450" s="270" t="s">
        <v>196</v>
      </c>
      <c r="H450" s="270" t="s">
        <v>196</v>
      </c>
      <c r="I450" s="270" t="s">
        <v>196</v>
      </c>
      <c r="J450" s="76" t="s">
        <v>194</v>
      </c>
      <c r="K450" s="77">
        <v>41718</v>
      </c>
      <c r="L450" s="77">
        <v>41718</v>
      </c>
      <c r="M450" s="77">
        <v>2958465</v>
      </c>
      <c r="N450" s="76" t="s">
        <v>196</v>
      </c>
    </row>
    <row r="451" spans="2:14" ht="22.5" hidden="1" customHeight="1" x14ac:dyDescent="0.35">
      <c r="B451" s="238" t="s">
        <v>3310</v>
      </c>
      <c r="C451" s="232" t="s">
        <v>3138</v>
      </c>
      <c r="D451" s="121" t="s">
        <v>3136</v>
      </c>
      <c r="E451" s="76" t="s">
        <v>193</v>
      </c>
      <c r="F451" s="270" t="s">
        <v>196</v>
      </c>
      <c r="G451" s="270" t="s">
        <v>196</v>
      </c>
      <c r="H451" s="270" t="s">
        <v>196</v>
      </c>
      <c r="I451" s="270" t="s">
        <v>196</v>
      </c>
      <c r="J451" s="76" t="s">
        <v>194</v>
      </c>
      <c r="K451" s="77">
        <v>41718</v>
      </c>
      <c r="L451" s="77">
        <v>41718</v>
      </c>
      <c r="M451" s="77">
        <v>2958465</v>
      </c>
      <c r="N451" s="76" t="s">
        <v>3144</v>
      </c>
    </row>
    <row r="452" spans="2:14" ht="22.5" hidden="1" customHeight="1" x14ac:dyDescent="0.35">
      <c r="B452" s="238" t="s">
        <v>3310</v>
      </c>
      <c r="C452" s="232" t="s">
        <v>3138</v>
      </c>
      <c r="D452" s="121" t="s">
        <v>3136</v>
      </c>
      <c r="E452" s="76" t="s">
        <v>193</v>
      </c>
      <c r="F452" s="270" t="s">
        <v>196</v>
      </c>
      <c r="G452" s="270" t="s">
        <v>196</v>
      </c>
      <c r="H452" s="270" t="s">
        <v>196</v>
      </c>
      <c r="I452" s="270" t="s">
        <v>196</v>
      </c>
      <c r="J452" s="76" t="s">
        <v>194</v>
      </c>
      <c r="K452" s="77">
        <v>41718</v>
      </c>
      <c r="L452" s="77">
        <v>41718</v>
      </c>
      <c r="M452" s="77">
        <v>2958465</v>
      </c>
      <c r="N452" s="76" t="s">
        <v>196</v>
      </c>
    </row>
    <row r="453" spans="2:14" ht="22.5" hidden="1" customHeight="1" x14ac:dyDescent="0.35">
      <c r="B453" s="238" t="s">
        <v>3310</v>
      </c>
      <c r="C453" s="232" t="s">
        <v>3138</v>
      </c>
      <c r="D453" s="121" t="s">
        <v>3136</v>
      </c>
      <c r="E453" s="76" t="s">
        <v>193</v>
      </c>
      <c r="F453" s="270" t="s">
        <v>196</v>
      </c>
      <c r="G453" s="270" t="s">
        <v>196</v>
      </c>
      <c r="H453" s="270" t="s">
        <v>196</v>
      </c>
      <c r="I453" s="270" t="s">
        <v>196</v>
      </c>
      <c r="J453" s="76" t="s">
        <v>194</v>
      </c>
      <c r="K453" s="77">
        <v>41718</v>
      </c>
      <c r="L453" s="77">
        <v>41718</v>
      </c>
      <c r="M453" s="77">
        <v>2958465</v>
      </c>
      <c r="N453" s="76" t="s">
        <v>196</v>
      </c>
    </row>
    <row r="454" spans="2:14" ht="22.5" hidden="1" customHeight="1" x14ac:dyDescent="0.35">
      <c r="B454" s="238" t="s">
        <v>3310</v>
      </c>
      <c r="C454" s="232" t="s">
        <v>3138</v>
      </c>
      <c r="D454" s="121" t="s">
        <v>3136</v>
      </c>
      <c r="E454" s="76" t="s">
        <v>193</v>
      </c>
      <c r="F454" s="270" t="s">
        <v>196</v>
      </c>
      <c r="G454" s="270" t="s">
        <v>196</v>
      </c>
      <c r="H454" s="270" t="s">
        <v>196</v>
      </c>
      <c r="I454" s="270" t="s">
        <v>196</v>
      </c>
      <c r="J454" s="76" t="s">
        <v>194</v>
      </c>
      <c r="K454" s="77">
        <v>41718</v>
      </c>
      <c r="L454" s="77">
        <v>41718</v>
      </c>
      <c r="M454" s="77">
        <v>2958465</v>
      </c>
      <c r="N454" s="76" t="s">
        <v>196</v>
      </c>
    </row>
    <row r="455" spans="2:14" ht="22.5" hidden="1" customHeight="1" x14ac:dyDescent="0.35">
      <c r="B455" s="238" t="s">
        <v>3310</v>
      </c>
      <c r="C455" s="232" t="s">
        <v>3138</v>
      </c>
      <c r="D455" s="121" t="s">
        <v>3136</v>
      </c>
      <c r="E455" s="76" t="s">
        <v>193</v>
      </c>
      <c r="F455" s="270" t="s">
        <v>196</v>
      </c>
      <c r="G455" s="270" t="s">
        <v>196</v>
      </c>
      <c r="H455" s="270" t="s">
        <v>196</v>
      </c>
      <c r="I455" s="270" t="s">
        <v>196</v>
      </c>
      <c r="J455" s="76" t="s">
        <v>194</v>
      </c>
      <c r="K455" s="77">
        <v>41718</v>
      </c>
      <c r="L455" s="77">
        <v>41718</v>
      </c>
      <c r="M455" s="77">
        <v>2958465</v>
      </c>
      <c r="N455" s="76" t="s">
        <v>3144</v>
      </c>
    </row>
    <row r="456" spans="2:14" ht="22.5" hidden="1" customHeight="1" x14ac:dyDescent="0.35">
      <c r="B456" s="238" t="s">
        <v>3310</v>
      </c>
      <c r="C456" s="232" t="s">
        <v>3138</v>
      </c>
      <c r="D456" s="121" t="s">
        <v>3136</v>
      </c>
      <c r="E456" s="76" t="s">
        <v>193</v>
      </c>
      <c r="F456" s="270" t="s">
        <v>196</v>
      </c>
      <c r="G456" s="270" t="s">
        <v>196</v>
      </c>
      <c r="H456" s="270" t="s">
        <v>196</v>
      </c>
      <c r="I456" s="270" t="s">
        <v>196</v>
      </c>
      <c r="J456" s="76" t="s">
        <v>194</v>
      </c>
      <c r="K456" s="77">
        <v>42040</v>
      </c>
      <c r="L456" s="77">
        <v>42060</v>
      </c>
      <c r="M456" s="77">
        <v>2958465</v>
      </c>
      <c r="N456" s="76" t="s">
        <v>3149</v>
      </c>
    </row>
    <row r="457" spans="2:14" ht="22.5" hidden="1" customHeight="1" x14ac:dyDescent="0.35">
      <c r="B457" s="238" t="s">
        <v>3310</v>
      </c>
      <c r="C457" s="232" t="s">
        <v>3138</v>
      </c>
      <c r="D457" s="121" t="s">
        <v>3136</v>
      </c>
      <c r="E457" s="76" t="s">
        <v>193</v>
      </c>
      <c r="F457" s="270" t="s">
        <v>196</v>
      </c>
      <c r="G457" s="270" t="s">
        <v>196</v>
      </c>
      <c r="H457" s="270" t="s">
        <v>196</v>
      </c>
      <c r="I457" s="270" t="s">
        <v>196</v>
      </c>
      <c r="J457" s="76" t="s">
        <v>194</v>
      </c>
      <c r="K457" s="77">
        <v>41718</v>
      </c>
      <c r="L457" s="77">
        <v>41718</v>
      </c>
      <c r="M457" s="77">
        <v>2958465</v>
      </c>
      <c r="N457" s="76" t="s">
        <v>3144</v>
      </c>
    </row>
    <row r="458" spans="2:14" ht="22.5" hidden="1" customHeight="1" x14ac:dyDescent="0.35">
      <c r="B458" s="238" t="s">
        <v>3310</v>
      </c>
      <c r="C458" s="232" t="s">
        <v>3138</v>
      </c>
      <c r="D458" s="121" t="s">
        <v>3136</v>
      </c>
      <c r="E458" s="76" t="s">
        <v>193</v>
      </c>
      <c r="F458" s="270" t="s">
        <v>196</v>
      </c>
      <c r="G458" s="270" t="s">
        <v>196</v>
      </c>
      <c r="H458" s="270" t="s">
        <v>196</v>
      </c>
      <c r="I458" s="270" t="s">
        <v>196</v>
      </c>
      <c r="J458" s="76" t="s">
        <v>194</v>
      </c>
      <c r="K458" s="77">
        <v>41960</v>
      </c>
      <c r="L458" s="77">
        <v>41982</v>
      </c>
      <c r="M458" s="77">
        <v>2958465</v>
      </c>
      <c r="N458" s="76" t="s">
        <v>3144</v>
      </c>
    </row>
    <row r="459" spans="2:14" ht="22.5" hidden="1" customHeight="1" x14ac:dyDescent="0.35">
      <c r="B459" s="238" t="s">
        <v>3310</v>
      </c>
      <c r="C459" s="232" t="s">
        <v>3138</v>
      </c>
      <c r="D459" s="121" t="s">
        <v>3136</v>
      </c>
      <c r="E459" s="76" t="s">
        <v>193</v>
      </c>
      <c r="F459" s="270" t="s">
        <v>196</v>
      </c>
      <c r="G459" s="270" t="s">
        <v>196</v>
      </c>
      <c r="H459" s="270" t="s">
        <v>196</v>
      </c>
      <c r="I459" s="270" t="s">
        <v>196</v>
      </c>
      <c r="J459" s="76" t="s">
        <v>194</v>
      </c>
      <c r="K459" s="77">
        <v>41718</v>
      </c>
      <c r="L459" s="77">
        <v>41718</v>
      </c>
      <c r="M459" s="77">
        <v>2958465</v>
      </c>
      <c r="N459" s="76" t="s">
        <v>3144</v>
      </c>
    </row>
    <row r="460" spans="2:14" ht="22.5" hidden="1" customHeight="1" x14ac:dyDescent="0.35">
      <c r="B460" s="238" t="s">
        <v>3310</v>
      </c>
      <c r="C460" s="232" t="s">
        <v>3138</v>
      </c>
      <c r="D460" s="121" t="s">
        <v>3136</v>
      </c>
      <c r="E460" s="76" t="s">
        <v>193</v>
      </c>
      <c r="F460" s="270" t="s">
        <v>196</v>
      </c>
      <c r="G460" s="270" t="s">
        <v>196</v>
      </c>
      <c r="H460" s="270" t="s">
        <v>196</v>
      </c>
      <c r="I460" s="270" t="s">
        <v>196</v>
      </c>
      <c r="J460" s="76" t="s">
        <v>194</v>
      </c>
      <c r="K460" s="77">
        <v>41718</v>
      </c>
      <c r="L460" s="77">
        <v>41718</v>
      </c>
      <c r="M460" s="77">
        <v>2958465</v>
      </c>
      <c r="N460" s="76" t="s">
        <v>196</v>
      </c>
    </row>
    <row r="461" spans="2:14" ht="22.5" hidden="1" customHeight="1" x14ac:dyDescent="0.35">
      <c r="B461" s="238" t="s">
        <v>3310</v>
      </c>
      <c r="C461" s="232" t="s">
        <v>3138</v>
      </c>
      <c r="D461" s="121" t="s">
        <v>3136</v>
      </c>
      <c r="E461" s="76" t="s">
        <v>193</v>
      </c>
      <c r="F461" s="270" t="s">
        <v>196</v>
      </c>
      <c r="G461" s="270" t="s">
        <v>196</v>
      </c>
      <c r="H461" s="270" t="s">
        <v>196</v>
      </c>
      <c r="I461" s="270" t="s">
        <v>196</v>
      </c>
      <c r="J461" s="76" t="s">
        <v>194</v>
      </c>
      <c r="K461" s="77">
        <v>41718</v>
      </c>
      <c r="L461" s="77">
        <v>41718</v>
      </c>
      <c r="M461" s="77">
        <v>2958465</v>
      </c>
      <c r="N461" s="76" t="s">
        <v>196</v>
      </c>
    </row>
    <row r="462" spans="2:14" ht="22.5" hidden="1" customHeight="1" x14ac:dyDescent="0.35">
      <c r="B462" s="238" t="s">
        <v>3310</v>
      </c>
      <c r="C462" s="232" t="s">
        <v>3138</v>
      </c>
      <c r="D462" s="121" t="s">
        <v>3136</v>
      </c>
      <c r="E462" s="76" t="s">
        <v>193</v>
      </c>
      <c r="F462" s="270" t="s">
        <v>196</v>
      </c>
      <c r="G462" s="270" t="s">
        <v>196</v>
      </c>
      <c r="H462" s="270" t="s">
        <v>196</v>
      </c>
      <c r="I462" s="270" t="s">
        <v>196</v>
      </c>
      <c r="J462" s="76" t="s">
        <v>194</v>
      </c>
      <c r="K462" s="77">
        <v>41718</v>
      </c>
      <c r="L462" s="77">
        <v>41718</v>
      </c>
      <c r="M462" s="77">
        <v>2958465</v>
      </c>
      <c r="N462" s="76" t="s">
        <v>197</v>
      </c>
    </row>
    <row r="463" spans="2:14" ht="22.5" hidden="1" customHeight="1" x14ac:dyDescent="0.35">
      <c r="B463" s="238" t="s">
        <v>3310</v>
      </c>
      <c r="C463" s="232" t="s">
        <v>3138</v>
      </c>
      <c r="D463" s="121" t="s">
        <v>3136</v>
      </c>
      <c r="E463" s="76" t="s">
        <v>193</v>
      </c>
      <c r="F463" s="270" t="s">
        <v>196</v>
      </c>
      <c r="G463" s="270" t="s">
        <v>196</v>
      </c>
      <c r="H463" s="270" t="s">
        <v>196</v>
      </c>
      <c r="I463" s="270" t="s">
        <v>196</v>
      </c>
      <c r="J463" s="76" t="s">
        <v>194</v>
      </c>
      <c r="K463" s="77">
        <v>41824</v>
      </c>
      <c r="L463" s="77">
        <v>41852</v>
      </c>
      <c r="M463" s="77">
        <v>2958465</v>
      </c>
      <c r="N463" s="76" t="s">
        <v>196</v>
      </c>
    </row>
    <row r="464" spans="2:14" ht="22.5" hidden="1" customHeight="1" x14ac:dyDescent="0.35">
      <c r="B464" s="238" t="s">
        <v>3310</v>
      </c>
      <c r="C464" s="232" t="s">
        <v>3138</v>
      </c>
      <c r="D464" s="121" t="s">
        <v>3136</v>
      </c>
      <c r="E464" s="76" t="s">
        <v>193</v>
      </c>
      <c r="F464" s="270" t="s">
        <v>196</v>
      </c>
      <c r="G464" s="270" t="s">
        <v>196</v>
      </c>
      <c r="H464" s="270" t="s">
        <v>196</v>
      </c>
      <c r="I464" s="270" t="s">
        <v>196</v>
      </c>
      <c r="J464" s="76" t="s">
        <v>194</v>
      </c>
      <c r="K464" s="77">
        <v>41718</v>
      </c>
      <c r="L464" s="77">
        <v>41718</v>
      </c>
      <c r="M464" s="77">
        <v>2958465</v>
      </c>
      <c r="N464" s="76" t="s">
        <v>196</v>
      </c>
    </row>
    <row r="465" spans="2:14" ht="22.5" hidden="1" customHeight="1" x14ac:dyDescent="0.35">
      <c r="B465" s="238" t="s">
        <v>3310</v>
      </c>
      <c r="C465" s="232" t="s">
        <v>3138</v>
      </c>
      <c r="D465" s="121" t="s">
        <v>3136</v>
      </c>
      <c r="E465" s="76" t="s">
        <v>193</v>
      </c>
      <c r="F465" s="270" t="s">
        <v>196</v>
      </c>
      <c r="G465" s="270" t="s">
        <v>196</v>
      </c>
      <c r="H465" s="270" t="s">
        <v>196</v>
      </c>
      <c r="I465" s="270" t="s">
        <v>196</v>
      </c>
      <c r="J465" s="76" t="s">
        <v>194</v>
      </c>
      <c r="K465" s="77">
        <v>41715</v>
      </c>
      <c r="L465" s="77">
        <v>41732</v>
      </c>
      <c r="M465" s="77">
        <v>2958465</v>
      </c>
      <c r="N465" s="76" t="s">
        <v>196</v>
      </c>
    </row>
    <row r="466" spans="2:14" ht="22.5" hidden="1" customHeight="1" x14ac:dyDescent="0.35">
      <c r="B466" s="238" t="s">
        <v>3310</v>
      </c>
      <c r="C466" s="232" t="s">
        <v>3138</v>
      </c>
      <c r="D466" s="121" t="s">
        <v>3136</v>
      </c>
      <c r="E466" s="76" t="s">
        <v>193</v>
      </c>
      <c r="F466" s="270" t="s">
        <v>196</v>
      </c>
      <c r="G466" s="270" t="s">
        <v>196</v>
      </c>
      <c r="H466" s="270" t="s">
        <v>196</v>
      </c>
      <c r="I466" s="270" t="s">
        <v>196</v>
      </c>
      <c r="J466" s="76" t="s">
        <v>194</v>
      </c>
      <c r="K466" s="77">
        <v>41718</v>
      </c>
      <c r="L466" s="77">
        <v>41718</v>
      </c>
      <c r="M466" s="77">
        <v>2958465</v>
      </c>
      <c r="N466" s="76" t="s">
        <v>196</v>
      </c>
    </row>
    <row r="467" spans="2:14" ht="22.5" hidden="1" customHeight="1" x14ac:dyDescent="0.35">
      <c r="B467" s="238" t="s">
        <v>3310</v>
      </c>
      <c r="C467" s="232" t="s">
        <v>3138</v>
      </c>
      <c r="D467" s="121" t="s">
        <v>3136</v>
      </c>
      <c r="E467" s="76" t="s">
        <v>193</v>
      </c>
      <c r="F467" s="270" t="s">
        <v>196</v>
      </c>
      <c r="G467" s="270" t="s">
        <v>196</v>
      </c>
      <c r="H467" s="270" t="s">
        <v>196</v>
      </c>
      <c r="I467" s="270" t="s">
        <v>196</v>
      </c>
      <c r="J467" s="76" t="s">
        <v>194</v>
      </c>
      <c r="K467" s="77">
        <v>41718</v>
      </c>
      <c r="L467" s="77">
        <v>41718</v>
      </c>
      <c r="M467" s="77">
        <v>2958465</v>
      </c>
      <c r="N467" s="76" t="s">
        <v>196</v>
      </c>
    </row>
    <row r="468" spans="2:14" ht="22.5" hidden="1" customHeight="1" x14ac:dyDescent="0.35">
      <c r="B468" s="238" t="s">
        <v>3310</v>
      </c>
      <c r="C468" s="232" t="s">
        <v>3138</v>
      </c>
      <c r="D468" s="121" t="s">
        <v>3136</v>
      </c>
      <c r="E468" s="76" t="s">
        <v>193</v>
      </c>
      <c r="F468" s="270" t="s">
        <v>196</v>
      </c>
      <c r="G468" s="270" t="s">
        <v>196</v>
      </c>
      <c r="H468" s="270" t="s">
        <v>196</v>
      </c>
      <c r="I468" s="270" t="s">
        <v>196</v>
      </c>
      <c r="J468" s="76" t="s">
        <v>194</v>
      </c>
      <c r="K468" s="77">
        <v>42892</v>
      </c>
      <c r="L468" s="77">
        <v>42912</v>
      </c>
      <c r="M468" s="77">
        <v>2958465</v>
      </c>
      <c r="N468" s="76" t="s">
        <v>197</v>
      </c>
    </row>
    <row r="469" spans="2:14" ht="22.5" hidden="1" customHeight="1" x14ac:dyDescent="0.35">
      <c r="B469" s="238" t="s">
        <v>3310</v>
      </c>
      <c r="C469" s="232" t="s">
        <v>3138</v>
      </c>
      <c r="D469" s="121" t="s">
        <v>3136</v>
      </c>
      <c r="E469" s="76" t="s">
        <v>193</v>
      </c>
      <c r="F469" s="270" t="s">
        <v>196</v>
      </c>
      <c r="G469" s="270" t="s">
        <v>196</v>
      </c>
      <c r="H469" s="270" t="s">
        <v>196</v>
      </c>
      <c r="I469" s="270" t="s">
        <v>196</v>
      </c>
      <c r="J469" s="76" t="s">
        <v>194</v>
      </c>
      <c r="K469" s="77">
        <v>43193</v>
      </c>
      <c r="L469" s="77">
        <v>43223</v>
      </c>
      <c r="M469" s="77">
        <v>2958465</v>
      </c>
      <c r="N469" s="76" t="s">
        <v>197</v>
      </c>
    </row>
    <row r="470" spans="2:14" ht="22.5" hidden="1" customHeight="1" x14ac:dyDescent="0.35">
      <c r="B470" s="238" t="s">
        <v>3310</v>
      </c>
      <c r="C470" s="232" t="s">
        <v>3138</v>
      </c>
      <c r="D470" s="121" t="s">
        <v>3136</v>
      </c>
      <c r="E470" s="76" t="s">
        <v>193</v>
      </c>
      <c r="F470" s="270" t="s">
        <v>196</v>
      </c>
      <c r="G470" s="270" t="s">
        <v>196</v>
      </c>
      <c r="H470" s="270" t="s">
        <v>196</v>
      </c>
      <c r="I470" s="270" t="s">
        <v>196</v>
      </c>
      <c r="J470" s="76" t="s">
        <v>194</v>
      </c>
      <c r="K470" s="77">
        <v>41718</v>
      </c>
      <c r="L470" s="77">
        <v>41718</v>
      </c>
      <c r="M470" s="77">
        <v>2958465</v>
      </c>
      <c r="N470" s="76" t="s">
        <v>196</v>
      </c>
    </row>
    <row r="471" spans="2:14" ht="22.5" hidden="1" customHeight="1" x14ac:dyDescent="0.35">
      <c r="B471" s="238" t="s">
        <v>3310</v>
      </c>
      <c r="C471" s="232" t="s">
        <v>3138</v>
      </c>
      <c r="D471" s="121" t="s">
        <v>3136</v>
      </c>
      <c r="E471" s="76" t="s">
        <v>193</v>
      </c>
      <c r="F471" s="270" t="s">
        <v>196</v>
      </c>
      <c r="G471" s="270" t="s">
        <v>196</v>
      </c>
      <c r="H471" s="270" t="s">
        <v>196</v>
      </c>
      <c r="I471" s="270" t="s">
        <v>196</v>
      </c>
      <c r="J471" s="76" t="s">
        <v>194</v>
      </c>
      <c r="K471" s="77">
        <v>41718</v>
      </c>
      <c r="L471" s="77">
        <v>41718</v>
      </c>
      <c r="M471" s="77">
        <v>2958465</v>
      </c>
      <c r="N471" s="76" t="s">
        <v>196</v>
      </c>
    </row>
    <row r="472" spans="2:14" ht="22.5" hidden="1" customHeight="1" x14ac:dyDescent="0.35">
      <c r="B472" s="238" t="s">
        <v>3310</v>
      </c>
      <c r="C472" s="232" t="s">
        <v>3140</v>
      </c>
      <c r="D472" s="121" t="s">
        <v>3136</v>
      </c>
      <c r="E472" s="76" t="s">
        <v>193</v>
      </c>
      <c r="F472" s="270" t="s">
        <v>196</v>
      </c>
      <c r="G472" s="270" t="s">
        <v>196</v>
      </c>
      <c r="H472" s="270" t="s">
        <v>196</v>
      </c>
      <c r="I472" s="270" t="s">
        <v>196</v>
      </c>
      <c r="J472" s="76" t="s">
        <v>3141</v>
      </c>
      <c r="K472" s="77">
        <v>43266</v>
      </c>
      <c r="L472" s="77">
        <v>43297</v>
      </c>
      <c r="M472" s="77">
        <v>2958465</v>
      </c>
      <c r="N472" s="76" t="s">
        <v>197</v>
      </c>
    </row>
    <row r="473" spans="2:14" ht="22.5" hidden="1" customHeight="1" x14ac:dyDescent="0.35">
      <c r="B473" s="238" t="s">
        <v>3310</v>
      </c>
      <c r="C473" s="232" t="s">
        <v>3138</v>
      </c>
      <c r="D473" s="121" t="s">
        <v>3136</v>
      </c>
      <c r="E473" s="76" t="s">
        <v>193</v>
      </c>
      <c r="F473" s="270" t="s">
        <v>196</v>
      </c>
      <c r="G473" s="270" t="s">
        <v>196</v>
      </c>
      <c r="H473" s="270" t="s">
        <v>196</v>
      </c>
      <c r="I473" s="270" t="s">
        <v>196</v>
      </c>
      <c r="J473" s="76" t="s">
        <v>194</v>
      </c>
      <c r="K473" s="77">
        <v>41718</v>
      </c>
      <c r="L473" s="77">
        <v>41718</v>
      </c>
      <c r="M473" s="77">
        <v>2958465</v>
      </c>
      <c r="N473" s="76" t="s">
        <v>196</v>
      </c>
    </row>
    <row r="474" spans="2:14" ht="22.5" hidden="1" customHeight="1" x14ac:dyDescent="0.35">
      <c r="B474" s="238" t="s">
        <v>3310</v>
      </c>
      <c r="C474" s="232" t="s">
        <v>3138</v>
      </c>
      <c r="D474" s="121" t="s">
        <v>3136</v>
      </c>
      <c r="E474" s="76" t="s">
        <v>193</v>
      </c>
      <c r="F474" s="270" t="s">
        <v>196</v>
      </c>
      <c r="G474" s="270" t="s">
        <v>196</v>
      </c>
      <c r="H474" s="270" t="s">
        <v>196</v>
      </c>
      <c r="I474" s="270" t="s">
        <v>196</v>
      </c>
      <c r="J474" s="76" t="s">
        <v>194</v>
      </c>
      <c r="K474" s="77">
        <v>41718</v>
      </c>
      <c r="L474" s="77">
        <v>41718</v>
      </c>
      <c r="M474" s="77">
        <v>2958465</v>
      </c>
      <c r="N474" s="76" t="s">
        <v>196</v>
      </c>
    </row>
    <row r="475" spans="2:14" ht="22.5" hidden="1" customHeight="1" x14ac:dyDescent="0.35">
      <c r="B475" s="238" t="s">
        <v>3310</v>
      </c>
      <c r="C475" s="232" t="s">
        <v>3138</v>
      </c>
      <c r="D475" s="121" t="s">
        <v>3136</v>
      </c>
      <c r="E475" s="76" t="s">
        <v>193</v>
      </c>
      <c r="F475" s="270" t="s">
        <v>196</v>
      </c>
      <c r="G475" s="270" t="s">
        <v>196</v>
      </c>
      <c r="H475" s="270" t="s">
        <v>196</v>
      </c>
      <c r="I475" s="270" t="s">
        <v>196</v>
      </c>
      <c r="J475" s="76" t="s">
        <v>194</v>
      </c>
      <c r="K475" s="77">
        <v>43019</v>
      </c>
      <c r="L475" s="77">
        <v>43038</v>
      </c>
      <c r="M475" s="77">
        <v>2958465</v>
      </c>
      <c r="N475" s="76" t="s">
        <v>197</v>
      </c>
    </row>
    <row r="476" spans="2:14" ht="22.5" hidden="1" customHeight="1" x14ac:dyDescent="0.35">
      <c r="B476" s="238" t="s">
        <v>3310</v>
      </c>
      <c r="C476" s="232" t="s">
        <v>3138</v>
      </c>
      <c r="D476" s="121" t="s">
        <v>3136</v>
      </c>
      <c r="E476" s="76" t="s">
        <v>193</v>
      </c>
      <c r="F476" s="270" t="s">
        <v>196</v>
      </c>
      <c r="G476" s="270" t="s">
        <v>196</v>
      </c>
      <c r="H476" s="270" t="s">
        <v>196</v>
      </c>
      <c r="I476" s="270" t="s">
        <v>196</v>
      </c>
      <c r="J476" s="76" t="s">
        <v>194</v>
      </c>
      <c r="K476" s="77">
        <v>41718</v>
      </c>
      <c r="L476" s="77">
        <v>41718</v>
      </c>
      <c r="M476" s="77">
        <v>2958465</v>
      </c>
      <c r="N476" s="76" t="s">
        <v>196</v>
      </c>
    </row>
    <row r="477" spans="2:14" ht="22.5" hidden="1" customHeight="1" x14ac:dyDescent="0.35">
      <c r="B477" s="238" t="s">
        <v>3310</v>
      </c>
      <c r="C477" s="232" t="s">
        <v>3138</v>
      </c>
      <c r="D477" s="121" t="s">
        <v>3136</v>
      </c>
      <c r="E477" s="76" t="s">
        <v>193</v>
      </c>
      <c r="F477" s="270" t="s">
        <v>196</v>
      </c>
      <c r="G477" s="270" t="s">
        <v>196</v>
      </c>
      <c r="H477" s="270" t="s">
        <v>196</v>
      </c>
      <c r="I477" s="270" t="s">
        <v>196</v>
      </c>
      <c r="J477" s="76" t="s">
        <v>194</v>
      </c>
      <c r="K477" s="77">
        <v>41718</v>
      </c>
      <c r="L477" s="77">
        <v>41718</v>
      </c>
      <c r="M477" s="77">
        <v>2958465</v>
      </c>
      <c r="N477" s="76" t="s">
        <v>196</v>
      </c>
    </row>
    <row r="478" spans="2:14" ht="22.5" hidden="1" customHeight="1" x14ac:dyDescent="0.35">
      <c r="B478" s="238" t="s">
        <v>3310</v>
      </c>
      <c r="C478" s="232" t="s">
        <v>3138</v>
      </c>
      <c r="D478" s="121" t="s">
        <v>3136</v>
      </c>
      <c r="E478" s="76" t="s">
        <v>193</v>
      </c>
      <c r="F478" s="270" t="s">
        <v>196</v>
      </c>
      <c r="G478" s="270" t="s">
        <v>196</v>
      </c>
      <c r="H478" s="270" t="s">
        <v>196</v>
      </c>
      <c r="I478" s="270" t="s">
        <v>196</v>
      </c>
      <c r="J478" s="76" t="s">
        <v>194</v>
      </c>
      <c r="K478" s="77">
        <v>41718</v>
      </c>
      <c r="L478" s="77">
        <v>41718</v>
      </c>
      <c r="M478" s="77">
        <v>2958465</v>
      </c>
      <c r="N478" s="76" t="s">
        <v>196</v>
      </c>
    </row>
    <row r="479" spans="2:14" ht="22.5" hidden="1" customHeight="1" x14ac:dyDescent="0.35">
      <c r="B479" s="238" t="s">
        <v>3310</v>
      </c>
      <c r="C479" s="232" t="s">
        <v>3138</v>
      </c>
      <c r="D479" s="121" t="s">
        <v>3136</v>
      </c>
      <c r="E479" s="76" t="s">
        <v>193</v>
      </c>
      <c r="F479" s="270" t="s">
        <v>196</v>
      </c>
      <c r="G479" s="270" t="s">
        <v>196</v>
      </c>
      <c r="H479" s="270" t="s">
        <v>196</v>
      </c>
      <c r="I479" s="270" t="s">
        <v>196</v>
      </c>
      <c r="J479" s="76" t="s">
        <v>194</v>
      </c>
      <c r="K479" s="77">
        <v>41771</v>
      </c>
      <c r="L479" s="77">
        <v>41786</v>
      </c>
      <c r="M479" s="77">
        <v>2958465</v>
      </c>
      <c r="N479" s="76" t="s">
        <v>3144</v>
      </c>
    </row>
    <row r="480" spans="2:14" ht="22.5" hidden="1" customHeight="1" x14ac:dyDescent="0.35">
      <c r="B480" s="238" t="s">
        <v>3310</v>
      </c>
      <c r="C480" s="232" t="s">
        <v>3138</v>
      </c>
      <c r="D480" s="121" t="s">
        <v>3136</v>
      </c>
      <c r="E480" s="76" t="s">
        <v>193</v>
      </c>
      <c r="F480" s="270" t="s">
        <v>196</v>
      </c>
      <c r="G480" s="270" t="s">
        <v>196</v>
      </c>
      <c r="H480" s="270" t="s">
        <v>196</v>
      </c>
      <c r="I480" s="270" t="s">
        <v>196</v>
      </c>
      <c r="J480" s="76" t="s">
        <v>194</v>
      </c>
      <c r="K480" s="77">
        <v>41718</v>
      </c>
      <c r="L480" s="77">
        <v>41718</v>
      </c>
      <c r="M480" s="77">
        <v>2958465</v>
      </c>
      <c r="N480" s="76" t="s">
        <v>196</v>
      </c>
    </row>
    <row r="481" spans="2:14" ht="22.5" hidden="1" customHeight="1" x14ac:dyDescent="0.35">
      <c r="B481" s="238" t="s">
        <v>3310</v>
      </c>
      <c r="C481" s="232" t="s">
        <v>3138</v>
      </c>
      <c r="D481" s="121" t="s">
        <v>3136</v>
      </c>
      <c r="E481" s="76" t="s">
        <v>193</v>
      </c>
      <c r="F481" s="270" t="s">
        <v>196</v>
      </c>
      <c r="G481" s="270" t="s">
        <v>196</v>
      </c>
      <c r="H481" s="270" t="s">
        <v>196</v>
      </c>
      <c r="I481" s="270" t="s">
        <v>196</v>
      </c>
      <c r="J481" s="76" t="s">
        <v>194</v>
      </c>
      <c r="K481" s="77">
        <v>41718</v>
      </c>
      <c r="L481" s="77">
        <v>41718</v>
      </c>
      <c r="M481" s="77">
        <v>2958465</v>
      </c>
      <c r="N481" s="76" t="s">
        <v>196</v>
      </c>
    </row>
    <row r="482" spans="2:14" ht="22.5" hidden="1" customHeight="1" x14ac:dyDescent="0.35">
      <c r="B482" s="238" t="s">
        <v>3310</v>
      </c>
      <c r="C482" s="232" t="s">
        <v>3138</v>
      </c>
      <c r="D482" s="121" t="s">
        <v>3136</v>
      </c>
      <c r="E482" s="76" t="s">
        <v>193</v>
      </c>
      <c r="F482" s="270" t="s">
        <v>196</v>
      </c>
      <c r="G482" s="270" t="s">
        <v>196</v>
      </c>
      <c r="H482" s="270" t="s">
        <v>196</v>
      </c>
      <c r="I482" s="270" t="s">
        <v>196</v>
      </c>
      <c r="J482" s="76" t="s">
        <v>194</v>
      </c>
      <c r="K482" s="77">
        <v>41718</v>
      </c>
      <c r="L482" s="77">
        <v>41718</v>
      </c>
      <c r="M482" s="77">
        <v>2958465</v>
      </c>
      <c r="N482" s="76" t="s">
        <v>196</v>
      </c>
    </row>
    <row r="483" spans="2:14" ht="22.5" hidden="1" customHeight="1" x14ac:dyDescent="0.35">
      <c r="B483" s="238" t="s">
        <v>3310</v>
      </c>
      <c r="C483" s="232" t="s">
        <v>3138</v>
      </c>
      <c r="D483" s="121" t="s">
        <v>3136</v>
      </c>
      <c r="E483" s="76" t="s">
        <v>193</v>
      </c>
      <c r="F483" s="270" t="s">
        <v>196</v>
      </c>
      <c r="G483" s="270" t="s">
        <v>196</v>
      </c>
      <c r="H483" s="270" t="s">
        <v>196</v>
      </c>
      <c r="I483" s="270" t="s">
        <v>196</v>
      </c>
      <c r="J483" s="76" t="s">
        <v>194</v>
      </c>
      <c r="K483" s="77">
        <v>41718</v>
      </c>
      <c r="L483" s="77">
        <v>41718</v>
      </c>
      <c r="M483" s="77">
        <v>2958465</v>
      </c>
      <c r="N483" s="76" t="s">
        <v>3144</v>
      </c>
    </row>
    <row r="484" spans="2:14" ht="22.5" hidden="1" customHeight="1" x14ac:dyDescent="0.35">
      <c r="B484" s="238" t="s">
        <v>3310</v>
      </c>
      <c r="C484" s="232" t="s">
        <v>3138</v>
      </c>
      <c r="D484" s="121" t="s">
        <v>3136</v>
      </c>
      <c r="E484" s="76" t="s">
        <v>193</v>
      </c>
      <c r="F484" s="270" t="s">
        <v>196</v>
      </c>
      <c r="G484" s="270" t="s">
        <v>196</v>
      </c>
      <c r="H484" s="270" t="s">
        <v>196</v>
      </c>
      <c r="I484" s="270" t="s">
        <v>196</v>
      </c>
      <c r="J484" s="76" t="s">
        <v>194</v>
      </c>
      <c r="K484" s="77">
        <v>41718</v>
      </c>
      <c r="L484" s="77">
        <v>41718</v>
      </c>
      <c r="M484" s="77">
        <v>2958465</v>
      </c>
      <c r="N484" s="76" t="s">
        <v>196</v>
      </c>
    </row>
    <row r="485" spans="2:14" ht="22.5" hidden="1" customHeight="1" x14ac:dyDescent="0.35">
      <c r="B485" s="238" t="s">
        <v>3310</v>
      </c>
      <c r="C485" s="232" t="s">
        <v>3138</v>
      </c>
      <c r="D485" s="121" t="s">
        <v>3136</v>
      </c>
      <c r="E485" s="76" t="s">
        <v>193</v>
      </c>
      <c r="F485" s="270" t="s">
        <v>196</v>
      </c>
      <c r="G485" s="270" t="s">
        <v>196</v>
      </c>
      <c r="H485" s="270" t="s">
        <v>196</v>
      </c>
      <c r="I485" s="270" t="s">
        <v>196</v>
      </c>
      <c r="J485" s="76" t="s">
        <v>194</v>
      </c>
      <c r="K485" s="77">
        <v>42093</v>
      </c>
      <c r="L485" s="77">
        <v>42118</v>
      </c>
      <c r="M485" s="77">
        <v>2958465</v>
      </c>
      <c r="N485" s="76" t="s">
        <v>197</v>
      </c>
    </row>
    <row r="486" spans="2:14" ht="22.5" hidden="1" customHeight="1" x14ac:dyDescent="0.35">
      <c r="B486" s="238" t="s">
        <v>3310</v>
      </c>
      <c r="C486" s="232" t="s">
        <v>3138</v>
      </c>
      <c r="D486" s="121" t="s">
        <v>3136</v>
      </c>
      <c r="E486" s="76" t="s">
        <v>193</v>
      </c>
      <c r="F486" s="270" t="s">
        <v>196</v>
      </c>
      <c r="G486" s="270" t="s">
        <v>196</v>
      </c>
      <c r="H486" s="270" t="s">
        <v>196</v>
      </c>
      <c r="I486" s="270" t="s">
        <v>196</v>
      </c>
      <c r="J486" s="76" t="s">
        <v>194</v>
      </c>
      <c r="K486" s="77">
        <v>41718</v>
      </c>
      <c r="L486" s="77">
        <v>41718</v>
      </c>
      <c r="M486" s="77">
        <v>2958465</v>
      </c>
      <c r="N486" s="76" t="s">
        <v>196</v>
      </c>
    </row>
    <row r="487" spans="2:14" ht="22.5" hidden="1" customHeight="1" x14ac:dyDescent="0.35">
      <c r="B487" s="238" t="s">
        <v>3310</v>
      </c>
      <c r="C487" s="232" t="s">
        <v>3138</v>
      </c>
      <c r="D487" s="121" t="s">
        <v>3136</v>
      </c>
      <c r="E487" s="76" t="s">
        <v>193</v>
      </c>
      <c r="F487" s="270" t="s">
        <v>196</v>
      </c>
      <c r="G487" s="270" t="s">
        <v>196</v>
      </c>
      <c r="H487" s="270" t="s">
        <v>196</v>
      </c>
      <c r="I487" s="270" t="s">
        <v>196</v>
      </c>
      <c r="J487" s="76" t="s">
        <v>194</v>
      </c>
      <c r="K487" s="77">
        <v>41718</v>
      </c>
      <c r="L487" s="77">
        <v>41718</v>
      </c>
      <c r="M487" s="77">
        <v>2958465</v>
      </c>
      <c r="N487" s="76" t="s">
        <v>196</v>
      </c>
    </row>
    <row r="488" spans="2:14" ht="22.5" hidden="1" customHeight="1" x14ac:dyDescent="0.35">
      <c r="B488" s="238" t="s">
        <v>3310</v>
      </c>
      <c r="C488" s="232" t="s">
        <v>3138</v>
      </c>
      <c r="D488" s="121" t="s">
        <v>3136</v>
      </c>
      <c r="E488" s="76" t="s">
        <v>193</v>
      </c>
      <c r="F488" s="270" t="s">
        <v>196</v>
      </c>
      <c r="G488" s="270" t="s">
        <v>196</v>
      </c>
      <c r="H488" s="270" t="s">
        <v>196</v>
      </c>
      <c r="I488" s="270" t="s">
        <v>196</v>
      </c>
      <c r="J488" s="76" t="s">
        <v>194</v>
      </c>
      <c r="K488" s="77">
        <v>41718</v>
      </c>
      <c r="L488" s="77">
        <v>41718</v>
      </c>
      <c r="M488" s="77">
        <v>2958465</v>
      </c>
      <c r="N488" s="76" t="s">
        <v>196</v>
      </c>
    </row>
    <row r="489" spans="2:14" ht="22.5" hidden="1" customHeight="1" x14ac:dyDescent="0.35">
      <c r="B489" s="238" t="s">
        <v>3310</v>
      </c>
      <c r="C489" s="232" t="s">
        <v>3138</v>
      </c>
      <c r="D489" s="121" t="s">
        <v>3136</v>
      </c>
      <c r="E489" s="76" t="s">
        <v>193</v>
      </c>
      <c r="F489" s="270" t="s">
        <v>196</v>
      </c>
      <c r="G489" s="270" t="s">
        <v>196</v>
      </c>
      <c r="H489" s="270" t="s">
        <v>196</v>
      </c>
      <c r="I489" s="270" t="s">
        <v>196</v>
      </c>
      <c r="J489" s="76" t="s">
        <v>194</v>
      </c>
      <c r="K489" s="77">
        <v>41718</v>
      </c>
      <c r="L489" s="77">
        <v>41718</v>
      </c>
      <c r="M489" s="77">
        <v>2958465</v>
      </c>
      <c r="N489" s="76" t="s">
        <v>3144</v>
      </c>
    </row>
    <row r="490" spans="2:14" ht="22.5" hidden="1" customHeight="1" x14ac:dyDescent="0.35">
      <c r="B490" s="238" t="s">
        <v>3310</v>
      </c>
      <c r="C490" s="232" t="s">
        <v>3138</v>
      </c>
      <c r="D490" s="121" t="s">
        <v>3136</v>
      </c>
      <c r="E490" s="76" t="s">
        <v>193</v>
      </c>
      <c r="F490" s="270" t="s">
        <v>196</v>
      </c>
      <c r="G490" s="270" t="s">
        <v>196</v>
      </c>
      <c r="H490" s="270" t="s">
        <v>196</v>
      </c>
      <c r="I490" s="270" t="s">
        <v>196</v>
      </c>
      <c r="J490" s="76" t="s">
        <v>194</v>
      </c>
      <c r="K490" s="77">
        <v>41718</v>
      </c>
      <c r="L490" s="77">
        <v>41718</v>
      </c>
      <c r="M490" s="77">
        <v>2958465</v>
      </c>
      <c r="N490" s="76" t="s">
        <v>196</v>
      </c>
    </row>
    <row r="491" spans="2:14" ht="22.5" hidden="1" customHeight="1" x14ac:dyDescent="0.35">
      <c r="B491" s="238" t="s">
        <v>3310</v>
      </c>
      <c r="C491" s="232" t="s">
        <v>3138</v>
      </c>
      <c r="D491" s="121" t="s">
        <v>3136</v>
      </c>
      <c r="E491" s="76" t="s">
        <v>193</v>
      </c>
      <c r="F491" s="270" t="s">
        <v>196</v>
      </c>
      <c r="G491" s="270" t="s">
        <v>196</v>
      </c>
      <c r="H491" s="270" t="s">
        <v>196</v>
      </c>
      <c r="I491" s="270" t="s">
        <v>196</v>
      </c>
      <c r="J491" s="76" t="s">
        <v>194</v>
      </c>
      <c r="K491" s="77">
        <v>42716</v>
      </c>
      <c r="L491" s="77">
        <v>42744</v>
      </c>
      <c r="M491" s="77">
        <v>2958465</v>
      </c>
      <c r="N491" s="76" t="s">
        <v>197</v>
      </c>
    </row>
    <row r="492" spans="2:14" ht="22.5" hidden="1" customHeight="1" x14ac:dyDescent="0.35">
      <c r="B492" s="238" t="s">
        <v>3310</v>
      </c>
      <c r="C492" s="232" t="s">
        <v>3138</v>
      </c>
      <c r="D492" s="121" t="s">
        <v>3136</v>
      </c>
      <c r="E492" s="76" t="s">
        <v>193</v>
      </c>
      <c r="F492" s="270" t="s">
        <v>196</v>
      </c>
      <c r="G492" s="270" t="s">
        <v>196</v>
      </c>
      <c r="H492" s="270" t="s">
        <v>196</v>
      </c>
      <c r="I492" s="270" t="s">
        <v>196</v>
      </c>
      <c r="J492" s="76" t="s">
        <v>194</v>
      </c>
      <c r="K492" s="77">
        <v>41718</v>
      </c>
      <c r="L492" s="77">
        <v>41718</v>
      </c>
      <c r="M492" s="77">
        <v>2958465</v>
      </c>
      <c r="N492" s="76" t="s">
        <v>196</v>
      </c>
    </row>
    <row r="493" spans="2:14" ht="22.5" hidden="1" customHeight="1" x14ac:dyDescent="0.35">
      <c r="B493" s="238" t="s">
        <v>3310</v>
      </c>
      <c r="C493" s="232" t="s">
        <v>3138</v>
      </c>
      <c r="D493" s="121" t="s">
        <v>3136</v>
      </c>
      <c r="E493" s="76" t="s">
        <v>193</v>
      </c>
      <c r="F493" s="270" t="s">
        <v>196</v>
      </c>
      <c r="G493" s="270" t="s">
        <v>196</v>
      </c>
      <c r="H493" s="270" t="s">
        <v>196</v>
      </c>
      <c r="I493" s="270" t="s">
        <v>196</v>
      </c>
      <c r="J493" s="76" t="s">
        <v>194</v>
      </c>
      <c r="K493" s="77">
        <v>41718</v>
      </c>
      <c r="L493" s="77">
        <v>41718</v>
      </c>
      <c r="M493" s="77">
        <v>2958465</v>
      </c>
      <c r="N493" s="76" t="s">
        <v>196</v>
      </c>
    </row>
    <row r="494" spans="2:14" ht="22.5" hidden="1" customHeight="1" x14ac:dyDescent="0.35">
      <c r="B494" s="238" t="s">
        <v>3310</v>
      </c>
      <c r="C494" s="232" t="s">
        <v>3143</v>
      </c>
      <c r="D494" s="121" t="s">
        <v>3136</v>
      </c>
      <c r="E494" s="76" t="s">
        <v>193</v>
      </c>
      <c r="F494" s="270" t="s">
        <v>196</v>
      </c>
      <c r="G494" s="270" t="s">
        <v>196</v>
      </c>
      <c r="H494" s="270" t="s">
        <v>196</v>
      </c>
      <c r="I494" s="270" t="s">
        <v>196</v>
      </c>
      <c r="J494" s="76" t="s">
        <v>3122</v>
      </c>
      <c r="K494" s="77">
        <v>42496</v>
      </c>
      <c r="L494" s="77">
        <v>42527</v>
      </c>
      <c r="M494" s="77">
        <v>2958465</v>
      </c>
      <c r="N494" s="76" t="s">
        <v>196</v>
      </c>
    </row>
    <row r="495" spans="2:14" ht="22.5" hidden="1" customHeight="1" x14ac:dyDescent="0.35">
      <c r="B495" s="238" t="s">
        <v>3310</v>
      </c>
      <c r="C495" s="232" t="s">
        <v>3138</v>
      </c>
      <c r="D495" s="121" t="s">
        <v>3136</v>
      </c>
      <c r="E495" s="76" t="s">
        <v>193</v>
      </c>
      <c r="F495" s="270" t="s">
        <v>196</v>
      </c>
      <c r="G495" s="270" t="s">
        <v>196</v>
      </c>
      <c r="H495" s="270" t="s">
        <v>196</v>
      </c>
      <c r="I495" s="270" t="s">
        <v>196</v>
      </c>
      <c r="J495" s="76" t="s">
        <v>194</v>
      </c>
      <c r="K495" s="77">
        <v>41718</v>
      </c>
      <c r="L495" s="77">
        <v>41718</v>
      </c>
      <c r="M495" s="77">
        <v>43454</v>
      </c>
      <c r="N495" s="76" t="s">
        <v>196</v>
      </c>
    </row>
    <row r="496" spans="2:14" ht="22.5" hidden="1" customHeight="1" x14ac:dyDescent="0.35">
      <c r="B496" s="238" t="s">
        <v>3310</v>
      </c>
      <c r="C496" s="232" t="s">
        <v>3138</v>
      </c>
      <c r="D496" s="121" t="s">
        <v>3136</v>
      </c>
      <c r="E496" s="76" t="s">
        <v>193</v>
      </c>
      <c r="F496" s="270" t="s">
        <v>196</v>
      </c>
      <c r="G496" s="270" t="s">
        <v>196</v>
      </c>
      <c r="H496" s="270" t="s">
        <v>196</v>
      </c>
      <c r="I496" s="270" t="s">
        <v>196</v>
      </c>
      <c r="J496" s="76" t="s">
        <v>194</v>
      </c>
      <c r="K496" s="77">
        <v>43431</v>
      </c>
      <c r="L496" s="77">
        <v>43455</v>
      </c>
      <c r="M496" s="77">
        <v>2958465</v>
      </c>
      <c r="N496" s="76" t="s">
        <v>196</v>
      </c>
    </row>
    <row r="497" spans="2:14" ht="22.5" hidden="1" customHeight="1" x14ac:dyDescent="0.35">
      <c r="B497" s="238" t="s">
        <v>3310</v>
      </c>
      <c r="C497" s="232" t="s">
        <v>3138</v>
      </c>
      <c r="D497" s="121" t="s">
        <v>3136</v>
      </c>
      <c r="E497" s="76" t="s">
        <v>193</v>
      </c>
      <c r="F497" s="270" t="s">
        <v>196</v>
      </c>
      <c r="G497" s="270" t="s">
        <v>196</v>
      </c>
      <c r="H497" s="270" t="s">
        <v>196</v>
      </c>
      <c r="I497" s="270" t="s">
        <v>196</v>
      </c>
      <c r="J497" s="76" t="s">
        <v>194</v>
      </c>
      <c r="K497" s="77">
        <v>41718</v>
      </c>
      <c r="L497" s="77">
        <v>41718</v>
      </c>
      <c r="M497" s="77">
        <v>2958465</v>
      </c>
      <c r="N497" s="76" t="s">
        <v>196</v>
      </c>
    </row>
    <row r="498" spans="2:14" ht="22.5" hidden="1" customHeight="1" x14ac:dyDescent="0.35">
      <c r="B498" s="238" t="s">
        <v>3310</v>
      </c>
      <c r="C498" s="232" t="s">
        <v>3138</v>
      </c>
      <c r="D498" s="121" t="s">
        <v>3136</v>
      </c>
      <c r="E498" s="76" t="s">
        <v>193</v>
      </c>
      <c r="F498" s="270" t="s">
        <v>196</v>
      </c>
      <c r="G498" s="270" t="s">
        <v>196</v>
      </c>
      <c r="H498" s="270" t="s">
        <v>196</v>
      </c>
      <c r="I498" s="270" t="s">
        <v>196</v>
      </c>
      <c r="J498" s="76" t="s">
        <v>194</v>
      </c>
      <c r="K498" s="77">
        <v>41691</v>
      </c>
      <c r="L498" s="77">
        <v>41718</v>
      </c>
      <c r="M498" s="77">
        <v>2958465</v>
      </c>
      <c r="N498" s="76" t="s">
        <v>196</v>
      </c>
    </row>
    <row r="499" spans="2:14" ht="22.5" hidden="1" customHeight="1" x14ac:dyDescent="0.35">
      <c r="B499" s="238" t="s">
        <v>3310</v>
      </c>
      <c r="C499" s="232" t="s">
        <v>3138</v>
      </c>
      <c r="D499" s="121" t="s">
        <v>3136</v>
      </c>
      <c r="E499" s="76" t="s">
        <v>193</v>
      </c>
      <c r="F499" s="270" t="s">
        <v>196</v>
      </c>
      <c r="G499" s="270" t="s">
        <v>196</v>
      </c>
      <c r="H499" s="270" t="s">
        <v>196</v>
      </c>
      <c r="I499" s="270" t="s">
        <v>196</v>
      </c>
      <c r="J499" s="76" t="s">
        <v>194</v>
      </c>
      <c r="K499" s="77">
        <v>41718</v>
      </c>
      <c r="L499" s="77">
        <v>41718</v>
      </c>
      <c r="M499" s="77">
        <v>2958465</v>
      </c>
      <c r="N499" s="76" t="s">
        <v>196</v>
      </c>
    </row>
    <row r="500" spans="2:14" ht="22.5" hidden="1" customHeight="1" x14ac:dyDescent="0.35">
      <c r="B500" s="238" t="s">
        <v>3310</v>
      </c>
      <c r="C500" s="232" t="s">
        <v>3138</v>
      </c>
      <c r="D500" s="121" t="s">
        <v>3136</v>
      </c>
      <c r="E500" s="76" t="s">
        <v>193</v>
      </c>
      <c r="F500" s="270" t="s">
        <v>196</v>
      </c>
      <c r="G500" s="270" t="s">
        <v>196</v>
      </c>
      <c r="H500" s="270" t="s">
        <v>196</v>
      </c>
      <c r="I500" s="270" t="s">
        <v>196</v>
      </c>
      <c r="J500" s="76" t="s">
        <v>194</v>
      </c>
      <c r="K500" s="77">
        <v>41718</v>
      </c>
      <c r="L500" s="77">
        <v>41718</v>
      </c>
      <c r="M500" s="77">
        <v>2958465</v>
      </c>
      <c r="N500" s="76" t="s">
        <v>196</v>
      </c>
    </row>
    <row r="501" spans="2:14" ht="22.5" hidden="1" customHeight="1" x14ac:dyDescent="0.35">
      <c r="B501" s="238" t="s">
        <v>3310</v>
      </c>
      <c r="C501" s="232" t="s">
        <v>3138</v>
      </c>
      <c r="D501" s="121" t="s">
        <v>3136</v>
      </c>
      <c r="E501" s="76" t="s">
        <v>193</v>
      </c>
      <c r="F501" s="270" t="s">
        <v>196</v>
      </c>
      <c r="G501" s="270" t="s">
        <v>196</v>
      </c>
      <c r="H501" s="270" t="s">
        <v>196</v>
      </c>
      <c r="I501" s="270" t="s">
        <v>196</v>
      </c>
      <c r="J501" s="76" t="s">
        <v>194</v>
      </c>
      <c r="K501" s="77">
        <v>41718</v>
      </c>
      <c r="L501" s="77">
        <v>41718</v>
      </c>
      <c r="M501" s="77">
        <v>2958465</v>
      </c>
      <c r="N501" s="76" t="s">
        <v>196</v>
      </c>
    </row>
    <row r="502" spans="2:14" ht="22.5" hidden="1" customHeight="1" x14ac:dyDescent="0.35">
      <c r="B502" s="238" t="s">
        <v>3310</v>
      </c>
      <c r="C502" s="232" t="s">
        <v>3138</v>
      </c>
      <c r="D502" s="121" t="s">
        <v>3136</v>
      </c>
      <c r="E502" s="76" t="s">
        <v>193</v>
      </c>
      <c r="F502" s="270" t="s">
        <v>196</v>
      </c>
      <c r="G502" s="270" t="s">
        <v>196</v>
      </c>
      <c r="H502" s="270" t="s">
        <v>196</v>
      </c>
      <c r="I502" s="270" t="s">
        <v>196</v>
      </c>
      <c r="J502" s="76" t="s">
        <v>194</v>
      </c>
      <c r="K502" s="77">
        <v>41718</v>
      </c>
      <c r="L502" s="77">
        <v>41718</v>
      </c>
      <c r="M502" s="77">
        <v>2958465</v>
      </c>
      <c r="N502" s="76" t="s">
        <v>196</v>
      </c>
    </row>
    <row r="503" spans="2:14" ht="22.5" hidden="1" customHeight="1" x14ac:dyDescent="0.35">
      <c r="B503" s="238" t="s">
        <v>3310</v>
      </c>
      <c r="C503" s="232" t="s">
        <v>3138</v>
      </c>
      <c r="D503" s="121" t="s">
        <v>3136</v>
      </c>
      <c r="E503" s="76" t="s">
        <v>193</v>
      </c>
      <c r="F503" s="270" t="s">
        <v>196</v>
      </c>
      <c r="G503" s="270" t="s">
        <v>196</v>
      </c>
      <c r="H503" s="270" t="s">
        <v>196</v>
      </c>
      <c r="I503" s="270" t="s">
        <v>196</v>
      </c>
      <c r="J503" s="76" t="s">
        <v>194</v>
      </c>
      <c r="K503" s="77">
        <v>41718</v>
      </c>
      <c r="L503" s="77">
        <v>41718</v>
      </c>
      <c r="M503" s="77">
        <v>2958465</v>
      </c>
      <c r="N503" s="76" t="s">
        <v>196</v>
      </c>
    </row>
    <row r="504" spans="2:14" ht="22.5" hidden="1" customHeight="1" x14ac:dyDescent="0.35">
      <c r="B504" s="238" t="s">
        <v>3310</v>
      </c>
      <c r="C504" s="232" t="s">
        <v>3138</v>
      </c>
      <c r="D504" s="121" t="s">
        <v>3136</v>
      </c>
      <c r="E504" s="76" t="s">
        <v>193</v>
      </c>
      <c r="F504" s="270" t="s">
        <v>196</v>
      </c>
      <c r="G504" s="270" t="s">
        <v>196</v>
      </c>
      <c r="H504" s="270" t="s">
        <v>196</v>
      </c>
      <c r="I504" s="270" t="s">
        <v>196</v>
      </c>
      <c r="J504" s="76" t="s">
        <v>194</v>
      </c>
      <c r="K504" s="77">
        <v>42031</v>
      </c>
      <c r="L504" s="77">
        <v>42055</v>
      </c>
      <c r="M504" s="77">
        <v>2958465</v>
      </c>
      <c r="N504" s="76" t="s">
        <v>197</v>
      </c>
    </row>
    <row r="505" spans="2:14" ht="22.5" hidden="1" customHeight="1" x14ac:dyDescent="0.35">
      <c r="B505" s="238" t="s">
        <v>3310</v>
      </c>
      <c r="C505" s="232" t="s">
        <v>3140</v>
      </c>
      <c r="D505" s="121" t="s">
        <v>3136</v>
      </c>
      <c r="E505" s="76" t="s">
        <v>193</v>
      </c>
      <c r="F505" s="270" t="s">
        <v>196</v>
      </c>
      <c r="G505" s="270" t="s">
        <v>196</v>
      </c>
      <c r="H505" s="270" t="s">
        <v>196</v>
      </c>
      <c r="I505" s="270" t="s">
        <v>196</v>
      </c>
      <c r="J505" s="76" t="s">
        <v>3141</v>
      </c>
      <c r="K505" s="77">
        <v>42901</v>
      </c>
      <c r="L505" s="77">
        <v>42922</v>
      </c>
      <c r="M505" s="77">
        <v>2958465</v>
      </c>
      <c r="N505" s="76" t="s">
        <v>196</v>
      </c>
    </row>
    <row r="506" spans="2:14" ht="22.5" hidden="1" customHeight="1" x14ac:dyDescent="0.35">
      <c r="B506" s="238" t="s">
        <v>3310</v>
      </c>
      <c r="C506" s="232" t="s">
        <v>3138</v>
      </c>
      <c r="D506" s="121" t="s">
        <v>3136</v>
      </c>
      <c r="E506" s="76" t="s">
        <v>193</v>
      </c>
      <c r="F506" s="270" t="s">
        <v>196</v>
      </c>
      <c r="G506" s="270" t="s">
        <v>196</v>
      </c>
      <c r="H506" s="270" t="s">
        <v>196</v>
      </c>
      <c r="I506" s="270" t="s">
        <v>196</v>
      </c>
      <c r="J506" s="76" t="s">
        <v>194</v>
      </c>
      <c r="K506" s="77">
        <v>41718</v>
      </c>
      <c r="L506" s="77">
        <v>41718</v>
      </c>
      <c r="M506" s="77">
        <v>2958465</v>
      </c>
      <c r="N506" s="76" t="s">
        <v>197</v>
      </c>
    </row>
    <row r="507" spans="2:14" ht="22.5" hidden="1" customHeight="1" x14ac:dyDescent="0.35">
      <c r="B507" s="238" t="s">
        <v>3310</v>
      </c>
      <c r="C507" s="232" t="s">
        <v>3138</v>
      </c>
      <c r="D507" s="121" t="s">
        <v>3136</v>
      </c>
      <c r="E507" s="76" t="s">
        <v>193</v>
      </c>
      <c r="F507" s="270" t="s">
        <v>196</v>
      </c>
      <c r="G507" s="270" t="s">
        <v>196</v>
      </c>
      <c r="H507" s="270" t="s">
        <v>196</v>
      </c>
      <c r="I507" s="270" t="s">
        <v>196</v>
      </c>
      <c r="J507" s="76" t="s">
        <v>194</v>
      </c>
      <c r="K507" s="77">
        <v>41718</v>
      </c>
      <c r="L507" s="77">
        <v>41718</v>
      </c>
      <c r="M507" s="77">
        <v>2958465</v>
      </c>
      <c r="N507" s="76" t="s">
        <v>197</v>
      </c>
    </row>
    <row r="508" spans="2:14" ht="22.5" hidden="1" customHeight="1" x14ac:dyDescent="0.35">
      <c r="B508" s="238" t="s">
        <v>3310</v>
      </c>
      <c r="C508" s="232" t="s">
        <v>3138</v>
      </c>
      <c r="D508" s="121" t="s">
        <v>3136</v>
      </c>
      <c r="E508" s="76" t="s">
        <v>193</v>
      </c>
      <c r="F508" s="270" t="s">
        <v>196</v>
      </c>
      <c r="G508" s="270" t="s">
        <v>196</v>
      </c>
      <c r="H508" s="270" t="s">
        <v>196</v>
      </c>
      <c r="I508" s="270" t="s">
        <v>196</v>
      </c>
      <c r="J508" s="76" t="s">
        <v>194</v>
      </c>
      <c r="K508" s="77">
        <v>41718</v>
      </c>
      <c r="L508" s="77">
        <v>41718</v>
      </c>
      <c r="M508" s="77">
        <v>2958465</v>
      </c>
      <c r="N508" s="76" t="s">
        <v>196</v>
      </c>
    </row>
    <row r="509" spans="2:14" ht="22.5" hidden="1" customHeight="1" x14ac:dyDescent="0.35">
      <c r="B509" s="238" t="s">
        <v>3310</v>
      </c>
      <c r="C509" s="232" t="s">
        <v>3138</v>
      </c>
      <c r="D509" s="121" t="s">
        <v>3136</v>
      </c>
      <c r="E509" s="76" t="s">
        <v>193</v>
      </c>
      <c r="F509" s="270" t="s">
        <v>196</v>
      </c>
      <c r="G509" s="270" t="s">
        <v>196</v>
      </c>
      <c r="H509" s="270" t="s">
        <v>196</v>
      </c>
      <c r="I509" s="270" t="s">
        <v>196</v>
      </c>
      <c r="J509" s="76" t="s">
        <v>194</v>
      </c>
      <c r="K509" s="77">
        <v>43336</v>
      </c>
      <c r="L509" s="77">
        <v>43357</v>
      </c>
      <c r="M509" s="77">
        <v>2958465</v>
      </c>
      <c r="N509" s="76" t="s">
        <v>196</v>
      </c>
    </row>
    <row r="510" spans="2:14" ht="22.5" hidden="1" customHeight="1" x14ac:dyDescent="0.35">
      <c r="B510" s="238" t="s">
        <v>3310</v>
      </c>
      <c r="C510" s="232" t="s">
        <v>3138</v>
      </c>
      <c r="D510" s="121" t="s">
        <v>3136</v>
      </c>
      <c r="E510" s="76" t="s">
        <v>193</v>
      </c>
      <c r="F510" s="270" t="s">
        <v>196</v>
      </c>
      <c r="G510" s="270" t="s">
        <v>196</v>
      </c>
      <c r="H510" s="270" t="s">
        <v>196</v>
      </c>
      <c r="I510" s="270" t="s">
        <v>196</v>
      </c>
      <c r="J510" s="76" t="s">
        <v>194</v>
      </c>
      <c r="K510" s="77">
        <v>41718</v>
      </c>
      <c r="L510" s="77">
        <v>41718</v>
      </c>
      <c r="M510" s="77">
        <v>2958465</v>
      </c>
      <c r="N510" s="76" t="s">
        <v>3144</v>
      </c>
    </row>
    <row r="511" spans="2:14" ht="22.5" hidden="1" customHeight="1" x14ac:dyDescent="0.35">
      <c r="B511" s="238" t="s">
        <v>3310</v>
      </c>
      <c r="C511" s="232" t="s">
        <v>3138</v>
      </c>
      <c r="D511" s="121" t="s">
        <v>3136</v>
      </c>
      <c r="E511" s="76" t="s">
        <v>193</v>
      </c>
      <c r="F511" s="270" t="s">
        <v>196</v>
      </c>
      <c r="G511" s="270" t="s">
        <v>196</v>
      </c>
      <c r="H511" s="270" t="s">
        <v>196</v>
      </c>
      <c r="I511" s="270" t="s">
        <v>196</v>
      </c>
      <c r="J511" s="76" t="s">
        <v>194</v>
      </c>
      <c r="K511" s="77">
        <v>42802</v>
      </c>
      <c r="L511" s="77">
        <v>42822</v>
      </c>
      <c r="M511" s="77">
        <v>2958465</v>
      </c>
      <c r="N511" s="76" t="s">
        <v>197</v>
      </c>
    </row>
    <row r="512" spans="2:14" ht="22.5" hidden="1" customHeight="1" x14ac:dyDescent="0.35">
      <c r="B512" s="238" t="s">
        <v>3310</v>
      </c>
      <c r="C512" s="232" t="s">
        <v>3138</v>
      </c>
      <c r="D512" s="121" t="s">
        <v>3136</v>
      </c>
      <c r="E512" s="76" t="s">
        <v>193</v>
      </c>
      <c r="F512" s="270" t="s">
        <v>196</v>
      </c>
      <c r="G512" s="270" t="s">
        <v>196</v>
      </c>
      <c r="H512" s="270" t="s">
        <v>196</v>
      </c>
      <c r="I512" s="270" t="s">
        <v>196</v>
      </c>
      <c r="J512" s="76" t="s">
        <v>194</v>
      </c>
      <c r="K512" s="77">
        <v>41718</v>
      </c>
      <c r="L512" s="77">
        <v>41718</v>
      </c>
      <c r="M512" s="77">
        <v>2958465</v>
      </c>
      <c r="N512" s="76" t="s">
        <v>196</v>
      </c>
    </row>
    <row r="513" spans="2:14" ht="22.5" hidden="1" customHeight="1" x14ac:dyDescent="0.35">
      <c r="B513" s="238" t="s">
        <v>3310</v>
      </c>
      <c r="C513" s="232" t="s">
        <v>3140</v>
      </c>
      <c r="D513" s="121" t="s">
        <v>3136</v>
      </c>
      <c r="E513" s="76" t="s">
        <v>193</v>
      </c>
      <c r="F513" s="270" t="s">
        <v>196</v>
      </c>
      <c r="G513" s="270" t="s">
        <v>196</v>
      </c>
      <c r="H513" s="270" t="s">
        <v>196</v>
      </c>
      <c r="I513" s="270" t="s">
        <v>196</v>
      </c>
      <c r="J513" s="76" t="s">
        <v>3141</v>
      </c>
      <c r="K513" s="77">
        <v>43266</v>
      </c>
      <c r="L513" s="77">
        <v>43283</v>
      </c>
      <c r="M513" s="77">
        <v>2958465</v>
      </c>
      <c r="N513" s="76" t="s">
        <v>197</v>
      </c>
    </row>
    <row r="514" spans="2:14" ht="22.5" hidden="1" customHeight="1" x14ac:dyDescent="0.35">
      <c r="B514" s="238" t="s">
        <v>3310</v>
      </c>
      <c r="C514" s="232" t="s">
        <v>3138</v>
      </c>
      <c r="D514" s="121" t="s">
        <v>3136</v>
      </c>
      <c r="E514" s="76" t="s">
        <v>193</v>
      </c>
      <c r="F514" s="270" t="s">
        <v>196</v>
      </c>
      <c r="G514" s="270" t="s">
        <v>196</v>
      </c>
      <c r="H514" s="270" t="s">
        <v>196</v>
      </c>
      <c r="I514" s="270" t="s">
        <v>196</v>
      </c>
      <c r="J514" s="76" t="s">
        <v>194</v>
      </c>
      <c r="K514" s="77">
        <v>41718</v>
      </c>
      <c r="L514" s="77">
        <v>41718</v>
      </c>
      <c r="M514" s="77">
        <v>2958465</v>
      </c>
      <c r="N514" s="76" t="s">
        <v>3144</v>
      </c>
    </row>
    <row r="515" spans="2:14" ht="22.5" hidden="1" customHeight="1" x14ac:dyDescent="0.35">
      <c r="B515" s="238" t="s">
        <v>3310</v>
      </c>
      <c r="C515" s="232" t="s">
        <v>3138</v>
      </c>
      <c r="D515" s="121" t="s">
        <v>3136</v>
      </c>
      <c r="E515" s="76" t="s">
        <v>193</v>
      </c>
      <c r="F515" s="270" t="s">
        <v>196</v>
      </c>
      <c r="G515" s="270" t="s">
        <v>196</v>
      </c>
      <c r="H515" s="270" t="s">
        <v>196</v>
      </c>
      <c r="I515" s="270" t="s">
        <v>196</v>
      </c>
      <c r="J515" s="76" t="s">
        <v>194</v>
      </c>
      <c r="K515" s="77">
        <v>41718</v>
      </c>
      <c r="L515" s="77">
        <v>41718</v>
      </c>
      <c r="M515" s="77">
        <v>2958465</v>
      </c>
      <c r="N515" s="76" t="s">
        <v>196</v>
      </c>
    </row>
    <row r="516" spans="2:14" ht="22.5" hidden="1" customHeight="1" x14ac:dyDescent="0.35">
      <c r="B516" s="238" t="s">
        <v>3310</v>
      </c>
      <c r="C516" s="232" t="s">
        <v>3138</v>
      </c>
      <c r="D516" s="121" t="s">
        <v>3136</v>
      </c>
      <c r="E516" s="76" t="s">
        <v>193</v>
      </c>
      <c r="F516" s="270" t="s">
        <v>196</v>
      </c>
      <c r="G516" s="270" t="s">
        <v>196</v>
      </c>
      <c r="H516" s="270" t="s">
        <v>196</v>
      </c>
      <c r="I516" s="270" t="s">
        <v>196</v>
      </c>
      <c r="J516" s="76" t="s">
        <v>194</v>
      </c>
      <c r="K516" s="77">
        <v>42278</v>
      </c>
      <c r="L516" s="77">
        <v>42275</v>
      </c>
      <c r="M516" s="77">
        <v>2958465</v>
      </c>
      <c r="N516" s="76" t="s">
        <v>197</v>
      </c>
    </row>
    <row r="517" spans="2:14" ht="22.5" hidden="1" customHeight="1" x14ac:dyDescent="0.35">
      <c r="B517" s="238" t="s">
        <v>3310</v>
      </c>
      <c r="C517" s="232" t="s">
        <v>3138</v>
      </c>
      <c r="D517" s="121" t="s">
        <v>3136</v>
      </c>
      <c r="E517" s="76" t="s">
        <v>193</v>
      </c>
      <c r="F517" s="270" t="s">
        <v>196</v>
      </c>
      <c r="G517" s="270" t="s">
        <v>196</v>
      </c>
      <c r="H517" s="270" t="s">
        <v>196</v>
      </c>
      <c r="I517" s="270" t="s">
        <v>196</v>
      </c>
      <c r="J517" s="76" t="s">
        <v>194</v>
      </c>
      <c r="K517" s="77">
        <v>41880</v>
      </c>
      <c r="L517" s="77">
        <v>41901</v>
      </c>
      <c r="M517" s="77">
        <v>2958465</v>
      </c>
      <c r="N517" s="76" t="s">
        <v>3146</v>
      </c>
    </row>
    <row r="518" spans="2:14" ht="22.5" hidden="1" customHeight="1" x14ac:dyDescent="0.35">
      <c r="B518" s="238" t="s">
        <v>3310</v>
      </c>
      <c r="C518" s="232" t="s">
        <v>3140</v>
      </c>
      <c r="D518" s="121" t="s">
        <v>3136</v>
      </c>
      <c r="E518" s="76" t="s">
        <v>193</v>
      </c>
      <c r="F518" s="270" t="s">
        <v>196</v>
      </c>
      <c r="G518" s="270" t="s">
        <v>196</v>
      </c>
      <c r="H518" s="270" t="s">
        <v>196</v>
      </c>
      <c r="I518" s="270" t="s">
        <v>196</v>
      </c>
      <c r="J518" s="76" t="s">
        <v>3141</v>
      </c>
      <c r="K518" s="77">
        <v>43181</v>
      </c>
      <c r="L518" s="77">
        <v>43196</v>
      </c>
      <c r="M518" s="77">
        <v>2958465</v>
      </c>
      <c r="N518" s="76" t="s">
        <v>3146</v>
      </c>
    </row>
    <row r="519" spans="2:14" ht="22.5" hidden="1" customHeight="1" x14ac:dyDescent="0.35">
      <c r="B519" s="238" t="s">
        <v>3310</v>
      </c>
      <c r="C519" s="232" t="s">
        <v>3138</v>
      </c>
      <c r="D519" s="121" t="s">
        <v>3136</v>
      </c>
      <c r="E519" s="76" t="s">
        <v>193</v>
      </c>
      <c r="F519" s="270" t="s">
        <v>196</v>
      </c>
      <c r="G519" s="270" t="s">
        <v>196</v>
      </c>
      <c r="H519" s="270" t="s">
        <v>196</v>
      </c>
      <c r="I519" s="270" t="s">
        <v>196</v>
      </c>
      <c r="J519" s="76" t="s">
        <v>194</v>
      </c>
      <c r="K519" s="77">
        <v>41718</v>
      </c>
      <c r="L519" s="77">
        <v>41718</v>
      </c>
      <c r="M519" s="77">
        <v>2958465</v>
      </c>
      <c r="N519" s="76" t="s">
        <v>3146</v>
      </c>
    </row>
    <row r="520" spans="2:14" ht="22.5" hidden="1" customHeight="1" x14ac:dyDescent="0.35">
      <c r="B520" s="238" t="s">
        <v>3310</v>
      </c>
      <c r="C520" s="232" t="s">
        <v>3140</v>
      </c>
      <c r="D520" s="121" t="s">
        <v>3136</v>
      </c>
      <c r="E520" s="76" t="s">
        <v>193</v>
      </c>
      <c r="F520" s="270" t="s">
        <v>196</v>
      </c>
      <c r="G520" s="270" t="s">
        <v>196</v>
      </c>
      <c r="H520" s="270" t="s">
        <v>196</v>
      </c>
      <c r="I520" s="270" t="s">
        <v>196</v>
      </c>
      <c r="J520" s="76" t="s">
        <v>3141</v>
      </c>
      <c r="K520" s="77">
        <v>42802</v>
      </c>
      <c r="L520" s="77">
        <v>42821</v>
      </c>
      <c r="M520" s="77">
        <v>2958465</v>
      </c>
      <c r="N520" s="76" t="s">
        <v>3146</v>
      </c>
    </row>
    <row r="521" spans="2:14" ht="22.5" hidden="1" customHeight="1" x14ac:dyDescent="0.35">
      <c r="B521" s="238" t="s">
        <v>3310</v>
      </c>
      <c r="C521" s="232" t="s">
        <v>3138</v>
      </c>
      <c r="D521" s="121" t="s">
        <v>3136</v>
      </c>
      <c r="E521" s="76" t="s">
        <v>193</v>
      </c>
      <c r="F521" s="270" t="s">
        <v>196</v>
      </c>
      <c r="G521" s="270" t="s">
        <v>196</v>
      </c>
      <c r="H521" s="270" t="s">
        <v>196</v>
      </c>
      <c r="I521" s="270" t="s">
        <v>196</v>
      </c>
      <c r="J521" s="76" t="s">
        <v>194</v>
      </c>
      <c r="K521" s="77">
        <v>41718</v>
      </c>
      <c r="L521" s="77">
        <v>41718</v>
      </c>
      <c r="M521" s="77">
        <v>2958465</v>
      </c>
      <c r="N521" s="76" t="s">
        <v>196</v>
      </c>
    </row>
    <row r="522" spans="2:14" ht="22.5" hidden="1" customHeight="1" x14ac:dyDescent="0.35">
      <c r="B522" s="238" t="s">
        <v>3310</v>
      </c>
      <c r="C522" s="232" t="s">
        <v>3138</v>
      </c>
      <c r="D522" s="121" t="s">
        <v>3136</v>
      </c>
      <c r="E522" s="76" t="s">
        <v>193</v>
      </c>
      <c r="F522" s="270" t="s">
        <v>196</v>
      </c>
      <c r="G522" s="270" t="s">
        <v>196</v>
      </c>
      <c r="H522" s="270" t="s">
        <v>196</v>
      </c>
      <c r="I522" s="270" t="s">
        <v>196</v>
      </c>
      <c r="J522" s="76" t="s">
        <v>194</v>
      </c>
      <c r="K522" s="77">
        <v>41718</v>
      </c>
      <c r="L522" s="77">
        <v>41718</v>
      </c>
      <c r="M522" s="77">
        <v>2958465</v>
      </c>
      <c r="N522" s="76" t="s">
        <v>3146</v>
      </c>
    </row>
    <row r="523" spans="2:14" ht="22.5" hidden="1" customHeight="1" x14ac:dyDescent="0.35">
      <c r="B523" s="238" t="s">
        <v>3310</v>
      </c>
      <c r="C523" s="232" t="s">
        <v>3138</v>
      </c>
      <c r="D523" s="121" t="s">
        <v>3136</v>
      </c>
      <c r="E523" s="76" t="s">
        <v>193</v>
      </c>
      <c r="F523" s="270" t="s">
        <v>196</v>
      </c>
      <c r="G523" s="270" t="s">
        <v>196</v>
      </c>
      <c r="H523" s="270" t="s">
        <v>196</v>
      </c>
      <c r="I523" s="270" t="s">
        <v>196</v>
      </c>
      <c r="J523" s="76" t="s">
        <v>194</v>
      </c>
      <c r="K523" s="77">
        <v>41718</v>
      </c>
      <c r="L523" s="77">
        <v>41718</v>
      </c>
      <c r="M523" s="77">
        <v>2958465</v>
      </c>
      <c r="N523" s="76" t="s">
        <v>196</v>
      </c>
    </row>
    <row r="524" spans="2:14" ht="22.5" hidden="1" customHeight="1" x14ac:dyDescent="0.35">
      <c r="B524" s="238" t="s">
        <v>3310</v>
      </c>
      <c r="C524" s="232" t="s">
        <v>3138</v>
      </c>
      <c r="D524" s="121" t="s">
        <v>3136</v>
      </c>
      <c r="E524" s="76" t="s">
        <v>193</v>
      </c>
      <c r="F524" s="270" t="s">
        <v>196</v>
      </c>
      <c r="G524" s="270" t="s">
        <v>196</v>
      </c>
      <c r="H524" s="270" t="s">
        <v>196</v>
      </c>
      <c r="I524" s="270" t="s">
        <v>196</v>
      </c>
      <c r="J524" s="76" t="s">
        <v>194</v>
      </c>
      <c r="K524" s="77">
        <v>42650</v>
      </c>
      <c r="L524" s="77">
        <v>42678</v>
      </c>
      <c r="M524" s="77">
        <v>2958465</v>
      </c>
      <c r="N524" s="76" t="s">
        <v>196</v>
      </c>
    </row>
    <row r="525" spans="2:14" ht="22.5" hidden="1" customHeight="1" x14ac:dyDescent="0.35">
      <c r="B525" s="238" t="s">
        <v>3310</v>
      </c>
      <c r="C525" s="232" t="s">
        <v>3138</v>
      </c>
      <c r="D525" s="121" t="s">
        <v>3136</v>
      </c>
      <c r="E525" s="76" t="s">
        <v>193</v>
      </c>
      <c r="F525" s="270" t="s">
        <v>196</v>
      </c>
      <c r="G525" s="270" t="s">
        <v>196</v>
      </c>
      <c r="H525" s="270" t="s">
        <v>196</v>
      </c>
      <c r="I525" s="270" t="s">
        <v>196</v>
      </c>
      <c r="J525" s="76" t="s">
        <v>194</v>
      </c>
      <c r="K525" s="77">
        <v>42212</v>
      </c>
      <c r="L525" s="77">
        <v>42240</v>
      </c>
      <c r="M525" s="77">
        <v>2958465</v>
      </c>
      <c r="N525" s="76" t="s">
        <v>3146</v>
      </c>
    </row>
    <row r="526" spans="2:14" ht="22.5" hidden="1" customHeight="1" x14ac:dyDescent="0.35">
      <c r="B526" s="238" t="s">
        <v>3310</v>
      </c>
      <c r="C526" s="232" t="s">
        <v>3138</v>
      </c>
      <c r="D526" s="121" t="s">
        <v>3136</v>
      </c>
      <c r="E526" s="76" t="s">
        <v>193</v>
      </c>
      <c r="F526" s="270" t="s">
        <v>196</v>
      </c>
      <c r="G526" s="270" t="s">
        <v>196</v>
      </c>
      <c r="H526" s="270" t="s">
        <v>196</v>
      </c>
      <c r="I526" s="270" t="s">
        <v>196</v>
      </c>
      <c r="J526" s="76" t="s">
        <v>194</v>
      </c>
      <c r="K526" s="77">
        <v>41718</v>
      </c>
      <c r="L526" s="77">
        <v>41718</v>
      </c>
      <c r="M526" s="77">
        <v>2958465</v>
      </c>
      <c r="N526" s="76" t="s">
        <v>3146</v>
      </c>
    </row>
    <row r="527" spans="2:14" ht="22.5" hidden="1" customHeight="1" x14ac:dyDescent="0.35">
      <c r="B527" s="238" t="s">
        <v>3310</v>
      </c>
      <c r="C527" s="232" t="s">
        <v>3138</v>
      </c>
      <c r="D527" s="121" t="s">
        <v>3136</v>
      </c>
      <c r="E527" s="76" t="s">
        <v>193</v>
      </c>
      <c r="F527" s="270" t="s">
        <v>196</v>
      </c>
      <c r="G527" s="270" t="s">
        <v>196</v>
      </c>
      <c r="H527" s="270" t="s">
        <v>196</v>
      </c>
      <c r="I527" s="270" t="s">
        <v>196</v>
      </c>
      <c r="J527" s="76" t="s">
        <v>194</v>
      </c>
      <c r="K527" s="77">
        <v>41718</v>
      </c>
      <c r="L527" s="77">
        <v>41718</v>
      </c>
      <c r="M527" s="77">
        <v>2958465</v>
      </c>
      <c r="N527" s="76" t="s">
        <v>3146</v>
      </c>
    </row>
    <row r="528" spans="2:14" ht="22.5" hidden="1" customHeight="1" x14ac:dyDescent="0.35">
      <c r="B528" s="238" t="s">
        <v>3310</v>
      </c>
      <c r="C528" s="232" t="s">
        <v>3140</v>
      </c>
      <c r="D528" s="121" t="s">
        <v>3136</v>
      </c>
      <c r="E528" s="76" t="s">
        <v>193</v>
      </c>
      <c r="F528" s="270" t="s">
        <v>196</v>
      </c>
      <c r="G528" s="270" t="s">
        <v>196</v>
      </c>
      <c r="H528" s="270" t="s">
        <v>196</v>
      </c>
      <c r="I528" s="270" t="s">
        <v>196</v>
      </c>
      <c r="J528" s="76" t="s">
        <v>3141</v>
      </c>
      <c r="K528" s="77">
        <v>42796</v>
      </c>
      <c r="L528" s="77">
        <v>42828</v>
      </c>
      <c r="M528" s="77">
        <v>2958465</v>
      </c>
      <c r="N528" s="76" t="s">
        <v>3146</v>
      </c>
    </row>
    <row r="529" spans="2:14" ht="22.5" hidden="1" customHeight="1" x14ac:dyDescent="0.35">
      <c r="B529" s="238" t="s">
        <v>3310</v>
      </c>
      <c r="C529" s="232" t="s">
        <v>3138</v>
      </c>
      <c r="D529" s="121" t="s">
        <v>3136</v>
      </c>
      <c r="E529" s="76" t="s">
        <v>193</v>
      </c>
      <c r="F529" s="270" t="s">
        <v>196</v>
      </c>
      <c r="G529" s="270" t="s">
        <v>196</v>
      </c>
      <c r="H529" s="270" t="s">
        <v>196</v>
      </c>
      <c r="I529" s="270" t="s">
        <v>196</v>
      </c>
      <c r="J529" s="76" t="s">
        <v>194</v>
      </c>
      <c r="K529" s="77">
        <v>43259</v>
      </c>
      <c r="L529" s="77">
        <v>43287</v>
      </c>
      <c r="M529" s="77">
        <v>2958465</v>
      </c>
      <c r="N529" s="76" t="s">
        <v>196</v>
      </c>
    </row>
    <row r="530" spans="2:14" ht="22.5" hidden="1" customHeight="1" x14ac:dyDescent="0.35">
      <c r="B530" s="238" t="s">
        <v>3310</v>
      </c>
      <c r="C530" s="232" t="s">
        <v>3138</v>
      </c>
      <c r="D530" s="121" t="s">
        <v>3136</v>
      </c>
      <c r="E530" s="76" t="s">
        <v>193</v>
      </c>
      <c r="F530" s="270" t="s">
        <v>196</v>
      </c>
      <c r="G530" s="270" t="s">
        <v>196</v>
      </c>
      <c r="H530" s="270" t="s">
        <v>196</v>
      </c>
      <c r="I530" s="270" t="s">
        <v>196</v>
      </c>
      <c r="J530" s="76" t="s">
        <v>194</v>
      </c>
      <c r="K530" s="77">
        <v>41718</v>
      </c>
      <c r="L530" s="77">
        <v>41718</v>
      </c>
      <c r="M530" s="77">
        <v>2958465</v>
      </c>
      <c r="N530" s="76" t="s">
        <v>197</v>
      </c>
    </row>
    <row r="531" spans="2:14" ht="22.5" hidden="1" customHeight="1" x14ac:dyDescent="0.35">
      <c r="B531" s="238" t="s">
        <v>3310</v>
      </c>
      <c r="C531" s="232" t="s">
        <v>3138</v>
      </c>
      <c r="D531" s="121" t="s">
        <v>3136</v>
      </c>
      <c r="E531" s="76" t="s">
        <v>193</v>
      </c>
      <c r="F531" s="270" t="s">
        <v>196</v>
      </c>
      <c r="G531" s="270" t="s">
        <v>196</v>
      </c>
      <c r="H531" s="270" t="s">
        <v>196</v>
      </c>
      <c r="I531" s="270" t="s">
        <v>196</v>
      </c>
      <c r="J531" s="76" t="s">
        <v>194</v>
      </c>
      <c r="K531" s="77">
        <v>41718</v>
      </c>
      <c r="L531" s="77">
        <v>41718</v>
      </c>
      <c r="M531" s="77">
        <v>2958465</v>
      </c>
      <c r="N531" s="76" t="s">
        <v>196</v>
      </c>
    </row>
    <row r="532" spans="2:14" ht="22.5" hidden="1" customHeight="1" x14ac:dyDescent="0.35">
      <c r="B532" s="238" t="s">
        <v>3310</v>
      </c>
      <c r="C532" s="232" t="s">
        <v>3138</v>
      </c>
      <c r="D532" s="121" t="s">
        <v>3136</v>
      </c>
      <c r="E532" s="76" t="s">
        <v>193</v>
      </c>
      <c r="F532" s="270" t="s">
        <v>196</v>
      </c>
      <c r="G532" s="270" t="s">
        <v>196</v>
      </c>
      <c r="H532" s="270" t="s">
        <v>196</v>
      </c>
      <c r="I532" s="270" t="s">
        <v>196</v>
      </c>
      <c r="J532" s="76" t="s">
        <v>194</v>
      </c>
      <c r="K532" s="77">
        <v>43165</v>
      </c>
      <c r="L532" s="77">
        <v>43187</v>
      </c>
      <c r="M532" s="77">
        <v>2958465</v>
      </c>
      <c r="N532" s="76" t="s">
        <v>196</v>
      </c>
    </row>
    <row r="533" spans="2:14" ht="22.5" hidden="1" customHeight="1" x14ac:dyDescent="0.35">
      <c r="B533" s="238" t="s">
        <v>3310</v>
      </c>
      <c r="C533" s="232" t="s">
        <v>3138</v>
      </c>
      <c r="D533" s="121" t="s">
        <v>3136</v>
      </c>
      <c r="E533" s="76" t="s">
        <v>193</v>
      </c>
      <c r="F533" s="270" t="s">
        <v>196</v>
      </c>
      <c r="G533" s="270" t="s">
        <v>196</v>
      </c>
      <c r="H533" s="270" t="s">
        <v>196</v>
      </c>
      <c r="I533" s="270" t="s">
        <v>196</v>
      </c>
      <c r="J533" s="76" t="s">
        <v>194</v>
      </c>
      <c r="K533" s="77">
        <v>41718</v>
      </c>
      <c r="L533" s="77">
        <v>41718</v>
      </c>
      <c r="M533" s="77">
        <v>2958465</v>
      </c>
      <c r="N533" s="76" t="s">
        <v>196</v>
      </c>
    </row>
    <row r="534" spans="2:14" ht="22.5" hidden="1" customHeight="1" x14ac:dyDescent="0.35">
      <c r="B534" s="238" t="s">
        <v>3310</v>
      </c>
      <c r="C534" s="233" t="s">
        <v>3150</v>
      </c>
      <c r="D534" s="122" t="s">
        <v>3137</v>
      </c>
      <c r="E534" s="78" t="s">
        <v>3151</v>
      </c>
      <c r="F534" s="271" t="s">
        <v>196</v>
      </c>
      <c r="G534" s="271" t="s">
        <v>196</v>
      </c>
      <c r="H534" s="271" t="s">
        <v>196</v>
      </c>
      <c r="I534" s="271" t="s">
        <v>196</v>
      </c>
      <c r="J534" s="78" t="s">
        <v>3141</v>
      </c>
      <c r="K534" s="79">
        <v>41701</v>
      </c>
      <c r="L534" s="79">
        <v>41719</v>
      </c>
      <c r="M534" s="79">
        <v>2958465</v>
      </c>
      <c r="N534" s="78" t="s">
        <v>196</v>
      </c>
    </row>
    <row r="535" spans="2:14" ht="22.5" hidden="1" customHeight="1" x14ac:dyDescent="0.35">
      <c r="B535" s="238" t="s">
        <v>3310</v>
      </c>
      <c r="C535" s="233" t="s">
        <v>3152</v>
      </c>
      <c r="D535" s="122" t="s">
        <v>3137</v>
      </c>
      <c r="E535" s="78" t="s">
        <v>3151</v>
      </c>
      <c r="F535" s="271" t="s">
        <v>196</v>
      </c>
      <c r="G535" s="271" t="s">
        <v>196</v>
      </c>
      <c r="H535" s="271" t="s">
        <v>196</v>
      </c>
      <c r="I535" s="271" t="s">
        <v>196</v>
      </c>
      <c r="J535" s="78" t="s">
        <v>3141</v>
      </c>
      <c r="K535" s="79">
        <v>43223</v>
      </c>
      <c r="L535" s="79">
        <v>43252</v>
      </c>
      <c r="M535" s="79">
        <v>2958465</v>
      </c>
      <c r="N535" s="78" t="s">
        <v>196</v>
      </c>
    </row>
    <row r="536" spans="2:14" ht="22.5" hidden="1" customHeight="1" x14ac:dyDescent="0.35">
      <c r="B536" s="238" t="s">
        <v>3310</v>
      </c>
      <c r="C536" s="233" t="s">
        <v>3150</v>
      </c>
      <c r="D536" s="122" t="s">
        <v>3137</v>
      </c>
      <c r="E536" s="78" t="s">
        <v>3151</v>
      </c>
      <c r="F536" s="271" t="s">
        <v>196</v>
      </c>
      <c r="G536" s="271" t="s">
        <v>196</v>
      </c>
      <c r="H536" s="271" t="s">
        <v>196</v>
      </c>
      <c r="I536" s="271" t="s">
        <v>196</v>
      </c>
      <c r="J536" s="78" t="s">
        <v>3141</v>
      </c>
      <c r="K536" s="79">
        <v>41701</v>
      </c>
      <c r="L536" s="79">
        <v>41719</v>
      </c>
      <c r="M536" s="79">
        <v>2958465</v>
      </c>
      <c r="N536" s="78" t="s">
        <v>196</v>
      </c>
    </row>
    <row r="537" spans="2:14" ht="22.5" hidden="1" customHeight="1" x14ac:dyDescent="0.35">
      <c r="B537" s="238" t="s">
        <v>3310</v>
      </c>
      <c r="C537" s="233" t="s">
        <v>3150</v>
      </c>
      <c r="D537" s="122" t="s">
        <v>3137</v>
      </c>
      <c r="E537" s="78" t="s">
        <v>3151</v>
      </c>
      <c r="F537" s="271" t="s">
        <v>196</v>
      </c>
      <c r="G537" s="271" t="s">
        <v>196</v>
      </c>
      <c r="H537" s="271" t="s">
        <v>196</v>
      </c>
      <c r="I537" s="271" t="s">
        <v>196</v>
      </c>
      <c r="J537" s="78" t="s">
        <v>3141</v>
      </c>
      <c r="K537" s="79">
        <v>41416</v>
      </c>
      <c r="L537" s="79">
        <v>41435</v>
      </c>
      <c r="M537" s="79">
        <v>43401</v>
      </c>
      <c r="N537" s="78" t="s">
        <v>196</v>
      </c>
    </row>
    <row r="538" spans="2:14" ht="22.5" hidden="1" customHeight="1" x14ac:dyDescent="0.35">
      <c r="B538" s="238" t="s">
        <v>3310</v>
      </c>
      <c r="C538" s="233" t="s">
        <v>3153</v>
      </c>
      <c r="D538" s="122" t="s">
        <v>3137</v>
      </c>
      <c r="E538" s="78" t="s">
        <v>3151</v>
      </c>
      <c r="F538" s="271" t="s">
        <v>196</v>
      </c>
      <c r="G538" s="271" t="s">
        <v>196</v>
      </c>
      <c r="H538" s="271" t="s">
        <v>196</v>
      </c>
      <c r="I538" s="271" t="s">
        <v>196</v>
      </c>
      <c r="J538" s="78" t="s">
        <v>3125</v>
      </c>
      <c r="K538" s="79">
        <v>43381</v>
      </c>
      <c r="L538" s="79">
        <v>43402</v>
      </c>
      <c r="M538" s="79">
        <v>2958465</v>
      </c>
      <c r="N538" s="78" t="s">
        <v>196</v>
      </c>
    </row>
    <row r="539" spans="2:14" ht="22.5" hidden="1" customHeight="1" x14ac:dyDescent="0.35">
      <c r="B539" s="238" t="s">
        <v>3310</v>
      </c>
      <c r="C539" s="233" t="s">
        <v>3150</v>
      </c>
      <c r="D539" s="122" t="s">
        <v>3137</v>
      </c>
      <c r="E539" s="78" t="s">
        <v>3151</v>
      </c>
      <c r="F539" s="271" t="s">
        <v>196</v>
      </c>
      <c r="G539" s="271" t="s">
        <v>196</v>
      </c>
      <c r="H539" s="271" t="s">
        <v>196</v>
      </c>
      <c r="I539" s="271" t="s">
        <v>196</v>
      </c>
      <c r="J539" s="78" t="s">
        <v>3141</v>
      </c>
      <c r="K539" s="79">
        <v>41416</v>
      </c>
      <c r="L539" s="79">
        <v>41435</v>
      </c>
      <c r="M539" s="79">
        <v>2958465</v>
      </c>
      <c r="N539" s="78" t="s">
        <v>196</v>
      </c>
    </row>
    <row r="540" spans="2:14" ht="22.5" hidden="1" customHeight="1" x14ac:dyDescent="0.35">
      <c r="B540" s="238" t="s">
        <v>3310</v>
      </c>
      <c r="C540" s="233" t="s">
        <v>3154</v>
      </c>
      <c r="D540" s="122" t="s">
        <v>3137</v>
      </c>
      <c r="E540" s="78" t="s">
        <v>3151</v>
      </c>
      <c r="F540" s="271" t="s">
        <v>196</v>
      </c>
      <c r="G540" s="271" t="s">
        <v>196</v>
      </c>
      <c r="H540" s="271" t="s">
        <v>196</v>
      </c>
      <c r="I540" s="271" t="s">
        <v>196</v>
      </c>
      <c r="J540" s="78" t="s">
        <v>194</v>
      </c>
      <c r="K540" s="79">
        <v>41577</v>
      </c>
      <c r="L540" s="79">
        <v>41532</v>
      </c>
      <c r="M540" s="79">
        <v>2958465</v>
      </c>
      <c r="N540" s="78" t="s">
        <v>196</v>
      </c>
    </row>
    <row r="541" spans="2:14" ht="22.5" hidden="1" customHeight="1" x14ac:dyDescent="0.35">
      <c r="B541" s="238" t="s">
        <v>3310</v>
      </c>
      <c r="C541" s="233" t="s">
        <v>3150</v>
      </c>
      <c r="D541" s="122" t="s">
        <v>3137</v>
      </c>
      <c r="E541" s="78" t="s">
        <v>3151</v>
      </c>
      <c r="F541" s="271" t="s">
        <v>196</v>
      </c>
      <c r="G541" s="271" t="s">
        <v>196</v>
      </c>
      <c r="H541" s="271" t="s">
        <v>196</v>
      </c>
      <c r="I541" s="271" t="s">
        <v>196</v>
      </c>
      <c r="J541" s="78" t="s">
        <v>3141</v>
      </c>
      <c r="K541" s="79">
        <v>41416</v>
      </c>
      <c r="L541" s="79">
        <v>41435</v>
      </c>
      <c r="M541" s="79">
        <v>2958465</v>
      </c>
      <c r="N541" s="78" t="s">
        <v>196</v>
      </c>
    </row>
    <row r="542" spans="2:14" ht="22.5" hidden="1" customHeight="1" x14ac:dyDescent="0.35">
      <c r="B542" s="238" t="s">
        <v>3310</v>
      </c>
      <c r="C542" s="233" t="s">
        <v>3152</v>
      </c>
      <c r="D542" s="122" t="s">
        <v>3137</v>
      </c>
      <c r="E542" s="78" t="s">
        <v>3151</v>
      </c>
      <c r="F542" s="271" t="s">
        <v>196</v>
      </c>
      <c r="G542" s="271" t="s">
        <v>196</v>
      </c>
      <c r="H542" s="271" t="s">
        <v>196</v>
      </c>
      <c r="I542" s="271" t="s">
        <v>196</v>
      </c>
      <c r="J542" s="78" t="s">
        <v>3141</v>
      </c>
      <c r="K542" s="79">
        <v>43223</v>
      </c>
      <c r="L542" s="79">
        <v>43252</v>
      </c>
      <c r="M542" s="79">
        <v>2958465</v>
      </c>
      <c r="N542" s="78" t="s">
        <v>196</v>
      </c>
    </row>
    <row r="543" spans="2:14" ht="22.5" hidden="1" customHeight="1" x14ac:dyDescent="0.35">
      <c r="B543" s="238" t="s">
        <v>3310</v>
      </c>
      <c r="C543" s="233" t="s">
        <v>3150</v>
      </c>
      <c r="D543" s="122" t="s">
        <v>3137</v>
      </c>
      <c r="E543" s="78" t="s">
        <v>3151</v>
      </c>
      <c r="F543" s="271" t="s">
        <v>196</v>
      </c>
      <c r="G543" s="271" t="s">
        <v>196</v>
      </c>
      <c r="H543" s="271" t="s">
        <v>196</v>
      </c>
      <c r="I543" s="271" t="s">
        <v>196</v>
      </c>
      <c r="J543" s="78" t="s">
        <v>3141</v>
      </c>
      <c r="K543" s="79">
        <v>41416</v>
      </c>
      <c r="L543" s="79">
        <v>41435</v>
      </c>
      <c r="M543" s="79">
        <v>2958465</v>
      </c>
      <c r="N543" s="78" t="s">
        <v>3145</v>
      </c>
    </row>
    <row r="544" spans="2:14" ht="22.5" hidden="1" customHeight="1" x14ac:dyDescent="0.35">
      <c r="B544" s="238" t="s">
        <v>3310</v>
      </c>
      <c r="C544" s="233" t="s">
        <v>3150</v>
      </c>
      <c r="D544" s="122" t="s">
        <v>3137</v>
      </c>
      <c r="E544" s="78" t="s">
        <v>3151</v>
      </c>
      <c r="F544" s="271" t="s">
        <v>196</v>
      </c>
      <c r="G544" s="271" t="s">
        <v>196</v>
      </c>
      <c r="H544" s="271" t="s">
        <v>196</v>
      </c>
      <c r="I544" s="271" t="s">
        <v>196</v>
      </c>
      <c r="J544" s="78" t="s">
        <v>3141</v>
      </c>
      <c r="K544" s="79">
        <v>42950</v>
      </c>
      <c r="L544" s="79">
        <v>42971</v>
      </c>
      <c r="M544" s="79">
        <v>2958465</v>
      </c>
      <c r="N544" s="78" t="s">
        <v>3155</v>
      </c>
    </row>
    <row r="545" spans="2:14" ht="22.5" hidden="1" customHeight="1" x14ac:dyDescent="0.35">
      <c r="B545" s="238" t="s">
        <v>3310</v>
      </c>
      <c r="C545" s="233" t="s">
        <v>3150</v>
      </c>
      <c r="D545" s="122" t="s">
        <v>3156</v>
      </c>
      <c r="E545" s="78" t="s">
        <v>3151</v>
      </c>
      <c r="F545" s="271" t="s">
        <v>196</v>
      </c>
      <c r="G545" s="271" t="s">
        <v>196</v>
      </c>
      <c r="H545" s="271" t="s">
        <v>196</v>
      </c>
      <c r="I545" s="271" t="s">
        <v>196</v>
      </c>
      <c r="J545" s="78" t="s">
        <v>3141</v>
      </c>
      <c r="K545" s="79">
        <v>41416</v>
      </c>
      <c r="L545" s="79">
        <v>41435</v>
      </c>
      <c r="M545" s="79">
        <v>2958465</v>
      </c>
      <c r="N545" s="78" t="s">
        <v>3144</v>
      </c>
    </row>
    <row r="546" spans="2:14" ht="22.5" hidden="1" customHeight="1" x14ac:dyDescent="0.35">
      <c r="B546" s="238" t="s">
        <v>3310</v>
      </c>
      <c r="C546" s="233" t="s">
        <v>3150</v>
      </c>
      <c r="D546" s="122" t="s">
        <v>3137</v>
      </c>
      <c r="E546" s="78" t="s">
        <v>3151</v>
      </c>
      <c r="F546" s="271" t="s">
        <v>196</v>
      </c>
      <c r="G546" s="271" t="s">
        <v>196</v>
      </c>
      <c r="H546" s="271" t="s">
        <v>196</v>
      </c>
      <c r="I546" s="271" t="s">
        <v>196</v>
      </c>
      <c r="J546" s="78" t="s">
        <v>3141</v>
      </c>
      <c r="K546" s="79">
        <v>41416</v>
      </c>
      <c r="L546" s="79">
        <v>41435</v>
      </c>
      <c r="M546" s="79">
        <v>2958465</v>
      </c>
      <c r="N546" s="78" t="s">
        <v>196</v>
      </c>
    </row>
    <row r="547" spans="2:14" ht="22.5" hidden="1" customHeight="1" x14ac:dyDescent="0.35">
      <c r="B547" s="238" t="s">
        <v>3310</v>
      </c>
      <c r="C547" s="233" t="s">
        <v>3150</v>
      </c>
      <c r="D547" s="122" t="s">
        <v>3137</v>
      </c>
      <c r="E547" s="78" t="s">
        <v>3151</v>
      </c>
      <c r="F547" s="271" t="s">
        <v>196</v>
      </c>
      <c r="G547" s="271" t="s">
        <v>196</v>
      </c>
      <c r="H547" s="271" t="s">
        <v>196</v>
      </c>
      <c r="I547" s="271" t="s">
        <v>196</v>
      </c>
      <c r="J547" s="78" t="s">
        <v>3141</v>
      </c>
      <c r="K547" s="79">
        <v>41416</v>
      </c>
      <c r="L547" s="79">
        <v>41435</v>
      </c>
      <c r="M547" s="79">
        <v>2958465</v>
      </c>
      <c r="N547" s="78" t="s">
        <v>3145</v>
      </c>
    </row>
    <row r="548" spans="2:14" ht="22.5" hidden="1" customHeight="1" x14ac:dyDescent="0.35">
      <c r="B548" s="238" t="s">
        <v>3310</v>
      </c>
      <c r="C548" s="233" t="s">
        <v>3150</v>
      </c>
      <c r="D548" s="122" t="s">
        <v>3137</v>
      </c>
      <c r="E548" s="78" t="s">
        <v>3151</v>
      </c>
      <c r="F548" s="271" t="s">
        <v>196</v>
      </c>
      <c r="G548" s="271" t="s">
        <v>196</v>
      </c>
      <c r="H548" s="271" t="s">
        <v>196</v>
      </c>
      <c r="I548" s="271" t="s">
        <v>196</v>
      </c>
      <c r="J548" s="78" t="s">
        <v>3141</v>
      </c>
      <c r="K548" s="79">
        <v>41416</v>
      </c>
      <c r="L548" s="79">
        <v>41435</v>
      </c>
      <c r="M548" s="79">
        <v>2958465</v>
      </c>
      <c r="N548" s="78" t="s">
        <v>196</v>
      </c>
    </row>
    <row r="549" spans="2:14" ht="22.5" hidden="1" customHeight="1" x14ac:dyDescent="0.35">
      <c r="B549" s="238" t="s">
        <v>3310</v>
      </c>
      <c r="C549" s="233" t="s">
        <v>3150</v>
      </c>
      <c r="D549" s="122" t="s">
        <v>3137</v>
      </c>
      <c r="E549" s="78" t="s">
        <v>3151</v>
      </c>
      <c r="F549" s="271" t="s">
        <v>196</v>
      </c>
      <c r="G549" s="271" t="s">
        <v>196</v>
      </c>
      <c r="H549" s="271" t="s">
        <v>196</v>
      </c>
      <c r="I549" s="271" t="s">
        <v>196</v>
      </c>
      <c r="J549" s="78" t="s">
        <v>3141</v>
      </c>
      <c r="K549" s="79">
        <v>41416</v>
      </c>
      <c r="L549" s="79">
        <v>41435</v>
      </c>
      <c r="M549" s="79">
        <v>2958465</v>
      </c>
      <c r="N549" s="78" t="s">
        <v>3145</v>
      </c>
    </row>
    <row r="550" spans="2:14" ht="22.5" hidden="1" customHeight="1" x14ac:dyDescent="0.35">
      <c r="B550" s="238" t="s">
        <v>3310</v>
      </c>
      <c r="C550" s="233" t="s">
        <v>3150</v>
      </c>
      <c r="D550" s="122" t="s">
        <v>3137</v>
      </c>
      <c r="E550" s="78" t="s">
        <v>3151</v>
      </c>
      <c r="F550" s="271" t="s">
        <v>196</v>
      </c>
      <c r="G550" s="271" t="s">
        <v>196</v>
      </c>
      <c r="H550" s="271" t="s">
        <v>196</v>
      </c>
      <c r="I550" s="271" t="s">
        <v>196</v>
      </c>
      <c r="J550" s="78" t="s">
        <v>3141</v>
      </c>
      <c r="K550" s="79">
        <v>41416</v>
      </c>
      <c r="L550" s="79">
        <v>41435</v>
      </c>
      <c r="M550" s="79">
        <v>2958465</v>
      </c>
      <c r="N550" s="78" t="s">
        <v>196</v>
      </c>
    </row>
    <row r="551" spans="2:14" ht="22.5" hidden="1" customHeight="1" x14ac:dyDescent="0.35">
      <c r="B551" s="238" t="s">
        <v>3310</v>
      </c>
      <c r="C551" s="233" t="s">
        <v>3154</v>
      </c>
      <c r="D551" s="122" t="s">
        <v>3137</v>
      </c>
      <c r="E551" s="78" t="s">
        <v>3151</v>
      </c>
      <c r="F551" s="271" t="s">
        <v>196</v>
      </c>
      <c r="G551" s="271" t="s">
        <v>196</v>
      </c>
      <c r="H551" s="271" t="s">
        <v>196</v>
      </c>
      <c r="I551" s="271" t="s">
        <v>196</v>
      </c>
      <c r="J551" s="78" t="s">
        <v>194</v>
      </c>
      <c r="K551" s="79">
        <v>41577</v>
      </c>
      <c r="L551" s="79">
        <v>41532</v>
      </c>
      <c r="M551" s="79">
        <v>2958465</v>
      </c>
      <c r="N551" s="78" t="s">
        <v>196</v>
      </c>
    </row>
    <row r="552" spans="2:14" ht="22.5" hidden="1" customHeight="1" x14ac:dyDescent="0.35">
      <c r="B552" s="238" t="s">
        <v>3310</v>
      </c>
      <c r="C552" s="233" t="s">
        <v>3150</v>
      </c>
      <c r="D552" s="122" t="s">
        <v>3137</v>
      </c>
      <c r="E552" s="78" t="s">
        <v>3151</v>
      </c>
      <c r="F552" s="271" t="s">
        <v>196</v>
      </c>
      <c r="G552" s="271" t="s">
        <v>196</v>
      </c>
      <c r="H552" s="271" t="s">
        <v>196</v>
      </c>
      <c r="I552" s="271" t="s">
        <v>196</v>
      </c>
      <c r="J552" s="78" t="s">
        <v>3141</v>
      </c>
      <c r="K552" s="79">
        <v>41416</v>
      </c>
      <c r="L552" s="79">
        <v>41435</v>
      </c>
      <c r="M552" s="79">
        <v>2958465</v>
      </c>
      <c r="N552" s="78" t="s">
        <v>196</v>
      </c>
    </row>
    <row r="553" spans="2:14" ht="22.5" hidden="1" customHeight="1" x14ac:dyDescent="0.35">
      <c r="B553" s="238" t="s">
        <v>3310</v>
      </c>
      <c r="C553" s="233" t="s">
        <v>3150</v>
      </c>
      <c r="D553" s="122" t="s">
        <v>3137</v>
      </c>
      <c r="E553" s="78" t="s">
        <v>3151</v>
      </c>
      <c r="F553" s="271" t="s">
        <v>196</v>
      </c>
      <c r="G553" s="271" t="s">
        <v>196</v>
      </c>
      <c r="H553" s="271" t="s">
        <v>196</v>
      </c>
      <c r="I553" s="271" t="s">
        <v>196</v>
      </c>
      <c r="J553" s="78" t="s">
        <v>3141</v>
      </c>
      <c r="K553" s="79">
        <v>41416</v>
      </c>
      <c r="L553" s="79">
        <v>41435</v>
      </c>
      <c r="M553" s="79">
        <v>2958465</v>
      </c>
      <c r="N553" s="78" t="s">
        <v>196</v>
      </c>
    </row>
    <row r="554" spans="2:14" ht="22.5" hidden="1" customHeight="1" x14ac:dyDescent="0.35">
      <c r="B554" s="238" t="s">
        <v>3310</v>
      </c>
      <c r="C554" s="233" t="s">
        <v>3152</v>
      </c>
      <c r="D554" s="122" t="s">
        <v>3137</v>
      </c>
      <c r="E554" s="78" t="s">
        <v>3151</v>
      </c>
      <c r="F554" s="271" t="s">
        <v>196</v>
      </c>
      <c r="G554" s="271" t="s">
        <v>196</v>
      </c>
      <c r="H554" s="271" t="s">
        <v>196</v>
      </c>
      <c r="I554" s="271" t="s">
        <v>196</v>
      </c>
      <c r="J554" s="78" t="s">
        <v>3141</v>
      </c>
      <c r="K554" s="79">
        <v>43223</v>
      </c>
      <c r="L554" s="79">
        <v>43252</v>
      </c>
      <c r="M554" s="79">
        <v>2958465</v>
      </c>
      <c r="N554" s="78" t="s">
        <v>196</v>
      </c>
    </row>
    <row r="555" spans="2:14" ht="22.5" hidden="1" customHeight="1" x14ac:dyDescent="0.35">
      <c r="B555" s="238" t="s">
        <v>3310</v>
      </c>
      <c r="C555" s="233" t="s">
        <v>3150</v>
      </c>
      <c r="D555" s="122" t="s">
        <v>3137</v>
      </c>
      <c r="E555" s="78" t="s">
        <v>3151</v>
      </c>
      <c r="F555" s="271" t="s">
        <v>196</v>
      </c>
      <c r="G555" s="271" t="s">
        <v>196</v>
      </c>
      <c r="H555" s="271" t="s">
        <v>196</v>
      </c>
      <c r="I555" s="271" t="s">
        <v>196</v>
      </c>
      <c r="J555" s="78" t="s">
        <v>3141</v>
      </c>
      <c r="K555" s="79">
        <v>41701</v>
      </c>
      <c r="L555" s="79">
        <v>41719</v>
      </c>
      <c r="M555" s="79">
        <v>2958465</v>
      </c>
      <c r="N555" s="78" t="s">
        <v>196</v>
      </c>
    </row>
    <row r="556" spans="2:14" ht="22.5" hidden="1" customHeight="1" x14ac:dyDescent="0.35">
      <c r="B556" s="238" t="s">
        <v>3310</v>
      </c>
      <c r="C556" s="233" t="s">
        <v>3150</v>
      </c>
      <c r="D556" s="122" t="s">
        <v>3137</v>
      </c>
      <c r="E556" s="78" t="s">
        <v>3151</v>
      </c>
      <c r="F556" s="271" t="s">
        <v>196</v>
      </c>
      <c r="G556" s="271" t="s">
        <v>196</v>
      </c>
      <c r="H556" s="271" t="s">
        <v>196</v>
      </c>
      <c r="I556" s="271" t="s">
        <v>196</v>
      </c>
      <c r="J556" s="78" t="s">
        <v>3141</v>
      </c>
      <c r="K556" s="79">
        <v>41416</v>
      </c>
      <c r="L556" s="79">
        <v>41435</v>
      </c>
      <c r="M556" s="79">
        <v>2958465</v>
      </c>
      <c r="N556" s="78" t="s">
        <v>196</v>
      </c>
    </row>
    <row r="557" spans="2:14" ht="22.5" hidden="1" customHeight="1" x14ac:dyDescent="0.35">
      <c r="B557" s="238" t="s">
        <v>3310</v>
      </c>
      <c r="C557" s="233" t="s">
        <v>3150</v>
      </c>
      <c r="D557" s="122" t="s">
        <v>3137</v>
      </c>
      <c r="E557" s="78" t="s">
        <v>3151</v>
      </c>
      <c r="F557" s="271" t="s">
        <v>196</v>
      </c>
      <c r="G557" s="271" t="s">
        <v>196</v>
      </c>
      <c r="H557" s="271" t="s">
        <v>196</v>
      </c>
      <c r="I557" s="271" t="s">
        <v>196</v>
      </c>
      <c r="J557" s="78" t="s">
        <v>3141</v>
      </c>
      <c r="K557" s="79">
        <v>41416</v>
      </c>
      <c r="L557" s="79">
        <v>41435</v>
      </c>
      <c r="M557" s="79">
        <v>2958465</v>
      </c>
      <c r="N557" s="78" t="s">
        <v>196</v>
      </c>
    </row>
    <row r="558" spans="2:14" ht="22.5" hidden="1" customHeight="1" x14ac:dyDescent="0.35">
      <c r="B558" s="238" t="s">
        <v>3310</v>
      </c>
      <c r="C558" s="233" t="s">
        <v>3150</v>
      </c>
      <c r="D558" s="122" t="s">
        <v>3137</v>
      </c>
      <c r="E558" s="78" t="s">
        <v>3151</v>
      </c>
      <c r="F558" s="271" t="s">
        <v>196</v>
      </c>
      <c r="G558" s="271" t="s">
        <v>196</v>
      </c>
      <c r="H558" s="271" t="s">
        <v>196</v>
      </c>
      <c r="I558" s="271" t="s">
        <v>196</v>
      </c>
      <c r="J558" s="78" t="s">
        <v>3141</v>
      </c>
      <c r="K558" s="79">
        <v>41416</v>
      </c>
      <c r="L558" s="79">
        <v>41435</v>
      </c>
      <c r="M558" s="79">
        <v>43401</v>
      </c>
      <c r="N558" s="78" t="s">
        <v>196</v>
      </c>
    </row>
    <row r="559" spans="2:14" ht="22.5" hidden="1" customHeight="1" x14ac:dyDescent="0.35">
      <c r="B559" s="238" t="s">
        <v>3310</v>
      </c>
      <c r="C559" s="233" t="s">
        <v>3153</v>
      </c>
      <c r="D559" s="122" t="s">
        <v>3137</v>
      </c>
      <c r="E559" s="78" t="s">
        <v>3151</v>
      </c>
      <c r="F559" s="78"/>
      <c r="G559" s="78"/>
      <c r="H559" s="78" t="s">
        <v>196</v>
      </c>
      <c r="I559" s="78"/>
      <c r="J559" s="78" t="s">
        <v>3125</v>
      </c>
      <c r="K559" s="79">
        <v>43381</v>
      </c>
      <c r="L559" s="79">
        <v>43402</v>
      </c>
      <c r="M559" s="79">
        <v>2958465</v>
      </c>
      <c r="N559" s="78" t="s">
        <v>196</v>
      </c>
    </row>
    <row r="560" spans="2:14" ht="22.5" hidden="1" customHeight="1" x14ac:dyDescent="0.35">
      <c r="B560" s="238" t="s">
        <v>3310</v>
      </c>
      <c r="C560" s="233" t="s">
        <v>3150</v>
      </c>
      <c r="D560" s="122" t="s">
        <v>3137</v>
      </c>
      <c r="E560" s="78" t="s">
        <v>3151</v>
      </c>
      <c r="F560" s="78"/>
      <c r="G560" s="78"/>
      <c r="H560" s="78" t="s">
        <v>196</v>
      </c>
      <c r="I560" s="78"/>
      <c r="J560" s="78" t="s">
        <v>3141</v>
      </c>
      <c r="K560" s="79">
        <v>41416</v>
      </c>
      <c r="L560" s="79">
        <v>41435</v>
      </c>
      <c r="M560" s="79">
        <v>2958465</v>
      </c>
      <c r="N560" s="78" t="s">
        <v>196</v>
      </c>
    </row>
    <row r="561" spans="2:41" ht="20.5" customHeight="1" x14ac:dyDescent="0.35">
      <c r="B561" t="s">
        <v>3466</v>
      </c>
      <c r="C561" t="s">
        <v>3466</v>
      </c>
      <c r="D561" t="s">
        <v>3466</v>
      </c>
      <c r="E561" t="s">
        <v>3466</v>
      </c>
      <c r="F561" t="s">
        <v>3466</v>
      </c>
      <c r="G561" t="s">
        <v>3466</v>
      </c>
      <c r="H561" t="s">
        <v>3466</v>
      </c>
      <c r="I561" t="s">
        <v>3466</v>
      </c>
      <c r="J561" s="1" t="s">
        <v>3466</v>
      </c>
    </row>
    <row r="562" spans="2:41" ht="12.75" customHeight="1" thickBot="1" x14ac:dyDescent="0.4">
      <c r="B562" t="s">
        <v>3466</v>
      </c>
      <c r="C562" t="s">
        <v>3466</v>
      </c>
      <c r="D562" t="s">
        <v>3466</v>
      </c>
      <c r="E562" t="s">
        <v>3466</v>
      </c>
      <c r="F562" t="s">
        <v>3466</v>
      </c>
      <c r="G562" t="s">
        <v>3466</v>
      </c>
      <c r="H562" t="s">
        <v>3466</v>
      </c>
      <c r="I562" t="s">
        <v>3466</v>
      </c>
      <c r="J562" s="1" t="s">
        <v>3466</v>
      </c>
    </row>
    <row r="563" spans="2:41" ht="12.75" hidden="1" customHeight="1" thickBot="1" x14ac:dyDescent="0.4">
      <c r="B563" s="63"/>
      <c r="C563" s="64"/>
      <c r="D563" s="64"/>
      <c r="E563" s="64" t="s">
        <v>198</v>
      </c>
      <c r="F563" s="367" t="str">
        <f>IF(MAIN!BV24="LOCAL","Currency in " &amp;MAIN!BU11&amp;" "&amp;MAIN!BV24,"Currency in " &amp;MAIN!BW24&amp;" "&amp;MAIN!BV24)</f>
        <v>Currency in SEK LOCAL</v>
      </c>
      <c r="G563" s="368"/>
      <c r="H563" s="63"/>
      <c r="I563" s="63"/>
      <c r="J563" s="65"/>
    </row>
    <row r="564" spans="2:41" ht="12.75" hidden="1" customHeight="1" x14ac:dyDescent="0.35">
      <c r="B564" s="85" t="s">
        <v>3311</v>
      </c>
      <c r="C564" s="276" t="s">
        <v>199</v>
      </c>
      <c r="D564" s="61"/>
      <c r="E564" s="301" t="s">
        <v>200</v>
      </c>
      <c r="F564" s="72">
        <v>0</v>
      </c>
      <c r="G564" s="72" t="s">
        <v>4325</v>
      </c>
      <c r="H564" s="72" t="s">
        <v>4325</v>
      </c>
      <c r="I564" s="72" t="s">
        <v>4325</v>
      </c>
      <c r="J564" s="273"/>
      <c r="AL564" s="303">
        <v>0</v>
      </c>
      <c r="AM564" s="304" t="s">
        <v>4325</v>
      </c>
      <c r="AN564" s="304" t="s">
        <v>4325</v>
      </c>
      <c r="AO564" s="304" t="s">
        <v>4325</v>
      </c>
    </row>
    <row r="565" spans="2:41" ht="12.75" hidden="1" customHeight="1" x14ac:dyDescent="0.35">
      <c r="B565" s="45" t="s">
        <v>3311</v>
      </c>
      <c r="C565" s="277" t="s">
        <v>4321</v>
      </c>
      <c r="D565" s="54"/>
      <c r="E565" s="301" t="s">
        <v>201</v>
      </c>
      <c r="F565" s="73">
        <v>80</v>
      </c>
      <c r="G565" s="73">
        <v>0</v>
      </c>
      <c r="H565" s="73">
        <v>0</v>
      </c>
      <c r="I565" s="73">
        <v>0</v>
      </c>
      <c r="J565" s="273"/>
      <c r="AL565" s="303">
        <v>80</v>
      </c>
      <c r="AM565" s="304">
        <v>0</v>
      </c>
      <c r="AN565" s="304">
        <v>0</v>
      </c>
      <c r="AO565" s="305">
        <v>0</v>
      </c>
    </row>
    <row r="566" spans="2:41" ht="12.75" hidden="1" customHeight="1" x14ac:dyDescent="0.35">
      <c r="B566" s="45" t="s">
        <v>3311</v>
      </c>
      <c r="C566" s="277" t="s">
        <v>4322</v>
      </c>
      <c r="D566" s="54"/>
      <c r="E566" s="301" t="s">
        <v>4318</v>
      </c>
      <c r="F566" s="73">
        <v>20</v>
      </c>
      <c r="G566" s="73">
        <v>0</v>
      </c>
      <c r="H566" s="73">
        <v>0</v>
      </c>
      <c r="I566" s="73">
        <v>0</v>
      </c>
      <c r="J566" s="273"/>
      <c r="AL566" s="303">
        <v>20</v>
      </c>
      <c r="AM566" s="304">
        <v>0</v>
      </c>
      <c r="AN566" s="304">
        <v>0</v>
      </c>
      <c r="AO566" s="305">
        <v>0</v>
      </c>
    </row>
    <row r="567" spans="2:41" ht="12.75" hidden="1" customHeight="1" x14ac:dyDescent="0.35">
      <c r="B567" s="45" t="s">
        <v>3311</v>
      </c>
      <c r="C567" s="277" t="s">
        <v>4323</v>
      </c>
      <c r="D567" s="54"/>
      <c r="E567" s="301" t="s">
        <v>4319</v>
      </c>
      <c r="F567" s="73">
        <v>20</v>
      </c>
      <c r="G567" s="73">
        <v>0</v>
      </c>
      <c r="H567" s="73">
        <v>0</v>
      </c>
      <c r="I567" s="73">
        <v>0</v>
      </c>
      <c r="J567" s="273"/>
      <c r="AL567" s="303">
        <v>20</v>
      </c>
      <c r="AM567" s="304">
        <v>0</v>
      </c>
      <c r="AN567" s="304">
        <v>0</v>
      </c>
      <c r="AO567" s="305">
        <v>0</v>
      </c>
    </row>
    <row r="568" spans="2:41" ht="12.75" hidden="1" customHeight="1" x14ac:dyDescent="0.35">
      <c r="B568" s="45" t="s">
        <v>3311</v>
      </c>
      <c r="C568" s="276" t="s">
        <v>3030</v>
      </c>
      <c r="D568" s="54"/>
      <c r="E568" s="301" t="s">
        <v>202</v>
      </c>
      <c r="F568" s="73">
        <v>0</v>
      </c>
      <c r="G568" s="73" t="s">
        <v>4325</v>
      </c>
      <c r="H568" s="73" t="s">
        <v>4325</v>
      </c>
      <c r="I568" s="73" t="s">
        <v>4325</v>
      </c>
      <c r="J568" s="273"/>
      <c r="AL568" s="303">
        <v>0</v>
      </c>
      <c r="AM568" s="304" t="s">
        <v>4325</v>
      </c>
      <c r="AN568" s="304" t="s">
        <v>4325</v>
      </c>
      <c r="AO568" s="304" t="s">
        <v>4325</v>
      </c>
    </row>
    <row r="569" spans="2:41" ht="12.75" hidden="1" customHeight="1" x14ac:dyDescent="0.35">
      <c r="B569" s="45" t="s">
        <v>3311</v>
      </c>
      <c r="C569" s="276" t="s">
        <v>3031</v>
      </c>
      <c r="D569" s="54"/>
      <c r="E569" s="301" t="s">
        <v>129</v>
      </c>
      <c r="F569" s="73">
        <v>0</v>
      </c>
      <c r="G569" s="73" t="s">
        <v>4325</v>
      </c>
      <c r="H569" s="73" t="s">
        <v>4325</v>
      </c>
      <c r="I569" s="73" t="s">
        <v>4325</v>
      </c>
      <c r="J569" s="273"/>
      <c r="AL569" s="303">
        <v>0</v>
      </c>
      <c r="AM569" s="304" t="s">
        <v>4325</v>
      </c>
      <c r="AN569" s="304" t="s">
        <v>4325</v>
      </c>
      <c r="AO569" s="304" t="s">
        <v>4325</v>
      </c>
    </row>
    <row r="570" spans="2:41" ht="12.75" hidden="1" customHeight="1" x14ac:dyDescent="0.35">
      <c r="B570" s="45" t="s">
        <v>3311</v>
      </c>
      <c r="C570" s="276" t="s">
        <v>3032</v>
      </c>
      <c r="D570" s="54"/>
      <c r="E570" s="302" t="s">
        <v>17</v>
      </c>
      <c r="F570" s="73">
        <v>0</v>
      </c>
      <c r="G570" s="73">
        <v>0</v>
      </c>
      <c r="H570" s="73">
        <v>0</v>
      </c>
      <c r="I570" s="73">
        <v>0</v>
      </c>
      <c r="J570" s="273"/>
      <c r="AL570" s="303">
        <v>0</v>
      </c>
      <c r="AM570" s="304">
        <v>0</v>
      </c>
      <c r="AN570" s="304">
        <v>0</v>
      </c>
      <c r="AO570" s="305">
        <v>0</v>
      </c>
    </row>
    <row r="571" spans="2:41" ht="12.75" hidden="1" customHeight="1" x14ac:dyDescent="0.35">
      <c r="B571" s="45" t="s">
        <v>3311</v>
      </c>
      <c r="C571" s="277" t="s">
        <v>4324</v>
      </c>
      <c r="D571" s="54"/>
      <c r="E571" s="302" t="s">
        <v>4320</v>
      </c>
      <c r="F571" s="73">
        <v>0</v>
      </c>
      <c r="G571" s="73">
        <v>0</v>
      </c>
      <c r="H571" s="73">
        <v>0</v>
      </c>
      <c r="I571" s="73">
        <v>0</v>
      </c>
      <c r="J571" s="273"/>
      <c r="AL571" s="303">
        <v>0</v>
      </c>
      <c r="AM571" s="304">
        <v>0</v>
      </c>
      <c r="AN571" s="304">
        <v>0</v>
      </c>
      <c r="AO571" s="305">
        <v>0</v>
      </c>
    </row>
    <row r="572" spans="2:41" ht="12.75" hidden="1" customHeight="1" x14ac:dyDescent="0.35">
      <c r="B572" s="45" t="s">
        <v>3311</v>
      </c>
      <c r="C572" s="277">
        <v>11313</v>
      </c>
      <c r="D572" s="54"/>
      <c r="E572" s="302" t="s">
        <v>203</v>
      </c>
      <c r="F572" s="73">
        <v>0</v>
      </c>
      <c r="G572" s="73">
        <v>0</v>
      </c>
      <c r="H572" s="73">
        <v>0</v>
      </c>
      <c r="I572" s="73">
        <v>0</v>
      </c>
      <c r="J572" s="273"/>
      <c r="AL572" s="303">
        <v>0</v>
      </c>
      <c r="AM572" s="304">
        <v>0</v>
      </c>
      <c r="AN572" s="304">
        <v>0</v>
      </c>
      <c r="AO572" s="305">
        <v>0</v>
      </c>
    </row>
    <row r="573" spans="2:41" ht="12.75" hidden="1" customHeight="1" x14ac:dyDescent="0.35">
      <c r="B573" s="45" t="s">
        <v>3311</v>
      </c>
      <c r="C573" s="277">
        <v>11414</v>
      </c>
      <c r="D573" s="54"/>
      <c r="E573" s="302" t="s">
        <v>204</v>
      </c>
      <c r="F573" s="73">
        <v>0</v>
      </c>
      <c r="G573" s="73">
        <v>0</v>
      </c>
      <c r="H573" s="73">
        <v>0</v>
      </c>
      <c r="I573" s="73">
        <v>0</v>
      </c>
      <c r="J573" s="273"/>
      <c r="AL573" s="303">
        <v>0</v>
      </c>
      <c r="AM573" s="304">
        <v>0</v>
      </c>
      <c r="AN573" s="304">
        <v>0</v>
      </c>
      <c r="AO573" s="305">
        <v>0</v>
      </c>
    </row>
    <row r="574" spans="2:41" ht="12.75" hidden="1" customHeight="1" x14ac:dyDescent="0.35">
      <c r="B574" s="45" t="s">
        <v>3311</v>
      </c>
      <c r="C574" s="277">
        <v>1177</v>
      </c>
      <c r="D574" s="54"/>
      <c r="E574" s="302" t="s">
        <v>205</v>
      </c>
      <c r="F574" s="73">
        <v>0</v>
      </c>
      <c r="G574" s="73">
        <v>0</v>
      </c>
      <c r="H574" s="73">
        <v>0</v>
      </c>
      <c r="I574" s="73">
        <v>0</v>
      </c>
      <c r="J574" s="273"/>
      <c r="AL574" s="303">
        <v>0</v>
      </c>
      <c r="AM574" s="304">
        <v>0</v>
      </c>
      <c r="AN574" s="304">
        <v>0</v>
      </c>
      <c r="AO574" s="305">
        <v>0</v>
      </c>
    </row>
    <row r="575" spans="2:41" ht="12.75" hidden="1" customHeight="1" x14ac:dyDescent="0.35">
      <c r="B575" s="45" t="s">
        <v>3311</v>
      </c>
      <c r="C575" s="277">
        <v>118100</v>
      </c>
      <c r="D575" s="54"/>
      <c r="E575" s="301" t="s">
        <v>96</v>
      </c>
      <c r="F575" s="73">
        <v>34</v>
      </c>
      <c r="G575" s="73">
        <v>25</v>
      </c>
      <c r="H575" s="73">
        <v>25</v>
      </c>
      <c r="I575" s="73">
        <v>25</v>
      </c>
      <c r="J575" s="273" t="s">
        <v>4326</v>
      </c>
      <c r="AL575" s="303">
        <v>34</v>
      </c>
      <c r="AM575" s="304">
        <v>25</v>
      </c>
      <c r="AN575" s="304">
        <v>25</v>
      </c>
      <c r="AO575" s="305">
        <v>25</v>
      </c>
    </row>
    <row r="576" spans="2:41" ht="12.75" hidden="1" customHeight="1" x14ac:dyDescent="0.35">
      <c r="B576" s="45" t="s">
        <v>3311</v>
      </c>
      <c r="C576" s="277">
        <v>118107</v>
      </c>
      <c r="D576" s="54"/>
      <c r="E576" s="301" t="s">
        <v>96</v>
      </c>
      <c r="F576" s="73">
        <v>39.9</v>
      </c>
      <c r="G576" s="73" t="s">
        <v>196</v>
      </c>
      <c r="H576" s="73" t="s">
        <v>196</v>
      </c>
      <c r="I576" s="73" t="s">
        <v>196</v>
      </c>
      <c r="J576" s="273"/>
      <c r="AL576" s="303">
        <v>39.9</v>
      </c>
      <c r="AM576" s="304"/>
      <c r="AN576" s="304"/>
      <c r="AO576" s="305"/>
    </row>
    <row r="577" spans="2:41" ht="12.75" hidden="1" customHeight="1" x14ac:dyDescent="0.35">
      <c r="B577" s="45" t="s">
        <v>3311</v>
      </c>
      <c r="C577" s="277">
        <v>118118</v>
      </c>
      <c r="D577" s="54"/>
      <c r="E577" s="301" t="s">
        <v>96</v>
      </c>
      <c r="F577" s="73">
        <v>29.6</v>
      </c>
      <c r="G577" s="73">
        <v>29.6</v>
      </c>
      <c r="H577" s="73">
        <v>29.6</v>
      </c>
      <c r="I577" s="207">
        <v>29.6</v>
      </c>
      <c r="J577" s="273" t="s">
        <v>4327</v>
      </c>
      <c r="AL577" s="303">
        <v>29.6</v>
      </c>
      <c r="AM577" s="304">
        <v>29.6</v>
      </c>
      <c r="AN577" s="304">
        <v>29.6</v>
      </c>
      <c r="AO577" s="304">
        <v>29.6</v>
      </c>
    </row>
    <row r="578" spans="2:41" ht="12.75" hidden="1" customHeight="1" x14ac:dyDescent="0.35">
      <c r="B578" s="45" t="s">
        <v>3311</v>
      </c>
      <c r="C578" s="277">
        <v>118119</v>
      </c>
      <c r="D578" s="54"/>
      <c r="E578" s="301" t="s">
        <v>96</v>
      </c>
      <c r="F578" s="73">
        <v>29.6</v>
      </c>
      <c r="G578" s="73">
        <v>29.6</v>
      </c>
      <c r="H578" s="73">
        <v>29.6</v>
      </c>
      <c r="I578" s="73">
        <v>29.6</v>
      </c>
      <c r="J578" s="273" t="s">
        <v>4327</v>
      </c>
      <c r="AL578" s="303">
        <v>29.6</v>
      </c>
      <c r="AM578" s="304">
        <v>29.6</v>
      </c>
      <c r="AN578" s="304">
        <v>29.6</v>
      </c>
      <c r="AO578" s="304">
        <v>29.6</v>
      </c>
    </row>
    <row r="579" spans="2:41" ht="12.75" hidden="1" customHeight="1" x14ac:dyDescent="0.35">
      <c r="B579" s="45" t="s">
        <v>3311</v>
      </c>
      <c r="C579" s="301">
        <v>118218</v>
      </c>
      <c r="D579" s="54"/>
      <c r="E579" s="301" t="s">
        <v>96</v>
      </c>
      <c r="F579" s="73">
        <v>49.9</v>
      </c>
      <c r="G579" s="73">
        <v>0</v>
      </c>
      <c r="H579" s="73">
        <v>0</v>
      </c>
      <c r="I579" s="73">
        <v>0</v>
      </c>
      <c r="J579" s="273"/>
      <c r="AL579" s="303">
        <v>49.9</v>
      </c>
      <c r="AM579" s="304">
        <v>0</v>
      </c>
      <c r="AN579" s="304">
        <v>0</v>
      </c>
      <c r="AO579" s="305">
        <v>0</v>
      </c>
    </row>
    <row r="580" spans="2:41" ht="12.75" hidden="1" customHeight="1" x14ac:dyDescent="0.35">
      <c r="B580" s="45" t="s">
        <v>3311</v>
      </c>
      <c r="C580" s="301">
        <v>118222</v>
      </c>
      <c r="D580" s="54"/>
      <c r="E580" s="301" t="s">
        <v>96</v>
      </c>
      <c r="F580" s="73">
        <v>10</v>
      </c>
      <c r="G580" s="73">
        <v>0</v>
      </c>
      <c r="H580" s="73">
        <v>0</v>
      </c>
      <c r="I580" s="73">
        <v>0</v>
      </c>
      <c r="J580" s="273"/>
      <c r="AL580" s="303">
        <v>10</v>
      </c>
      <c r="AM580" s="304">
        <v>0</v>
      </c>
      <c r="AN580" s="304">
        <v>0</v>
      </c>
      <c r="AO580" s="305">
        <v>0</v>
      </c>
    </row>
    <row r="581" spans="2:41" ht="12.75" hidden="1" customHeight="1" x14ac:dyDescent="0.35">
      <c r="B581" s="45" t="s">
        <v>3311</v>
      </c>
      <c r="C581" s="301">
        <v>118228</v>
      </c>
      <c r="D581" s="54"/>
      <c r="E581" s="301" t="s">
        <v>96</v>
      </c>
      <c r="F581" s="73">
        <v>38</v>
      </c>
      <c r="G581" s="73">
        <v>0</v>
      </c>
      <c r="H581" s="73">
        <v>0</v>
      </c>
      <c r="I581" s="73">
        <v>0</v>
      </c>
      <c r="J581" s="273"/>
      <c r="AL581" s="303">
        <v>38</v>
      </c>
      <c r="AM581" s="304">
        <v>0</v>
      </c>
      <c r="AN581" s="304">
        <v>0</v>
      </c>
      <c r="AO581" s="305">
        <v>0</v>
      </c>
    </row>
    <row r="582" spans="2:41" ht="12.75" hidden="1" customHeight="1" x14ac:dyDescent="0.35">
      <c r="B582" s="45" t="s">
        <v>3311</v>
      </c>
      <c r="C582" s="301">
        <v>118229</v>
      </c>
      <c r="D582" s="54"/>
      <c r="E582" s="301" t="s">
        <v>96</v>
      </c>
      <c r="F582" s="73">
        <v>50</v>
      </c>
      <c r="G582" s="73">
        <v>0</v>
      </c>
      <c r="H582" s="73">
        <v>0</v>
      </c>
      <c r="I582" s="73">
        <v>0</v>
      </c>
      <c r="J582" s="273"/>
      <c r="AL582" s="303">
        <v>50</v>
      </c>
      <c r="AM582" s="304">
        <v>0</v>
      </c>
      <c r="AN582" s="304">
        <v>0</v>
      </c>
      <c r="AO582" s="305">
        <v>0</v>
      </c>
    </row>
    <row r="583" spans="2:41" ht="12.75" hidden="1" customHeight="1" x14ac:dyDescent="0.35">
      <c r="B583" s="45" t="s">
        <v>3311</v>
      </c>
      <c r="C583" s="301">
        <v>118444</v>
      </c>
      <c r="D583" s="54"/>
      <c r="E583" s="301" t="s">
        <v>96</v>
      </c>
      <c r="F583" s="73">
        <v>42.4</v>
      </c>
      <c r="G583" s="73">
        <v>0</v>
      </c>
      <c r="H583" s="73">
        <v>0</v>
      </c>
      <c r="I583" s="73">
        <v>0</v>
      </c>
      <c r="J583" s="273"/>
      <c r="AL583" s="303">
        <v>42.4</v>
      </c>
      <c r="AM583" s="304">
        <v>0</v>
      </c>
      <c r="AN583" s="304">
        <v>0</v>
      </c>
      <c r="AO583" s="305">
        <v>0</v>
      </c>
    </row>
    <row r="584" spans="2:41" ht="12.75" hidden="1" customHeight="1" x14ac:dyDescent="0.35">
      <c r="B584" s="45" t="s">
        <v>3311</v>
      </c>
      <c r="C584" s="301">
        <v>118700</v>
      </c>
      <c r="D584" s="54"/>
      <c r="E584" s="301" t="s">
        <v>96</v>
      </c>
      <c r="F584" s="73">
        <v>23.92</v>
      </c>
      <c r="G584" s="73">
        <v>15.92</v>
      </c>
      <c r="H584" s="73">
        <v>15.92</v>
      </c>
      <c r="I584" s="73">
        <v>15.92</v>
      </c>
      <c r="J584" s="273"/>
      <c r="AL584" s="303">
        <v>23.92</v>
      </c>
      <c r="AM584" s="304">
        <v>15.92</v>
      </c>
      <c r="AN584" s="304">
        <v>15.92</v>
      </c>
      <c r="AO584" s="304">
        <v>15.92</v>
      </c>
    </row>
    <row r="585" spans="2:41" ht="12.75" hidden="1" customHeight="1" x14ac:dyDescent="0.35">
      <c r="B585" s="45" t="s">
        <v>3311</v>
      </c>
      <c r="C585" s="301">
        <v>118800</v>
      </c>
      <c r="D585" s="54"/>
      <c r="E585" s="301" t="s">
        <v>96</v>
      </c>
      <c r="F585" s="73">
        <v>39.96</v>
      </c>
      <c r="G585" s="73">
        <v>24</v>
      </c>
      <c r="H585" s="73">
        <v>24</v>
      </c>
      <c r="I585" s="73">
        <v>24</v>
      </c>
      <c r="J585" s="273"/>
      <c r="AL585" s="303">
        <v>39.96</v>
      </c>
      <c r="AM585" s="304">
        <v>24</v>
      </c>
      <c r="AN585" s="304">
        <v>24</v>
      </c>
      <c r="AO585" s="304">
        <v>24</v>
      </c>
    </row>
    <row r="586" spans="2:41" ht="12.75" hidden="1" customHeight="1" x14ac:dyDescent="0.35">
      <c r="B586" s="45" t="s">
        <v>3311</v>
      </c>
      <c r="C586" s="301">
        <v>118811</v>
      </c>
      <c r="D586" s="54"/>
      <c r="E586" s="301" t="s">
        <v>96</v>
      </c>
      <c r="F586" s="73">
        <v>23.2</v>
      </c>
      <c r="G586" s="73">
        <v>0</v>
      </c>
      <c r="H586" s="73">
        <v>0</v>
      </c>
      <c r="I586" s="73">
        <v>0</v>
      </c>
      <c r="J586" s="273"/>
      <c r="AL586" s="303">
        <v>23.2</v>
      </c>
      <c r="AM586" s="304">
        <v>0</v>
      </c>
      <c r="AN586" s="304">
        <v>0</v>
      </c>
      <c r="AO586" s="305">
        <v>0</v>
      </c>
    </row>
    <row r="587" spans="2:41" ht="12.75" hidden="1" customHeight="1" x14ac:dyDescent="0.35">
      <c r="B587" s="45" t="s">
        <v>3311</v>
      </c>
      <c r="C587" s="301">
        <v>118888</v>
      </c>
      <c r="D587" s="54"/>
      <c r="E587" s="301" t="s">
        <v>96</v>
      </c>
      <c r="F587" s="73">
        <v>29.6</v>
      </c>
      <c r="G587" s="73">
        <v>29.6</v>
      </c>
      <c r="H587" s="73">
        <v>29.6</v>
      </c>
      <c r="I587" s="73">
        <v>29.6</v>
      </c>
      <c r="J587" s="273" t="s">
        <v>4423</v>
      </c>
      <c r="AL587" s="303">
        <v>29.6</v>
      </c>
      <c r="AM587" s="304">
        <v>29.6</v>
      </c>
      <c r="AN587" s="304">
        <v>29.6</v>
      </c>
      <c r="AO587" s="304">
        <v>29.6</v>
      </c>
    </row>
    <row r="588" spans="2:41" ht="12.75" hidden="1" customHeight="1" x14ac:dyDescent="0.35">
      <c r="B588" s="45" t="s">
        <v>3311</v>
      </c>
      <c r="C588" s="301">
        <v>118999</v>
      </c>
      <c r="D588" s="54"/>
      <c r="E588" s="301" t="s">
        <v>96</v>
      </c>
      <c r="F588" s="73">
        <v>29.6</v>
      </c>
      <c r="G588" s="73">
        <v>29.6</v>
      </c>
      <c r="H588" s="73">
        <v>29.6</v>
      </c>
      <c r="I588" s="73">
        <v>29.6</v>
      </c>
      <c r="J588" s="273" t="s">
        <v>4423</v>
      </c>
      <c r="AL588" s="303">
        <v>29.6</v>
      </c>
      <c r="AM588" s="304">
        <v>29.6</v>
      </c>
      <c r="AN588" s="304">
        <v>29.6</v>
      </c>
      <c r="AO588" s="304">
        <v>29.6</v>
      </c>
    </row>
    <row r="589" spans="2:41" ht="12.75" hidden="1" customHeight="1" x14ac:dyDescent="0.35">
      <c r="B589" t="s">
        <v>3466</v>
      </c>
      <c r="C589" t="s">
        <v>3466</v>
      </c>
      <c r="D589" t="s">
        <v>3466</v>
      </c>
      <c r="E589" t="s">
        <v>3466</v>
      </c>
      <c r="F589" t="s">
        <v>3466</v>
      </c>
      <c r="G589" t="s">
        <v>3466</v>
      </c>
      <c r="H589" t="s">
        <v>3466</v>
      </c>
      <c r="I589" t="s">
        <v>3466</v>
      </c>
      <c r="J589" s="1" t="s">
        <v>3466</v>
      </c>
    </row>
    <row r="590" spans="2:41" ht="12.75" hidden="1" customHeight="1" thickBot="1" x14ac:dyDescent="0.4">
      <c r="B590" t="s">
        <v>3466</v>
      </c>
      <c r="C590" t="s">
        <v>3466</v>
      </c>
      <c r="D590" t="s">
        <v>3466</v>
      </c>
      <c r="E590" t="s">
        <v>3466</v>
      </c>
      <c r="F590" t="s">
        <v>3466</v>
      </c>
      <c r="G590" t="s">
        <v>3466</v>
      </c>
      <c r="H590" t="s">
        <v>3466</v>
      </c>
      <c r="I590" t="s">
        <v>3466</v>
      </c>
      <c r="J590" s="1" t="s">
        <v>3466</v>
      </c>
    </row>
    <row r="591" spans="2:41" ht="12.75" customHeight="1" thickBot="1" x14ac:dyDescent="0.4">
      <c r="B591" s="63"/>
      <c r="C591" s="64"/>
      <c r="D591" s="64"/>
      <c r="E591" s="64" t="s">
        <v>206</v>
      </c>
      <c r="F591" s="367" t="str">
        <f>IF(MAIN!BV24="LOCAL","Currency in " &amp;MAIN!BU9&amp;" "&amp;MAIN!BV24,"Currency in " &amp;MAIN!BW24&amp;" "&amp;MAIN!BV24)</f>
        <v>Currency in CHF LOCAL</v>
      </c>
      <c r="G591" s="368"/>
      <c r="H591" s="63"/>
      <c r="I591" s="63"/>
      <c r="J591" s="65"/>
    </row>
    <row r="592" spans="2:41" ht="12.75" customHeight="1" x14ac:dyDescent="0.35">
      <c r="B592" s="85" t="s">
        <v>3312</v>
      </c>
      <c r="C592" s="61">
        <v>1145</v>
      </c>
      <c r="D592" s="61"/>
      <c r="E592" s="61" t="s">
        <v>3354</v>
      </c>
      <c r="F592" s="214" t="s">
        <v>11</v>
      </c>
      <c r="G592" s="214" t="s">
        <v>11</v>
      </c>
      <c r="H592" s="214" t="s">
        <v>11</v>
      </c>
      <c r="I592" s="214" t="s">
        <v>11</v>
      </c>
      <c r="J592" s="333" t="s">
        <v>4356</v>
      </c>
      <c r="AL592" s="142" t="s">
        <v>11</v>
      </c>
      <c r="AM592" s="142" t="s">
        <v>11</v>
      </c>
      <c r="AN592" s="142" t="s">
        <v>11</v>
      </c>
      <c r="AO592" s="142" t="s">
        <v>11</v>
      </c>
    </row>
    <row r="593" spans="2:41" ht="12.75" customHeight="1" x14ac:dyDescent="0.35">
      <c r="B593" s="45" t="s">
        <v>3312</v>
      </c>
      <c r="C593" s="54" t="s">
        <v>170</v>
      </c>
      <c r="D593" s="54"/>
      <c r="E593" s="61" t="s">
        <v>3355</v>
      </c>
      <c r="F593" s="80" t="s">
        <v>11</v>
      </c>
      <c r="G593" s="211" t="s">
        <v>3033</v>
      </c>
      <c r="H593" s="211" t="s">
        <v>3033</v>
      </c>
      <c r="I593" s="211" t="s">
        <v>3033</v>
      </c>
      <c r="J593" s="74"/>
      <c r="AL593" s="142" t="s">
        <v>11</v>
      </c>
      <c r="AM593" s="142" t="s">
        <v>3033</v>
      </c>
      <c r="AN593" s="142" t="s">
        <v>3033</v>
      </c>
      <c r="AO593" s="142" t="s">
        <v>3033</v>
      </c>
    </row>
    <row r="594" spans="2:41" ht="12.75" customHeight="1" x14ac:dyDescent="0.35">
      <c r="B594" s="45" t="s">
        <v>3312</v>
      </c>
      <c r="C594" s="54">
        <v>163</v>
      </c>
      <c r="D594" s="54"/>
      <c r="E594" s="61" t="s">
        <v>3356</v>
      </c>
      <c r="F594" s="80">
        <v>0.9</v>
      </c>
      <c r="G594" s="80">
        <v>0.9</v>
      </c>
      <c r="H594" s="80">
        <v>0.9</v>
      </c>
      <c r="I594" s="80">
        <v>0.9</v>
      </c>
      <c r="J594" s="74"/>
      <c r="AL594" s="142">
        <v>0.9</v>
      </c>
      <c r="AM594" s="142">
        <v>0.9</v>
      </c>
      <c r="AN594" s="142">
        <v>0.9</v>
      </c>
      <c r="AO594" s="142">
        <v>0.9</v>
      </c>
    </row>
    <row r="595" spans="2:41" ht="12.75" customHeight="1" x14ac:dyDescent="0.35">
      <c r="B595" s="45" t="s">
        <v>3312</v>
      </c>
      <c r="C595" s="54">
        <v>140</v>
      </c>
      <c r="D595" s="54"/>
      <c r="E595" s="61" t="s">
        <v>3799</v>
      </c>
      <c r="F595" s="80">
        <v>0.2</v>
      </c>
      <c r="G595" s="80" t="s">
        <v>11</v>
      </c>
      <c r="H595" s="80" t="s">
        <v>11</v>
      </c>
      <c r="I595" s="80" t="s">
        <v>11</v>
      </c>
      <c r="J595" s="74"/>
      <c r="AL595" s="142">
        <v>0.2</v>
      </c>
      <c r="AM595" s="142" t="s">
        <v>11</v>
      </c>
      <c r="AN595" s="142" t="s">
        <v>11</v>
      </c>
      <c r="AO595" s="142" t="s">
        <v>11</v>
      </c>
    </row>
    <row r="596" spans="2:41" ht="28" customHeight="1" x14ac:dyDescent="0.35">
      <c r="B596" s="45" t="s">
        <v>3312</v>
      </c>
      <c r="C596" s="334" t="s">
        <v>4357</v>
      </c>
      <c r="D596" s="54"/>
      <c r="E596" s="61" t="s">
        <v>40</v>
      </c>
      <c r="F596" s="80" t="s">
        <v>11</v>
      </c>
      <c r="G596" s="80" t="s">
        <v>11</v>
      </c>
      <c r="H596" s="80" t="s">
        <v>11</v>
      </c>
      <c r="I596" s="80" t="s">
        <v>11</v>
      </c>
      <c r="J596" s="74"/>
      <c r="AL596" s="142" t="s">
        <v>11</v>
      </c>
      <c r="AM596" s="142" t="s">
        <v>11</v>
      </c>
      <c r="AN596" s="142" t="s">
        <v>11</v>
      </c>
      <c r="AO596" s="142" t="s">
        <v>11</v>
      </c>
    </row>
    <row r="597" spans="2:41" ht="12.75" customHeight="1" x14ac:dyDescent="0.35">
      <c r="B597" s="45" t="s">
        <v>3312</v>
      </c>
      <c r="C597" s="54" t="s">
        <v>3795</v>
      </c>
      <c r="D597" s="54"/>
      <c r="E597" s="61" t="s">
        <v>3796</v>
      </c>
      <c r="F597" s="80" t="s">
        <v>11</v>
      </c>
      <c r="G597" s="80" t="s">
        <v>11</v>
      </c>
      <c r="H597" s="80" t="s">
        <v>11</v>
      </c>
      <c r="I597" s="80" t="s">
        <v>11</v>
      </c>
      <c r="J597" s="74"/>
      <c r="AL597" s="142" t="s">
        <v>11</v>
      </c>
      <c r="AM597" s="142" t="s">
        <v>11</v>
      </c>
      <c r="AN597" s="142" t="s">
        <v>11</v>
      </c>
      <c r="AO597" s="142" t="s">
        <v>11</v>
      </c>
    </row>
    <row r="598" spans="2:41" ht="12.75" customHeight="1" x14ac:dyDescent="0.35">
      <c r="B598" s="45" t="s">
        <v>3312</v>
      </c>
      <c r="C598" s="54">
        <v>143</v>
      </c>
      <c r="D598" s="54"/>
      <c r="E598" s="61" t="s">
        <v>3357</v>
      </c>
      <c r="F598" s="80">
        <v>0.2</v>
      </c>
      <c r="G598" s="80" t="s">
        <v>11</v>
      </c>
      <c r="H598" s="80" t="s">
        <v>11</v>
      </c>
      <c r="I598" s="80" t="s">
        <v>11</v>
      </c>
      <c r="J598" s="74"/>
      <c r="AL598" s="142">
        <v>0.2</v>
      </c>
      <c r="AM598" s="142" t="s">
        <v>11</v>
      </c>
      <c r="AN598" s="142" t="s">
        <v>11</v>
      </c>
      <c r="AO598" s="142" t="s">
        <v>11</v>
      </c>
    </row>
    <row r="599" spans="2:41" ht="12.75" customHeight="1" x14ac:dyDescent="0.35">
      <c r="B599" s="45" t="s">
        <v>3312</v>
      </c>
      <c r="C599" s="54" t="s">
        <v>3798</v>
      </c>
      <c r="D599" s="54"/>
      <c r="E599" s="61" t="s">
        <v>3797</v>
      </c>
      <c r="F599" s="80">
        <v>0.2</v>
      </c>
      <c r="G599" s="80" t="s">
        <v>11</v>
      </c>
      <c r="H599" s="80" t="s">
        <v>11</v>
      </c>
      <c r="I599" s="80" t="s">
        <v>11</v>
      </c>
      <c r="J599" s="74"/>
      <c r="AL599" s="142">
        <v>0.2</v>
      </c>
      <c r="AM599" s="142" t="s">
        <v>11</v>
      </c>
      <c r="AN599" s="142" t="s">
        <v>11</v>
      </c>
      <c r="AO599" s="142" t="s">
        <v>11</v>
      </c>
    </row>
    <row r="600" spans="2:41" ht="12.75" customHeight="1" x14ac:dyDescent="0.35">
      <c r="B600" s="45" t="s">
        <v>3312</v>
      </c>
      <c r="C600" s="54" t="s">
        <v>207</v>
      </c>
      <c r="D600" s="54"/>
      <c r="E600" s="61" t="s">
        <v>3358</v>
      </c>
      <c r="F600" s="80" t="s">
        <v>11</v>
      </c>
      <c r="G600" s="211" t="s">
        <v>4346</v>
      </c>
      <c r="H600" s="211" t="s">
        <v>4346</v>
      </c>
      <c r="I600" s="211" t="s">
        <v>4346</v>
      </c>
      <c r="J600" s="74"/>
      <c r="AL600" s="142" t="s">
        <v>11</v>
      </c>
      <c r="AM600" s="142" t="s">
        <v>4346</v>
      </c>
      <c r="AN600" s="142" t="s">
        <v>4346</v>
      </c>
      <c r="AO600" s="142" t="s">
        <v>4346</v>
      </c>
    </row>
    <row r="601" spans="2:41" ht="12.75" customHeight="1" x14ac:dyDescent="0.35">
      <c r="B601" s="45" t="s">
        <v>3312</v>
      </c>
      <c r="C601" s="54" t="s">
        <v>208</v>
      </c>
      <c r="D601" s="54" t="s">
        <v>208</v>
      </c>
      <c r="E601" s="61" t="s">
        <v>3359</v>
      </c>
      <c r="F601" s="80" t="s">
        <v>11</v>
      </c>
      <c r="G601" s="136" t="s">
        <v>3033</v>
      </c>
      <c r="H601" s="136" t="s">
        <v>3033</v>
      </c>
      <c r="I601" s="136" t="s">
        <v>3033</v>
      </c>
      <c r="J601" s="74"/>
      <c r="AL601" s="142" t="s">
        <v>11</v>
      </c>
      <c r="AM601" s="142" t="s">
        <v>3033</v>
      </c>
      <c r="AN601" s="142" t="s">
        <v>3033</v>
      </c>
      <c r="AO601" s="142" t="s">
        <v>3033</v>
      </c>
    </row>
    <row r="602" spans="2:41" ht="12.75" customHeight="1" x14ac:dyDescent="0.35">
      <c r="B602" s="45" t="s">
        <v>3312</v>
      </c>
      <c r="C602" s="54" t="s">
        <v>209</v>
      </c>
      <c r="D602" s="54" t="s">
        <v>209</v>
      </c>
      <c r="E602" s="61" t="s">
        <v>3360</v>
      </c>
      <c r="F602" s="80" t="s">
        <v>11</v>
      </c>
      <c r="G602" s="80" t="s">
        <v>11</v>
      </c>
      <c r="H602" s="80" t="s">
        <v>11</v>
      </c>
      <c r="I602" s="80" t="s">
        <v>11</v>
      </c>
      <c r="J602" s="74"/>
      <c r="AL602" s="142" t="s">
        <v>11</v>
      </c>
      <c r="AM602" s="142" t="s">
        <v>11</v>
      </c>
      <c r="AN602" s="142" t="s">
        <v>11</v>
      </c>
      <c r="AO602" s="142" t="s">
        <v>11</v>
      </c>
    </row>
    <row r="603" spans="2:41" ht="12.75" customHeight="1" x14ac:dyDescent="0.35">
      <c r="B603" s="45" t="s">
        <v>3312</v>
      </c>
      <c r="C603" s="54" t="s">
        <v>210</v>
      </c>
      <c r="D603" s="54" t="s">
        <v>210</v>
      </c>
      <c r="E603" s="61" t="s">
        <v>3361</v>
      </c>
      <c r="F603" s="80" t="s">
        <v>11</v>
      </c>
      <c r="G603" s="136" t="s">
        <v>4391</v>
      </c>
      <c r="H603" s="136" t="s">
        <v>4391</v>
      </c>
      <c r="I603" s="136" t="s">
        <v>4391</v>
      </c>
      <c r="J603" s="74"/>
      <c r="AL603" s="142" t="s">
        <v>11</v>
      </c>
      <c r="AM603" s="142" t="str">
        <f>MAIN!$BT$75</f>
        <v>Depending on provider (Max rate upto- 0.081 14138/min)</v>
      </c>
      <c r="AN603" s="142" t="str">
        <f>MAIN!$BT$75</f>
        <v>Depending on provider (Max rate upto- 0.081 14138/min)</v>
      </c>
      <c r="AO603" s="142" t="str">
        <f>MAIN!$BT$75</f>
        <v>Depending on provider (Max rate upto- 0.081 14138/min)</v>
      </c>
    </row>
    <row r="604" spans="2:41" ht="12.75" customHeight="1" x14ac:dyDescent="0.35">
      <c r="B604" s="45" t="s">
        <v>3312</v>
      </c>
      <c r="C604" s="54" t="s">
        <v>211</v>
      </c>
      <c r="D604" s="54" t="s">
        <v>211</v>
      </c>
      <c r="E604" s="61" t="s">
        <v>3362</v>
      </c>
      <c r="F604" s="80" t="s">
        <v>11</v>
      </c>
      <c r="G604" s="136" t="s">
        <v>3033</v>
      </c>
      <c r="H604" s="136" t="s">
        <v>3033</v>
      </c>
      <c r="I604" s="136" t="s">
        <v>3033</v>
      </c>
      <c r="J604" s="74"/>
      <c r="AL604" s="142" t="s">
        <v>11</v>
      </c>
      <c r="AM604" s="142" t="s">
        <v>3033</v>
      </c>
      <c r="AN604" s="142" t="s">
        <v>3033</v>
      </c>
      <c r="AO604" s="142" t="s">
        <v>3033</v>
      </c>
    </row>
    <row r="605" spans="2:41" ht="12.75" customHeight="1" x14ac:dyDescent="0.35">
      <c r="B605" s="45" t="s">
        <v>3312</v>
      </c>
      <c r="C605" s="54" t="s">
        <v>212</v>
      </c>
      <c r="D605" s="54" t="s">
        <v>212</v>
      </c>
      <c r="E605" s="61" t="s">
        <v>3363</v>
      </c>
      <c r="F605" s="80" t="s">
        <v>11</v>
      </c>
      <c r="G605" s="136" t="s">
        <v>4346</v>
      </c>
      <c r="H605" s="136" t="s">
        <v>4346</v>
      </c>
      <c r="I605" s="136" t="s">
        <v>4346</v>
      </c>
      <c r="J605" s="74"/>
      <c r="AL605" s="142" t="s">
        <v>11</v>
      </c>
      <c r="AM605" s="142" t="s">
        <v>4346</v>
      </c>
      <c r="AN605" s="142" t="s">
        <v>4346</v>
      </c>
      <c r="AO605" s="142" t="s">
        <v>4346</v>
      </c>
    </row>
    <row r="606" spans="2:41" ht="12.75" customHeight="1" x14ac:dyDescent="0.35">
      <c r="B606" s="45" t="s">
        <v>3312</v>
      </c>
      <c r="C606" s="54" t="s">
        <v>213</v>
      </c>
      <c r="D606" s="54" t="s">
        <v>213</v>
      </c>
      <c r="E606" s="61" t="s">
        <v>128</v>
      </c>
      <c r="F606" s="80">
        <v>0.33800000000000002</v>
      </c>
      <c r="G606" s="80">
        <v>1.5299999999999999E-2</v>
      </c>
      <c r="H606" s="80">
        <v>7.7000000000000002E-3</v>
      </c>
      <c r="I606" s="80">
        <v>7.7000000000000002E-3</v>
      </c>
      <c r="J606" s="74"/>
      <c r="AL606" s="142">
        <v>0.33800000000000002</v>
      </c>
      <c r="AM606" s="142">
        <v>0.02</v>
      </c>
      <c r="AN606" s="142">
        <v>0.02</v>
      </c>
      <c r="AO606" s="142">
        <v>0.02</v>
      </c>
    </row>
    <row r="607" spans="2:41" ht="12.75" customHeight="1" x14ac:dyDescent="0.35">
      <c r="B607" t="s">
        <v>3466</v>
      </c>
      <c r="C607" s="119" t="s">
        <v>3373</v>
      </c>
      <c r="F607" t="s">
        <v>3466</v>
      </c>
      <c r="G607" t="s">
        <v>3466</v>
      </c>
      <c r="H607" t="s">
        <v>3466</v>
      </c>
      <c r="I607" t="s">
        <v>3466</v>
      </c>
      <c r="J607" s="1" t="s">
        <v>3466</v>
      </c>
      <c r="AL607" s="142"/>
      <c r="AM607" s="142"/>
      <c r="AN607" s="142"/>
      <c r="AO607" s="142"/>
    </row>
    <row r="608" spans="2:41" ht="12.75" customHeight="1" x14ac:dyDescent="0.35">
      <c r="B608" t="s">
        <v>3466</v>
      </c>
      <c r="C608" t="s">
        <v>3466</v>
      </c>
      <c r="D608" t="s">
        <v>3466</v>
      </c>
      <c r="E608" t="s">
        <v>3466</v>
      </c>
      <c r="F608" t="s">
        <v>3466</v>
      </c>
      <c r="G608" t="s">
        <v>3466</v>
      </c>
      <c r="H608" t="s">
        <v>3466</v>
      </c>
      <c r="I608" t="s">
        <v>3466</v>
      </c>
      <c r="J608" s="1" t="s">
        <v>3466</v>
      </c>
    </row>
    <row r="609" spans="2:41" ht="12.75" hidden="1" customHeight="1" thickBot="1" x14ac:dyDescent="0.4">
      <c r="B609" s="63"/>
      <c r="C609" s="64"/>
      <c r="D609" s="64"/>
      <c r="E609" s="64" t="s">
        <v>3160</v>
      </c>
      <c r="F609" s="367" t="str">
        <f>IF(MAIN!BV24="LOCAL","Currency in " &amp;MAIN!BW24&amp;" "&amp;"EURO","Currency in " &amp;MAIN!BW24&amp;" "&amp;MAIN!BV24)</f>
        <v>Currency in € EURO</v>
      </c>
      <c r="G609" s="368"/>
      <c r="H609" s="63"/>
      <c r="I609" s="63"/>
      <c r="J609" s="65"/>
    </row>
    <row r="610" spans="2:41" ht="12.75" hidden="1" customHeight="1" x14ac:dyDescent="0.35">
      <c r="B610" s="85" t="s">
        <v>3313</v>
      </c>
      <c r="C610" s="62">
        <v>118</v>
      </c>
      <c r="D610" s="62">
        <v>118</v>
      </c>
      <c r="E610" s="86" t="s">
        <v>3790</v>
      </c>
      <c r="F610" s="72">
        <v>0.75600000000000001</v>
      </c>
      <c r="G610" s="72">
        <v>0</v>
      </c>
      <c r="H610" s="72">
        <v>0</v>
      </c>
      <c r="I610" s="72">
        <v>0</v>
      </c>
      <c r="J610" s="86"/>
      <c r="AL610" s="143">
        <v>0.75600000000000001</v>
      </c>
      <c r="AM610" s="143">
        <v>0</v>
      </c>
      <c r="AN610" s="143">
        <v>0</v>
      </c>
      <c r="AO610" s="143">
        <v>0</v>
      </c>
    </row>
    <row r="611" spans="2:41" ht="12.75" hidden="1" customHeight="1" x14ac:dyDescent="0.35">
      <c r="B611" s="45" t="s">
        <v>3313</v>
      </c>
      <c r="C611" s="57" t="s">
        <v>4343</v>
      </c>
      <c r="D611" s="57" t="s">
        <v>4343</v>
      </c>
      <c r="E611" s="74" t="s">
        <v>3161</v>
      </c>
      <c r="F611" s="73">
        <v>0</v>
      </c>
      <c r="G611" s="73">
        <v>0</v>
      </c>
      <c r="H611" s="73">
        <v>0</v>
      </c>
      <c r="I611" s="73">
        <v>0</v>
      </c>
      <c r="J611" s="74"/>
      <c r="AL611" s="143">
        <v>0</v>
      </c>
      <c r="AM611" s="143">
        <v>0</v>
      </c>
      <c r="AN611" s="143">
        <v>0</v>
      </c>
      <c r="AO611" s="143">
        <v>0</v>
      </c>
    </row>
    <row r="612" spans="2:41" ht="12.75" hidden="1" customHeight="1" x14ac:dyDescent="0.35">
      <c r="B612" s="45" t="s">
        <v>3313</v>
      </c>
      <c r="C612" s="57">
        <v>112</v>
      </c>
      <c r="D612" s="57">
        <v>112</v>
      </c>
      <c r="E612" s="74" t="s">
        <v>3162</v>
      </c>
      <c r="F612" s="73">
        <v>0</v>
      </c>
      <c r="G612" s="73">
        <v>0</v>
      </c>
      <c r="H612" s="73">
        <v>0</v>
      </c>
      <c r="I612" s="73">
        <v>0</v>
      </c>
      <c r="J612" s="74"/>
      <c r="AL612" s="143">
        <v>0</v>
      </c>
      <c r="AM612" s="143">
        <v>0</v>
      </c>
      <c r="AN612" s="143">
        <v>0</v>
      </c>
      <c r="AO612" s="143">
        <v>0</v>
      </c>
    </row>
    <row r="613" spans="2:41" ht="12.75" hidden="1" customHeight="1" x14ac:dyDescent="0.35">
      <c r="B613" s="45" t="s">
        <v>3313</v>
      </c>
      <c r="C613" s="57">
        <v>115</v>
      </c>
      <c r="D613" s="57">
        <v>115</v>
      </c>
      <c r="E613" s="74" t="s">
        <v>3163</v>
      </c>
      <c r="F613" s="73">
        <v>0</v>
      </c>
      <c r="G613" s="73">
        <v>0</v>
      </c>
      <c r="H613" s="73">
        <v>0</v>
      </c>
      <c r="I613" s="73">
        <v>0</v>
      </c>
      <c r="J613" s="74"/>
      <c r="AL613" s="143">
        <v>0</v>
      </c>
      <c r="AM613" s="143">
        <v>0</v>
      </c>
      <c r="AN613" s="143">
        <v>0</v>
      </c>
      <c r="AO613" s="143">
        <v>0</v>
      </c>
    </row>
    <row r="614" spans="2:41" ht="12.75" hidden="1" customHeight="1" x14ac:dyDescent="0.35">
      <c r="B614" s="45" t="s">
        <v>3313</v>
      </c>
      <c r="C614" s="57">
        <v>117</v>
      </c>
      <c r="D614" s="57">
        <v>117</v>
      </c>
      <c r="E614" s="74" t="s">
        <v>3164</v>
      </c>
      <c r="F614" s="73">
        <v>0</v>
      </c>
      <c r="G614" s="73">
        <v>0</v>
      </c>
      <c r="H614" s="73">
        <v>0</v>
      </c>
      <c r="I614" s="73">
        <v>0</v>
      </c>
      <c r="J614" s="74"/>
      <c r="AL614" s="143">
        <v>0</v>
      </c>
      <c r="AM614" s="143">
        <v>0</v>
      </c>
      <c r="AN614" s="143">
        <v>0</v>
      </c>
      <c r="AO614" s="143">
        <v>0</v>
      </c>
    </row>
    <row r="615" spans="2:41" ht="12.75" hidden="1" customHeight="1" x14ac:dyDescent="0.35">
      <c r="B615" s="45" t="s">
        <v>3313</v>
      </c>
      <c r="C615" s="57">
        <v>1414</v>
      </c>
      <c r="D615" s="57">
        <v>1414</v>
      </c>
      <c r="E615" s="74" t="s">
        <v>3165</v>
      </c>
      <c r="F615" s="73">
        <v>0</v>
      </c>
      <c r="G615" s="73">
        <v>0</v>
      </c>
      <c r="H615" s="73">
        <v>0</v>
      </c>
      <c r="I615" s="73">
        <v>0</v>
      </c>
      <c r="J615" s="74"/>
      <c r="AL615" s="143">
        <v>0</v>
      </c>
      <c r="AM615" s="143">
        <v>0</v>
      </c>
      <c r="AN615" s="143">
        <v>0</v>
      </c>
      <c r="AO615" s="143">
        <v>0</v>
      </c>
    </row>
    <row r="616" spans="2:41" ht="12.75" hidden="1" customHeight="1" x14ac:dyDescent="0.35">
      <c r="B616" s="45" t="s">
        <v>3313</v>
      </c>
      <c r="C616" s="57">
        <v>114</v>
      </c>
      <c r="D616" s="57">
        <v>114</v>
      </c>
      <c r="E616" s="74" t="s">
        <v>4344</v>
      </c>
      <c r="F616" s="73">
        <v>0</v>
      </c>
      <c r="G616" s="73">
        <v>0</v>
      </c>
      <c r="H616" s="73">
        <v>0</v>
      </c>
      <c r="I616" s="73">
        <v>0</v>
      </c>
      <c r="J616" s="74"/>
      <c r="AL616" s="143">
        <v>0</v>
      </c>
      <c r="AM616" s="143">
        <v>0</v>
      </c>
      <c r="AN616" s="143">
        <v>0</v>
      </c>
      <c r="AO616" s="143">
        <v>0</v>
      </c>
    </row>
    <row r="617" spans="2:41" ht="12.75" hidden="1" customHeight="1" x14ac:dyDescent="0.35">
      <c r="B617" s="45" t="s">
        <v>3313</v>
      </c>
      <c r="C617" s="57">
        <v>116000</v>
      </c>
      <c r="D617" s="57">
        <v>116000</v>
      </c>
      <c r="E617" s="74" t="s">
        <v>4345</v>
      </c>
      <c r="F617" s="73">
        <v>0</v>
      </c>
      <c r="G617" s="73">
        <v>0</v>
      </c>
      <c r="H617" s="73">
        <v>0</v>
      </c>
      <c r="I617" s="73">
        <v>0</v>
      </c>
      <c r="J617" s="74"/>
      <c r="AL617" s="143">
        <v>0</v>
      </c>
      <c r="AM617" s="143">
        <v>0</v>
      </c>
      <c r="AN617" s="143">
        <v>0</v>
      </c>
      <c r="AO617" s="143">
        <v>0</v>
      </c>
    </row>
    <row r="618" spans="2:41" ht="12.75" hidden="1" customHeight="1" x14ac:dyDescent="0.35">
      <c r="B618" s="45" t="s">
        <v>3313</v>
      </c>
      <c r="C618" s="57">
        <v>116111</v>
      </c>
      <c r="D618" s="57">
        <v>116111</v>
      </c>
      <c r="E618" s="74" t="s">
        <v>4345</v>
      </c>
      <c r="F618" s="73">
        <v>0</v>
      </c>
      <c r="G618" s="73">
        <v>0</v>
      </c>
      <c r="H618" s="73">
        <v>0</v>
      </c>
      <c r="I618" s="73">
        <v>0</v>
      </c>
      <c r="J618" s="74"/>
      <c r="AL618" s="143">
        <v>0</v>
      </c>
      <c r="AM618" s="143">
        <v>0</v>
      </c>
      <c r="AN618" s="143">
        <v>0</v>
      </c>
      <c r="AO618" s="143">
        <v>0</v>
      </c>
    </row>
    <row r="619" spans="2:41" ht="12.75" hidden="1" customHeight="1" x14ac:dyDescent="0.35">
      <c r="B619" s="45" t="s">
        <v>3313</v>
      </c>
      <c r="C619" s="57">
        <v>177</v>
      </c>
      <c r="D619" s="57">
        <v>177</v>
      </c>
      <c r="E619" s="74" t="s">
        <v>3166</v>
      </c>
      <c r="F619" s="73">
        <v>0</v>
      </c>
      <c r="G619" s="73">
        <v>0.65</v>
      </c>
      <c r="H619" s="73">
        <v>0.65</v>
      </c>
      <c r="I619" s="73">
        <v>0.65</v>
      </c>
      <c r="J619" s="74"/>
      <c r="AL619" s="143">
        <v>0</v>
      </c>
      <c r="AM619" s="143">
        <v>0.65</v>
      </c>
      <c r="AN619" s="143">
        <v>0.65</v>
      </c>
      <c r="AO619" s="143">
        <v>0.65</v>
      </c>
    </row>
    <row r="620" spans="2:41" ht="12.75" hidden="1" customHeight="1" x14ac:dyDescent="0.35">
      <c r="B620" s="45" t="s">
        <v>3313</v>
      </c>
      <c r="C620" s="57">
        <v>179</v>
      </c>
      <c r="D620" s="57">
        <v>179</v>
      </c>
      <c r="E620" s="74" t="s">
        <v>3167</v>
      </c>
      <c r="F620" s="73">
        <v>0.92</v>
      </c>
      <c r="G620" s="73">
        <v>0</v>
      </c>
      <c r="H620" s="73">
        <v>0</v>
      </c>
      <c r="I620" s="73">
        <v>0</v>
      </c>
      <c r="J620" s="74"/>
      <c r="AL620" s="142">
        <v>0.92</v>
      </c>
      <c r="AM620" s="143">
        <v>0</v>
      </c>
      <c r="AN620" s="143">
        <v>0</v>
      </c>
      <c r="AO620" s="143">
        <v>0</v>
      </c>
    </row>
    <row r="621" spans="2:41" ht="12.75" hidden="1" customHeight="1" x14ac:dyDescent="0.35">
      <c r="B621" s="45" t="s">
        <v>3313</v>
      </c>
      <c r="C621" s="57" t="s">
        <v>3168</v>
      </c>
      <c r="D621" s="57" t="s">
        <v>3168</v>
      </c>
      <c r="E621" s="74" t="s">
        <v>3169</v>
      </c>
      <c r="F621" s="73" t="s">
        <v>4347</v>
      </c>
      <c r="G621" s="73" t="s">
        <v>4347</v>
      </c>
      <c r="H621" s="73" t="s">
        <v>4347</v>
      </c>
      <c r="I621" s="73" t="s">
        <v>4347</v>
      </c>
      <c r="J621" s="74"/>
      <c r="AL621" s="143" t="s">
        <v>4347</v>
      </c>
      <c r="AM621" s="143" t="s">
        <v>4347</v>
      </c>
      <c r="AN621" s="143" t="s">
        <v>4347</v>
      </c>
      <c r="AO621" s="143" t="s">
        <v>4347</v>
      </c>
    </row>
    <row r="622" spans="2:41" ht="12.75" hidden="1" customHeight="1" x14ac:dyDescent="0.35">
      <c r="B622" s="45" t="s">
        <v>3313</v>
      </c>
      <c r="C622" s="57">
        <v>70778</v>
      </c>
      <c r="D622" s="57">
        <v>70778</v>
      </c>
      <c r="E622" s="74" t="s">
        <v>3170</v>
      </c>
      <c r="F622" s="73">
        <v>0.1</v>
      </c>
      <c r="G622" s="73">
        <v>0.1</v>
      </c>
      <c r="H622" s="73">
        <v>0.1</v>
      </c>
      <c r="I622" s="73">
        <v>0.1</v>
      </c>
      <c r="J622" s="74" t="s">
        <v>4424</v>
      </c>
      <c r="AL622" s="143">
        <v>0.1</v>
      </c>
      <c r="AM622" s="143">
        <v>0.1</v>
      </c>
      <c r="AN622" s="143">
        <v>0.1</v>
      </c>
      <c r="AO622" s="143">
        <v>0.1</v>
      </c>
    </row>
    <row r="623" spans="2:41" ht="12.75" hidden="1" customHeight="1" x14ac:dyDescent="0.35">
      <c r="B623" s="45" t="s">
        <v>3313</v>
      </c>
      <c r="C623" s="57">
        <v>707</v>
      </c>
      <c r="D623" s="57">
        <v>707</v>
      </c>
      <c r="E623" s="74" t="s">
        <v>3171</v>
      </c>
      <c r="F623" s="73">
        <v>0.11</v>
      </c>
      <c r="G623" s="73">
        <v>0.11</v>
      </c>
      <c r="H623" s="73">
        <v>0.11</v>
      </c>
      <c r="I623" s="73">
        <v>0.11</v>
      </c>
      <c r="J623" s="74" t="s">
        <v>4424</v>
      </c>
      <c r="AL623" s="319">
        <v>0.11</v>
      </c>
      <c r="AM623" s="300">
        <v>0.11</v>
      </c>
      <c r="AN623" s="300">
        <v>0.11</v>
      </c>
      <c r="AO623" s="300">
        <v>0.11</v>
      </c>
    </row>
    <row r="624" spans="2:41" ht="12.75" hidden="1" customHeight="1" x14ac:dyDescent="0.35">
      <c r="B624" s="45" t="s">
        <v>3313</v>
      </c>
      <c r="C624" s="57">
        <v>70878</v>
      </c>
      <c r="D624" s="57">
        <v>70878</v>
      </c>
      <c r="E624" s="74" t="s">
        <v>3170</v>
      </c>
      <c r="F624" s="73">
        <v>0.1</v>
      </c>
      <c r="G624" s="73">
        <v>0.1</v>
      </c>
      <c r="H624" s="73">
        <v>0.1</v>
      </c>
      <c r="I624" s="73">
        <v>0.1</v>
      </c>
      <c r="J624" s="74" t="s">
        <v>4424</v>
      </c>
      <c r="AL624" s="143">
        <v>0.1</v>
      </c>
      <c r="AM624" s="143">
        <v>0.1</v>
      </c>
      <c r="AN624" s="143">
        <v>0.1</v>
      </c>
      <c r="AO624" s="143">
        <v>0.1</v>
      </c>
    </row>
    <row r="625" spans="2:41" ht="12.75" hidden="1" customHeight="1" x14ac:dyDescent="0.35">
      <c r="B625" s="45" t="s">
        <v>3313</v>
      </c>
      <c r="C625" s="57">
        <v>708</v>
      </c>
      <c r="D625" s="57">
        <v>708</v>
      </c>
      <c r="E625" s="74" t="s">
        <v>3172</v>
      </c>
      <c r="F625" s="73">
        <v>0.1</v>
      </c>
      <c r="G625" s="73">
        <v>0.1</v>
      </c>
      <c r="H625" s="73">
        <v>0.1</v>
      </c>
      <c r="I625" s="73">
        <v>0.1</v>
      </c>
      <c r="J625" s="74" t="s">
        <v>4424</v>
      </c>
      <c r="AL625" s="143">
        <v>0.1</v>
      </c>
      <c r="AM625" s="143">
        <v>0.1</v>
      </c>
      <c r="AN625" s="143">
        <v>0.1</v>
      </c>
      <c r="AO625" s="143">
        <v>0.1</v>
      </c>
    </row>
    <row r="626" spans="2:41" ht="12.75" hidden="1" customHeight="1" x14ac:dyDescent="0.35">
      <c r="B626" s="45" t="s">
        <v>3313</v>
      </c>
      <c r="C626" s="57">
        <v>76078</v>
      </c>
      <c r="D626" s="57">
        <v>76078</v>
      </c>
      <c r="E626" s="74" t="s">
        <v>3173</v>
      </c>
      <c r="F626" s="73">
        <v>0.6</v>
      </c>
      <c r="G626" s="73">
        <v>0</v>
      </c>
      <c r="H626" s="73">
        <v>0</v>
      </c>
      <c r="I626" s="73">
        <v>0</v>
      </c>
      <c r="J626" s="74"/>
      <c r="AL626" s="143">
        <v>0.6</v>
      </c>
      <c r="AM626" s="143">
        <v>0</v>
      </c>
      <c r="AN626" s="143">
        <v>0</v>
      </c>
      <c r="AO626" s="143">
        <v>0</v>
      </c>
    </row>
    <row r="627" spans="2:41" ht="12.75" hidden="1" customHeight="1" x14ac:dyDescent="0.35">
      <c r="B627" s="45" t="s">
        <v>3313</v>
      </c>
      <c r="C627" s="57">
        <v>760</v>
      </c>
      <c r="D627" s="57">
        <v>760</v>
      </c>
      <c r="E627" s="74" t="s">
        <v>3174</v>
      </c>
      <c r="F627" s="73">
        <v>0.73799999999999999</v>
      </c>
      <c r="G627" s="73">
        <v>0</v>
      </c>
      <c r="H627" s="73">
        <v>0</v>
      </c>
      <c r="I627" s="73">
        <v>0</v>
      </c>
      <c r="J627" s="74"/>
      <c r="AL627" s="319">
        <v>0.73799999999999999</v>
      </c>
      <c r="AM627" s="300">
        <v>0</v>
      </c>
      <c r="AN627" s="300">
        <v>0</v>
      </c>
      <c r="AO627" s="300">
        <v>0</v>
      </c>
    </row>
    <row r="628" spans="2:41" ht="12.75" hidden="1" customHeight="1" x14ac:dyDescent="0.35">
      <c r="B628" s="45" t="s">
        <v>3313</v>
      </c>
      <c r="C628" s="57">
        <v>761</v>
      </c>
      <c r="D628" s="57">
        <v>761</v>
      </c>
      <c r="E628" s="74" t="s">
        <v>3175</v>
      </c>
      <c r="F628" s="73">
        <v>1.23</v>
      </c>
      <c r="G628" s="73">
        <v>0</v>
      </c>
      <c r="H628" s="73">
        <v>0</v>
      </c>
      <c r="I628" s="73">
        <v>0</v>
      </c>
      <c r="J628" s="74"/>
      <c r="AL628" s="319">
        <v>1.23</v>
      </c>
      <c r="AM628" s="300">
        <v>0</v>
      </c>
      <c r="AN628" s="300">
        <v>0</v>
      </c>
      <c r="AO628" s="300">
        <v>0</v>
      </c>
    </row>
    <row r="629" spans="2:41" ht="12.75" hidden="1" customHeight="1" x14ac:dyDescent="0.35">
      <c r="B629" s="45" t="s">
        <v>3313</v>
      </c>
      <c r="C629" s="57">
        <v>762</v>
      </c>
      <c r="D629" s="57">
        <v>762</v>
      </c>
      <c r="E629" s="74" t="s">
        <v>3176</v>
      </c>
      <c r="F629" s="73">
        <v>2.23</v>
      </c>
      <c r="G629" s="73">
        <v>0</v>
      </c>
      <c r="H629" s="73">
        <v>0</v>
      </c>
      <c r="I629" s="73">
        <v>0</v>
      </c>
      <c r="J629" s="74"/>
      <c r="AL629" s="319">
        <v>2.23</v>
      </c>
      <c r="AM629" s="300">
        <v>0</v>
      </c>
      <c r="AN629" s="300">
        <v>0</v>
      </c>
      <c r="AO629" s="300">
        <v>0</v>
      </c>
    </row>
    <row r="630" spans="2:41" ht="12.75" hidden="1" customHeight="1" x14ac:dyDescent="0.35">
      <c r="B630" s="45" t="s">
        <v>3313</v>
      </c>
      <c r="C630" s="57">
        <v>800</v>
      </c>
      <c r="D630" s="57">
        <v>800</v>
      </c>
      <c r="E630" s="74" t="s">
        <v>157</v>
      </c>
      <c r="F630" s="73">
        <v>0</v>
      </c>
      <c r="G630" s="73">
        <v>0</v>
      </c>
      <c r="H630" s="73">
        <v>0</v>
      </c>
      <c r="I630" s="73">
        <v>0</v>
      </c>
      <c r="J630" s="74"/>
      <c r="AL630" s="143">
        <v>0</v>
      </c>
      <c r="AM630" s="143">
        <v>0</v>
      </c>
      <c r="AN630" s="143">
        <v>0</v>
      </c>
      <c r="AO630" s="143">
        <v>0</v>
      </c>
    </row>
    <row r="631" spans="2:41" ht="12.75" hidden="1" customHeight="1" x14ac:dyDescent="0.35">
      <c r="B631" s="45" t="s">
        <v>3313</v>
      </c>
      <c r="C631" s="57">
        <v>882</v>
      </c>
      <c r="D631" s="57">
        <v>882</v>
      </c>
      <c r="E631" s="74" t="s">
        <v>3177</v>
      </c>
      <c r="F631" s="73">
        <v>0</v>
      </c>
      <c r="G631" s="73">
        <v>0</v>
      </c>
      <c r="H631" s="73">
        <v>0</v>
      </c>
      <c r="I631" s="73">
        <v>0</v>
      </c>
      <c r="J631" s="74"/>
      <c r="AL631" s="143">
        <v>0</v>
      </c>
      <c r="AM631" s="143">
        <v>0</v>
      </c>
      <c r="AN631" s="143">
        <v>0</v>
      </c>
      <c r="AO631" s="143">
        <v>0</v>
      </c>
    </row>
    <row r="632" spans="2:41" ht="53.25" hidden="1" customHeight="1" x14ac:dyDescent="0.35">
      <c r="B632" s="45" t="s">
        <v>3313</v>
      </c>
      <c r="C632" s="170" t="s">
        <v>3417</v>
      </c>
      <c r="D632" s="170" t="s">
        <v>3417</v>
      </c>
      <c r="E632" s="60" t="s">
        <v>3178</v>
      </c>
      <c r="F632" s="73">
        <v>0.09</v>
      </c>
      <c r="G632" s="73">
        <v>0.09</v>
      </c>
      <c r="H632" s="73">
        <v>0.09</v>
      </c>
      <c r="I632" s="73">
        <v>0.09</v>
      </c>
      <c r="J632" s="74" t="s">
        <v>3179</v>
      </c>
      <c r="AL632" s="319">
        <v>0.09</v>
      </c>
      <c r="AM632" s="300">
        <v>0.09</v>
      </c>
      <c r="AN632" s="300">
        <v>0.09</v>
      </c>
      <c r="AO632" s="300">
        <v>0.09</v>
      </c>
    </row>
    <row r="633" spans="2:41" ht="43.5" hidden="1" customHeight="1" x14ac:dyDescent="0.35">
      <c r="B633" s="45" t="s">
        <v>3313</v>
      </c>
      <c r="C633" s="135">
        <v>808242424</v>
      </c>
      <c r="D633" s="135">
        <v>808242424</v>
      </c>
      <c r="E633" s="60" t="s">
        <v>3416</v>
      </c>
      <c r="F633" s="73">
        <v>0</v>
      </c>
      <c r="G633" s="73">
        <v>0</v>
      </c>
      <c r="H633" s="73">
        <v>0</v>
      </c>
      <c r="I633" s="73">
        <v>0</v>
      </c>
      <c r="J633" s="74" t="s">
        <v>3415</v>
      </c>
      <c r="AL633" s="143">
        <v>0</v>
      </c>
      <c r="AM633" s="143">
        <v>0</v>
      </c>
      <c r="AN633" s="143">
        <v>0</v>
      </c>
      <c r="AO633" s="143">
        <v>0</v>
      </c>
    </row>
    <row r="634" spans="2:41" ht="43.5" hidden="1" customHeight="1" x14ac:dyDescent="0.35">
      <c r="B634" s="45" t="s">
        <v>3313</v>
      </c>
      <c r="C634" s="135">
        <v>808246024</v>
      </c>
      <c r="D634" s="135">
        <v>808246024</v>
      </c>
      <c r="E634" s="60" t="s">
        <v>3416</v>
      </c>
      <c r="F634" s="73">
        <v>0</v>
      </c>
      <c r="G634" s="73">
        <v>0</v>
      </c>
      <c r="H634" s="73">
        <v>0</v>
      </c>
      <c r="I634" s="73">
        <v>0</v>
      </c>
      <c r="J634" s="74" t="s">
        <v>3415</v>
      </c>
      <c r="AL634" s="143">
        <v>0</v>
      </c>
      <c r="AM634" s="143">
        <v>0</v>
      </c>
      <c r="AN634" s="143">
        <v>0</v>
      </c>
      <c r="AO634" s="143">
        <v>0</v>
      </c>
    </row>
    <row r="635" spans="2:41" ht="12.75" hidden="1" customHeight="1" x14ac:dyDescent="0.35">
      <c r="B635" s="45" t="s">
        <v>3313</v>
      </c>
      <c r="C635" s="135" t="s">
        <v>3180</v>
      </c>
      <c r="D635" s="135" t="s">
        <v>3180</v>
      </c>
      <c r="E635" s="74" t="s">
        <v>153</v>
      </c>
      <c r="F635" s="73" t="s">
        <v>4347</v>
      </c>
      <c r="G635" s="73" t="s">
        <v>4347</v>
      </c>
      <c r="H635" s="73" t="s">
        <v>4347</v>
      </c>
      <c r="I635" s="73" t="s">
        <v>4347</v>
      </c>
      <c r="J635" s="74" t="s">
        <v>3181</v>
      </c>
      <c r="AL635" s="143" t="s">
        <v>4347</v>
      </c>
      <c r="AM635" s="143" t="s">
        <v>4347</v>
      </c>
      <c r="AN635" s="143" t="s">
        <v>4347</v>
      </c>
      <c r="AO635" s="143" t="s">
        <v>4347</v>
      </c>
    </row>
    <row r="636" spans="2:41" ht="12.75" hidden="1" customHeight="1" x14ac:dyDescent="0.35">
      <c r="B636" t="s">
        <v>3466</v>
      </c>
      <c r="C636" t="s">
        <v>3466</v>
      </c>
      <c r="D636" t="s">
        <v>3466</v>
      </c>
      <c r="E636" t="s">
        <v>3466</v>
      </c>
      <c r="F636" t="s">
        <v>3466</v>
      </c>
      <c r="G636" t="s">
        <v>3466</v>
      </c>
      <c r="H636" t="s">
        <v>3466</v>
      </c>
      <c r="I636" t="s">
        <v>3466</v>
      </c>
      <c r="J636" s="1" t="s">
        <v>3466</v>
      </c>
    </row>
    <row r="637" spans="2:41" ht="12.75" hidden="1" customHeight="1" thickBot="1" x14ac:dyDescent="0.4">
      <c r="B637" t="s">
        <v>3466</v>
      </c>
      <c r="C637" t="s">
        <v>3466</v>
      </c>
      <c r="D637" t="s">
        <v>3466</v>
      </c>
      <c r="E637" s="140" t="s">
        <v>3466</v>
      </c>
      <c r="F637" s="140" t="s">
        <v>3466</v>
      </c>
      <c r="G637" s="140" t="s">
        <v>3466</v>
      </c>
      <c r="H637" s="140" t="s">
        <v>3466</v>
      </c>
      <c r="I637" s="140" t="s">
        <v>3466</v>
      </c>
      <c r="J637" s="140" t="s">
        <v>3466</v>
      </c>
      <c r="K637" s="140"/>
      <c r="L637" s="140"/>
      <c r="M637" s="140"/>
      <c r="N637" s="140"/>
      <c r="O637" s="140"/>
      <c r="P637" s="140"/>
      <c r="Q637" s="140"/>
      <c r="R637" s="140"/>
      <c r="S637" s="140"/>
      <c r="T637" s="140"/>
      <c r="U637" s="140"/>
      <c r="V637" s="140"/>
      <c r="W637" s="140"/>
      <c r="X637" s="140"/>
      <c r="Y637" s="140"/>
      <c r="Z637" s="140"/>
      <c r="AA637" s="140"/>
      <c r="AB637" s="140"/>
      <c r="AC637" s="140"/>
      <c r="AD637" s="140"/>
      <c r="AE637" s="140"/>
      <c r="AF637" s="140"/>
      <c r="AG637" s="140"/>
      <c r="AH637" s="140"/>
      <c r="AI637" s="140"/>
      <c r="AJ637" s="140"/>
      <c r="AK637" s="140"/>
    </row>
    <row r="638" spans="2:41" ht="12.75" hidden="1" customHeight="1" thickBot="1" x14ac:dyDescent="0.4">
      <c r="B638" s="63"/>
      <c r="C638" s="64"/>
      <c r="D638" s="64"/>
      <c r="E638" s="64" t="s">
        <v>214</v>
      </c>
      <c r="F638" s="369" t="str">
        <f>IF(MAIN!BV24="LOCAL","Currency in " &amp;MAIN!BU7&amp;" "&amp;MAIN!BV24,"Currency in " &amp;MAIN!BW24&amp;" "&amp;MAIN!BV24)</f>
        <v>Currency in GBP LOCAL</v>
      </c>
      <c r="G638" s="369"/>
      <c r="H638" s="64"/>
      <c r="I638" s="64"/>
      <c r="J638" s="65"/>
    </row>
    <row r="639" spans="2:41" ht="12.75" hidden="1" customHeight="1" x14ac:dyDescent="0.35">
      <c r="B639" s="85" t="s">
        <v>3314</v>
      </c>
      <c r="C639" s="61" t="s">
        <v>215</v>
      </c>
      <c r="D639" s="61" t="s">
        <v>215</v>
      </c>
      <c r="E639" s="60" t="s">
        <v>4214</v>
      </c>
      <c r="F639" s="72" t="s">
        <v>3297</v>
      </c>
      <c r="G639" s="72" t="s">
        <v>3297</v>
      </c>
      <c r="H639" s="72" t="s">
        <v>3297</v>
      </c>
      <c r="I639" s="72" t="s">
        <v>3297</v>
      </c>
      <c r="J639" s="86"/>
      <c r="AL639" s="144" t="s">
        <v>3297</v>
      </c>
      <c r="AM639" s="144" t="s">
        <v>3297</v>
      </c>
      <c r="AN639" s="144" t="s">
        <v>3297</v>
      </c>
      <c r="AO639" s="144" t="s">
        <v>3297</v>
      </c>
    </row>
    <row r="640" spans="2:41" ht="12.75" hidden="1" customHeight="1" x14ac:dyDescent="0.35">
      <c r="B640" s="45" t="s">
        <v>3314</v>
      </c>
      <c r="C640" s="55" t="s">
        <v>4215</v>
      </c>
      <c r="D640" s="55" t="s">
        <v>4215</v>
      </c>
      <c r="E640" s="60" t="s">
        <v>4216</v>
      </c>
      <c r="F640" s="73" t="s">
        <v>3297</v>
      </c>
      <c r="G640" s="73" t="s">
        <v>3297</v>
      </c>
      <c r="H640" s="73" t="s">
        <v>3297</v>
      </c>
      <c r="I640" s="73" t="s">
        <v>3297</v>
      </c>
      <c r="J640" s="74"/>
      <c r="AL640" s="144" t="s">
        <v>3297</v>
      </c>
      <c r="AM640" s="144" t="s">
        <v>3297</v>
      </c>
      <c r="AN640" s="144" t="s">
        <v>3297</v>
      </c>
      <c r="AO640" s="144" t="s">
        <v>3297</v>
      </c>
    </row>
    <row r="641" spans="2:41" ht="12.75" hidden="1" customHeight="1" x14ac:dyDescent="0.35">
      <c r="B641" s="45" t="s">
        <v>3314</v>
      </c>
      <c r="C641" s="54">
        <v>101</v>
      </c>
      <c r="D641" s="54">
        <v>101</v>
      </c>
      <c r="E641" s="60" t="s">
        <v>4218</v>
      </c>
      <c r="F641" s="73">
        <v>0</v>
      </c>
      <c r="G641" s="73">
        <v>0</v>
      </c>
      <c r="H641" s="73">
        <v>0</v>
      </c>
      <c r="I641" s="73">
        <v>0</v>
      </c>
      <c r="J641" s="74"/>
      <c r="AL641" s="144">
        <v>0</v>
      </c>
      <c r="AM641" s="144">
        <v>0</v>
      </c>
      <c r="AN641" s="144">
        <v>0</v>
      </c>
      <c r="AO641" s="145">
        <v>0</v>
      </c>
    </row>
    <row r="642" spans="2:41" ht="12.75" hidden="1" customHeight="1" x14ac:dyDescent="0.35">
      <c r="B642" s="45" t="s">
        <v>3314</v>
      </c>
      <c r="C642" s="54" t="s">
        <v>216</v>
      </c>
      <c r="D642" s="54">
        <v>111</v>
      </c>
      <c r="E642" s="60" t="s">
        <v>4217</v>
      </c>
      <c r="F642" s="73">
        <v>0</v>
      </c>
      <c r="G642" s="73">
        <v>0</v>
      </c>
      <c r="H642" s="73">
        <v>0</v>
      </c>
      <c r="I642" s="73">
        <v>0</v>
      </c>
      <c r="J642" s="74"/>
      <c r="AL642" s="144">
        <v>0</v>
      </c>
      <c r="AM642" s="144">
        <v>0</v>
      </c>
      <c r="AN642" s="144">
        <v>0</v>
      </c>
      <c r="AO642" s="145">
        <v>0</v>
      </c>
    </row>
    <row r="643" spans="2:41" ht="65" hidden="1" customHeight="1" x14ac:dyDescent="0.35">
      <c r="B643" s="45" t="s">
        <v>3314</v>
      </c>
      <c r="C643" s="54" t="s">
        <v>75</v>
      </c>
      <c r="D643" s="54">
        <v>112</v>
      </c>
      <c r="E643" s="60" t="s">
        <v>3791</v>
      </c>
      <c r="F643" s="73">
        <v>0</v>
      </c>
      <c r="G643" s="73">
        <v>0</v>
      </c>
      <c r="H643" s="73">
        <v>0</v>
      </c>
      <c r="I643" s="73">
        <v>0</v>
      </c>
      <c r="J643" s="216" t="s">
        <v>4426</v>
      </c>
      <c r="AL643" s="144">
        <v>0</v>
      </c>
      <c r="AM643" s="144">
        <v>0</v>
      </c>
      <c r="AN643" s="144">
        <v>0</v>
      </c>
      <c r="AO643" s="145">
        <v>0</v>
      </c>
    </row>
    <row r="644" spans="2:41" ht="12.75" hidden="1" customHeight="1" x14ac:dyDescent="0.35">
      <c r="B644" s="45" t="s">
        <v>3314</v>
      </c>
      <c r="C644" s="54" t="s">
        <v>3467</v>
      </c>
      <c r="D644" s="54">
        <v>155</v>
      </c>
      <c r="E644" s="60" t="s">
        <v>3468</v>
      </c>
      <c r="F644" s="73">
        <v>1.3186813186813184</v>
      </c>
      <c r="G644" s="73">
        <v>1.3186813186813184</v>
      </c>
      <c r="H644" s="73">
        <v>1.3186813186813184</v>
      </c>
      <c r="I644" s="73">
        <v>1.3186813186813184</v>
      </c>
      <c r="J644" s="74"/>
      <c r="AL644" s="144">
        <v>1.3186813186813184</v>
      </c>
      <c r="AM644" s="144">
        <v>1.3186813186813184</v>
      </c>
      <c r="AN644" s="144">
        <v>1.3186813186813184</v>
      </c>
      <c r="AO644" s="145">
        <v>1.3186813186813184</v>
      </c>
    </row>
    <row r="645" spans="2:41" ht="12.75" hidden="1" customHeight="1" x14ac:dyDescent="0.35">
      <c r="B645" s="45" t="s">
        <v>3314</v>
      </c>
      <c r="C645" s="55" t="s">
        <v>16</v>
      </c>
      <c r="D645" s="55" t="s">
        <v>16</v>
      </c>
      <c r="E645" s="60" t="s">
        <v>4221</v>
      </c>
      <c r="F645" s="73">
        <v>0</v>
      </c>
      <c r="G645" s="73">
        <v>0</v>
      </c>
      <c r="H645" s="73">
        <v>0</v>
      </c>
      <c r="I645" s="73">
        <v>0</v>
      </c>
      <c r="J645" s="74"/>
      <c r="AL645" s="144">
        <v>0</v>
      </c>
      <c r="AM645" s="144">
        <v>0</v>
      </c>
      <c r="AN645" s="144">
        <v>0</v>
      </c>
      <c r="AO645" s="145">
        <v>0</v>
      </c>
    </row>
    <row r="646" spans="2:41" ht="12.75" hidden="1" customHeight="1" x14ac:dyDescent="0.35">
      <c r="B646" s="45" t="s">
        <v>3314</v>
      </c>
      <c r="C646" s="55" t="s">
        <v>4220</v>
      </c>
      <c r="D646" s="55" t="s">
        <v>4220</v>
      </c>
      <c r="E646" s="60" t="s">
        <v>4221</v>
      </c>
      <c r="F646" s="73">
        <v>0</v>
      </c>
      <c r="G646" s="73">
        <v>0</v>
      </c>
      <c r="H646" s="73">
        <v>0</v>
      </c>
      <c r="I646" s="73">
        <v>0</v>
      </c>
      <c r="J646" s="74"/>
      <c r="AL646" s="144">
        <v>0</v>
      </c>
      <c r="AM646" s="144">
        <v>0</v>
      </c>
      <c r="AN646" s="144">
        <v>0</v>
      </c>
      <c r="AO646" s="145">
        <v>0</v>
      </c>
    </row>
    <row r="647" spans="2:41" ht="12.75" hidden="1" customHeight="1" x14ac:dyDescent="0.35">
      <c r="B647" s="45" t="s">
        <v>3314</v>
      </c>
      <c r="C647" s="54" t="s">
        <v>152</v>
      </c>
      <c r="D647" s="54">
        <v>116</v>
      </c>
      <c r="E647" s="60" t="s">
        <v>4222</v>
      </c>
      <c r="F647" s="73">
        <v>0</v>
      </c>
      <c r="G647" s="73">
        <v>0</v>
      </c>
      <c r="H647" s="73">
        <v>0</v>
      </c>
      <c r="I647" s="73">
        <v>0</v>
      </c>
      <c r="J647" s="74"/>
      <c r="AL647" s="144">
        <v>0</v>
      </c>
      <c r="AM647" s="144">
        <v>0</v>
      </c>
      <c r="AN647" s="144">
        <v>0</v>
      </c>
      <c r="AO647" s="145">
        <v>0</v>
      </c>
    </row>
    <row r="648" spans="2:41" ht="12.75" hidden="1" customHeight="1" x14ac:dyDescent="0.35">
      <c r="B648" s="45" t="s">
        <v>3314</v>
      </c>
      <c r="C648" s="54">
        <v>119</v>
      </c>
      <c r="D648" s="54">
        <v>119</v>
      </c>
      <c r="E648" s="60" t="s">
        <v>4219</v>
      </c>
      <c r="F648" s="73">
        <v>0</v>
      </c>
      <c r="G648" s="73">
        <v>0</v>
      </c>
      <c r="H648" s="73">
        <v>0</v>
      </c>
      <c r="I648" s="73">
        <v>0</v>
      </c>
      <c r="J648" s="74"/>
      <c r="AL648" s="144">
        <v>0</v>
      </c>
      <c r="AM648" s="144">
        <v>0</v>
      </c>
      <c r="AN648" s="144">
        <v>0</v>
      </c>
      <c r="AO648" s="145">
        <v>0</v>
      </c>
    </row>
    <row r="649" spans="2:41" ht="68.5" hidden="1" customHeight="1" x14ac:dyDescent="0.35">
      <c r="B649" s="45" t="s">
        <v>3314</v>
      </c>
      <c r="C649" s="54" t="s">
        <v>3793</v>
      </c>
      <c r="D649" s="54">
        <v>999</v>
      </c>
      <c r="E649" s="60" t="s">
        <v>3791</v>
      </c>
      <c r="F649" s="73">
        <v>0</v>
      </c>
      <c r="G649" s="73">
        <v>0</v>
      </c>
      <c r="H649" s="73">
        <v>0</v>
      </c>
      <c r="I649" s="73">
        <v>0</v>
      </c>
      <c r="J649" s="216" t="s">
        <v>4426</v>
      </c>
      <c r="AL649" s="144">
        <v>0</v>
      </c>
      <c r="AM649" s="144">
        <v>0</v>
      </c>
      <c r="AN649" s="144">
        <v>0</v>
      </c>
      <c r="AO649" s="145">
        <v>0</v>
      </c>
    </row>
    <row r="650" spans="2:41" ht="27" hidden="1" customHeight="1" x14ac:dyDescent="0.35">
      <c r="B650" s="45" t="s">
        <v>3314</v>
      </c>
      <c r="C650" s="54">
        <v>195</v>
      </c>
      <c r="D650" s="54">
        <v>195</v>
      </c>
      <c r="E650" s="60" t="s">
        <v>4223</v>
      </c>
      <c r="F650" s="73">
        <v>0</v>
      </c>
      <c r="G650" s="73">
        <v>0</v>
      </c>
      <c r="H650" s="73">
        <v>0</v>
      </c>
      <c r="I650" s="73">
        <v>0</v>
      </c>
      <c r="J650" s="216"/>
      <c r="AL650" s="144">
        <v>0</v>
      </c>
      <c r="AM650" s="144">
        <v>0</v>
      </c>
      <c r="AN650" s="144">
        <v>0</v>
      </c>
      <c r="AO650" s="145">
        <v>0</v>
      </c>
    </row>
    <row r="651" spans="2:41" ht="12.75" hidden="1" customHeight="1" x14ac:dyDescent="0.35">
      <c r="B651" s="45" t="s">
        <v>3314</v>
      </c>
      <c r="C651" s="54" t="s">
        <v>217</v>
      </c>
      <c r="D651" s="54">
        <v>123</v>
      </c>
      <c r="E651" s="60" t="s">
        <v>4224</v>
      </c>
      <c r="F651" s="73">
        <v>0.28600000000000003</v>
      </c>
      <c r="G651" s="73">
        <v>0.02</v>
      </c>
      <c r="H651" s="73">
        <v>0.02</v>
      </c>
      <c r="I651" s="73">
        <v>0.02</v>
      </c>
      <c r="J651" s="74"/>
      <c r="AL651" s="144">
        <v>0.28600000000000003</v>
      </c>
      <c r="AM651" s="144">
        <v>0.02</v>
      </c>
      <c r="AN651" s="144">
        <v>0.02</v>
      </c>
      <c r="AO651" s="144">
        <v>0.02</v>
      </c>
    </row>
    <row r="652" spans="2:41" ht="12.75" hidden="1" customHeight="1" x14ac:dyDescent="0.35">
      <c r="B652" s="45" t="s">
        <v>3314</v>
      </c>
      <c r="C652" s="54">
        <v>18000</v>
      </c>
      <c r="D652" s="54">
        <v>18009</v>
      </c>
      <c r="E652" s="60" t="s">
        <v>3469</v>
      </c>
      <c r="F652" s="73">
        <v>0</v>
      </c>
      <c r="G652" s="73">
        <v>2.2000000000000002</v>
      </c>
      <c r="H652" s="73">
        <v>2.2000000000000002</v>
      </c>
      <c r="I652" s="73">
        <v>2.2000000000000002</v>
      </c>
      <c r="J652" s="74"/>
      <c r="AL652" s="144">
        <v>0</v>
      </c>
      <c r="AM652" s="144">
        <f>2.2</f>
        <v>2.2000000000000002</v>
      </c>
      <c r="AN652" s="144">
        <f>2.2</f>
        <v>2.2000000000000002</v>
      </c>
      <c r="AO652" s="144">
        <f>2.2</f>
        <v>2.2000000000000002</v>
      </c>
    </row>
    <row r="653" spans="2:41" ht="14.5" hidden="1" x14ac:dyDescent="0.35">
      <c r="B653" s="45" t="s">
        <v>3314</v>
      </c>
      <c r="C653" s="55" t="s">
        <v>4225</v>
      </c>
      <c r="D653" s="55" t="s">
        <v>4225</v>
      </c>
      <c r="E653" s="60" t="s">
        <v>4227</v>
      </c>
      <c r="F653" s="73">
        <v>5.9999999999999995E-4</v>
      </c>
      <c r="G653" s="73">
        <v>1.4999999999999999E-2</v>
      </c>
      <c r="H653" s="73">
        <v>1.4999999999999999E-2</v>
      </c>
      <c r="I653" s="73">
        <v>1.4999999999999999E-2</v>
      </c>
      <c r="J653" s="74"/>
      <c r="AL653" s="144">
        <v>5.9999999999999995E-4</v>
      </c>
      <c r="AM653" s="144">
        <v>1.4999999999999999E-2</v>
      </c>
      <c r="AN653" s="144">
        <v>1.4999999999999999E-2</v>
      </c>
      <c r="AO653" s="144">
        <v>1.4999999999999999E-2</v>
      </c>
    </row>
    <row r="654" spans="2:41" ht="14.5" hidden="1" x14ac:dyDescent="0.35">
      <c r="B654" s="45" t="s">
        <v>3314</v>
      </c>
      <c r="C654" s="55" t="s">
        <v>4226</v>
      </c>
      <c r="D654" s="55" t="s">
        <v>4226</v>
      </c>
      <c r="E654" s="60" t="s">
        <v>4228</v>
      </c>
      <c r="F654" s="73">
        <v>0.5</v>
      </c>
      <c r="G654" s="73">
        <v>8.0000000000000002E-3</v>
      </c>
      <c r="H654" s="73">
        <v>8.0000000000000002E-3</v>
      </c>
      <c r="I654" s="73">
        <v>8.0000000000000002E-3</v>
      </c>
      <c r="J654" s="74"/>
      <c r="AL654" s="144">
        <v>0.5</v>
      </c>
      <c r="AM654" s="144">
        <v>8.0000000000000002E-3</v>
      </c>
      <c r="AN654" s="144">
        <v>8.0000000000000002E-3</v>
      </c>
      <c r="AO654" s="144">
        <v>8.0000000000000002E-3</v>
      </c>
    </row>
    <row r="655" spans="2:41" ht="14.5" hidden="1" x14ac:dyDescent="0.35">
      <c r="B655" s="45" t="s">
        <v>3314</v>
      </c>
      <c r="C655" s="54">
        <v>159</v>
      </c>
      <c r="D655" s="54">
        <v>159</v>
      </c>
      <c r="E655" s="60" t="s">
        <v>4229</v>
      </c>
      <c r="F655" s="73" t="s">
        <v>3297</v>
      </c>
      <c r="G655" s="73" t="s">
        <v>3297</v>
      </c>
      <c r="H655" s="73" t="s">
        <v>3297</v>
      </c>
      <c r="I655" s="73" t="s">
        <v>3297</v>
      </c>
      <c r="J655" s="74"/>
      <c r="AL655" s="144" t="s">
        <v>3297</v>
      </c>
      <c r="AM655" s="144" t="s">
        <v>3297</v>
      </c>
      <c r="AN655" s="144" t="s">
        <v>3297</v>
      </c>
      <c r="AO655" s="144" t="s">
        <v>3297</v>
      </c>
    </row>
    <row r="656" spans="2:41" ht="14.5" hidden="1" x14ac:dyDescent="0.35">
      <c r="B656" s="45" t="s">
        <v>3314</v>
      </c>
      <c r="C656" s="54">
        <v>100</v>
      </c>
      <c r="D656" s="54">
        <v>100</v>
      </c>
      <c r="E656" s="60"/>
      <c r="F656" s="73">
        <v>1.2</v>
      </c>
      <c r="G656" s="73">
        <v>2.6180000000000002E-4</v>
      </c>
      <c r="H656" s="73">
        <v>2.6180000000000002E-4</v>
      </c>
      <c r="I656" s="73">
        <v>2.6180000000000002E-4</v>
      </c>
      <c r="J656" s="74"/>
      <c r="AL656" s="144">
        <v>1.2</v>
      </c>
      <c r="AM656" s="144">
        <v>2.6180000000000002E-4</v>
      </c>
      <c r="AN656" s="144">
        <v>2.6180000000000002E-4</v>
      </c>
      <c r="AO656" s="144">
        <v>2.6180000000000002E-4</v>
      </c>
    </row>
    <row r="657" spans="2:41" ht="14.5" hidden="1" x14ac:dyDescent="0.35">
      <c r="B657" s="45" t="s">
        <v>3314</v>
      </c>
      <c r="C657" s="54">
        <v>198</v>
      </c>
      <c r="D657" s="54">
        <v>198</v>
      </c>
      <c r="E657" s="60"/>
      <c r="F657" s="73">
        <v>1.2</v>
      </c>
      <c r="G657" s="73">
        <v>2.6180000000000002E-4</v>
      </c>
      <c r="H657" s="73">
        <v>2.6180000000000002E-4</v>
      </c>
      <c r="I657" s="73">
        <v>2.6180000000000002E-4</v>
      </c>
      <c r="J657" s="74"/>
      <c r="AL657" s="144">
        <v>1.2</v>
      </c>
      <c r="AM657" s="144">
        <v>2.6180000000000002E-4</v>
      </c>
      <c r="AN657" s="144">
        <v>2.6180000000000002E-4</v>
      </c>
      <c r="AO657" s="144">
        <v>2.6180000000000002E-4</v>
      </c>
    </row>
    <row r="658" spans="2:41" ht="14.5" hidden="1" x14ac:dyDescent="0.35">
      <c r="B658" s="45" t="s">
        <v>3314</v>
      </c>
      <c r="C658" s="54">
        <v>151</v>
      </c>
      <c r="D658" s="54">
        <v>151</v>
      </c>
      <c r="E658" s="60" t="s">
        <v>4348</v>
      </c>
      <c r="F658" s="73">
        <v>0</v>
      </c>
      <c r="G658" s="73">
        <v>2.2000000000000002</v>
      </c>
      <c r="H658" s="73">
        <v>2.2000000000000002</v>
      </c>
      <c r="I658" s="73">
        <v>2.2000000000000002</v>
      </c>
      <c r="J658" s="74"/>
      <c r="AL658" s="144">
        <v>0</v>
      </c>
      <c r="AM658" s="144">
        <v>2.2000000000000002</v>
      </c>
      <c r="AN658" s="144">
        <v>2.2000000000000002</v>
      </c>
      <c r="AO658" s="144">
        <v>2.2000000000000002</v>
      </c>
    </row>
    <row r="659" spans="2:41" ht="14.5" hidden="1" x14ac:dyDescent="0.35">
      <c r="B659" s="45" t="s">
        <v>3314</v>
      </c>
      <c r="C659" s="54">
        <v>843418</v>
      </c>
      <c r="D659" s="54">
        <v>843418</v>
      </c>
      <c r="E659" s="60" t="s">
        <v>3182</v>
      </c>
      <c r="F659" s="73">
        <v>0</v>
      </c>
      <c r="G659" s="73">
        <v>0</v>
      </c>
      <c r="H659" s="73">
        <v>0</v>
      </c>
      <c r="I659" s="73">
        <v>0</v>
      </c>
      <c r="J659" s="272" t="s">
        <v>4230</v>
      </c>
      <c r="AL659" s="144">
        <v>0</v>
      </c>
      <c r="AM659" s="144">
        <v>0</v>
      </c>
      <c r="AN659" s="144">
        <v>0</v>
      </c>
      <c r="AO659" s="145">
        <v>0</v>
      </c>
    </row>
    <row r="660" spans="2:41" ht="14.5" hidden="1" x14ac:dyDescent="0.35">
      <c r="B660" s="45" t="s">
        <v>3314</v>
      </c>
      <c r="C660" s="54">
        <v>843667</v>
      </c>
      <c r="D660" s="54">
        <v>843667</v>
      </c>
      <c r="E660" s="60" t="s">
        <v>3182</v>
      </c>
      <c r="F660" s="73">
        <v>0</v>
      </c>
      <c r="G660" s="73">
        <v>0</v>
      </c>
      <c r="H660" s="73">
        <v>0</v>
      </c>
      <c r="I660" s="73">
        <v>0</v>
      </c>
      <c r="J660" s="272" t="s">
        <v>4230</v>
      </c>
      <c r="AL660" s="144">
        <v>0</v>
      </c>
      <c r="AM660" s="144">
        <v>0</v>
      </c>
      <c r="AN660" s="144">
        <v>0</v>
      </c>
      <c r="AO660" s="145">
        <v>0</v>
      </c>
    </row>
    <row r="661" spans="2:41" ht="14.5" hidden="1" x14ac:dyDescent="0.35">
      <c r="B661" s="45" t="s">
        <v>3314</v>
      </c>
      <c r="C661" s="54">
        <v>843916</v>
      </c>
      <c r="D661" s="54">
        <v>843916</v>
      </c>
      <c r="E661" s="60" t="s">
        <v>3182</v>
      </c>
      <c r="F661" s="73">
        <v>0</v>
      </c>
      <c r="G661" s="73">
        <v>0</v>
      </c>
      <c r="H661" s="73">
        <v>0</v>
      </c>
      <c r="I661" s="73">
        <v>0</v>
      </c>
      <c r="J661" s="272" t="s">
        <v>4230</v>
      </c>
      <c r="AL661" s="144">
        <v>0</v>
      </c>
      <c r="AM661" s="144">
        <v>0</v>
      </c>
      <c r="AN661" s="144">
        <v>0</v>
      </c>
      <c r="AO661" s="145">
        <v>0</v>
      </c>
    </row>
    <row r="662" spans="2:41" ht="14.5" hidden="1" x14ac:dyDescent="0.35">
      <c r="B662" s="45" t="s">
        <v>3314</v>
      </c>
      <c r="C662" s="54">
        <v>843921</v>
      </c>
      <c r="D662" s="54">
        <v>843921</v>
      </c>
      <c r="E662" s="60" t="s">
        <v>3182</v>
      </c>
      <c r="F662" s="73">
        <v>0</v>
      </c>
      <c r="G662" s="73">
        <v>0</v>
      </c>
      <c r="H662" s="73">
        <v>0</v>
      </c>
      <c r="I662" s="73">
        <v>0</v>
      </c>
      <c r="J662" s="272" t="s">
        <v>4230</v>
      </c>
      <c r="AL662" s="144">
        <v>0</v>
      </c>
      <c r="AM662" s="144">
        <v>0</v>
      </c>
      <c r="AN662" s="144">
        <v>0</v>
      </c>
      <c r="AO662" s="145">
        <v>0</v>
      </c>
    </row>
    <row r="663" spans="2:41" ht="14.5" hidden="1" x14ac:dyDescent="0.35">
      <c r="B663" s="45" t="s">
        <v>3314</v>
      </c>
      <c r="C663" s="54">
        <v>843928</v>
      </c>
      <c r="D663" s="54">
        <v>843928</v>
      </c>
      <c r="E663" s="60" t="s">
        <v>3182</v>
      </c>
      <c r="F663" s="73">
        <v>0</v>
      </c>
      <c r="G663" s="73">
        <v>0</v>
      </c>
      <c r="H663" s="73">
        <v>0</v>
      </c>
      <c r="I663" s="73">
        <v>0</v>
      </c>
      <c r="J663" s="272" t="s">
        <v>4230</v>
      </c>
      <c r="AL663" s="144">
        <v>0</v>
      </c>
      <c r="AM663" s="144">
        <v>0</v>
      </c>
      <c r="AN663" s="144">
        <v>0</v>
      </c>
      <c r="AO663" s="145">
        <v>0</v>
      </c>
    </row>
    <row r="664" spans="2:41" ht="14.5" hidden="1" x14ac:dyDescent="0.35">
      <c r="B664" s="45" t="s">
        <v>3314</v>
      </c>
      <c r="C664" s="54">
        <v>843963</v>
      </c>
      <c r="D664" s="54">
        <v>843963</v>
      </c>
      <c r="E664" s="60" t="s">
        <v>3182</v>
      </c>
      <c r="F664" s="73">
        <v>0</v>
      </c>
      <c r="G664" s="73">
        <v>0</v>
      </c>
      <c r="H664" s="73">
        <v>0</v>
      </c>
      <c r="I664" s="73">
        <v>0</v>
      </c>
      <c r="J664" s="272" t="s">
        <v>4230</v>
      </c>
      <c r="AL664" s="144">
        <v>0</v>
      </c>
      <c r="AM664" s="144">
        <v>0</v>
      </c>
      <c r="AN664" s="144">
        <v>0</v>
      </c>
      <c r="AO664" s="145">
        <v>0</v>
      </c>
    </row>
    <row r="665" spans="2:41" ht="14.5" hidden="1" x14ac:dyDescent="0.35">
      <c r="B665" s="45" t="s">
        <v>3314</v>
      </c>
      <c r="C665" s="54">
        <v>843991</v>
      </c>
      <c r="D665" s="54">
        <v>843991</v>
      </c>
      <c r="E665" s="60" t="s">
        <v>3182</v>
      </c>
      <c r="F665" s="73">
        <v>0</v>
      </c>
      <c r="G665" s="73">
        <v>0</v>
      </c>
      <c r="H665" s="73">
        <v>0</v>
      </c>
      <c r="I665" s="73">
        <v>0</v>
      </c>
      <c r="J665" s="272" t="s">
        <v>4230</v>
      </c>
      <c r="AL665" s="144">
        <v>0</v>
      </c>
      <c r="AM665" s="144">
        <v>0</v>
      </c>
      <c r="AN665" s="144">
        <v>0</v>
      </c>
      <c r="AO665" s="145">
        <v>0</v>
      </c>
    </row>
    <row r="666" spans="2:41" ht="14.5" hidden="1" x14ac:dyDescent="0.35">
      <c r="B666" s="45" t="s">
        <v>3314</v>
      </c>
      <c r="C666" s="54">
        <v>844214</v>
      </c>
      <c r="D666" s="54">
        <v>844214</v>
      </c>
      <c r="E666" s="60" t="s">
        <v>3182</v>
      </c>
      <c r="F666" s="73">
        <v>0</v>
      </c>
      <c r="G666" s="73">
        <v>0</v>
      </c>
      <c r="H666" s="73">
        <v>0</v>
      </c>
      <c r="I666" s="73">
        <v>0</v>
      </c>
      <c r="J666" s="272" t="s">
        <v>4230</v>
      </c>
      <c r="AL666" s="144">
        <v>0</v>
      </c>
      <c r="AM666" s="144">
        <v>0</v>
      </c>
      <c r="AN666" s="144">
        <v>0</v>
      </c>
      <c r="AO666" s="145">
        <v>0</v>
      </c>
    </row>
    <row r="667" spans="2:41" ht="14.5" hidden="1" x14ac:dyDescent="0.35">
      <c r="B667" s="45" t="s">
        <v>3314</v>
      </c>
      <c r="C667" s="54">
        <v>844298</v>
      </c>
      <c r="D667" s="54">
        <v>844298</v>
      </c>
      <c r="E667" s="60" t="s">
        <v>3182</v>
      </c>
      <c r="F667" s="73">
        <v>0</v>
      </c>
      <c r="G667" s="73">
        <v>0</v>
      </c>
      <c r="H667" s="73">
        <v>0</v>
      </c>
      <c r="I667" s="73">
        <v>0</v>
      </c>
      <c r="J667" s="272" t="s">
        <v>4230</v>
      </c>
      <c r="AL667" s="144">
        <v>0</v>
      </c>
      <c r="AM667" s="144">
        <v>0</v>
      </c>
      <c r="AN667" s="144">
        <v>0</v>
      </c>
      <c r="AO667" s="145">
        <v>0</v>
      </c>
    </row>
    <row r="668" spans="2:41" ht="14.5" hidden="1" x14ac:dyDescent="0.35">
      <c r="B668" s="45" t="s">
        <v>3314</v>
      </c>
      <c r="C668" s="54">
        <v>844485</v>
      </c>
      <c r="D668" s="54">
        <v>844485</v>
      </c>
      <c r="E668" s="60" t="s">
        <v>3182</v>
      </c>
      <c r="F668" s="73">
        <v>0</v>
      </c>
      <c r="G668" s="73">
        <v>0</v>
      </c>
      <c r="H668" s="73">
        <v>0</v>
      </c>
      <c r="I668" s="73">
        <v>0</v>
      </c>
      <c r="J668" s="272" t="s">
        <v>4230</v>
      </c>
      <c r="AL668" s="144">
        <v>0</v>
      </c>
      <c r="AM668" s="144">
        <v>0</v>
      </c>
      <c r="AN668" s="144">
        <v>0</v>
      </c>
      <c r="AO668" s="145">
        <v>0</v>
      </c>
    </row>
    <row r="669" spans="2:41" ht="14.5" hidden="1" x14ac:dyDescent="0.35">
      <c r="B669" s="45" t="s">
        <v>3314</v>
      </c>
      <c r="C669" s="54">
        <v>845215</v>
      </c>
      <c r="D669" s="54">
        <v>845215</v>
      </c>
      <c r="E669" s="60" t="s">
        <v>3182</v>
      </c>
      <c r="F669" s="73">
        <v>0</v>
      </c>
      <c r="G669" s="73">
        <v>0</v>
      </c>
      <c r="H669" s="73">
        <v>0</v>
      </c>
      <c r="I669" s="73">
        <v>0</v>
      </c>
      <c r="J669" s="272" t="s">
        <v>4230</v>
      </c>
      <c r="AL669" s="144">
        <v>0</v>
      </c>
      <c r="AM669" s="144">
        <v>0</v>
      </c>
      <c r="AN669" s="144">
        <v>0</v>
      </c>
      <c r="AO669" s="145">
        <v>0</v>
      </c>
    </row>
    <row r="670" spans="2:41" ht="14.5" hidden="1" x14ac:dyDescent="0.35">
      <c r="B670" s="45" t="s">
        <v>3314</v>
      </c>
      <c r="C670" s="54">
        <v>845419</v>
      </c>
      <c r="D670" s="54">
        <v>845419</v>
      </c>
      <c r="E670" s="60" t="s">
        <v>3182</v>
      </c>
      <c r="F670" s="73">
        <v>0</v>
      </c>
      <c r="G670" s="73">
        <v>0</v>
      </c>
      <c r="H670" s="73">
        <v>0</v>
      </c>
      <c r="I670" s="73">
        <v>0</v>
      </c>
      <c r="J670" s="272" t="s">
        <v>4230</v>
      </c>
      <c r="AL670" s="144">
        <v>0</v>
      </c>
      <c r="AM670" s="144">
        <v>0</v>
      </c>
      <c r="AN670" s="144">
        <v>0</v>
      </c>
      <c r="AO670" s="145">
        <v>0</v>
      </c>
    </row>
    <row r="671" spans="2:41" ht="14.5" hidden="1" x14ac:dyDescent="0.35">
      <c r="B671" s="45" t="s">
        <v>3314</v>
      </c>
      <c r="C671" s="54">
        <v>845536</v>
      </c>
      <c r="D671" s="54">
        <v>845536</v>
      </c>
      <c r="E671" s="60" t="s">
        <v>3182</v>
      </c>
      <c r="F671" s="73">
        <v>0</v>
      </c>
      <c r="G671" s="73">
        <v>0</v>
      </c>
      <c r="H671" s="73">
        <v>0</v>
      </c>
      <c r="I671" s="73">
        <v>0</v>
      </c>
      <c r="J671" s="272" t="s">
        <v>4230</v>
      </c>
      <c r="AL671" s="144">
        <v>0</v>
      </c>
      <c r="AM671" s="144">
        <v>0</v>
      </c>
      <c r="AN671" s="144">
        <v>0</v>
      </c>
      <c r="AO671" s="145">
        <v>0</v>
      </c>
    </row>
    <row r="672" spans="2:41" ht="14.5" hidden="1" x14ac:dyDescent="0.35">
      <c r="B672" s="45" t="s">
        <v>3314</v>
      </c>
      <c r="C672" s="54">
        <v>845613</v>
      </c>
      <c r="D672" s="54">
        <v>845613</v>
      </c>
      <c r="E672" s="60" t="s">
        <v>3182</v>
      </c>
      <c r="F672" s="73">
        <v>0</v>
      </c>
      <c r="G672" s="73">
        <v>0</v>
      </c>
      <c r="H672" s="73">
        <v>0</v>
      </c>
      <c r="I672" s="73">
        <v>0</v>
      </c>
      <c r="J672" s="272" t="s">
        <v>4230</v>
      </c>
      <c r="AL672" s="144">
        <v>0</v>
      </c>
      <c r="AM672" s="144">
        <v>0</v>
      </c>
      <c r="AN672" s="144">
        <v>0</v>
      </c>
      <c r="AO672" s="145">
        <v>0</v>
      </c>
    </row>
    <row r="673" spans="2:41" ht="14.5" hidden="1" x14ac:dyDescent="0.35">
      <c r="B673" s="45" t="s">
        <v>3314</v>
      </c>
      <c r="C673" s="54">
        <v>845692</v>
      </c>
      <c r="D673" s="54">
        <v>845692</v>
      </c>
      <c r="E673" s="60" t="s">
        <v>3182</v>
      </c>
      <c r="F673" s="73">
        <v>0</v>
      </c>
      <c r="G673" s="73">
        <v>0</v>
      </c>
      <c r="H673" s="73">
        <v>0</v>
      </c>
      <c r="I673" s="73">
        <v>0</v>
      </c>
      <c r="J673" s="272" t="s">
        <v>4230</v>
      </c>
      <c r="AL673" s="144">
        <v>0</v>
      </c>
      <c r="AM673" s="144">
        <v>0</v>
      </c>
      <c r="AN673" s="144">
        <v>0</v>
      </c>
      <c r="AO673" s="145">
        <v>0</v>
      </c>
    </row>
    <row r="674" spans="2:41" ht="14.5" hidden="1" x14ac:dyDescent="0.35">
      <c r="B674" s="45" t="s">
        <v>3314</v>
      </c>
      <c r="C674" s="54">
        <v>870144</v>
      </c>
      <c r="D674" s="54">
        <v>870144</v>
      </c>
      <c r="E674" s="60" t="s">
        <v>3182</v>
      </c>
      <c r="F674" s="73">
        <v>0</v>
      </c>
      <c r="G674" s="73">
        <v>0</v>
      </c>
      <c r="H674" s="73">
        <v>0</v>
      </c>
      <c r="I674" s="73">
        <v>0</v>
      </c>
      <c r="J674" s="272" t="s">
        <v>4230</v>
      </c>
      <c r="AL674" s="144">
        <v>0</v>
      </c>
      <c r="AM674" s="144">
        <v>0</v>
      </c>
      <c r="AN674" s="144">
        <v>0</v>
      </c>
      <c r="AO674" s="145">
        <v>0</v>
      </c>
    </row>
    <row r="675" spans="2:41" ht="14.5" hidden="1" x14ac:dyDescent="0.35">
      <c r="B675" s="45" t="s">
        <v>3314</v>
      </c>
      <c r="C675" s="54">
        <v>870359</v>
      </c>
      <c r="D675" s="54">
        <v>870359</v>
      </c>
      <c r="E675" s="60" t="s">
        <v>3182</v>
      </c>
      <c r="F675" s="73">
        <v>0</v>
      </c>
      <c r="G675" s="73">
        <v>0</v>
      </c>
      <c r="H675" s="73">
        <v>0</v>
      </c>
      <c r="I675" s="73">
        <v>0</v>
      </c>
      <c r="J675" s="272" t="s">
        <v>4230</v>
      </c>
      <c r="AL675" s="144">
        <v>0</v>
      </c>
      <c r="AM675" s="144">
        <v>0</v>
      </c>
      <c r="AN675" s="144">
        <v>0</v>
      </c>
      <c r="AO675" s="145">
        <v>0</v>
      </c>
    </row>
    <row r="676" spans="2:41" ht="14.5" hidden="1" x14ac:dyDescent="0.35">
      <c r="B676" s="45" t="s">
        <v>3314</v>
      </c>
      <c r="C676" s="54">
        <v>870619</v>
      </c>
      <c r="D676" s="54">
        <v>870619</v>
      </c>
      <c r="E676" s="60" t="s">
        <v>3182</v>
      </c>
      <c r="F676" s="73">
        <v>0</v>
      </c>
      <c r="G676" s="73">
        <v>0</v>
      </c>
      <c r="H676" s="73">
        <v>0</v>
      </c>
      <c r="I676" s="73">
        <v>0</v>
      </c>
      <c r="J676" s="272" t="s">
        <v>4230</v>
      </c>
      <c r="AL676" s="144">
        <v>0</v>
      </c>
      <c r="AM676" s="144">
        <v>0</v>
      </c>
      <c r="AN676" s="144">
        <v>0</v>
      </c>
      <c r="AO676" s="145">
        <v>0</v>
      </c>
    </row>
    <row r="677" spans="2:41" ht="14.5" hidden="1" x14ac:dyDescent="0.35">
      <c r="B677" s="45" t="s">
        <v>3314</v>
      </c>
      <c r="C677" s="54">
        <v>870660</v>
      </c>
      <c r="D677" s="54">
        <v>870660</v>
      </c>
      <c r="E677" s="60" t="s">
        <v>3182</v>
      </c>
      <c r="F677" s="73">
        <v>0</v>
      </c>
      <c r="G677" s="73">
        <v>0</v>
      </c>
      <c r="H677" s="73">
        <v>0</v>
      </c>
      <c r="I677" s="73">
        <v>0</v>
      </c>
      <c r="J677" s="272" t="s">
        <v>4230</v>
      </c>
      <c r="AL677" s="144">
        <v>0</v>
      </c>
      <c r="AM677" s="144">
        <v>0</v>
      </c>
      <c r="AN677" s="144">
        <v>0</v>
      </c>
      <c r="AO677" s="145">
        <v>0</v>
      </c>
    </row>
    <row r="678" spans="2:41" ht="14.5" hidden="1" x14ac:dyDescent="0.35">
      <c r="B678" s="45" t="s">
        <v>3314</v>
      </c>
      <c r="C678" s="54">
        <v>870719</v>
      </c>
      <c r="D678" s="54">
        <v>870719</v>
      </c>
      <c r="E678" s="60" t="s">
        <v>3182</v>
      </c>
      <c r="F678" s="73">
        <v>0</v>
      </c>
      <c r="G678" s="73">
        <v>0</v>
      </c>
      <c r="H678" s="73">
        <v>0</v>
      </c>
      <c r="I678" s="73">
        <v>0</v>
      </c>
      <c r="J678" s="272" t="s">
        <v>4230</v>
      </c>
      <c r="AL678" s="144">
        <v>0</v>
      </c>
      <c r="AM678" s="144">
        <v>0</v>
      </c>
      <c r="AN678" s="144">
        <v>0</v>
      </c>
      <c r="AO678" s="145">
        <v>0</v>
      </c>
    </row>
    <row r="679" spans="2:41" ht="14.5" hidden="1" x14ac:dyDescent="0.35">
      <c r="B679" s="45" t="s">
        <v>3314</v>
      </c>
      <c r="C679" s="54">
        <v>870819</v>
      </c>
      <c r="D679" s="54">
        <v>870819</v>
      </c>
      <c r="E679" s="60" t="s">
        <v>3182</v>
      </c>
      <c r="F679" s="73">
        <v>0</v>
      </c>
      <c r="G679" s="73">
        <v>0</v>
      </c>
      <c r="H679" s="73">
        <v>0</v>
      </c>
      <c r="I679" s="73">
        <v>0</v>
      </c>
      <c r="J679" s="272" t="s">
        <v>4230</v>
      </c>
      <c r="AL679" s="144">
        <v>0</v>
      </c>
      <c r="AM679" s="144">
        <v>0</v>
      </c>
      <c r="AN679" s="144">
        <v>0</v>
      </c>
      <c r="AO679" s="145">
        <v>0</v>
      </c>
    </row>
    <row r="680" spans="2:41" ht="14.5" hidden="1" x14ac:dyDescent="0.35">
      <c r="B680" s="45" t="s">
        <v>3314</v>
      </c>
      <c r="C680" s="54">
        <v>870822</v>
      </c>
      <c r="D680" s="54">
        <v>870822</v>
      </c>
      <c r="E680" s="60" t="s">
        <v>3182</v>
      </c>
      <c r="F680" s="73">
        <v>0</v>
      </c>
      <c r="G680" s="73">
        <v>0</v>
      </c>
      <c r="H680" s="73">
        <v>0</v>
      </c>
      <c r="I680" s="73">
        <v>0</v>
      </c>
      <c r="J680" s="272" t="s">
        <v>4230</v>
      </c>
      <c r="AL680" s="144">
        <v>0</v>
      </c>
      <c r="AM680" s="144">
        <v>0</v>
      </c>
      <c r="AN680" s="144">
        <v>0</v>
      </c>
      <c r="AO680" s="145">
        <v>0</v>
      </c>
    </row>
    <row r="681" spans="2:41" ht="14.5" hidden="1" x14ac:dyDescent="0.35">
      <c r="B681" s="45" t="s">
        <v>3314</v>
      </c>
      <c r="C681" s="54">
        <v>900106</v>
      </c>
      <c r="D681" s="54">
        <v>900106</v>
      </c>
      <c r="E681" s="60" t="s">
        <v>3182</v>
      </c>
      <c r="F681" s="73">
        <v>0</v>
      </c>
      <c r="G681" s="73">
        <v>0</v>
      </c>
      <c r="H681" s="73">
        <v>0</v>
      </c>
      <c r="I681" s="73">
        <v>0</v>
      </c>
      <c r="J681" s="272" t="s">
        <v>4230</v>
      </c>
      <c r="AL681" s="144">
        <v>0</v>
      </c>
      <c r="AM681" s="144">
        <v>0</v>
      </c>
      <c r="AN681" s="144">
        <v>0</v>
      </c>
      <c r="AO681" s="145">
        <v>0</v>
      </c>
    </row>
    <row r="682" spans="2:41" ht="14.5" hidden="1" x14ac:dyDescent="0.35">
      <c r="B682" s="45" t="s">
        <v>3314</v>
      </c>
      <c r="C682" s="54">
        <v>913443</v>
      </c>
      <c r="D682" s="54">
        <v>913443</v>
      </c>
      <c r="E682" s="60" t="s">
        <v>3182</v>
      </c>
      <c r="F682" s="73">
        <v>0</v>
      </c>
      <c r="G682" s="73">
        <v>0</v>
      </c>
      <c r="H682" s="73">
        <v>0</v>
      </c>
      <c r="I682" s="73">
        <v>0</v>
      </c>
      <c r="J682" s="272" t="s">
        <v>4230</v>
      </c>
      <c r="AL682" s="144">
        <v>0</v>
      </c>
      <c r="AM682" s="144">
        <v>0</v>
      </c>
      <c r="AN682" s="144">
        <v>0</v>
      </c>
      <c r="AO682" s="145">
        <v>0</v>
      </c>
    </row>
    <row r="683" spans="2:41" ht="14.5" hidden="1" x14ac:dyDescent="0.35">
      <c r="B683" s="45" t="s">
        <v>3314</v>
      </c>
      <c r="C683" s="54">
        <v>118399</v>
      </c>
      <c r="D683" s="54">
        <v>118399</v>
      </c>
      <c r="E683" s="60" t="s">
        <v>3182</v>
      </c>
      <c r="F683" s="73">
        <v>0</v>
      </c>
      <c r="G683" s="73">
        <v>0</v>
      </c>
      <c r="H683" s="73">
        <v>0</v>
      </c>
      <c r="I683" s="73">
        <v>0</v>
      </c>
      <c r="J683" s="272" t="s">
        <v>4230</v>
      </c>
      <c r="AL683" s="144">
        <v>0</v>
      </c>
      <c r="AM683" s="144">
        <v>0</v>
      </c>
      <c r="AN683" s="144">
        <v>0</v>
      </c>
      <c r="AO683" s="145">
        <v>0</v>
      </c>
    </row>
    <row r="684" spans="2:41" ht="14.5" hidden="1" x14ac:dyDescent="0.35">
      <c r="B684" s="45" t="s">
        <v>3314</v>
      </c>
      <c r="C684" s="54">
        <v>843007</v>
      </c>
      <c r="D684" s="54">
        <v>843008</v>
      </c>
      <c r="E684" s="60" t="s">
        <v>3183</v>
      </c>
      <c r="F684" s="73">
        <v>0</v>
      </c>
      <c r="G684" s="73">
        <v>8.3333333333333332E-3</v>
      </c>
      <c r="H684" s="73">
        <v>8.3333333333333332E-3</v>
      </c>
      <c r="I684" s="73">
        <v>8.3333333333333332E-3</v>
      </c>
      <c r="J684" s="81" t="s">
        <v>4230</v>
      </c>
      <c r="AL684" s="144">
        <v>0</v>
      </c>
      <c r="AM684" s="144">
        <v>8.3333333333333332E-3</v>
      </c>
      <c r="AN684" s="144">
        <v>8.3333333333333332E-3</v>
      </c>
      <c r="AO684" s="145">
        <v>8.3333333333333332E-3</v>
      </c>
    </row>
    <row r="685" spans="2:41" ht="14.5" hidden="1" x14ac:dyDescent="0.35">
      <c r="B685" s="45" t="s">
        <v>3314</v>
      </c>
      <c r="C685" s="54">
        <v>843014</v>
      </c>
      <c r="D685" s="54">
        <v>843015</v>
      </c>
      <c r="E685" s="60" t="s">
        <v>3183</v>
      </c>
      <c r="F685" s="73">
        <v>0</v>
      </c>
      <c r="G685" s="73">
        <v>8.3333333333333332E-3</v>
      </c>
      <c r="H685" s="73">
        <v>8.3333333333333332E-3</v>
      </c>
      <c r="I685" s="73">
        <v>8.3333333333333332E-3</v>
      </c>
      <c r="J685" s="81" t="s">
        <v>4230</v>
      </c>
      <c r="AL685" s="144">
        <v>0</v>
      </c>
      <c r="AM685" s="144">
        <v>8.3333333333333332E-3</v>
      </c>
      <c r="AN685" s="144">
        <v>8.3333333333333332E-3</v>
      </c>
      <c r="AO685" s="145">
        <v>8.3333333333333332E-3</v>
      </c>
    </row>
    <row r="686" spans="2:41" ht="14.5" hidden="1" x14ac:dyDescent="0.35">
      <c r="B686" s="45" t="s">
        <v>3314</v>
      </c>
      <c r="C686" s="54">
        <v>843042</v>
      </c>
      <c r="D686" s="54">
        <v>843042</v>
      </c>
      <c r="E686" s="60" t="s">
        <v>3183</v>
      </c>
      <c r="F686" s="73">
        <v>0</v>
      </c>
      <c r="G686" s="73">
        <v>8.3333333333333332E-3</v>
      </c>
      <c r="H686" s="73">
        <v>8.3333333333333332E-3</v>
      </c>
      <c r="I686" s="73">
        <v>8.3333333333333332E-3</v>
      </c>
      <c r="J686" s="81" t="s">
        <v>4230</v>
      </c>
      <c r="AL686" s="144">
        <v>0</v>
      </c>
      <c r="AM686" s="144">
        <v>8.3333333333333332E-3</v>
      </c>
      <c r="AN686" s="144">
        <v>8.3333333333333332E-3</v>
      </c>
      <c r="AO686" s="145">
        <v>8.3333333333333332E-3</v>
      </c>
    </row>
    <row r="687" spans="2:41" ht="14.5" hidden="1" x14ac:dyDescent="0.35">
      <c r="B687" s="45" t="s">
        <v>3314</v>
      </c>
      <c r="C687" s="54">
        <v>843045</v>
      </c>
      <c r="D687" s="54">
        <v>843045</v>
      </c>
      <c r="E687" s="60" t="s">
        <v>3183</v>
      </c>
      <c r="F687" s="73">
        <v>0</v>
      </c>
      <c r="G687" s="73">
        <v>8.3333333333333332E-3</v>
      </c>
      <c r="H687" s="73">
        <v>8.3333333333333332E-3</v>
      </c>
      <c r="I687" s="73">
        <v>8.3333333333333332E-3</v>
      </c>
      <c r="J687" s="81" t="s">
        <v>4230</v>
      </c>
      <c r="AL687" s="144">
        <v>0</v>
      </c>
      <c r="AM687" s="144">
        <v>8.3333333333333332E-3</v>
      </c>
      <c r="AN687" s="144">
        <v>8.3333333333333332E-3</v>
      </c>
      <c r="AO687" s="145">
        <v>8.3333333333333332E-3</v>
      </c>
    </row>
    <row r="688" spans="2:41" ht="14.5" hidden="1" x14ac:dyDescent="0.35">
      <c r="B688" s="45" t="s">
        <v>3314</v>
      </c>
      <c r="C688" s="54">
        <v>843120</v>
      </c>
      <c r="D688" s="54">
        <v>843121</v>
      </c>
      <c r="E688" s="60" t="s">
        <v>3183</v>
      </c>
      <c r="F688" s="73">
        <v>0</v>
      </c>
      <c r="G688" s="73">
        <v>8.3333333333333332E-3</v>
      </c>
      <c r="H688" s="73">
        <v>8.3333333333333332E-3</v>
      </c>
      <c r="I688" s="73">
        <v>8.3333333333333332E-3</v>
      </c>
      <c r="J688" s="81" t="s">
        <v>4230</v>
      </c>
      <c r="AL688" s="144">
        <v>0</v>
      </c>
      <c r="AM688" s="144">
        <v>8.3333333333333332E-3</v>
      </c>
      <c r="AN688" s="144">
        <v>8.3333333333333332E-3</v>
      </c>
      <c r="AO688" s="145">
        <v>8.3333333333333332E-3</v>
      </c>
    </row>
    <row r="689" spans="2:41" ht="14.5" hidden="1" x14ac:dyDescent="0.35">
      <c r="B689" s="45" t="s">
        <v>3314</v>
      </c>
      <c r="C689" s="54">
        <v>843135</v>
      </c>
      <c r="D689" s="54">
        <v>843135</v>
      </c>
      <c r="E689" s="60" t="s">
        <v>3183</v>
      </c>
      <c r="F689" s="73">
        <v>0</v>
      </c>
      <c r="G689" s="73">
        <v>8.3333333333333332E-3</v>
      </c>
      <c r="H689" s="73">
        <v>8.3333333333333332E-3</v>
      </c>
      <c r="I689" s="73">
        <v>8.3333333333333332E-3</v>
      </c>
      <c r="J689" s="81" t="s">
        <v>4230</v>
      </c>
      <c r="AL689" s="144">
        <v>0</v>
      </c>
      <c r="AM689" s="144">
        <v>8.3333333333333332E-3</v>
      </c>
      <c r="AN689" s="144">
        <v>8.3333333333333332E-3</v>
      </c>
      <c r="AO689" s="145">
        <v>8.3333333333333332E-3</v>
      </c>
    </row>
    <row r="690" spans="2:41" ht="14.5" hidden="1" x14ac:dyDescent="0.35">
      <c r="B690" s="45" t="s">
        <v>3314</v>
      </c>
      <c r="C690" s="54">
        <v>843158</v>
      </c>
      <c r="D690" s="54">
        <v>843158</v>
      </c>
      <c r="E690" s="60" t="s">
        <v>3183</v>
      </c>
      <c r="F690" s="73">
        <v>0</v>
      </c>
      <c r="G690" s="73">
        <v>8.3333333333333332E-3</v>
      </c>
      <c r="H690" s="73">
        <v>8.3333333333333332E-3</v>
      </c>
      <c r="I690" s="73">
        <v>8.3333333333333332E-3</v>
      </c>
      <c r="J690" s="81" t="s">
        <v>4230</v>
      </c>
      <c r="AL690" s="144">
        <v>0</v>
      </c>
      <c r="AM690" s="144">
        <v>8.3333333333333332E-3</v>
      </c>
      <c r="AN690" s="144">
        <v>8.3333333333333332E-3</v>
      </c>
      <c r="AO690" s="145">
        <v>8.3333333333333332E-3</v>
      </c>
    </row>
    <row r="691" spans="2:41" ht="14.5" hidden="1" x14ac:dyDescent="0.35">
      <c r="B691" s="45" t="s">
        <v>3314</v>
      </c>
      <c r="C691" s="54">
        <v>843174</v>
      </c>
      <c r="D691" s="54">
        <v>843174</v>
      </c>
      <c r="E691" s="60" t="s">
        <v>3183</v>
      </c>
      <c r="F691" s="73">
        <v>0</v>
      </c>
      <c r="G691" s="73">
        <v>8.3333333333333332E-3</v>
      </c>
      <c r="H691" s="73">
        <v>8.3333333333333332E-3</v>
      </c>
      <c r="I691" s="73">
        <v>8.3333333333333332E-3</v>
      </c>
      <c r="J691" s="81" t="s">
        <v>4230</v>
      </c>
      <c r="AL691" s="144">
        <v>0</v>
      </c>
      <c r="AM691" s="144">
        <v>8.3333333333333332E-3</v>
      </c>
      <c r="AN691" s="144">
        <v>8.3333333333333332E-3</v>
      </c>
      <c r="AO691" s="145">
        <v>8.3333333333333332E-3</v>
      </c>
    </row>
    <row r="692" spans="2:41" ht="14.5" hidden="1" x14ac:dyDescent="0.35">
      <c r="B692" s="45" t="s">
        <v>3314</v>
      </c>
      <c r="C692" s="54">
        <v>843189</v>
      </c>
      <c r="D692" s="54">
        <v>843189</v>
      </c>
      <c r="E692" s="60" t="s">
        <v>3183</v>
      </c>
      <c r="F692" s="73">
        <v>0</v>
      </c>
      <c r="G692" s="73">
        <v>8.3333333333333332E-3</v>
      </c>
      <c r="H692" s="73">
        <v>8.3333333333333332E-3</v>
      </c>
      <c r="I692" s="73">
        <v>8.3333333333333332E-3</v>
      </c>
      <c r="J692" s="81" t="s">
        <v>4230</v>
      </c>
      <c r="AL692" s="144">
        <v>0</v>
      </c>
      <c r="AM692" s="144">
        <v>8.3333333333333332E-3</v>
      </c>
      <c r="AN692" s="144">
        <v>8.3333333333333332E-3</v>
      </c>
      <c r="AO692" s="145">
        <v>8.3333333333333332E-3</v>
      </c>
    </row>
    <row r="693" spans="2:41" ht="14.5" hidden="1" x14ac:dyDescent="0.35">
      <c r="B693" s="45" t="s">
        <v>3314</v>
      </c>
      <c r="C693" s="54">
        <v>843219</v>
      </c>
      <c r="D693" s="54">
        <v>843219</v>
      </c>
      <c r="E693" s="60" t="s">
        <v>3183</v>
      </c>
      <c r="F693" s="73">
        <v>0</v>
      </c>
      <c r="G693" s="73">
        <v>8.3333333333333332E-3</v>
      </c>
      <c r="H693" s="73">
        <v>8.3333333333333332E-3</v>
      </c>
      <c r="I693" s="73">
        <v>8.3333333333333332E-3</v>
      </c>
      <c r="J693" s="81" t="s">
        <v>4230</v>
      </c>
      <c r="AL693" s="144">
        <v>0</v>
      </c>
      <c r="AM693" s="144">
        <v>8.3333333333333332E-3</v>
      </c>
      <c r="AN693" s="144">
        <v>8.3333333333333332E-3</v>
      </c>
      <c r="AO693" s="145">
        <v>8.3333333333333332E-3</v>
      </c>
    </row>
    <row r="694" spans="2:41" ht="14.5" hidden="1" x14ac:dyDescent="0.35">
      <c r="B694" s="45" t="s">
        <v>3314</v>
      </c>
      <c r="C694" s="54">
        <v>843230</v>
      </c>
      <c r="D694" s="54">
        <v>843230</v>
      </c>
      <c r="E694" s="60" t="s">
        <v>3183</v>
      </c>
      <c r="F694" s="73">
        <v>0</v>
      </c>
      <c r="G694" s="73">
        <v>8.3333333333333332E-3</v>
      </c>
      <c r="H694" s="73">
        <v>8.3333333333333332E-3</v>
      </c>
      <c r="I694" s="73">
        <v>8.3333333333333332E-3</v>
      </c>
      <c r="J694" s="81" t="s">
        <v>4230</v>
      </c>
      <c r="AL694" s="144">
        <v>0</v>
      </c>
      <c r="AM694" s="144">
        <v>8.3333333333333332E-3</v>
      </c>
      <c r="AN694" s="144">
        <v>8.3333333333333332E-3</v>
      </c>
      <c r="AO694" s="145">
        <v>8.3333333333333332E-3</v>
      </c>
    </row>
    <row r="695" spans="2:41" ht="14.5" hidden="1" x14ac:dyDescent="0.35">
      <c r="B695" s="45" t="s">
        <v>3314</v>
      </c>
      <c r="C695" s="54">
        <v>843234</v>
      </c>
      <c r="D695" s="54">
        <v>843234</v>
      </c>
      <c r="E695" s="60" t="s">
        <v>3183</v>
      </c>
      <c r="F695" s="73">
        <v>0</v>
      </c>
      <c r="G695" s="73">
        <v>8.3333333333333332E-3</v>
      </c>
      <c r="H695" s="73">
        <v>8.3333333333333332E-3</v>
      </c>
      <c r="I695" s="73">
        <v>8.3333333333333332E-3</v>
      </c>
      <c r="J695" s="81" t="s">
        <v>4230</v>
      </c>
      <c r="AL695" s="144">
        <v>0</v>
      </c>
      <c r="AM695" s="144">
        <v>8.3333333333333332E-3</v>
      </c>
      <c r="AN695" s="144">
        <v>8.3333333333333332E-3</v>
      </c>
      <c r="AO695" s="145">
        <v>8.3333333333333332E-3</v>
      </c>
    </row>
    <row r="696" spans="2:41" ht="14.5" hidden="1" x14ac:dyDescent="0.35">
      <c r="B696" s="45" t="s">
        <v>3314</v>
      </c>
      <c r="C696" s="54">
        <v>843236</v>
      </c>
      <c r="D696" s="54">
        <v>843236</v>
      </c>
      <c r="E696" s="60" t="s">
        <v>3183</v>
      </c>
      <c r="F696" s="73">
        <v>0</v>
      </c>
      <c r="G696" s="73">
        <v>8.3333333333333332E-3</v>
      </c>
      <c r="H696" s="73">
        <v>8.3333333333333332E-3</v>
      </c>
      <c r="I696" s="73">
        <v>8.3333333333333332E-3</v>
      </c>
      <c r="J696" s="81" t="s">
        <v>4230</v>
      </c>
      <c r="AL696" s="144">
        <v>0</v>
      </c>
      <c r="AM696" s="144">
        <v>8.3333333333333332E-3</v>
      </c>
      <c r="AN696" s="144">
        <v>8.3333333333333332E-3</v>
      </c>
      <c r="AO696" s="145">
        <v>8.3333333333333332E-3</v>
      </c>
    </row>
    <row r="697" spans="2:41" ht="14.5" hidden="1" x14ac:dyDescent="0.35">
      <c r="B697" s="45" t="s">
        <v>3314</v>
      </c>
      <c r="C697" s="54">
        <v>843285</v>
      </c>
      <c r="D697" s="54">
        <v>843285</v>
      </c>
      <c r="E697" s="60" t="s">
        <v>3183</v>
      </c>
      <c r="F697" s="73">
        <v>0</v>
      </c>
      <c r="G697" s="73">
        <v>8.3333333333333332E-3</v>
      </c>
      <c r="H697" s="73">
        <v>8.3333333333333332E-3</v>
      </c>
      <c r="I697" s="73">
        <v>8.3333333333333332E-3</v>
      </c>
      <c r="J697" s="81" t="s">
        <v>4230</v>
      </c>
      <c r="AL697" s="144">
        <v>0</v>
      </c>
      <c r="AM697" s="144">
        <v>8.3333333333333332E-3</v>
      </c>
      <c r="AN697" s="144">
        <v>8.3333333333333332E-3</v>
      </c>
      <c r="AO697" s="145">
        <v>8.3333333333333332E-3</v>
      </c>
    </row>
    <row r="698" spans="2:41" ht="14.5" hidden="1" x14ac:dyDescent="0.35">
      <c r="B698" s="45" t="s">
        <v>3314</v>
      </c>
      <c r="C698" s="54">
        <v>843291</v>
      </c>
      <c r="D698" s="54">
        <v>843292</v>
      </c>
      <c r="E698" s="60" t="s">
        <v>3183</v>
      </c>
      <c r="F698" s="73">
        <v>0</v>
      </c>
      <c r="G698" s="73">
        <v>8.3333333333333332E-3</v>
      </c>
      <c r="H698" s="73">
        <v>8.3333333333333332E-3</v>
      </c>
      <c r="I698" s="73">
        <v>8.3333333333333332E-3</v>
      </c>
      <c r="J698" s="81" t="s">
        <v>4230</v>
      </c>
      <c r="AL698" s="144">
        <v>0</v>
      </c>
      <c r="AM698" s="144">
        <v>8.3333333333333332E-3</v>
      </c>
      <c r="AN698" s="144">
        <v>8.3333333333333332E-3</v>
      </c>
      <c r="AO698" s="145">
        <v>8.3333333333333332E-3</v>
      </c>
    </row>
    <row r="699" spans="2:41" ht="14.5" hidden="1" x14ac:dyDescent="0.35">
      <c r="B699" s="45" t="s">
        <v>3314</v>
      </c>
      <c r="C699" s="54">
        <v>843368</v>
      </c>
      <c r="D699" s="54">
        <v>843368</v>
      </c>
      <c r="E699" s="60" t="s">
        <v>3183</v>
      </c>
      <c r="F699" s="73">
        <v>0</v>
      </c>
      <c r="G699" s="73">
        <v>8.3333333333333332E-3</v>
      </c>
      <c r="H699" s="73">
        <v>8.3333333333333332E-3</v>
      </c>
      <c r="I699" s="73">
        <v>8.3333333333333332E-3</v>
      </c>
      <c r="J699" s="81" t="s">
        <v>4230</v>
      </c>
      <c r="AL699" s="144">
        <v>0</v>
      </c>
      <c r="AM699" s="144">
        <v>8.3333333333333332E-3</v>
      </c>
      <c r="AN699" s="144">
        <v>8.3333333333333332E-3</v>
      </c>
      <c r="AO699" s="145">
        <v>8.3333333333333332E-3</v>
      </c>
    </row>
    <row r="700" spans="2:41" ht="14.5" hidden="1" x14ac:dyDescent="0.35">
      <c r="B700" s="45" t="s">
        <v>3314</v>
      </c>
      <c r="C700" s="54">
        <v>843375</v>
      </c>
      <c r="D700" s="54">
        <v>843375</v>
      </c>
      <c r="E700" s="60" t="s">
        <v>3183</v>
      </c>
      <c r="F700" s="73">
        <v>0</v>
      </c>
      <c r="G700" s="73">
        <v>8.3333333333333332E-3</v>
      </c>
      <c r="H700" s="73">
        <v>8.3333333333333332E-3</v>
      </c>
      <c r="I700" s="73">
        <v>8.3333333333333332E-3</v>
      </c>
      <c r="J700" s="81" t="s">
        <v>4230</v>
      </c>
      <c r="AL700" s="144">
        <v>0</v>
      </c>
      <c r="AM700" s="144">
        <v>8.3333333333333332E-3</v>
      </c>
      <c r="AN700" s="144">
        <v>8.3333333333333332E-3</v>
      </c>
      <c r="AO700" s="145">
        <v>8.3333333333333332E-3</v>
      </c>
    </row>
    <row r="701" spans="2:41" ht="14.5" hidden="1" x14ac:dyDescent="0.35">
      <c r="B701" s="45" t="s">
        <v>3314</v>
      </c>
      <c r="C701" s="54">
        <v>843384</v>
      </c>
      <c r="D701" s="54">
        <v>843384</v>
      </c>
      <c r="E701" s="60" t="s">
        <v>3183</v>
      </c>
      <c r="F701" s="73">
        <v>0</v>
      </c>
      <c r="G701" s="73">
        <v>8.3333333333333332E-3</v>
      </c>
      <c r="H701" s="73">
        <v>8.3333333333333332E-3</v>
      </c>
      <c r="I701" s="73">
        <v>8.3333333333333332E-3</v>
      </c>
      <c r="J701" s="81" t="s">
        <v>4230</v>
      </c>
      <c r="AL701" s="144">
        <v>0</v>
      </c>
      <c r="AM701" s="144">
        <v>8.3333333333333332E-3</v>
      </c>
      <c r="AN701" s="144">
        <v>8.3333333333333332E-3</v>
      </c>
      <c r="AO701" s="145">
        <v>8.3333333333333332E-3</v>
      </c>
    </row>
    <row r="702" spans="2:41" ht="14.5" hidden="1" x14ac:dyDescent="0.35">
      <c r="B702" s="45" t="s">
        <v>3314</v>
      </c>
      <c r="C702" s="54">
        <v>843390</v>
      </c>
      <c r="D702" s="54">
        <v>843390</v>
      </c>
      <c r="E702" s="60" t="s">
        <v>3183</v>
      </c>
      <c r="F702" s="73">
        <v>0</v>
      </c>
      <c r="G702" s="73">
        <v>8.3333333333333332E-3</v>
      </c>
      <c r="H702" s="73">
        <v>8.3333333333333332E-3</v>
      </c>
      <c r="I702" s="73">
        <v>8.3333333333333332E-3</v>
      </c>
      <c r="J702" s="81" t="s">
        <v>4230</v>
      </c>
      <c r="AL702" s="144">
        <v>0</v>
      </c>
      <c r="AM702" s="144">
        <v>8.3333333333333332E-3</v>
      </c>
      <c r="AN702" s="144">
        <v>8.3333333333333332E-3</v>
      </c>
      <c r="AO702" s="145">
        <v>8.3333333333333332E-3</v>
      </c>
    </row>
    <row r="703" spans="2:41" ht="14.5" hidden="1" x14ac:dyDescent="0.35">
      <c r="B703" s="45" t="s">
        <v>3314</v>
      </c>
      <c r="C703" s="54">
        <v>843409</v>
      </c>
      <c r="D703" s="54">
        <v>843409</v>
      </c>
      <c r="E703" s="60" t="s">
        <v>3183</v>
      </c>
      <c r="F703" s="73">
        <v>0</v>
      </c>
      <c r="G703" s="73">
        <v>8.3333333333333332E-3</v>
      </c>
      <c r="H703" s="73">
        <v>8.3333333333333332E-3</v>
      </c>
      <c r="I703" s="73">
        <v>8.3333333333333332E-3</v>
      </c>
      <c r="J703" s="81" t="s">
        <v>4230</v>
      </c>
      <c r="AL703" s="144">
        <v>0</v>
      </c>
      <c r="AM703" s="144">
        <v>8.3333333333333332E-3</v>
      </c>
      <c r="AN703" s="144">
        <v>8.3333333333333332E-3</v>
      </c>
      <c r="AO703" s="145">
        <v>8.3333333333333332E-3</v>
      </c>
    </row>
    <row r="704" spans="2:41" ht="14.5" hidden="1" x14ac:dyDescent="0.35">
      <c r="B704" s="45" t="s">
        <v>3314</v>
      </c>
      <c r="C704" s="54">
        <v>843428</v>
      </c>
      <c r="D704" s="54">
        <v>843428</v>
      </c>
      <c r="E704" s="60" t="s">
        <v>3183</v>
      </c>
      <c r="F704" s="73">
        <v>0</v>
      </c>
      <c r="G704" s="73">
        <v>8.3333333333333332E-3</v>
      </c>
      <c r="H704" s="73">
        <v>8.3333333333333332E-3</v>
      </c>
      <c r="I704" s="73">
        <v>8.3333333333333332E-3</v>
      </c>
      <c r="J704" s="81" t="s">
        <v>4230</v>
      </c>
      <c r="AL704" s="144">
        <v>0</v>
      </c>
      <c r="AM704" s="144">
        <v>8.3333333333333332E-3</v>
      </c>
      <c r="AN704" s="144">
        <v>8.3333333333333332E-3</v>
      </c>
      <c r="AO704" s="145">
        <v>8.3333333333333332E-3</v>
      </c>
    </row>
    <row r="705" spans="2:41" ht="14.5" hidden="1" x14ac:dyDescent="0.35">
      <c r="B705" s="45" t="s">
        <v>3314</v>
      </c>
      <c r="C705" s="54">
        <v>843430</v>
      </c>
      <c r="D705" s="54">
        <v>843430</v>
      </c>
      <c r="E705" s="60" t="s">
        <v>3183</v>
      </c>
      <c r="F705" s="73">
        <v>0</v>
      </c>
      <c r="G705" s="73">
        <v>8.3333333333333332E-3</v>
      </c>
      <c r="H705" s="73">
        <v>8.3333333333333332E-3</v>
      </c>
      <c r="I705" s="73">
        <v>8.3333333333333332E-3</v>
      </c>
      <c r="J705" s="81" t="s">
        <v>4230</v>
      </c>
      <c r="AL705" s="144">
        <v>0</v>
      </c>
      <c r="AM705" s="144">
        <v>8.3333333333333332E-3</v>
      </c>
      <c r="AN705" s="144">
        <v>8.3333333333333332E-3</v>
      </c>
      <c r="AO705" s="145">
        <v>8.3333333333333332E-3</v>
      </c>
    </row>
    <row r="706" spans="2:41" ht="14.5" hidden="1" x14ac:dyDescent="0.35">
      <c r="B706" s="45" t="s">
        <v>3314</v>
      </c>
      <c r="C706" s="54">
        <v>843432</v>
      </c>
      <c r="D706" s="54">
        <v>843432</v>
      </c>
      <c r="E706" s="60" t="s">
        <v>3183</v>
      </c>
      <c r="F706" s="73">
        <v>0</v>
      </c>
      <c r="G706" s="73">
        <v>8.3333333333333332E-3</v>
      </c>
      <c r="H706" s="73">
        <v>8.3333333333333332E-3</v>
      </c>
      <c r="I706" s="73">
        <v>8.3333333333333332E-3</v>
      </c>
      <c r="J706" s="81" t="s">
        <v>4230</v>
      </c>
      <c r="AL706" s="144">
        <v>0</v>
      </c>
      <c r="AM706" s="144">
        <v>8.3333333333333332E-3</v>
      </c>
      <c r="AN706" s="144">
        <v>8.3333333333333332E-3</v>
      </c>
      <c r="AO706" s="145">
        <v>8.3333333333333332E-3</v>
      </c>
    </row>
    <row r="707" spans="2:41" ht="14.5" hidden="1" x14ac:dyDescent="0.35">
      <c r="B707" s="45" t="s">
        <v>3314</v>
      </c>
      <c r="C707" s="54">
        <v>843440</v>
      </c>
      <c r="D707" s="54">
        <v>843440</v>
      </c>
      <c r="E707" s="60" t="s">
        <v>3183</v>
      </c>
      <c r="F707" s="73">
        <v>0</v>
      </c>
      <c r="G707" s="73">
        <v>8.3333333333333332E-3</v>
      </c>
      <c r="H707" s="73">
        <v>8.3333333333333332E-3</v>
      </c>
      <c r="I707" s="73">
        <v>8.3333333333333332E-3</v>
      </c>
      <c r="J707" s="81" t="s">
        <v>4230</v>
      </c>
      <c r="AL707" s="144">
        <v>0</v>
      </c>
      <c r="AM707" s="144">
        <v>8.3333333333333332E-3</v>
      </c>
      <c r="AN707" s="144">
        <v>8.3333333333333332E-3</v>
      </c>
      <c r="AO707" s="145">
        <v>8.3333333333333332E-3</v>
      </c>
    </row>
    <row r="708" spans="2:41" ht="14.5" hidden="1" x14ac:dyDescent="0.35">
      <c r="B708" s="45" t="s">
        <v>3314</v>
      </c>
      <c r="C708" s="54">
        <v>843442</v>
      </c>
      <c r="D708" s="54">
        <v>843442</v>
      </c>
      <c r="E708" s="60" t="s">
        <v>3268</v>
      </c>
      <c r="F708" s="73">
        <v>5.8333333333333341E-2</v>
      </c>
      <c r="G708" s="73">
        <v>5.8333333333333341E-2</v>
      </c>
      <c r="H708" s="73">
        <v>5.8333333333333341E-2</v>
      </c>
      <c r="I708" s="73">
        <v>5.8333333333333341E-2</v>
      </c>
      <c r="J708" s="272" t="s">
        <v>4233</v>
      </c>
      <c r="AL708" s="144">
        <v>5.8333333333333341E-2</v>
      </c>
      <c r="AM708" s="144">
        <v>5.8333333333333341E-2</v>
      </c>
      <c r="AN708" s="144">
        <v>5.8333333333333341E-2</v>
      </c>
      <c r="AO708" s="145">
        <v>5.8333333333333341E-2</v>
      </c>
    </row>
    <row r="709" spans="2:41" ht="14.5" hidden="1" x14ac:dyDescent="0.35">
      <c r="B709" s="45" t="s">
        <v>3314</v>
      </c>
      <c r="C709" s="54">
        <v>843445</v>
      </c>
      <c r="D709" s="54">
        <v>843445</v>
      </c>
      <c r="E709" s="60" t="s">
        <v>3268</v>
      </c>
      <c r="F709" s="73">
        <v>5.8333333333333341E-2</v>
      </c>
      <c r="G709" s="73">
        <v>5.8333333333333341E-2</v>
      </c>
      <c r="H709" s="73">
        <v>5.8333333333333341E-2</v>
      </c>
      <c r="I709" s="73">
        <v>5.8333333333333341E-2</v>
      </c>
      <c r="J709" s="272" t="s">
        <v>4233</v>
      </c>
      <c r="AL709" s="144">
        <v>5.8333333333333341E-2</v>
      </c>
      <c r="AM709" s="144">
        <v>5.8333333333333341E-2</v>
      </c>
      <c r="AN709" s="144">
        <v>5.8333333333333341E-2</v>
      </c>
      <c r="AO709" s="145">
        <v>5.8333333333333341E-2</v>
      </c>
    </row>
    <row r="710" spans="2:41" ht="14.5" hidden="1" x14ac:dyDescent="0.35">
      <c r="B710" s="45" t="s">
        <v>3314</v>
      </c>
      <c r="C710" s="54">
        <v>843466</v>
      </c>
      <c r="D710" s="54">
        <v>843466</v>
      </c>
      <c r="E710" s="60" t="s">
        <v>3183</v>
      </c>
      <c r="F710" s="73">
        <v>0</v>
      </c>
      <c r="G710" s="73">
        <v>8.3333333333333332E-3</v>
      </c>
      <c r="H710" s="73">
        <v>8.3333333333333332E-3</v>
      </c>
      <c r="I710" s="73">
        <v>8.3333333333333332E-3</v>
      </c>
      <c r="J710" s="81" t="s">
        <v>4230</v>
      </c>
      <c r="AL710" s="144">
        <v>0</v>
      </c>
      <c r="AM710" s="144">
        <v>8.3333333333333332E-3</v>
      </c>
      <c r="AN710" s="144">
        <v>8.3333333333333332E-3</v>
      </c>
      <c r="AO710" s="145">
        <v>8.3333333333333332E-3</v>
      </c>
    </row>
    <row r="711" spans="2:41" ht="14.5" hidden="1" x14ac:dyDescent="0.35">
      <c r="B711" s="45" t="s">
        <v>3314</v>
      </c>
      <c r="C711" s="54">
        <v>843481</v>
      </c>
      <c r="D711" s="54">
        <v>843481</v>
      </c>
      <c r="E711" s="60" t="s">
        <v>3183</v>
      </c>
      <c r="F711" s="73">
        <v>0</v>
      </c>
      <c r="G711" s="73">
        <v>8.3333333333333332E-3</v>
      </c>
      <c r="H711" s="73">
        <v>8.3333333333333332E-3</v>
      </c>
      <c r="I711" s="73">
        <v>8.3333333333333332E-3</v>
      </c>
      <c r="J711" s="81" t="s">
        <v>4230</v>
      </c>
      <c r="AL711" s="144">
        <v>0</v>
      </c>
      <c r="AM711" s="144">
        <v>8.3333333333333332E-3</v>
      </c>
      <c r="AN711" s="144">
        <v>8.3333333333333332E-3</v>
      </c>
      <c r="AO711" s="145">
        <v>8.3333333333333332E-3</v>
      </c>
    </row>
    <row r="712" spans="2:41" ht="14.5" hidden="1" x14ac:dyDescent="0.35">
      <c r="B712" s="45" t="s">
        <v>3314</v>
      </c>
      <c r="C712" s="54">
        <v>843505</v>
      </c>
      <c r="D712" s="54">
        <v>843505</v>
      </c>
      <c r="E712" s="60" t="s">
        <v>3183</v>
      </c>
      <c r="F712" s="73">
        <v>0</v>
      </c>
      <c r="G712" s="73">
        <v>8.3333333333333332E-3</v>
      </c>
      <c r="H712" s="73">
        <v>8.3333333333333332E-3</v>
      </c>
      <c r="I712" s="73">
        <v>8.3333333333333332E-3</v>
      </c>
      <c r="J712" s="81" t="s">
        <v>4230</v>
      </c>
      <c r="AL712" s="144">
        <v>0</v>
      </c>
      <c r="AM712" s="144">
        <v>8.3333333333333332E-3</v>
      </c>
      <c r="AN712" s="144">
        <v>8.3333333333333332E-3</v>
      </c>
      <c r="AO712" s="145">
        <v>8.3333333333333332E-3</v>
      </c>
    </row>
    <row r="713" spans="2:41" ht="14.5" hidden="1" x14ac:dyDescent="0.35">
      <c r="B713" s="45" t="s">
        <v>3314</v>
      </c>
      <c r="C713" s="54">
        <v>843533</v>
      </c>
      <c r="D713" s="54">
        <v>843533</v>
      </c>
      <c r="E713" s="60" t="s">
        <v>3182</v>
      </c>
      <c r="F713" s="73">
        <v>0</v>
      </c>
      <c r="G713" s="73">
        <v>0</v>
      </c>
      <c r="H713" s="73">
        <v>0</v>
      </c>
      <c r="I713" s="73">
        <v>0</v>
      </c>
      <c r="J713" s="272" t="s">
        <v>4230</v>
      </c>
      <c r="AL713" s="144">
        <v>0</v>
      </c>
      <c r="AM713" s="144">
        <v>0</v>
      </c>
      <c r="AN713" s="144">
        <v>0</v>
      </c>
      <c r="AO713" s="145">
        <v>0</v>
      </c>
    </row>
    <row r="714" spans="2:41" ht="14.5" hidden="1" x14ac:dyDescent="0.35">
      <c r="B714" s="45" t="s">
        <v>3314</v>
      </c>
      <c r="C714" s="54">
        <v>843535</v>
      </c>
      <c r="D714" s="54">
        <v>843535</v>
      </c>
      <c r="E714" s="60" t="s">
        <v>3183</v>
      </c>
      <c r="F714" s="73">
        <v>0</v>
      </c>
      <c r="G714" s="73">
        <v>8.3333333333333332E-3</v>
      </c>
      <c r="H714" s="73">
        <v>8.3333333333333332E-3</v>
      </c>
      <c r="I714" s="73">
        <v>8.3333333333333332E-3</v>
      </c>
      <c r="J714" s="81" t="s">
        <v>4230</v>
      </c>
      <c r="AL714" s="144">
        <v>0</v>
      </c>
      <c r="AM714" s="144">
        <v>8.3333333333333332E-3</v>
      </c>
      <c r="AN714" s="144">
        <v>8.3333333333333332E-3</v>
      </c>
      <c r="AO714" s="145">
        <v>8.3333333333333332E-3</v>
      </c>
    </row>
    <row r="715" spans="2:41" ht="14.5" hidden="1" x14ac:dyDescent="0.35">
      <c r="B715" s="45" t="s">
        <v>3314</v>
      </c>
      <c r="C715" s="54">
        <v>843555</v>
      </c>
      <c r="D715" s="54">
        <v>843555</v>
      </c>
      <c r="E715" s="60" t="s">
        <v>3183</v>
      </c>
      <c r="F715" s="73">
        <v>0</v>
      </c>
      <c r="G715" s="73">
        <v>8.3333333333333332E-3</v>
      </c>
      <c r="H715" s="73">
        <v>8.3333333333333332E-3</v>
      </c>
      <c r="I715" s="73">
        <v>8.3333333333333332E-3</v>
      </c>
      <c r="J715" s="81" t="s">
        <v>4230</v>
      </c>
      <c r="AL715" s="144">
        <v>0</v>
      </c>
      <c r="AM715" s="144">
        <v>8.3333333333333332E-3</v>
      </c>
      <c r="AN715" s="144">
        <v>8.3333333333333332E-3</v>
      </c>
      <c r="AO715" s="145">
        <v>8.3333333333333332E-3</v>
      </c>
    </row>
    <row r="716" spans="2:41" ht="14.5" hidden="1" x14ac:dyDescent="0.35">
      <c r="B716" s="45" t="s">
        <v>3314</v>
      </c>
      <c r="C716" s="54">
        <v>843571</v>
      </c>
      <c r="D716" s="54">
        <v>843571</v>
      </c>
      <c r="E716" s="60" t="s">
        <v>3183</v>
      </c>
      <c r="F716" s="73">
        <v>0</v>
      </c>
      <c r="G716" s="73">
        <v>8.3333333333333332E-3</v>
      </c>
      <c r="H716" s="73">
        <v>8.3333333333333332E-3</v>
      </c>
      <c r="I716" s="73">
        <v>8.3333333333333332E-3</v>
      </c>
      <c r="J716" s="81" t="s">
        <v>4230</v>
      </c>
      <c r="AL716" s="144">
        <v>0</v>
      </c>
      <c r="AM716" s="144">
        <v>8.3333333333333332E-3</v>
      </c>
      <c r="AN716" s="144">
        <v>8.3333333333333332E-3</v>
      </c>
      <c r="AO716" s="145">
        <v>8.3333333333333332E-3</v>
      </c>
    </row>
    <row r="717" spans="2:41" ht="14.5" hidden="1" x14ac:dyDescent="0.35">
      <c r="B717" s="45" t="s">
        <v>3314</v>
      </c>
      <c r="C717" s="54">
        <v>843586</v>
      </c>
      <c r="D717" s="54">
        <v>843586</v>
      </c>
      <c r="E717" s="60" t="s">
        <v>3183</v>
      </c>
      <c r="F717" s="73">
        <v>0</v>
      </c>
      <c r="G717" s="73">
        <v>8.3333333333333332E-3</v>
      </c>
      <c r="H717" s="73">
        <v>8.3333333333333332E-3</v>
      </c>
      <c r="I717" s="73">
        <v>8.3333333333333332E-3</v>
      </c>
      <c r="J717" s="81" t="s">
        <v>4230</v>
      </c>
      <c r="AL717" s="144">
        <v>0</v>
      </c>
      <c r="AM717" s="144">
        <v>8.3333333333333332E-3</v>
      </c>
      <c r="AN717" s="144">
        <v>8.3333333333333332E-3</v>
      </c>
      <c r="AO717" s="145">
        <v>8.3333333333333332E-3</v>
      </c>
    </row>
    <row r="718" spans="2:41" ht="14.5" hidden="1" x14ac:dyDescent="0.35">
      <c r="B718" s="45" t="s">
        <v>3314</v>
      </c>
      <c r="C718" s="54">
        <v>843613</v>
      </c>
      <c r="D718" s="54">
        <v>843613</v>
      </c>
      <c r="E718" s="60" t="s">
        <v>3183</v>
      </c>
      <c r="F718" s="73">
        <v>0</v>
      </c>
      <c r="G718" s="73">
        <v>8.3333333333333332E-3</v>
      </c>
      <c r="H718" s="73">
        <v>8.3333333333333332E-3</v>
      </c>
      <c r="I718" s="73">
        <v>8.3333333333333332E-3</v>
      </c>
      <c r="J718" s="81" t="s">
        <v>4230</v>
      </c>
      <c r="AL718" s="144">
        <v>0</v>
      </c>
      <c r="AM718" s="144">
        <v>8.3333333333333332E-3</v>
      </c>
      <c r="AN718" s="144">
        <v>8.3333333333333332E-3</v>
      </c>
      <c r="AO718" s="145">
        <v>8.3333333333333332E-3</v>
      </c>
    </row>
    <row r="719" spans="2:41" ht="14.5" hidden="1" x14ac:dyDescent="0.35">
      <c r="B719" s="45" t="s">
        <v>3314</v>
      </c>
      <c r="C719" s="54">
        <v>843626</v>
      </c>
      <c r="D719" s="54">
        <v>843626</v>
      </c>
      <c r="E719" s="60" t="s">
        <v>3183</v>
      </c>
      <c r="F719" s="73">
        <v>0</v>
      </c>
      <c r="G719" s="73">
        <v>8.3333333333333332E-3</v>
      </c>
      <c r="H719" s="73">
        <v>8.3333333333333332E-3</v>
      </c>
      <c r="I719" s="73">
        <v>8.3333333333333332E-3</v>
      </c>
      <c r="J719" s="81" t="s">
        <v>4230</v>
      </c>
      <c r="AL719" s="144">
        <v>0</v>
      </c>
      <c r="AM719" s="144">
        <v>8.3333333333333332E-3</v>
      </c>
      <c r="AN719" s="144">
        <v>8.3333333333333332E-3</v>
      </c>
      <c r="AO719" s="145">
        <v>8.3333333333333332E-3</v>
      </c>
    </row>
    <row r="720" spans="2:41" ht="14.5" hidden="1" x14ac:dyDescent="0.35">
      <c r="B720" s="45" t="s">
        <v>3314</v>
      </c>
      <c r="C720" s="54">
        <v>843641</v>
      </c>
      <c r="D720" s="54">
        <v>843641</v>
      </c>
      <c r="E720" s="60" t="s">
        <v>3183</v>
      </c>
      <c r="F720" s="73">
        <v>0</v>
      </c>
      <c r="G720" s="73">
        <v>8.3333333333333332E-3</v>
      </c>
      <c r="H720" s="73">
        <v>8.3333333333333332E-3</v>
      </c>
      <c r="I720" s="73">
        <v>8.3333333333333332E-3</v>
      </c>
      <c r="J720" s="81" t="s">
        <v>4230</v>
      </c>
      <c r="AL720" s="144">
        <v>0</v>
      </c>
      <c r="AM720" s="144">
        <v>8.3333333333333332E-3</v>
      </c>
      <c r="AN720" s="144">
        <v>8.3333333333333332E-3</v>
      </c>
      <c r="AO720" s="145">
        <v>8.3333333333333332E-3</v>
      </c>
    </row>
    <row r="721" spans="2:41" ht="14.5" hidden="1" x14ac:dyDescent="0.35">
      <c r="B721" s="45" t="s">
        <v>3314</v>
      </c>
      <c r="C721" s="54">
        <v>843660</v>
      </c>
      <c r="D721" s="54">
        <v>843662</v>
      </c>
      <c r="E721" s="60" t="s">
        <v>3183</v>
      </c>
      <c r="F721" s="73">
        <v>0</v>
      </c>
      <c r="G721" s="73">
        <v>8.3333333333333332E-3</v>
      </c>
      <c r="H721" s="73">
        <v>8.3333333333333332E-3</v>
      </c>
      <c r="I721" s="73">
        <v>8.3333333333333332E-3</v>
      </c>
      <c r="J721" s="81" t="s">
        <v>4230</v>
      </c>
      <c r="AL721" s="144">
        <v>0</v>
      </c>
      <c r="AM721" s="144">
        <v>8.3333333333333332E-3</v>
      </c>
      <c r="AN721" s="144">
        <v>8.3333333333333332E-3</v>
      </c>
      <c r="AO721" s="145">
        <v>8.3333333333333332E-3</v>
      </c>
    </row>
    <row r="722" spans="2:41" ht="14.5" hidden="1" x14ac:dyDescent="0.35">
      <c r="B722" s="45" t="s">
        <v>3314</v>
      </c>
      <c r="C722" s="54">
        <v>843685</v>
      </c>
      <c r="D722" s="54">
        <v>843685</v>
      </c>
      <c r="E722" s="60" t="s">
        <v>3183</v>
      </c>
      <c r="F722" s="73">
        <v>0</v>
      </c>
      <c r="G722" s="73">
        <v>8.3333333333333332E-3</v>
      </c>
      <c r="H722" s="73">
        <v>8.3333333333333332E-3</v>
      </c>
      <c r="I722" s="73">
        <v>8.3333333333333332E-3</v>
      </c>
      <c r="J722" s="81" t="s">
        <v>4230</v>
      </c>
      <c r="AL722" s="144">
        <v>0</v>
      </c>
      <c r="AM722" s="144">
        <v>8.3333333333333332E-3</v>
      </c>
      <c r="AN722" s="144">
        <v>8.3333333333333332E-3</v>
      </c>
      <c r="AO722" s="145">
        <v>8.3333333333333332E-3</v>
      </c>
    </row>
    <row r="723" spans="2:41" ht="14.5" hidden="1" x14ac:dyDescent="0.35">
      <c r="B723" s="45" t="s">
        <v>3314</v>
      </c>
      <c r="C723" s="54">
        <v>843687</v>
      </c>
      <c r="D723" s="54">
        <v>843688</v>
      </c>
      <c r="E723" s="60" t="s">
        <v>3183</v>
      </c>
      <c r="F723" s="73">
        <v>0</v>
      </c>
      <c r="G723" s="73">
        <v>8.3333333333333332E-3</v>
      </c>
      <c r="H723" s="73">
        <v>8.3333333333333332E-3</v>
      </c>
      <c r="I723" s="73">
        <v>8.3333333333333332E-3</v>
      </c>
      <c r="J723" s="81" t="s">
        <v>4230</v>
      </c>
      <c r="AL723" s="144">
        <v>0</v>
      </c>
      <c r="AM723" s="144">
        <v>8.3333333333333332E-3</v>
      </c>
      <c r="AN723" s="144">
        <v>8.3333333333333332E-3</v>
      </c>
      <c r="AO723" s="145">
        <v>8.3333333333333332E-3</v>
      </c>
    </row>
    <row r="724" spans="2:41" ht="14.5" hidden="1" x14ac:dyDescent="0.35">
      <c r="B724" s="45" t="s">
        <v>3314</v>
      </c>
      <c r="C724" s="54">
        <v>843703</v>
      </c>
      <c r="D724" s="54">
        <v>843704</v>
      </c>
      <c r="E724" s="60" t="s">
        <v>3183</v>
      </c>
      <c r="F724" s="73">
        <v>0</v>
      </c>
      <c r="G724" s="73">
        <v>8.3333333333333332E-3</v>
      </c>
      <c r="H724" s="73">
        <v>8.3333333333333332E-3</v>
      </c>
      <c r="I724" s="73">
        <v>8.3333333333333332E-3</v>
      </c>
      <c r="J724" s="81" t="s">
        <v>4230</v>
      </c>
      <c r="AL724" s="144">
        <v>0</v>
      </c>
      <c r="AM724" s="144">
        <v>8.3333333333333332E-3</v>
      </c>
      <c r="AN724" s="144">
        <v>8.3333333333333332E-3</v>
      </c>
      <c r="AO724" s="145">
        <v>8.3333333333333332E-3</v>
      </c>
    </row>
    <row r="725" spans="2:41" ht="14.5" hidden="1" x14ac:dyDescent="0.35">
      <c r="B725" s="45" t="s">
        <v>3314</v>
      </c>
      <c r="C725" s="54">
        <v>843715</v>
      </c>
      <c r="D725" s="54">
        <v>843715</v>
      </c>
      <c r="E725" s="60" t="s">
        <v>3183</v>
      </c>
      <c r="F725" s="73">
        <v>0</v>
      </c>
      <c r="G725" s="73">
        <v>8.3333333333333332E-3</v>
      </c>
      <c r="H725" s="73">
        <v>8.3333333333333332E-3</v>
      </c>
      <c r="I725" s="73">
        <v>8.3333333333333332E-3</v>
      </c>
      <c r="J725" s="81" t="s">
        <v>4230</v>
      </c>
      <c r="AL725" s="144">
        <v>0</v>
      </c>
      <c r="AM725" s="144">
        <v>8.3333333333333332E-3</v>
      </c>
      <c r="AN725" s="144">
        <v>8.3333333333333332E-3</v>
      </c>
      <c r="AO725" s="145">
        <v>8.3333333333333332E-3</v>
      </c>
    </row>
    <row r="726" spans="2:41" ht="14.5" hidden="1" x14ac:dyDescent="0.35">
      <c r="B726" s="45" t="s">
        <v>3314</v>
      </c>
      <c r="C726" s="54">
        <v>843742</v>
      </c>
      <c r="D726" s="54">
        <v>843742</v>
      </c>
      <c r="E726" s="60" t="s">
        <v>3183</v>
      </c>
      <c r="F726" s="73">
        <v>0</v>
      </c>
      <c r="G726" s="73">
        <v>8.3333333333333332E-3</v>
      </c>
      <c r="H726" s="73">
        <v>8.3333333333333332E-3</v>
      </c>
      <c r="I726" s="73">
        <v>8.3333333333333332E-3</v>
      </c>
      <c r="J726" s="81" t="s">
        <v>4230</v>
      </c>
      <c r="AL726" s="144">
        <v>0</v>
      </c>
      <c r="AM726" s="144">
        <v>8.3333333333333332E-3</v>
      </c>
      <c r="AN726" s="144">
        <v>8.3333333333333332E-3</v>
      </c>
      <c r="AO726" s="145">
        <v>8.3333333333333332E-3</v>
      </c>
    </row>
    <row r="727" spans="2:41" ht="14.5" hidden="1" x14ac:dyDescent="0.35">
      <c r="B727" s="45" t="s">
        <v>3314</v>
      </c>
      <c r="C727" s="54">
        <v>843750</v>
      </c>
      <c r="D727" s="54">
        <v>843750</v>
      </c>
      <c r="E727" s="60" t="s">
        <v>3183</v>
      </c>
      <c r="F727" s="73">
        <v>0</v>
      </c>
      <c r="G727" s="73">
        <v>8.3333333333333332E-3</v>
      </c>
      <c r="H727" s="73">
        <v>8.3333333333333332E-3</v>
      </c>
      <c r="I727" s="73">
        <v>8.3333333333333332E-3</v>
      </c>
      <c r="J727" s="81" t="s">
        <v>4230</v>
      </c>
      <c r="AL727" s="144">
        <v>0</v>
      </c>
      <c r="AM727" s="144">
        <v>8.3333333333333332E-3</v>
      </c>
      <c r="AN727" s="144">
        <v>8.3333333333333332E-3</v>
      </c>
      <c r="AO727" s="145">
        <v>8.3333333333333332E-3</v>
      </c>
    </row>
    <row r="728" spans="2:41" ht="14.5" hidden="1" x14ac:dyDescent="0.35">
      <c r="B728" s="45" t="s">
        <v>3314</v>
      </c>
      <c r="C728" s="54">
        <v>843753</v>
      </c>
      <c r="D728" s="54">
        <v>843753</v>
      </c>
      <c r="E728" s="60" t="s">
        <v>3183</v>
      </c>
      <c r="F728" s="73">
        <v>0</v>
      </c>
      <c r="G728" s="73">
        <v>8.3333333333333332E-3</v>
      </c>
      <c r="H728" s="73">
        <v>8.3333333333333332E-3</v>
      </c>
      <c r="I728" s="73">
        <v>8.3333333333333332E-3</v>
      </c>
      <c r="J728" s="81" t="s">
        <v>4230</v>
      </c>
      <c r="AL728" s="144">
        <v>0</v>
      </c>
      <c r="AM728" s="144">
        <v>8.3333333333333332E-3</v>
      </c>
      <c r="AN728" s="144">
        <v>8.3333333333333332E-3</v>
      </c>
      <c r="AO728" s="145">
        <v>8.3333333333333332E-3</v>
      </c>
    </row>
    <row r="729" spans="2:41" ht="14.5" hidden="1" x14ac:dyDescent="0.35">
      <c r="B729" s="45" t="s">
        <v>3314</v>
      </c>
      <c r="C729" s="54">
        <v>843762</v>
      </c>
      <c r="D729" s="54">
        <v>843762</v>
      </c>
      <c r="E729" s="60" t="s">
        <v>3183</v>
      </c>
      <c r="F729" s="73">
        <v>0</v>
      </c>
      <c r="G729" s="73">
        <v>8.3333333333333332E-3</v>
      </c>
      <c r="H729" s="73">
        <v>8.3333333333333332E-3</v>
      </c>
      <c r="I729" s="73">
        <v>8.3333333333333332E-3</v>
      </c>
      <c r="J729" s="81" t="s">
        <v>4230</v>
      </c>
      <c r="AL729" s="144">
        <v>0</v>
      </c>
      <c r="AM729" s="144">
        <v>8.3333333333333332E-3</v>
      </c>
      <c r="AN729" s="144">
        <v>8.3333333333333332E-3</v>
      </c>
      <c r="AO729" s="145">
        <v>8.3333333333333332E-3</v>
      </c>
    </row>
    <row r="730" spans="2:41" ht="14.5" hidden="1" x14ac:dyDescent="0.35">
      <c r="B730" s="45" t="s">
        <v>3314</v>
      </c>
      <c r="C730" s="54">
        <v>843774</v>
      </c>
      <c r="D730" s="54">
        <v>843774</v>
      </c>
      <c r="E730" s="60" t="s">
        <v>3183</v>
      </c>
      <c r="F730" s="73">
        <v>0</v>
      </c>
      <c r="G730" s="73">
        <v>8.3333333333333332E-3</v>
      </c>
      <c r="H730" s="73">
        <v>8.3333333333333332E-3</v>
      </c>
      <c r="I730" s="73">
        <v>8.3333333333333332E-3</v>
      </c>
      <c r="J730" s="81" t="s">
        <v>4230</v>
      </c>
      <c r="AL730" s="144">
        <v>0</v>
      </c>
      <c r="AM730" s="144">
        <v>8.3333333333333332E-3</v>
      </c>
      <c r="AN730" s="144">
        <v>8.3333333333333332E-3</v>
      </c>
      <c r="AO730" s="145">
        <v>8.3333333333333332E-3</v>
      </c>
    </row>
    <row r="731" spans="2:41" ht="14.5" hidden="1" x14ac:dyDescent="0.35">
      <c r="B731" s="45" t="s">
        <v>3314</v>
      </c>
      <c r="C731" s="54">
        <v>843784</v>
      </c>
      <c r="D731" s="54">
        <v>843784</v>
      </c>
      <c r="E731" s="60" t="s">
        <v>3183</v>
      </c>
      <c r="F731" s="73">
        <v>0</v>
      </c>
      <c r="G731" s="73">
        <v>8.3333333333333332E-3</v>
      </c>
      <c r="H731" s="73">
        <v>8.3333333333333332E-3</v>
      </c>
      <c r="I731" s="73">
        <v>8.3333333333333332E-3</v>
      </c>
      <c r="J731" s="81" t="s">
        <v>4230</v>
      </c>
      <c r="AL731" s="144">
        <v>0</v>
      </c>
      <c r="AM731" s="144">
        <v>8.3333333333333332E-3</v>
      </c>
      <c r="AN731" s="144">
        <v>8.3333333333333332E-3</v>
      </c>
      <c r="AO731" s="145">
        <v>8.3333333333333332E-3</v>
      </c>
    </row>
    <row r="732" spans="2:41" ht="14.5" hidden="1" x14ac:dyDescent="0.35">
      <c r="B732" s="45" t="s">
        <v>3314</v>
      </c>
      <c r="C732" s="54">
        <v>843797</v>
      </c>
      <c r="D732" s="54">
        <v>843797</v>
      </c>
      <c r="E732" s="60" t="s">
        <v>3183</v>
      </c>
      <c r="F732" s="73">
        <v>0</v>
      </c>
      <c r="G732" s="73">
        <v>8.3333333333333332E-3</v>
      </c>
      <c r="H732" s="73">
        <v>8.3333333333333332E-3</v>
      </c>
      <c r="I732" s="73">
        <v>8.3333333333333332E-3</v>
      </c>
      <c r="J732" s="81" t="s">
        <v>4230</v>
      </c>
      <c r="AL732" s="144">
        <v>0</v>
      </c>
      <c r="AM732" s="144">
        <v>8.3333333333333332E-3</v>
      </c>
      <c r="AN732" s="144">
        <v>8.3333333333333332E-3</v>
      </c>
      <c r="AO732" s="145">
        <v>8.3333333333333332E-3</v>
      </c>
    </row>
    <row r="733" spans="2:41" ht="14.5" hidden="1" x14ac:dyDescent="0.35">
      <c r="B733" s="45" t="s">
        <v>3314</v>
      </c>
      <c r="C733" s="54">
        <v>843811</v>
      </c>
      <c r="D733" s="54">
        <v>843811</v>
      </c>
      <c r="E733" s="60" t="s">
        <v>3183</v>
      </c>
      <c r="F733" s="73">
        <v>0</v>
      </c>
      <c r="G733" s="73">
        <v>8.3333333333333332E-3</v>
      </c>
      <c r="H733" s="73">
        <v>8.3333333333333332E-3</v>
      </c>
      <c r="I733" s="73">
        <v>8.3333333333333332E-3</v>
      </c>
      <c r="J733" s="81" t="s">
        <v>4230</v>
      </c>
      <c r="AL733" s="144">
        <v>0</v>
      </c>
      <c r="AM733" s="144">
        <v>8.3333333333333332E-3</v>
      </c>
      <c r="AN733" s="144">
        <v>8.3333333333333332E-3</v>
      </c>
      <c r="AO733" s="145">
        <v>8.3333333333333332E-3</v>
      </c>
    </row>
    <row r="734" spans="2:41" ht="14.5" hidden="1" x14ac:dyDescent="0.35">
      <c r="B734" s="45" t="s">
        <v>3314</v>
      </c>
      <c r="C734" s="54">
        <v>843823</v>
      </c>
      <c r="D734" s="54">
        <v>843823</v>
      </c>
      <c r="E734" s="60" t="s">
        <v>3183</v>
      </c>
      <c r="F734" s="73">
        <v>0</v>
      </c>
      <c r="G734" s="73">
        <v>8.3333333333333332E-3</v>
      </c>
      <c r="H734" s="73">
        <v>8.3333333333333332E-3</v>
      </c>
      <c r="I734" s="73">
        <v>8.3333333333333332E-3</v>
      </c>
      <c r="J734" s="81" t="s">
        <v>4230</v>
      </c>
      <c r="AL734" s="144">
        <v>0</v>
      </c>
      <c r="AM734" s="144">
        <v>8.3333333333333332E-3</v>
      </c>
      <c r="AN734" s="144">
        <v>8.3333333333333332E-3</v>
      </c>
      <c r="AO734" s="145">
        <v>8.3333333333333332E-3</v>
      </c>
    </row>
    <row r="735" spans="2:41" ht="14.5" hidden="1" x14ac:dyDescent="0.35">
      <c r="B735" s="45" t="s">
        <v>3314</v>
      </c>
      <c r="C735" s="54">
        <v>843825</v>
      </c>
      <c r="D735" s="54">
        <v>843825</v>
      </c>
      <c r="E735" s="60" t="s">
        <v>3183</v>
      </c>
      <c r="F735" s="73">
        <v>0</v>
      </c>
      <c r="G735" s="73">
        <v>8.3333333333333332E-3</v>
      </c>
      <c r="H735" s="73">
        <v>8.3333333333333332E-3</v>
      </c>
      <c r="I735" s="73">
        <v>8.3333333333333332E-3</v>
      </c>
      <c r="J735" s="81" t="s">
        <v>4230</v>
      </c>
      <c r="AL735" s="144">
        <v>0</v>
      </c>
      <c r="AM735" s="144">
        <v>8.3333333333333332E-3</v>
      </c>
      <c r="AN735" s="144">
        <v>8.3333333333333332E-3</v>
      </c>
      <c r="AO735" s="145">
        <v>8.3333333333333332E-3</v>
      </c>
    </row>
    <row r="736" spans="2:41" ht="14.5" hidden="1" x14ac:dyDescent="0.35">
      <c r="B736" s="45" t="s">
        <v>3314</v>
      </c>
      <c r="C736" s="54">
        <v>843845</v>
      </c>
      <c r="D736" s="54">
        <v>843845</v>
      </c>
      <c r="E736" s="60" t="s">
        <v>3183</v>
      </c>
      <c r="F736" s="73">
        <v>0</v>
      </c>
      <c r="G736" s="73">
        <v>8.3333333333333332E-3</v>
      </c>
      <c r="H736" s="73">
        <v>8.3333333333333332E-3</v>
      </c>
      <c r="I736" s="73">
        <v>8.3333333333333332E-3</v>
      </c>
      <c r="J736" s="81" t="s">
        <v>4230</v>
      </c>
      <c r="AL736" s="144">
        <v>0</v>
      </c>
      <c r="AM736" s="144">
        <v>8.3333333333333332E-3</v>
      </c>
      <c r="AN736" s="144">
        <v>8.3333333333333332E-3</v>
      </c>
      <c r="AO736" s="145">
        <v>8.3333333333333332E-3</v>
      </c>
    </row>
    <row r="737" spans="2:41" ht="14.5" hidden="1" x14ac:dyDescent="0.35">
      <c r="B737" s="45" t="s">
        <v>3314</v>
      </c>
      <c r="C737" s="54">
        <v>843851</v>
      </c>
      <c r="D737" s="54">
        <v>843851</v>
      </c>
      <c r="E737" s="60" t="s">
        <v>3183</v>
      </c>
      <c r="F737" s="73">
        <v>0</v>
      </c>
      <c r="G737" s="73">
        <v>8.3333333333333332E-3</v>
      </c>
      <c r="H737" s="73">
        <v>8.3333333333333332E-3</v>
      </c>
      <c r="I737" s="73">
        <v>8.3333333333333332E-3</v>
      </c>
      <c r="J737" s="81" t="s">
        <v>4230</v>
      </c>
      <c r="AL737" s="144">
        <v>0</v>
      </c>
      <c r="AM737" s="144">
        <v>8.3333333333333332E-3</v>
      </c>
      <c r="AN737" s="144">
        <v>8.3333333333333332E-3</v>
      </c>
      <c r="AO737" s="145">
        <v>8.3333333333333332E-3</v>
      </c>
    </row>
    <row r="738" spans="2:41" ht="14.5" hidden="1" x14ac:dyDescent="0.35">
      <c r="B738" s="45" t="s">
        <v>3314</v>
      </c>
      <c r="C738" s="54">
        <v>843854</v>
      </c>
      <c r="D738" s="54">
        <v>843854</v>
      </c>
      <c r="E738" s="60" t="s">
        <v>3183</v>
      </c>
      <c r="F738" s="73">
        <v>0</v>
      </c>
      <c r="G738" s="73">
        <v>8.3333333333333332E-3</v>
      </c>
      <c r="H738" s="73">
        <v>8.3333333333333332E-3</v>
      </c>
      <c r="I738" s="73">
        <v>8.3333333333333332E-3</v>
      </c>
      <c r="J738" s="81" t="s">
        <v>4230</v>
      </c>
      <c r="AL738" s="144">
        <v>0</v>
      </c>
      <c r="AM738" s="144">
        <v>8.3333333333333332E-3</v>
      </c>
      <c r="AN738" s="144">
        <v>8.3333333333333332E-3</v>
      </c>
      <c r="AO738" s="145">
        <v>8.3333333333333332E-3</v>
      </c>
    </row>
    <row r="739" spans="2:41" ht="14.5" hidden="1" x14ac:dyDescent="0.35">
      <c r="B739" s="45" t="s">
        <v>3314</v>
      </c>
      <c r="C739" s="54">
        <v>843901</v>
      </c>
      <c r="D739" s="54">
        <v>843901</v>
      </c>
      <c r="E739" s="60" t="s">
        <v>3183</v>
      </c>
      <c r="F739" s="73">
        <v>0</v>
      </c>
      <c r="G739" s="73">
        <v>8.3333333333333332E-3</v>
      </c>
      <c r="H739" s="73">
        <v>8.3333333333333332E-3</v>
      </c>
      <c r="I739" s="73">
        <v>8.3333333333333332E-3</v>
      </c>
      <c r="J739" s="81" t="s">
        <v>4230</v>
      </c>
      <c r="AL739" s="144">
        <v>0</v>
      </c>
      <c r="AM739" s="144">
        <v>8.3333333333333332E-3</v>
      </c>
      <c r="AN739" s="144">
        <v>8.3333333333333332E-3</v>
      </c>
      <c r="AO739" s="145">
        <v>8.3333333333333332E-3</v>
      </c>
    </row>
    <row r="740" spans="2:41" ht="14.5" hidden="1" x14ac:dyDescent="0.35">
      <c r="B740" s="45" t="s">
        <v>3314</v>
      </c>
      <c r="C740" s="54">
        <v>843917</v>
      </c>
      <c r="D740" s="54">
        <v>843917</v>
      </c>
      <c r="E740" s="60" t="s">
        <v>3183</v>
      </c>
      <c r="F740" s="73">
        <v>0</v>
      </c>
      <c r="G740" s="73">
        <v>8.3333333333333332E-3</v>
      </c>
      <c r="H740" s="73">
        <v>8.3333333333333332E-3</v>
      </c>
      <c r="I740" s="73">
        <v>8.3333333333333332E-3</v>
      </c>
      <c r="J740" s="81" t="s">
        <v>4230</v>
      </c>
      <c r="AL740" s="144">
        <v>0</v>
      </c>
      <c r="AM740" s="144">
        <v>8.3333333333333332E-3</v>
      </c>
      <c r="AN740" s="144">
        <v>8.3333333333333332E-3</v>
      </c>
      <c r="AO740" s="145">
        <v>8.3333333333333332E-3</v>
      </c>
    </row>
    <row r="741" spans="2:41" ht="14.5" hidden="1" x14ac:dyDescent="0.35">
      <c r="B741" s="45" t="s">
        <v>3314</v>
      </c>
      <c r="C741" s="54">
        <v>843920</v>
      </c>
      <c r="D741" s="54">
        <v>843920</v>
      </c>
      <c r="E741" s="60" t="s">
        <v>3183</v>
      </c>
      <c r="F741" s="73">
        <v>0</v>
      </c>
      <c r="G741" s="73">
        <v>8.3333333333333332E-3</v>
      </c>
      <c r="H741" s="73">
        <v>8.3333333333333332E-3</v>
      </c>
      <c r="I741" s="73">
        <v>8.3333333333333332E-3</v>
      </c>
      <c r="J741" s="81" t="s">
        <v>4230</v>
      </c>
      <c r="AL741" s="144">
        <v>0</v>
      </c>
      <c r="AM741" s="144">
        <v>8.3333333333333332E-3</v>
      </c>
      <c r="AN741" s="144">
        <v>8.3333333333333332E-3</v>
      </c>
      <c r="AO741" s="145">
        <v>8.3333333333333332E-3</v>
      </c>
    </row>
    <row r="742" spans="2:41" ht="14.5" hidden="1" x14ac:dyDescent="0.35">
      <c r="B742" s="45" t="s">
        <v>3314</v>
      </c>
      <c r="C742" s="54">
        <v>843923</v>
      </c>
      <c r="D742" s="54">
        <v>843923</v>
      </c>
      <c r="E742" s="60" t="s">
        <v>3183</v>
      </c>
      <c r="F742" s="73">
        <v>0</v>
      </c>
      <c r="G742" s="73">
        <v>8.3333333333333332E-3</v>
      </c>
      <c r="H742" s="73">
        <v>8.3333333333333332E-3</v>
      </c>
      <c r="I742" s="73">
        <v>8.3333333333333332E-3</v>
      </c>
      <c r="J742" s="81" t="s">
        <v>4230</v>
      </c>
      <c r="AL742" s="144">
        <v>0</v>
      </c>
      <c r="AM742" s="144">
        <v>8.3333333333333332E-3</v>
      </c>
      <c r="AN742" s="144">
        <v>8.3333333333333332E-3</v>
      </c>
      <c r="AO742" s="145">
        <v>8.3333333333333332E-3</v>
      </c>
    </row>
    <row r="743" spans="2:41" ht="14.5" hidden="1" x14ac:dyDescent="0.35">
      <c r="B743" s="45" t="s">
        <v>3314</v>
      </c>
      <c r="C743" s="54">
        <v>843926</v>
      </c>
      <c r="D743" s="54">
        <v>843926</v>
      </c>
      <c r="E743" s="60" t="s">
        <v>3183</v>
      </c>
      <c r="F743" s="73">
        <v>0</v>
      </c>
      <c r="G743" s="73">
        <v>8.3333333333333332E-3</v>
      </c>
      <c r="H743" s="73">
        <v>8.3333333333333332E-3</v>
      </c>
      <c r="I743" s="73">
        <v>8.3333333333333332E-3</v>
      </c>
      <c r="J743" s="81" t="s">
        <v>4230</v>
      </c>
      <c r="AL743" s="144">
        <v>0</v>
      </c>
      <c r="AM743" s="144">
        <v>8.3333333333333332E-3</v>
      </c>
      <c r="AN743" s="144">
        <v>8.3333333333333332E-3</v>
      </c>
      <c r="AO743" s="145">
        <v>8.3333333333333332E-3</v>
      </c>
    </row>
    <row r="744" spans="2:41" ht="14.5" hidden="1" x14ac:dyDescent="0.35">
      <c r="B744" s="45" t="s">
        <v>3314</v>
      </c>
      <c r="C744" s="54">
        <v>843975</v>
      </c>
      <c r="D744" s="54">
        <v>843975</v>
      </c>
      <c r="E744" s="60" t="s">
        <v>3183</v>
      </c>
      <c r="F744" s="73">
        <v>0</v>
      </c>
      <c r="G744" s="73">
        <v>8.3333333333333332E-3</v>
      </c>
      <c r="H744" s="73">
        <v>8.3333333333333332E-3</v>
      </c>
      <c r="I744" s="73">
        <v>8.3333333333333332E-3</v>
      </c>
      <c r="J744" s="81" t="s">
        <v>4230</v>
      </c>
      <c r="AL744" s="144">
        <v>0</v>
      </c>
      <c r="AM744" s="144">
        <v>8.3333333333333332E-3</v>
      </c>
      <c r="AN744" s="144">
        <v>8.3333333333333332E-3</v>
      </c>
      <c r="AO744" s="145">
        <v>8.3333333333333332E-3</v>
      </c>
    </row>
    <row r="745" spans="2:41" ht="14.5" hidden="1" x14ac:dyDescent="0.35">
      <c r="B745" s="45" t="s">
        <v>3314</v>
      </c>
      <c r="C745" s="54">
        <v>843992</v>
      </c>
      <c r="D745" s="54">
        <v>843992</v>
      </c>
      <c r="E745" s="60" t="s">
        <v>3183</v>
      </c>
      <c r="F745" s="73">
        <v>0</v>
      </c>
      <c r="G745" s="73">
        <v>8.3333333333333332E-3</v>
      </c>
      <c r="H745" s="73">
        <v>8.3333333333333332E-3</v>
      </c>
      <c r="I745" s="73">
        <v>8.3333333333333332E-3</v>
      </c>
      <c r="J745" s="81" t="s">
        <v>4230</v>
      </c>
      <c r="AL745" s="144">
        <v>0</v>
      </c>
      <c r="AM745" s="144">
        <v>8.3333333333333332E-3</v>
      </c>
      <c r="AN745" s="144">
        <v>8.3333333333333332E-3</v>
      </c>
      <c r="AO745" s="145">
        <v>8.3333333333333332E-3</v>
      </c>
    </row>
    <row r="746" spans="2:41" ht="14.5" hidden="1" x14ac:dyDescent="0.35">
      <c r="B746" s="45" t="s">
        <v>3314</v>
      </c>
      <c r="C746" s="54">
        <v>8440081</v>
      </c>
      <c r="D746" s="54">
        <v>8440081</v>
      </c>
      <c r="E746" s="60" t="s">
        <v>3183</v>
      </c>
      <c r="F746" s="73">
        <v>0</v>
      </c>
      <c r="G746" s="73">
        <v>8.3333333333333332E-3</v>
      </c>
      <c r="H746" s="73">
        <v>8.3333333333333332E-3</v>
      </c>
      <c r="I746" s="73">
        <v>8.3333333333333332E-3</v>
      </c>
      <c r="J746" s="81" t="s">
        <v>4230</v>
      </c>
      <c r="AL746" s="144">
        <v>0</v>
      </c>
      <c r="AM746" s="144">
        <v>8.3333333333333332E-3</v>
      </c>
      <c r="AN746" s="144">
        <v>8.3333333333333332E-3</v>
      </c>
      <c r="AO746" s="145">
        <v>8.3333333333333332E-3</v>
      </c>
    </row>
    <row r="747" spans="2:41" ht="14.5" hidden="1" x14ac:dyDescent="0.35">
      <c r="B747" s="45" t="s">
        <v>3314</v>
      </c>
      <c r="C747" s="54">
        <v>8440517</v>
      </c>
      <c r="D747" s="54">
        <v>8440517</v>
      </c>
      <c r="E747" s="60" t="s">
        <v>3183</v>
      </c>
      <c r="F747" s="73">
        <v>0</v>
      </c>
      <c r="G747" s="73">
        <v>8.3333333333333332E-3</v>
      </c>
      <c r="H747" s="73">
        <v>8.3333333333333332E-3</v>
      </c>
      <c r="I747" s="73">
        <v>8.3333333333333332E-3</v>
      </c>
      <c r="J747" s="81" t="s">
        <v>4230</v>
      </c>
      <c r="AL747" s="144">
        <v>0</v>
      </c>
      <c r="AM747" s="144">
        <v>8.3333333333333332E-3</v>
      </c>
      <c r="AN747" s="144">
        <v>8.3333333333333332E-3</v>
      </c>
      <c r="AO747" s="145">
        <v>8.3333333333333332E-3</v>
      </c>
    </row>
    <row r="748" spans="2:41" ht="14.5" hidden="1" x14ac:dyDescent="0.35">
      <c r="B748" s="45" t="s">
        <v>3314</v>
      </c>
      <c r="C748" s="54">
        <v>8440911</v>
      </c>
      <c r="D748" s="54">
        <v>8440911</v>
      </c>
      <c r="E748" s="60" t="s">
        <v>3183</v>
      </c>
      <c r="F748" s="73">
        <v>0</v>
      </c>
      <c r="G748" s="73">
        <v>8.3333333333333332E-3</v>
      </c>
      <c r="H748" s="73">
        <v>8.3333333333333332E-3</v>
      </c>
      <c r="I748" s="73">
        <v>8.3333333333333332E-3</v>
      </c>
      <c r="J748" s="81" t="s">
        <v>4230</v>
      </c>
      <c r="AL748" s="144">
        <v>0</v>
      </c>
      <c r="AM748" s="144">
        <v>8.3333333333333332E-3</v>
      </c>
      <c r="AN748" s="144">
        <v>8.3333333333333332E-3</v>
      </c>
      <c r="AO748" s="145">
        <v>8.3333333333333332E-3</v>
      </c>
    </row>
    <row r="749" spans="2:41" ht="14.5" hidden="1" x14ac:dyDescent="0.35">
      <c r="B749" s="45" t="s">
        <v>3314</v>
      </c>
      <c r="C749" s="54">
        <v>8440960</v>
      </c>
      <c r="D749" s="54">
        <v>8440960</v>
      </c>
      <c r="E749" s="60" t="s">
        <v>3183</v>
      </c>
      <c r="F749" s="73">
        <v>0</v>
      </c>
      <c r="G749" s="73">
        <v>8.3333333333333332E-3</v>
      </c>
      <c r="H749" s="73">
        <v>8.3333333333333332E-3</v>
      </c>
      <c r="I749" s="73">
        <v>8.3333333333333332E-3</v>
      </c>
      <c r="J749" s="81" t="s">
        <v>4230</v>
      </c>
      <c r="AL749" s="144">
        <v>0</v>
      </c>
      <c r="AM749" s="144">
        <v>8.3333333333333332E-3</v>
      </c>
      <c r="AN749" s="144">
        <v>8.3333333333333332E-3</v>
      </c>
      <c r="AO749" s="145">
        <v>8.3333333333333332E-3</v>
      </c>
    </row>
    <row r="750" spans="2:41" ht="14.5" hidden="1" x14ac:dyDescent="0.35">
      <c r="B750" s="45" t="s">
        <v>3314</v>
      </c>
      <c r="C750" s="54">
        <v>844200</v>
      </c>
      <c r="D750" s="54">
        <v>844200</v>
      </c>
      <c r="E750" s="60" t="s">
        <v>3183</v>
      </c>
      <c r="F750" s="73">
        <v>0</v>
      </c>
      <c r="G750" s="73">
        <v>8.3333333333333332E-3</v>
      </c>
      <c r="H750" s="73">
        <v>8.3333333333333332E-3</v>
      </c>
      <c r="I750" s="73">
        <v>8.3333333333333332E-3</v>
      </c>
      <c r="J750" s="81" t="s">
        <v>4230</v>
      </c>
      <c r="AL750" s="144">
        <v>0</v>
      </c>
      <c r="AM750" s="144">
        <v>8.3333333333333332E-3</v>
      </c>
      <c r="AN750" s="144">
        <v>8.3333333333333332E-3</v>
      </c>
      <c r="AO750" s="145">
        <v>8.3333333333333332E-3</v>
      </c>
    </row>
    <row r="751" spans="2:41" ht="14.5" hidden="1" x14ac:dyDescent="0.35">
      <c r="B751" s="45" t="s">
        <v>3314</v>
      </c>
      <c r="C751" s="54">
        <v>844203</v>
      </c>
      <c r="D751" s="54">
        <v>844203</v>
      </c>
      <c r="E751" s="60" t="s">
        <v>3183</v>
      </c>
      <c r="F751" s="73">
        <v>0</v>
      </c>
      <c r="G751" s="73">
        <v>8.3333333333333332E-3</v>
      </c>
      <c r="H751" s="73">
        <v>8.3333333333333332E-3</v>
      </c>
      <c r="I751" s="73">
        <v>8.3333333333333332E-3</v>
      </c>
      <c r="J751" s="81" t="s">
        <v>4230</v>
      </c>
      <c r="AL751" s="144">
        <v>0</v>
      </c>
      <c r="AM751" s="144">
        <v>8.3333333333333332E-3</v>
      </c>
      <c r="AN751" s="144">
        <v>8.3333333333333332E-3</v>
      </c>
      <c r="AO751" s="145">
        <v>8.3333333333333332E-3</v>
      </c>
    </row>
    <row r="752" spans="2:41" ht="14.5" hidden="1" x14ac:dyDescent="0.35">
      <c r="B752" s="45" t="s">
        <v>3314</v>
      </c>
      <c r="C752" s="54">
        <v>844206</v>
      </c>
      <c r="D752" s="54">
        <v>844206</v>
      </c>
      <c r="E752" s="60" t="s">
        <v>3183</v>
      </c>
      <c r="F752" s="73">
        <v>0</v>
      </c>
      <c r="G752" s="73">
        <v>8.3333333333333332E-3</v>
      </c>
      <c r="H752" s="73">
        <v>8.3333333333333332E-3</v>
      </c>
      <c r="I752" s="73">
        <v>8.3333333333333332E-3</v>
      </c>
      <c r="J752" s="81" t="s">
        <v>4230</v>
      </c>
      <c r="AL752" s="144">
        <v>0</v>
      </c>
      <c r="AM752" s="144">
        <v>8.3333333333333332E-3</v>
      </c>
      <c r="AN752" s="144">
        <v>8.3333333333333332E-3</v>
      </c>
      <c r="AO752" s="145">
        <v>8.3333333333333332E-3</v>
      </c>
    </row>
    <row r="753" spans="2:41" ht="14.5" hidden="1" x14ac:dyDescent="0.35">
      <c r="B753" s="45" t="s">
        <v>3314</v>
      </c>
      <c r="C753" s="54">
        <v>844262</v>
      </c>
      <c r="D753" s="54">
        <v>844263</v>
      </c>
      <c r="E753" s="60" t="s">
        <v>3183</v>
      </c>
      <c r="F753" s="73">
        <v>0</v>
      </c>
      <c r="G753" s="73">
        <v>8.3333333333333332E-3</v>
      </c>
      <c r="H753" s="73">
        <v>8.3333333333333332E-3</v>
      </c>
      <c r="I753" s="73">
        <v>8.3333333333333332E-3</v>
      </c>
      <c r="J753" s="81" t="s">
        <v>4230</v>
      </c>
      <c r="AL753" s="144">
        <v>0</v>
      </c>
      <c r="AM753" s="144">
        <v>8.3333333333333332E-3</v>
      </c>
      <c r="AN753" s="144">
        <v>8.3333333333333332E-3</v>
      </c>
      <c r="AO753" s="145">
        <v>8.3333333333333332E-3</v>
      </c>
    </row>
    <row r="754" spans="2:41" ht="14.5" hidden="1" x14ac:dyDescent="0.35">
      <c r="B754" s="45" t="s">
        <v>3314</v>
      </c>
      <c r="C754" s="54">
        <v>844265</v>
      </c>
      <c r="D754" s="54">
        <v>844266</v>
      </c>
      <c r="E754" s="60" t="s">
        <v>3183</v>
      </c>
      <c r="F754" s="73">
        <v>0</v>
      </c>
      <c r="G754" s="73">
        <v>8.3333333333333332E-3</v>
      </c>
      <c r="H754" s="73">
        <v>8.3333333333333332E-3</v>
      </c>
      <c r="I754" s="73">
        <v>8.3333333333333332E-3</v>
      </c>
      <c r="J754" s="81" t="s">
        <v>4230</v>
      </c>
      <c r="AL754" s="144">
        <v>0</v>
      </c>
      <c r="AM754" s="144">
        <v>8.3333333333333332E-3</v>
      </c>
      <c r="AN754" s="144">
        <v>8.3333333333333332E-3</v>
      </c>
      <c r="AO754" s="145">
        <v>8.3333333333333332E-3</v>
      </c>
    </row>
    <row r="755" spans="2:41" ht="14.5" hidden="1" x14ac:dyDescent="0.35">
      <c r="B755" s="45" t="s">
        <v>3314</v>
      </c>
      <c r="C755" s="54">
        <v>844296</v>
      </c>
      <c r="D755" s="54">
        <v>844296</v>
      </c>
      <c r="E755" s="60" t="s">
        <v>3183</v>
      </c>
      <c r="F755" s="73">
        <v>0</v>
      </c>
      <c r="G755" s="73">
        <v>8.3333333333333332E-3</v>
      </c>
      <c r="H755" s="73">
        <v>8.3333333333333332E-3</v>
      </c>
      <c r="I755" s="73">
        <v>8.3333333333333332E-3</v>
      </c>
      <c r="J755" s="81" t="s">
        <v>4230</v>
      </c>
      <c r="AL755" s="144">
        <v>0</v>
      </c>
      <c r="AM755" s="144">
        <v>8.3333333333333332E-3</v>
      </c>
      <c r="AN755" s="144">
        <v>8.3333333333333332E-3</v>
      </c>
      <c r="AO755" s="145">
        <v>8.3333333333333332E-3</v>
      </c>
    </row>
    <row r="756" spans="2:41" ht="14.5" hidden="1" x14ac:dyDescent="0.35">
      <c r="B756" s="45" t="s">
        <v>3314</v>
      </c>
      <c r="C756" s="54">
        <v>844300</v>
      </c>
      <c r="D756" s="54">
        <v>844300</v>
      </c>
      <c r="E756" s="60" t="s">
        <v>3183</v>
      </c>
      <c r="F756" s="73">
        <v>0</v>
      </c>
      <c r="G756" s="73">
        <v>8.3333333333333332E-3</v>
      </c>
      <c r="H756" s="73">
        <v>8.3333333333333332E-3</v>
      </c>
      <c r="I756" s="73">
        <v>8.3333333333333332E-3</v>
      </c>
      <c r="J756" s="81" t="s">
        <v>4230</v>
      </c>
      <c r="AL756" s="144">
        <v>0</v>
      </c>
      <c r="AM756" s="144">
        <v>8.3333333333333332E-3</v>
      </c>
      <c r="AN756" s="144">
        <v>8.3333333333333332E-3</v>
      </c>
      <c r="AO756" s="145">
        <v>8.3333333333333332E-3</v>
      </c>
    </row>
    <row r="757" spans="2:41" ht="14.5" hidden="1" x14ac:dyDescent="0.35">
      <c r="B757" s="45" t="s">
        <v>3314</v>
      </c>
      <c r="C757" s="54">
        <v>844302</v>
      </c>
      <c r="D757" s="54">
        <v>844302</v>
      </c>
      <c r="E757" s="60" t="s">
        <v>3183</v>
      </c>
      <c r="F757" s="73">
        <v>0</v>
      </c>
      <c r="G757" s="73">
        <v>8.3333333333333332E-3</v>
      </c>
      <c r="H757" s="73">
        <v>8.3333333333333332E-3</v>
      </c>
      <c r="I757" s="73">
        <v>8.3333333333333332E-3</v>
      </c>
      <c r="J757" s="81" t="s">
        <v>4230</v>
      </c>
      <c r="AL757" s="144">
        <v>0</v>
      </c>
      <c r="AM757" s="144">
        <v>8.3333333333333332E-3</v>
      </c>
      <c r="AN757" s="144">
        <v>8.3333333333333332E-3</v>
      </c>
      <c r="AO757" s="145">
        <v>8.3333333333333332E-3</v>
      </c>
    </row>
    <row r="758" spans="2:41" ht="14.5" hidden="1" x14ac:dyDescent="0.35">
      <c r="B758" s="45" t="s">
        <v>3314</v>
      </c>
      <c r="C758" s="54">
        <v>844400</v>
      </c>
      <c r="D758" s="54">
        <v>844401</v>
      </c>
      <c r="E758" s="60" t="s">
        <v>3183</v>
      </c>
      <c r="F758" s="73">
        <v>0</v>
      </c>
      <c r="G758" s="73">
        <v>8.3333333333333332E-3</v>
      </c>
      <c r="H758" s="73">
        <v>8.3333333333333332E-3</v>
      </c>
      <c r="I758" s="73">
        <v>8.3333333333333332E-3</v>
      </c>
      <c r="J758" s="81" t="s">
        <v>4230</v>
      </c>
      <c r="AL758" s="144">
        <v>0</v>
      </c>
      <c r="AM758" s="144">
        <v>8.3333333333333332E-3</v>
      </c>
      <c r="AN758" s="144">
        <v>8.3333333333333332E-3</v>
      </c>
      <c r="AO758" s="145">
        <v>8.3333333333333332E-3</v>
      </c>
    </row>
    <row r="759" spans="2:41" ht="14.5" hidden="1" x14ac:dyDescent="0.35">
      <c r="B759" s="45" t="s">
        <v>3314</v>
      </c>
      <c r="C759" s="54">
        <v>844609</v>
      </c>
      <c r="D759" s="54">
        <v>844609</v>
      </c>
      <c r="E759" s="60" t="s">
        <v>3183</v>
      </c>
      <c r="F759" s="73">
        <v>0</v>
      </c>
      <c r="G759" s="73">
        <v>8.3333333333333332E-3</v>
      </c>
      <c r="H759" s="73">
        <v>8.3333333333333332E-3</v>
      </c>
      <c r="I759" s="73">
        <v>8.3333333333333332E-3</v>
      </c>
      <c r="J759" s="81" t="s">
        <v>4230</v>
      </c>
      <c r="AL759" s="144">
        <v>0</v>
      </c>
      <c r="AM759" s="144">
        <v>8.3333333333333332E-3</v>
      </c>
      <c r="AN759" s="144">
        <v>8.3333333333333332E-3</v>
      </c>
      <c r="AO759" s="145">
        <v>8.3333333333333332E-3</v>
      </c>
    </row>
    <row r="760" spans="2:41" ht="14.5" hidden="1" x14ac:dyDescent="0.35">
      <c r="B760" s="45" t="s">
        <v>3314</v>
      </c>
      <c r="C760" s="54">
        <v>844640</v>
      </c>
      <c r="D760" s="54">
        <v>844640</v>
      </c>
      <c r="E760" s="60" t="s">
        <v>3183</v>
      </c>
      <c r="F760" s="73">
        <v>0</v>
      </c>
      <c r="G760" s="73">
        <v>8.3333333333333332E-3</v>
      </c>
      <c r="H760" s="73">
        <v>8.3333333333333332E-3</v>
      </c>
      <c r="I760" s="73">
        <v>8.3333333333333332E-3</v>
      </c>
      <c r="J760" s="81" t="s">
        <v>4230</v>
      </c>
      <c r="AL760" s="144">
        <v>0</v>
      </c>
      <c r="AM760" s="144">
        <v>8.3333333333333332E-3</v>
      </c>
      <c r="AN760" s="144">
        <v>8.3333333333333332E-3</v>
      </c>
      <c r="AO760" s="145">
        <v>8.3333333333333332E-3</v>
      </c>
    </row>
    <row r="761" spans="2:41" ht="14.5" hidden="1" x14ac:dyDescent="0.35">
      <c r="B761" s="45" t="s">
        <v>3314</v>
      </c>
      <c r="C761" s="54">
        <v>844657</v>
      </c>
      <c r="D761" s="54">
        <v>844657</v>
      </c>
      <c r="E761" s="60" t="s">
        <v>3183</v>
      </c>
      <c r="F761" s="73">
        <v>0</v>
      </c>
      <c r="G761" s="73">
        <v>8.3333333333333332E-3</v>
      </c>
      <c r="H761" s="73">
        <v>8.3333333333333332E-3</v>
      </c>
      <c r="I761" s="73">
        <v>8.3333333333333332E-3</v>
      </c>
      <c r="J761" s="81" t="s">
        <v>4230</v>
      </c>
      <c r="AL761" s="144">
        <v>0</v>
      </c>
      <c r="AM761" s="144">
        <v>8.3333333333333332E-3</v>
      </c>
      <c r="AN761" s="144">
        <v>8.3333333333333332E-3</v>
      </c>
      <c r="AO761" s="145">
        <v>8.3333333333333332E-3</v>
      </c>
    </row>
    <row r="762" spans="2:41" ht="14.5" hidden="1" x14ac:dyDescent="0.35">
      <c r="B762" s="45" t="s">
        <v>3314</v>
      </c>
      <c r="C762" s="54">
        <v>844722</v>
      </c>
      <c r="D762" s="54">
        <v>844723</v>
      </c>
      <c r="E762" s="60" t="s">
        <v>3183</v>
      </c>
      <c r="F762" s="73">
        <v>0</v>
      </c>
      <c r="G762" s="73">
        <v>8.3333333333333332E-3</v>
      </c>
      <c r="H762" s="73">
        <v>8.3333333333333332E-3</v>
      </c>
      <c r="I762" s="73">
        <v>8.3333333333333332E-3</v>
      </c>
      <c r="J762" s="81" t="s">
        <v>4230</v>
      </c>
      <c r="AL762" s="144">
        <v>0</v>
      </c>
      <c r="AM762" s="144">
        <v>8.3333333333333332E-3</v>
      </c>
      <c r="AN762" s="144">
        <v>8.3333333333333332E-3</v>
      </c>
      <c r="AO762" s="145">
        <v>8.3333333333333332E-3</v>
      </c>
    </row>
    <row r="763" spans="2:41" ht="14.5" hidden="1" x14ac:dyDescent="0.35">
      <c r="B763" s="45" t="s">
        <v>3314</v>
      </c>
      <c r="C763" s="54">
        <v>844729</v>
      </c>
      <c r="D763" s="54">
        <v>844729</v>
      </c>
      <c r="E763" s="60" t="s">
        <v>3183</v>
      </c>
      <c r="F763" s="73">
        <v>0</v>
      </c>
      <c r="G763" s="73">
        <v>8.3333333333333332E-3</v>
      </c>
      <c r="H763" s="73">
        <v>8.3333333333333332E-3</v>
      </c>
      <c r="I763" s="73">
        <v>8.3333333333333332E-3</v>
      </c>
      <c r="J763" s="81" t="s">
        <v>4230</v>
      </c>
      <c r="AL763" s="144">
        <v>0</v>
      </c>
      <c r="AM763" s="144">
        <v>8.3333333333333332E-3</v>
      </c>
      <c r="AN763" s="144">
        <v>8.3333333333333332E-3</v>
      </c>
      <c r="AO763" s="145">
        <v>8.3333333333333332E-3</v>
      </c>
    </row>
    <row r="764" spans="2:41" ht="14.5" hidden="1" x14ac:dyDescent="0.35">
      <c r="B764" s="45" t="s">
        <v>3314</v>
      </c>
      <c r="C764" s="54">
        <v>844752</v>
      </c>
      <c r="D764" s="54">
        <v>844752</v>
      </c>
      <c r="E764" s="60" t="s">
        <v>3183</v>
      </c>
      <c r="F764" s="73">
        <v>0</v>
      </c>
      <c r="G764" s="73">
        <v>8.3333333333333332E-3</v>
      </c>
      <c r="H764" s="73">
        <v>8.3333333333333332E-3</v>
      </c>
      <c r="I764" s="73">
        <v>8.3333333333333332E-3</v>
      </c>
      <c r="J764" s="81" t="s">
        <v>4230</v>
      </c>
      <c r="AL764" s="144">
        <v>0</v>
      </c>
      <c r="AM764" s="144">
        <v>8.3333333333333332E-3</v>
      </c>
      <c r="AN764" s="144">
        <v>8.3333333333333332E-3</v>
      </c>
      <c r="AO764" s="145">
        <v>8.3333333333333332E-3</v>
      </c>
    </row>
    <row r="765" spans="2:41" ht="14.5" hidden="1" x14ac:dyDescent="0.35">
      <c r="B765" s="45" t="s">
        <v>3314</v>
      </c>
      <c r="C765" s="54">
        <v>844861</v>
      </c>
      <c r="D765" s="54">
        <v>844861</v>
      </c>
      <c r="E765" s="60" t="s">
        <v>3183</v>
      </c>
      <c r="F765" s="73">
        <v>0</v>
      </c>
      <c r="G765" s="73">
        <v>8.3333333333333332E-3</v>
      </c>
      <c r="H765" s="73">
        <v>8.3333333333333332E-3</v>
      </c>
      <c r="I765" s="73">
        <v>8.3333333333333332E-3</v>
      </c>
      <c r="J765" s="81" t="s">
        <v>4230</v>
      </c>
      <c r="AL765" s="144">
        <v>0</v>
      </c>
      <c r="AM765" s="144">
        <v>8.3333333333333332E-3</v>
      </c>
      <c r="AN765" s="144">
        <v>8.3333333333333332E-3</v>
      </c>
      <c r="AO765" s="145">
        <v>8.3333333333333332E-3</v>
      </c>
    </row>
    <row r="766" spans="2:41" ht="14.5" hidden="1" x14ac:dyDescent="0.35">
      <c r="B766" s="45" t="s">
        <v>3314</v>
      </c>
      <c r="C766" s="54">
        <v>844867</v>
      </c>
      <c r="D766" s="54">
        <v>844867</v>
      </c>
      <c r="E766" s="60" t="s">
        <v>3183</v>
      </c>
      <c r="F766" s="73">
        <v>0</v>
      </c>
      <c r="G766" s="73">
        <v>8.3333333333333332E-3</v>
      </c>
      <c r="H766" s="73">
        <v>8.3333333333333332E-3</v>
      </c>
      <c r="I766" s="73">
        <v>8.3333333333333332E-3</v>
      </c>
      <c r="J766" s="81" t="s">
        <v>4230</v>
      </c>
      <c r="AL766" s="144">
        <v>0</v>
      </c>
      <c r="AM766" s="144">
        <v>8.3333333333333332E-3</v>
      </c>
      <c r="AN766" s="144">
        <v>8.3333333333333332E-3</v>
      </c>
      <c r="AO766" s="145">
        <v>8.3333333333333332E-3</v>
      </c>
    </row>
    <row r="767" spans="2:41" ht="14.5" hidden="1" x14ac:dyDescent="0.35">
      <c r="B767" s="45" t="s">
        <v>3314</v>
      </c>
      <c r="C767" s="54">
        <v>845036</v>
      </c>
      <c r="D767" s="54">
        <v>845036</v>
      </c>
      <c r="E767" s="60" t="s">
        <v>3183</v>
      </c>
      <c r="F767" s="73">
        <v>0</v>
      </c>
      <c r="G767" s="73">
        <v>8.3333333333333332E-3</v>
      </c>
      <c r="H767" s="73">
        <v>8.3333333333333332E-3</v>
      </c>
      <c r="I767" s="73">
        <v>8.3333333333333332E-3</v>
      </c>
      <c r="J767" s="81" t="s">
        <v>4230</v>
      </c>
      <c r="AL767" s="144">
        <v>0</v>
      </c>
      <c r="AM767" s="144">
        <v>8.3333333333333332E-3</v>
      </c>
      <c r="AN767" s="144">
        <v>8.3333333333333332E-3</v>
      </c>
      <c r="AO767" s="145">
        <v>8.3333333333333332E-3</v>
      </c>
    </row>
    <row r="768" spans="2:41" ht="14.5" hidden="1" x14ac:dyDescent="0.35">
      <c r="B768" s="45" t="s">
        <v>3314</v>
      </c>
      <c r="C768" s="54">
        <v>845090</v>
      </c>
      <c r="D768" s="54">
        <v>845091</v>
      </c>
      <c r="E768" s="60" t="s">
        <v>3183</v>
      </c>
      <c r="F768" s="73">
        <v>0</v>
      </c>
      <c r="G768" s="73">
        <v>8.3333333333333332E-3</v>
      </c>
      <c r="H768" s="73">
        <v>8.3333333333333332E-3</v>
      </c>
      <c r="I768" s="73">
        <v>8.3333333333333332E-3</v>
      </c>
      <c r="J768" s="81" t="s">
        <v>4230</v>
      </c>
      <c r="AL768" s="144">
        <v>0</v>
      </c>
      <c r="AM768" s="144">
        <v>8.3333333333333332E-3</v>
      </c>
      <c r="AN768" s="144">
        <v>8.3333333333333332E-3</v>
      </c>
      <c r="AO768" s="145">
        <v>8.3333333333333332E-3</v>
      </c>
    </row>
    <row r="769" spans="2:41" ht="14.5" hidden="1" x14ac:dyDescent="0.35">
      <c r="B769" s="45" t="s">
        <v>3314</v>
      </c>
      <c r="C769" s="54">
        <v>845157</v>
      </c>
      <c r="D769" s="54">
        <v>845157</v>
      </c>
      <c r="E769" s="60" t="s">
        <v>3183</v>
      </c>
      <c r="F769" s="73">
        <v>0</v>
      </c>
      <c r="G769" s="73">
        <v>8.3333333333333332E-3</v>
      </c>
      <c r="H769" s="73">
        <v>8.3333333333333332E-3</v>
      </c>
      <c r="I769" s="73">
        <v>8.3333333333333332E-3</v>
      </c>
      <c r="J769" s="81" t="s">
        <v>4230</v>
      </c>
      <c r="AL769" s="144">
        <v>0</v>
      </c>
      <c r="AM769" s="144">
        <v>8.3333333333333332E-3</v>
      </c>
      <c r="AN769" s="144">
        <v>8.3333333333333332E-3</v>
      </c>
      <c r="AO769" s="145">
        <v>8.3333333333333332E-3</v>
      </c>
    </row>
    <row r="770" spans="2:41" ht="14.5" hidden="1" x14ac:dyDescent="0.35">
      <c r="B770" s="45" t="s">
        <v>3314</v>
      </c>
      <c r="C770" s="54">
        <v>845171</v>
      </c>
      <c r="D770" s="54">
        <v>845171</v>
      </c>
      <c r="E770" s="60" t="s">
        <v>3183</v>
      </c>
      <c r="F770" s="73">
        <v>0</v>
      </c>
      <c r="G770" s="73">
        <v>8.3333333333333332E-3</v>
      </c>
      <c r="H770" s="73">
        <v>8.3333333333333332E-3</v>
      </c>
      <c r="I770" s="73">
        <v>8.3333333333333332E-3</v>
      </c>
      <c r="J770" s="81" t="s">
        <v>4230</v>
      </c>
      <c r="AL770" s="144">
        <v>0</v>
      </c>
      <c r="AM770" s="144">
        <v>8.3333333333333332E-3</v>
      </c>
      <c r="AN770" s="144">
        <v>8.3333333333333332E-3</v>
      </c>
      <c r="AO770" s="145">
        <v>8.3333333333333332E-3</v>
      </c>
    </row>
    <row r="771" spans="2:41" ht="14.5" hidden="1" x14ac:dyDescent="0.35">
      <c r="B771" s="45" t="s">
        <v>3314</v>
      </c>
      <c r="C771" s="54">
        <v>845175</v>
      </c>
      <c r="D771" s="54">
        <v>845175</v>
      </c>
      <c r="E771" s="60" t="s">
        <v>3183</v>
      </c>
      <c r="F771" s="73">
        <v>0</v>
      </c>
      <c r="G771" s="73">
        <v>8.3333333333333332E-3</v>
      </c>
      <c r="H771" s="73">
        <v>8.3333333333333332E-3</v>
      </c>
      <c r="I771" s="73">
        <v>8.3333333333333332E-3</v>
      </c>
      <c r="J771" s="81" t="s">
        <v>4230</v>
      </c>
      <c r="AL771" s="144">
        <v>0</v>
      </c>
      <c r="AM771" s="144">
        <v>8.3333333333333332E-3</v>
      </c>
      <c r="AN771" s="144">
        <v>8.3333333333333332E-3</v>
      </c>
      <c r="AO771" s="145">
        <v>8.3333333333333332E-3</v>
      </c>
    </row>
    <row r="772" spans="2:41" ht="14.5" hidden="1" x14ac:dyDescent="0.35">
      <c r="B772" s="45" t="s">
        <v>3314</v>
      </c>
      <c r="C772" s="54">
        <v>845195</v>
      </c>
      <c r="D772" s="54">
        <v>845195</v>
      </c>
      <c r="E772" s="60" t="s">
        <v>3183</v>
      </c>
      <c r="F772" s="73">
        <v>0</v>
      </c>
      <c r="G772" s="73">
        <v>8.3333333333333332E-3</v>
      </c>
      <c r="H772" s="73">
        <v>8.3333333333333332E-3</v>
      </c>
      <c r="I772" s="73">
        <v>8.3333333333333332E-3</v>
      </c>
      <c r="J772" s="81" t="s">
        <v>4230</v>
      </c>
      <c r="AL772" s="144">
        <v>0</v>
      </c>
      <c r="AM772" s="144">
        <v>8.3333333333333332E-3</v>
      </c>
      <c r="AN772" s="144">
        <v>8.3333333333333332E-3</v>
      </c>
      <c r="AO772" s="145">
        <v>8.3333333333333332E-3</v>
      </c>
    </row>
    <row r="773" spans="2:41" ht="14.5" hidden="1" x14ac:dyDescent="0.35">
      <c r="B773" s="45" t="s">
        <v>3314</v>
      </c>
      <c r="C773" s="54">
        <v>845244</v>
      </c>
      <c r="D773" s="54">
        <v>845244</v>
      </c>
      <c r="E773" s="60" t="s">
        <v>3183</v>
      </c>
      <c r="F773" s="73">
        <v>0</v>
      </c>
      <c r="G773" s="73">
        <v>8.3333333333333332E-3</v>
      </c>
      <c r="H773" s="73">
        <v>8.3333333333333332E-3</v>
      </c>
      <c r="I773" s="73">
        <v>8.3333333333333332E-3</v>
      </c>
      <c r="J773" s="81" t="s">
        <v>4230</v>
      </c>
      <c r="AL773" s="144">
        <v>0</v>
      </c>
      <c r="AM773" s="144">
        <v>8.3333333333333332E-3</v>
      </c>
      <c r="AN773" s="144">
        <v>8.3333333333333332E-3</v>
      </c>
      <c r="AO773" s="145">
        <v>8.3333333333333332E-3</v>
      </c>
    </row>
    <row r="774" spans="2:41" ht="14.5" hidden="1" x14ac:dyDescent="0.35">
      <c r="B774" s="45" t="s">
        <v>3314</v>
      </c>
      <c r="C774" s="54">
        <v>845298</v>
      </c>
      <c r="D774" s="54">
        <v>845298</v>
      </c>
      <c r="E774" s="60" t="s">
        <v>3183</v>
      </c>
      <c r="F774" s="73">
        <v>0</v>
      </c>
      <c r="G774" s="73">
        <v>8.3333333333333332E-3</v>
      </c>
      <c r="H774" s="73">
        <v>8.3333333333333332E-3</v>
      </c>
      <c r="I774" s="73">
        <v>8.3333333333333332E-3</v>
      </c>
      <c r="J774" s="81" t="s">
        <v>4230</v>
      </c>
      <c r="AL774" s="144">
        <v>0</v>
      </c>
      <c r="AM774" s="144">
        <v>8.3333333333333332E-3</v>
      </c>
      <c r="AN774" s="144">
        <v>8.3333333333333332E-3</v>
      </c>
      <c r="AO774" s="145">
        <v>8.3333333333333332E-3</v>
      </c>
    </row>
    <row r="775" spans="2:41" ht="14.5" hidden="1" x14ac:dyDescent="0.35">
      <c r="B775" s="45" t="s">
        <v>3314</v>
      </c>
      <c r="C775" s="54">
        <v>845382</v>
      </c>
      <c r="D775" s="54">
        <v>845383</v>
      </c>
      <c r="E775" s="60" t="s">
        <v>3183</v>
      </c>
      <c r="F775" s="73">
        <v>0</v>
      </c>
      <c r="G775" s="73">
        <v>8.3333333333333332E-3</v>
      </c>
      <c r="H775" s="73">
        <v>8.3333333333333332E-3</v>
      </c>
      <c r="I775" s="73">
        <v>8.3333333333333332E-3</v>
      </c>
      <c r="J775" s="81" t="s">
        <v>4230</v>
      </c>
      <c r="AL775" s="144">
        <v>0</v>
      </c>
      <c r="AM775" s="144">
        <v>8.3333333333333332E-3</v>
      </c>
      <c r="AN775" s="144">
        <v>8.3333333333333332E-3</v>
      </c>
      <c r="AO775" s="145">
        <v>8.3333333333333332E-3</v>
      </c>
    </row>
    <row r="776" spans="2:41" ht="14.5" hidden="1" x14ac:dyDescent="0.35">
      <c r="B776" s="45" t="s">
        <v>3314</v>
      </c>
      <c r="C776" s="54">
        <v>845385</v>
      </c>
      <c r="D776" s="54">
        <v>845385</v>
      </c>
      <c r="E776" s="60" t="s">
        <v>3183</v>
      </c>
      <c r="F776" s="73">
        <v>0</v>
      </c>
      <c r="G776" s="73">
        <v>8.3333333333333332E-3</v>
      </c>
      <c r="H776" s="73">
        <v>8.3333333333333332E-3</v>
      </c>
      <c r="I776" s="73">
        <v>8.3333333333333332E-3</v>
      </c>
      <c r="J776" s="81" t="s">
        <v>4230</v>
      </c>
      <c r="AL776" s="144">
        <v>0</v>
      </c>
      <c r="AM776" s="144">
        <v>8.3333333333333332E-3</v>
      </c>
      <c r="AN776" s="144">
        <v>8.3333333333333332E-3</v>
      </c>
      <c r="AO776" s="145">
        <v>8.3333333333333332E-3</v>
      </c>
    </row>
    <row r="777" spans="2:41" ht="14.5" hidden="1" x14ac:dyDescent="0.35">
      <c r="B777" s="45" t="s">
        <v>3314</v>
      </c>
      <c r="C777" s="54">
        <v>845394</v>
      </c>
      <c r="D777" s="54">
        <v>845394</v>
      </c>
      <c r="E777" s="60" t="s">
        <v>3183</v>
      </c>
      <c r="F777" s="73">
        <v>0</v>
      </c>
      <c r="G777" s="73">
        <v>8.3333333333333332E-3</v>
      </c>
      <c r="H777" s="73">
        <v>8.3333333333333332E-3</v>
      </c>
      <c r="I777" s="73">
        <v>8.3333333333333332E-3</v>
      </c>
      <c r="J777" s="81" t="s">
        <v>4230</v>
      </c>
      <c r="AL777" s="144">
        <v>0</v>
      </c>
      <c r="AM777" s="144">
        <v>8.3333333333333332E-3</v>
      </c>
      <c r="AN777" s="144">
        <v>8.3333333333333332E-3</v>
      </c>
      <c r="AO777" s="145">
        <v>8.3333333333333332E-3</v>
      </c>
    </row>
    <row r="778" spans="2:41" ht="14.5" hidden="1" x14ac:dyDescent="0.35">
      <c r="B778" s="45" t="s">
        <v>3314</v>
      </c>
      <c r="C778" s="54">
        <v>845414</v>
      </c>
      <c r="D778" s="54">
        <v>845414</v>
      </c>
      <c r="E778" s="60" t="s">
        <v>3183</v>
      </c>
      <c r="F778" s="73">
        <v>0</v>
      </c>
      <c r="G778" s="73">
        <v>8.3333333333333332E-3</v>
      </c>
      <c r="H778" s="73">
        <v>8.3333333333333332E-3</v>
      </c>
      <c r="I778" s="73">
        <v>8.3333333333333332E-3</v>
      </c>
      <c r="J778" s="81" t="s">
        <v>4230</v>
      </c>
      <c r="AL778" s="144">
        <v>0</v>
      </c>
      <c r="AM778" s="144">
        <v>8.3333333333333332E-3</v>
      </c>
      <c r="AN778" s="144">
        <v>8.3333333333333332E-3</v>
      </c>
      <c r="AO778" s="145">
        <v>8.3333333333333332E-3</v>
      </c>
    </row>
    <row r="779" spans="2:41" ht="14.5" hidden="1" x14ac:dyDescent="0.35">
      <c r="B779" s="45" t="s">
        <v>3314</v>
      </c>
      <c r="C779" s="54">
        <v>845451</v>
      </c>
      <c r="D779" s="54">
        <v>845451</v>
      </c>
      <c r="E779" s="60" t="s">
        <v>3183</v>
      </c>
      <c r="F779" s="73">
        <v>0</v>
      </c>
      <c r="G779" s="73">
        <v>8.3333333333333332E-3</v>
      </c>
      <c r="H779" s="73">
        <v>8.3333333333333332E-3</v>
      </c>
      <c r="I779" s="73">
        <v>8.3333333333333332E-3</v>
      </c>
      <c r="J779" s="81" t="s">
        <v>4230</v>
      </c>
      <c r="AL779" s="144">
        <v>0</v>
      </c>
      <c r="AM779" s="144">
        <v>8.3333333333333332E-3</v>
      </c>
      <c r="AN779" s="144">
        <v>8.3333333333333332E-3</v>
      </c>
      <c r="AO779" s="145">
        <v>8.3333333333333332E-3</v>
      </c>
    </row>
    <row r="780" spans="2:41" ht="14.5" hidden="1" x14ac:dyDescent="0.35">
      <c r="B780" s="45" t="s">
        <v>3314</v>
      </c>
      <c r="C780" s="54">
        <v>845488</v>
      </c>
      <c r="D780" s="54">
        <v>845488</v>
      </c>
      <c r="E780" s="60" t="s">
        <v>3183</v>
      </c>
      <c r="F780" s="73">
        <v>0</v>
      </c>
      <c r="G780" s="73">
        <v>8.3333333333333332E-3</v>
      </c>
      <c r="H780" s="73">
        <v>8.3333333333333332E-3</v>
      </c>
      <c r="I780" s="73">
        <v>8.3333333333333332E-3</v>
      </c>
      <c r="J780" s="81" t="s">
        <v>4230</v>
      </c>
      <c r="AL780" s="144">
        <v>0</v>
      </c>
      <c r="AM780" s="144">
        <v>8.3333333333333332E-3</v>
      </c>
      <c r="AN780" s="144">
        <v>8.3333333333333332E-3</v>
      </c>
      <c r="AO780" s="145">
        <v>8.3333333333333332E-3</v>
      </c>
    </row>
    <row r="781" spans="2:41" ht="14.5" hidden="1" x14ac:dyDescent="0.35">
      <c r="B781" s="45" t="s">
        <v>3314</v>
      </c>
      <c r="C781" s="54">
        <v>845499</v>
      </c>
      <c r="D781" s="54">
        <v>845499</v>
      </c>
      <c r="E781" s="60" t="s">
        <v>3183</v>
      </c>
      <c r="F781" s="73">
        <v>0</v>
      </c>
      <c r="G781" s="73">
        <v>8.3333333333333332E-3</v>
      </c>
      <c r="H781" s="73">
        <v>8.3333333333333332E-3</v>
      </c>
      <c r="I781" s="73">
        <v>8.3333333333333332E-3</v>
      </c>
      <c r="J781" s="81" t="s">
        <v>4230</v>
      </c>
      <c r="AL781" s="144">
        <v>0</v>
      </c>
      <c r="AM781" s="144">
        <v>8.3333333333333332E-3</v>
      </c>
      <c r="AN781" s="144">
        <v>8.3333333333333332E-3</v>
      </c>
      <c r="AO781" s="145">
        <v>8.3333333333333332E-3</v>
      </c>
    </row>
    <row r="782" spans="2:41" ht="14.5" hidden="1" x14ac:dyDescent="0.35">
      <c r="B782" s="45" t="s">
        <v>3314</v>
      </c>
      <c r="C782" s="54">
        <v>845518</v>
      </c>
      <c r="D782" s="54">
        <v>845518</v>
      </c>
      <c r="E782" s="60" t="s">
        <v>3183</v>
      </c>
      <c r="F782" s="73">
        <v>0</v>
      </c>
      <c r="G782" s="73">
        <v>8.3333333333333332E-3</v>
      </c>
      <c r="H782" s="73">
        <v>8.3333333333333332E-3</v>
      </c>
      <c r="I782" s="73">
        <v>8.3333333333333332E-3</v>
      </c>
      <c r="J782" s="81" t="s">
        <v>4230</v>
      </c>
      <c r="AL782" s="144">
        <v>0</v>
      </c>
      <c r="AM782" s="144">
        <v>8.3333333333333332E-3</v>
      </c>
      <c r="AN782" s="144">
        <v>8.3333333333333332E-3</v>
      </c>
      <c r="AO782" s="145">
        <v>8.3333333333333332E-3</v>
      </c>
    </row>
    <row r="783" spans="2:41" ht="14.5" hidden="1" x14ac:dyDescent="0.35">
      <c r="B783" s="45" t="s">
        <v>3314</v>
      </c>
      <c r="C783" s="54">
        <v>845522</v>
      </c>
      <c r="D783" s="54">
        <v>845522</v>
      </c>
      <c r="E783" s="60" t="s">
        <v>3183</v>
      </c>
      <c r="F783" s="73">
        <v>0</v>
      </c>
      <c r="G783" s="73">
        <v>8.3333333333333332E-3</v>
      </c>
      <c r="H783" s="73">
        <v>8.3333333333333332E-3</v>
      </c>
      <c r="I783" s="73">
        <v>8.3333333333333332E-3</v>
      </c>
      <c r="J783" s="81" t="s">
        <v>4230</v>
      </c>
      <c r="AL783" s="144">
        <v>0</v>
      </c>
      <c r="AM783" s="144">
        <v>8.3333333333333332E-3</v>
      </c>
      <c r="AN783" s="144">
        <v>8.3333333333333332E-3</v>
      </c>
      <c r="AO783" s="145">
        <v>8.3333333333333332E-3</v>
      </c>
    </row>
    <row r="784" spans="2:41" ht="14.5" hidden="1" x14ac:dyDescent="0.35">
      <c r="B784" s="45" t="s">
        <v>3314</v>
      </c>
      <c r="C784" s="54">
        <v>845528</v>
      </c>
      <c r="D784" s="54">
        <v>845528</v>
      </c>
      <c r="E784" s="60" t="s">
        <v>3183</v>
      </c>
      <c r="F784" s="73">
        <v>0</v>
      </c>
      <c r="G784" s="73">
        <v>8.3333333333333332E-3</v>
      </c>
      <c r="H784" s="73">
        <v>8.3333333333333332E-3</v>
      </c>
      <c r="I784" s="73">
        <v>8.3333333333333332E-3</v>
      </c>
      <c r="J784" s="81" t="s">
        <v>4230</v>
      </c>
      <c r="AL784" s="144">
        <v>0</v>
      </c>
      <c r="AM784" s="144">
        <v>8.3333333333333332E-3</v>
      </c>
      <c r="AN784" s="144">
        <v>8.3333333333333332E-3</v>
      </c>
      <c r="AO784" s="145">
        <v>8.3333333333333332E-3</v>
      </c>
    </row>
    <row r="785" spans="2:41" ht="14.5" hidden="1" x14ac:dyDescent="0.35">
      <c r="B785" s="45" t="s">
        <v>3314</v>
      </c>
      <c r="C785" s="54">
        <v>845537</v>
      </c>
      <c r="D785" s="54">
        <v>845537</v>
      </c>
      <c r="E785" s="60" t="s">
        <v>3183</v>
      </c>
      <c r="F785" s="73">
        <v>0</v>
      </c>
      <c r="G785" s="73">
        <v>8.3333333333333332E-3</v>
      </c>
      <c r="H785" s="73">
        <v>8.3333333333333332E-3</v>
      </c>
      <c r="I785" s="73">
        <v>8.3333333333333332E-3</v>
      </c>
      <c r="J785" s="81" t="s">
        <v>4230</v>
      </c>
      <c r="AL785" s="144">
        <v>0</v>
      </c>
      <c r="AM785" s="144">
        <v>8.3333333333333332E-3</v>
      </c>
      <c r="AN785" s="144">
        <v>8.3333333333333332E-3</v>
      </c>
      <c r="AO785" s="145">
        <v>8.3333333333333332E-3</v>
      </c>
    </row>
    <row r="786" spans="2:41" ht="14.5" hidden="1" x14ac:dyDescent="0.35">
      <c r="B786" s="45" t="s">
        <v>3314</v>
      </c>
      <c r="C786" s="54">
        <v>845629</v>
      </c>
      <c r="D786" s="54">
        <v>845629</v>
      </c>
      <c r="E786" s="60" t="s">
        <v>3183</v>
      </c>
      <c r="F786" s="73">
        <v>0</v>
      </c>
      <c r="G786" s="73">
        <v>8.3333333333333332E-3</v>
      </c>
      <c r="H786" s="73">
        <v>8.3333333333333332E-3</v>
      </c>
      <c r="I786" s="73">
        <v>8.3333333333333332E-3</v>
      </c>
      <c r="J786" s="81" t="s">
        <v>4230</v>
      </c>
      <c r="AL786" s="144">
        <v>0</v>
      </c>
      <c r="AM786" s="144">
        <v>8.3333333333333332E-3</v>
      </c>
      <c r="AN786" s="144">
        <v>8.3333333333333332E-3</v>
      </c>
      <c r="AO786" s="145">
        <v>8.3333333333333332E-3</v>
      </c>
    </row>
    <row r="787" spans="2:41" ht="14.5" hidden="1" x14ac:dyDescent="0.35">
      <c r="B787" s="45" t="s">
        <v>3314</v>
      </c>
      <c r="C787" s="54">
        <v>845800</v>
      </c>
      <c r="D787" s="54">
        <v>845800</v>
      </c>
      <c r="E787" s="60" t="s">
        <v>3183</v>
      </c>
      <c r="F787" s="73">
        <v>0</v>
      </c>
      <c r="G787" s="73">
        <v>8.3333333333333332E-3</v>
      </c>
      <c r="H787" s="73">
        <v>8.3333333333333332E-3</v>
      </c>
      <c r="I787" s="73">
        <v>8.3333333333333332E-3</v>
      </c>
      <c r="J787" s="81" t="s">
        <v>4230</v>
      </c>
      <c r="AL787" s="144">
        <v>0</v>
      </c>
      <c r="AM787" s="144">
        <v>8.3333333333333332E-3</v>
      </c>
      <c r="AN787" s="144">
        <v>8.3333333333333332E-3</v>
      </c>
      <c r="AO787" s="145">
        <v>8.3333333333333332E-3</v>
      </c>
    </row>
    <row r="788" spans="2:41" ht="14.5" hidden="1" x14ac:dyDescent="0.35">
      <c r="B788" s="45" t="s">
        <v>3314</v>
      </c>
      <c r="C788" s="54">
        <v>845802</v>
      </c>
      <c r="D788" s="54">
        <v>845802</v>
      </c>
      <c r="E788" s="60" t="s">
        <v>3183</v>
      </c>
      <c r="F788" s="73">
        <v>0</v>
      </c>
      <c r="G788" s="73">
        <v>8.3333333333333332E-3</v>
      </c>
      <c r="H788" s="73">
        <v>8.3333333333333332E-3</v>
      </c>
      <c r="I788" s="73">
        <v>8.3333333333333332E-3</v>
      </c>
      <c r="J788" s="81" t="s">
        <v>4230</v>
      </c>
      <c r="AL788" s="144">
        <v>0</v>
      </c>
      <c r="AM788" s="144">
        <v>8.3333333333333332E-3</v>
      </c>
      <c r="AN788" s="144">
        <v>8.3333333333333332E-3</v>
      </c>
      <c r="AO788" s="145">
        <v>8.3333333333333332E-3</v>
      </c>
    </row>
    <row r="789" spans="2:41" ht="14.5" hidden="1" x14ac:dyDescent="0.35">
      <c r="B789" s="45" t="s">
        <v>3314</v>
      </c>
      <c r="C789" s="54">
        <v>845834</v>
      </c>
      <c r="D789" s="54">
        <v>845834</v>
      </c>
      <c r="E789" s="60" t="s">
        <v>3183</v>
      </c>
      <c r="F789" s="73">
        <v>0</v>
      </c>
      <c r="G789" s="73">
        <v>8.3333333333333332E-3</v>
      </c>
      <c r="H789" s="73">
        <v>8.3333333333333332E-3</v>
      </c>
      <c r="I789" s="73">
        <v>8.3333333333333332E-3</v>
      </c>
      <c r="J789" s="81" t="s">
        <v>4230</v>
      </c>
      <c r="AL789" s="144">
        <v>0</v>
      </c>
      <c r="AM789" s="144">
        <v>8.3333333333333332E-3</v>
      </c>
      <c r="AN789" s="144">
        <v>8.3333333333333332E-3</v>
      </c>
      <c r="AO789" s="145">
        <v>8.3333333333333332E-3</v>
      </c>
    </row>
    <row r="790" spans="2:41" ht="14.5" hidden="1" x14ac:dyDescent="0.35">
      <c r="B790" s="45" t="s">
        <v>3314</v>
      </c>
      <c r="C790" s="54">
        <v>845853</v>
      </c>
      <c r="D790" s="54">
        <v>845853</v>
      </c>
      <c r="E790" s="60" t="s">
        <v>3183</v>
      </c>
      <c r="F790" s="73">
        <v>0</v>
      </c>
      <c r="G790" s="73">
        <v>8.3333333333333332E-3</v>
      </c>
      <c r="H790" s="73">
        <v>8.3333333333333332E-3</v>
      </c>
      <c r="I790" s="73">
        <v>8.3333333333333332E-3</v>
      </c>
      <c r="J790" s="81" t="s">
        <v>4230</v>
      </c>
      <c r="AL790" s="144">
        <v>0</v>
      </c>
      <c r="AM790" s="144">
        <v>8.3333333333333332E-3</v>
      </c>
      <c r="AN790" s="144">
        <v>8.3333333333333332E-3</v>
      </c>
      <c r="AO790" s="145">
        <v>8.3333333333333332E-3</v>
      </c>
    </row>
    <row r="791" spans="2:41" ht="14.5" hidden="1" x14ac:dyDescent="0.35">
      <c r="B791" s="45" t="s">
        <v>3314</v>
      </c>
      <c r="C791" s="54">
        <v>870000</v>
      </c>
      <c r="D791" s="54">
        <v>870001</v>
      </c>
      <c r="E791" s="60" t="s">
        <v>3183</v>
      </c>
      <c r="F791" s="73">
        <v>0</v>
      </c>
      <c r="G791" s="73">
        <v>8.3333333333333332E-3</v>
      </c>
      <c r="H791" s="73">
        <v>8.3333333333333332E-3</v>
      </c>
      <c r="I791" s="73">
        <v>8.3333333333333332E-3</v>
      </c>
      <c r="J791" s="81" t="s">
        <v>4230</v>
      </c>
      <c r="AL791" s="144">
        <v>0</v>
      </c>
      <c r="AM791" s="144">
        <v>8.3333333333333332E-3</v>
      </c>
      <c r="AN791" s="144">
        <v>8.3333333333333332E-3</v>
      </c>
      <c r="AO791" s="145">
        <v>8.3333333333333332E-3</v>
      </c>
    </row>
    <row r="792" spans="2:41" ht="14.5" hidden="1" x14ac:dyDescent="0.35">
      <c r="B792" s="45" t="s">
        <v>3314</v>
      </c>
      <c r="C792" s="54">
        <v>870022</v>
      </c>
      <c r="D792" s="54">
        <v>870022</v>
      </c>
      <c r="E792" s="60" t="s">
        <v>3183</v>
      </c>
      <c r="F792" s="73">
        <v>0</v>
      </c>
      <c r="G792" s="73">
        <v>8.3333333333333332E-3</v>
      </c>
      <c r="H792" s="73">
        <v>8.3333333333333332E-3</v>
      </c>
      <c r="I792" s="73">
        <v>8.3333333333333332E-3</v>
      </c>
      <c r="J792" s="81" t="s">
        <v>4230</v>
      </c>
      <c r="AL792" s="144">
        <v>0</v>
      </c>
      <c r="AM792" s="144">
        <v>8.3333333333333332E-3</v>
      </c>
      <c r="AN792" s="144">
        <v>8.3333333333333332E-3</v>
      </c>
      <c r="AO792" s="145">
        <v>8.3333333333333332E-3</v>
      </c>
    </row>
    <row r="793" spans="2:41" ht="14.5" hidden="1" x14ac:dyDescent="0.35">
      <c r="B793" s="45" t="s">
        <v>3314</v>
      </c>
      <c r="C793" s="54">
        <v>870026</v>
      </c>
      <c r="D793" s="54">
        <v>870026</v>
      </c>
      <c r="E793" s="60" t="s">
        <v>3183</v>
      </c>
      <c r="F793" s="73">
        <v>0</v>
      </c>
      <c r="G793" s="73">
        <v>8.3333333333333332E-3</v>
      </c>
      <c r="H793" s="73">
        <v>8.3333333333333332E-3</v>
      </c>
      <c r="I793" s="73">
        <v>8.3333333333333332E-3</v>
      </c>
      <c r="J793" s="81" t="s">
        <v>4230</v>
      </c>
      <c r="AL793" s="144">
        <v>0</v>
      </c>
      <c r="AM793" s="144">
        <v>8.3333333333333332E-3</v>
      </c>
      <c r="AN793" s="144">
        <v>8.3333333333333332E-3</v>
      </c>
      <c r="AO793" s="145">
        <v>8.3333333333333332E-3</v>
      </c>
    </row>
    <row r="794" spans="2:41" ht="14.5" hidden="1" x14ac:dyDescent="0.35">
      <c r="B794" s="45" t="s">
        <v>3314</v>
      </c>
      <c r="C794" s="54">
        <v>870031</v>
      </c>
      <c r="D794" s="54">
        <v>870031</v>
      </c>
      <c r="E794" s="60" t="s">
        <v>3183</v>
      </c>
      <c r="F794" s="73">
        <v>0</v>
      </c>
      <c r="G794" s="73">
        <v>8.3333333333333332E-3</v>
      </c>
      <c r="H794" s="73">
        <v>8.3333333333333332E-3</v>
      </c>
      <c r="I794" s="73">
        <v>8.3333333333333332E-3</v>
      </c>
      <c r="J794" s="81" t="s">
        <v>4230</v>
      </c>
      <c r="AL794" s="144">
        <v>0</v>
      </c>
      <c r="AM794" s="144">
        <v>8.3333333333333332E-3</v>
      </c>
      <c r="AN794" s="144">
        <v>8.3333333333333332E-3</v>
      </c>
      <c r="AO794" s="145">
        <v>8.3333333333333332E-3</v>
      </c>
    </row>
    <row r="795" spans="2:41" ht="14.5" hidden="1" x14ac:dyDescent="0.35">
      <c r="B795" s="45" t="s">
        <v>3314</v>
      </c>
      <c r="C795" s="54">
        <v>870036</v>
      </c>
      <c r="D795" s="54">
        <v>870036</v>
      </c>
      <c r="E795" s="60" t="s">
        <v>3183</v>
      </c>
      <c r="F795" s="73">
        <v>0</v>
      </c>
      <c r="G795" s="73">
        <v>8.3333333333333332E-3</v>
      </c>
      <c r="H795" s="73">
        <v>8.3333333333333332E-3</v>
      </c>
      <c r="I795" s="73">
        <v>8.3333333333333332E-3</v>
      </c>
      <c r="J795" s="81" t="s">
        <v>4230</v>
      </c>
      <c r="AL795" s="144">
        <v>0</v>
      </c>
      <c r="AM795" s="144">
        <v>8.3333333333333332E-3</v>
      </c>
      <c r="AN795" s="144">
        <v>8.3333333333333332E-3</v>
      </c>
      <c r="AO795" s="145">
        <v>8.3333333333333332E-3</v>
      </c>
    </row>
    <row r="796" spans="2:41" ht="14.5" hidden="1" x14ac:dyDescent="0.35">
      <c r="B796" s="45" t="s">
        <v>3314</v>
      </c>
      <c r="C796" s="54">
        <v>870065</v>
      </c>
      <c r="D796" s="54">
        <v>870065</v>
      </c>
      <c r="E796" s="60" t="s">
        <v>3183</v>
      </c>
      <c r="F796" s="73">
        <v>0</v>
      </c>
      <c r="G796" s="73">
        <v>8.3333333333333332E-3</v>
      </c>
      <c r="H796" s="73">
        <v>8.3333333333333332E-3</v>
      </c>
      <c r="I796" s="73">
        <v>8.3333333333333332E-3</v>
      </c>
      <c r="J796" s="81" t="s">
        <v>4230</v>
      </c>
      <c r="AL796" s="144">
        <v>0</v>
      </c>
      <c r="AM796" s="144">
        <v>8.3333333333333332E-3</v>
      </c>
      <c r="AN796" s="144">
        <v>8.3333333333333332E-3</v>
      </c>
      <c r="AO796" s="145">
        <v>8.3333333333333332E-3</v>
      </c>
    </row>
    <row r="797" spans="2:41" ht="14.5" hidden="1" x14ac:dyDescent="0.35">
      <c r="B797" s="45" t="s">
        <v>3314</v>
      </c>
      <c r="C797" s="54">
        <v>870089</v>
      </c>
      <c r="D797" s="54">
        <v>870090</v>
      </c>
      <c r="E797" s="60" t="s">
        <v>3183</v>
      </c>
      <c r="F797" s="73">
        <v>0</v>
      </c>
      <c r="G797" s="73">
        <v>8.3333333333333332E-3</v>
      </c>
      <c r="H797" s="73">
        <v>8.3333333333333332E-3</v>
      </c>
      <c r="I797" s="73">
        <v>8.3333333333333332E-3</v>
      </c>
      <c r="J797" s="81" t="s">
        <v>4230</v>
      </c>
      <c r="AL797" s="144">
        <v>0</v>
      </c>
      <c r="AM797" s="144">
        <v>8.3333333333333332E-3</v>
      </c>
      <c r="AN797" s="144">
        <v>8.3333333333333332E-3</v>
      </c>
      <c r="AO797" s="145">
        <v>8.3333333333333332E-3</v>
      </c>
    </row>
    <row r="798" spans="2:41" ht="14.5" hidden="1" x14ac:dyDescent="0.35">
      <c r="B798" s="45" t="s">
        <v>3314</v>
      </c>
      <c r="C798" s="54">
        <v>870099</v>
      </c>
      <c r="D798" s="54">
        <v>870099</v>
      </c>
      <c r="E798" s="60" t="s">
        <v>3183</v>
      </c>
      <c r="F798" s="73">
        <v>0</v>
      </c>
      <c r="G798" s="73">
        <v>8.3333333333333332E-3</v>
      </c>
      <c r="H798" s="73">
        <v>8.3333333333333332E-3</v>
      </c>
      <c r="I798" s="73">
        <v>8.3333333333333332E-3</v>
      </c>
      <c r="J798" s="81" t="s">
        <v>4230</v>
      </c>
      <c r="AL798" s="144">
        <v>0</v>
      </c>
      <c r="AM798" s="144">
        <v>8.3333333333333332E-3</v>
      </c>
      <c r="AN798" s="144">
        <v>8.3333333333333332E-3</v>
      </c>
      <c r="AO798" s="145">
        <v>8.3333333333333332E-3</v>
      </c>
    </row>
    <row r="799" spans="2:41" ht="14.5" hidden="1" x14ac:dyDescent="0.35">
      <c r="B799" s="45" t="s">
        <v>3314</v>
      </c>
      <c r="C799" s="54">
        <v>870117</v>
      </c>
      <c r="D799" s="54">
        <v>870117</v>
      </c>
      <c r="E799" s="60" t="s">
        <v>3183</v>
      </c>
      <c r="F799" s="73">
        <v>0</v>
      </c>
      <c r="G799" s="73">
        <v>8.3333333333333332E-3</v>
      </c>
      <c r="H799" s="73">
        <v>8.3333333333333332E-3</v>
      </c>
      <c r="I799" s="73">
        <v>8.3333333333333332E-3</v>
      </c>
      <c r="J799" s="81" t="s">
        <v>4230</v>
      </c>
      <c r="AL799" s="144">
        <v>0</v>
      </c>
      <c r="AM799" s="144">
        <v>8.3333333333333332E-3</v>
      </c>
      <c r="AN799" s="144">
        <v>8.3333333333333332E-3</v>
      </c>
      <c r="AO799" s="145">
        <v>8.3333333333333332E-3</v>
      </c>
    </row>
    <row r="800" spans="2:41" ht="14.5" hidden="1" x14ac:dyDescent="0.35">
      <c r="B800" s="45" t="s">
        <v>3314</v>
      </c>
      <c r="C800" s="54">
        <v>87013</v>
      </c>
      <c r="D800" s="54">
        <v>87013</v>
      </c>
      <c r="E800" s="60" t="s">
        <v>3183</v>
      </c>
      <c r="F800" s="73">
        <v>0</v>
      </c>
      <c r="G800" s="73">
        <v>8.3333333333333332E-3</v>
      </c>
      <c r="H800" s="73">
        <v>8.3333333333333332E-3</v>
      </c>
      <c r="I800" s="73">
        <v>8.3333333333333332E-3</v>
      </c>
      <c r="J800" s="81" t="s">
        <v>4230</v>
      </c>
      <c r="AL800" s="144">
        <v>0</v>
      </c>
      <c r="AM800" s="144">
        <v>8.3333333333333332E-3</v>
      </c>
      <c r="AN800" s="144">
        <v>8.3333333333333332E-3</v>
      </c>
      <c r="AO800" s="145">
        <v>8.3333333333333332E-3</v>
      </c>
    </row>
    <row r="801" spans="2:41" ht="14.5" hidden="1" x14ac:dyDescent="0.35">
      <c r="B801" s="45" t="s">
        <v>3314</v>
      </c>
      <c r="C801" s="54">
        <v>870191</v>
      </c>
      <c r="D801" s="54">
        <v>870195</v>
      </c>
      <c r="E801" s="60" t="s">
        <v>3183</v>
      </c>
      <c r="F801" s="73">
        <v>0</v>
      </c>
      <c r="G801" s="73">
        <v>8.3333333333333332E-3</v>
      </c>
      <c r="H801" s="73">
        <v>8.3333333333333332E-3</v>
      </c>
      <c r="I801" s="73">
        <v>8.3333333333333332E-3</v>
      </c>
      <c r="J801" s="81" t="s">
        <v>4230</v>
      </c>
      <c r="AL801" s="144">
        <v>0</v>
      </c>
      <c r="AM801" s="144">
        <v>8.3333333333333332E-3</v>
      </c>
      <c r="AN801" s="144">
        <v>8.3333333333333332E-3</v>
      </c>
      <c r="AO801" s="145">
        <v>8.3333333333333332E-3</v>
      </c>
    </row>
    <row r="802" spans="2:41" ht="14.5" hidden="1" x14ac:dyDescent="0.35">
      <c r="B802" s="45" t="s">
        <v>3314</v>
      </c>
      <c r="C802" s="54">
        <v>870197</v>
      </c>
      <c r="D802" s="54">
        <v>870197</v>
      </c>
      <c r="E802" s="60" t="s">
        <v>3183</v>
      </c>
      <c r="F802" s="73">
        <v>0</v>
      </c>
      <c r="G802" s="73">
        <v>8.3333333333333332E-3</v>
      </c>
      <c r="H802" s="73">
        <v>8.3333333333333332E-3</v>
      </c>
      <c r="I802" s="73">
        <v>8.3333333333333332E-3</v>
      </c>
      <c r="J802" s="81" t="s">
        <v>4230</v>
      </c>
      <c r="AL802" s="144">
        <v>0</v>
      </c>
      <c r="AM802" s="144">
        <v>8.3333333333333332E-3</v>
      </c>
      <c r="AN802" s="144">
        <v>8.3333333333333332E-3</v>
      </c>
      <c r="AO802" s="145">
        <v>8.3333333333333332E-3</v>
      </c>
    </row>
    <row r="803" spans="2:41" ht="14.5" hidden="1" x14ac:dyDescent="0.35">
      <c r="B803" s="45" t="s">
        <v>3314</v>
      </c>
      <c r="C803" s="54">
        <v>870222</v>
      </c>
      <c r="D803" s="54">
        <v>870223</v>
      </c>
      <c r="E803" s="60" t="s">
        <v>3183</v>
      </c>
      <c r="F803" s="73">
        <v>0</v>
      </c>
      <c r="G803" s="73">
        <v>8.3333333333333332E-3</v>
      </c>
      <c r="H803" s="73">
        <v>8.3333333333333332E-3</v>
      </c>
      <c r="I803" s="73">
        <v>8.3333333333333332E-3</v>
      </c>
      <c r="J803" s="81" t="s">
        <v>4230</v>
      </c>
      <c r="AL803" s="144">
        <v>0</v>
      </c>
      <c r="AM803" s="144">
        <v>8.3333333333333332E-3</v>
      </c>
      <c r="AN803" s="144">
        <v>8.3333333333333332E-3</v>
      </c>
      <c r="AO803" s="145">
        <v>8.3333333333333332E-3</v>
      </c>
    </row>
    <row r="804" spans="2:41" ht="14.5" hidden="1" x14ac:dyDescent="0.35">
      <c r="B804" s="45" t="s">
        <v>3314</v>
      </c>
      <c r="C804" s="54">
        <v>870238</v>
      </c>
      <c r="D804" s="54">
        <v>870238</v>
      </c>
      <c r="E804" s="60" t="s">
        <v>3183</v>
      </c>
      <c r="F804" s="73">
        <v>0</v>
      </c>
      <c r="G804" s="73">
        <v>8.3333333333333332E-3</v>
      </c>
      <c r="H804" s="73">
        <v>8.3333333333333332E-3</v>
      </c>
      <c r="I804" s="73">
        <v>8.3333333333333332E-3</v>
      </c>
      <c r="J804" s="81" t="s">
        <v>4230</v>
      </c>
      <c r="AL804" s="144">
        <v>0</v>
      </c>
      <c r="AM804" s="144">
        <v>8.3333333333333332E-3</v>
      </c>
      <c r="AN804" s="144">
        <v>8.3333333333333332E-3</v>
      </c>
      <c r="AO804" s="145">
        <v>8.3333333333333332E-3</v>
      </c>
    </row>
    <row r="805" spans="2:41" ht="14.5" hidden="1" x14ac:dyDescent="0.35">
      <c r="B805" s="45" t="s">
        <v>3314</v>
      </c>
      <c r="C805" s="54">
        <v>870240</v>
      </c>
      <c r="D805" s="54">
        <v>870243</v>
      </c>
      <c r="E805" s="60" t="s">
        <v>3183</v>
      </c>
      <c r="F805" s="73">
        <v>0</v>
      </c>
      <c r="G805" s="73">
        <v>8.3333333333333332E-3</v>
      </c>
      <c r="H805" s="73">
        <v>8.3333333333333332E-3</v>
      </c>
      <c r="I805" s="73">
        <v>8.3333333333333332E-3</v>
      </c>
      <c r="J805" s="81" t="s">
        <v>4230</v>
      </c>
      <c r="AL805" s="144">
        <v>0</v>
      </c>
      <c r="AM805" s="144">
        <v>8.3333333333333332E-3</v>
      </c>
      <c r="AN805" s="144">
        <v>8.3333333333333332E-3</v>
      </c>
      <c r="AO805" s="145">
        <v>8.3333333333333332E-3</v>
      </c>
    </row>
    <row r="806" spans="2:41" ht="14.5" hidden="1" x14ac:dyDescent="0.35">
      <c r="B806" s="45" t="s">
        <v>3314</v>
      </c>
      <c r="C806" s="54">
        <v>870266</v>
      </c>
      <c r="D806" s="54">
        <v>870268</v>
      </c>
      <c r="E806" s="60" t="s">
        <v>3183</v>
      </c>
      <c r="F806" s="73">
        <v>0</v>
      </c>
      <c r="G806" s="73">
        <v>8.3333333333333332E-3</v>
      </c>
      <c r="H806" s="73">
        <v>8.3333333333333332E-3</v>
      </c>
      <c r="I806" s="73">
        <v>8.3333333333333332E-3</v>
      </c>
      <c r="J806" s="81" t="s">
        <v>4230</v>
      </c>
      <c r="AL806" s="144">
        <v>0</v>
      </c>
      <c r="AM806" s="144">
        <v>8.3333333333333332E-3</v>
      </c>
      <c r="AN806" s="144">
        <v>8.3333333333333332E-3</v>
      </c>
      <c r="AO806" s="145">
        <v>8.3333333333333332E-3</v>
      </c>
    </row>
    <row r="807" spans="2:41" ht="14.5" hidden="1" x14ac:dyDescent="0.35">
      <c r="B807" s="45" t="s">
        <v>3314</v>
      </c>
      <c r="C807" s="54">
        <v>870324</v>
      </c>
      <c r="D807" s="54">
        <v>870324</v>
      </c>
      <c r="E807" s="60" t="s">
        <v>3183</v>
      </c>
      <c r="F807" s="73">
        <v>0</v>
      </c>
      <c r="G807" s="73">
        <v>8.3333333333333332E-3</v>
      </c>
      <c r="H807" s="73">
        <v>8.3333333333333332E-3</v>
      </c>
      <c r="I807" s="73">
        <v>8.3333333333333332E-3</v>
      </c>
      <c r="J807" s="81" t="s">
        <v>4230</v>
      </c>
      <c r="AL807" s="144">
        <v>0</v>
      </c>
      <c r="AM807" s="144">
        <v>8.3333333333333332E-3</v>
      </c>
      <c r="AN807" s="144">
        <v>8.3333333333333332E-3</v>
      </c>
      <c r="AO807" s="145">
        <v>8.3333333333333332E-3</v>
      </c>
    </row>
    <row r="808" spans="2:41" ht="14.5" hidden="1" x14ac:dyDescent="0.35">
      <c r="B808" s="45" t="s">
        <v>3314</v>
      </c>
      <c r="C808" s="54">
        <v>870336</v>
      </c>
      <c r="D808" s="54">
        <v>870336</v>
      </c>
      <c r="E808" s="60" t="s">
        <v>3183</v>
      </c>
      <c r="F808" s="73">
        <v>0</v>
      </c>
      <c r="G808" s="73">
        <v>8.3333333333333332E-3</v>
      </c>
      <c r="H808" s="73">
        <v>8.3333333333333332E-3</v>
      </c>
      <c r="I808" s="73">
        <v>8.3333333333333332E-3</v>
      </c>
      <c r="J808" s="81" t="s">
        <v>4230</v>
      </c>
      <c r="AL808" s="144">
        <v>0</v>
      </c>
      <c r="AM808" s="144">
        <v>8.3333333333333332E-3</v>
      </c>
      <c r="AN808" s="144">
        <v>8.3333333333333332E-3</v>
      </c>
      <c r="AO808" s="145">
        <v>8.3333333333333332E-3</v>
      </c>
    </row>
    <row r="809" spans="2:41" ht="14.5" hidden="1" x14ac:dyDescent="0.35">
      <c r="B809" s="45" t="s">
        <v>3314</v>
      </c>
      <c r="C809" s="54">
        <v>870351</v>
      </c>
      <c r="D809" s="54">
        <v>870353</v>
      </c>
      <c r="E809" s="60" t="s">
        <v>3183</v>
      </c>
      <c r="F809" s="73">
        <v>0</v>
      </c>
      <c r="G809" s="73">
        <v>8.3333333333333332E-3</v>
      </c>
      <c r="H809" s="73">
        <v>8.3333333333333332E-3</v>
      </c>
      <c r="I809" s="73">
        <v>8.3333333333333332E-3</v>
      </c>
      <c r="J809" s="81" t="s">
        <v>4230</v>
      </c>
      <c r="AL809" s="144">
        <v>0</v>
      </c>
      <c r="AM809" s="144">
        <v>8.3333333333333332E-3</v>
      </c>
      <c r="AN809" s="144">
        <v>8.3333333333333332E-3</v>
      </c>
      <c r="AO809" s="145">
        <v>8.3333333333333332E-3</v>
      </c>
    </row>
    <row r="810" spans="2:41" ht="14.5" hidden="1" x14ac:dyDescent="0.35">
      <c r="B810" s="45" t="s">
        <v>3314</v>
      </c>
      <c r="C810" s="54">
        <v>870364</v>
      </c>
      <c r="D810" s="54">
        <v>870364</v>
      </c>
      <c r="E810" s="60" t="s">
        <v>3183</v>
      </c>
      <c r="F810" s="73">
        <v>0</v>
      </c>
      <c r="G810" s="73">
        <v>8.3333333333333332E-3</v>
      </c>
      <c r="H810" s="73">
        <v>8.3333333333333332E-3</v>
      </c>
      <c r="I810" s="73">
        <v>8.3333333333333332E-3</v>
      </c>
      <c r="J810" s="81" t="s">
        <v>4230</v>
      </c>
      <c r="AL810" s="144">
        <v>0</v>
      </c>
      <c r="AM810" s="144">
        <v>8.3333333333333332E-3</v>
      </c>
      <c r="AN810" s="144">
        <v>8.3333333333333332E-3</v>
      </c>
      <c r="AO810" s="145">
        <v>8.3333333333333332E-3</v>
      </c>
    </row>
    <row r="811" spans="2:41" ht="14.5" hidden="1" x14ac:dyDescent="0.35">
      <c r="B811" s="45" t="s">
        <v>3314</v>
      </c>
      <c r="C811" s="54">
        <v>870388</v>
      </c>
      <c r="D811" s="54">
        <v>870388</v>
      </c>
      <c r="E811" s="60" t="s">
        <v>3183</v>
      </c>
      <c r="F811" s="73">
        <v>0</v>
      </c>
      <c r="G811" s="73">
        <v>8.3333333333333332E-3</v>
      </c>
      <c r="H811" s="73">
        <v>8.3333333333333332E-3</v>
      </c>
      <c r="I811" s="73">
        <v>8.3333333333333332E-3</v>
      </c>
      <c r="J811" s="81" t="s">
        <v>4230</v>
      </c>
      <c r="AL811" s="144">
        <v>0</v>
      </c>
      <c r="AM811" s="144">
        <v>8.3333333333333332E-3</v>
      </c>
      <c r="AN811" s="144">
        <v>8.3333333333333332E-3</v>
      </c>
      <c r="AO811" s="145">
        <v>8.3333333333333332E-3</v>
      </c>
    </row>
    <row r="812" spans="2:41" ht="14.5" hidden="1" x14ac:dyDescent="0.35">
      <c r="B812" s="45" t="s">
        <v>3314</v>
      </c>
      <c r="C812" s="54">
        <v>870394</v>
      </c>
      <c r="D812" s="54">
        <v>870394</v>
      </c>
      <c r="E812" s="60" t="s">
        <v>3183</v>
      </c>
      <c r="F812" s="73">
        <v>0</v>
      </c>
      <c r="G812" s="73">
        <v>8.3333333333333332E-3</v>
      </c>
      <c r="H812" s="73">
        <v>8.3333333333333332E-3</v>
      </c>
      <c r="I812" s="73">
        <v>8.3333333333333332E-3</v>
      </c>
      <c r="J812" s="81" t="s">
        <v>4230</v>
      </c>
      <c r="AL812" s="144">
        <v>0</v>
      </c>
      <c r="AM812" s="144">
        <v>8.3333333333333332E-3</v>
      </c>
      <c r="AN812" s="144">
        <v>8.3333333333333332E-3</v>
      </c>
      <c r="AO812" s="145">
        <v>8.3333333333333332E-3</v>
      </c>
    </row>
    <row r="813" spans="2:41" ht="14.5" hidden="1" x14ac:dyDescent="0.35">
      <c r="B813" s="45" t="s">
        <v>3314</v>
      </c>
      <c r="C813" s="54">
        <v>870400</v>
      </c>
      <c r="D813" s="54">
        <v>870400</v>
      </c>
      <c r="E813" s="60" t="s">
        <v>3183</v>
      </c>
      <c r="F813" s="73">
        <v>0</v>
      </c>
      <c r="G813" s="73">
        <v>8.3333333333333332E-3</v>
      </c>
      <c r="H813" s="73">
        <v>8.3333333333333332E-3</v>
      </c>
      <c r="I813" s="73">
        <v>8.3333333333333332E-3</v>
      </c>
      <c r="J813" s="81" t="s">
        <v>4230</v>
      </c>
      <c r="AL813" s="144">
        <v>0</v>
      </c>
      <c r="AM813" s="144">
        <v>8.3333333333333332E-3</v>
      </c>
      <c r="AN813" s="144">
        <v>8.3333333333333332E-3</v>
      </c>
      <c r="AO813" s="145">
        <v>8.3333333333333332E-3</v>
      </c>
    </row>
    <row r="814" spans="2:41" ht="14.5" hidden="1" x14ac:dyDescent="0.35">
      <c r="B814" s="45" t="s">
        <v>3314</v>
      </c>
      <c r="C814" s="54">
        <v>870435</v>
      </c>
      <c r="D814" s="54">
        <v>870435</v>
      </c>
      <c r="E814" s="60" t="s">
        <v>3183</v>
      </c>
      <c r="F814" s="73">
        <v>0</v>
      </c>
      <c r="G814" s="73">
        <v>8.3333333333333332E-3</v>
      </c>
      <c r="H814" s="73">
        <v>8.3333333333333332E-3</v>
      </c>
      <c r="I814" s="73">
        <v>8.3333333333333332E-3</v>
      </c>
      <c r="J814" s="81" t="s">
        <v>4230</v>
      </c>
      <c r="AL814" s="144">
        <v>0</v>
      </c>
      <c r="AM814" s="144">
        <v>8.3333333333333332E-3</v>
      </c>
      <c r="AN814" s="144">
        <v>8.3333333333333332E-3</v>
      </c>
      <c r="AO814" s="145">
        <v>8.3333333333333332E-3</v>
      </c>
    </row>
    <row r="815" spans="2:41" ht="14.5" hidden="1" x14ac:dyDescent="0.35">
      <c r="B815" s="45" t="s">
        <v>3314</v>
      </c>
      <c r="C815" s="54">
        <v>870476</v>
      </c>
      <c r="D815" s="54">
        <v>870476</v>
      </c>
      <c r="E815" s="60" t="s">
        <v>3183</v>
      </c>
      <c r="F815" s="73">
        <v>0</v>
      </c>
      <c r="G815" s="73">
        <v>8.3333333333333332E-3</v>
      </c>
      <c r="H815" s="73">
        <v>8.3333333333333332E-3</v>
      </c>
      <c r="I815" s="73">
        <v>8.3333333333333332E-3</v>
      </c>
      <c r="J815" s="81" t="s">
        <v>4230</v>
      </c>
      <c r="AL815" s="144">
        <v>0</v>
      </c>
      <c r="AM815" s="144">
        <v>8.3333333333333332E-3</v>
      </c>
      <c r="AN815" s="144">
        <v>8.3333333333333332E-3</v>
      </c>
      <c r="AO815" s="145">
        <v>8.3333333333333332E-3</v>
      </c>
    </row>
    <row r="816" spans="2:41" ht="14.5" hidden="1" x14ac:dyDescent="0.35">
      <c r="B816" s="45" t="s">
        <v>3314</v>
      </c>
      <c r="C816" s="54">
        <v>870496</v>
      </c>
      <c r="D816" s="54">
        <v>870496</v>
      </c>
      <c r="E816" s="60" t="s">
        <v>3183</v>
      </c>
      <c r="F816" s="73">
        <v>0</v>
      </c>
      <c r="G816" s="73">
        <v>8.3333333333333332E-3</v>
      </c>
      <c r="H816" s="73">
        <v>8.3333333333333332E-3</v>
      </c>
      <c r="I816" s="73">
        <v>8.3333333333333332E-3</v>
      </c>
      <c r="J816" s="81" t="s">
        <v>4230</v>
      </c>
      <c r="AL816" s="144">
        <v>0</v>
      </c>
      <c r="AM816" s="144">
        <v>8.3333333333333332E-3</v>
      </c>
      <c r="AN816" s="144">
        <v>8.3333333333333332E-3</v>
      </c>
      <c r="AO816" s="145">
        <v>8.3333333333333332E-3</v>
      </c>
    </row>
    <row r="817" spans="2:41" ht="14.5" hidden="1" x14ac:dyDescent="0.35">
      <c r="B817" s="45" t="s">
        <v>3314</v>
      </c>
      <c r="C817" s="54">
        <v>8705</v>
      </c>
      <c r="D817" s="54">
        <v>8705</v>
      </c>
      <c r="E817" s="60" t="s">
        <v>3183</v>
      </c>
      <c r="F817" s="73">
        <v>0</v>
      </c>
      <c r="G817" s="73">
        <v>8.3333333333333332E-3</v>
      </c>
      <c r="H817" s="73">
        <v>8.3333333333333332E-3</v>
      </c>
      <c r="I817" s="73">
        <v>8.3333333333333332E-3</v>
      </c>
      <c r="J817" s="81" t="s">
        <v>4230</v>
      </c>
      <c r="AL817" s="144">
        <v>0</v>
      </c>
      <c r="AM817" s="144">
        <v>8.3333333333333332E-3</v>
      </c>
      <c r="AN817" s="144">
        <v>8.3333333333333332E-3</v>
      </c>
      <c r="AO817" s="145">
        <v>8.3333333333333332E-3</v>
      </c>
    </row>
    <row r="818" spans="2:41" ht="14.5" hidden="1" x14ac:dyDescent="0.35">
      <c r="B818" s="45" t="s">
        <v>3314</v>
      </c>
      <c r="C818" s="54">
        <v>87060</v>
      </c>
      <c r="D818" s="54">
        <v>87060</v>
      </c>
      <c r="E818" s="60" t="s">
        <v>3183</v>
      </c>
      <c r="F818" s="73">
        <v>0</v>
      </c>
      <c r="G818" s="73">
        <v>8.3333333333333332E-3</v>
      </c>
      <c r="H818" s="73">
        <v>8.3333333333333332E-3</v>
      </c>
      <c r="I818" s="73">
        <v>8.3333333333333332E-3</v>
      </c>
      <c r="J818" s="81" t="s">
        <v>4230</v>
      </c>
      <c r="AL818" s="144">
        <v>0</v>
      </c>
      <c r="AM818" s="144">
        <v>8.3333333333333332E-3</v>
      </c>
      <c r="AN818" s="144">
        <v>8.3333333333333332E-3</v>
      </c>
      <c r="AO818" s="145">
        <v>8.3333333333333332E-3</v>
      </c>
    </row>
    <row r="819" spans="2:41" ht="14.5" hidden="1" x14ac:dyDescent="0.35">
      <c r="B819" s="45" t="s">
        <v>3314</v>
      </c>
      <c r="C819" s="54">
        <v>870616</v>
      </c>
      <c r="D819" s="54">
        <v>870616</v>
      </c>
      <c r="E819" s="60" t="s">
        <v>3183</v>
      </c>
      <c r="F819" s="73">
        <v>0</v>
      </c>
      <c r="G819" s="73">
        <v>8.3333333333333332E-3</v>
      </c>
      <c r="H819" s="73">
        <v>8.3333333333333332E-3</v>
      </c>
      <c r="I819" s="73">
        <v>8.3333333333333332E-3</v>
      </c>
      <c r="J819" s="81" t="s">
        <v>4230</v>
      </c>
      <c r="AL819" s="144">
        <v>0</v>
      </c>
      <c r="AM819" s="144">
        <v>8.3333333333333332E-3</v>
      </c>
      <c r="AN819" s="144">
        <v>8.3333333333333332E-3</v>
      </c>
      <c r="AO819" s="145">
        <v>8.3333333333333332E-3</v>
      </c>
    </row>
    <row r="820" spans="2:41" ht="14.5" hidden="1" x14ac:dyDescent="0.35">
      <c r="B820" s="45" t="s">
        <v>3314</v>
      </c>
      <c r="C820" s="54">
        <v>870622</v>
      </c>
      <c r="D820" s="54">
        <v>870622</v>
      </c>
      <c r="E820" s="60" t="s">
        <v>3183</v>
      </c>
      <c r="F820" s="73">
        <v>0</v>
      </c>
      <c r="G820" s="73">
        <v>8.3333333333333332E-3</v>
      </c>
      <c r="H820" s="73">
        <v>8.3333333333333332E-3</v>
      </c>
      <c r="I820" s="73">
        <v>8.3333333333333332E-3</v>
      </c>
      <c r="J820" s="81" t="s">
        <v>4230</v>
      </c>
      <c r="AL820" s="144">
        <v>0</v>
      </c>
      <c r="AM820" s="144">
        <v>8.3333333333333332E-3</v>
      </c>
      <c r="AN820" s="144">
        <v>8.3333333333333332E-3</v>
      </c>
      <c r="AO820" s="145">
        <v>8.3333333333333332E-3</v>
      </c>
    </row>
    <row r="821" spans="2:41" ht="14.5" hidden="1" x14ac:dyDescent="0.35">
      <c r="B821" s="45" t="s">
        <v>3314</v>
      </c>
      <c r="C821" s="54">
        <v>870646</v>
      </c>
      <c r="D821" s="54">
        <v>870646</v>
      </c>
      <c r="E821" s="60" t="s">
        <v>3183</v>
      </c>
      <c r="F821" s="73">
        <v>0</v>
      </c>
      <c r="G821" s="73">
        <v>8.3333333333333332E-3</v>
      </c>
      <c r="H821" s="73">
        <v>8.3333333333333332E-3</v>
      </c>
      <c r="I821" s="73">
        <v>8.3333333333333332E-3</v>
      </c>
      <c r="J821" s="81" t="s">
        <v>4230</v>
      </c>
      <c r="AL821" s="144">
        <v>0</v>
      </c>
      <c r="AM821" s="144">
        <v>8.3333333333333332E-3</v>
      </c>
      <c r="AN821" s="144">
        <v>8.3333333333333332E-3</v>
      </c>
      <c r="AO821" s="145">
        <v>8.3333333333333332E-3</v>
      </c>
    </row>
    <row r="822" spans="2:41" ht="14.5" hidden="1" x14ac:dyDescent="0.35">
      <c r="B822" s="45" t="s">
        <v>3314</v>
      </c>
      <c r="C822" s="54">
        <v>870651</v>
      </c>
      <c r="D822" s="54">
        <v>870651</v>
      </c>
      <c r="E822" s="60" t="s">
        <v>3183</v>
      </c>
      <c r="F822" s="73">
        <v>0</v>
      </c>
      <c r="G822" s="73">
        <v>8.3333333333333332E-3</v>
      </c>
      <c r="H822" s="73">
        <v>8.3333333333333332E-3</v>
      </c>
      <c r="I822" s="73">
        <v>8.3333333333333332E-3</v>
      </c>
      <c r="J822" s="81" t="s">
        <v>4230</v>
      </c>
      <c r="AL822" s="144">
        <v>0</v>
      </c>
      <c r="AM822" s="144">
        <v>8.3333333333333332E-3</v>
      </c>
      <c r="AN822" s="144">
        <v>8.3333333333333332E-3</v>
      </c>
      <c r="AO822" s="145">
        <v>8.3333333333333332E-3</v>
      </c>
    </row>
    <row r="823" spans="2:41" ht="14.5" hidden="1" x14ac:dyDescent="0.35">
      <c r="B823" s="45" t="s">
        <v>3314</v>
      </c>
      <c r="C823" s="54">
        <v>87073</v>
      </c>
      <c r="D823" s="54">
        <v>87073</v>
      </c>
      <c r="E823" s="60" t="s">
        <v>3183</v>
      </c>
      <c r="F823" s="73">
        <v>0</v>
      </c>
      <c r="G823" s="73">
        <v>8.3333333333333332E-3</v>
      </c>
      <c r="H823" s="73">
        <v>8.3333333333333332E-3</v>
      </c>
      <c r="I823" s="73">
        <v>8.3333333333333332E-3</v>
      </c>
      <c r="J823" s="81" t="s">
        <v>4230</v>
      </c>
      <c r="AL823" s="144">
        <v>0</v>
      </c>
      <c r="AM823" s="144">
        <v>8.3333333333333332E-3</v>
      </c>
      <c r="AN823" s="144">
        <v>8.3333333333333332E-3</v>
      </c>
      <c r="AO823" s="145">
        <v>8.3333333333333332E-3</v>
      </c>
    </row>
    <row r="824" spans="2:41" ht="14.5" hidden="1" x14ac:dyDescent="0.35">
      <c r="B824" s="45" t="s">
        <v>3314</v>
      </c>
      <c r="C824" s="54">
        <v>870761</v>
      </c>
      <c r="D824" s="54">
        <v>870764</v>
      </c>
      <c r="E824" s="60" t="s">
        <v>3183</v>
      </c>
      <c r="F824" s="73">
        <v>0</v>
      </c>
      <c r="G824" s="73">
        <v>8.3333333333333332E-3</v>
      </c>
      <c r="H824" s="73">
        <v>8.3333333333333332E-3</v>
      </c>
      <c r="I824" s="73">
        <v>8.3333333333333332E-3</v>
      </c>
      <c r="J824" s="81" t="s">
        <v>4230</v>
      </c>
      <c r="AL824" s="144">
        <v>0</v>
      </c>
      <c r="AM824" s="144">
        <v>8.3333333333333332E-3</v>
      </c>
      <c r="AN824" s="144">
        <v>8.3333333333333332E-3</v>
      </c>
      <c r="AO824" s="145">
        <v>8.3333333333333332E-3</v>
      </c>
    </row>
    <row r="825" spans="2:41" ht="14.5" hidden="1" x14ac:dyDescent="0.35">
      <c r="B825" s="45" t="s">
        <v>3314</v>
      </c>
      <c r="C825" s="54">
        <v>870784</v>
      </c>
      <c r="D825" s="54">
        <v>870785</v>
      </c>
      <c r="E825" s="60" t="s">
        <v>3183</v>
      </c>
      <c r="F825" s="73">
        <v>0</v>
      </c>
      <c r="G825" s="73">
        <v>8.3333333333333332E-3</v>
      </c>
      <c r="H825" s="73">
        <v>8.3333333333333332E-3</v>
      </c>
      <c r="I825" s="73">
        <v>8.3333333333333332E-3</v>
      </c>
      <c r="J825" s="81" t="s">
        <v>4230</v>
      </c>
      <c r="AL825" s="144">
        <v>0</v>
      </c>
      <c r="AM825" s="144">
        <v>8.3333333333333332E-3</v>
      </c>
      <c r="AN825" s="144">
        <v>8.3333333333333332E-3</v>
      </c>
      <c r="AO825" s="145">
        <v>8.3333333333333332E-3</v>
      </c>
    </row>
    <row r="826" spans="2:41" ht="14.5" hidden="1" x14ac:dyDescent="0.35">
      <c r="B826" s="45" t="s">
        <v>3314</v>
      </c>
      <c r="C826" s="54">
        <v>870794</v>
      </c>
      <c r="D826" s="54">
        <v>870794</v>
      </c>
      <c r="E826" s="60" t="s">
        <v>3183</v>
      </c>
      <c r="F826" s="73">
        <v>0</v>
      </c>
      <c r="G826" s="73">
        <v>8.3333333333333332E-3</v>
      </c>
      <c r="H826" s="73">
        <v>8.3333333333333332E-3</v>
      </c>
      <c r="I826" s="73">
        <v>8.3333333333333332E-3</v>
      </c>
      <c r="J826" s="81" t="s">
        <v>4230</v>
      </c>
      <c r="AL826" s="144">
        <v>0</v>
      </c>
      <c r="AM826" s="144">
        <v>8.3333333333333332E-3</v>
      </c>
      <c r="AN826" s="144">
        <v>8.3333333333333332E-3</v>
      </c>
      <c r="AO826" s="145">
        <v>8.3333333333333332E-3</v>
      </c>
    </row>
    <row r="827" spans="2:41" ht="14.5" hidden="1" x14ac:dyDescent="0.35">
      <c r="B827" s="45" t="s">
        <v>3314</v>
      </c>
      <c r="C827" s="54">
        <v>870818</v>
      </c>
      <c r="D827" s="54">
        <v>870818</v>
      </c>
      <c r="E827" s="60" t="s">
        <v>3183</v>
      </c>
      <c r="F827" s="73">
        <v>0</v>
      </c>
      <c r="G827" s="73">
        <v>8.3333333333333332E-3</v>
      </c>
      <c r="H827" s="73">
        <v>8.3333333333333332E-3</v>
      </c>
      <c r="I827" s="73">
        <v>8.3333333333333332E-3</v>
      </c>
      <c r="J827" s="81" t="s">
        <v>4230</v>
      </c>
      <c r="AL827" s="144">
        <v>0</v>
      </c>
      <c r="AM827" s="144">
        <v>8.3333333333333332E-3</v>
      </c>
      <c r="AN827" s="144">
        <v>8.3333333333333332E-3</v>
      </c>
      <c r="AO827" s="145">
        <v>8.3333333333333332E-3</v>
      </c>
    </row>
    <row r="828" spans="2:41" ht="14.5" hidden="1" x14ac:dyDescent="0.35">
      <c r="B828" s="45" t="s">
        <v>3314</v>
      </c>
      <c r="C828" s="54">
        <v>870820</v>
      </c>
      <c r="D828" s="54">
        <v>870820</v>
      </c>
      <c r="E828" s="60" t="s">
        <v>3183</v>
      </c>
      <c r="F828" s="73">
        <v>0</v>
      </c>
      <c r="G828" s="73">
        <v>8.3333333333333332E-3</v>
      </c>
      <c r="H828" s="73">
        <v>8.3333333333333332E-3</v>
      </c>
      <c r="I828" s="73">
        <v>8.3333333333333332E-3</v>
      </c>
      <c r="J828" s="81" t="s">
        <v>4230</v>
      </c>
      <c r="AL828" s="144">
        <v>0</v>
      </c>
      <c r="AM828" s="144">
        <v>8.3333333333333332E-3</v>
      </c>
      <c r="AN828" s="144">
        <v>8.3333333333333332E-3</v>
      </c>
      <c r="AO828" s="145">
        <v>8.3333333333333332E-3</v>
      </c>
    </row>
    <row r="829" spans="2:41" ht="14.5" hidden="1" x14ac:dyDescent="0.35">
      <c r="B829" s="45" t="s">
        <v>3314</v>
      </c>
      <c r="C829" s="54">
        <v>870828</v>
      </c>
      <c r="D829" s="54">
        <v>870828</v>
      </c>
      <c r="E829" s="60" t="s">
        <v>3183</v>
      </c>
      <c r="F829" s="73">
        <v>0</v>
      </c>
      <c r="G829" s="73">
        <v>8.3333333333333332E-3</v>
      </c>
      <c r="H829" s="73">
        <v>8.3333333333333332E-3</v>
      </c>
      <c r="I829" s="73">
        <v>8.3333333333333332E-3</v>
      </c>
      <c r="J829" s="81" t="s">
        <v>4230</v>
      </c>
      <c r="AL829" s="144">
        <v>0</v>
      </c>
      <c r="AM829" s="144">
        <v>8.3333333333333332E-3</v>
      </c>
      <c r="AN829" s="144">
        <v>8.3333333333333332E-3</v>
      </c>
      <c r="AO829" s="145">
        <v>8.3333333333333332E-3</v>
      </c>
    </row>
    <row r="830" spans="2:41" ht="14.5" hidden="1" x14ac:dyDescent="0.35">
      <c r="B830" s="45" t="s">
        <v>3314</v>
      </c>
      <c r="C830" s="54">
        <v>870850</v>
      </c>
      <c r="D830" s="54">
        <v>870851</v>
      </c>
      <c r="E830" s="60" t="s">
        <v>3183</v>
      </c>
      <c r="F830" s="73">
        <v>0</v>
      </c>
      <c r="G830" s="73">
        <v>8.3333333333333332E-3</v>
      </c>
      <c r="H830" s="73">
        <v>8.3333333333333332E-3</v>
      </c>
      <c r="I830" s="73">
        <v>8.3333333333333332E-3</v>
      </c>
      <c r="J830" s="81" t="s">
        <v>4230</v>
      </c>
      <c r="AL830" s="144">
        <v>0</v>
      </c>
      <c r="AM830" s="144">
        <v>8.3333333333333332E-3</v>
      </c>
      <c r="AN830" s="144">
        <v>8.3333333333333332E-3</v>
      </c>
      <c r="AO830" s="145">
        <v>8.3333333333333332E-3</v>
      </c>
    </row>
    <row r="831" spans="2:41" ht="14.5" hidden="1" x14ac:dyDescent="0.35">
      <c r="B831" s="45" t="s">
        <v>3314</v>
      </c>
      <c r="C831" s="54">
        <v>870876</v>
      </c>
      <c r="D831" s="54">
        <v>870876</v>
      </c>
      <c r="E831" s="60" t="s">
        <v>3183</v>
      </c>
      <c r="F831" s="73">
        <v>0</v>
      </c>
      <c r="G831" s="73">
        <v>8.3333333333333332E-3</v>
      </c>
      <c r="H831" s="73">
        <v>8.3333333333333332E-3</v>
      </c>
      <c r="I831" s="73">
        <v>8.3333333333333332E-3</v>
      </c>
      <c r="J831" s="81" t="s">
        <v>4230</v>
      </c>
      <c r="AL831" s="144">
        <v>0</v>
      </c>
      <c r="AM831" s="144">
        <v>8.3333333333333332E-3</v>
      </c>
      <c r="AN831" s="144">
        <v>8.3333333333333332E-3</v>
      </c>
      <c r="AO831" s="145">
        <v>8.3333333333333332E-3</v>
      </c>
    </row>
    <row r="832" spans="2:41" ht="14.5" hidden="1" x14ac:dyDescent="0.35">
      <c r="B832" s="45" t="s">
        <v>3314</v>
      </c>
      <c r="C832" s="54">
        <v>870911</v>
      </c>
      <c r="D832" s="54">
        <v>870911</v>
      </c>
      <c r="E832" s="60" t="s">
        <v>3183</v>
      </c>
      <c r="F832" s="73">
        <v>0</v>
      </c>
      <c r="G832" s="73">
        <v>8.3333333333333332E-3</v>
      </c>
      <c r="H832" s="73">
        <v>8.3333333333333332E-3</v>
      </c>
      <c r="I832" s="73">
        <v>8.3333333333333332E-3</v>
      </c>
      <c r="J832" s="81" t="s">
        <v>4230</v>
      </c>
      <c r="AL832" s="144">
        <v>0</v>
      </c>
      <c r="AM832" s="144">
        <v>8.3333333333333332E-3</v>
      </c>
      <c r="AN832" s="144">
        <v>8.3333333333333332E-3</v>
      </c>
      <c r="AO832" s="145">
        <v>8.3333333333333332E-3</v>
      </c>
    </row>
    <row r="833" spans="2:41" ht="14.5" hidden="1" x14ac:dyDescent="0.35">
      <c r="B833" s="45" t="s">
        <v>3314</v>
      </c>
      <c r="C833" s="54">
        <v>870970</v>
      </c>
      <c r="D833" s="54">
        <v>870970</v>
      </c>
      <c r="E833" s="60" t="s">
        <v>3183</v>
      </c>
      <c r="F833" s="73">
        <v>0</v>
      </c>
      <c r="G833" s="73">
        <v>8.3333333333333332E-3</v>
      </c>
      <c r="H833" s="73">
        <v>8.3333333333333332E-3</v>
      </c>
      <c r="I833" s="73">
        <v>8.3333333333333332E-3</v>
      </c>
      <c r="J833" s="81" t="s">
        <v>4230</v>
      </c>
      <c r="AL833" s="144">
        <v>0</v>
      </c>
      <c r="AM833" s="144">
        <v>8.3333333333333332E-3</v>
      </c>
      <c r="AN833" s="144">
        <v>8.3333333333333332E-3</v>
      </c>
      <c r="AO833" s="145">
        <v>8.3333333333333332E-3</v>
      </c>
    </row>
    <row r="834" spans="2:41" ht="14.5" hidden="1" x14ac:dyDescent="0.35">
      <c r="B834" s="45" t="s">
        <v>3314</v>
      </c>
      <c r="C834" s="54">
        <v>870996</v>
      </c>
      <c r="D834" s="54">
        <v>870996</v>
      </c>
      <c r="E834" s="60" t="s">
        <v>3183</v>
      </c>
      <c r="F834" s="73">
        <v>0</v>
      </c>
      <c r="G834" s="73">
        <v>8.3333333333333332E-3</v>
      </c>
      <c r="H834" s="73">
        <v>8.3333333333333332E-3</v>
      </c>
      <c r="I834" s="73">
        <v>8.3333333333333332E-3</v>
      </c>
      <c r="J834" s="81" t="s">
        <v>4230</v>
      </c>
      <c r="AL834" s="144">
        <v>0</v>
      </c>
      <c r="AM834" s="144">
        <v>8.3333333333333332E-3</v>
      </c>
      <c r="AN834" s="144">
        <v>8.3333333333333332E-3</v>
      </c>
      <c r="AO834" s="145">
        <v>8.3333333333333332E-3</v>
      </c>
    </row>
    <row r="835" spans="2:41" ht="14.5" hidden="1" x14ac:dyDescent="0.35">
      <c r="B835" s="45" t="s">
        <v>3314</v>
      </c>
      <c r="C835" s="54">
        <v>872580</v>
      </c>
      <c r="D835" s="54">
        <v>872580</v>
      </c>
      <c r="E835" s="60" t="s">
        <v>3183</v>
      </c>
      <c r="F835" s="73">
        <v>0</v>
      </c>
      <c r="G835" s="73">
        <v>8.3333333333333332E-3</v>
      </c>
      <c r="H835" s="73">
        <v>8.3333333333333332E-3</v>
      </c>
      <c r="I835" s="73">
        <v>8.3333333333333332E-3</v>
      </c>
      <c r="J835" s="81" t="s">
        <v>4230</v>
      </c>
      <c r="AL835" s="144">
        <v>0</v>
      </c>
      <c r="AM835" s="144">
        <v>8.3333333333333332E-3</v>
      </c>
      <c r="AN835" s="144">
        <v>8.3333333333333332E-3</v>
      </c>
      <c r="AO835" s="145">
        <v>8.3333333333333332E-3</v>
      </c>
    </row>
    <row r="836" spans="2:41" ht="14.5" hidden="1" x14ac:dyDescent="0.35">
      <c r="B836" s="45" t="s">
        <v>3314</v>
      </c>
      <c r="C836" s="54">
        <v>901103</v>
      </c>
      <c r="D836" s="54">
        <v>901103</v>
      </c>
      <c r="E836" s="60" t="s">
        <v>3183</v>
      </c>
      <c r="F836" s="73">
        <v>0</v>
      </c>
      <c r="G836" s="73">
        <v>8.3333333333333332E-3</v>
      </c>
      <c r="H836" s="73">
        <v>8.3333333333333332E-3</v>
      </c>
      <c r="I836" s="73">
        <v>8.3333333333333332E-3</v>
      </c>
      <c r="J836" s="81" t="s">
        <v>4230</v>
      </c>
      <c r="AL836" s="144">
        <v>0</v>
      </c>
      <c r="AM836" s="144">
        <v>8.3333333333333332E-3</v>
      </c>
      <c r="AN836" s="144">
        <v>8.3333333333333332E-3</v>
      </c>
      <c r="AO836" s="145">
        <v>8.3333333333333332E-3</v>
      </c>
    </row>
    <row r="837" spans="2:41" ht="14.5" hidden="1" x14ac:dyDescent="0.35">
      <c r="B837" s="45" t="s">
        <v>3314</v>
      </c>
      <c r="C837" s="54">
        <v>901813</v>
      </c>
      <c r="D837" s="54">
        <v>901813</v>
      </c>
      <c r="E837" s="60" t="s">
        <v>3183</v>
      </c>
      <c r="F837" s="73">
        <v>0</v>
      </c>
      <c r="G837" s="73">
        <v>8.3333333333333332E-3</v>
      </c>
      <c r="H837" s="73">
        <v>8.3333333333333332E-3</v>
      </c>
      <c r="I837" s="73">
        <v>8.3333333333333332E-3</v>
      </c>
      <c r="J837" s="81" t="s">
        <v>4230</v>
      </c>
      <c r="AL837" s="144">
        <v>0</v>
      </c>
      <c r="AM837" s="144">
        <v>8.3333333333333332E-3</v>
      </c>
      <c r="AN837" s="144">
        <v>8.3333333333333332E-3</v>
      </c>
      <c r="AO837" s="145">
        <v>8.3333333333333332E-3</v>
      </c>
    </row>
    <row r="838" spans="2:41" ht="14.5" hidden="1" x14ac:dyDescent="0.35">
      <c r="B838" s="45" t="s">
        <v>3314</v>
      </c>
      <c r="C838" s="54">
        <v>903241</v>
      </c>
      <c r="D838" s="54">
        <v>903241</v>
      </c>
      <c r="E838" s="60" t="s">
        <v>3183</v>
      </c>
      <c r="F838" s="73">
        <v>0</v>
      </c>
      <c r="G838" s="73">
        <v>8.3333333333333332E-3</v>
      </c>
      <c r="H838" s="73">
        <v>8.3333333333333332E-3</v>
      </c>
      <c r="I838" s="73">
        <v>8.3333333333333332E-3</v>
      </c>
      <c r="J838" s="81" t="s">
        <v>4230</v>
      </c>
      <c r="AL838" s="144">
        <v>0</v>
      </c>
      <c r="AM838" s="144">
        <v>8.3333333333333332E-3</v>
      </c>
      <c r="AN838" s="144">
        <v>8.3333333333333332E-3</v>
      </c>
      <c r="AO838" s="145">
        <v>8.3333333333333332E-3</v>
      </c>
    </row>
    <row r="839" spans="2:41" ht="14.5" hidden="1" x14ac:dyDescent="0.35">
      <c r="B839" s="45" t="s">
        <v>3314</v>
      </c>
      <c r="C839" s="54">
        <v>906476</v>
      </c>
      <c r="D839" s="54">
        <v>906476</v>
      </c>
      <c r="E839" s="60" t="s">
        <v>3183</v>
      </c>
      <c r="F839" s="73">
        <v>0</v>
      </c>
      <c r="G839" s="73">
        <v>8.3333333333333332E-3</v>
      </c>
      <c r="H839" s="73">
        <v>8.3333333333333332E-3</v>
      </c>
      <c r="I839" s="73">
        <v>8.3333333333333332E-3</v>
      </c>
      <c r="J839" s="81" t="s">
        <v>4230</v>
      </c>
      <c r="AL839" s="144">
        <v>0</v>
      </c>
      <c r="AM839" s="144">
        <v>8.3333333333333332E-3</v>
      </c>
      <c r="AN839" s="144">
        <v>8.3333333333333332E-3</v>
      </c>
      <c r="AO839" s="145">
        <v>8.3333333333333332E-3</v>
      </c>
    </row>
    <row r="840" spans="2:41" ht="14.5" hidden="1" x14ac:dyDescent="0.35">
      <c r="B840" s="45" t="s">
        <v>3314</v>
      </c>
      <c r="C840" s="54">
        <v>911979</v>
      </c>
      <c r="D840" s="54">
        <v>911979</v>
      </c>
      <c r="E840" s="60" t="s">
        <v>3183</v>
      </c>
      <c r="F840" s="73">
        <v>0</v>
      </c>
      <c r="G840" s="73">
        <v>8.3333333333333332E-3</v>
      </c>
      <c r="H840" s="73">
        <v>8.3333333333333332E-3</v>
      </c>
      <c r="I840" s="73">
        <v>8.3333333333333332E-3</v>
      </c>
      <c r="J840" s="81" t="s">
        <v>4230</v>
      </c>
      <c r="AL840" s="144">
        <v>0</v>
      </c>
      <c r="AM840" s="144">
        <v>8.3333333333333332E-3</v>
      </c>
      <c r="AN840" s="144">
        <v>8.3333333333333332E-3</v>
      </c>
      <c r="AO840" s="145">
        <v>8.3333333333333332E-3</v>
      </c>
    </row>
    <row r="841" spans="2:41" ht="14.5" hidden="1" x14ac:dyDescent="0.35">
      <c r="B841" s="45" t="s">
        <v>3314</v>
      </c>
      <c r="C841" s="54">
        <v>913265</v>
      </c>
      <c r="D841" s="54">
        <v>913265</v>
      </c>
      <c r="E841" s="60" t="s">
        <v>3183</v>
      </c>
      <c r="F841" s="73">
        <v>0</v>
      </c>
      <c r="G841" s="73">
        <v>8.3333333333333332E-3</v>
      </c>
      <c r="H841" s="73">
        <v>8.3333333333333332E-3</v>
      </c>
      <c r="I841" s="73">
        <v>8.3333333333333332E-3</v>
      </c>
      <c r="J841" s="81" t="s">
        <v>4230</v>
      </c>
      <c r="AL841" s="144">
        <v>0</v>
      </c>
      <c r="AM841" s="144">
        <v>8.3333333333333332E-3</v>
      </c>
      <c r="AN841" s="144">
        <v>8.3333333333333332E-3</v>
      </c>
      <c r="AO841" s="145">
        <v>8.3333333333333332E-3</v>
      </c>
    </row>
    <row r="842" spans="2:41" ht="14.5" hidden="1" x14ac:dyDescent="0.35">
      <c r="B842" s="45" t="s">
        <v>3314</v>
      </c>
      <c r="C842" s="54">
        <v>913756</v>
      </c>
      <c r="D842" s="54">
        <v>913756</v>
      </c>
      <c r="E842" s="60" t="s">
        <v>3183</v>
      </c>
      <c r="F842" s="73">
        <v>0</v>
      </c>
      <c r="G842" s="73">
        <v>8.3333333333333332E-3</v>
      </c>
      <c r="H842" s="73">
        <v>8.3333333333333332E-3</v>
      </c>
      <c r="I842" s="73">
        <v>8.3333333333333332E-3</v>
      </c>
      <c r="J842" s="81" t="s">
        <v>4230</v>
      </c>
      <c r="AL842" s="144">
        <v>0</v>
      </c>
      <c r="AM842" s="144">
        <v>8.3333333333333332E-3</v>
      </c>
      <c r="AN842" s="144">
        <v>8.3333333333333332E-3</v>
      </c>
      <c r="AO842" s="145">
        <v>8.3333333333333332E-3</v>
      </c>
    </row>
    <row r="843" spans="2:41" ht="14.5" hidden="1" x14ac:dyDescent="0.35">
      <c r="B843" s="45" t="s">
        <v>3314</v>
      </c>
      <c r="C843" s="54">
        <v>984714</v>
      </c>
      <c r="D843" s="54">
        <v>984714</v>
      </c>
      <c r="E843" s="60" t="s">
        <v>3183</v>
      </c>
      <c r="F843" s="73">
        <v>0</v>
      </c>
      <c r="G843" s="73">
        <v>8.3333333333333332E-3</v>
      </c>
      <c r="H843" s="73">
        <v>8.3333333333333332E-3</v>
      </c>
      <c r="I843" s="73">
        <v>8.3333333333333332E-3</v>
      </c>
      <c r="J843" s="81" t="s">
        <v>4230</v>
      </c>
      <c r="AL843" s="144">
        <v>0</v>
      </c>
      <c r="AM843" s="144">
        <v>8.3333333333333332E-3</v>
      </c>
      <c r="AN843" s="144">
        <v>8.3333333333333332E-3</v>
      </c>
      <c r="AO843" s="145">
        <v>8.3333333333333332E-3</v>
      </c>
    </row>
    <row r="844" spans="2:41" ht="14.5" hidden="1" x14ac:dyDescent="0.35">
      <c r="B844" s="45" t="s">
        <v>3314</v>
      </c>
      <c r="C844" s="54">
        <v>989092</v>
      </c>
      <c r="D844" s="54">
        <v>989092</v>
      </c>
      <c r="E844" s="60" t="s">
        <v>3183</v>
      </c>
      <c r="F844" s="73">
        <v>0</v>
      </c>
      <c r="G844" s="73">
        <v>8.3333333333333332E-3</v>
      </c>
      <c r="H844" s="73">
        <v>8.3333333333333332E-3</v>
      </c>
      <c r="I844" s="73">
        <v>8.3333333333333332E-3</v>
      </c>
      <c r="J844" s="81" t="s">
        <v>4230</v>
      </c>
      <c r="AL844" s="144">
        <v>0</v>
      </c>
      <c r="AM844" s="144">
        <v>8.3333333333333332E-3</v>
      </c>
      <c r="AN844" s="144">
        <v>8.3333333333333332E-3</v>
      </c>
      <c r="AO844" s="145">
        <v>8.3333333333333332E-3</v>
      </c>
    </row>
    <row r="845" spans="2:41" ht="14.5" hidden="1" x14ac:dyDescent="0.35">
      <c r="B845" s="45" t="s">
        <v>3314</v>
      </c>
      <c r="C845" s="54">
        <v>843009</v>
      </c>
      <c r="D845" s="54">
        <v>843009</v>
      </c>
      <c r="E845" s="60" t="s">
        <v>3184</v>
      </c>
      <c r="F845" s="73">
        <v>0</v>
      </c>
      <c r="G845" s="73">
        <v>1.6666666666666666E-2</v>
      </c>
      <c r="H845" s="73">
        <v>1.6666666666666666E-2</v>
      </c>
      <c r="I845" s="73">
        <v>1.6666666666666666E-2</v>
      </c>
      <c r="J845" s="81" t="s">
        <v>4230</v>
      </c>
      <c r="AL845" s="144">
        <v>0</v>
      </c>
      <c r="AM845" s="144">
        <v>1.6666666666666666E-2</v>
      </c>
      <c r="AN845" s="144">
        <v>1.6666666666666666E-2</v>
      </c>
      <c r="AO845" s="145">
        <v>1.6666666666666666E-2</v>
      </c>
    </row>
    <row r="846" spans="2:41" ht="14.5" hidden="1" x14ac:dyDescent="0.35">
      <c r="B846" s="45" t="s">
        <v>3314</v>
      </c>
      <c r="C846" s="54">
        <v>843016</v>
      </c>
      <c r="D846" s="54">
        <v>843017</v>
      </c>
      <c r="E846" s="60" t="s">
        <v>3184</v>
      </c>
      <c r="F846" s="73">
        <v>0</v>
      </c>
      <c r="G846" s="73">
        <v>1.6666666666666666E-2</v>
      </c>
      <c r="H846" s="73">
        <v>1.6666666666666666E-2</v>
      </c>
      <c r="I846" s="73">
        <v>1.6666666666666666E-2</v>
      </c>
      <c r="J846" s="81" t="s">
        <v>4230</v>
      </c>
      <c r="AL846" s="144">
        <v>0</v>
      </c>
      <c r="AM846" s="144">
        <v>1.6666666666666666E-2</v>
      </c>
      <c r="AN846" s="144">
        <v>1.6666666666666666E-2</v>
      </c>
      <c r="AO846" s="145">
        <v>1.6666666666666666E-2</v>
      </c>
    </row>
    <row r="847" spans="2:41" ht="14.5" hidden="1" x14ac:dyDescent="0.35">
      <c r="B847" s="45" t="s">
        <v>3314</v>
      </c>
      <c r="C847" s="54">
        <v>843047</v>
      </c>
      <c r="D847" s="54">
        <v>843047</v>
      </c>
      <c r="E847" s="60" t="s">
        <v>3184</v>
      </c>
      <c r="F847" s="73">
        <v>0</v>
      </c>
      <c r="G847" s="73">
        <v>1.6666666666666666E-2</v>
      </c>
      <c r="H847" s="73">
        <v>1.6666666666666666E-2</v>
      </c>
      <c r="I847" s="73">
        <v>1.6666666666666666E-2</v>
      </c>
      <c r="J847" s="81" t="s">
        <v>4230</v>
      </c>
      <c r="AL847" s="144">
        <v>0</v>
      </c>
      <c r="AM847" s="144">
        <v>1.6666666666666666E-2</v>
      </c>
      <c r="AN847" s="144">
        <v>1.6666666666666666E-2</v>
      </c>
      <c r="AO847" s="145">
        <v>1.6666666666666666E-2</v>
      </c>
    </row>
    <row r="848" spans="2:41" ht="14.5" hidden="1" x14ac:dyDescent="0.35">
      <c r="B848" s="45" t="s">
        <v>3314</v>
      </c>
      <c r="C848" s="54">
        <v>843117</v>
      </c>
      <c r="D848" s="54">
        <v>843117</v>
      </c>
      <c r="E848" s="60" t="s">
        <v>3184</v>
      </c>
      <c r="F848" s="73">
        <v>0</v>
      </c>
      <c r="G848" s="73">
        <v>1.6666666666666666E-2</v>
      </c>
      <c r="H848" s="73">
        <v>1.6666666666666666E-2</v>
      </c>
      <c r="I848" s="73">
        <v>1.6666666666666666E-2</v>
      </c>
      <c r="J848" s="81" t="s">
        <v>4230</v>
      </c>
      <c r="AL848" s="144">
        <v>0</v>
      </c>
      <c r="AM848" s="144">
        <v>1.6666666666666666E-2</v>
      </c>
      <c r="AN848" s="144">
        <v>1.6666666666666666E-2</v>
      </c>
      <c r="AO848" s="145">
        <v>1.6666666666666666E-2</v>
      </c>
    </row>
    <row r="849" spans="2:41" ht="14.5" hidden="1" x14ac:dyDescent="0.35">
      <c r="B849" s="45" t="s">
        <v>3314</v>
      </c>
      <c r="C849" s="54">
        <v>843129</v>
      </c>
      <c r="D849" s="54">
        <v>843129</v>
      </c>
      <c r="E849" s="60" t="s">
        <v>3184</v>
      </c>
      <c r="F849" s="73">
        <v>0</v>
      </c>
      <c r="G849" s="73">
        <v>1.6666666666666666E-2</v>
      </c>
      <c r="H849" s="73">
        <v>1.6666666666666666E-2</v>
      </c>
      <c r="I849" s="73">
        <v>1.6666666666666666E-2</v>
      </c>
      <c r="J849" s="81" t="s">
        <v>4230</v>
      </c>
      <c r="AL849" s="144">
        <v>0</v>
      </c>
      <c r="AM849" s="144">
        <v>1.6666666666666666E-2</v>
      </c>
      <c r="AN849" s="144">
        <v>1.6666666666666666E-2</v>
      </c>
      <c r="AO849" s="145">
        <v>1.6666666666666666E-2</v>
      </c>
    </row>
    <row r="850" spans="2:41" ht="14.5" hidden="1" x14ac:dyDescent="0.35">
      <c r="B850" s="45" t="s">
        <v>3314</v>
      </c>
      <c r="C850" s="54">
        <v>843157</v>
      </c>
      <c r="D850" s="54">
        <v>843157</v>
      </c>
      <c r="E850" s="60" t="s">
        <v>3184</v>
      </c>
      <c r="F850" s="73">
        <v>0</v>
      </c>
      <c r="G850" s="73">
        <v>1.6666666666666666E-2</v>
      </c>
      <c r="H850" s="73">
        <v>1.6666666666666666E-2</v>
      </c>
      <c r="I850" s="73">
        <v>1.6666666666666666E-2</v>
      </c>
      <c r="J850" s="81" t="s">
        <v>4230</v>
      </c>
      <c r="AL850" s="144">
        <v>0</v>
      </c>
      <c r="AM850" s="144">
        <v>1.6666666666666666E-2</v>
      </c>
      <c r="AN850" s="144">
        <v>1.6666666666666666E-2</v>
      </c>
      <c r="AO850" s="145">
        <v>1.6666666666666666E-2</v>
      </c>
    </row>
    <row r="851" spans="2:41" ht="14.5" hidden="1" x14ac:dyDescent="0.35">
      <c r="B851" s="45" t="s">
        <v>3314</v>
      </c>
      <c r="C851" s="54">
        <v>843160</v>
      </c>
      <c r="D851" s="54">
        <v>843160</v>
      </c>
      <c r="E851" s="60" t="s">
        <v>3184</v>
      </c>
      <c r="F851" s="73">
        <v>0</v>
      </c>
      <c r="G851" s="73">
        <v>1.6666666666666666E-2</v>
      </c>
      <c r="H851" s="73">
        <v>1.6666666666666666E-2</v>
      </c>
      <c r="I851" s="73">
        <v>1.6666666666666666E-2</v>
      </c>
      <c r="J851" s="81" t="s">
        <v>4230</v>
      </c>
      <c r="AL851" s="144">
        <v>0</v>
      </c>
      <c r="AM851" s="144">
        <v>1.6666666666666666E-2</v>
      </c>
      <c r="AN851" s="144">
        <v>1.6666666666666666E-2</v>
      </c>
      <c r="AO851" s="145">
        <v>1.6666666666666666E-2</v>
      </c>
    </row>
    <row r="852" spans="2:41" ht="14.5" hidden="1" x14ac:dyDescent="0.35">
      <c r="B852" s="45" t="s">
        <v>3314</v>
      </c>
      <c r="C852" s="54">
        <v>843179</v>
      </c>
      <c r="D852" s="54">
        <v>843179</v>
      </c>
      <c r="E852" s="60" t="s">
        <v>3184</v>
      </c>
      <c r="F852" s="73">
        <v>0</v>
      </c>
      <c r="G852" s="73">
        <v>1.6666666666666666E-2</v>
      </c>
      <c r="H852" s="73">
        <v>1.6666666666666666E-2</v>
      </c>
      <c r="I852" s="73">
        <v>1.6666666666666666E-2</v>
      </c>
      <c r="J852" s="81" t="s">
        <v>4230</v>
      </c>
      <c r="AL852" s="144">
        <v>0</v>
      </c>
      <c r="AM852" s="144">
        <v>1.6666666666666666E-2</v>
      </c>
      <c r="AN852" s="144">
        <v>1.6666666666666666E-2</v>
      </c>
      <c r="AO852" s="145">
        <v>1.6666666666666666E-2</v>
      </c>
    </row>
    <row r="853" spans="2:41" ht="14.5" hidden="1" x14ac:dyDescent="0.35">
      <c r="B853" s="45" t="s">
        <v>3314</v>
      </c>
      <c r="C853" s="54">
        <v>843181</v>
      </c>
      <c r="D853" s="54">
        <v>843181</v>
      </c>
      <c r="E853" s="60" t="s">
        <v>3184</v>
      </c>
      <c r="F853" s="73">
        <v>0</v>
      </c>
      <c r="G853" s="73">
        <v>1.6666666666666666E-2</v>
      </c>
      <c r="H853" s="73">
        <v>1.6666666666666666E-2</v>
      </c>
      <c r="I853" s="73">
        <v>1.6666666666666666E-2</v>
      </c>
      <c r="J853" s="81" t="s">
        <v>4230</v>
      </c>
      <c r="AL853" s="144">
        <v>0</v>
      </c>
      <c r="AM853" s="144">
        <v>1.6666666666666666E-2</v>
      </c>
      <c r="AN853" s="144">
        <v>1.6666666666666666E-2</v>
      </c>
      <c r="AO853" s="145">
        <v>1.6666666666666666E-2</v>
      </c>
    </row>
    <row r="854" spans="2:41" ht="14.5" hidden="1" x14ac:dyDescent="0.35">
      <c r="B854" s="45" t="s">
        <v>3314</v>
      </c>
      <c r="C854" s="54">
        <v>843184</v>
      </c>
      <c r="D854" s="54">
        <v>843184</v>
      </c>
      <c r="E854" s="60" t="s">
        <v>3184</v>
      </c>
      <c r="F854" s="73">
        <v>0</v>
      </c>
      <c r="G854" s="73">
        <v>1.6666666666666666E-2</v>
      </c>
      <c r="H854" s="73">
        <v>1.6666666666666666E-2</v>
      </c>
      <c r="I854" s="73">
        <v>1.6666666666666666E-2</v>
      </c>
      <c r="J854" s="81" t="s">
        <v>4230</v>
      </c>
      <c r="AL854" s="144">
        <v>0</v>
      </c>
      <c r="AM854" s="144">
        <v>1.6666666666666666E-2</v>
      </c>
      <c r="AN854" s="144">
        <v>1.6666666666666666E-2</v>
      </c>
      <c r="AO854" s="145">
        <v>1.6666666666666666E-2</v>
      </c>
    </row>
    <row r="855" spans="2:41" ht="14.5" hidden="1" x14ac:dyDescent="0.35">
      <c r="B855" s="45" t="s">
        <v>3314</v>
      </c>
      <c r="C855" s="54">
        <v>843228</v>
      </c>
      <c r="D855" s="54">
        <v>843228</v>
      </c>
      <c r="E855" s="60" t="s">
        <v>3184</v>
      </c>
      <c r="F855" s="73">
        <v>0</v>
      </c>
      <c r="G855" s="73">
        <v>1.6666666666666666E-2</v>
      </c>
      <c r="H855" s="73">
        <v>1.6666666666666666E-2</v>
      </c>
      <c r="I855" s="73">
        <v>1.6666666666666666E-2</v>
      </c>
      <c r="J855" s="81" t="s">
        <v>4230</v>
      </c>
      <c r="AL855" s="144">
        <v>0</v>
      </c>
      <c r="AM855" s="144">
        <v>1.6666666666666666E-2</v>
      </c>
      <c r="AN855" s="144">
        <v>1.6666666666666666E-2</v>
      </c>
      <c r="AO855" s="145">
        <v>1.6666666666666666E-2</v>
      </c>
    </row>
    <row r="856" spans="2:41" ht="14.5" hidden="1" x14ac:dyDescent="0.35">
      <c r="B856" s="45" t="s">
        <v>3314</v>
      </c>
      <c r="C856" s="54">
        <v>843233</v>
      </c>
      <c r="D856" s="54">
        <v>843233</v>
      </c>
      <c r="E856" s="60" t="s">
        <v>3184</v>
      </c>
      <c r="F856" s="73">
        <v>0</v>
      </c>
      <c r="G856" s="73">
        <v>1.6666666666666666E-2</v>
      </c>
      <c r="H856" s="73">
        <v>1.6666666666666666E-2</v>
      </c>
      <c r="I856" s="73">
        <v>1.6666666666666666E-2</v>
      </c>
      <c r="J856" s="81" t="s">
        <v>4230</v>
      </c>
      <c r="AL856" s="144">
        <v>0</v>
      </c>
      <c r="AM856" s="144">
        <v>1.6666666666666666E-2</v>
      </c>
      <c r="AN856" s="144">
        <v>1.6666666666666666E-2</v>
      </c>
      <c r="AO856" s="145">
        <v>1.6666666666666666E-2</v>
      </c>
    </row>
    <row r="857" spans="2:41" ht="14.5" hidden="1" x14ac:dyDescent="0.35">
      <c r="B857" s="45" t="s">
        <v>3314</v>
      </c>
      <c r="C857" s="54">
        <v>843235</v>
      </c>
      <c r="D857" s="54">
        <v>843235</v>
      </c>
      <c r="E857" s="60" t="s">
        <v>3184</v>
      </c>
      <c r="F857" s="73">
        <v>0</v>
      </c>
      <c r="G857" s="73">
        <v>1.6666666666666666E-2</v>
      </c>
      <c r="H857" s="73">
        <v>1.6666666666666666E-2</v>
      </c>
      <c r="I857" s="73">
        <v>1.6666666666666666E-2</v>
      </c>
      <c r="J857" s="81" t="s">
        <v>4230</v>
      </c>
      <c r="AL857" s="144">
        <v>0</v>
      </c>
      <c r="AM857" s="144">
        <v>1.6666666666666666E-2</v>
      </c>
      <c r="AN857" s="144">
        <v>1.6666666666666666E-2</v>
      </c>
      <c r="AO857" s="145">
        <v>1.6666666666666666E-2</v>
      </c>
    </row>
    <row r="858" spans="2:41" ht="14.5" hidden="1" x14ac:dyDescent="0.35">
      <c r="B858" s="45" t="s">
        <v>3314</v>
      </c>
      <c r="C858" s="54">
        <v>843239</v>
      </c>
      <c r="D858" s="54">
        <v>843239</v>
      </c>
      <c r="E858" s="60" t="s">
        <v>3184</v>
      </c>
      <c r="F858" s="73">
        <v>0</v>
      </c>
      <c r="G858" s="73">
        <v>1.6666666666666666E-2</v>
      </c>
      <c r="H858" s="73">
        <v>1.6666666666666666E-2</v>
      </c>
      <c r="I858" s="73">
        <v>1.6666666666666666E-2</v>
      </c>
      <c r="J858" s="81" t="s">
        <v>4230</v>
      </c>
      <c r="AL858" s="144">
        <v>0</v>
      </c>
      <c r="AM858" s="144">
        <v>1.6666666666666666E-2</v>
      </c>
      <c r="AN858" s="144">
        <v>1.6666666666666666E-2</v>
      </c>
      <c r="AO858" s="145">
        <v>1.6666666666666666E-2</v>
      </c>
    </row>
    <row r="859" spans="2:41" ht="14.5" hidden="1" x14ac:dyDescent="0.35">
      <c r="B859" s="45" t="s">
        <v>3314</v>
      </c>
      <c r="C859" s="54">
        <v>843286</v>
      </c>
      <c r="D859" s="54">
        <v>843286</v>
      </c>
      <c r="E859" s="60" t="s">
        <v>3184</v>
      </c>
      <c r="F859" s="73">
        <v>0</v>
      </c>
      <c r="G859" s="73">
        <v>1.6666666666666666E-2</v>
      </c>
      <c r="H859" s="73">
        <v>1.6666666666666666E-2</v>
      </c>
      <c r="I859" s="73">
        <v>1.6666666666666666E-2</v>
      </c>
      <c r="J859" s="81" t="s">
        <v>4230</v>
      </c>
      <c r="AL859" s="144">
        <v>0</v>
      </c>
      <c r="AM859" s="144">
        <v>1.6666666666666666E-2</v>
      </c>
      <c r="AN859" s="144">
        <v>1.6666666666666666E-2</v>
      </c>
      <c r="AO859" s="145">
        <v>1.6666666666666666E-2</v>
      </c>
    </row>
    <row r="860" spans="2:41" ht="14.5" hidden="1" x14ac:dyDescent="0.35">
      <c r="B860" s="45" t="s">
        <v>3314</v>
      </c>
      <c r="C860" s="54">
        <v>843293</v>
      </c>
      <c r="D860" s="54">
        <v>843294</v>
      </c>
      <c r="E860" s="60" t="s">
        <v>3184</v>
      </c>
      <c r="F860" s="73">
        <v>0</v>
      </c>
      <c r="G860" s="73">
        <v>1.6666666666666666E-2</v>
      </c>
      <c r="H860" s="73">
        <v>1.6666666666666666E-2</v>
      </c>
      <c r="I860" s="73">
        <v>1.6666666666666666E-2</v>
      </c>
      <c r="J860" s="81" t="s">
        <v>4230</v>
      </c>
      <c r="AL860" s="144">
        <v>0</v>
      </c>
      <c r="AM860" s="144">
        <v>1.6666666666666666E-2</v>
      </c>
      <c r="AN860" s="144">
        <v>1.6666666666666666E-2</v>
      </c>
      <c r="AO860" s="145">
        <v>1.6666666666666666E-2</v>
      </c>
    </row>
    <row r="861" spans="2:41" ht="14.5" hidden="1" x14ac:dyDescent="0.35">
      <c r="B861" s="45" t="s">
        <v>3314</v>
      </c>
      <c r="C861" s="54">
        <v>843301</v>
      </c>
      <c r="D861" s="54">
        <v>843301</v>
      </c>
      <c r="E861" s="60" t="s">
        <v>3184</v>
      </c>
      <c r="F861" s="73">
        <v>0</v>
      </c>
      <c r="G861" s="73">
        <v>1.6666666666666666E-2</v>
      </c>
      <c r="H861" s="73">
        <v>1.6666666666666666E-2</v>
      </c>
      <c r="I861" s="73">
        <v>1.6666666666666666E-2</v>
      </c>
      <c r="J861" s="81" t="s">
        <v>4230</v>
      </c>
      <c r="AL861" s="144">
        <v>0</v>
      </c>
      <c r="AM861" s="144">
        <v>1.6666666666666666E-2</v>
      </c>
      <c r="AN861" s="144">
        <v>1.6666666666666666E-2</v>
      </c>
      <c r="AO861" s="145">
        <v>1.6666666666666666E-2</v>
      </c>
    </row>
    <row r="862" spans="2:41" ht="14.5" hidden="1" x14ac:dyDescent="0.35">
      <c r="B862" s="45" t="s">
        <v>3314</v>
      </c>
      <c r="C862" s="54">
        <v>843369</v>
      </c>
      <c r="D862" s="54">
        <v>843369</v>
      </c>
      <c r="E862" s="60" t="s">
        <v>3184</v>
      </c>
      <c r="F862" s="73">
        <v>0</v>
      </c>
      <c r="G862" s="73">
        <v>1.6666666666666666E-2</v>
      </c>
      <c r="H862" s="73">
        <v>1.6666666666666666E-2</v>
      </c>
      <c r="I862" s="73">
        <v>1.6666666666666666E-2</v>
      </c>
      <c r="J862" s="81" t="s">
        <v>4230</v>
      </c>
      <c r="AL862" s="144">
        <v>0</v>
      </c>
      <c r="AM862" s="144">
        <v>1.6666666666666666E-2</v>
      </c>
      <c r="AN862" s="144">
        <v>1.6666666666666666E-2</v>
      </c>
      <c r="AO862" s="145">
        <v>1.6666666666666666E-2</v>
      </c>
    </row>
    <row r="863" spans="2:41" ht="14.5" hidden="1" x14ac:dyDescent="0.35">
      <c r="B863" s="45" t="s">
        <v>3314</v>
      </c>
      <c r="C863" s="54">
        <v>843385</v>
      </c>
      <c r="D863" s="54">
        <v>843386</v>
      </c>
      <c r="E863" s="60" t="s">
        <v>3184</v>
      </c>
      <c r="F863" s="73">
        <v>0</v>
      </c>
      <c r="G863" s="73">
        <v>1.6666666666666666E-2</v>
      </c>
      <c r="H863" s="73">
        <v>1.6666666666666666E-2</v>
      </c>
      <c r="I863" s="73">
        <v>1.6666666666666666E-2</v>
      </c>
      <c r="J863" s="81" t="s">
        <v>4230</v>
      </c>
      <c r="AL863" s="144">
        <v>0</v>
      </c>
      <c r="AM863" s="144">
        <v>1.6666666666666666E-2</v>
      </c>
      <c r="AN863" s="144">
        <v>1.6666666666666666E-2</v>
      </c>
      <c r="AO863" s="145">
        <v>1.6666666666666666E-2</v>
      </c>
    </row>
    <row r="864" spans="2:41" ht="14.5" hidden="1" x14ac:dyDescent="0.35">
      <c r="B864" s="45" t="s">
        <v>3314</v>
      </c>
      <c r="C864" s="54">
        <v>843403</v>
      </c>
      <c r="D864" s="54">
        <v>843403</v>
      </c>
      <c r="E864" s="60" t="s">
        <v>3184</v>
      </c>
      <c r="F864" s="73">
        <v>0</v>
      </c>
      <c r="G864" s="73">
        <v>1.6666666666666666E-2</v>
      </c>
      <c r="H864" s="73">
        <v>1.6666666666666666E-2</v>
      </c>
      <c r="I864" s="73">
        <v>1.6666666666666666E-2</v>
      </c>
      <c r="J864" s="81" t="s">
        <v>4230</v>
      </c>
      <c r="AL864" s="144">
        <v>0</v>
      </c>
      <c r="AM864" s="144">
        <v>1.6666666666666666E-2</v>
      </c>
      <c r="AN864" s="144">
        <v>1.6666666666666666E-2</v>
      </c>
      <c r="AO864" s="145">
        <v>1.6666666666666666E-2</v>
      </c>
    </row>
    <row r="865" spans="2:41" ht="14.5" hidden="1" x14ac:dyDescent="0.35">
      <c r="B865" s="45" t="s">
        <v>3314</v>
      </c>
      <c r="C865" s="54">
        <v>843412</v>
      </c>
      <c r="D865" s="54">
        <v>843412</v>
      </c>
      <c r="E865" s="60" t="s">
        <v>3184</v>
      </c>
      <c r="F865" s="73">
        <v>0</v>
      </c>
      <c r="G865" s="73">
        <v>1.6666666666666666E-2</v>
      </c>
      <c r="H865" s="73">
        <v>1.6666666666666666E-2</v>
      </c>
      <c r="I865" s="73">
        <v>1.6666666666666666E-2</v>
      </c>
      <c r="J865" s="81" t="s">
        <v>4230</v>
      </c>
      <c r="AL865" s="144">
        <v>0</v>
      </c>
      <c r="AM865" s="144">
        <v>1.6666666666666666E-2</v>
      </c>
      <c r="AN865" s="144">
        <v>1.6666666666666666E-2</v>
      </c>
      <c r="AO865" s="145">
        <v>1.6666666666666666E-2</v>
      </c>
    </row>
    <row r="866" spans="2:41" ht="14.5" hidden="1" x14ac:dyDescent="0.35">
      <c r="B866" s="45" t="s">
        <v>3314</v>
      </c>
      <c r="C866" s="54">
        <v>843431</v>
      </c>
      <c r="D866" s="54">
        <v>843431</v>
      </c>
      <c r="E866" s="60" t="s">
        <v>3184</v>
      </c>
      <c r="F866" s="73">
        <v>0</v>
      </c>
      <c r="G866" s="73">
        <v>1.6666666666666666E-2</v>
      </c>
      <c r="H866" s="73">
        <v>1.6666666666666666E-2</v>
      </c>
      <c r="I866" s="73">
        <v>1.6666666666666666E-2</v>
      </c>
      <c r="J866" s="81" t="s">
        <v>4230</v>
      </c>
      <c r="AL866" s="144">
        <v>0</v>
      </c>
      <c r="AM866" s="144">
        <v>1.6666666666666666E-2</v>
      </c>
      <c r="AN866" s="144">
        <v>1.6666666666666666E-2</v>
      </c>
      <c r="AO866" s="145">
        <v>1.6666666666666666E-2</v>
      </c>
    </row>
    <row r="867" spans="2:41" ht="14.5" hidden="1" x14ac:dyDescent="0.35">
      <c r="B867" s="45" t="s">
        <v>3314</v>
      </c>
      <c r="C867" s="54">
        <v>843434</v>
      </c>
      <c r="D867" s="54">
        <v>843434</v>
      </c>
      <c r="E867" s="60" t="s">
        <v>3184</v>
      </c>
      <c r="F867" s="73">
        <v>0</v>
      </c>
      <c r="G867" s="73">
        <v>1.6666666666666666E-2</v>
      </c>
      <c r="H867" s="73">
        <v>1.6666666666666666E-2</v>
      </c>
      <c r="I867" s="73">
        <v>1.6666666666666666E-2</v>
      </c>
      <c r="J867" s="81" t="s">
        <v>4230</v>
      </c>
      <c r="AL867" s="144">
        <v>0</v>
      </c>
      <c r="AM867" s="144">
        <v>1.6666666666666666E-2</v>
      </c>
      <c r="AN867" s="144">
        <v>1.6666666666666666E-2</v>
      </c>
      <c r="AO867" s="145">
        <v>1.6666666666666666E-2</v>
      </c>
    </row>
    <row r="868" spans="2:41" ht="14.5" hidden="1" x14ac:dyDescent="0.35">
      <c r="B868" s="45" t="s">
        <v>3314</v>
      </c>
      <c r="C868" s="54">
        <v>843441</v>
      </c>
      <c r="D868" s="54">
        <v>843441</v>
      </c>
      <c r="E868" s="60" t="s">
        <v>3184</v>
      </c>
      <c r="F868" s="73">
        <v>0</v>
      </c>
      <c r="G868" s="73">
        <v>1.6666666666666666E-2</v>
      </c>
      <c r="H868" s="73">
        <v>1.6666666666666666E-2</v>
      </c>
      <c r="I868" s="73">
        <v>1.6666666666666666E-2</v>
      </c>
      <c r="J868" s="81" t="s">
        <v>4230</v>
      </c>
      <c r="AL868" s="144">
        <v>0</v>
      </c>
      <c r="AM868" s="144">
        <v>1.6666666666666666E-2</v>
      </c>
      <c r="AN868" s="144">
        <v>1.6666666666666666E-2</v>
      </c>
      <c r="AO868" s="145">
        <v>1.6666666666666666E-2</v>
      </c>
    </row>
    <row r="869" spans="2:41" ht="14.5" hidden="1" x14ac:dyDescent="0.35">
      <c r="B869" s="45" t="s">
        <v>3314</v>
      </c>
      <c r="C869" s="54">
        <v>843446</v>
      </c>
      <c r="D869" s="54">
        <v>843446</v>
      </c>
      <c r="E869" s="60" t="s">
        <v>3184</v>
      </c>
      <c r="F869" s="73">
        <v>0</v>
      </c>
      <c r="G869" s="73">
        <v>1.6666666666666666E-2</v>
      </c>
      <c r="H869" s="73">
        <v>1.6666666666666666E-2</v>
      </c>
      <c r="I869" s="73">
        <v>1.6666666666666666E-2</v>
      </c>
      <c r="J869" s="81" t="s">
        <v>4230</v>
      </c>
      <c r="AL869" s="144">
        <v>0</v>
      </c>
      <c r="AM869" s="144">
        <v>1.6666666666666666E-2</v>
      </c>
      <c r="AN869" s="144">
        <v>1.6666666666666666E-2</v>
      </c>
      <c r="AO869" s="145">
        <v>1.6666666666666666E-2</v>
      </c>
    </row>
    <row r="870" spans="2:41" ht="14.5" hidden="1" x14ac:dyDescent="0.35">
      <c r="B870" s="45" t="s">
        <v>3314</v>
      </c>
      <c r="C870" s="54">
        <v>843460</v>
      </c>
      <c r="D870" s="54">
        <v>843460</v>
      </c>
      <c r="E870" s="60" t="s">
        <v>3184</v>
      </c>
      <c r="F870" s="73">
        <v>0</v>
      </c>
      <c r="G870" s="73">
        <v>1.6666666666666666E-2</v>
      </c>
      <c r="H870" s="73">
        <v>1.6666666666666666E-2</v>
      </c>
      <c r="I870" s="73">
        <v>1.6666666666666666E-2</v>
      </c>
      <c r="J870" s="81" t="s">
        <v>4230</v>
      </c>
      <c r="AL870" s="144">
        <v>0</v>
      </c>
      <c r="AM870" s="144">
        <v>1.6666666666666666E-2</v>
      </c>
      <c r="AN870" s="144">
        <v>1.6666666666666666E-2</v>
      </c>
      <c r="AO870" s="145">
        <v>1.6666666666666666E-2</v>
      </c>
    </row>
    <row r="871" spans="2:41" ht="14.5" hidden="1" x14ac:dyDescent="0.35">
      <c r="B871" s="45" t="s">
        <v>3314</v>
      </c>
      <c r="C871" s="54">
        <v>843467</v>
      </c>
      <c r="D871" s="54">
        <v>843467</v>
      </c>
      <c r="E871" s="60" t="s">
        <v>3184</v>
      </c>
      <c r="F871" s="73">
        <v>0</v>
      </c>
      <c r="G871" s="73">
        <v>1.6666666666666666E-2</v>
      </c>
      <c r="H871" s="73">
        <v>1.6666666666666666E-2</v>
      </c>
      <c r="I871" s="73">
        <v>1.6666666666666666E-2</v>
      </c>
      <c r="J871" s="81" t="s">
        <v>4230</v>
      </c>
      <c r="AL871" s="144">
        <v>0</v>
      </c>
      <c r="AM871" s="144">
        <v>1.6666666666666666E-2</v>
      </c>
      <c r="AN871" s="144">
        <v>1.6666666666666666E-2</v>
      </c>
      <c r="AO871" s="145">
        <v>1.6666666666666666E-2</v>
      </c>
    </row>
    <row r="872" spans="2:41" ht="14.5" hidden="1" x14ac:dyDescent="0.35">
      <c r="B872" s="45" t="s">
        <v>3314</v>
      </c>
      <c r="C872" s="54">
        <v>843482</v>
      </c>
      <c r="D872" s="54">
        <v>843482</v>
      </c>
      <c r="E872" s="60" t="s">
        <v>3184</v>
      </c>
      <c r="F872" s="73">
        <v>0</v>
      </c>
      <c r="G872" s="73">
        <v>1.6666666666666666E-2</v>
      </c>
      <c r="H872" s="73">
        <v>1.6666666666666666E-2</v>
      </c>
      <c r="I872" s="73">
        <v>1.6666666666666666E-2</v>
      </c>
      <c r="J872" s="81" t="s">
        <v>4230</v>
      </c>
      <c r="AL872" s="144">
        <v>0</v>
      </c>
      <c r="AM872" s="144">
        <v>1.6666666666666666E-2</v>
      </c>
      <c r="AN872" s="144">
        <v>1.6666666666666666E-2</v>
      </c>
      <c r="AO872" s="145">
        <v>1.6666666666666666E-2</v>
      </c>
    </row>
    <row r="873" spans="2:41" ht="14.5" hidden="1" x14ac:dyDescent="0.35">
      <c r="B873" s="45" t="s">
        <v>3314</v>
      </c>
      <c r="C873" s="54">
        <v>843495</v>
      </c>
      <c r="D873" s="54">
        <v>843495</v>
      </c>
      <c r="E873" s="60" t="s">
        <v>3184</v>
      </c>
      <c r="F873" s="73">
        <v>0</v>
      </c>
      <c r="G873" s="73">
        <v>1.6666666666666666E-2</v>
      </c>
      <c r="H873" s="73">
        <v>1.6666666666666666E-2</v>
      </c>
      <c r="I873" s="73">
        <v>1.6666666666666666E-2</v>
      </c>
      <c r="J873" s="81" t="s">
        <v>4230</v>
      </c>
      <c r="AL873" s="144">
        <v>0</v>
      </c>
      <c r="AM873" s="144">
        <v>1.6666666666666666E-2</v>
      </c>
      <c r="AN873" s="144">
        <v>1.6666666666666666E-2</v>
      </c>
      <c r="AO873" s="145">
        <v>1.6666666666666666E-2</v>
      </c>
    </row>
    <row r="874" spans="2:41" ht="14.5" hidden="1" x14ac:dyDescent="0.35">
      <c r="B874" s="45" t="s">
        <v>3314</v>
      </c>
      <c r="C874" s="54">
        <v>843516</v>
      </c>
      <c r="D874" s="54">
        <v>843517</v>
      </c>
      <c r="E874" s="60" t="s">
        <v>3184</v>
      </c>
      <c r="F874" s="73">
        <v>0</v>
      </c>
      <c r="G874" s="73">
        <v>1.6666666666666666E-2</v>
      </c>
      <c r="H874" s="73">
        <v>1.6666666666666666E-2</v>
      </c>
      <c r="I874" s="73">
        <v>1.6666666666666666E-2</v>
      </c>
      <c r="J874" s="81" t="s">
        <v>4230</v>
      </c>
      <c r="AL874" s="144">
        <v>0</v>
      </c>
      <c r="AM874" s="144">
        <v>1.6666666666666666E-2</v>
      </c>
      <c r="AN874" s="144">
        <v>1.6666666666666666E-2</v>
      </c>
      <c r="AO874" s="145">
        <v>1.6666666666666666E-2</v>
      </c>
    </row>
    <row r="875" spans="2:41" ht="14.5" hidden="1" x14ac:dyDescent="0.35">
      <c r="B875" s="45" t="s">
        <v>3314</v>
      </c>
      <c r="C875" s="54">
        <v>843564</v>
      </c>
      <c r="D875" s="54">
        <v>843564</v>
      </c>
      <c r="E875" s="60" t="s">
        <v>3184</v>
      </c>
      <c r="F875" s="73">
        <v>0</v>
      </c>
      <c r="G875" s="73">
        <v>1.6666666666666666E-2</v>
      </c>
      <c r="H875" s="73">
        <v>1.6666666666666666E-2</v>
      </c>
      <c r="I875" s="73">
        <v>1.6666666666666666E-2</v>
      </c>
      <c r="J875" s="81" t="s">
        <v>4230</v>
      </c>
      <c r="AL875" s="144">
        <v>0</v>
      </c>
      <c r="AM875" s="144">
        <v>1.6666666666666666E-2</v>
      </c>
      <c r="AN875" s="144">
        <v>1.6666666666666666E-2</v>
      </c>
      <c r="AO875" s="145">
        <v>1.6666666666666666E-2</v>
      </c>
    </row>
    <row r="876" spans="2:41" ht="14.5" hidden="1" x14ac:dyDescent="0.35">
      <c r="B876" s="45" t="s">
        <v>3314</v>
      </c>
      <c r="C876" s="54">
        <v>843572</v>
      </c>
      <c r="D876" s="54">
        <v>843573</v>
      </c>
      <c r="E876" s="60" t="s">
        <v>3184</v>
      </c>
      <c r="F876" s="73">
        <v>0</v>
      </c>
      <c r="G876" s="73">
        <v>1.6666666666666666E-2</v>
      </c>
      <c r="H876" s="73">
        <v>1.6666666666666666E-2</v>
      </c>
      <c r="I876" s="73">
        <v>1.6666666666666666E-2</v>
      </c>
      <c r="J876" s="81" t="s">
        <v>4230</v>
      </c>
      <c r="AL876" s="144">
        <v>0</v>
      </c>
      <c r="AM876" s="144">
        <v>1.6666666666666666E-2</v>
      </c>
      <c r="AN876" s="144">
        <v>1.6666666666666666E-2</v>
      </c>
      <c r="AO876" s="145">
        <v>1.6666666666666666E-2</v>
      </c>
    </row>
    <row r="877" spans="2:41" ht="14.5" hidden="1" x14ac:dyDescent="0.35">
      <c r="B877" s="45" t="s">
        <v>3314</v>
      </c>
      <c r="C877" s="54">
        <v>843582</v>
      </c>
      <c r="D877" s="54">
        <v>843582</v>
      </c>
      <c r="E877" s="60" t="s">
        <v>3184</v>
      </c>
      <c r="F877" s="73">
        <v>0</v>
      </c>
      <c r="G877" s="73">
        <v>1.6666666666666666E-2</v>
      </c>
      <c r="H877" s="73">
        <v>1.6666666666666666E-2</v>
      </c>
      <c r="I877" s="73">
        <v>1.6666666666666666E-2</v>
      </c>
      <c r="J877" s="81" t="s">
        <v>4230</v>
      </c>
      <c r="AL877" s="144">
        <v>0</v>
      </c>
      <c r="AM877" s="144">
        <v>1.6666666666666666E-2</v>
      </c>
      <c r="AN877" s="144">
        <v>1.6666666666666666E-2</v>
      </c>
      <c r="AO877" s="145">
        <v>1.6666666666666666E-2</v>
      </c>
    </row>
    <row r="878" spans="2:41" ht="14.5" hidden="1" x14ac:dyDescent="0.35">
      <c r="B878" s="45" t="s">
        <v>3314</v>
      </c>
      <c r="C878" s="54">
        <v>843597</v>
      </c>
      <c r="D878" s="54">
        <v>843597</v>
      </c>
      <c r="E878" s="60" t="s">
        <v>3184</v>
      </c>
      <c r="F878" s="73">
        <v>0</v>
      </c>
      <c r="G878" s="73">
        <v>1.6666666666666666E-2</v>
      </c>
      <c r="H878" s="73">
        <v>1.6666666666666666E-2</v>
      </c>
      <c r="I878" s="73">
        <v>1.6666666666666666E-2</v>
      </c>
      <c r="J878" s="81" t="s">
        <v>4230</v>
      </c>
      <c r="AL878" s="144">
        <v>0</v>
      </c>
      <c r="AM878" s="144">
        <v>1.6666666666666666E-2</v>
      </c>
      <c r="AN878" s="144">
        <v>1.6666666666666666E-2</v>
      </c>
      <c r="AO878" s="145">
        <v>1.6666666666666666E-2</v>
      </c>
    </row>
    <row r="879" spans="2:41" ht="14.5" hidden="1" x14ac:dyDescent="0.35">
      <c r="B879" s="45" t="s">
        <v>3314</v>
      </c>
      <c r="C879" s="54">
        <v>843602</v>
      </c>
      <c r="D879" s="54">
        <v>843602</v>
      </c>
      <c r="E879" s="60" t="s">
        <v>3184</v>
      </c>
      <c r="F879" s="73">
        <v>0</v>
      </c>
      <c r="G879" s="73">
        <v>1.6666666666666666E-2</v>
      </c>
      <c r="H879" s="73">
        <v>1.6666666666666666E-2</v>
      </c>
      <c r="I879" s="73">
        <v>1.6666666666666666E-2</v>
      </c>
      <c r="J879" s="81" t="s">
        <v>4230</v>
      </c>
      <c r="AL879" s="144">
        <v>0</v>
      </c>
      <c r="AM879" s="144">
        <v>1.6666666666666666E-2</v>
      </c>
      <c r="AN879" s="144">
        <v>1.6666666666666666E-2</v>
      </c>
      <c r="AO879" s="145">
        <v>1.6666666666666666E-2</v>
      </c>
    </row>
    <row r="880" spans="2:41" ht="14.5" hidden="1" x14ac:dyDescent="0.35">
      <c r="B880" s="45" t="s">
        <v>3314</v>
      </c>
      <c r="C880" s="54">
        <v>843604</v>
      </c>
      <c r="D880" s="54">
        <v>843604</v>
      </c>
      <c r="E880" s="60" t="s">
        <v>3184</v>
      </c>
      <c r="F880" s="73">
        <v>0</v>
      </c>
      <c r="G880" s="73">
        <v>1.6666666666666666E-2</v>
      </c>
      <c r="H880" s="73">
        <v>1.6666666666666666E-2</v>
      </c>
      <c r="I880" s="73">
        <v>1.6666666666666666E-2</v>
      </c>
      <c r="J880" s="81" t="s">
        <v>4230</v>
      </c>
      <c r="AL880" s="144">
        <v>0</v>
      </c>
      <c r="AM880" s="144">
        <v>1.6666666666666666E-2</v>
      </c>
      <c r="AN880" s="144">
        <v>1.6666666666666666E-2</v>
      </c>
      <c r="AO880" s="145">
        <v>1.6666666666666666E-2</v>
      </c>
    </row>
    <row r="881" spans="2:41" ht="14.5" hidden="1" x14ac:dyDescent="0.35">
      <c r="B881" s="45" t="s">
        <v>3314</v>
      </c>
      <c r="C881" s="54">
        <v>843614</v>
      </c>
      <c r="D881" s="54">
        <v>843614</v>
      </c>
      <c r="E881" s="60" t="s">
        <v>3184</v>
      </c>
      <c r="F881" s="73">
        <v>0</v>
      </c>
      <c r="G881" s="73">
        <v>1.6666666666666666E-2</v>
      </c>
      <c r="H881" s="73">
        <v>1.6666666666666666E-2</v>
      </c>
      <c r="I881" s="73">
        <v>1.6666666666666666E-2</v>
      </c>
      <c r="J881" s="81" t="s">
        <v>4230</v>
      </c>
      <c r="AL881" s="144">
        <v>0</v>
      </c>
      <c r="AM881" s="144">
        <v>1.6666666666666666E-2</v>
      </c>
      <c r="AN881" s="144">
        <v>1.6666666666666666E-2</v>
      </c>
      <c r="AO881" s="145">
        <v>1.6666666666666666E-2</v>
      </c>
    </row>
    <row r="882" spans="2:41" ht="14.5" hidden="1" x14ac:dyDescent="0.35">
      <c r="B882" s="45" t="s">
        <v>3314</v>
      </c>
      <c r="C882" s="54">
        <v>843642</v>
      </c>
      <c r="D882" s="54">
        <v>843642</v>
      </c>
      <c r="E882" s="60" t="s">
        <v>3184</v>
      </c>
      <c r="F882" s="73">
        <v>0</v>
      </c>
      <c r="G882" s="73">
        <v>1.6666666666666666E-2</v>
      </c>
      <c r="H882" s="73">
        <v>1.6666666666666666E-2</v>
      </c>
      <c r="I882" s="73">
        <v>1.6666666666666666E-2</v>
      </c>
      <c r="J882" s="81" t="s">
        <v>4230</v>
      </c>
      <c r="AL882" s="144">
        <v>0</v>
      </c>
      <c r="AM882" s="144">
        <v>1.6666666666666666E-2</v>
      </c>
      <c r="AN882" s="144">
        <v>1.6666666666666666E-2</v>
      </c>
      <c r="AO882" s="145">
        <v>1.6666666666666666E-2</v>
      </c>
    </row>
    <row r="883" spans="2:41" ht="14.5" hidden="1" x14ac:dyDescent="0.35">
      <c r="B883" s="45" t="s">
        <v>3314</v>
      </c>
      <c r="C883" s="54">
        <v>843677</v>
      </c>
      <c r="D883" s="54">
        <v>843677</v>
      </c>
      <c r="E883" s="60" t="s">
        <v>3184</v>
      </c>
      <c r="F883" s="73">
        <v>0</v>
      </c>
      <c r="G883" s="73">
        <v>1.6666666666666666E-2</v>
      </c>
      <c r="H883" s="73">
        <v>1.6666666666666666E-2</v>
      </c>
      <c r="I883" s="73">
        <v>1.6666666666666666E-2</v>
      </c>
      <c r="J883" s="81" t="s">
        <v>4230</v>
      </c>
      <c r="AL883" s="144">
        <v>0</v>
      </c>
      <c r="AM883" s="144">
        <v>1.6666666666666666E-2</v>
      </c>
      <c r="AN883" s="144">
        <v>1.6666666666666666E-2</v>
      </c>
      <c r="AO883" s="145">
        <v>1.6666666666666666E-2</v>
      </c>
    </row>
    <row r="884" spans="2:41" ht="14.5" hidden="1" x14ac:dyDescent="0.35">
      <c r="B884" s="45" t="s">
        <v>3314</v>
      </c>
      <c r="C884" s="54">
        <v>843689</v>
      </c>
      <c r="D884" s="54">
        <v>843689</v>
      </c>
      <c r="E884" s="60" t="s">
        <v>3184</v>
      </c>
      <c r="F884" s="73">
        <v>0</v>
      </c>
      <c r="G884" s="73">
        <v>1.6666666666666666E-2</v>
      </c>
      <c r="H884" s="73">
        <v>1.6666666666666666E-2</v>
      </c>
      <c r="I884" s="73">
        <v>1.6666666666666666E-2</v>
      </c>
      <c r="J884" s="81" t="s">
        <v>4230</v>
      </c>
      <c r="AL884" s="144">
        <v>0</v>
      </c>
      <c r="AM884" s="144">
        <v>1.6666666666666666E-2</v>
      </c>
      <c r="AN884" s="144">
        <v>1.6666666666666666E-2</v>
      </c>
      <c r="AO884" s="145">
        <v>1.6666666666666666E-2</v>
      </c>
    </row>
    <row r="885" spans="2:41" ht="14.5" hidden="1" x14ac:dyDescent="0.35">
      <c r="B885" s="45" t="s">
        <v>3314</v>
      </c>
      <c r="C885" s="54">
        <v>843705</v>
      </c>
      <c r="D885" s="54">
        <v>843706</v>
      </c>
      <c r="E885" s="60" t="s">
        <v>3184</v>
      </c>
      <c r="F885" s="73">
        <v>0</v>
      </c>
      <c r="G885" s="73">
        <v>1.6666666666666666E-2</v>
      </c>
      <c r="H885" s="73">
        <v>1.6666666666666666E-2</v>
      </c>
      <c r="I885" s="73">
        <v>1.6666666666666666E-2</v>
      </c>
      <c r="J885" s="81" t="s">
        <v>4230</v>
      </c>
      <c r="AL885" s="144">
        <v>0</v>
      </c>
      <c r="AM885" s="144">
        <v>1.6666666666666666E-2</v>
      </c>
      <c r="AN885" s="144">
        <v>1.6666666666666666E-2</v>
      </c>
      <c r="AO885" s="145">
        <v>1.6666666666666666E-2</v>
      </c>
    </row>
    <row r="886" spans="2:41" ht="14.5" hidden="1" x14ac:dyDescent="0.35">
      <c r="B886" s="45" t="s">
        <v>3314</v>
      </c>
      <c r="C886" s="54">
        <v>843716</v>
      </c>
      <c r="D886" s="54">
        <v>843717</v>
      </c>
      <c r="E886" s="60" t="s">
        <v>3184</v>
      </c>
      <c r="F886" s="73">
        <v>0</v>
      </c>
      <c r="G886" s="73">
        <v>1.6666666666666666E-2</v>
      </c>
      <c r="H886" s="73">
        <v>1.6666666666666666E-2</v>
      </c>
      <c r="I886" s="73">
        <v>1.6666666666666666E-2</v>
      </c>
      <c r="J886" s="81" t="s">
        <v>4230</v>
      </c>
      <c r="AL886" s="144">
        <v>0</v>
      </c>
      <c r="AM886" s="144">
        <v>1.6666666666666666E-2</v>
      </c>
      <c r="AN886" s="144">
        <v>1.6666666666666666E-2</v>
      </c>
      <c r="AO886" s="145">
        <v>1.6666666666666666E-2</v>
      </c>
    </row>
    <row r="887" spans="2:41" ht="14.5" hidden="1" x14ac:dyDescent="0.35">
      <c r="B887" s="45" t="s">
        <v>3314</v>
      </c>
      <c r="C887" s="54">
        <v>843738</v>
      </c>
      <c r="D887" s="54">
        <v>843738</v>
      </c>
      <c r="E887" s="60" t="s">
        <v>3184</v>
      </c>
      <c r="F887" s="73">
        <v>0</v>
      </c>
      <c r="G887" s="73">
        <v>1.6666666666666666E-2</v>
      </c>
      <c r="H887" s="73">
        <v>1.6666666666666666E-2</v>
      </c>
      <c r="I887" s="73">
        <v>1.6666666666666666E-2</v>
      </c>
      <c r="J887" s="81" t="s">
        <v>4230</v>
      </c>
      <c r="AL887" s="144">
        <v>0</v>
      </c>
      <c r="AM887" s="144">
        <v>1.6666666666666666E-2</v>
      </c>
      <c r="AN887" s="144">
        <v>1.6666666666666666E-2</v>
      </c>
      <c r="AO887" s="145">
        <v>1.6666666666666666E-2</v>
      </c>
    </row>
    <row r="888" spans="2:41" ht="14.5" hidden="1" x14ac:dyDescent="0.35">
      <c r="B888" s="45" t="s">
        <v>3314</v>
      </c>
      <c r="C888" s="54">
        <v>843752</v>
      </c>
      <c r="D888" s="54">
        <v>843752</v>
      </c>
      <c r="E888" s="60" t="s">
        <v>3184</v>
      </c>
      <c r="F888" s="73">
        <v>0</v>
      </c>
      <c r="G888" s="73">
        <v>1.6666666666666666E-2</v>
      </c>
      <c r="H888" s="73">
        <v>1.6666666666666666E-2</v>
      </c>
      <c r="I888" s="73">
        <v>1.6666666666666666E-2</v>
      </c>
      <c r="J888" s="81" t="s">
        <v>4230</v>
      </c>
      <c r="AL888" s="144">
        <v>0</v>
      </c>
      <c r="AM888" s="144">
        <v>1.6666666666666666E-2</v>
      </c>
      <c r="AN888" s="144">
        <v>1.6666666666666666E-2</v>
      </c>
      <c r="AO888" s="145">
        <v>1.6666666666666666E-2</v>
      </c>
    </row>
    <row r="889" spans="2:41" ht="14.5" hidden="1" x14ac:dyDescent="0.35">
      <c r="B889" s="45" t="s">
        <v>3314</v>
      </c>
      <c r="C889" s="54">
        <v>843765</v>
      </c>
      <c r="D889" s="54">
        <v>843765</v>
      </c>
      <c r="E889" s="60" t="s">
        <v>3184</v>
      </c>
      <c r="F889" s="73">
        <v>0</v>
      </c>
      <c r="G889" s="73">
        <v>1.6666666666666666E-2</v>
      </c>
      <c r="H889" s="73">
        <v>1.6666666666666666E-2</v>
      </c>
      <c r="I889" s="73">
        <v>1.6666666666666666E-2</v>
      </c>
      <c r="J889" s="81" t="s">
        <v>4230</v>
      </c>
      <c r="AL889" s="144">
        <v>0</v>
      </c>
      <c r="AM889" s="144">
        <v>1.6666666666666666E-2</v>
      </c>
      <c r="AN889" s="144">
        <v>1.6666666666666666E-2</v>
      </c>
      <c r="AO889" s="145">
        <v>1.6666666666666666E-2</v>
      </c>
    </row>
    <row r="890" spans="2:41" ht="14.5" hidden="1" x14ac:dyDescent="0.35">
      <c r="B890" s="45" t="s">
        <v>3314</v>
      </c>
      <c r="C890" s="54">
        <v>843790</v>
      </c>
      <c r="D890" s="54">
        <v>843790</v>
      </c>
      <c r="E890" s="60" t="s">
        <v>3184</v>
      </c>
      <c r="F890" s="73">
        <v>0</v>
      </c>
      <c r="G890" s="73">
        <v>1.6666666666666666E-2</v>
      </c>
      <c r="H890" s="73">
        <v>1.6666666666666666E-2</v>
      </c>
      <c r="I890" s="73">
        <v>1.6666666666666666E-2</v>
      </c>
      <c r="J890" s="81" t="s">
        <v>4230</v>
      </c>
      <c r="AL890" s="144">
        <v>0</v>
      </c>
      <c r="AM890" s="144">
        <v>1.6666666666666666E-2</v>
      </c>
      <c r="AN890" s="144">
        <v>1.6666666666666666E-2</v>
      </c>
      <c r="AO890" s="145">
        <v>1.6666666666666666E-2</v>
      </c>
    </row>
    <row r="891" spans="2:41" ht="14.5" hidden="1" x14ac:dyDescent="0.35">
      <c r="B891" s="45" t="s">
        <v>3314</v>
      </c>
      <c r="C891" s="54">
        <v>843799</v>
      </c>
      <c r="D891" s="54">
        <v>843799</v>
      </c>
      <c r="E891" s="60" t="s">
        <v>3184</v>
      </c>
      <c r="F891" s="73">
        <v>0</v>
      </c>
      <c r="G891" s="73">
        <v>1.6666666666666666E-2</v>
      </c>
      <c r="H891" s="73">
        <v>1.6666666666666666E-2</v>
      </c>
      <c r="I891" s="73">
        <v>1.6666666666666666E-2</v>
      </c>
      <c r="J891" s="81" t="s">
        <v>4230</v>
      </c>
      <c r="AL891" s="144">
        <v>0</v>
      </c>
      <c r="AM891" s="144">
        <v>1.6666666666666666E-2</v>
      </c>
      <c r="AN891" s="144">
        <v>1.6666666666666666E-2</v>
      </c>
      <c r="AO891" s="145">
        <v>1.6666666666666666E-2</v>
      </c>
    </row>
    <row r="892" spans="2:41" ht="14.5" hidden="1" x14ac:dyDescent="0.35">
      <c r="B892" s="45" t="s">
        <v>3314</v>
      </c>
      <c r="C892" s="54">
        <v>843812</v>
      </c>
      <c r="D892" s="54">
        <v>843812</v>
      </c>
      <c r="E892" s="60" t="s">
        <v>3184</v>
      </c>
      <c r="F892" s="73">
        <v>0</v>
      </c>
      <c r="G892" s="73">
        <v>1.6666666666666666E-2</v>
      </c>
      <c r="H892" s="73">
        <v>1.6666666666666666E-2</v>
      </c>
      <c r="I892" s="73">
        <v>1.6666666666666666E-2</v>
      </c>
      <c r="J892" s="81" t="s">
        <v>4230</v>
      </c>
      <c r="AL892" s="144">
        <v>0</v>
      </c>
      <c r="AM892" s="144">
        <v>1.6666666666666666E-2</v>
      </c>
      <c r="AN892" s="144">
        <v>1.6666666666666666E-2</v>
      </c>
      <c r="AO892" s="145">
        <v>1.6666666666666666E-2</v>
      </c>
    </row>
    <row r="893" spans="2:41" ht="14.5" hidden="1" x14ac:dyDescent="0.35">
      <c r="B893" s="45" t="s">
        <v>3314</v>
      </c>
      <c r="C893" s="54">
        <v>843822</v>
      </c>
      <c r="D893" s="54">
        <v>843822</v>
      </c>
      <c r="E893" s="60" t="s">
        <v>3184</v>
      </c>
      <c r="F893" s="73">
        <v>0</v>
      </c>
      <c r="G893" s="73">
        <v>1.6666666666666666E-2</v>
      </c>
      <c r="H893" s="73">
        <v>1.6666666666666666E-2</v>
      </c>
      <c r="I893" s="73">
        <v>1.6666666666666666E-2</v>
      </c>
      <c r="J893" s="81" t="s">
        <v>4230</v>
      </c>
      <c r="AL893" s="144">
        <v>0</v>
      </c>
      <c r="AM893" s="144">
        <v>1.6666666666666666E-2</v>
      </c>
      <c r="AN893" s="144">
        <v>1.6666666666666666E-2</v>
      </c>
      <c r="AO893" s="145">
        <v>1.6666666666666666E-2</v>
      </c>
    </row>
    <row r="894" spans="2:41" ht="14.5" hidden="1" x14ac:dyDescent="0.35">
      <c r="B894" s="45" t="s">
        <v>3314</v>
      </c>
      <c r="C894" s="54">
        <v>843836</v>
      </c>
      <c r="D894" s="54">
        <v>843836</v>
      </c>
      <c r="E894" s="60" t="s">
        <v>3184</v>
      </c>
      <c r="F894" s="73">
        <v>0</v>
      </c>
      <c r="G894" s="73">
        <v>1.6666666666666666E-2</v>
      </c>
      <c r="H894" s="73">
        <v>1.6666666666666666E-2</v>
      </c>
      <c r="I894" s="73">
        <v>1.6666666666666666E-2</v>
      </c>
      <c r="J894" s="81" t="s">
        <v>4230</v>
      </c>
      <c r="AL894" s="144">
        <v>0</v>
      </c>
      <c r="AM894" s="144">
        <v>1.6666666666666666E-2</v>
      </c>
      <c r="AN894" s="144">
        <v>1.6666666666666666E-2</v>
      </c>
      <c r="AO894" s="145">
        <v>1.6666666666666666E-2</v>
      </c>
    </row>
    <row r="895" spans="2:41" ht="14.5" hidden="1" x14ac:dyDescent="0.35">
      <c r="B895" s="45" t="s">
        <v>3314</v>
      </c>
      <c r="C895" s="54">
        <v>843846</v>
      </c>
      <c r="D895" s="54">
        <v>843846</v>
      </c>
      <c r="E895" s="60" t="s">
        <v>3184</v>
      </c>
      <c r="F895" s="73">
        <v>0</v>
      </c>
      <c r="G895" s="73">
        <v>1.6666666666666666E-2</v>
      </c>
      <c r="H895" s="73">
        <v>1.6666666666666666E-2</v>
      </c>
      <c r="I895" s="73">
        <v>1.6666666666666666E-2</v>
      </c>
      <c r="J895" s="81" t="s">
        <v>4230</v>
      </c>
      <c r="AL895" s="144">
        <v>0</v>
      </c>
      <c r="AM895" s="144">
        <v>1.6666666666666666E-2</v>
      </c>
      <c r="AN895" s="144">
        <v>1.6666666666666666E-2</v>
      </c>
      <c r="AO895" s="145">
        <v>1.6666666666666666E-2</v>
      </c>
    </row>
    <row r="896" spans="2:41" ht="14.5" hidden="1" x14ac:dyDescent="0.35">
      <c r="B896" s="45" t="s">
        <v>3314</v>
      </c>
      <c r="C896" s="54">
        <v>843857</v>
      </c>
      <c r="D896" s="54">
        <v>843857</v>
      </c>
      <c r="E896" s="60" t="s">
        <v>3184</v>
      </c>
      <c r="F896" s="73">
        <v>0</v>
      </c>
      <c r="G896" s="73">
        <v>1.6666666666666666E-2</v>
      </c>
      <c r="H896" s="73">
        <v>1.6666666666666666E-2</v>
      </c>
      <c r="I896" s="73">
        <v>1.6666666666666666E-2</v>
      </c>
      <c r="J896" s="81" t="s">
        <v>4230</v>
      </c>
      <c r="AL896" s="144">
        <v>0</v>
      </c>
      <c r="AM896" s="144">
        <v>1.6666666666666666E-2</v>
      </c>
      <c r="AN896" s="144">
        <v>1.6666666666666666E-2</v>
      </c>
      <c r="AO896" s="145">
        <v>1.6666666666666666E-2</v>
      </c>
    </row>
    <row r="897" spans="2:41" ht="14.5" hidden="1" x14ac:dyDescent="0.35">
      <c r="B897" s="45" t="s">
        <v>3314</v>
      </c>
      <c r="C897" s="54">
        <v>843861</v>
      </c>
      <c r="D897" s="54">
        <v>843861</v>
      </c>
      <c r="E897" s="60" t="s">
        <v>3184</v>
      </c>
      <c r="F897" s="73">
        <v>0</v>
      </c>
      <c r="G897" s="73">
        <v>1.6666666666666666E-2</v>
      </c>
      <c r="H897" s="73">
        <v>1.6666666666666666E-2</v>
      </c>
      <c r="I897" s="73">
        <v>1.6666666666666666E-2</v>
      </c>
      <c r="J897" s="81" t="s">
        <v>4230</v>
      </c>
      <c r="AL897" s="144">
        <v>0</v>
      </c>
      <c r="AM897" s="144">
        <v>1.6666666666666666E-2</v>
      </c>
      <c r="AN897" s="144">
        <v>1.6666666666666666E-2</v>
      </c>
      <c r="AO897" s="145">
        <v>1.6666666666666666E-2</v>
      </c>
    </row>
    <row r="898" spans="2:41" ht="14.5" hidden="1" x14ac:dyDescent="0.35">
      <c r="B898" s="45" t="s">
        <v>3314</v>
      </c>
      <c r="C898" s="54">
        <v>843908</v>
      </c>
      <c r="D898" s="54">
        <v>843908</v>
      </c>
      <c r="E898" s="60" t="s">
        <v>3184</v>
      </c>
      <c r="F898" s="73">
        <v>0</v>
      </c>
      <c r="G898" s="73">
        <v>1.6666666666666666E-2</v>
      </c>
      <c r="H898" s="73">
        <v>1.6666666666666666E-2</v>
      </c>
      <c r="I898" s="73">
        <v>1.6666666666666666E-2</v>
      </c>
      <c r="J898" s="81" t="s">
        <v>4230</v>
      </c>
      <c r="AL898" s="144">
        <v>0</v>
      </c>
      <c r="AM898" s="144">
        <v>1.6666666666666666E-2</v>
      </c>
      <c r="AN898" s="144">
        <v>1.6666666666666666E-2</v>
      </c>
      <c r="AO898" s="145">
        <v>1.6666666666666666E-2</v>
      </c>
    </row>
    <row r="899" spans="2:41" ht="14.5" hidden="1" x14ac:dyDescent="0.35">
      <c r="B899" s="45" t="s">
        <v>3314</v>
      </c>
      <c r="C899" s="54">
        <v>843918</v>
      </c>
      <c r="D899" s="54">
        <v>843918</v>
      </c>
      <c r="E899" s="60" t="s">
        <v>3184</v>
      </c>
      <c r="F899" s="73">
        <v>0</v>
      </c>
      <c r="G899" s="73">
        <v>1.6666666666666666E-2</v>
      </c>
      <c r="H899" s="73">
        <v>1.6666666666666666E-2</v>
      </c>
      <c r="I899" s="73">
        <v>1.6666666666666666E-2</v>
      </c>
      <c r="J899" s="81" t="s">
        <v>4230</v>
      </c>
      <c r="AL899" s="144">
        <v>0</v>
      </c>
      <c r="AM899" s="144">
        <v>1.6666666666666666E-2</v>
      </c>
      <c r="AN899" s="144">
        <v>1.6666666666666666E-2</v>
      </c>
      <c r="AO899" s="145">
        <v>1.6666666666666666E-2</v>
      </c>
    </row>
    <row r="900" spans="2:41" ht="14.5" hidden="1" x14ac:dyDescent="0.35">
      <c r="B900" s="45" t="s">
        <v>3314</v>
      </c>
      <c r="C900" s="54">
        <v>843955</v>
      </c>
      <c r="D900" s="54">
        <v>843955</v>
      </c>
      <c r="E900" s="60" t="s">
        <v>3184</v>
      </c>
      <c r="F900" s="73">
        <v>0</v>
      </c>
      <c r="G900" s="73">
        <v>1.6666666666666666E-2</v>
      </c>
      <c r="H900" s="73">
        <v>1.6666666666666666E-2</v>
      </c>
      <c r="I900" s="73">
        <v>1.6666666666666666E-2</v>
      </c>
      <c r="J900" s="81" t="s">
        <v>4230</v>
      </c>
      <c r="AL900" s="144">
        <v>0</v>
      </c>
      <c r="AM900" s="144">
        <v>1.6666666666666666E-2</v>
      </c>
      <c r="AN900" s="144">
        <v>1.6666666666666666E-2</v>
      </c>
      <c r="AO900" s="145">
        <v>1.6666666666666666E-2</v>
      </c>
    </row>
    <row r="901" spans="2:41" ht="14.5" hidden="1" x14ac:dyDescent="0.35">
      <c r="B901" s="45" t="s">
        <v>3314</v>
      </c>
      <c r="C901" s="54">
        <v>843985</v>
      </c>
      <c r="D901" s="54">
        <v>843985</v>
      </c>
      <c r="E901" s="60" t="s">
        <v>3184</v>
      </c>
      <c r="F901" s="73">
        <v>0</v>
      </c>
      <c r="G901" s="73">
        <v>1.6666666666666666E-2</v>
      </c>
      <c r="H901" s="73">
        <v>1.6666666666666666E-2</v>
      </c>
      <c r="I901" s="73">
        <v>1.6666666666666666E-2</v>
      </c>
      <c r="J901" s="81" t="s">
        <v>4230</v>
      </c>
      <c r="AL901" s="144">
        <v>0</v>
      </c>
      <c r="AM901" s="144">
        <v>1.6666666666666666E-2</v>
      </c>
      <c r="AN901" s="144">
        <v>1.6666666666666666E-2</v>
      </c>
      <c r="AO901" s="145">
        <v>1.6666666666666666E-2</v>
      </c>
    </row>
    <row r="902" spans="2:41" ht="14.5" hidden="1" x14ac:dyDescent="0.35">
      <c r="B902" s="45" t="s">
        <v>3314</v>
      </c>
      <c r="C902" s="54">
        <v>843994</v>
      </c>
      <c r="D902" s="54">
        <v>843994</v>
      </c>
      <c r="E902" s="60" t="s">
        <v>3184</v>
      </c>
      <c r="F902" s="73">
        <v>0</v>
      </c>
      <c r="G902" s="73">
        <v>1.6666666666666666E-2</v>
      </c>
      <c r="H902" s="73">
        <v>1.6666666666666666E-2</v>
      </c>
      <c r="I902" s="73">
        <v>1.6666666666666666E-2</v>
      </c>
      <c r="J902" s="81" t="s">
        <v>4230</v>
      </c>
      <c r="AL902" s="144">
        <v>0</v>
      </c>
      <c r="AM902" s="144">
        <v>1.6666666666666666E-2</v>
      </c>
      <c r="AN902" s="144">
        <v>1.6666666666666666E-2</v>
      </c>
      <c r="AO902" s="145">
        <v>1.6666666666666666E-2</v>
      </c>
    </row>
    <row r="903" spans="2:41" ht="14.5" hidden="1" x14ac:dyDescent="0.35">
      <c r="B903" s="45" t="s">
        <v>3314</v>
      </c>
      <c r="C903" s="54">
        <v>8440080</v>
      </c>
      <c r="D903" s="54">
        <v>8440080</v>
      </c>
      <c r="E903" s="60" t="s">
        <v>3184</v>
      </c>
      <c r="F903" s="73">
        <v>0</v>
      </c>
      <c r="G903" s="73">
        <v>1.6666666666666666E-2</v>
      </c>
      <c r="H903" s="73">
        <v>1.6666666666666666E-2</v>
      </c>
      <c r="I903" s="73">
        <v>1.6666666666666666E-2</v>
      </c>
      <c r="J903" s="81" t="s">
        <v>4230</v>
      </c>
      <c r="AL903" s="144">
        <v>0</v>
      </c>
      <c r="AM903" s="144">
        <v>1.6666666666666666E-2</v>
      </c>
      <c r="AN903" s="144">
        <v>1.6666666666666666E-2</v>
      </c>
      <c r="AO903" s="145">
        <v>1.6666666666666666E-2</v>
      </c>
    </row>
    <row r="904" spans="2:41" ht="14.5" hidden="1" x14ac:dyDescent="0.35">
      <c r="B904" s="45" t="s">
        <v>3314</v>
      </c>
      <c r="C904" s="54">
        <v>8440402</v>
      </c>
      <c r="D904" s="54">
        <v>8440402</v>
      </c>
      <c r="E904" s="60" t="s">
        <v>3184</v>
      </c>
      <c r="F904" s="73">
        <v>0</v>
      </c>
      <c r="G904" s="73">
        <v>1.6666666666666666E-2</v>
      </c>
      <c r="H904" s="73">
        <v>1.6666666666666666E-2</v>
      </c>
      <c r="I904" s="73">
        <v>1.6666666666666666E-2</v>
      </c>
      <c r="J904" s="81" t="s">
        <v>4230</v>
      </c>
      <c r="AL904" s="144">
        <v>0</v>
      </c>
      <c r="AM904" s="144">
        <v>1.6666666666666666E-2</v>
      </c>
      <c r="AN904" s="144">
        <v>1.6666666666666666E-2</v>
      </c>
      <c r="AO904" s="145">
        <v>1.6666666666666666E-2</v>
      </c>
    </row>
    <row r="905" spans="2:41" ht="14.5" hidden="1" x14ac:dyDescent="0.35">
      <c r="B905" s="45" t="s">
        <v>3314</v>
      </c>
      <c r="C905" s="54">
        <v>844041</v>
      </c>
      <c r="D905" s="54">
        <v>844041</v>
      </c>
      <c r="E905" s="60" t="s">
        <v>3184</v>
      </c>
      <c r="F905" s="73">
        <v>0</v>
      </c>
      <c r="G905" s="73">
        <v>1.6666666666666666E-2</v>
      </c>
      <c r="H905" s="73">
        <v>1.6666666666666666E-2</v>
      </c>
      <c r="I905" s="73">
        <v>1.6666666666666666E-2</v>
      </c>
      <c r="J905" s="81" t="s">
        <v>4230</v>
      </c>
      <c r="AL905" s="144">
        <v>0</v>
      </c>
      <c r="AM905" s="144">
        <v>1.6666666666666666E-2</v>
      </c>
      <c r="AN905" s="144">
        <v>1.6666666666666666E-2</v>
      </c>
      <c r="AO905" s="145">
        <v>1.6666666666666666E-2</v>
      </c>
    </row>
    <row r="906" spans="2:41" ht="14.5" hidden="1" x14ac:dyDescent="0.35">
      <c r="B906" s="45" t="s">
        <v>3314</v>
      </c>
      <c r="C906" s="54">
        <v>8440446</v>
      </c>
      <c r="D906" s="54">
        <v>8440446</v>
      </c>
      <c r="E906" s="60" t="s">
        <v>3184</v>
      </c>
      <c r="F906" s="73">
        <v>0</v>
      </c>
      <c r="G906" s="73">
        <v>1.6666666666666666E-2</v>
      </c>
      <c r="H906" s="73">
        <v>1.6666666666666666E-2</v>
      </c>
      <c r="I906" s="73">
        <v>1.6666666666666666E-2</v>
      </c>
      <c r="J906" s="81" t="s">
        <v>4230</v>
      </c>
      <c r="AL906" s="144">
        <v>0</v>
      </c>
      <c r="AM906" s="144">
        <v>1.6666666666666666E-2</v>
      </c>
      <c r="AN906" s="144">
        <v>1.6666666666666666E-2</v>
      </c>
      <c r="AO906" s="145">
        <v>1.6666666666666666E-2</v>
      </c>
    </row>
    <row r="907" spans="2:41" ht="14.5" hidden="1" x14ac:dyDescent="0.35">
      <c r="B907" s="45" t="s">
        <v>3314</v>
      </c>
      <c r="C907" s="54">
        <v>8440488</v>
      </c>
      <c r="D907" s="54">
        <v>8440488</v>
      </c>
      <c r="E907" s="60" t="s">
        <v>3184</v>
      </c>
      <c r="F907" s="73">
        <v>0</v>
      </c>
      <c r="G907" s="73">
        <v>1.6666666666666666E-2</v>
      </c>
      <c r="H907" s="73">
        <v>1.6666666666666666E-2</v>
      </c>
      <c r="I907" s="73">
        <v>1.6666666666666666E-2</v>
      </c>
      <c r="J907" s="81" t="s">
        <v>4230</v>
      </c>
      <c r="AL907" s="144">
        <v>0</v>
      </c>
      <c r="AM907" s="144">
        <v>1.6666666666666666E-2</v>
      </c>
      <c r="AN907" s="144">
        <v>1.6666666666666666E-2</v>
      </c>
      <c r="AO907" s="145">
        <v>1.6666666666666666E-2</v>
      </c>
    </row>
    <row r="908" spans="2:41" ht="14.5" hidden="1" x14ac:dyDescent="0.35">
      <c r="B908" s="45" t="s">
        <v>3314</v>
      </c>
      <c r="C908" s="54">
        <v>8440507</v>
      </c>
      <c r="D908" s="54">
        <v>8440507</v>
      </c>
      <c r="E908" s="60" t="s">
        <v>3184</v>
      </c>
      <c r="F908" s="73">
        <v>0</v>
      </c>
      <c r="G908" s="73">
        <v>1.6666666666666666E-2</v>
      </c>
      <c r="H908" s="73">
        <v>1.6666666666666666E-2</v>
      </c>
      <c r="I908" s="73">
        <v>1.6666666666666666E-2</v>
      </c>
      <c r="J908" s="81" t="s">
        <v>4230</v>
      </c>
      <c r="AL908" s="144">
        <v>0</v>
      </c>
      <c r="AM908" s="144">
        <v>1.6666666666666666E-2</v>
      </c>
      <c r="AN908" s="144">
        <v>1.6666666666666666E-2</v>
      </c>
      <c r="AO908" s="145">
        <v>1.6666666666666666E-2</v>
      </c>
    </row>
    <row r="909" spans="2:41" ht="14.5" hidden="1" x14ac:dyDescent="0.35">
      <c r="B909" s="45" t="s">
        <v>3314</v>
      </c>
      <c r="C909" s="54">
        <v>8440910</v>
      </c>
      <c r="D909" s="54">
        <v>8440910</v>
      </c>
      <c r="E909" s="60" t="s">
        <v>3184</v>
      </c>
      <c r="F909" s="73">
        <v>0</v>
      </c>
      <c r="G909" s="73">
        <v>1.6666666666666666E-2</v>
      </c>
      <c r="H909" s="73">
        <v>1.6666666666666666E-2</v>
      </c>
      <c r="I909" s="73">
        <v>1.6666666666666666E-2</v>
      </c>
      <c r="J909" s="81" t="s">
        <v>4230</v>
      </c>
      <c r="AL909" s="144">
        <v>0</v>
      </c>
      <c r="AM909" s="144">
        <v>1.6666666666666666E-2</v>
      </c>
      <c r="AN909" s="144">
        <v>1.6666666666666666E-2</v>
      </c>
      <c r="AO909" s="145">
        <v>1.6666666666666666E-2</v>
      </c>
    </row>
    <row r="910" spans="2:41" ht="14.5" hidden="1" x14ac:dyDescent="0.35">
      <c r="B910" s="45" t="s">
        <v>3314</v>
      </c>
      <c r="C910" s="54">
        <v>8440967</v>
      </c>
      <c r="D910" s="54">
        <v>8440967</v>
      </c>
      <c r="E910" s="60" t="s">
        <v>3184</v>
      </c>
      <c r="F910" s="73">
        <v>0</v>
      </c>
      <c r="G910" s="73">
        <v>1.6666666666666666E-2</v>
      </c>
      <c r="H910" s="73">
        <v>1.6666666666666666E-2</v>
      </c>
      <c r="I910" s="73">
        <v>1.6666666666666666E-2</v>
      </c>
      <c r="J910" s="81" t="s">
        <v>4230</v>
      </c>
      <c r="AL910" s="144">
        <v>0</v>
      </c>
      <c r="AM910" s="144">
        <v>1.6666666666666666E-2</v>
      </c>
      <c r="AN910" s="144">
        <v>1.6666666666666666E-2</v>
      </c>
      <c r="AO910" s="145">
        <v>1.6666666666666666E-2</v>
      </c>
    </row>
    <row r="911" spans="2:41" ht="14.5" hidden="1" x14ac:dyDescent="0.35">
      <c r="B911" s="45" t="s">
        <v>3314</v>
      </c>
      <c r="C911" s="54">
        <v>8440970</v>
      </c>
      <c r="D911" s="54">
        <v>8440970</v>
      </c>
      <c r="E911" s="60" t="s">
        <v>3184</v>
      </c>
      <c r="F911" s="73">
        <v>0</v>
      </c>
      <c r="G911" s="73">
        <v>1.6666666666666666E-2</v>
      </c>
      <c r="H911" s="73">
        <v>1.6666666666666666E-2</v>
      </c>
      <c r="I911" s="73">
        <v>1.6666666666666666E-2</v>
      </c>
      <c r="J911" s="81" t="s">
        <v>4230</v>
      </c>
      <c r="AL911" s="144">
        <v>0</v>
      </c>
      <c r="AM911" s="144">
        <v>1.6666666666666666E-2</v>
      </c>
      <c r="AN911" s="144">
        <v>1.6666666666666666E-2</v>
      </c>
      <c r="AO911" s="145">
        <v>1.6666666666666666E-2</v>
      </c>
    </row>
    <row r="912" spans="2:41" ht="14.5" hidden="1" x14ac:dyDescent="0.35">
      <c r="B912" s="45" t="s">
        <v>3314</v>
      </c>
      <c r="C912" s="54">
        <v>844201</v>
      </c>
      <c r="D912" s="54">
        <v>844201</v>
      </c>
      <c r="E912" s="60" t="s">
        <v>3184</v>
      </c>
      <c r="F912" s="73">
        <v>0</v>
      </c>
      <c r="G912" s="73">
        <v>1.6666666666666666E-2</v>
      </c>
      <c r="H912" s="73">
        <v>1.6666666666666666E-2</v>
      </c>
      <c r="I912" s="73">
        <v>1.6666666666666666E-2</v>
      </c>
      <c r="J912" s="81" t="s">
        <v>4230</v>
      </c>
      <c r="AL912" s="144">
        <v>0</v>
      </c>
      <c r="AM912" s="144">
        <v>1.6666666666666666E-2</v>
      </c>
      <c r="AN912" s="144">
        <v>1.6666666666666666E-2</v>
      </c>
      <c r="AO912" s="145">
        <v>1.6666666666666666E-2</v>
      </c>
    </row>
    <row r="913" spans="2:41" ht="14.5" hidden="1" x14ac:dyDescent="0.35">
      <c r="B913" s="45" t="s">
        <v>3314</v>
      </c>
      <c r="C913" s="54">
        <v>844207</v>
      </c>
      <c r="D913" s="54">
        <v>844208</v>
      </c>
      <c r="E913" s="60" t="s">
        <v>3184</v>
      </c>
      <c r="F913" s="73">
        <v>0</v>
      </c>
      <c r="G913" s="73">
        <v>1.6666666666666666E-2</v>
      </c>
      <c r="H913" s="73">
        <v>1.6666666666666666E-2</v>
      </c>
      <c r="I913" s="73">
        <v>1.6666666666666666E-2</v>
      </c>
      <c r="J913" s="81" t="s">
        <v>4230</v>
      </c>
      <c r="AL913" s="144">
        <v>0</v>
      </c>
      <c r="AM913" s="144">
        <v>1.6666666666666666E-2</v>
      </c>
      <c r="AN913" s="144">
        <v>1.6666666666666666E-2</v>
      </c>
      <c r="AO913" s="145">
        <v>1.6666666666666666E-2</v>
      </c>
    </row>
    <row r="914" spans="2:41" ht="14.5" hidden="1" x14ac:dyDescent="0.35">
      <c r="B914" s="45" t="s">
        <v>3314</v>
      </c>
      <c r="C914" s="54">
        <v>844216</v>
      </c>
      <c r="D914" s="54">
        <v>844216</v>
      </c>
      <c r="E914" s="60" t="s">
        <v>3184</v>
      </c>
      <c r="F914" s="73">
        <v>0</v>
      </c>
      <c r="G914" s="73">
        <v>1.6666666666666666E-2</v>
      </c>
      <c r="H914" s="73">
        <v>1.6666666666666666E-2</v>
      </c>
      <c r="I914" s="73">
        <v>1.6666666666666666E-2</v>
      </c>
      <c r="J914" s="81" t="s">
        <v>4230</v>
      </c>
      <c r="AL914" s="144">
        <v>0</v>
      </c>
      <c r="AM914" s="144">
        <v>1.6666666666666666E-2</v>
      </c>
      <c r="AN914" s="144">
        <v>1.6666666666666666E-2</v>
      </c>
      <c r="AO914" s="145">
        <v>1.6666666666666666E-2</v>
      </c>
    </row>
    <row r="915" spans="2:41" ht="14.5" hidden="1" x14ac:dyDescent="0.35">
      <c r="B915" s="45" t="s">
        <v>3314</v>
      </c>
      <c r="C915" s="54">
        <v>844227</v>
      </c>
      <c r="D915" s="54">
        <v>844227</v>
      </c>
      <c r="E915" s="60" t="s">
        <v>3184</v>
      </c>
      <c r="F915" s="73">
        <v>0</v>
      </c>
      <c r="G915" s="73">
        <v>1.6666666666666666E-2</v>
      </c>
      <c r="H915" s="73">
        <v>1.6666666666666666E-2</v>
      </c>
      <c r="I915" s="73">
        <v>1.6666666666666666E-2</v>
      </c>
      <c r="J915" s="81" t="s">
        <v>4230</v>
      </c>
      <c r="AL915" s="144">
        <v>0</v>
      </c>
      <c r="AM915" s="144">
        <v>1.6666666666666666E-2</v>
      </c>
      <c r="AN915" s="144">
        <v>1.6666666666666666E-2</v>
      </c>
      <c r="AO915" s="145">
        <v>1.6666666666666666E-2</v>
      </c>
    </row>
    <row r="916" spans="2:41" ht="14.5" hidden="1" x14ac:dyDescent="0.35">
      <c r="B916" s="45" t="s">
        <v>3314</v>
      </c>
      <c r="C916" s="54">
        <v>844229</v>
      </c>
      <c r="D916" s="54">
        <v>844229</v>
      </c>
      <c r="E916" s="60" t="s">
        <v>3184</v>
      </c>
      <c r="F916" s="73">
        <v>0</v>
      </c>
      <c r="G916" s="73">
        <v>1.6666666666666666E-2</v>
      </c>
      <c r="H916" s="73">
        <v>1.6666666666666666E-2</v>
      </c>
      <c r="I916" s="73">
        <v>1.6666666666666666E-2</v>
      </c>
      <c r="J916" s="81" t="s">
        <v>4230</v>
      </c>
      <c r="AL916" s="144">
        <v>0</v>
      </c>
      <c r="AM916" s="144">
        <v>1.6666666666666666E-2</v>
      </c>
      <c r="AN916" s="144">
        <v>1.6666666666666666E-2</v>
      </c>
      <c r="AO916" s="145">
        <v>1.6666666666666666E-2</v>
      </c>
    </row>
    <row r="917" spans="2:41" ht="14.5" hidden="1" x14ac:dyDescent="0.35">
      <c r="B917" s="45" t="s">
        <v>3314</v>
      </c>
      <c r="C917" s="54">
        <v>844264</v>
      </c>
      <c r="D917" s="54">
        <v>844264</v>
      </c>
      <c r="E917" s="60" t="s">
        <v>3184</v>
      </c>
      <c r="F917" s="73">
        <v>0</v>
      </c>
      <c r="G917" s="73">
        <v>1.6666666666666666E-2</v>
      </c>
      <c r="H917" s="73">
        <v>1.6666666666666666E-2</v>
      </c>
      <c r="I917" s="73">
        <v>1.6666666666666666E-2</v>
      </c>
      <c r="J917" s="81" t="s">
        <v>4230</v>
      </c>
      <c r="AL917" s="144">
        <v>0</v>
      </c>
      <c r="AM917" s="144">
        <v>1.6666666666666666E-2</v>
      </c>
      <c r="AN917" s="144">
        <v>1.6666666666666666E-2</v>
      </c>
      <c r="AO917" s="145">
        <v>1.6666666666666666E-2</v>
      </c>
    </row>
    <row r="918" spans="2:41" ht="14.5" hidden="1" x14ac:dyDescent="0.35">
      <c r="B918" s="45" t="s">
        <v>3314</v>
      </c>
      <c r="C918" s="54">
        <v>844268</v>
      </c>
      <c r="D918" s="54">
        <v>844268</v>
      </c>
      <c r="E918" s="60" t="s">
        <v>3184</v>
      </c>
      <c r="F918" s="73">
        <v>0</v>
      </c>
      <c r="G918" s="73">
        <v>1.6666666666666666E-2</v>
      </c>
      <c r="H918" s="73">
        <v>1.6666666666666666E-2</v>
      </c>
      <c r="I918" s="73">
        <v>1.6666666666666666E-2</v>
      </c>
      <c r="J918" s="81" t="s">
        <v>4230</v>
      </c>
      <c r="AL918" s="144">
        <v>0</v>
      </c>
      <c r="AM918" s="144">
        <v>1.6666666666666666E-2</v>
      </c>
      <c r="AN918" s="144">
        <v>1.6666666666666666E-2</v>
      </c>
      <c r="AO918" s="145">
        <v>1.6666666666666666E-2</v>
      </c>
    </row>
    <row r="919" spans="2:41" ht="14.5" hidden="1" x14ac:dyDescent="0.35">
      <c r="B919" s="45" t="s">
        <v>3314</v>
      </c>
      <c r="C919" s="54">
        <v>844287</v>
      </c>
      <c r="D919" s="54">
        <v>844287</v>
      </c>
      <c r="E919" s="60" t="s">
        <v>3184</v>
      </c>
      <c r="F919" s="73">
        <v>0</v>
      </c>
      <c r="G919" s="73">
        <v>1.6666666666666666E-2</v>
      </c>
      <c r="H919" s="73">
        <v>1.6666666666666666E-2</v>
      </c>
      <c r="I919" s="73">
        <v>1.6666666666666666E-2</v>
      </c>
      <c r="J919" s="81" t="s">
        <v>4230</v>
      </c>
      <c r="AL919" s="144">
        <v>0</v>
      </c>
      <c r="AM919" s="144">
        <v>1.6666666666666666E-2</v>
      </c>
      <c r="AN919" s="144">
        <v>1.6666666666666666E-2</v>
      </c>
      <c r="AO919" s="145">
        <v>1.6666666666666666E-2</v>
      </c>
    </row>
    <row r="920" spans="2:41" ht="14.5" hidden="1" x14ac:dyDescent="0.35">
      <c r="B920" s="45" t="s">
        <v>3314</v>
      </c>
      <c r="C920" s="54">
        <v>844290</v>
      </c>
      <c r="D920" s="54">
        <v>844290</v>
      </c>
      <c r="E920" s="60" t="s">
        <v>3184</v>
      </c>
      <c r="F920" s="73">
        <v>0</v>
      </c>
      <c r="G920" s="73">
        <v>1.6666666666666666E-2</v>
      </c>
      <c r="H920" s="73">
        <v>1.6666666666666666E-2</v>
      </c>
      <c r="I920" s="73">
        <v>1.6666666666666666E-2</v>
      </c>
      <c r="J920" s="81" t="s">
        <v>4230</v>
      </c>
      <c r="AL920" s="144">
        <v>0</v>
      </c>
      <c r="AM920" s="144">
        <v>1.6666666666666666E-2</v>
      </c>
      <c r="AN920" s="144">
        <v>1.6666666666666666E-2</v>
      </c>
      <c r="AO920" s="145">
        <v>1.6666666666666666E-2</v>
      </c>
    </row>
    <row r="921" spans="2:41" ht="14.5" hidden="1" x14ac:dyDescent="0.35">
      <c r="B921" s="45" t="s">
        <v>3314</v>
      </c>
      <c r="C921" s="54">
        <v>844304</v>
      </c>
      <c r="D921" s="54">
        <v>844304</v>
      </c>
      <c r="E921" s="60" t="s">
        <v>3184</v>
      </c>
      <c r="F921" s="73">
        <v>0</v>
      </c>
      <c r="G921" s="73">
        <v>1.6666666666666666E-2</v>
      </c>
      <c r="H921" s="73">
        <v>1.6666666666666666E-2</v>
      </c>
      <c r="I921" s="73">
        <v>1.6666666666666666E-2</v>
      </c>
      <c r="J921" s="81" t="s">
        <v>4230</v>
      </c>
      <c r="AL921" s="144">
        <v>0</v>
      </c>
      <c r="AM921" s="144">
        <v>1.6666666666666666E-2</v>
      </c>
      <c r="AN921" s="144">
        <v>1.6666666666666666E-2</v>
      </c>
      <c r="AO921" s="145">
        <v>1.6666666666666666E-2</v>
      </c>
    </row>
    <row r="922" spans="2:41" ht="14.5" hidden="1" x14ac:dyDescent="0.35">
      <c r="B922" s="45" t="s">
        <v>3314</v>
      </c>
      <c r="C922" s="54">
        <v>844320</v>
      </c>
      <c r="D922" s="54">
        <v>844320</v>
      </c>
      <c r="E922" s="60" t="s">
        <v>3184</v>
      </c>
      <c r="F922" s="73">
        <v>0</v>
      </c>
      <c r="G922" s="73">
        <v>1.6666666666666666E-2</v>
      </c>
      <c r="H922" s="73">
        <v>1.6666666666666666E-2</v>
      </c>
      <c r="I922" s="73">
        <v>1.6666666666666666E-2</v>
      </c>
      <c r="J922" s="81" t="s">
        <v>4230</v>
      </c>
      <c r="AL922" s="144">
        <v>0</v>
      </c>
      <c r="AM922" s="144">
        <v>1.6666666666666666E-2</v>
      </c>
      <c r="AN922" s="144">
        <v>1.6666666666666666E-2</v>
      </c>
      <c r="AO922" s="145">
        <v>1.6666666666666666E-2</v>
      </c>
    </row>
    <row r="923" spans="2:41" ht="14.5" hidden="1" x14ac:dyDescent="0.35">
      <c r="B923" s="45" t="s">
        <v>3314</v>
      </c>
      <c r="C923" s="54">
        <v>844347</v>
      </c>
      <c r="D923" s="54">
        <v>844347</v>
      </c>
      <c r="E923" s="60" t="s">
        <v>3184</v>
      </c>
      <c r="F923" s="73">
        <v>0</v>
      </c>
      <c r="G923" s="73">
        <v>1.6666666666666666E-2</v>
      </c>
      <c r="H923" s="73">
        <v>1.6666666666666666E-2</v>
      </c>
      <c r="I923" s="73">
        <v>1.6666666666666666E-2</v>
      </c>
      <c r="J923" s="81" t="s">
        <v>4230</v>
      </c>
      <c r="AL923" s="144">
        <v>0</v>
      </c>
      <c r="AM923" s="144">
        <v>1.6666666666666666E-2</v>
      </c>
      <c r="AN923" s="144">
        <v>1.6666666666666666E-2</v>
      </c>
      <c r="AO923" s="145">
        <v>1.6666666666666666E-2</v>
      </c>
    </row>
    <row r="924" spans="2:41" ht="14.5" hidden="1" x14ac:dyDescent="0.35">
      <c r="B924" s="45" t="s">
        <v>3314</v>
      </c>
      <c r="C924" s="54">
        <v>844350</v>
      </c>
      <c r="D924" s="54">
        <v>844350</v>
      </c>
      <c r="E924" s="60" t="s">
        <v>3184</v>
      </c>
      <c r="F924" s="73">
        <v>0</v>
      </c>
      <c r="G924" s="73">
        <v>1.6666666666666666E-2</v>
      </c>
      <c r="H924" s="73">
        <v>1.6666666666666666E-2</v>
      </c>
      <c r="I924" s="73">
        <v>1.6666666666666666E-2</v>
      </c>
      <c r="J924" s="81" t="s">
        <v>4230</v>
      </c>
      <c r="AL924" s="144">
        <v>0</v>
      </c>
      <c r="AM924" s="144">
        <v>1.6666666666666666E-2</v>
      </c>
      <c r="AN924" s="144">
        <v>1.6666666666666666E-2</v>
      </c>
      <c r="AO924" s="145">
        <v>1.6666666666666666E-2</v>
      </c>
    </row>
    <row r="925" spans="2:41" ht="14.5" hidden="1" x14ac:dyDescent="0.35">
      <c r="B925" s="45" t="s">
        <v>3314</v>
      </c>
      <c r="C925" s="54">
        <v>844363</v>
      </c>
      <c r="D925" s="54">
        <v>844363</v>
      </c>
      <c r="E925" s="60" t="s">
        <v>3184</v>
      </c>
      <c r="F925" s="73">
        <v>0</v>
      </c>
      <c r="G925" s="73">
        <v>1.6666666666666666E-2</v>
      </c>
      <c r="H925" s="73">
        <v>1.6666666666666666E-2</v>
      </c>
      <c r="I925" s="73">
        <v>1.6666666666666666E-2</v>
      </c>
      <c r="J925" s="81" t="s">
        <v>4230</v>
      </c>
      <c r="AL925" s="144">
        <v>0</v>
      </c>
      <c r="AM925" s="144">
        <v>1.6666666666666666E-2</v>
      </c>
      <c r="AN925" s="144">
        <v>1.6666666666666666E-2</v>
      </c>
      <c r="AO925" s="145">
        <v>1.6666666666666666E-2</v>
      </c>
    </row>
    <row r="926" spans="2:41" ht="14.5" hidden="1" x14ac:dyDescent="0.35">
      <c r="B926" s="45" t="s">
        <v>3314</v>
      </c>
      <c r="C926" s="54">
        <v>844403</v>
      </c>
      <c r="D926" s="54">
        <v>844403</v>
      </c>
      <c r="E926" s="60" t="s">
        <v>3184</v>
      </c>
      <c r="F926" s="73">
        <v>0</v>
      </c>
      <c r="G926" s="73">
        <v>1.6666666666666666E-2</v>
      </c>
      <c r="H926" s="73">
        <v>1.6666666666666666E-2</v>
      </c>
      <c r="I926" s="73">
        <v>1.6666666666666666E-2</v>
      </c>
      <c r="J926" s="81" t="s">
        <v>4230</v>
      </c>
      <c r="AL926" s="144">
        <v>0</v>
      </c>
      <c r="AM926" s="144">
        <v>1.6666666666666666E-2</v>
      </c>
      <c r="AN926" s="144">
        <v>1.6666666666666666E-2</v>
      </c>
      <c r="AO926" s="145">
        <v>1.6666666666666666E-2</v>
      </c>
    </row>
    <row r="927" spans="2:41" ht="14.5" hidden="1" x14ac:dyDescent="0.35">
      <c r="B927" s="45" t="s">
        <v>3314</v>
      </c>
      <c r="C927" s="54">
        <v>844407</v>
      </c>
      <c r="D927" s="54">
        <v>844407</v>
      </c>
      <c r="E927" s="60" t="s">
        <v>3184</v>
      </c>
      <c r="F927" s="73">
        <v>0</v>
      </c>
      <c r="G927" s="73">
        <v>1.6666666666666666E-2</v>
      </c>
      <c r="H927" s="73">
        <v>1.6666666666666666E-2</v>
      </c>
      <c r="I927" s="73">
        <v>1.6666666666666666E-2</v>
      </c>
      <c r="J927" s="81" t="s">
        <v>4230</v>
      </c>
      <c r="AL927" s="144">
        <v>0</v>
      </c>
      <c r="AM927" s="144">
        <v>1.6666666666666666E-2</v>
      </c>
      <c r="AN927" s="144">
        <v>1.6666666666666666E-2</v>
      </c>
      <c r="AO927" s="145">
        <v>1.6666666666666666E-2</v>
      </c>
    </row>
    <row r="928" spans="2:41" ht="14.5" hidden="1" x14ac:dyDescent="0.35">
      <c r="B928" s="45" t="s">
        <v>3314</v>
      </c>
      <c r="C928" s="54">
        <v>844460</v>
      </c>
      <c r="D928" s="54">
        <v>844460</v>
      </c>
      <c r="E928" s="60" t="s">
        <v>3184</v>
      </c>
      <c r="F928" s="73">
        <v>0</v>
      </c>
      <c r="G928" s="73">
        <v>1.6666666666666666E-2</v>
      </c>
      <c r="H928" s="73">
        <v>1.6666666666666666E-2</v>
      </c>
      <c r="I928" s="73">
        <v>1.6666666666666666E-2</v>
      </c>
      <c r="J928" s="81" t="s">
        <v>4230</v>
      </c>
      <c r="AL928" s="144">
        <v>0</v>
      </c>
      <c r="AM928" s="144">
        <v>1.6666666666666666E-2</v>
      </c>
      <c r="AN928" s="144">
        <v>1.6666666666666666E-2</v>
      </c>
      <c r="AO928" s="145">
        <v>1.6666666666666666E-2</v>
      </c>
    </row>
    <row r="929" spans="2:41" ht="14.5" hidden="1" x14ac:dyDescent="0.35">
      <c r="B929" s="45" t="s">
        <v>3314</v>
      </c>
      <c r="C929" s="54">
        <v>844462</v>
      </c>
      <c r="D929" s="54">
        <v>844462</v>
      </c>
      <c r="E929" s="60" t="s">
        <v>3184</v>
      </c>
      <c r="F929" s="73">
        <v>0</v>
      </c>
      <c r="G929" s="73">
        <v>1.6666666666666666E-2</v>
      </c>
      <c r="H929" s="73">
        <v>1.6666666666666666E-2</v>
      </c>
      <c r="I929" s="73">
        <v>1.6666666666666666E-2</v>
      </c>
      <c r="J929" s="81" t="s">
        <v>4230</v>
      </c>
      <c r="AL929" s="144">
        <v>0</v>
      </c>
      <c r="AM929" s="144">
        <v>1.6666666666666666E-2</v>
      </c>
      <c r="AN929" s="144">
        <v>1.6666666666666666E-2</v>
      </c>
      <c r="AO929" s="145">
        <v>1.6666666666666666E-2</v>
      </c>
    </row>
    <row r="930" spans="2:41" ht="14.5" hidden="1" x14ac:dyDescent="0.35">
      <c r="B930" s="45" t="s">
        <v>3314</v>
      </c>
      <c r="C930" s="54">
        <v>844464</v>
      </c>
      <c r="D930" s="54">
        <v>844465</v>
      </c>
      <c r="E930" s="60" t="s">
        <v>3184</v>
      </c>
      <c r="F930" s="73">
        <v>0</v>
      </c>
      <c r="G930" s="73">
        <v>1.6666666666666666E-2</v>
      </c>
      <c r="H930" s="73">
        <v>1.6666666666666666E-2</v>
      </c>
      <c r="I930" s="73">
        <v>1.6666666666666666E-2</v>
      </c>
      <c r="J930" s="81" t="s">
        <v>4230</v>
      </c>
      <c r="AL930" s="144">
        <v>0</v>
      </c>
      <c r="AM930" s="144">
        <v>1.6666666666666666E-2</v>
      </c>
      <c r="AN930" s="144">
        <v>1.6666666666666666E-2</v>
      </c>
      <c r="AO930" s="145">
        <v>1.6666666666666666E-2</v>
      </c>
    </row>
    <row r="931" spans="2:41" ht="14.5" hidden="1" x14ac:dyDescent="0.35">
      <c r="B931" s="45" t="s">
        <v>3314</v>
      </c>
      <c r="C931" s="54">
        <v>844511</v>
      </c>
      <c r="D931" s="54">
        <v>844511</v>
      </c>
      <c r="E931" s="60" t="s">
        <v>3184</v>
      </c>
      <c r="F931" s="73">
        <v>0</v>
      </c>
      <c r="G931" s="73">
        <v>1.6666666666666666E-2</v>
      </c>
      <c r="H931" s="73">
        <v>1.6666666666666666E-2</v>
      </c>
      <c r="I931" s="73">
        <v>1.6666666666666666E-2</v>
      </c>
      <c r="J931" s="81" t="s">
        <v>4230</v>
      </c>
      <c r="AL931" s="144">
        <v>0</v>
      </c>
      <c r="AM931" s="144">
        <v>1.6666666666666666E-2</v>
      </c>
      <c r="AN931" s="144">
        <v>1.6666666666666666E-2</v>
      </c>
      <c r="AO931" s="145">
        <v>1.6666666666666666E-2</v>
      </c>
    </row>
    <row r="932" spans="2:41" ht="14.5" hidden="1" x14ac:dyDescent="0.35">
      <c r="B932" s="45" t="s">
        <v>3314</v>
      </c>
      <c r="C932" s="54">
        <v>844516</v>
      </c>
      <c r="D932" s="54">
        <v>844517</v>
      </c>
      <c r="E932" s="60" t="s">
        <v>3184</v>
      </c>
      <c r="F932" s="73">
        <v>0</v>
      </c>
      <c r="G932" s="73">
        <v>1.6666666666666666E-2</v>
      </c>
      <c r="H932" s="73">
        <v>1.6666666666666666E-2</v>
      </c>
      <c r="I932" s="73">
        <v>1.6666666666666666E-2</v>
      </c>
      <c r="J932" s="81" t="s">
        <v>4230</v>
      </c>
      <c r="AL932" s="144">
        <v>0</v>
      </c>
      <c r="AM932" s="144">
        <v>1.6666666666666666E-2</v>
      </c>
      <c r="AN932" s="144">
        <v>1.6666666666666666E-2</v>
      </c>
      <c r="AO932" s="145">
        <v>1.6666666666666666E-2</v>
      </c>
    </row>
    <row r="933" spans="2:41" ht="14.5" hidden="1" x14ac:dyDescent="0.35">
      <c r="B933" s="45" t="s">
        <v>3314</v>
      </c>
      <c r="C933" s="54">
        <v>844603</v>
      </c>
      <c r="D933" s="54">
        <v>844603</v>
      </c>
      <c r="E933" s="60" t="s">
        <v>3184</v>
      </c>
      <c r="F933" s="73">
        <v>0</v>
      </c>
      <c r="G933" s="73">
        <v>1.6666666666666666E-2</v>
      </c>
      <c r="H933" s="73">
        <v>1.6666666666666666E-2</v>
      </c>
      <c r="I933" s="73">
        <v>1.6666666666666666E-2</v>
      </c>
      <c r="J933" s="81" t="s">
        <v>4230</v>
      </c>
      <c r="AL933" s="144">
        <v>0</v>
      </c>
      <c r="AM933" s="144">
        <v>1.6666666666666666E-2</v>
      </c>
      <c r="AN933" s="144">
        <v>1.6666666666666666E-2</v>
      </c>
      <c r="AO933" s="145">
        <v>1.6666666666666666E-2</v>
      </c>
    </row>
    <row r="934" spans="2:41" ht="14.5" hidden="1" x14ac:dyDescent="0.35">
      <c r="B934" s="45" t="s">
        <v>3314</v>
      </c>
      <c r="C934" s="54">
        <v>844605</v>
      </c>
      <c r="D934" s="54">
        <v>844605</v>
      </c>
      <c r="E934" s="60" t="s">
        <v>3184</v>
      </c>
      <c r="F934" s="73">
        <v>0</v>
      </c>
      <c r="G934" s="73">
        <v>1.6666666666666666E-2</v>
      </c>
      <c r="H934" s="73">
        <v>1.6666666666666666E-2</v>
      </c>
      <c r="I934" s="73">
        <v>1.6666666666666666E-2</v>
      </c>
      <c r="J934" s="81" t="s">
        <v>4230</v>
      </c>
      <c r="AL934" s="144">
        <v>0</v>
      </c>
      <c r="AM934" s="144">
        <v>1.6666666666666666E-2</v>
      </c>
      <c r="AN934" s="144">
        <v>1.6666666666666666E-2</v>
      </c>
      <c r="AO934" s="145">
        <v>1.6666666666666666E-2</v>
      </c>
    </row>
    <row r="935" spans="2:41" ht="14.5" hidden="1" x14ac:dyDescent="0.35">
      <c r="B935" s="45" t="s">
        <v>3314</v>
      </c>
      <c r="C935" s="54">
        <v>844607</v>
      </c>
      <c r="D935" s="54">
        <v>844607</v>
      </c>
      <c r="E935" s="60" t="s">
        <v>3184</v>
      </c>
      <c r="F935" s="73">
        <v>0</v>
      </c>
      <c r="G935" s="73">
        <v>1.6666666666666666E-2</v>
      </c>
      <c r="H935" s="73">
        <v>1.6666666666666666E-2</v>
      </c>
      <c r="I935" s="73">
        <v>1.6666666666666666E-2</v>
      </c>
      <c r="J935" s="81" t="s">
        <v>4230</v>
      </c>
      <c r="AL935" s="144">
        <v>0</v>
      </c>
      <c r="AM935" s="144">
        <v>1.6666666666666666E-2</v>
      </c>
      <c r="AN935" s="144">
        <v>1.6666666666666666E-2</v>
      </c>
      <c r="AO935" s="145">
        <v>1.6666666666666666E-2</v>
      </c>
    </row>
    <row r="936" spans="2:41" ht="14.5" hidden="1" x14ac:dyDescent="0.35">
      <c r="B936" s="45" t="s">
        <v>3314</v>
      </c>
      <c r="C936" s="54">
        <v>844616</v>
      </c>
      <c r="D936" s="54">
        <v>844617</v>
      </c>
      <c r="E936" s="60" t="s">
        <v>3184</v>
      </c>
      <c r="F936" s="73">
        <v>0</v>
      </c>
      <c r="G936" s="73">
        <v>1.6666666666666666E-2</v>
      </c>
      <c r="H936" s="73">
        <v>1.6666666666666666E-2</v>
      </c>
      <c r="I936" s="73">
        <v>1.6666666666666666E-2</v>
      </c>
      <c r="J936" s="81" t="s">
        <v>4230</v>
      </c>
      <c r="AL936" s="144">
        <v>0</v>
      </c>
      <c r="AM936" s="144">
        <v>1.6666666666666666E-2</v>
      </c>
      <c r="AN936" s="144">
        <v>1.6666666666666666E-2</v>
      </c>
      <c r="AO936" s="145">
        <v>1.6666666666666666E-2</v>
      </c>
    </row>
    <row r="937" spans="2:41" ht="14.5" hidden="1" x14ac:dyDescent="0.35">
      <c r="B937" s="45" t="s">
        <v>3314</v>
      </c>
      <c r="C937" s="54">
        <v>844650</v>
      </c>
      <c r="D937" s="54">
        <v>844650</v>
      </c>
      <c r="E937" s="60" t="s">
        <v>3184</v>
      </c>
      <c r="F937" s="73">
        <v>0</v>
      </c>
      <c r="G937" s="73">
        <v>1.6666666666666666E-2</v>
      </c>
      <c r="H937" s="73">
        <v>1.6666666666666666E-2</v>
      </c>
      <c r="I937" s="73">
        <v>1.6666666666666666E-2</v>
      </c>
      <c r="J937" s="81" t="s">
        <v>4230</v>
      </c>
      <c r="AL937" s="144">
        <v>0</v>
      </c>
      <c r="AM937" s="144">
        <v>1.6666666666666666E-2</v>
      </c>
      <c r="AN937" s="144">
        <v>1.6666666666666666E-2</v>
      </c>
      <c r="AO937" s="145">
        <v>1.6666666666666666E-2</v>
      </c>
    </row>
    <row r="938" spans="2:41" ht="14.5" hidden="1" x14ac:dyDescent="0.35">
      <c r="B938" s="45" t="s">
        <v>3314</v>
      </c>
      <c r="C938" s="54">
        <v>844655</v>
      </c>
      <c r="D938" s="54">
        <v>844655</v>
      </c>
      <c r="E938" s="60" t="s">
        <v>3184</v>
      </c>
      <c r="F938" s="73">
        <v>0</v>
      </c>
      <c r="G938" s="73">
        <v>1.6666666666666666E-2</v>
      </c>
      <c r="H938" s="73">
        <v>1.6666666666666666E-2</v>
      </c>
      <c r="I938" s="73">
        <v>1.6666666666666666E-2</v>
      </c>
      <c r="J938" s="81" t="s">
        <v>4230</v>
      </c>
      <c r="AL938" s="144">
        <v>0</v>
      </c>
      <c r="AM938" s="144">
        <v>1.6666666666666666E-2</v>
      </c>
      <c r="AN938" s="144">
        <v>1.6666666666666666E-2</v>
      </c>
      <c r="AO938" s="145">
        <v>1.6666666666666666E-2</v>
      </c>
    </row>
    <row r="939" spans="2:41" ht="14.5" hidden="1" x14ac:dyDescent="0.35">
      <c r="B939" s="45" t="s">
        <v>3314</v>
      </c>
      <c r="C939" s="54">
        <v>844720</v>
      </c>
      <c r="D939" s="54">
        <v>844720</v>
      </c>
      <c r="E939" s="60" t="s">
        <v>3184</v>
      </c>
      <c r="F939" s="73">
        <v>0</v>
      </c>
      <c r="G939" s="73">
        <v>1.6666666666666666E-2</v>
      </c>
      <c r="H939" s="73">
        <v>1.6666666666666666E-2</v>
      </c>
      <c r="I939" s="73">
        <v>1.6666666666666666E-2</v>
      </c>
      <c r="J939" s="81" t="s">
        <v>4230</v>
      </c>
      <c r="AL939" s="144">
        <v>0</v>
      </c>
      <c r="AM939" s="144">
        <v>1.6666666666666666E-2</v>
      </c>
      <c r="AN939" s="144">
        <v>1.6666666666666666E-2</v>
      </c>
      <c r="AO939" s="145">
        <v>1.6666666666666666E-2</v>
      </c>
    </row>
    <row r="940" spans="2:41" ht="14.5" hidden="1" x14ac:dyDescent="0.35">
      <c r="B940" s="45" t="s">
        <v>3314</v>
      </c>
      <c r="C940" s="54">
        <v>844725</v>
      </c>
      <c r="D940" s="54">
        <v>844726</v>
      </c>
      <c r="E940" s="60" t="s">
        <v>3184</v>
      </c>
      <c r="F940" s="73">
        <v>0</v>
      </c>
      <c r="G940" s="73">
        <v>1.6666666666666666E-2</v>
      </c>
      <c r="H940" s="73">
        <v>1.6666666666666666E-2</v>
      </c>
      <c r="I940" s="73">
        <v>1.6666666666666666E-2</v>
      </c>
      <c r="J940" s="81" t="s">
        <v>4230</v>
      </c>
      <c r="AL940" s="144">
        <v>0</v>
      </c>
      <c r="AM940" s="144">
        <v>1.6666666666666666E-2</v>
      </c>
      <c r="AN940" s="144">
        <v>1.6666666666666666E-2</v>
      </c>
      <c r="AO940" s="145">
        <v>1.6666666666666666E-2</v>
      </c>
    </row>
    <row r="941" spans="2:41" ht="14.5" hidden="1" x14ac:dyDescent="0.35">
      <c r="B941" s="45" t="s">
        <v>3314</v>
      </c>
      <c r="C941" s="54">
        <v>844728</v>
      </c>
      <c r="D941" s="54">
        <v>844728</v>
      </c>
      <c r="E941" s="60" t="s">
        <v>3184</v>
      </c>
      <c r="F941" s="73">
        <v>0</v>
      </c>
      <c r="G941" s="73">
        <v>1.6666666666666666E-2</v>
      </c>
      <c r="H941" s="73">
        <v>1.6666666666666666E-2</v>
      </c>
      <c r="I941" s="73">
        <v>1.6666666666666666E-2</v>
      </c>
      <c r="J941" s="81" t="s">
        <v>4230</v>
      </c>
      <c r="AL941" s="144">
        <v>0</v>
      </c>
      <c r="AM941" s="144">
        <v>1.6666666666666666E-2</v>
      </c>
      <c r="AN941" s="144">
        <v>1.6666666666666666E-2</v>
      </c>
      <c r="AO941" s="145">
        <v>1.6666666666666666E-2</v>
      </c>
    </row>
    <row r="942" spans="2:41" ht="14.5" hidden="1" x14ac:dyDescent="0.35">
      <c r="B942" s="45" t="s">
        <v>3314</v>
      </c>
      <c r="C942" s="54">
        <v>844749</v>
      </c>
      <c r="D942" s="54">
        <v>844749</v>
      </c>
      <c r="E942" s="60" t="s">
        <v>3184</v>
      </c>
      <c r="F942" s="73">
        <v>0</v>
      </c>
      <c r="G942" s="73">
        <v>1.6666666666666666E-2</v>
      </c>
      <c r="H942" s="73">
        <v>1.6666666666666666E-2</v>
      </c>
      <c r="I942" s="73">
        <v>1.6666666666666666E-2</v>
      </c>
      <c r="J942" s="81" t="s">
        <v>4230</v>
      </c>
      <c r="AL942" s="144">
        <v>0</v>
      </c>
      <c r="AM942" s="144">
        <v>1.6666666666666666E-2</v>
      </c>
      <c r="AN942" s="144">
        <v>1.6666666666666666E-2</v>
      </c>
      <c r="AO942" s="145">
        <v>1.6666666666666666E-2</v>
      </c>
    </row>
    <row r="943" spans="2:41" ht="14.5" hidden="1" x14ac:dyDescent="0.35">
      <c r="B943" s="45" t="s">
        <v>3314</v>
      </c>
      <c r="C943" s="54">
        <v>844755</v>
      </c>
      <c r="D943" s="54">
        <v>844755</v>
      </c>
      <c r="E943" s="60" t="s">
        <v>3184</v>
      </c>
      <c r="F943" s="73">
        <v>0</v>
      </c>
      <c r="G943" s="73">
        <v>1.6666666666666666E-2</v>
      </c>
      <c r="H943" s="73">
        <v>1.6666666666666666E-2</v>
      </c>
      <c r="I943" s="73">
        <v>1.6666666666666666E-2</v>
      </c>
      <c r="J943" s="81" t="s">
        <v>4230</v>
      </c>
      <c r="AL943" s="144">
        <v>0</v>
      </c>
      <c r="AM943" s="144">
        <v>1.6666666666666666E-2</v>
      </c>
      <c r="AN943" s="144">
        <v>1.6666666666666666E-2</v>
      </c>
      <c r="AO943" s="145">
        <v>1.6666666666666666E-2</v>
      </c>
    </row>
    <row r="944" spans="2:41" ht="14.5" hidden="1" x14ac:dyDescent="0.35">
      <c r="B944" s="45" t="s">
        <v>3314</v>
      </c>
      <c r="C944" s="54">
        <v>844758</v>
      </c>
      <c r="D944" s="54">
        <v>844758</v>
      </c>
      <c r="E944" s="60" t="s">
        <v>3184</v>
      </c>
      <c r="F944" s="73">
        <v>0</v>
      </c>
      <c r="G944" s="73">
        <v>1.6666666666666666E-2</v>
      </c>
      <c r="H944" s="73">
        <v>1.6666666666666666E-2</v>
      </c>
      <c r="I944" s="73">
        <v>1.6666666666666666E-2</v>
      </c>
      <c r="J944" s="81" t="s">
        <v>4230</v>
      </c>
      <c r="AL944" s="144">
        <v>0</v>
      </c>
      <c r="AM944" s="144">
        <v>1.6666666666666666E-2</v>
      </c>
      <c r="AN944" s="144">
        <v>1.6666666666666666E-2</v>
      </c>
      <c r="AO944" s="145">
        <v>1.6666666666666666E-2</v>
      </c>
    </row>
    <row r="945" spans="2:41" ht="14.5" hidden="1" x14ac:dyDescent="0.35">
      <c r="B945" s="45" t="s">
        <v>3314</v>
      </c>
      <c r="C945" s="54">
        <v>844761</v>
      </c>
      <c r="D945" s="54">
        <v>844761</v>
      </c>
      <c r="E945" s="60" t="s">
        <v>3184</v>
      </c>
      <c r="F945" s="73">
        <v>0</v>
      </c>
      <c r="G945" s="73">
        <v>1.6666666666666666E-2</v>
      </c>
      <c r="H945" s="73">
        <v>1.6666666666666666E-2</v>
      </c>
      <c r="I945" s="73">
        <v>1.6666666666666666E-2</v>
      </c>
      <c r="J945" s="81" t="s">
        <v>4230</v>
      </c>
      <c r="AL945" s="144">
        <v>0</v>
      </c>
      <c r="AM945" s="144">
        <v>1.6666666666666666E-2</v>
      </c>
      <c r="AN945" s="144">
        <v>1.6666666666666666E-2</v>
      </c>
      <c r="AO945" s="145">
        <v>1.6666666666666666E-2</v>
      </c>
    </row>
    <row r="946" spans="2:41" ht="14.5" hidden="1" x14ac:dyDescent="0.35">
      <c r="B946" s="45" t="s">
        <v>3314</v>
      </c>
      <c r="C946" s="54">
        <v>844769</v>
      </c>
      <c r="D946" s="54">
        <v>844769</v>
      </c>
      <c r="E946" s="60" t="s">
        <v>3184</v>
      </c>
      <c r="F946" s="73">
        <v>0</v>
      </c>
      <c r="G946" s="73">
        <v>1.6666666666666666E-2</v>
      </c>
      <c r="H946" s="73">
        <v>1.6666666666666666E-2</v>
      </c>
      <c r="I946" s="73">
        <v>1.6666666666666666E-2</v>
      </c>
      <c r="J946" s="81" t="s">
        <v>4230</v>
      </c>
      <c r="AL946" s="144">
        <v>0</v>
      </c>
      <c r="AM946" s="144">
        <v>1.6666666666666666E-2</v>
      </c>
      <c r="AN946" s="144">
        <v>1.6666666666666666E-2</v>
      </c>
      <c r="AO946" s="145">
        <v>1.6666666666666666E-2</v>
      </c>
    </row>
    <row r="947" spans="2:41" ht="14.5" hidden="1" x14ac:dyDescent="0.35">
      <c r="B947" s="45" t="s">
        <v>3314</v>
      </c>
      <c r="C947" s="54">
        <v>844797</v>
      </c>
      <c r="D947" s="54">
        <v>844797</v>
      </c>
      <c r="E947" s="60" t="s">
        <v>3184</v>
      </c>
      <c r="F947" s="73">
        <v>0</v>
      </c>
      <c r="G947" s="73">
        <v>1.6666666666666666E-2</v>
      </c>
      <c r="H947" s="73">
        <v>1.6666666666666666E-2</v>
      </c>
      <c r="I947" s="73">
        <v>1.6666666666666666E-2</v>
      </c>
      <c r="J947" s="81" t="s">
        <v>4230</v>
      </c>
      <c r="AL947" s="144">
        <v>0</v>
      </c>
      <c r="AM947" s="144">
        <v>1.6666666666666666E-2</v>
      </c>
      <c r="AN947" s="144">
        <v>1.6666666666666666E-2</v>
      </c>
      <c r="AO947" s="145">
        <v>1.6666666666666666E-2</v>
      </c>
    </row>
    <row r="948" spans="2:41" ht="14.5" hidden="1" x14ac:dyDescent="0.35">
      <c r="B948" s="45" t="s">
        <v>3314</v>
      </c>
      <c r="C948" s="54">
        <v>844832</v>
      </c>
      <c r="D948" s="54">
        <v>844832</v>
      </c>
      <c r="E948" s="60" t="s">
        <v>3184</v>
      </c>
      <c r="F948" s="73">
        <v>0</v>
      </c>
      <c r="G948" s="73">
        <v>1.6666666666666666E-2</v>
      </c>
      <c r="H948" s="73">
        <v>1.6666666666666666E-2</v>
      </c>
      <c r="I948" s="73">
        <v>1.6666666666666666E-2</v>
      </c>
      <c r="J948" s="81" t="s">
        <v>4230</v>
      </c>
      <c r="AL948" s="144">
        <v>0</v>
      </c>
      <c r="AM948" s="144">
        <v>1.6666666666666666E-2</v>
      </c>
      <c r="AN948" s="144">
        <v>1.6666666666666666E-2</v>
      </c>
      <c r="AO948" s="145">
        <v>1.6666666666666666E-2</v>
      </c>
    </row>
    <row r="949" spans="2:41" ht="14.5" hidden="1" x14ac:dyDescent="0.35">
      <c r="B949" s="45" t="s">
        <v>3314</v>
      </c>
      <c r="C949" s="54">
        <v>844837</v>
      </c>
      <c r="D949" s="54">
        <v>844837</v>
      </c>
      <c r="E949" s="60" t="s">
        <v>3184</v>
      </c>
      <c r="F949" s="73">
        <v>0</v>
      </c>
      <c r="G949" s="73">
        <v>1.6666666666666666E-2</v>
      </c>
      <c r="H949" s="73">
        <v>1.6666666666666666E-2</v>
      </c>
      <c r="I949" s="73">
        <v>1.6666666666666666E-2</v>
      </c>
      <c r="J949" s="81" t="s">
        <v>4230</v>
      </c>
      <c r="AL949" s="144">
        <v>0</v>
      </c>
      <c r="AM949" s="144">
        <v>1.6666666666666666E-2</v>
      </c>
      <c r="AN949" s="144">
        <v>1.6666666666666666E-2</v>
      </c>
      <c r="AO949" s="145">
        <v>1.6666666666666666E-2</v>
      </c>
    </row>
    <row r="950" spans="2:41" ht="14.5" hidden="1" x14ac:dyDescent="0.35">
      <c r="B950" s="45" t="s">
        <v>3314</v>
      </c>
      <c r="C950" s="54">
        <v>844839</v>
      </c>
      <c r="D950" s="54">
        <v>844839</v>
      </c>
      <c r="E950" s="60" t="s">
        <v>3184</v>
      </c>
      <c r="F950" s="73">
        <v>0</v>
      </c>
      <c r="G950" s="73">
        <v>1.6666666666666666E-2</v>
      </c>
      <c r="H950" s="73">
        <v>1.6666666666666666E-2</v>
      </c>
      <c r="I950" s="73">
        <v>1.6666666666666666E-2</v>
      </c>
      <c r="J950" s="81" t="s">
        <v>4230</v>
      </c>
      <c r="AL950" s="144">
        <v>0</v>
      </c>
      <c r="AM950" s="144">
        <v>1.6666666666666666E-2</v>
      </c>
      <c r="AN950" s="144">
        <v>1.6666666666666666E-2</v>
      </c>
      <c r="AO950" s="145">
        <v>1.6666666666666666E-2</v>
      </c>
    </row>
    <row r="951" spans="2:41" ht="14.5" hidden="1" x14ac:dyDescent="0.35">
      <c r="B951" s="45" t="s">
        <v>3314</v>
      </c>
      <c r="C951" s="54">
        <v>844862</v>
      </c>
      <c r="D951" s="54">
        <v>844863</v>
      </c>
      <c r="E951" s="60" t="s">
        <v>3184</v>
      </c>
      <c r="F951" s="73">
        <v>0</v>
      </c>
      <c r="G951" s="73">
        <v>1.6666666666666666E-2</v>
      </c>
      <c r="H951" s="73">
        <v>1.6666666666666666E-2</v>
      </c>
      <c r="I951" s="73">
        <v>1.6666666666666666E-2</v>
      </c>
      <c r="J951" s="81" t="s">
        <v>4230</v>
      </c>
      <c r="AL951" s="144">
        <v>0</v>
      </c>
      <c r="AM951" s="144">
        <v>1.6666666666666666E-2</v>
      </c>
      <c r="AN951" s="144">
        <v>1.6666666666666666E-2</v>
      </c>
      <c r="AO951" s="145">
        <v>1.6666666666666666E-2</v>
      </c>
    </row>
    <row r="952" spans="2:41" ht="14.5" hidden="1" x14ac:dyDescent="0.35">
      <c r="B952" s="45" t="s">
        <v>3314</v>
      </c>
      <c r="C952" s="54">
        <v>844865</v>
      </c>
      <c r="D952" s="54">
        <v>844866</v>
      </c>
      <c r="E952" s="60" t="s">
        <v>3184</v>
      </c>
      <c r="F952" s="73">
        <v>0</v>
      </c>
      <c r="G952" s="73">
        <v>1.6666666666666666E-2</v>
      </c>
      <c r="H952" s="73">
        <v>1.6666666666666666E-2</v>
      </c>
      <c r="I952" s="73">
        <v>1.6666666666666666E-2</v>
      </c>
      <c r="J952" s="81" t="s">
        <v>4230</v>
      </c>
      <c r="AL952" s="144">
        <v>0</v>
      </c>
      <c r="AM952" s="144">
        <v>1.6666666666666666E-2</v>
      </c>
      <c r="AN952" s="144">
        <v>1.6666666666666666E-2</v>
      </c>
      <c r="AO952" s="145">
        <v>1.6666666666666666E-2</v>
      </c>
    </row>
    <row r="953" spans="2:41" ht="14.5" hidden="1" x14ac:dyDescent="0.35">
      <c r="B953" s="45" t="s">
        <v>3314</v>
      </c>
      <c r="C953" s="54">
        <v>844868</v>
      </c>
      <c r="D953" s="54">
        <v>844869</v>
      </c>
      <c r="E953" s="60" t="s">
        <v>3184</v>
      </c>
      <c r="F953" s="73">
        <v>0</v>
      </c>
      <c r="G953" s="73">
        <v>1.6666666666666666E-2</v>
      </c>
      <c r="H953" s="73">
        <v>1.6666666666666666E-2</v>
      </c>
      <c r="I953" s="73">
        <v>1.6666666666666666E-2</v>
      </c>
      <c r="J953" s="81" t="s">
        <v>4230</v>
      </c>
      <c r="AL953" s="144">
        <v>0</v>
      </c>
      <c r="AM953" s="144">
        <v>1.6666666666666666E-2</v>
      </c>
      <c r="AN953" s="144">
        <v>1.6666666666666666E-2</v>
      </c>
      <c r="AO953" s="145">
        <v>1.6666666666666666E-2</v>
      </c>
    </row>
    <row r="954" spans="2:41" ht="14.5" hidden="1" x14ac:dyDescent="0.35">
      <c r="B954" s="45" t="s">
        <v>3314</v>
      </c>
      <c r="C954" s="54">
        <v>844878</v>
      </c>
      <c r="D954" s="54">
        <v>844878</v>
      </c>
      <c r="E954" s="60" t="s">
        <v>3184</v>
      </c>
      <c r="F954" s="73">
        <v>0</v>
      </c>
      <c r="G954" s="73">
        <v>1.6666666666666666E-2</v>
      </c>
      <c r="H954" s="73">
        <v>1.6666666666666666E-2</v>
      </c>
      <c r="I954" s="73">
        <v>1.6666666666666666E-2</v>
      </c>
      <c r="J954" s="81" t="s">
        <v>4230</v>
      </c>
      <c r="AL954" s="144">
        <v>0</v>
      </c>
      <c r="AM954" s="144">
        <v>1.6666666666666666E-2</v>
      </c>
      <c r="AN954" s="144">
        <v>1.6666666666666666E-2</v>
      </c>
      <c r="AO954" s="145">
        <v>1.6666666666666666E-2</v>
      </c>
    </row>
    <row r="955" spans="2:41" ht="14.5" hidden="1" x14ac:dyDescent="0.35">
      <c r="B955" s="45" t="s">
        <v>3314</v>
      </c>
      <c r="C955" s="54">
        <v>844950</v>
      </c>
      <c r="D955" s="54">
        <v>844951</v>
      </c>
      <c r="E955" s="60" t="s">
        <v>3184</v>
      </c>
      <c r="F955" s="73">
        <v>0</v>
      </c>
      <c r="G955" s="73">
        <v>1.6666666666666666E-2</v>
      </c>
      <c r="H955" s="73">
        <v>1.6666666666666666E-2</v>
      </c>
      <c r="I955" s="73">
        <v>1.6666666666666666E-2</v>
      </c>
      <c r="J955" s="81" t="s">
        <v>4230</v>
      </c>
      <c r="AL955" s="144">
        <v>0</v>
      </c>
      <c r="AM955" s="144">
        <v>1.6666666666666666E-2</v>
      </c>
      <c r="AN955" s="144">
        <v>1.6666666666666666E-2</v>
      </c>
      <c r="AO955" s="145">
        <v>1.6666666666666666E-2</v>
      </c>
    </row>
    <row r="956" spans="2:41" ht="14.5" hidden="1" x14ac:dyDescent="0.35">
      <c r="B956" s="45" t="s">
        <v>3314</v>
      </c>
      <c r="C956" s="54">
        <v>844959</v>
      </c>
      <c r="D956" s="54">
        <v>844959</v>
      </c>
      <c r="E956" s="60" t="s">
        <v>3184</v>
      </c>
      <c r="F956" s="73">
        <v>0</v>
      </c>
      <c r="G956" s="73">
        <v>1.6666666666666666E-2</v>
      </c>
      <c r="H956" s="73">
        <v>1.6666666666666666E-2</v>
      </c>
      <c r="I956" s="73">
        <v>1.6666666666666666E-2</v>
      </c>
      <c r="J956" s="81" t="s">
        <v>4230</v>
      </c>
      <c r="AL956" s="144">
        <v>0</v>
      </c>
      <c r="AM956" s="144">
        <v>1.6666666666666666E-2</v>
      </c>
      <c r="AN956" s="144">
        <v>1.6666666666666666E-2</v>
      </c>
      <c r="AO956" s="145">
        <v>1.6666666666666666E-2</v>
      </c>
    </row>
    <row r="957" spans="2:41" ht="14.5" hidden="1" x14ac:dyDescent="0.35">
      <c r="B957" s="45" t="s">
        <v>3314</v>
      </c>
      <c r="C957" s="54">
        <v>844973</v>
      </c>
      <c r="D957" s="54">
        <v>844974</v>
      </c>
      <c r="E957" s="60" t="s">
        <v>3184</v>
      </c>
      <c r="F957" s="73">
        <v>0</v>
      </c>
      <c r="G957" s="73">
        <v>1.6666666666666666E-2</v>
      </c>
      <c r="H957" s="73">
        <v>1.6666666666666666E-2</v>
      </c>
      <c r="I957" s="73">
        <v>1.6666666666666666E-2</v>
      </c>
      <c r="J957" s="81" t="s">
        <v>4230</v>
      </c>
      <c r="AL957" s="144">
        <v>0</v>
      </c>
      <c r="AM957" s="144">
        <v>1.6666666666666666E-2</v>
      </c>
      <c r="AN957" s="144">
        <v>1.6666666666666666E-2</v>
      </c>
      <c r="AO957" s="145">
        <v>1.6666666666666666E-2</v>
      </c>
    </row>
    <row r="958" spans="2:41" ht="14.5" hidden="1" x14ac:dyDescent="0.35">
      <c r="B958" s="45" t="s">
        <v>3314</v>
      </c>
      <c r="C958" s="54">
        <v>844979</v>
      </c>
      <c r="D958" s="54">
        <v>844979</v>
      </c>
      <c r="E958" s="60" t="s">
        <v>3184</v>
      </c>
      <c r="F958" s="73">
        <v>0</v>
      </c>
      <c r="G958" s="73">
        <v>1.6666666666666666E-2</v>
      </c>
      <c r="H958" s="73">
        <v>1.6666666666666666E-2</v>
      </c>
      <c r="I958" s="73">
        <v>1.6666666666666666E-2</v>
      </c>
      <c r="J958" s="81" t="s">
        <v>4230</v>
      </c>
      <c r="AL958" s="144">
        <v>0</v>
      </c>
      <c r="AM958" s="144">
        <v>1.6666666666666666E-2</v>
      </c>
      <c r="AN958" s="144">
        <v>1.6666666666666666E-2</v>
      </c>
      <c r="AO958" s="145">
        <v>1.6666666666666666E-2</v>
      </c>
    </row>
    <row r="959" spans="2:41" ht="14.5" hidden="1" x14ac:dyDescent="0.35">
      <c r="B959" s="45" t="s">
        <v>3314</v>
      </c>
      <c r="C959" s="54">
        <v>845002</v>
      </c>
      <c r="D959" s="54">
        <v>845002</v>
      </c>
      <c r="E959" s="60" t="s">
        <v>3184</v>
      </c>
      <c r="F959" s="73">
        <v>0</v>
      </c>
      <c r="G959" s="73">
        <v>1.6666666666666666E-2</v>
      </c>
      <c r="H959" s="73">
        <v>1.6666666666666666E-2</v>
      </c>
      <c r="I959" s="73">
        <v>1.6666666666666666E-2</v>
      </c>
      <c r="J959" s="81" t="s">
        <v>4230</v>
      </c>
      <c r="AL959" s="144">
        <v>0</v>
      </c>
      <c r="AM959" s="144">
        <v>1.6666666666666666E-2</v>
      </c>
      <c r="AN959" s="144">
        <v>1.6666666666666666E-2</v>
      </c>
      <c r="AO959" s="145">
        <v>1.6666666666666666E-2</v>
      </c>
    </row>
    <row r="960" spans="2:41" ht="14.5" hidden="1" x14ac:dyDescent="0.35">
      <c r="B960" s="45" t="s">
        <v>3314</v>
      </c>
      <c r="C960" s="54">
        <v>845009</v>
      </c>
      <c r="D960" s="54">
        <v>845009</v>
      </c>
      <c r="E960" s="60" t="s">
        <v>3184</v>
      </c>
      <c r="F960" s="73">
        <v>0</v>
      </c>
      <c r="G960" s="73">
        <v>1.6666666666666666E-2</v>
      </c>
      <c r="H960" s="73">
        <v>1.6666666666666666E-2</v>
      </c>
      <c r="I960" s="73">
        <v>1.6666666666666666E-2</v>
      </c>
      <c r="J960" s="81" t="s">
        <v>4230</v>
      </c>
      <c r="AL960" s="144">
        <v>0</v>
      </c>
      <c r="AM960" s="144">
        <v>1.6666666666666666E-2</v>
      </c>
      <c r="AN960" s="144">
        <v>1.6666666666666666E-2</v>
      </c>
      <c r="AO960" s="145">
        <v>1.6666666666666666E-2</v>
      </c>
    </row>
    <row r="961" spans="2:41" ht="14.5" hidden="1" x14ac:dyDescent="0.35">
      <c r="B961" s="45" t="s">
        <v>3314</v>
      </c>
      <c r="C961" s="54">
        <v>845011</v>
      </c>
      <c r="D961" s="54">
        <v>845011</v>
      </c>
      <c r="E961" s="60" t="s">
        <v>3184</v>
      </c>
      <c r="F961" s="73">
        <v>0</v>
      </c>
      <c r="G961" s="73">
        <v>1.6666666666666666E-2</v>
      </c>
      <c r="H961" s="73">
        <v>1.6666666666666666E-2</v>
      </c>
      <c r="I961" s="73">
        <v>1.6666666666666666E-2</v>
      </c>
      <c r="J961" s="81" t="s">
        <v>4230</v>
      </c>
      <c r="AL961" s="144">
        <v>0</v>
      </c>
      <c r="AM961" s="144">
        <v>1.6666666666666666E-2</v>
      </c>
      <c r="AN961" s="144">
        <v>1.6666666666666666E-2</v>
      </c>
      <c r="AO961" s="145">
        <v>1.6666666666666666E-2</v>
      </c>
    </row>
    <row r="962" spans="2:41" ht="14.5" hidden="1" x14ac:dyDescent="0.35">
      <c r="B962" s="45" t="s">
        <v>3314</v>
      </c>
      <c r="C962" s="54">
        <v>845014</v>
      </c>
      <c r="D962" s="54">
        <v>845014</v>
      </c>
      <c r="E962" s="60" t="s">
        <v>3184</v>
      </c>
      <c r="F962" s="73">
        <v>0</v>
      </c>
      <c r="G962" s="73">
        <v>1.6666666666666666E-2</v>
      </c>
      <c r="H962" s="73">
        <v>1.6666666666666666E-2</v>
      </c>
      <c r="I962" s="73">
        <v>1.6666666666666666E-2</v>
      </c>
      <c r="J962" s="81" t="s">
        <v>4230</v>
      </c>
      <c r="AL962" s="144">
        <v>0</v>
      </c>
      <c r="AM962" s="144">
        <v>1.6666666666666666E-2</v>
      </c>
      <c r="AN962" s="144">
        <v>1.6666666666666666E-2</v>
      </c>
      <c r="AO962" s="145">
        <v>1.6666666666666666E-2</v>
      </c>
    </row>
    <row r="963" spans="2:41" ht="14.5" hidden="1" x14ac:dyDescent="0.35">
      <c r="B963" s="45" t="s">
        <v>3314</v>
      </c>
      <c r="C963" s="54">
        <v>845017</v>
      </c>
      <c r="D963" s="54">
        <v>845018</v>
      </c>
      <c r="E963" s="60" t="s">
        <v>3184</v>
      </c>
      <c r="F963" s="73">
        <v>0</v>
      </c>
      <c r="G963" s="73">
        <v>1.6666666666666666E-2</v>
      </c>
      <c r="H963" s="73">
        <v>1.6666666666666666E-2</v>
      </c>
      <c r="I963" s="73">
        <v>1.6666666666666666E-2</v>
      </c>
      <c r="J963" s="81" t="s">
        <v>4230</v>
      </c>
      <c r="AL963" s="144">
        <v>0</v>
      </c>
      <c r="AM963" s="144">
        <v>1.6666666666666666E-2</v>
      </c>
      <c r="AN963" s="144">
        <v>1.6666666666666666E-2</v>
      </c>
      <c r="AO963" s="145">
        <v>1.6666666666666666E-2</v>
      </c>
    </row>
    <row r="964" spans="2:41" ht="14.5" hidden="1" x14ac:dyDescent="0.35">
      <c r="B964" s="45" t="s">
        <v>3314</v>
      </c>
      <c r="C964" s="54">
        <v>845026</v>
      </c>
      <c r="D964" s="54">
        <v>845026</v>
      </c>
      <c r="E964" s="60" t="s">
        <v>3184</v>
      </c>
      <c r="F964" s="73">
        <v>0</v>
      </c>
      <c r="G964" s="73">
        <v>1.6666666666666666E-2</v>
      </c>
      <c r="H964" s="73">
        <v>1.6666666666666666E-2</v>
      </c>
      <c r="I964" s="73">
        <v>1.6666666666666666E-2</v>
      </c>
      <c r="J964" s="81" t="s">
        <v>4230</v>
      </c>
      <c r="AL964" s="144">
        <v>0</v>
      </c>
      <c r="AM964" s="144">
        <v>1.6666666666666666E-2</v>
      </c>
      <c r="AN964" s="144">
        <v>1.6666666666666666E-2</v>
      </c>
      <c r="AO964" s="145">
        <v>1.6666666666666666E-2</v>
      </c>
    </row>
    <row r="965" spans="2:41" ht="14.5" hidden="1" x14ac:dyDescent="0.35">
      <c r="B965" s="45" t="s">
        <v>3314</v>
      </c>
      <c r="C965" s="54">
        <v>845030</v>
      </c>
      <c r="D965" s="54">
        <v>845030</v>
      </c>
      <c r="E965" s="60" t="s">
        <v>3184</v>
      </c>
      <c r="F965" s="73">
        <v>0</v>
      </c>
      <c r="G965" s="73">
        <v>1.6666666666666666E-2</v>
      </c>
      <c r="H965" s="73">
        <v>1.6666666666666666E-2</v>
      </c>
      <c r="I965" s="73">
        <v>1.6666666666666666E-2</v>
      </c>
      <c r="J965" s="81" t="s">
        <v>4230</v>
      </c>
      <c r="AL965" s="144">
        <v>0</v>
      </c>
      <c r="AM965" s="144">
        <v>1.6666666666666666E-2</v>
      </c>
      <c r="AN965" s="144">
        <v>1.6666666666666666E-2</v>
      </c>
      <c r="AO965" s="145">
        <v>1.6666666666666666E-2</v>
      </c>
    </row>
    <row r="966" spans="2:41" ht="14.5" hidden="1" x14ac:dyDescent="0.35">
      <c r="B966" s="45" t="s">
        <v>3314</v>
      </c>
      <c r="C966" s="54">
        <v>845033</v>
      </c>
      <c r="D966" s="54">
        <v>845034</v>
      </c>
      <c r="E966" s="60" t="s">
        <v>3184</v>
      </c>
      <c r="F966" s="73">
        <v>0</v>
      </c>
      <c r="G966" s="73">
        <v>1.6666666666666666E-2</v>
      </c>
      <c r="H966" s="73">
        <v>1.6666666666666666E-2</v>
      </c>
      <c r="I966" s="73">
        <v>1.6666666666666666E-2</v>
      </c>
      <c r="J966" s="81" t="s">
        <v>4230</v>
      </c>
      <c r="AL966" s="144">
        <v>0</v>
      </c>
      <c r="AM966" s="144">
        <v>1.6666666666666666E-2</v>
      </c>
      <c r="AN966" s="144">
        <v>1.6666666666666666E-2</v>
      </c>
      <c r="AO966" s="145">
        <v>1.6666666666666666E-2</v>
      </c>
    </row>
    <row r="967" spans="2:41" ht="14.5" hidden="1" x14ac:dyDescent="0.35">
      <c r="B967" s="45" t="s">
        <v>3314</v>
      </c>
      <c r="C967" s="54">
        <v>845038</v>
      </c>
      <c r="D967" s="54">
        <v>845038</v>
      </c>
      <c r="E967" s="60" t="s">
        <v>3184</v>
      </c>
      <c r="F967" s="73">
        <v>0</v>
      </c>
      <c r="G967" s="73">
        <v>1.6666666666666666E-2</v>
      </c>
      <c r="H967" s="73">
        <v>1.6666666666666666E-2</v>
      </c>
      <c r="I967" s="73">
        <v>1.6666666666666666E-2</v>
      </c>
      <c r="J967" s="81" t="s">
        <v>4230</v>
      </c>
      <c r="AL967" s="144">
        <v>0</v>
      </c>
      <c r="AM967" s="144">
        <v>1.6666666666666666E-2</v>
      </c>
      <c r="AN967" s="144">
        <v>1.6666666666666666E-2</v>
      </c>
      <c r="AO967" s="145">
        <v>1.6666666666666666E-2</v>
      </c>
    </row>
    <row r="968" spans="2:41" ht="14.5" hidden="1" x14ac:dyDescent="0.35">
      <c r="B968" s="45" t="s">
        <v>3314</v>
      </c>
      <c r="C968" s="54">
        <v>845045</v>
      </c>
      <c r="D968" s="54">
        <v>845045</v>
      </c>
      <c r="E968" s="60" t="s">
        <v>3184</v>
      </c>
      <c r="F968" s="73">
        <v>0</v>
      </c>
      <c r="G968" s="73">
        <v>1.6666666666666666E-2</v>
      </c>
      <c r="H968" s="73">
        <v>1.6666666666666666E-2</v>
      </c>
      <c r="I968" s="73">
        <v>1.6666666666666666E-2</v>
      </c>
      <c r="J968" s="81" t="s">
        <v>4230</v>
      </c>
      <c r="AL968" s="144">
        <v>0</v>
      </c>
      <c r="AM968" s="144">
        <v>1.6666666666666666E-2</v>
      </c>
      <c r="AN968" s="144">
        <v>1.6666666666666666E-2</v>
      </c>
      <c r="AO968" s="145">
        <v>1.6666666666666666E-2</v>
      </c>
    </row>
    <row r="969" spans="2:41" ht="14.5" hidden="1" x14ac:dyDescent="0.35">
      <c r="B969" s="45" t="s">
        <v>3314</v>
      </c>
      <c r="C969" s="54">
        <v>84505</v>
      </c>
      <c r="D969" s="54">
        <v>84505</v>
      </c>
      <c r="E969" s="60" t="s">
        <v>3184</v>
      </c>
      <c r="F969" s="73">
        <v>0</v>
      </c>
      <c r="G969" s="73">
        <v>1.6666666666666666E-2</v>
      </c>
      <c r="H969" s="73">
        <v>1.6666666666666666E-2</v>
      </c>
      <c r="I969" s="73">
        <v>1.6666666666666666E-2</v>
      </c>
      <c r="J969" s="81" t="s">
        <v>4230</v>
      </c>
      <c r="AL969" s="144">
        <v>0</v>
      </c>
      <c r="AM969" s="144">
        <v>1.6666666666666666E-2</v>
      </c>
      <c r="AN969" s="144">
        <v>1.6666666666666666E-2</v>
      </c>
      <c r="AO969" s="145">
        <v>1.6666666666666666E-2</v>
      </c>
    </row>
    <row r="970" spans="2:41" ht="14.5" hidden="1" x14ac:dyDescent="0.35">
      <c r="B970" s="45" t="s">
        <v>3314</v>
      </c>
      <c r="C970" s="54">
        <v>84507</v>
      </c>
      <c r="D970" s="54">
        <v>84507</v>
      </c>
      <c r="E970" s="60" t="s">
        <v>3184</v>
      </c>
      <c r="F970" s="73">
        <v>0</v>
      </c>
      <c r="G970" s="73">
        <v>1.6666666666666666E-2</v>
      </c>
      <c r="H970" s="73">
        <v>1.6666666666666666E-2</v>
      </c>
      <c r="I970" s="73">
        <v>1.6666666666666666E-2</v>
      </c>
      <c r="J970" s="81" t="s">
        <v>4230</v>
      </c>
      <c r="AL970" s="144">
        <v>0</v>
      </c>
      <c r="AM970" s="144">
        <v>1.6666666666666666E-2</v>
      </c>
      <c r="AN970" s="144">
        <v>1.6666666666666666E-2</v>
      </c>
      <c r="AO970" s="145">
        <v>1.6666666666666666E-2</v>
      </c>
    </row>
    <row r="971" spans="2:41" ht="14.5" hidden="1" x14ac:dyDescent="0.35">
      <c r="B971" s="45" t="s">
        <v>3314</v>
      </c>
      <c r="C971" s="54">
        <v>845110</v>
      </c>
      <c r="D971" s="54">
        <v>845114</v>
      </c>
      <c r="E971" s="60" t="s">
        <v>3184</v>
      </c>
      <c r="F971" s="73">
        <v>0</v>
      </c>
      <c r="G971" s="73">
        <v>1.6666666666666666E-2</v>
      </c>
      <c r="H971" s="73">
        <v>1.6666666666666666E-2</v>
      </c>
      <c r="I971" s="73">
        <v>1.6666666666666666E-2</v>
      </c>
      <c r="J971" s="81" t="s">
        <v>4230</v>
      </c>
      <c r="AL971" s="144">
        <v>0</v>
      </c>
      <c r="AM971" s="144">
        <v>1.6666666666666666E-2</v>
      </c>
      <c r="AN971" s="144">
        <v>1.6666666666666666E-2</v>
      </c>
      <c r="AO971" s="145">
        <v>1.6666666666666666E-2</v>
      </c>
    </row>
    <row r="972" spans="2:41" ht="14.5" hidden="1" x14ac:dyDescent="0.35">
      <c r="B972" s="45" t="s">
        <v>3314</v>
      </c>
      <c r="C972" s="54">
        <v>845116</v>
      </c>
      <c r="D972" s="54">
        <v>845117</v>
      </c>
      <c r="E972" s="60" t="s">
        <v>3184</v>
      </c>
      <c r="F972" s="73">
        <v>0</v>
      </c>
      <c r="G972" s="73">
        <v>1.6666666666666666E-2</v>
      </c>
      <c r="H972" s="73">
        <v>1.6666666666666666E-2</v>
      </c>
      <c r="I972" s="73">
        <v>1.6666666666666666E-2</v>
      </c>
      <c r="J972" s="81" t="s">
        <v>4230</v>
      </c>
      <c r="AL972" s="144">
        <v>0</v>
      </c>
      <c r="AM972" s="144">
        <v>1.6666666666666666E-2</v>
      </c>
      <c r="AN972" s="144">
        <v>1.6666666666666666E-2</v>
      </c>
      <c r="AO972" s="145">
        <v>1.6666666666666666E-2</v>
      </c>
    </row>
    <row r="973" spans="2:41" ht="14.5" hidden="1" x14ac:dyDescent="0.35">
      <c r="B973" s="45" t="s">
        <v>3314</v>
      </c>
      <c r="C973" s="54">
        <v>84512</v>
      </c>
      <c r="D973" s="54">
        <v>84512</v>
      </c>
      <c r="E973" s="60" t="s">
        <v>3184</v>
      </c>
      <c r="F973" s="73">
        <v>0</v>
      </c>
      <c r="G973" s="73">
        <v>1.6666666666666666E-2</v>
      </c>
      <c r="H973" s="73">
        <v>1.6666666666666666E-2</v>
      </c>
      <c r="I973" s="73">
        <v>1.6666666666666666E-2</v>
      </c>
      <c r="J973" s="81" t="s">
        <v>4230</v>
      </c>
      <c r="AL973" s="144">
        <v>0</v>
      </c>
      <c r="AM973" s="144">
        <v>1.6666666666666666E-2</v>
      </c>
      <c r="AN973" s="144">
        <v>1.6666666666666666E-2</v>
      </c>
      <c r="AO973" s="145">
        <v>1.6666666666666666E-2</v>
      </c>
    </row>
    <row r="974" spans="2:41" ht="14.5" hidden="1" x14ac:dyDescent="0.35">
      <c r="B974" s="45" t="s">
        <v>3314</v>
      </c>
      <c r="C974" s="54">
        <v>84514</v>
      </c>
      <c r="D974" s="54">
        <v>84514</v>
      </c>
      <c r="E974" s="60" t="s">
        <v>3184</v>
      </c>
      <c r="F974" s="73">
        <v>0</v>
      </c>
      <c r="G974" s="73">
        <v>1.6666666666666666E-2</v>
      </c>
      <c r="H974" s="73">
        <v>1.6666666666666666E-2</v>
      </c>
      <c r="I974" s="73">
        <v>1.6666666666666666E-2</v>
      </c>
      <c r="J974" s="81" t="s">
        <v>4230</v>
      </c>
      <c r="AL974" s="144">
        <v>0</v>
      </c>
      <c r="AM974" s="144">
        <v>1.6666666666666666E-2</v>
      </c>
      <c r="AN974" s="144">
        <v>1.6666666666666666E-2</v>
      </c>
      <c r="AO974" s="145">
        <v>1.6666666666666666E-2</v>
      </c>
    </row>
    <row r="975" spans="2:41" ht="14.5" hidden="1" x14ac:dyDescent="0.35">
      <c r="B975" s="45" t="s">
        <v>3314</v>
      </c>
      <c r="C975" s="54">
        <v>845150</v>
      </c>
      <c r="D975" s="54">
        <v>845151</v>
      </c>
      <c r="E975" s="60" t="s">
        <v>3184</v>
      </c>
      <c r="F975" s="73">
        <v>0</v>
      </c>
      <c r="G975" s="73">
        <v>1.6666666666666666E-2</v>
      </c>
      <c r="H975" s="73">
        <v>1.6666666666666666E-2</v>
      </c>
      <c r="I975" s="73">
        <v>1.6666666666666666E-2</v>
      </c>
      <c r="J975" s="81" t="s">
        <v>4230</v>
      </c>
      <c r="AL975" s="144">
        <v>0</v>
      </c>
      <c r="AM975" s="144">
        <v>1.6666666666666666E-2</v>
      </c>
      <c r="AN975" s="144">
        <v>1.6666666666666666E-2</v>
      </c>
      <c r="AO975" s="145">
        <v>1.6666666666666666E-2</v>
      </c>
    </row>
    <row r="976" spans="2:41" ht="14.5" hidden="1" x14ac:dyDescent="0.35">
      <c r="B976" s="45" t="s">
        <v>3314</v>
      </c>
      <c r="C976" s="54">
        <v>845155</v>
      </c>
      <c r="D976" s="54">
        <v>845155</v>
      </c>
      <c r="E976" s="60" t="s">
        <v>3184</v>
      </c>
      <c r="F976" s="73">
        <v>0</v>
      </c>
      <c r="G976" s="73">
        <v>1.6666666666666666E-2</v>
      </c>
      <c r="H976" s="73">
        <v>1.6666666666666666E-2</v>
      </c>
      <c r="I976" s="73">
        <v>1.6666666666666666E-2</v>
      </c>
      <c r="J976" s="81" t="s">
        <v>4230</v>
      </c>
      <c r="AL976" s="144">
        <v>0</v>
      </c>
      <c r="AM976" s="144">
        <v>1.6666666666666666E-2</v>
      </c>
      <c r="AN976" s="144">
        <v>1.6666666666666666E-2</v>
      </c>
      <c r="AO976" s="145">
        <v>1.6666666666666666E-2</v>
      </c>
    </row>
    <row r="977" spans="2:41" ht="14.5" hidden="1" x14ac:dyDescent="0.35">
      <c r="B977" s="45" t="s">
        <v>3314</v>
      </c>
      <c r="C977" s="54">
        <v>845162</v>
      </c>
      <c r="D977" s="54">
        <v>845162</v>
      </c>
      <c r="E977" s="60" t="s">
        <v>3184</v>
      </c>
      <c r="F977" s="73">
        <v>0</v>
      </c>
      <c r="G977" s="73">
        <v>1.6666666666666666E-2</v>
      </c>
      <c r="H977" s="73">
        <v>1.6666666666666666E-2</v>
      </c>
      <c r="I977" s="73">
        <v>1.6666666666666666E-2</v>
      </c>
      <c r="J977" s="81" t="s">
        <v>4230</v>
      </c>
      <c r="AL977" s="144">
        <v>0</v>
      </c>
      <c r="AM977" s="144">
        <v>1.6666666666666666E-2</v>
      </c>
      <c r="AN977" s="144">
        <v>1.6666666666666666E-2</v>
      </c>
      <c r="AO977" s="145">
        <v>1.6666666666666666E-2</v>
      </c>
    </row>
    <row r="978" spans="2:41" ht="14.5" hidden="1" x14ac:dyDescent="0.35">
      <c r="B978" s="45" t="s">
        <v>3314</v>
      </c>
      <c r="C978" s="54">
        <v>845164</v>
      </c>
      <c r="D978" s="54">
        <v>845166</v>
      </c>
      <c r="E978" s="60" t="s">
        <v>3184</v>
      </c>
      <c r="F978" s="73">
        <v>0</v>
      </c>
      <c r="G978" s="73">
        <v>1.6666666666666666E-2</v>
      </c>
      <c r="H978" s="73">
        <v>1.6666666666666666E-2</v>
      </c>
      <c r="I978" s="73">
        <v>1.6666666666666666E-2</v>
      </c>
      <c r="J978" s="81" t="s">
        <v>4230</v>
      </c>
      <c r="AL978" s="144">
        <v>0</v>
      </c>
      <c r="AM978" s="144">
        <v>1.6666666666666666E-2</v>
      </c>
      <c r="AN978" s="144">
        <v>1.6666666666666666E-2</v>
      </c>
      <c r="AO978" s="145">
        <v>1.6666666666666666E-2</v>
      </c>
    </row>
    <row r="979" spans="2:41" ht="14.5" hidden="1" x14ac:dyDescent="0.35">
      <c r="B979" s="45" t="s">
        <v>3314</v>
      </c>
      <c r="C979" s="54">
        <v>845168</v>
      </c>
      <c r="D979" s="54">
        <v>845168</v>
      </c>
      <c r="E979" s="60" t="s">
        <v>3184</v>
      </c>
      <c r="F979" s="73">
        <v>0</v>
      </c>
      <c r="G979" s="73">
        <v>1.6666666666666666E-2</v>
      </c>
      <c r="H979" s="73">
        <v>1.6666666666666666E-2</v>
      </c>
      <c r="I979" s="73">
        <v>1.6666666666666666E-2</v>
      </c>
      <c r="J979" s="81" t="s">
        <v>4230</v>
      </c>
      <c r="AL979" s="144">
        <v>0</v>
      </c>
      <c r="AM979" s="144">
        <v>1.6666666666666666E-2</v>
      </c>
      <c r="AN979" s="144">
        <v>1.6666666666666666E-2</v>
      </c>
      <c r="AO979" s="145">
        <v>1.6666666666666666E-2</v>
      </c>
    </row>
    <row r="980" spans="2:41" ht="14.5" hidden="1" x14ac:dyDescent="0.35">
      <c r="B980" s="45" t="s">
        <v>3314</v>
      </c>
      <c r="C980" s="54">
        <v>845185</v>
      </c>
      <c r="D980" s="54">
        <v>845185</v>
      </c>
      <c r="E980" s="60" t="s">
        <v>3184</v>
      </c>
      <c r="F980" s="73">
        <v>0</v>
      </c>
      <c r="G980" s="73">
        <v>1.6666666666666666E-2</v>
      </c>
      <c r="H980" s="73">
        <v>1.6666666666666666E-2</v>
      </c>
      <c r="I980" s="73">
        <v>1.6666666666666666E-2</v>
      </c>
      <c r="J980" s="81" t="s">
        <v>4230</v>
      </c>
      <c r="AL980" s="144">
        <v>0</v>
      </c>
      <c r="AM980" s="144">
        <v>1.6666666666666666E-2</v>
      </c>
      <c r="AN980" s="144">
        <v>1.6666666666666666E-2</v>
      </c>
      <c r="AO980" s="145">
        <v>1.6666666666666666E-2</v>
      </c>
    </row>
    <row r="981" spans="2:41" ht="14.5" hidden="1" x14ac:dyDescent="0.35">
      <c r="B981" s="45" t="s">
        <v>3314</v>
      </c>
      <c r="C981" s="54">
        <v>845191</v>
      </c>
      <c r="D981" s="54">
        <v>845191</v>
      </c>
      <c r="E981" s="60" t="s">
        <v>3184</v>
      </c>
      <c r="F981" s="73">
        <v>0</v>
      </c>
      <c r="G981" s="73">
        <v>1.6666666666666666E-2</v>
      </c>
      <c r="H981" s="73">
        <v>1.6666666666666666E-2</v>
      </c>
      <c r="I981" s="73">
        <v>1.6666666666666666E-2</v>
      </c>
      <c r="J981" s="81" t="s">
        <v>4230</v>
      </c>
      <c r="AL981" s="144">
        <v>0</v>
      </c>
      <c r="AM981" s="144">
        <v>1.6666666666666666E-2</v>
      </c>
      <c r="AN981" s="144">
        <v>1.6666666666666666E-2</v>
      </c>
      <c r="AO981" s="145">
        <v>1.6666666666666666E-2</v>
      </c>
    </row>
    <row r="982" spans="2:41" ht="14.5" hidden="1" x14ac:dyDescent="0.35">
      <c r="B982" s="45" t="s">
        <v>3314</v>
      </c>
      <c r="C982" s="54">
        <v>845196</v>
      </c>
      <c r="D982" s="54">
        <v>845197</v>
      </c>
      <c r="E982" s="60" t="s">
        <v>3184</v>
      </c>
      <c r="F982" s="73">
        <v>0</v>
      </c>
      <c r="G982" s="73">
        <v>1.6666666666666666E-2</v>
      </c>
      <c r="H982" s="73">
        <v>1.6666666666666666E-2</v>
      </c>
      <c r="I982" s="73">
        <v>1.6666666666666666E-2</v>
      </c>
      <c r="J982" s="81" t="s">
        <v>4230</v>
      </c>
      <c r="AL982" s="144">
        <v>0</v>
      </c>
      <c r="AM982" s="144">
        <v>1.6666666666666666E-2</v>
      </c>
      <c r="AN982" s="144">
        <v>1.6666666666666666E-2</v>
      </c>
      <c r="AO982" s="145">
        <v>1.6666666666666666E-2</v>
      </c>
    </row>
    <row r="983" spans="2:41" ht="14.5" hidden="1" x14ac:dyDescent="0.35">
      <c r="B983" s="45" t="s">
        <v>3314</v>
      </c>
      <c r="C983" s="54">
        <v>84520</v>
      </c>
      <c r="D983" s="54">
        <v>84520</v>
      </c>
      <c r="E983" s="60" t="s">
        <v>3184</v>
      </c>
      <c r="F983" s="73">
        <v>0</v>
      </c>
      <c r="G983" s="73">
        <v>1.6666666666666666E-2</v>
      </c>
      <c r="H983" s="73">
        <v>1.6666666666666666E-2</v>
      </c>
      <c r="I983" s="73">
        <v>1.6666666666666666E-2</v>
      </c>
      <c r="J983" s="81" t="s">
        <v>4230</v>
      </c>
      <c r="AL983" s="144">
        <v>0</v>
      </c>
      <c r="AM983" s="144">
        <v>1.6666666666666666E-2</v>
      </c>
      <c r="AN983" s="144">
        <v>1.6666666666666666E-2</v>
      </c>
      <c r="AO983" s="145">
        <v>1.6666666666666666E-2</v>
      </c>
    </row>
    <row r="984" spans="2:41" ht="14.5" hidden="1" x14ac:dyDescent="0.35">
      <c r="B984" s="45" t="s">
        <v>3314</v>
      </c>
      <c r="C984" s="54">
        <v>845212</v>
      </c>
      <c r="D984" s="54">
        <v>845213</v>
      </c>
      <c r="E984" s="60" t="s">
        <v>3184</v>
      </c>
      <c r="F984" s="73">
        <v>0</v>
      </c>
      <c r="G984" s="73">
        <v>1.6666666666666666E-2</v>
      </c>
      <c r="H984" s="73">
        <v>1.6666666666666666E-2</v>
      </c>
      <c r="I984" s="73">
        <v>1.6666666666666666E-2</v>
      </c>
      <c r="J984" s="81" t="s">
        <v>4230</v>
      </c>
      <c r="AL984" s="144">
        <v>0</v>
      </c>
      <c r="AM984" s="144">
        <v>1.6666666666666666E-2</v>
      </c>
      <c r="AN984" s="144">
        <v>1.6666666666666666E-2</v>
      </c>
      <c r="AO984" s="145">
        <v>1.6666666666666666E-2</v>
      </c>
    </row>
    <row r="985" spans="2:41" ht="14.5" hidden="1" x14ac:dyDescent="0.35">
      <c r="B985" s="45" t="s">
        <v>3314</v>
      </c>
      <c r="C985" s="54">
        <v>845232</v>
      </c>
      <c r="D985" s="54">
        <v>845235</v>
      </c>
      <c r="E985" s="60" t="s">
        <v>3184</v>
      </c>
      <c r="F985" s="73">
        <v>0</v>
      </c>
      <c r="G985" s="73">
        <v>1.6666666666666666E-2</v>
      </c>
      <c r="H985" s="73">
        <v>1.6666666666666666E-2</v>
      </c>
      <c r="I985" s="73">
        <v>1.6666666666666666E-2</v>
      </c>
      <c r="J985" s="81" t="s">
        <v>4230</v>
      </c>
      <c r="AL985" s="144">
        <v>0</v>
      </c>
      <c r="AM985" s="144">
        <v>1.6666666666666666E-2</v>
      </c>
      <c r="AN985" s="144">
        <v>1.6666666666666666E-2</v>
      </c>
      <c r="AO985" s="145">
        <v>1.6666666666666666E-2</v>
      </c>
    </row>
    <row r="986" spans="2:41" ht="14.5" hidden="1" x14ac:dyDescent="0.35">
      <c r="B986" s="45" t="s">
        <v>3314</v>
      </c>
      <c r="C986" s="54">
        <v>845240</v>
      </c>
      <c r="D986" s="54">
        <v>845241</v>
      </c>
      <c r="E986" s="60" t="s">
        <v>3184</v>
      </c>
      <c r="F986" s="73">
        <v>0</v>
      </c>
      <c r="G986" s="73">
        <v>1.6666666666666666E-2</v>
      </c>
      <c r="H986" s="73">
        <v>1.6666666666666666E-2</v>
      </c>
      <c r="I986" s="73">
        <v>1.6666666666666666E-2</v>
      </c>
      <c r="J986" s="81" t="s">
        <v>4230</v>
      </c>
      <c r="AL986" s="144">
        <v>0</v>
      </c>
      <c r="AM986" s="144">
        <v>1.6666666666666666E-2</v>
      </c>
      <c r="AN986" s="144">
        <v>1.6666666666666666E-2</v>
      </c>
      <c r="AO986" s="145">
        <v>1.6666666666666666E-2</v>
      </c>
    </row>
    <row r="987" spans="2:41" ht="14.5" hidden="1" x14ac:dyDescent="0.35">
      <c r="B987" s="45" t="s">
        <v>3314</v>
      </c>
      <c r="C987" s="54">
        <v>845245</v>
      </c>
      <c r="D987" s="54">
        <v>845247</v>
      </c>
      <c r="E987" s="60" t="s">
        <v>3184</v>
      </c>
      <c r="F987" s="73">
        <v>0</v>
      </c>
      <c r="G987" s="73">
        <v>1.6666666666666666E-2</v>
      </c>
      <c r="H987" s="73">
        <v>1.6666666666666666E-2</v>
      </c>
      <c r="I987" s="73">
        <v>1.6666666666666666E-2</v>
      </c>
      <c r="J987" s="81" t="s">
        <v>4230</v>
      </c>
      <c r="AL987" s="144">
        <v>0</v>
      </c>
      <c r="AM987" s="144">
        <v>1.6666666666666666E-2</v>
      </c>
      <c r="AN987" s="144">
        <v>1.6666666666666666E-2</v>
      </c>
      <c r="AO987" s="145">
        <v>1.6666666666666666E-2</v>
      </c>
    </row>
    <row r="988" spans="2:41" ht="14.5" hidden="1" x14ac:dyDescent="0.35">
      <c r="B988" s="45" t="s">
        <v>3314</v>
      </c>
      <c r="C988" s="54">
        <v>845255</v>
      </c>
      <c r="D988" s="54">
        <v>845255</v>
      </c>
      <c r="E988" s="60" t="s">
        <v>3184</v>
      </c>
      <c r="F988" s="73">
        <v>0</v>
      </c>
      <c r="G988" s="73">
        <v>1.6666666666666666E-2</v>
      </c>
      <c r="H988" s="73">
        <v>1.6666666666666666E-2</v>
      </c>
      <c r="I988" s="73">
        <v>1.6666666666666666E-2</v>
      </c>
      <c r="J988" s="81" t="s">
        <v>4230</v>
      </c>
      <c r="AL988" s="144">
        <v>0</v>
      </c>
      <c r="AM988" s="144">
        <v>1.6666666666666666E-2</v>
      </c>
      <c r="AN988" s="144">
        <v>1.6666666666666666E-2</v>
      </c>
      <c r="AO988" s="145">
        <v>1.6666666666666666E-2</v>
      </c>
    </row>
    <row r="989" spans="2:41" ht="14.5" hidden="1" x14ac:dyDescent="0.35">
      <c r="B989" s="45" t="s">
        <v>3314</v>
      </c>
      <c r="C989" s="54">
        <v>845265</v>
      </c>
      <c r="D989" s="54">
        <v>845265</v>
      </c>
      <c r="E989" s="60" t="s">
        <v>3184</v>
      </c>
      <c r="F989" s="73">
        <v>0</v>
      </c>
      <c r="G989" s="73">
        <v>1.6666666666666666E-2</v>
      </c>
      <c r="H989" s="73">
        <v>1.6666666666666666E-2</v>
      </c>
      <c r="I989" s="73">
        <v>1.6666666666666666E-2</v>
      </c>
      <c r="J989" s="81" t="s">
        <v>4230</v>
      </c>
      <c r="AL989" s="144">
        <v>0</v>
      </c>
      <c r="AM989" s="144">
        <v>1.6666666666666666E-2</v>
      </c>
      <c r="AN989" s="144">
        <v>1.6666666666666666E-2</v>
      </c>
      <c r="AO989" s="145">
        <v>1.6666666666666666E-2</v>
      </c>
    </row>
    <row r="990" spans="2:41" ht="14.5" hidden="1" x14ac:dyDescent="0.35">
      <c r="B990" s="45" t="s">
        <v>3314</v>
      </c>
      <c r="C990" s="54">
        <v>84527</v>
      </c>
      <c r="D990" s="54">
        <v>84527</v>
      </c>
      <c r="E990" s="60" t="s">
        <v>3184</v>
      </c>
      <c r="F990" s="73">
        <v>0</v>
      </c>
      <c r="G990" s="73">
        <v>1.6666666666666666E-2</v>
      </c>
      <c r="H990" s="73">
        <v>1.6666666666666666E-2</v>
      </c>
      <c r="I990" s="73">
        <v>1.6666666666666666E-2</v>
      </c>
      <c r="J990" s="81" t="s">
        <v>4230</v>
      </c>
      <c r="AL990" s="144">
        <v>0</v>
      </c>
      <c r="AM990" s="144">
        <v>1.6666666666666666E-2</v>
      </c>
      <c r="AN990" s="144">
        <v>1.6666666666666666E-2</v>
      </c>
      <c r="AO990" s="145">
        <v>1.6666666666666666E-2</v>
      </c>
    </row>
    <row r="991" spans="2:41" ht="14.5" hidden="1" x14ac:dyDescent="0.35">
      <c r="B991" s="45" t="s">
        <v>3314</v>
      </c>
      <c r="C991" s="54">
        <v>845280</v>
      </c>
      <c r="D991" s="54">
        <v>845283</v>
      </c>
      <c r="E991" s="60" t="s">
        <v>3184</v>
      </c>
      <c r="F991" s="73">
        <v>0</v>
      </c>
      <c r="G991" s="73">
        <v>1.6666666666666666E-2</v>
      </c>
      <c r="H991" s="73">
        <v>1.6666666666666666E-2</v>
      </c>
      <c r="I991" s="73">
        <v>1.6666666666666666E-2</v>
      </c>
      <c r="J991" s="81" t="s">
        <v>4230</v>
      </c>
      <c r="AL991" s="144">
        <v>0</v>
      </c>
      <c r="AM991" s="144">
        <v>1.6666666666666666E-2</v>
      </c>
      <c r="AN991" s="144">
        <v>1.6666666666666666E-2</v>
      </c>
      <c r="AO991" s="145">
        <v>1.6666666666666666E-2</v>
      </c>
    </row>
    <row r="992" spans="2:41" ht="14.5" hidden="1" x14ac:dyDescent="0.35">
      <c r="B992" s="45" t="s">
        <v>3314</v>
      </c>
      <c r="C992" s="54">
        <v>84530</v>
      </c>
      <c r="D992" s="54">
        <v>84530</v>
      </c>
      <c r="E992" s="60" t="s">
        <v>3184</v>
      </c>
      <c r="F992" s="73">
        <v>0</v>
      </c>
      <c r="G992" s="73">
        <v>1.6666666666666666E-2</v>
      </c>
      <c r="H992" s="73">
        <v>1.6666666666666666E-2</v>
      </c>
      <c r="I992" s="73">
        <v>1.6666666666666666E-2</v>
      </c>
      <c r="J992" s="81" t="s">
        <v>4230</v>
      </c>
      <c r="AL992" s="144">
        <v>0</v>
      </c>
      <c r="AM992" s="144">
        <v>1.6666666666666666E-2</v>
      </c>
      <c r="AN992" s="144">
        <v>1.6666666666666666E-2</v>
      </c>
      <c r="AO992" s="145">
        <v>1.6666666666666666E-2</v>
      </c>
    </row>
    <row r="993" spans="2:41" ht="14.5" hidden="1" x14ac:dyDescent="0.35">
      <c r="B993" s="45" t="s">
        <v>3314</v>
      </c>
      <c r="C993" s="54">
        <v>845310</v>
      </c>
      <c r="D993" s="54">
        <v>845310</v>
      </c>
      <c r="E993" s="60" t="s">
        <v>3184</v>
      </c>
      <c r="F993" s="73">
        <v>0</v>
      </c>
      <c r="G993" s="73">
        <v>1.6666666666666666E-2</v>
      </c>
      <c r="H993" s="73">
        <v>1.6666666666666666E-2</v>
      </c>
      <c r="I993" s="73">
        <v>1.6666666666666666E-2</v>
      </c>
      <c r="J993" s="81" t="s">
        <v>4230</v>
      </c>
      <c r="AL993" s="144">
        <v>0</v>
      </c>
      <c r="AM993" s="144">
        <v>1.6666666666666666E-2</v>
      </c>
      <c r="AN993" s="144">
        <v>1.6666666666666666E-2</v>
      </c>
      <c r="AO993" s="145">
        <v>1.6666666666666666E-2</v>
      </c>
    </row>
    <row r="994" spans="2:41" ht="14.5" hidden="1" x14ac:dyDescent="0.35">
      <c r="B994" s="45" t="s">
        <v>3314</v>
      </c>
      <c r="C994" s="54">
        <v>845322</v>
      </c>
      <c r="D994" s="54">
        <v>845324</v>
      </c>
      <c r="E994" s="60" t="s">
        <v>3184</v>
      </c>
      <c r="F994" s="73">
        <v>0</v>
      </c>
      <c r="G994" s="73">
        <v>1.6666666666666666E-2</v>
      </c>
      <c r="H994" s="73">
        <v>1.6666666666666666E-2</v>
      </c>
      <c r="I994" s="73">
        <v>1.6666666666666666E-2</v>
      </c>
      <c r="J994" s="81" t="s">
        <v>4230</v>
      </c>
      <c r="AL994" s="144">
        <v>0</v>
      </c>
      <c r="AM994" s="144">
        <v>1.6666666666666666E-2</v>
      </c>
      <c r="AN994" s="144">
        <v>1.6666666666666666E-2</v>
      </c>
      <c r="AO994" s="145">
        <v>1.6666666666666666E-2</v>
      </c>
    </row>
    <row r="995" spans="2:41" ht="14.5" hidden="1" x14ac:dyDescent="0.35">
      <c r="B995" s="45" t="s">
        <v>3314</v>
      </c>
      <c r="C995" s="54">
        <v>845335</v>
      </c>
      <c r="D995" s="54">
        <v>845336</v>
      </c>
      <c r="E995" s="60" t="s">
        <v>3184</v>
      </c>
      <c r="F995" s="73">
        <v>0</v>
      </c>
      <c r="G995" s="73">
        <v>1.6666666666666666E-2</v>
      </c>
      <c r="H995" s="73">
        <v>1.6666666666666666E-2</v>
      </c>
      <c r="I995" s="73">
        <v>1.6666666666666666E-2</v>
      </c>
      <c r="J995" s="81" t="s">
        <v>4230</v>
      </c>
      <c r="AL995" s="144">
        <v>0</v>
      </c>
      <c r="AM995" s="144">
        <v>1.6666666666666666E-2</v>
      </c>
      <c r="AN995" s="144">
        <v>1.6666666666666666E-2</v>
      </c>
      <c r="AO995" s="145">
        <v>1.6666666666666666E-2</v>
      </c>
    </row>
    <row r="996" spans="2:41" ht="14.5" hidden="1" x14ac:dyDescent="0.35">
      <c r="B996" s="45" t="s">
        <v>3314</v>
      </c>
      <c r="C996" s="54">
        <v>845339</v>
      </c>
      <c r="D996" s="54">
        <v>845339</v>
      </c>
      <c r="E996" s="60" t="s">
        <v>3184</v>
      </c>
      <c r="F996" s="73">
        <v>0</v>
      </c>
      <c r="G996" s="73">
        <v>1.6666666666666666E-2</v>
      </c>
      <c r="H996" s="73">
        <v>1.6666666666666666E-2</v>
      </c>
      <c r="I996" s="73">
        <v>1.6666666666666666E-2</v>
      </c>
      <c r="J996" s="81" t="s">
        <v>4230</v>
      </c>
      <c r="AL996" s="144">
        <v>0</v>
      </c>
      <c r="AM996" s="144">
        <v>1.6666666666666666E-2</v>
      </c>
      <c r="AN996" s="144">
        <v>1.6666666666666666E-2</v>
      </c>
      <c r="AO996" s="145">
        <v>1.6666666666666666E-2</v>
      </c>
    </row>
    <row r="997" spans="2:41" ht="14.5" hidden="1" x14ac:dyDescent="0.35">
      <c r="B997" s="45" t="s">
        <v>3314</v>
      </c>
      <c r="C997" s="54">
        <v>845350</v>
      </c>
      <c r="D997" s="54">
        <v>845353</v>
      </c>
      <c r="E997" s="60" t="s">
        <v>3184</v>
      </c>
      <c r="F997" s="73">
        <v>0</v>
      </c>
      <c r="G997" s="73">
        <v>1.6666666666666666E-2</v>
      </c>
      <c r="H997" s="73">
        <v>1.6666666666666666E-2</v>
      </c>
      <c r="I997" s="73">
        <v>1.6666666666666666E-2</v>
      </c>
      <c r="J997" s="81" t="s">
        <v>4230</v>
      </c>
      <c r="AL997" s="144">
        <v>0</v>
      </c>
      <c r="AM997" s="144">
        <v>1.6666666666666666E-2</v>
      </c>
      <c r="AN997" s="144">
        <v>1.6666666666666666E-2</v>
      </c>
      <c r="AO997" s="145">
        <v>1.6666666666666666E-2</v>
      </c>
    </row>
    <row r="998" spans="2:41" ht="14.5" hidden="1" x14ac:dyDescent="0.35">
      <c r="B998" s="45" t="s">
        <v>3314</v>
      </c>
      <c r="C998" s="54">
        <v>845355</v>
      </c>
      <c r="D998" s="54">
        <v>845360</v>
      </c>
      <c r="E998" s="60" t="s">
        <v>3184</v>
      </c>
      <c r="F998" s="73">
        <v>0</v>
      </c>
      <c r="G998" s="73">
        <v>1.6666666666666666E-2</v>
      </c>
      <c r="H998" s="73">
        <v>1.6666666666666666E-2</v>
      </c>
      <c r="I998" s="73">
        <v>1.6666666666666666E-2</v>
      </c>
      <c r="J998" s="81" t="s">
        <v>4230</v>
      </c>
      <c r="AL998" s="144">
        <v>0</v>
      </c>
      <c r="AM998" s="144">
        <v>1.6666666666666666E-2</v>
      </c>
      <c r="AN998" s="144">
        <v>1.6666666666666666E-2</v>
      </c>
      <c r="AO998" s="145">
        <v>1.6666666666666666E-2</v>
      </c>
    </row>
    <row r="999" spans="2:41" ht="14.5" hidden="1" x14ac:dyDescent="0.35">
      <c r="B999" s="45" t="s">
        <v>3314</v>
      </c>
      <c r="C999" s="54">
        <v>845366</v>
      </c>
      <c r="D999" s="54">
        <v>845366</v>
      </c>
      <c r="E999" s="60" t="s">
        <v>3184</v>
      </c>
      <c r="F999" s="73">
        <v>0</v>
      </c>
      <c r="G999" s="73">
        <v>1.6666666666666666E-2</v>
      </c>
      <c r="H999" s="73">
        <v>1.6666666666666666E-2</v>
      </c>
      <c r="I999" s="73">
        <v>1.6666666666666666E-2</v>
      </c>
      <c r="J999" s="81" t="s">
        <v>4230</v>
      </c>
      <c r="AL999" s="144">
        <v>0</v>
      </c>
      <c r="AM999" s="144">
        <v>1.6666666666666666E-2</v>
      </c>
      <c r="AN999" s="144">
        <v>1.6666666666666666E-2</v>
      </c>
      <c r="AO999" s="145">
        <v>1.6666666666666666E-2</v>
      </c>
    </row>
    <row r="1000" spans="2:41" ht="14.5" hidden="1" x14ac:dyDescent="0.35">
      <c r="B1000" s="45" t="s">
        <v>3314</v>
      </c>
      <c r="C1000" s="54">
        <v>845378</v>
      </c>
      <c r="D1000" s="54">
        <v>845381</v>
      </c>
      <c r="E1000" s="60" t="s">
        <v>3184</v>
      </c>
      <c r="F1000" s="73">
        <v>0</v>
      </c>
      <c r="G1000" s="73">
        <v>1.6666666666666666E-2</v>
      </c>
      <c r="H1000" s="73">
        <v>1.6666666666666666E-2</v>
      </c>
      <c r="I1000" s="73">
        <v>1.6666666666666666E-2</v>
      </c>
      <c r="J1000" s="81" t="s">
        <v>4230</v>
      </c>
      <c r="AL1000" s="144">
        <v>0</v>
      </c>
      <c r="AM1000" s="144">
        <v>1.6666666666666666E-2</v>
      </c>
      <c r="AN1000" s="144">
        <v>1.6666666666666666E-2</v>
      </c>
      <c r="AO1000" s="145">
        <v>1.6666666666666666E-2</v>
      </c>
    </row>
    <row r="1001" spans="2:41" ht="14.5" hidden="1" x14ac:dyDescent="0.35">
      <c r="B1001" s="45" t="s">
        <v>3314</v>
      </c>
      <c r="C1001" s="54">
        <v>845397</v>
      </c>
      <c r="D1001" s="54">
        <v>845397</v>
      </c>
      <c r="E1001" s="60" t="s">
        <v>3184</v>
      </c>
      <c r="F1001" s="73">
        <v>0</v>
      </c>
      <c r="G1001" s="73">
        <v>1.6666666666666666E-2</v>
      </c>
      <c r="H1001" s="73">
        <v>1.6666666666666666E-2</v>
      </c>
      <c r="I1001" s="73">
        <v>1.6666666666666666E-2</v>
      </c>
      <c r="J1001" s="81" t="s">
        <v>4230</v>
      </c>
      <c r="AL1001" s="144">
        <v>0</v>
      </c>
      <c r="AM1001" s="144">
        <v>1.6666666666666666E-2</v>
      </c>
      <c r="AN1001" s="144">
        <v>1.6666666666666666E-2</v>
      </c>
      <c r="AO1001" s="145">
        <v>1.6666666666666666E-2</v>
      </c>
    </row>
    <row r="1002" spans="2:41" ht="14.5" hidden="1" x14ac:dyDescent="0.35">
      <c r="B1002" s="45" t="s">
        <v>3314</v>
      </c>
      <c r="C1002" s="54">
        <v>845399</v>
      </c>
      <c r="D1002" s="54">
        <v>845399</v>
      </c>
      <c r="E1002" s="60" t="s">
        <v>3184</v>
      </c>
      <c r="F1002" s="73">
        <v>0</v>
      </c>
      <c r="G1002" s="73">
        <v>1.6666666666666666E-2</v>
      </c>
      <c r="H1002" s="73">
        <v>1.6666666666666666E-2</v>
      </c>
      <c r="I1002" s="73">
        <v>1.6666666666666666E-2</v>
      </c>
      <c r="J1002" s="81" t="s">
        <v>4230</v>
      </c>
      <c r="AL1002" s="144">
        <v>0</v>
      </c>
      <c r="AM1002" s="144">
        <v>1.6666666666666666E-2</v>
      </c>
      <c r="AN1002" s="144">
        <v>1.6666666666666666E-2</v>
      </c>
      <c r="AO1002" s="145">
        <v>1.6666666666666666E-2</v>
      </c>
    </row>
    <row r="1003" spans="2:41" ht="14.5" hidden="1" x14ac:dyDescent="0.35">
      <c r="B1003" s="45" t="s">
        <v>3314</v>
      </c>
      <c r="C1003" s="54">
        <v>845401</v>
      </c>
      <c r="D1003" s="54">
        <v>845401</v>
      </c>
      <c r="E1003" s="60" t="s">
        <v>3184</v>
      </c>
      <c r="F1003" s="73">
        <v>0</v>
      </c>
      <c r="G1003" s="73">
        <v>1.6666666666666666E-2</v>
      </c>
      <c r="H1003" s="73">
        <v>1.6666666666666666E-2</v>
      </c>
      <c r="I1003" s="73">
        <v>1.6666666666666666E-2</v>
      </c>
      <c r="J1003" s="81" t="s">
        <v>4230</v>
      </c>
      <c r="AL1003" s="144">
        <v>0</v>
      </c>
      <c r="AM1003" s="144">
        <v>1.6666666666666666E-2</v>
      </c>
      <c r="AN1003" s="144">
        <v>1.6666666666666666E-2</v>
      </c>
      <c r="AO1003" s="145">
        <v>1.6666666666666666E-2</v>
      </c>
    </row>
    <row r="1004" spans="2:41" ht="14.5" hidden="1" x14ac:dyDescent="0.35">
      <c r="B1004" s="45" t="s">
        <v>3314</v>
      </c>
      <c r="C1004" s="54">
        <v>845404</v>
      </c>
      <c r="D1004" s="54">
        <v>845404</v>
      </c>
      <c r="E1004" s="60" t="s">
        <v>3184</v>
      </c>
      <c r="F1004" s="73">
        <v>0</v>
      </c>
      <c r="G1004" s="73">
        <v>1.6666666666666666E-2</v>
      </c>
      <c r="H1004" s="73">
        <v>1.6666666666666666E-2</v>
      </c>
      <c r="I1004" s="73">
        <v>1.6666666666666666E-2</v>
      </c>
      <c r="J1004" s="81" t="s">
        <v>4230</v>
      </c>
      <c r="AL1004" s="144">
        <v>0</v>
      </c>
      <c r="AM1004" s="144">
        <v>1.6666666666666666E-2</v>
      </c>
      <c r="AN1004" s="144">
        <v>1.6666666666666666E-2</v>
      </c>
      <c r="AO1004" s="145">
        <v>1.6666666666666666E-2</v>
      </c>
    </row>
    <row r="1005" spans="2:41" ht="14.5" hidden="1" x14ac:dyDescent="0.35">
      <c r="B1005" s="45" t="s">
        <v>3314</v>
      </c>
      <c r="C1005" s="54">
        <v>845411</v>
      </c>
      <c r="D1005" s="54">
        <v>845411</v>
      </c>
      <c r="E1005" s="60" t="s">
        <v>3184</v>
      </c>
      <c r="F1005" s="73">
        <v>0</v>
      </c>
      <c r="G1005" s="73">
        <v>1.6666666666666666E-2</v>
      </c>
      <c r="H1005" s="73">
        <v>1.6666666666666666E-2</v>
      </c>
      <c r="I1005" s="73">
        <v>1.6666666666666666E-2</v>
      </c>
      <c r="J1005" s="81" t="s">
        <v>4230</v>
      </c>
      <c r="AL1005" s="144">
        <v>0</v>
      </c>
      <c r="AM1005" s="144">
        <v>1.6666666666666666E-2</v>
      </c>
      <c r="AN1005" s="144">
        <v>1.6666666666666666E-2</v>
      </c>
      <c r="AO1005" s="145">
        <v>1.6666666666666666E-2</v>
      </c>
    </row>
    <row r="1006" spans="2:41" ht="14.5" hidden="1" x14ac:dyDescent="0.35">
      <c r="B1006" s="45" t="s">
        <v>3314</v>
      </c>
      <c r="C1006" s="54">
        <v>845415</v>
      </c>
      <c r="D1006" s="54">
        <v>845415</v>
      </c>
      <c r="E1006" s="60" t="s">
        <v>3184</v>
      </c>
      <c r="F1006" s="73">
        <v>0</v>
      </c>
      <c r="G1006" s="73">
        <v>1.6666666666666666E-2</v>
      </c>
      <c r="H1006" s="73">
        <v>1.6666666666666666E-2</v>
      </c>
      <c r="I1006" s="73">
        <v>1.6666666666666666E-2</v>
      </c>
      <c r="J1006" s="81" t="s">
        <v>4230</v>
      </c>
      <c r="AL1006" s="144">
        <v>0</v>
      </c>
      <c r="AM1006" s="144">
        <v>1.6666666666666666E-2</v>
      </c>
      <c r="AN1006" s="144">
        <v>1.6666666666666666E-2</v>
      </c>
      <c r="AO1006" s="145">
        <v>1.6666666666666666E-2</v>
      </c>
    </row>
    <row r="1007" spans="2:41" ht="14.5" hidden="1" x14ac:dyDescent="0.35">
      <c r="B1007" s="45" t="s">
        <v>3314</v>
      </c>
      <c r="C1007" s="54">
        <v>845421</v>
      </c>
      <c r="D1007" s="54">
        <v>845421</v>
      </c>
      <c r="E1007" s="60" t="s">
        <v>3184</v>
      </c>
      <c r="F1007" s="73">
        <v>0</v>
      </c>
      <c r="G1007" s="73">
        <v>1.6666666666666666E-2</v>
      </c>
      <c r="H1007" s="73">
        <v>1.6666666666666666E-2</v>
      </c>
      <c r="I1007" s="73">
        <v>1.6666666666666666E-2</v>
      </c>
      <c r="J1007" s="81" t="s">
        <v>4230</v>
      </c>
      <c r="AL1007" s="144">
        <v>0</v>
      </c>
      <c r="AM1007" s="144">
        <v>1.6666666666666666E-2</v>
      </c>
      <c r="AN1007" s="144">
        <v>1.6666666666666666E-2</v>
      </c>
      <c r="AO1007" s="145">
        <v>1.6666666666666666E-2</v>
      </c>
    </row>
    <row r="1008" spans="2:41" ht="14.5" hidden="1" x14ac:dyDescent="0.35">
      <c r="B1008" s="45" t="s">
        <v>3314</v>
      </c>
      <c r="C1008" s="54">
        <v>84544</v>
      </c>
      <c r="D1008" s="54">
        <v>84544</v>
      </c>
      <c r="E1008" s="60" t="s">
        <v>3184</v>
      </c>
      <c r="F1008" s="73">
        <v>0</v>
      </c>
      <c r="G1008" s="73">
        <v>1.6666666666666666E-2</v>
      </c>
      <c r="H1008" s="73">
        <v>1.6666666666666666E-2</v>
      </c>
      <c r="I1008" s="73">
        <v>1.6666666666666666E-2</v>
      </c>
      <c r="J1008" s="81" t="s">
        <v>4230</v>
      </c>
      <c r="AL1008" s="144">
        <v>0</v>
      </c>
      <c r="AM1008" s="144">
        <v>1.6666666666666666E-2</v>
      </c>
      <c r="AN1008" s="144">
        <v>1.6666666666666666E-2</v>
      </c>
      <c r="AO1008" s="145">
        <v>1.6666666666666666E-2</v>
      </c>
    </row>
    <row r="1009" spans="2:41" ht="14.5" hidden="1" x14ac:dyDescent="0.35">
      <c r="B1009" s="45" t="s">
        <v>3314</v>
      </c>
      <c r="C1009" s="54">
        <v>845450</v>
      </c>
      <c r="D1009" s="54">
        <v>845450</v>
      </c>
      <c r="E1009" s="60" t="s">
        <v>3184</v>
      </c>
      <c r="F1009" s="73">
        <v>0</v>
      </c>
      <c r="G1009" s="73">
        <v>1.6666666666666666E-2</v>
      </c>
      <c r="H1009" s="73">
        <v>1.6666666666666666E-2</v>
      </c>
      <c r="I1009" s="73">
        <v>1.6666666666666666E-2</v>
      </c>
      <c r="J1009" s="81" t="s">
        <v>4230</v>
      </c>
      <c r="AL1009" s="144">
        <v>0</v>
      </c>
      <c r="AM1009" s="144">
        <v>1.6666666666666666E-2</v>
      </c>
      <c r="AN1009" s="144">
        <v>1.6666666666666666E-2</v>
      </c>
      <c r="AO1009" s="145">
        <v>1.6666666666666666E-2</v>
      </c>
    </row>
    <row r="1010" spans="2:41" ht="14.5" hidden="1" x14ac:dyDescent="0.35">
      <c r="B1010" s="45" t="s">
        <v>3314</v>
      </c>
      <c r="C1010" s="54">
        <v>845454</v>
      </c>
      <c r="D1010" s="54">
        <v>845455</v>
      </c>
      <c r="E1010" s="60" t="s">
        <v>3184</v>
      </c>
      <c r="F1010" s="73">
        <v>0</v>
      </c>
      <c r="G1010" s="73">
        <v>1.6666666666666666E-2</v>
      </c>
      <c r="H1010" s="73">
        <v>1.6666666666666666E-2</v>
      </c>
      <c r="I1010" s="73">
        <v>1.6666666666666666E-2</v>
      </c>
      <c r="J1010" s="81" t="s">
        <v>4230</v>
      </c>
      <c r="AL1010" s="144">
        <v>0</v>
      </c>
      <c r="AM1010" s="144">
        <v>1.6666666666666666E-2</v>
      </c>
      <c r="AN1010" s="144">
        <v>1.6666666666666666E-2</v>
      </c>
      <c r="AO1010" s="145">
        <v>1.6666666666666666E-2</v>
      </c>
    </row>
    <row r="1011" spans="2:41" ht="14.5" hidden="1" x14ac:dyDescent="0.35">
      <c r="B1011" s="45" t="s">
        <v>3314</v>
      </c>
      <c r="C1011" s="54">
        <v>845464</v>
      </c>
      <c r="D1011" s="54">
        <v>845464</v>
      </c>
      <c r="E1011" s="60" t="s">
        <v>3184</v>
      </c>
      <c r="F1011" s="73">
        <v>0</v>
      </c>
      <c r="G1011" s="73">
        <v>1.6666666666666666E-2</v>
      </c>
      <c r="H1011" s="73">
        <v>1.6666666666666666E-2</v>
      </c>
      <c r="I1011" s="73">
        <v>1.6666666666666666E-2</v>
      </c>
      <c r="J1011" s="81" t="s">
        <v>4230</v>
      </c>
      <c r="AL1011" s="144">
        <v>0</v>
      </c>
      <c r="AM1011" s="144">
        <v>1.6666666666666666E-2</v>
      </c>
      <c r="AN1011" s="144">
        <v>1.6666666666666666E-2</v>
      </c>
      <c r="AO1011" s="145">
        <v>1.6666666666666666E-2</v>
      </c>
    </row>
    <row r="1012" spans="2:41" ht="14.5" hidden="1" x14ac:dyDescent="0.35">
      <c r="B1012" s="45" t="s">
        <v>3314</v>
      </c>
      <c r="C1012" s="54">
        <v>845466</v>
      </c>
      <c r="D1012" s="54">
        <v>845466</v>
      </c>
      <c r="E1012" s="60" t="s">
        <v>3184</v>
      </c>
      <c r="F1012" s="73">
        <v>0</v>
      </c>
      <c r="G1012" s="73">
        <v>1.6666666666666666E-2</v>
      </c>
      <c r="H1012" s="73">
        <v>1.6666666666666666E-2</v>
      </c>
      <c r="I1012" s="73">
        <v>1.6666666666666666E-2</v>
      </c>
      <c r="J1012" s="81" t="s">
        <v>4230</v>
      </c>
      <c r="AL1012" s="144">
        <v>0</v>
      </c>
      <c r="AM1012" s="144">
        <v>1.6666666666666666E-2</v>
      </c>
      <c r="AN1012" s="144">
        <v>1.6666666666666666E-2</v>
      </c>
      <c r="AO1012" s="145">
        <v>1.6666666666666666E-2</v>
      </c>
    </row>
    <row r="1013" spans="2:41" ht="14.5" hidden="1" x14ac:dyDescent="0.35">
      <c r="B1013" s="45" t="s">
        <v>3314</v>
      </c>
      <c r="C1013" s="54">
        <v>845482</v>
      </c>
      <c r="D1013" s="54">
        <v>845482</v>
      </c>
      <c r="E1013" s="60" t="s">
        <v>3184</v>
      </c>
      <c r="F1013" s="73">
        <v>0</v>
      </c>
      <c r="G1013" s="73">
        <v>1.6666666666666666E-2</v>
      </c>
      <c r="H1013" s="73">
        <v>1.6666666666666666E-2</v>
      </c>
      <c r="I1013" s="73">
        <v>1.6666666666666666E-2</v>
      </c>
      <c r="J1013" s="81" t="s">
        <v>4230</v>
      </c>
      <c r="AL1013" s="144">
        <v>0</v>
      </c>
      <c r="AM1013" s="144">
        <v>1.6666666666666666E-2</v>
      </c>
      <c r="AN1013" s="144">
        <v>1.6666666666666666E-2</v>
      </c>
      <c r="AO1013" s="145">
        <v>1.6666666666666666E-2</v>
      </c>
    </row>
    <row r="1014" spans="2:41" ht="14.5" hidden="1" x14ac:dyDescent="0.35">
      <c r="B1014" s="45" t="s">
        <v>3314</v>
      </c>
      <c r="C1014" s="54">
        <v>845485</v>
      </c>
      <c r="D1014" s="54">
        <v>845485</v>
      </c>
      <c r="E1014" s="60" t="s">
        <v>3184</v>
      </c>
      <c r="F1014" s="73">
        <v>0</v>
      </c>
      <c r="G1014" s="73">
        <v>1.6666666666666666E-2</v>
      </c>
      <c r="H1014" s="73">
        <v>1.6666666666666666E-2</v>
      </c>
      <c r="I1014" s="73">
        <v>1.6666666666666666E-2</v>
      </c>
      <c r="J1014" s="81" t="s">
        <v>4230</v>
      </c>
      <c r="AL1014" s="144">
        <v>0</v>
      </c>
      <c r="AM1014" s="144">
        <v>1.6666666666666666E-2</v>
      </c>
      <c r="AN1014" s="144">
        <v>1.6666666666666666E-2</v>
      </c>
      <c r="AO1014" s="145">
        <v>1.6666666666666666E-2</v>
      </c>
    </row>
    <row r="1015" spans="2:41" ht="14.5" hidden="1" x14ac:dyDescent="0.35">
      <c r="B1015" s="45" t="s">
        <v>3314</v>
      </c>
      <c r="C1015" s="54">
        <v>845487</v>
      </c>
      <c r="D1015" s="54">
        <v>845487</v>
      </c>
      <c r="E1015" s="60" t="s">
        <v>3184</v>
      </c>
      <c r="F1015" s="73">
        <v>0</v>
      </c>
      <c r="G1015" s="73">
        <v>1.6666666666666666E-2</v>
      </c>
      <c r="H1015" s="73">
        <v>1.6666666666666666E-2</v>
      </c>
      <c r="I1015" s="73">
        <v>1.6666666666666666E-2</v>
      </c>
      <c r="J1015" s="81" t="s">
        <v>4230</v>
      </c>
      <c r="AL1015" s="144">
        <v>0</v>
      </c>
      <c r="AM1015" s="144">
        <v>1.6666666666666666E-2</v>
      </c>
      <c r="AN1015" s="144">
        <v>1.6666666666666666E-2</v>
      </c>
      <c r="AO1015" s="145">
        <v>1.6666666666666666E-2</v>
      </c>
    </row>
    <row r="1016" spans="2:41" ht="14.5" hidden="1" x14ac:dyDescent="0.35">
      <c r="B1016" s="45" t="s">
        <v>3314</v>
      </c>
      <c r="C1016" s="54">
        <v>845490</v>
      </c>
      <c r="D1016" s="54">
        <v>845490</v>
      </c>
      <c r="E1016" s="60" t="s">
        <v>3184</v>
      </c>
      <c r="F1016" s="73">
        <v>0</v>
      </c>
      <c r="G1016" s="73">
        <v>1.6666666666666666E-2</v>
      </c>
      <c r="H1016" s="73">
        <v>1.6666666666666666E-2</v>
      </c>
      <c r="I1016" s="73">
        <v>1.6666666666666666E-2</v>
      </c>
      <c r="J1016" s="81" t="s">
        <v>4230</v>
      </c>
      <c r="AL1016" s="144">
        <v>0</v>
      </c>
      <c r="AM1016" s="144">
        <v>1.6666666666666666E-2</v>
      </c>
      <c r="AN1016" s="144">
        <v>1.6666666666666666E-2</v>
      </c>
      <c r="AO1016" s="145">
        <v>1.6666666666666666E-2</v>
      </c>
    </row>
    <row r="1017" spans="2:41" ht="14.5" hidden="1" x14ac:dyDescent="0.35">
      <c r="B1017" s="45" t="s">
        <v>3314</v>
      </c>
      <c r="C1017" s="54">
        <v>845504</v>
      </c>
      <c r="D1017" s="54">
        <v>845504</v>
      </c>
      <c r="E1017" s="60" t="s">
        <v>3184</v>
      </c>
      <c r="F1017" s="73">
        <v>0</v>
      </c>
      <c r="G1017" s="73">
        <v>1.6666666666666666E-2</v>
      </c>
      <c r="H1017" s="73">
        <v>1.6666666666666666E-2</v>
      </c>
      <c r="I1017" s="73">
        <v>1.6666666666666666E-2</v>
      </c>
      <c r="J1017" s="81" t="s">
        <v>4230</v>
      </c>
      <c r="AL1017" s="144">
        <v>0</v>
      </c>
      <c r="AM1017" s="144">
        <v>1.6666666666666666E-2</v>
      </c>
      <c r="AN1017" s="144">
        <v>1.6666666666666666E-2</v>
      </c>
      <c r="AO1017" s="145">
        <v>1.6666666666666666E-2</v>
      </c>
    </row>
    <row r="1018" spans="2:41" ht="14.5" hidden="1" x14ac:dyDescent="0.35">
      <c r="B1018" s="45" t="s">
        <v>3314</v>
      </c>
      <c r="C1018" s="54">
        <v>845513</v>
      </c>
      <c r="D1018" s="54">
        <v>845515</v>
      </c>
      <c r="E1018" s="60" t="s">
        <v>3184</v>
      </c>
      <c r="F1018" s="73">
        <v>0</v>
      </c>
      <c r="G1018" s="73">
        <v>1.6666666666666666E-2</v>
      </c>
      <c r="H1018" s="73">
        <v>1.6666666666666666E-2</v>
      </c>
      <c r="I1018" s="73">
        <v>1.6666666666666666E-2</v>
      </c>
      <c r="J1018" s="81" t="s">
        <v>4230</v>
      </c>
      <c r="AL1018" s="144">
        <v>0</v>
      </c>
      <c r="AM1018" s="144">
        <v>1.6666666666666666E-2</v>
      </c>
      <c r="AN1018" s="144">
        <v>1.6666666666666666E-2</v>
      </c>
      <c r="AO1018" s="145">
        <v>1.6666666666666666E-2</v>
      </c>
    </row>
    <row r="1019" spans="2:41" ht="14.5" hidden="1" x14ac:dyDescent="0.35">
      <c r="B1019" s="45" t="s">
        <v>3314</v>
      </c>
      <c r="C1019" s="54">
        <v>845517</v>
      </c>
      <c r="D1019" s="54">
        <v>845517</v>
      </c>
      <c r="E1019" s="60" t="s">
        <v>3184</v>
      </c>
      <c r="F1019" s="73">
        <v>0</v>
      </c>
      <c r="G1019" s="73">
        <v>1.6666666666666666E-2</v>
      </c>
      <c r="H1019" s="73">
        <v>1.6666666666666666E-2</v>
      </c>
      <c r="I1019" s="73">
        <v>1.6666666666666666E-2</v>
      </c>
      <c r="J1019" s="81" t="s">
        <v>4230</v>
      </c>
      <c r="AL1019" s="144">
        <v>0</v>
      </c>
      <c r="AM1019" s="144">
        <v>1.6666666666666666E-2</v>
      </c>
      <c r="AN1019" s="144">
        <v>1.6666666666666666E-2</v>
      </c>
      <c r="AO1019" s="145">
        <v>1.6666666666666666E-2</v>
      </c>
    </row>
    <row r="1020" spans="2:41" ht="14.5" hidden="1" x14ac:dyDescent="0.35">
      <c r="B1020" s="45" t="s">
        <v>3314</v>
      </c>
      <c r="C1020" s="54">
        <v>845521</v>
      </c>
      <c r="D1020" s="54">
        <v>845521</v>
      </c>
      <c r="E1020" s="60" t="s">
        <v>3184</v>
      </c>
      <c r="F1020" s="73">
        <v>0</v>
      </c>
      <c r="G1020" s="73">
        <v>1.6666666666666666E-2</v>
      </c>
      <c r="H1020" s="73">
        <v>1.6666666666666666E-2</v>
      </c>
      <c r="I1020" s="73">
        <v>1.6666666666666666E-2</v>
      </c>
      <c r="J1020" s="81" t="s">
        <v>4230</v>
      </c>
      <c r="AL1020" s="144">
        <v>0</v>
      </c>
      <c r="AM1020" s="144">
        <v>1.6666666666666666E-2</v>
      </c>
      <c r="AN1020" s="144">
        <v>1.6666666666666666E-2</v>
      </c>
      <c r="AO1020" s="145">
        <v>1.6666666666666666E-2</v>
      </c>
    </row>
    <row r="1021" spans="2:41" ht="14.5" hidden="1" x14ac:dyDescent="0.35">
      <c r="B1021" s="45" t="s">
        <v>3314</v>
      </c>
      <c r="C1021" s="54">
        <v>845530</v>
      </c>
      <c r="D1021" s="54">
        <v>845530</v>
      </c>
      <c r="E1021" s="60" t="s">
        <v>3184</v>
      </c>
      <c r="F1021" s="73">
        <v>0</v>
      </c>
      <c r="G1021" s="73">
        <v>1.6666666666666666E-2</v>
      </c>
      <c r="H1021" s="73">
        <v>1.6666666666666666E-2</v>
      </c>
      <c r="I1021" s="73">
        <v>1.6666666666666666E-2</v>
      </c>
      <c r="J1021" s="81" t="s">
        <v>4230</v>
      </c>
      <c r="AL1021" s="144">
        <v>0</v>
      </c>
      <c r="AM1021" s="144">
        <v>1.6666666666666666E-2</v>
      </c>
      <c r="AN1021" s="144">
        <v>1.6666666666666666E-2</v>
      </c>
      <c r="AO1021" s="145">
        <v>1.6666666666666666E-2</v>
      </c>
    </row>
    <row r="1022" spans="2:41" ht="14.5" hidden="1" x14ac:dyDescent="0.35">
      <c r="B1022" s="45" t="s">
        <v>3314</v>
      </c>
      <c r="C1022" s="54">
        <v>845539</v>
      </c>
      <c r="D1022" s="54">
        <v>845539</v>
      </c>
      <c r="E1022" s="60" t="s">
        <v>3184</v>
      </c>
      <c r="F1022" s="73">
        <v>0</v>
      </c>
      <c r="G1022" s="73">
        <v>1.6666666666666666E-2</v>
      </c>
      <c r="H1022" s="73">
        <v>1.6666666666666666E-2</v>
      </c>
      <c r="I1022" s="73">
        <v>1.6666666666666666E-2</v>
      </c>
      <c r="J1022" s="81" t="s">
        <v>4230</v>
      </c>
      <c r="AL1022" s="144">
        <v>0</v>
      </c>
      <c r="AM1022" s="144">
        <v>1.6666666666666666E-2</v>
      </c>
      <c r="AN1022" s="144">
        <v>1.6666666666666666E-2</v>
      </c>
      <c r="AO1022" s="145">
        <v>1.6666666666666666E-2</v>
      </c>
    </row>
    <row r="1023" spans="2:41" ht="14.5" hidden="1" x14ac:dyDescent="0.35">
      <c r="B1023" s="45" t="s">
        <v>3314</v>
      </c>
      <c r="C1023" s="54">
        <v>845544</v>
      </c>
      <c r="D1023" s="54">
        <v>845544</v>
      </c>
      <c r="E1023" s="60" t="s">
        <v>3184</v>
      </c>
      <c r="F1023" s="73">
        <v>0</v>
      </c>
      <c r="G1023" s="73">
        <v>1.6666666666666666E-2</v>
      </c>
      <c r="H1023" s="73">
        <v>1.6666666666666666E-2</v>
      </c>
      <c r="I1023" s="73">
        <v>1.6666666666666666E-2</v>
      </c>
      <c r="J1023" s="81" t="s">
        <v>4230</v>
      </c>
      <c r="AL1023" s="144">
        <v>0</v>
      </c>
      <c r="AM1023" s="144">
        <v>1.6666666666666666E-2</v>
      </c>
      <c r="AN1023" s="144">
        <v>1.6666666666666666E-2</v>
      </c>
      <c r="AO1023" s="145">
        <v>1.6666666666666666E-2</v>
      </c>
    </row>
    <row r="1024" spans="2:41" ht="14.5" hidden="1" x14ac:dyDescent="0.35">
      <c r="B1024" s="45" t="s">
        <v>3314</v>
      </c>
      <c r="C1024" s="54">
        <v>845561</v>
      </c>
      <c r="D1024" s="54">
        <v>845561</v>
      </c>
      <c r="E1024" s="60" t="s">
        <v>3184</v>
      </c>
      <c r="F1024" s="73">
        <v>0</v>
      </c>
      <c r="G1024" s="73">
        <v>1.6666666666666666E-2</v>
      </c>
      <c r="H1024" s="73">
        <v>1.6666666666666666E-2</v>
      </c>
      <c r="I1024" s="73">
        <v>1.6666666666666666E-2</v>
      </c>
      <c r="J1024" s="81" t="s">
        <v>4230</v>
      </c>
      <c r="AL1024" s="144">
        <v>0</v>
      </c>
      <c r="AM1024" s="144">
        <v>1.6666666666666666E-2</v>
      </c>
      <c r="AN1024" s="144">
        <v>1.6666666666666666E-2</v>
      </c>
      <c r="AO1024" s="145">
        <v>1.6666666666666666E-2</v>
      </c>
    </row>
    <row r="1025" spans="2:41" ht="14.5" hidden="1" x14ac:dyDescent="0.35">
      <c r="B1025" s="45" t="s">
        <v>3314</v>
      </c>
      <c r="C1025" s="54">
        <v>845566</v>
      </c>
      <c r="D1025" s="54">
        <v>845567</v>
      </c>
      <c r="E1025" s="60" t="s">
        <v>3184</v>
      </c>
      <c r="F1025" s="73">
        <v>0</v>
      </c>
      <c r="G1025" s="73">
        <v>1.6666666666666666E-2</v>
      </c>
      <c r="H1025" s="73">
        <v>1.6666666666666666E-2</v>
      </c>
      <c r="I1025" s="73">
        <v>1.6666666666666666E-2</v>
      </c>
      <c r="J1025" s="81" t="s">
        <v>4230</v>
      </c>
      <c r="AL1025" s="144">
        <v>0</v>
      </c>
      <c r="AM1025" s="144">
        <v>1.6666666666666666E-2</v>
      </c>
      <c r="AN1025" s="144">
        <v>1.6666666666666666E-2</v>
      </c>
      <c r="AO1025" s="145">
        <v>1.6666666666666666E-2</v>
      </c>
    </row>
    <row r="1026" spans="2:41" ht="14.5" hidden="1" x14ac:dyDescent="0.35">
      <c r="B1026" s="45" t="s">
        <v>3314</v>
      </c>
      <c r="C1026" s="54">
        <v>845571</v>
      </c>
      <c r="D1026" s="54">
        <v>845571</v>
      </c>
      <c r="E1026" s="60" t="s">
        <v>3184</v>
      </c>
      <c r="F1026" s="73">
        <v>0</v>
      </c>
      <c r="G1026" s="73">
        <v>1.6666666666666666E-2</v>
      </c>
      <c r="H1026" s="73">
        <v>1.6666666666666666E-2</v>
      </c>
      <c r="I1026" s="73">
        <v>1.6666666666666666E-2</v>
      </c>
      <c r="J1026" s="81" t="s">
        <v>4230</v>
      </c>
      <c r="AL1026" s="144">
        <v>0</v>
      </c>
      <c r="AM1026" s="144">
        <v>1.6666666666666666E-2</v>
      </c>
      <c r="AN1026" s="144">
        <v>1.6666666666666666E-2</v>
      </c>
      <c r="AO1026" s="145">
        <v>1.6666666666666666E-2</v>
      </c>
    </row>
    <row r="1027" spans="2:41" ht="14.5" hidden="1" x14ac:dyDescent="0.35">
      <c r="B1027" s="45" t="s">
        <v>3314</v>
      </c>
      <c r="C1027" s="54">
        <v>845574</v>
      </c>
      <c r="D1027" s="54">
        <v>845577</v>
      </c>
      <c r="E1027" s="60" t="s">
        <v>3184</v>
      </c>
      <c r="F1027" s="73">
        <v>0</v>
      </c>
      <c r="G1027" s="73">
        <v>1.6666666666666666E-2</v>
      </c>
      <c r="H1027" s="73">
        <v>1.6666666666666666E-2</v>
      </c>
      <c r="I1027" s="73">
        <v>1.6666666666666666E-2</v>
      </c>
      <c r="J1027" s="81" t="s">
        <v>4230</v>
      </c>
      <c r="AL1027" s="144">
        <v>0</v>
      </c>
      <c r="AM1027" s="144">
        <v>1.6666666666666666E-2</v>
      </c>
      <c r="AN1027" s="144">
        <v>1.6666666666666666E-2</v>
      </c>
      <c r="AO1027" s="145">
        <v>1.6666666666666666E-2</v>
      </c>
    </row>
    <row r="1028" spans="2:41" ht="14.5" hidden="1" x14ac:dyDescent="0.35">
      <c r="B1028" s="45" t="s">
        <v>3314</v>
      </c>
      <c r="C1028" s="54">
        <v>845592</v>
      </c>
      <c r="D1028" s="54">
        <v>845592</v>
      </c>
      <c r="E1028" s="60" t="s">
        <v>3184</v>
      </c>
      <c r="F1028" s="73">
        <v>0</v>
      </c>
      <c r="G1028" s="73">
        <v>1.6666666666666666E-2</v>
      </c>
      <c r="H1028" s="73">
        <v>1.6666666666666666E-2</v>
      </c>
      <c r="I1028" s="73">
        <v>1.6666666666666666E-2</v>
      </c>
      <c r="J1028" s="81" t="s">
        <v>4230</v>
      </c>
      <c r="AL1028" s="144">
        <v>0</v>
      </c>
      <c r="AM1028" s="144">
        <v>1.6666666666666666E-2</v>
      </c>
      <c r="AN1028" s="144">
        <v>1.6666666666666666E-2</v>
      </c>
      <c r="AO1028" s="145">
        <v>1.6666666666666666E-2</v>
      </c>
    </row>
    <row r="1029" spans="2:41" ht="14.5" hidden="1" x14ac:dyDescent="0.35">
      <c r="B1029" s="45" t="s">
        <v>3314</v>
      </c>
      <c r="C1029" s="54">
        <v>845598</v>
      </c>
      <c r="D1029" s="54">
        <v>845598</v>
      </c>
      <c r="E1029" s="60" t="s">
        <v>3184</v>
      </c>
      <c r="F1029" s="73">
        <v>0</v>
      </c>
      <c r="G1029" s="73">
        <v>1.6666666666666666E-2</v>
      </c>
      <c r="H1029" s="73">
        <v>1.6666666666666666E-2</v>
      </c>
      <c r="I1029" s="73">
        <v>1.6666666666666666E-2</v>
      </c>
      <c r="J1029" s="81" t="s">
        <v>4230</v>
      </c>
      <c r="AL1029" s="144">
        <v>0</v>
      </c>
      <c r="AM1029" s="144">
        <v>1.6666666666666666E-2</v>
      </c>
      <c r="AN1029" s="144">
        <v>1.6666666666666666E-2</v>
      </c>
      <c r="AO1029" s="145">
        <v>1.6666666666666666E-2</v>
      </c>
    </row>
    <row r="1030" spans="2:41" ht="14.5" hidden="1" x14ac:dyDescent="0.35">
      <c r="B1030" s="45" t="s">
        <v>3314</v>
      </c>
      <c r="C1030" s="54">
        <v>845617</v>
      </c>
      <c r="D1030" s="54">
        <v>845617</v>
      </c>
      <c r="E1030" s="60" t="s">
        <v>3184</v>
      </c>
      <c r="F1030" s="73">
        <v>0</v>
      </c>
      <c r="G1030" s="73">
        <v>1.6666666666666666E-2</v>
      </c>
      <c r="H1030" s="73">
        <v>1.6666666666666666E-2</v>
      </c>
      <c r="I1030" s="73">
        <v>1.6666666666666666E-2</v>
      </c>
      <c r="J1030" s="81" t="s">
        <v>4230</v>
      </c>
      <c r="AL1030" s="144">
        <v>0</v>
      </c>
      <c r="AM1030" s="144">
        <v>1.6666666666666666E-2</v>
      </c>
      <c r="AN1030" s="144">
        <v>1.6666666666666666E-2</v>
      </c>
      <c r="AO1030" s="145">
        <v>1.6666666666666666E-2</v>
      </c>
    </row>
    <row r="1031" spans="2:41" ht="14.5" hidden="1" x14ac:dyDescent="0.35">
      <c r="B1031" s="45" t="s">
        <v>3314</v>
      </c>
      <c r="C1031" s="54">
        <v>845634</v>
      </c>
      <c r="D1031" s="54">
        <v>845634</v>
      </c>
      <c r="E1031" s="60" t="s">
        <v>3184</v>
      </c>
      <c r="F1031" s="73">
        <v>0</v>
      </c>
      <c r="G1031" s="73">
        <v>1.6666666666666666E-2</v>
      </c>
      <c r="H1031" s="73">
        <v>1.6666666666666666E-2</v>
      </c>
      <c r="I1031" s="73">
        <v>1.6666666666666666E-2</v>
      </c>
      <c r="J1031" s="81" t="s">
        <v>4230</v>
      </c>
      <c r="AL1031" s="144">
        <v>0</v>
      </c>
      <c r="AM1031" s="144">
        <v>1.6666666666666666E-2</v>
      </c>
      <c r="AN1031" s="144">
        <v>1.6666666666666666E-2</v>
      </c>
      <c r="AO1031" s="145">
        <v>1.6666666666666666E-2</v>
      </c>
    </row>
    <row r="1032" spans="2:41" ht="14.5" hidden="1" x14ac:dyDescent="0.35">
      <c r="B1032" s="45" t="s">
        <v>3314</v>
      </c>
      <c r="C1032" s="54">
        <v>845638</v>
      </c>
      <c r="D1032" s="54">
        <v>845638</v>
      </c>
      <c r="E1032" s="60" t="s">
        <v>3184</v>
      </c>
      <c r="F1032" s="73">
        <v>0</v>
      </c>
      <c r="G1032" s="73">
        <v>1.6666666666666666E-2</v>
      </c>
      <c r="H1032" s="73">
        <v>1.6666666666666666E-2</v>
      </c>
      <c r="I1032" s="73">
        <v>1.6666666666666666E-2</v>
      </c>
      <c r="J1032" s="81" t="s">
        <v>4230</v>
      </c>
      <c r="AL1032" s="144">
        <v>0</v>
      </c>
      <c r="AM1032" s="144">
        <v>1.6666666666666666E-2</v>
      </c>
      <c r="AN1032" s="144">
        <v>1.6666666666666666E-2</v>
      </c>
      <c r="AO1032" s="145">
        <v>1.6666666666666666E-2</v>
      </c>
    </row>
    <row r="1033" spans="2:41" ht="14.5" hidden="1" x14ac:dyDescent="0.35">
      <c r="B1033" s="45" t="s">
        <v>3314</v>
      </c>
      <c r="C1033" s="54">
        <v>845646</v>
      </c>
      <c r="D1033" s="54">
        <v>845646</v>
      </c>
      <c r="E1033" s="60" t="s">
        <v>3184</v>
      </c>
      <c r="F1033" s="73">
        <v>0</v>
      </c>
      <c r="G1033" s="73">
        <v>1.6666666666666666E-2</v>
      </c>
      <c r="H1033" s="73">
        <v>1.6666666666666666E-2</v>
      </c>
      <c r="I1033" s="73">
        <v>1.6666666666666666E-2</v>
      </c>
      <c r="J1033" s="81" t="s">
        <v>4230</v>
      </c>
      <c r="AL1033" s="144">
        <v>0</v>
      </c>
      <c r="AM1033" s="144">
        <v>1.6666666666666666E-2</v>
      </c>
      <c r="AN1033" s="144">
        <v>1.6666666666666666E-2</v>
      </c>
      <c r="AO1033" s="145">
        <v>1.6666666666666666E-2</v>
      </c>
    </row>
    <row r="1034" spans="2:41" ht="14.5" hidden="1" x14ac:dyDescent="0.35">
      <c r="B1034" s="45" t="s">
        <v>3314</v>
      </c>
      <c r="C1034" s="54">
        <v>845650</v>
      </c>
      <c r="D1034" s="54">
        <v>845650</v>
      </c>
      <c r="E1034" s="60" t="s">
        <v>3184</v>
      </c>
      <c r="F1034" s="73">
        <v>0</v>
      </c>
      <c r="G1034" s="73">
        <v>1.6666666666666666E-2</v>
      </c>
      <c r="H1034" s="73">
        <v>1.6666666666666666E-2</v>
      </c>
      <c r="I1034" s="73">
        <v>1.6666666666666666E-2</v>
      </c>
      <c r="J1034" s="81" t="s">
        <v>4230</v>
      </c>
      <c r="AL1034" s="144">
        <v>0</v>
      </c>
      <c r="AM1034" s="144">
        <v>1.6666666666666666E-2</v>
      </c>
      <c r="AN1034" s="144">
        <v>1.6666666666666666E-2</v>
      </c>
      <c r="AO1034" s="145">
        <v>1.6666666666666666E-2</v>
      </c>
    </row>
    <row r="1035" spans="2:41" ht="14.5" hidden="1" x14ac:dyDescent="0.35">
      <c r="B1035" s="45" t="s">
        <v>3314</v>
      </c>
      <c r="C1035" s="54">
        <v>845652</v>
      </c>
      <c r="D1035" s="54">
        <v>845652</v>
      </c>
      <c r="E1035" s="60" t="s">
        <v>3184</v>
      </c>
      <c r="F1035" s="73">
        <v>0</v>
      </c>
      <c r="G1035" s="73">
        <v>1.6666666666666666E-2</v>
      </c>
      <c r="H1035" s="73">
        <v>1.6666666666666666E-2</v>
      </c>
      <c r="I1035" s="73">
        <v>1.6666666666666666E-2</v>
      </c>
      <c r="J1035" s="81" t="s">
        <v>4230</v>
      </c>
      <c r="AL1035" s="144">
        <v>0</v>
      </c>
      <c r="AM1035" s="144">
        <v>1.6666666666666666E-2</v>
      </c>
      <c r="AN1035" s="144">
        <v>1.6666666666666666E-2</v>
      </c>
      <c r="AO1035" s="145">
        <v>1.6666666666666666E-2</v>
      </c>
    </row>
    <row r="1036" spans="2:41" ht="14.5" hidden="1" x14ac:dyDescent="0.35">
      <c r="B1036" s="45" t="s">
        <v>3314</v>
      </c>
      <c r="C1036" s="54">
        <v>845670</v>
      </c>
      <c r="D1036" s="54">
        <v>845678</v>
      </c>
      <c r="E1036" s="60" t="s">
        <v>3184</v>
      </c>
      <c r="F1036" s="73">
        <v>0</v>
      </c>
      <c r="G1036" s="73">
        <v>1.6666666666666666E-2</v>
      </c>
      <c r="H1036" s="73">
        <v>1.6666666666666666E-2</v>
      </c>
      <c r="I1036" s="73">
        <v>1.6666666666666666E-2</v>
      </c>
      <c r="J1036" s="81" t="s">
        <v>4230</v>
      </c>
      <c r="AL1036" s="144">
        <v>0</v>
      </c>
      <c r="AM1036" s="144">
        <v>1.6666666666666666E-2</v>
      </c>
      <c r="AN1036" s="144">
        <v>1.6666666666666666E-2</v>
      </c>
      <c r="AO1036" s="145">
        <v>1.6666666666666666E-2</v>
      </c>
    </row>
    <row r="1037" spans="2:41" ht="14.5" hidden="1" x14ac:dyDescent="0.35">
      <c r="B1037" s="45" t="s">
        <v>3314</v>
      </c>
      <c r="C1037" s="54">
        <v>845696</v>
      </c>
      <c r="D1037" s="54">
        <v>845696</v>
      </c>
      <c r="E1037" s="60" t="s">
        <v>3184</v>
      </c>
      <c r="F1037" s="73">
        <v>0</v>
      </c>
      <c r="G1037" s="73">
        <v>1.6666666666666666E-2</v>
      </c>
      <c r="H1037" s="73">
        <v>1.6666666666666666E-2</v>
      </c>
      <c r="I1037" s="73">
        <v>1.6666666666666666E-2</v>
      </c>
      <c r="J1037" s="81" t="s">
        <v>4230</v>
      </c>
      <c r="AL1037" s="144">
        <v>0</v>
      </c>
      <c r="AM1037" s="144">
        <v>1.6666666666666666E-2</v>
      </c>
      <c r="AN1037" s="144">
        <v>1.6666666666666666E-2</v>
      </c>
      <c r="AO1037" s="145">
        <v>1.6666666666666666E-2</v>
      </c>
    </row>
    <row r="1038" spans="2:41" ht="14.5" hidden="1" x14ac:dyDescent="0.35">
      <c r="B1038" s="45" t="s">
        <v>3314</v>
      </c>
      <c r="C1038" s="54">
        <v>845801</v>
      </c>
      <c r="D1038" s="54">
        <v>845801</v>
      </c>
      <c r="E1038" s="60" t="s">
        <v>3184</v>
      </c>
      <c r="F1038" s="73">
        <v>0</v>
      </c>
      <c r="G1038" s="73">
        <v>1.6666666666666666E-2</v>
      </c>
      <c r="H1038" s="73">
        <v>1.6666666666666666E-2</v>
      </c>
      <c r="I1038" s="73">
        <v>1.6666666666666666E-2</v>
      </c>
      <c r="J1038" s="81" t="s">
        <v>4230</v>
      </c>
      <c r="AL1038" s="144">
        <v>0</v>
      </c>
      <c r="AM1038" s="144">
        <v>1.6666666666666666E-2</v>
      </c>
      <c r="AN1038" s="144">
        <v>1.6666666666666666E-2</v>
      </c>
      <c r="AO1038" s="145">
        <v>1.6666666666666666E-2</v>
      </c>
    </row>
    <row r="1039" spans="2:41" ht="14.5" hidden="1" x14ac:dyDescent="0.35">
      <c r="B1039" s="45" t="s">
        <v>3314</v>
      </c>
      <c r="C1039" s="54">
        <v>845810</v>
      </c>
      <c r="D1039" s="54">
        <v>845810</v>
      </c>
      <c r="E1039" s="60" t="s">
        <v>3184</v>
      </c>
      <c r="F1039" s="73">
        <v>0</v>
      </c>
      <c r="G1039" s="73">
        <v>1.6666666666666666E-2</v>
      </c>
      <c r="H1039" s="73">
        <v>1.6666666666666666E-2</v>
      </c>
      <c r="I1039" s="73">
        <v>1.6666666666666666E-2</v>
      </c>
      <c r="J1039" s="81" t="s">
        <v>4230</v>
      </c>
      <c r="AL1039" s="144">
        <v>0</v>
      </c>
      <c r="AM1039" s="144">
        <v>1.6666666666666666E-2</v>
      </c>
      <c r="AN1039" s="144">
        <v>1.6666666666666666E-2</v>
      </c>
      <c r="AO1039" s="145">
        <v>1.6666666666666666E-2</v>
      </c>
    </row>
    <row r="1040" spans="2:41" ht="14.5" hidden="1" x14ac:dyDescent="0.35">
      <c r="B1040" s="45" t="s">
        <v>3314</v>
      </c>
      <c r="C1040" s="54">
        <v>845830</v>
      </c>
      <c r="D1040" s="54">
        <v>845830</v>
      </c>
      <c r="E1040" s="60" t="s">
        <v>3184</v>
      </c>
      <c r="F1040" s="73">
        <v>0</v>
      </c>
      <c r="G1040" s="73">
        <v>1.6666666666666666E-2</v>
      </c>
      <c r="H1040" s="73">
        <v>1.6666666666666666E-2</v>
      </c>
      <c r="I1040" s="73">
        <v>1.6666666666666666E-2</v>
      </c>
      <c r="J1040" s="81" t="s">
        <v>4230</v>
      </c>
      <c r="AL1040" s="144">
        <v>0</v>
      </c>
      <c r="AM1040" s="144">
        <v>1.6666666666666666E-2</v>
      </c>
      <c r="AN1040" s="144">
        <v>1.6666666666666666E-2</v>
      </c>
      <c r="AO1040" s="145">
        <v>1.6666666666666666E-2</v>
      </c>
    </row>
    <row r="1041" spans="2:41" ht="14.5" hidden="1" x14ac:dyDescent="0.35">
      <c r="B1041" s="45" t="s">
        <v>3314</v>
      </c>
      <c r="C1041" s="54">
        <v>845835</v>
      </c>
      <c r="D1041" s="54">
        <v>845835</v>
      </c>
      <c r="E1041" s="60" t="s">
        <v>3184</v>
      </c>
      <c r="F1041" s="73">
        <v>0</v>
      </c>
      <c r="G1041" s="73">
        <v>1.6666666666666666E-2</v>
      </c>
      <c r="H1041" s="73">
        <v>1.6666666666666666E-2</v>
      </c>
      <c r="I1041" s="73">
        <v>1.6666666666666666E-2</v>
      </c>
      <c r="J1041" s="81" t="s">
        <v>4230</v>
      </c>
      <c r="AL1041" s="144">
        <v>0</v>
      </c>
      <c r="AM1041" s="144">
        <v>1.6666666666666666E-2</v>
      </c>
      <c r="AN1041" s="144">
        <v>1.6666666666666666E-2</v>
      </c>
      <c r="AO1041" s="145">
        <v>1.6666666666666666E-2</v>
      </c>
    </row>
    <row r="1042" spans="2:41" ht="14.5" hidden="1" x14ac:dyDescent="0.35">
      <c r="B1042" s="45" t="s">
        <v>3314</v>
      </c>
      <c r="C1042" s="54">
        <v>84584</v>
      </c>
      <c r="D1042" s="54">
        <v>84584</v>
      </c>
      <c r="E1042" s="60" t="s">
        <v>3184</v>
      </c>
      <c r="F1042" s="73">
        <v>0</v>
      </c>
      <c r="G1042" s="73">
        <v>1.6666666666666666E-2</v>
      </c>
      <c r="H1042" s="73">
        <v>1.6666666666666666E-2</v>
      </c>
      <c r="I1042" s="73">
        <v>1.6666666666666666E-2</v>
      </c>
      <c r="J1042" s="81" t="s">
        <v>4230</v>
      </c>
      <c r="AL1042" s="144">
        <v>0</v>
      </c>
      <c r="AM1042" s="144">
        <v>1.6666666666666666E-2</v>
      </c>
      <c r="AN1042" s="144">
        <v>1.6666666666666666E-2</v>
      </c>
      <c r="AO1042" s="145">
        <v>1.6666666666666666E-2</v>
      </c>
    </row>
    <row r="1043" spans="2:41" ht="14.5" hidden="1" x14ac:dyDescent="0.35">
      <c r="B1043" s="45" t="s">
        <v>3314</v>
      </c>
      <c r="C1043" s="54">
        <v>845857</v>
      </c>
      <c r="D1043" s="54">
        <v>845859</v>
      </c>
      <c r="E1043" s="60" t="s">
        <v>3184</v>
      </c>
      <c r="F1043" s="73">
        <v>0</v>
      </c>
      <c r="G1043" s="73">
        <v>1.6666666666666666E-2</v>
      </c>
      <c r="H1043" s="73">
        <v>1.6666666666666666E-2</v>
      </c>
      <c r="I1043" s="73">
        <v>1.6666666666666666E-2</v>
      </c>
      <c r="J1043" s="81" t="s">
        <v>4230</v>
      </c>
      <c r="AL1043" s="144">
        <v>0</v>
      </c>
      <c r="AM1043" s="144">
        <v>1.6666666666666666E-2</v>
      </c>
      <c r="AN1043" s="144">
        <v>1.6666666666666666E-2</v>
      </c>
      <c r="AO1043" s="145">
        <v>1.6666666666666666E-2</v>
      </c>
    </row>
    <row r="1044" spans="2:41" ht="14.5" hidden="1" x14ac:dyDescent="0.35">
      <c r="B1044" s="45" t="s">
        <v>3314</v>
      </c>
      <c r="C1044" s="54">
        <v>845862</v>
      </c>
      <c r="D1044" s="54">
        <v>845862</v>
      </c>
      <c r="E1044" s="60" t="s">
        <v>3184</v>
      </c>
      <c r="F1044" s="73">
        <v>0</v>
      </c>
      <c r="G1044" s="73">
        <v>1.6666666666666666E-2</v>
      </c>
      <c r="H1044" s="73">
        <v>1.6666666666666666E-2</v>
      </c>
      <c r="I1044" s="73">
        <v>1.6666666666666666E-2</v>
      </c>
      <c r="J1044" s="81" t="s">
        <v>4230</v>
      </c>
      <c r="AL1044" s="144">
        <v>0</v>
      </c>
      <c r="AM1044" s="144">
        <v>1.6666666666666666E-2</v>
      </c>
      <c r="AN1044" s="144">
        <v>1.6666666666666666E-2</v>
      </c>
      <c r="AO1044" s="145">
        <v>1.6666666666666666E-2</v>
      </c>
    </row>
    <row r="1045" spans="2:41" ht="14.5" hidden="1" x14ac:dyDescent="0.35">
      <c r="B1045" s="45" t="s">
        <v>3314</v>
      </c>
      <c r="C1045" s="54">
        <v>845864</v>
      </c>
      <c r="D1045" s="54">
        <v>845865</v>
      </c>
      <c r="E1045" s="60" t="s">
        <v>3184</v>
      </c>
      <c r="F1045" s="73">
        <v>0</v>
      </c>
      <c r="G1045" s="73">
        <v>1.6666666666666666E-2</v>
      </c>
      <c r="H1045" s="73">
        <v>1.6666666666666666E-2</v>
      </c>
      <c r="I1045" s="73">
        <v>1.6666666666666666E-2</v>
      </c>
      <c r="J1045" s="81" t="s">
        <v>4230</v>
      </c>
      <c r="AL1045" s="144">
        <v>0</v>
      </c>
      <c r="AM1045" s="144">
        <v>1.6666666666666666E-2</v>
      </c>
      <c r="AN1045" s="144">
        <v>1.6666666666666666E-2</v>
      </c>
      <c r="AO1045" s="145">
        <v>1.6666666666666666E-2</v>
      </c>
    </row>
    <row r="1046" spans="2:41" ht="14.5" hidden="1" x14ac:dyDescent="0.35">
      <c r="B1046" s="45" t="s">
        <v>3314</v>
      </c>
      <c r="C1046" s="54">
        <v>845872</v>
      </c>
      <c r="D1046" s="54">
        <v>845873</v>
      </c>
      <c r="E1046" s="60" t="s">
        <v>3184</v>
      </c>
      <c r="F1046" s="73">
        <v>0</v>
      </c>
      <c r="G1046" s="73">
        <v>1.6666666666666666E-2</v>
      </c>
      <c r="H1046" s="73">
        <v>1.6666666666666666E-2</v>
      </c>
      <c r="I1046" s="73">
        <v>1.6666666666666666E-2</v>
      </c>
      <c r="J1046" s="81" t="s">
        <v>4230</v>
      </c>
      <c r="AL1046" s="144">
        <v>0</v>
      </c>
      <c r="AM1046" s="144">
        <v>1.6666666666666666E-2</v>
      </c>
      <c r="AN1046" s="144">
        <v>1.6666666666666666E-2</v>
      </c>
      <c r="AO1046" s="145">
        <v>1.6666666666666666E-2</v>
      </c>
    </row>
    <row r="1047" spans="2:41" ht="14.5" hidden="1" x14ac:dyDescent="0.35">
      <c r="B1047" s="45" t="s">
        <v>3314</v>
      </c>
      <c r="C1047" s="54">
        <v>845877</v>
      </c>
      <c r="D1047" s="54">
        <v>845878</v>
      </c>
      <c r="E1047" s="60" t="s">
        <v>3184</v>
      </c>
      <c r="F1047" s="73">
        <v>0</v>
      </c>
      <c r="G1047" s="73">
        <v>1.6666666666666666E-2</v>
      </c>
      <c r="H1047" s="73">
        <v>1.6666666666666666E-2</v>
      </c>
      <c r="I1047" s="73">
        <v>1.6666666666666666E-2</v>
      </c>
      <c r="J1047" s="81" t="s">
        <v>4230</v>
      </c>
      <c r="AL1047" s="144">
        <v>0</v>
      </c>
      <c r="AM1047" s="144">
        <v>1.6666666666666666E-2</v>
      </c>
      <c r="AN1047" s="144">
        <v>1.6666666666666666E-2</v>
      </c>
      <c r="AO1047" s="145">
        <v>1.6666666666666666E-2</v>
      </c>
    </row>
    <row r="1048" spans="2:41" ht="14.5" hidden="1" x14ac:dyDescent="0.35">
      <c r="B1048" s="45" t="s">
        <v>3314</v>
      </c>
      <c r="C1048" s="54">
        <v>845890</v>
      </c>
      <c r="D1048" s="54">
        <v>845890</v>
      </c>
      <c r="E1048" s="60" t="s">
        <v>3184</v>
      </c>
      <c r="F1048" s="73">
        <v>0</v>
      </c>
      <c r="G1048" s="73">
        <v>1.6666666666666666E-2</v>
      </c>
      <c r="H1048" s="73">
        <v>1.6666666666666666E-2</v>
      </c>
      <c r="I1048" s="73">
        <v>1.6666666666666666E-2</v>
      </c>
      <c r="J1048" s="81" t="s">
        <v>4230</v>
      </c>
      <c r="AL1048" s="144">
        <v>0</v>
      </c>
      <c r="AM1048" s="144">
        <v>1.6666666666666666E-2</v>
      </c>
      <c r="AN1048" s="144">
        <v>1.6666666666666666E-2</v>
      </c>
      <c r="AO1048" s="145">
        <v>1.6666666666666666E-2</v>
      </c>
    </row>
    <row r="1049" spans="2:41" ht="14.5" hidden="1" x14ac:dyDescent="0.35">
      <c r="B1049" s="45" t="s">
        <v>3314</v>
      </c>
      <c r="C1049" s="54">
        <v>845894</v>
      </c>
      <c r="D1049" s="54">
        <v>845894</v>
      </c>
      <c r="E1049" s="60" t="s">
        <v>3184</v>
      </c>
      <c r="F1049" s="73">
        <v>0</v>
      </c>
      <c r="G1049" s="73">
        <v>1.6666666666666666E-2</v>
      </c>
      <c r="H1049" s="73">
        <v>1.6666666666666666E-2</v>
      </c>
      <c r="I1049" s="73">
        <v>1.6666666666666666E-2</v>
      </c>
      <c r="J1049" s="81" t="s">
        <v>4230</v>
      </c>
      <c r="AL1049" s="144">
        <v>0</v>
      </c>
      <c r="AM1049" s="144">
        <v>1.6666666666666666E-2</v>
      </c>
      <c r="AN1049" s="144">
        <v>1.6666666666666666E-2</v>
      </c>
      <c r="AO1049" s="145">
        <v>1.6666666666666666E-2</v>
      </c>
    </row>
    <row r="1050" spans="2:41" ht="14.5" hidden="1" x14ac:dyDescent="0.35">
      <c r="B1050" s="45" t="s">
        <v>3314</v>
      </c>
      <c r="C1050" s="54">
        <v>8459</v>
      </c>
      <c r="D1050" s="54">
        <v>8459</v>
      </c>
      <c r="E1050" s="60" t="s">
        <v>3184</v>
      </c>
      <c r="F1050" s="73">
        <v>0</v>
      </c>
      <c r="G1050" s="73">
        <v>1.6666666666666666E-2</v>
      </c>
      <c r="H1050" s="73">
        <v>1.6666666666666666E-2</v>
      </c>
      <c r="I1050" s="73">
        <v>1.6666666666666666E-2</v>
      </c>
      <c r="J1050" s="81" t="s">
        <v>4230</v>
      </c>
      <c r="AL1050" s="144">
        <v>0</v>
      </c>
      <c r="AM1050" s="144">
        <v>1.6666666666666666E-2</v>
      </c>
      <c r="AN1050" s="144">
        <v>1.6666666666666666E-2</v>
      </c>
      <c r="AO1050" s="145">
        <v>1.6666666666666666E-2</v>
      </c>
    </row>
    <row r="1051" spans="2:41" ht="14.5" hidden="1" x14ac:dyDescent="0.35">
      <c r="B1051" s="45" t="s">
        <v>3314</v>
      </c>
      <c r="C1051" s="54">
        <v>870004</v>
      </c>
      <c r="D1051" s="54">
        <v>870004</v>
      </c>
      <c r="E1051" s="60" t="s">
        <v>3184</v>
      </c>
      <c r="F1051" s="73">
        <v>0</v>
      </c>
      <c r="G1051" s="73">
        <v>1.6666666666666666E-2</v>
      </c>
      <c r="H1051" s="73">
        <v>1.6666666666666666E-2</v>
      </c>
      <c r="I1051" s="73">
        <v>1.6666666666666666E-2</v>
      </c>
      <c r="J1051" s="81" t="s">
        <v>4230</v>
      </c>
      <c r="AL1051" s="144">
        <v>0</v>
      </c>
      <c r="AM1051" s="144">
        <v>1.6666666666666666E-2</v>
      </c>
      <c r="AN1051" s="144">
        <v>1.6666666666666666E-2</v>
      </c>
      <c r="AO1051" s="145">
        <v>1.6666666666666666E-2</v>
      </c>
    </row>
    <row r="1052" spans="2:41" ht="14.5" hidden="1" x14ac:dyDescent="0.35">
      <c r="B1052" s="45" t="s">
        <v>3314</v>
      </c>
      <c r="C1052" s="54">
        <v>870010</v>
      </c>
      <c r="D1052" s="54">
        <v>870010</v>
      </c>
      <c r="E1052" s="60" t="s">
        <v>3184</v>
      </c>
      <c r="F1052" s="73">
        <v>0</v>
      </c>
      <c r="G1052" s="73">
        <v>1.6666666666666666E-2</v>
      </c>
      <c r="H1052" s="73">
        <v>1.6666666666666666E-2</v>
      </c>
      <c r="I1052" s="73">
        <v>1.6666666666666666E-2</v>
      </c>
      <c r="J1052" s="81" t="s">
        <v>4230</v>
      </c>
      <c r="AL1052" s="144">
        <v>0</v>
      </c>
      <c r="AM1052" s="144">
        <v>1.6666666666666666E-2</v>
      </c>
      <c r="AN1052" s="144">
        <v>1.6666666666666666E-2</v>
      </c>
      <c r="AO1052" s="145">
        <v>1.6666666666666666E-2</v>
      </c>
    </row>
    <row r="1053" spans="2:41" ht="14.5" hidden="1" x14ac:dyDescent="0.35">
      <c r="B1053" s="45" t="s">
        <v>3314</v>
      </c>
      <c r="C1053" s="54">
        <v>870012</v>
      </c>
      <c r="D1053" s="54">
        <v>870013</v>
      </c>
      <c r="E1053" s="60" t="s">
        <v>3184</v>
      </c>
      <c r="F1053" s="73">
        <v>0</v>
      </c>
      <c r="G1053" s="73">
        <v>1.6666666666666666E-2</v>
      </c>
      <c r="H1053" s="73">
        <v>1.6666666666666666E-2</v>
      </c>
      <c r="I1053" s="73">
        <v>1.6666666666666666E-2</v>
      </c>
      <c r="J1053" s="81" t="s">
        <v>4230</v>
      </c>
      <c r="AL1053" s="144">
        <v>0</v>
      </c>
      <c r="AM1053" s="144">
        <v>1.6666666666666666E-2</v>
      </c>
      <c r="AN1053" s="144">
        <v>1.6666666666666666E-2</v>
      </c>
      <c r="AO1053" s="145">
        <v>1.6666666666666666E-2</v>
      </c>
    </row>
    <row r="1054" spans="2:41" ht="14.5" hidden="1" x14ac:dyDescent="0.35">
      <c r="B1054" s="45" t="s">
        <v>3314</v>
      </c>
      <c r="C1054" s="54">
        <v>870015</v>
      </c>
      <c r="D1054" s="54">
        <v>870017</v>
      </c>
      <c r="E1054" s="60" t="s">
        <v>3184</v>
      </c>
      <c r="F1054" s="73">
        <v>0</v>
      </c>
      <c r="G1054" s="73">
        <v>1.6666666666666666E-2</v>
      </c>
      <c r="H1054" s="73">
        <v>1.6666666666666666E-2</v>
      </c>
      <c r="I1054" s="73">
        <v>1.6666666666666666E-2</v>
      </c>
      <c r="J1054" s="81" t="s">
        <v>4230</v>
      </c>
      <c r="AL1054" s="144">
        <v>0</v>
      </c>
      <c r="AM1054" s="144">
        <v>1.6666666666666666E-2</v>
      </c>
      <c r="AN1054" s="144">
        <v>1.6666666666666666E-2</v>
      </c>
      <c r="AO1054" s="145">
        <v>1.6666666666666666E-2</v>
      </c>
    </row>
    <row r="1055" spans="2:41" ht="14.5" hidden="1" x14ac:dyDescent="0.35">
      <c r="B1055" s="45" t="s">
        <v>3314</v>
      </c>
      <c r="C1055" s="54">
        <v>870024</v>
      </c>
      <c r="D1055" s="54">
        <v>870024</v>
      </c>
      <c r="E1055" s="60" t="s">
        <v>3184</v>
      </c>
      <c r="F1055" s="73">
        <v>0</v>
      </c>
      <c r="G1055" s="73">
        <v>1.6666666666666666E-2</v>
      </c>
      <c r="H1055" s="73">
        <v>1.6666666666666666E-2</v>
      </c>
      <c r="I1055" s="73">
        <v>1.6666666666666666E-2</v>
      </c>
      <c r="J1055" s="81" t="s">
        <v>4230</v>
      </c>
      <c r="AL1055" s="144">
        <v>0</v>
      </c>
      <c r="AM1055" s="144">
        <v>1.6666666666666666E-2</v>
      </c>
      <c r="AN1055" s="144">
        <v>1.6666666666666666E-2</v>
      </c>
      <c r="AO1055" s="145">
        <v>1.6666666666666666E-2</v>
      </c>
    </row>
    <row r="1056" spans="2:41" ht="14.5" hidden="1" x14ac:dyDescent="0.35">
      <c r="B1056" s="45" t="s">
        <v>3314</v>
      </c>
      <c r="C1056" s="54">
        <v>870028</v>
      </c>
      <c r="D1056" s="54">
        <v>870028</v>
      </c>
      <c r="E1056" s="60" t="s">
        <v>3184</v>
      </c>
      <c r="F1056" s="73">
        <v>0</v>
      </c>
      <c r="G1056" s="73">
        <v>1.6666666666666666E-2</v>
      </c>
      <c r="H1056" s="73">
        <v>1.6666666666666666E-2</v>
      </c>
      <c r="I1056" s="73">
        <v>1.6666666666666666E-2</v>
      </c>
      <c r="J1056" s="81" t="s">
        <v>4230</v>
      </c>
      <c r="AL1056" s="144">
        <v>0</v>
      </c>
      <c r="AM1056" s="144">
        <v>1.6666666666666666E-2</v>
      </c>
      <c r="AN1056" s="144">
        <v>1.6666666666666666E-2</v>
      </c>
      <c r="AO1056" s="145">
        <v>1.6666666666666666E-2</v>
      </c>
    </row>
    <row r="1057" spans="2:41" ht="14.5" hidden="1" x14ac:dyDescent="0.35">
      <c r="B1057" s="45" t="s">
        <v>3314</v>
      </c>
      <c r="C1057" s="54">
        <v>870034</v>
      </c>
      <c r="D1057" s="54">
        <v>870034</v>
      </c>
      <c r="E1057" s="60" t="s">
        <v>3184</v>
      </c>
      <c r="F1057" s="73">
        <v>0</v>
      </c>
      <c r="G1057" s="73">
        <v>1.6666666666666666E-2</v>
      </c>
      <c r="H1057" s="73">
        <v>1.6666666666666666E-2</v>
      </c>
      <c r="I1057" s="73">
        <v>1.6666666666666666E-2</v>
      </c>
      <c r="J1057" s="81" t="s">
        <v>4230</v>
      </c>
      <c r="AL1057" s="144">
        <v>0</v>
      </c>
      <c r="AM1057" s="144">
        <v>1.6666666666666666E-2</v>
      </c>
      <c r="AN1057" s="144">
        <v>1.6666666666666666E-2</v>
      </c>
      <c r="AO1057" s="145">
        <v>1.6666666666666666E-2</v>
      </c>
    </row>
    <row r="1058" spans="2:41" ht="14.5" hidden="1" x14ac:dyDescent="0.35">
      <c r="B1058" s="45" t="s">
        <v>3314</v>
      </c>
      <c r="C1058" s="54">
        <v>870040</v>
      </c>
      <c r="D1058" s="54">
        <v>870040</v>
      </c>
      <c r="E1058" s="60" t="s">
        <v>3184</v>
      </c>
      <c r="F1058" s="73">
        <v>0</v>
      </c>
      <c r="G1058" s="73">
        <v>1.6666666666666666E-2</v>
      </c>
      <c r="H1058" s="73">
        <v>1.6666666666666666E-2</v>
      </c>
      <c r="I1058" s="73">
        <v>1.6666666666666666E-2</v>
      </c>
      <c r="J1058" s="81" t="s">
        <v>4230</v>
      </c>
      <c r="AL1058" s="144">
        <v>0</v>
      </c>
      <c r="AM1058" s="144">
        <v>1.6666666666666666E-2</v>
      </c>
      <c r="AN1058" s="144">
        <v>1.6666666666666666E-2</v>
      </c>
      <c r="AO1058" s="145">
        <v>1.6666666666666666E-2</v>
      </c>
    </row>
    <row r="1059" spans="2:41" ht="14.5" hidden="1" x14ac:dyDescent="0.35">
      <c r="B1059" s="45" t="s">
        <v>3314</v>
      </c>
      <c r="C1059" s="54">
        <v>870043</v>
      </c>
      <c r="D1059" s="54">
        <v>870043</v>
      </c>
      <c r="E1059" s="60" t="s">
        <v>3184</v>
      </c>
      <c r="F1059" s="73">
        <v>0</v>
      </c>
      <c r="G1059" s="73">
        <v>1.6666666666666666E-2</v>
      </c>
      <c r="H1059" s="73">
        <v>1.6666666666666666E-2</v>
      </c>
      <c r="I1059" s="73">
        <v>1.6666666666666666E-2</v>
      </c>
      <c r="J1059" s="81" t="s">
        <v>4230</v>
      </c>
      <c r="AL1059" s="144">
        <v>0</v>
      </c>
      <c r="AM1059" s="144">
        <v>1.6666666666666666E-2</v>
      </c>
      <c r="AN1059" s="144">
        <v>1.6666666666666666E-2</v>
      </c>
      <c r="AO1059" s="145">
        <v>1.6666666666666666E-2</v>
      </c>
    </row>
    <row r="1060" spans="2:41" ht="14.5" hidden="1" x14ac:dyDescent="0.35">
      <c r="B1060" s="45" t="s">
        <v>3314</v>
      </c>
      <c r="C1060" s="54">
        <v>870050</v>
      </c>
      <c r="D1060" s="54">
        <v>870056</v>
      </c>
      <c r="E1060" s="60" t="s">
        <v>3184</v>
      </c>
      <c r="F1060" s="73">
        <v>0</v>
      </c>
      <c r="G1060" s="73">
        <v>1.6666666666666666E-2</v>
      </c>
      <c r="H1060" s="73">
        <v>1.6666666666666666E-2</v>
      </c>
      <c r="I1060" s="73">
        <v>1.6666666666666666E-2</v>
      </c>
      <c r="J1060" s="81" t="s">
        <v>4230</v>
      </c>
      <c r="AL1060" s="144">
        <v>0</v>
      </c>
      <c r="AM1060" s="144">
        <v>1.6666666666666666E-2</v>
      </c>
      <c r="AN1060" s="144">
        <v>1.6666666666666666E-2</v>
      </c>
      <c r="AO1060" s="145">
        <v>1.6666666666666666E-2</v>
      </c>
    </row>
    <row r="1061" spans="2:41" ht="14.5" hidden="1" x14ac:dyDescent="0.35">
      <c r="B1061" s="45" t="s">
        <v>3314</v>
      </c>
      <c r="C1061" s="54">
        <v>870058</v>
      </c>
      <c r="D1061" s="54">
        <v>870058</v>
      </c>
      <c r="E1061" s="60" t="s">
        <v>3184</v>
      </c>
      <c r="F1061" s="73">
        <v>0</v>
      </c>
      <c r="G1061" s="73">
        <v>1.6666666666666666E-2</v>
      </c>
      <c r="H1061" s="73">
        <v>1.6666666666666666E-2</v>
      </c>
      <c r="I1061" s="73">
        <v>1.6666666666666666E-2</v>
      </c>
      <c r="J1061" s="81" t="s">
        <v>4230</v>
      </c>
      <c r="AL1061" s="144">
        <v>0</v>
      </c>
      <c r="AM1061" s="144">
        <v>1.6666666666666666E-2</v>
      </c>
      <c r="AN1061" s="144">
        <v>1.6666666666666666E-2</v>
      </c>
      <c r="AO1061" s="145">
        <v>1.6666666666666666E-2</v>
      </c>
    </row>
    <row r="1062" spans="2:41" ht="14.5" hidden="1" x14ac:dyDescent="0.35">
      <c r="B1062" s="45" t="s">
        <v>3314</v>
      </c>
      <c r="C1062" s="54">
        <v>870060</v>
      </c>
      <c r="D1062" s="54">
        <v>870060</v>
      </c>
      <c r="E1062" s="60" t="s">
        <v>3184</v>
      </c>
      <c r="F1062" s="73">
        <v>0</v>
      </c>
      <c r="G1062" s="73">
        <v>1.6666666666666666E-2</v>
      </c>
      <c r="H1062" s="73">
        <v>1.6666666666666666E-2</v>
      </c>
      <c r="I1062" s="73">
        <v>1.6666666666666666E-2</v>
      </c>
      <c r="J1062" s="81" t="s">
        <v>4230</v>
      </c>
      <c r="AL1062" s="144">
        <v>0</v>
      </c>
      <c r="AM1062" s="144">
        <v>1.6666666666666666E-2</v>
      </c>
      <c r="AN1062" s="144">
        <v>1.6666666666666666E-2</v>
      </c>
      <c r="AO1062" s="145">
        <v>1.6666666666666666E-2</v>
      </c>
    </row>
    <row r="1063" spans="2:41" ht="14.5" hidden="1" x14ac:dyDescent="0.35">
      <c r="B1063" s="45" t="s">
        <v>3314</v>
      </c>
      <c r="C1063" s="54">
        <v>87007</v>
      </c>
      <c r="D1063" s="54">
        <v>87007</v>
      </c>
      <c r="E1063" s="60" t="s">
        <v>3184</v>
      </c>
      <c r="F1063" s="73">
        <v>0</v>
      </c>
      <c r="G1063" s="73">
        <v>1.6666666666666666E-2</v>
      </c>
      <c r="H1063" s="73">
        <v>1.6666666666666666E-2</v>
      </c>
      <c r="I1063" s="73">
        <v>1.6666666666666666E-2</v>
      </c>
      <c r="J1063" s="81" t="s">
        <v>4230</v>
      </c>
      <c r="AL1063" s="144">
        <v>0</v>
      </c>
      <c r="AM1063" s="144">
        <v>1.6666666666666666E-2</v>
      </c>
      <c r="AN1063" s="144">
        <v>1.6666666666666666E-2</v>
      </c>
      <c r="AO1063" s="145">
        <v>1.6666666666666666E-2</v>
      </c>
    </row>
    <row r="1064" spans="2:41" ht="14.5" hidden="1" x14ac:dyDescent="0.35">
      <c r="B1064" s="45" t="s">
        <v>3314</v>
      </c>
      <c r="C1064" s="54">
        <v>870084</v>
      </c>
      <c r="D1064" s="54">
        <v>870086</v>
      </c>
      <c r="E1064" s="60" t="s">
        <v>3184</v>
      </c>
      <c r="F1064" s="73">
        <v>0</v>
      </c>
      <c r="G1064" s="73">
        <v>1.6666666666666666E-2</v>
      </c>
      <c r="H1064" s="73">
        <v>1.6666666666666666E-2</v>
      </c>
      <c r="I1064" s="73">
        <v>1.6666666666666666E-2</v>
      </c>
      <c r="J1064" s="81" t="s">
        <v>4230</v>
      </c>
      <c r="AL1064" s="144">
        <v>0</v>
      </c>
      <c r="AM1064" s="144">
        <v>1.6666666666666666E-2</v>
      </c>
      <c r="AN1064" s="144">
        <v>1.6666666666666666E-2</v>
      </c>
      <c r="AO1064" s="145">
        <v>1.6666666666666666E-2</v>
      </c>
    </row>
    <row r="1065" spans="2:41" ht="14.5" hidden="1" x14ac:dyDescent="0.35">
      <c r="B1065" s="45" t="s">
        <v>3314</v>
      </c>
      <c r="C1065" s="54">
        <v>870092</v>
      </c>
      <c r="D1065" s="54">
        <v>870092</v>
      </c>
      <c r="E1065" s="60" t="s">
        <v>3184</v>
      </c>
      <c r="F1065" s="73">
        <v>0</v>
      </c>
      <c r="G1065" s="73">
        <v>1.6666666666666666E-2</v>
      </c>
      <c r="H1065" s="73">
        <v>1.6666666666666666E-2</v>
      </c>
      <c r="I1065" s="73">
        <v>1.6666666666666666E-2</v>
      </c>
      <c r="J1065" s="81" t="s">
        <v>4230</v>
      </c>
      <c r="AL1065" s="144">
        <v>0</v>
      </c>
      <c r="AM1065" s="144">
        <v>1.6666666666666666E-2</v>
      </c>
      <c r="AN1065" s="144">
        <v>1.6666666666666666E-2</v>
      </c>
      <c r="AO1065" s="145">
        <v>1.6666666666666666E-2</v>
      </c>
    </row>
    <row r="1066" spans="2:41" ht="14.5" hidden="1" x14ac:dyDescent="0.35">
      <c r="B1066" s="45" t="s">
        <v>3314</v>
      </c>
      <c r="C1066" s="54">
        <v>870094</v>
      </c>
      <c r="D1066" s="54">
        <v>870094</v>
      </c>
      <c r="E1066" s="60" t="s">
        <v>3184</v>
      </c>
      <c r="F1066" s="73">
        <v>0</v>
      </c>
      <c r="G1066" s="73">
        <v>1.6666666666666666E-2</v>
      </c>
      <c r="H1066" s="73">
        <v>1.6666666666666666E-2</v>
      </c>
      <c r="I1066" s="73">
        <v>1.6666666666666666E-2</v>
      </c>
      <c r="J1066" s="81" t="s">
        <v>4230</v>
      </c>
      <c r="AL1066" s="144">
        <v>0</v>
      </c>
      <c r="AM1066" s="144">
        <v>1.6666666666666666E-2</v>
      </c>
      <c r="AN1066" s="144">
        <v>1.6666666666666666E-2</v>
      </c>
      <c r="AO1066" s="145">
        <v>1.6666666666666666E-2</v>
      </c>
    </row>
    <row r="1067" spans="2:41" ht="14.5" hidden="1" x14ac:dyDescent="0.35">
      <c r="B1067" s="45" t="s">
        <v>3314</v>
      </c>
      <c r="C1067" s="54">
        <v>870097</v>
      </c>
      <c r="D1067" s="54">
        <v>870097</v>
      </c>
      <c r="E1067" s="60" t="s">
        <v>3184</v>
      </c>
      <c r="F1067" s="73">
        <v>0</v>
      </c>
      <c r="G1067" s="73">
        <v>1.6666666666666666E-2</v>
      </c>
      <c r="H1067" s="73">
        <v>1.6666666666666666E-2</v>
      </c>
      <c r="I1067" s="73">
        <v>1.6666666666666666E-2</v>
      </c>
      <c r="J1067" s="81" t="s">
        <v>4230</v>
      </c>
      <c r="AL1067" s="144">
        <v>0</v>
      </c>
      <c r="AM1067" s="144">
        <v>1.6666666666666666E-2</v>
      </c>
      <c r="AN1067" s="144">
        <v>1.6666666666666666E-2</v>
      </c>
      <c r="AO1067" s="145">
        <v>1.6666666666666666E-2</v>
      </c>
    </row>
    <row r="1068" spans="2:41" ht="14.5" hidden="1" x14ac:dyDescent="0.35">
      <c r="B1068" s="45" t="s">
        <v>3314</v>
      </c>
      <c r="C1068" s="54">
        <v>870110</v>
      </c>
      <c r="D1068" s="54">
        <v>870110</v>
      </c>
      <c r="E1068" s="60" t="s">
        <v>3184</v>
      </c>
      <c r="F1068" s="73">
        <v>0</v>
      </c>
      <c r="G1068" s="73">
        <v>1.6666666666666666E-2</v>
      </c>
      <c r="H1068" s="73">
        <v>1.6666666666666666E-2</v>
      </c>
      <c r="I1068" s="73">
        <v>1.6666666666666666E-2</v>
      </c>
      <c r="J1068" s="81" t="s">
        <v>4230</v>
      </c>
      <c r="AL1068" s="144">
        <v>0</v>
      </c>
      <c r="AM1068" s="144">
        <v>1.6666666666666666E-2</v>
      </c>
      <c r="AN1068" s="144">
        <v>1.6666666666666666E-2</v>
      </c>
      <c r="AO1068" s="145">
        <v>1.6666666666666666E-2</v>
      </c>
    </row>
    <row r="1069" spans="2:41" ht="14.5" hidden="1" x14ac:dyDescent="0.35">
      <c r="B1069" s="45" t="s">
        <v>3314</v>
      </c>
      <c r="C1069" s="54">
        <v>870114</v>
      </c>
      <c r="D1069" s="54">
        <v>870116</v>
      </c>
      <c r="E1069" s="60" t="s">
        <v>3184</v>
      </c>
      <c r="F1069" s="73">
        <v>0</v>
      </c>
      <c r="G1069" s="73">
        <v>1.6666666666666666E-2</v>
      </c>
      <c r="H1069" s="73">
        <v>1.6666666666666666E-2</v>
      </c>
      <c r="I1069" s="73">
        <v>1.6666666666666666E-2</v>
      </c>
      <c r="J1069" s="81" t="s">
        <v>4230</v>
      </c>
      <c r="AL1069" s="144">
        <v>0</v>
      </c>
      <c r="AM1069" s="144">
        <v>1.6666666666666666E-2</v>
      </c>
      <c r="AN1069" s="144">
        <v>1.6666666666666666E-2</v>
      </c>
      <c r="AO1069" s="145">
        <v>1.6666666666666666E-2</v>
      </c>
    </row>
    <row r="1070" spans="2:41" ht="14.5" hidden="1" x14ac:dyDescent="0.35">
      <c r="B1070" s="45" t="s">
        <v>3314</v>
      </c>
      <c r="C1070" s="54">
        <v>870140</v>
      </c>
      <c r="D1070" s="54">
        <v>870143</v>
      </c>
      <c r="E1070" s="60" t="s">
        <v>3184</v>
      </c>
      <c r="F1070" s="73">
        <v>0</v>
      </c>
      <c r="G1070" s="73">
        <v>1.6666666666666666E-2</v>
      </c>
      <c r="H1070" s="73">
        <v>1.6666666666666666E-2</v>
      </c>
      <c r="I1070" s="73">
        <v>1.6666666666666666E-2</v>
      </c>
      <c r="J1070" s="81" t="s">
        <v>4230</v>
      </c>
      <c r="AL1070" s="144">
        <v>0</v>
      </c>
      <c r="AM1070" s="144">
        <v>1.6666666666666666E-2</v>
      </c>
      <c r="AN1070" s="144">
        <v>1.6666666666666666E-2</v>
      </c>
      <c r="AO1070" s="145">
        <v>1.6666666666666666E-2</v>
      </c>
    </row>
    <row r="1071" spans="2:41" ht="14.5" hidden="1" x14ac:dyDescent="0.35">
      <c r="B1071" s="45" t="s">
        <v>3314</v>
      </c>
      <c r="C1071" s="54">
        <v>870145</v>
      </c>
      <c r="D1071" s="54">
        <v>870145</v>
      </c>
      <c r="E1071" s="60" t="s">
        <v>3184</v>
      </c>
      <c r="F1071" s="73">
        <v>0</v>
      </c>
      <c r="G1071" s="73">
        <v>1.6666666666666666E-2</v>
      </c>
      <c r="H1071" s="73">
        <v>1.6666666666666666E-2</v>
      </c>
      <c r="I1071" s="73">
        <v>1.6666666666666666E-2</v>
      </c>
      <c r="J1071" s="81" t="s">
        <v>4230</v>
      </c>
      <c r="AL1071" s="144">
        <v>0</v>
      </c>
      <c r="AM1071" s="144">
        <v>1.6666666666666666E-2</v>
      </c>
      <c r="AN1071" s="144">
        <v>1.6666666666666666E-2</v>
      </c>
      <c r="AO1071" s="145">
        <v>1.6666666666666666E-2</v>
      </c>
    </row>
    <row r="1072" spans="2:41" ht="14.5" hidden="1" x14ac:dyDescent="0.35">
      <c r="B1072" s="45" t="s">
        <v>3314</v>
      </c>
      <c r="C1072" s="54">
        <v>87015</v>
      </c>
      <c r="D1072" s="54">
        <v>87016</v>
      </c>
      <c r="E1072" s="60" t="s">
        <v>3184</v>
      </c>
      <c r="F1072" s="73">
        <v>0</v>
      </c>
      <c r="G1072" s="73">
        <v>1.6666666666666666E-2</v>
      </c>
      <c r="H1072" s="73">
        <v>1.6666666666666666E-2</v>
      </c>
      <c r="I1072" s="73">
        <v>1.6666666666666666E-2</v>
      </c>
      <c r="J1072" s="81" t="s">
        <v>4230</v>
      </c>
      <c r="AL1072" s="144">
        <v>0</v>
      </c>
      <c r="AM1072" s="144">
        <v>1.6666666666666666E-2</v>
      </c>
      <c r="AN1072" s="144">
        <v>1.6666666666666666E-2</v>
      </c>
      <c r="AO1072" s="145">
        <v>1.6666666666666666E-2</v>
      </c>
    </row>
    <row r="1073" spans="2:41" ht="14.5" hidden="1" x14ac:dyDescent="0.35">
      <c r="B1073" s="45" t="s">
        <v>3314</v>
      </c>
      <c r="C1073" s="54">
        <v>870170</v>
      </c>
      <c r="D1073" s="54">
        <v>870170</v>
      </c>
      <c r="E1073" s="60" t="s">
        <v>3184</v>
      </c>
      <c r="F1073" s="73">
        <v>0</v>
      </c>
      <c r="G1073" s="73">
        <v>1.6666666666666666E-2</v>
      </c>
      <c r="H1073" s="73">
        <v>1.6666666666666666E-2</v>
      </c>
      <c r="I1073" s="73">
        <v>1.6666666666666666E-2</v>
      </c>
      <c r="J1073" s="81" t="s">
        <v>4230</v>
      </c>
      <c r="AL1073" s="144">
        <v>0</v>
      </c>
      <c r="AM1073" s="144">
        <v>1.6666666666666666E-2</v>
      </c>
      <c r="AN1073" s="144">
        <v>1.6666666666666666E-2</v>
      </c>
      <c r="AO1073" s="145">
        <v>1.6666666666666666E-2</v>
      </c>
    </row>
    <row r="1074" spans="2:41" ht="14.5" hidden="1" x14ac:dyDescent="0.35">
      <c r="B1074" s="45" t="s">
        <v>3314</v>
      </c>
      <c r="C1074" s="54">
        <v>870177</v>
      </c>
      <c r="D1074" s="54">
        <v>870178</v>
      </c>
      <c r="E1074" s="60" t="s">
        <v>3184</v>
      </c>
      <c r="F1074" s="73">
        <v>0</v>
      </c>
      <c r="G1074" s="73">
        <v>1.6666666666666666E-2</v>
      </c>
      <c r="H1074" s="73">
        <v>1.6666666666666666E-2</v>
      </c>
      <c r="I1074" s="73">
        <v>1.6666666666666666E-2</v>
      </c>
      <c r="J1074" s="81" t="s">
        <v>4230</v>
      </c>
      <c r="AL1074" s="144">
        <v>0</v>
      </c>
      <c r="AM1074" s="144">
        <v>1.6666666666666666E-2</v>
      </c>
      <c r="AN1074" s="144">
        <v>1.6666666666666666E-2</v>
      </c>
      <c r="AO1074" s="145">
        <v>1.6666666666666666E-2</v>
      </c>
    </row>
    <row r="1075" spans="2:41" ht="14.5" hidden="1" x14ac:dyDescent="0.35">
      <c r="B1075" s="45" t="s">
        <v>3314</v>
      </c>
      <c r="C1075" s="54">
        <v>870190</v>
      </c>
      <c r="D1075" s="54">
        <v>870190</v>
      </c>
      <c r="E1075" s="60" t="s">
        <v>3184</v>
      </c>
      <c r="F1075" s="73">
        <v>0</v>
      </c>
      <c r="G1075" s="73">
        <v>1.6666666666666666E-2</v>
      </c>
      <c r="H1075" s="73">
        <v>1.6666666666666666E-2</v>
      </c>
      <c r="I1075" s="73">
        <v>1.6666666666666666E-2</v>
      </c>
      <c r="J1075" s="81" t="s">
        <v>4230</v>
      </c>
      <c r="AL1075" s="144">
        <v>0</v>
      </c>
      <c r="AM1075" s="144">
        <v>1.6666666666666666E-2</v>
      </c>
      <c r="AN1075" s="144">
        <v>1.6666666666666666E-2</v>
      </c>
      <c r="AO1075" s="145">
        <v>1.6666666666666666E-2</v>
      </c>
    </row>
    <row r="1076" spans="2:41" ht="14.5" hidden="1" x14ac:dyDescent="0.35">
      <c r="B1076" s="45" t="s">
        <v>3314</v>
      </c>
      <c r="C1076" s="54">
        <v>8701922</v>
      </c>
      <c r="D1076" s="54">
        <v>8701922</v>
      </c>
      <c r="E1076" s="60" t="s">
        <v>3184</v>
      </c>
      <c r="F1076" s="73">
        <v>0</v>
      </c>
      <c r="G1076" s="73">
        <v>1.6666666666666666E-2</v>
      </c>
      <c r="H1076" s="73">
        <v>1.6666666666666666E-2</v>
      </c>
      <c r="I1076" s="73">
        <v>1.6666666666666666E-2</v>
      </c>
      <c r="J1076" s="81" t="s">
        <v>4230</v>
      </c>
      <c r="AL1076" s="144">
        <v>0</v>
      </c>
      <c r="AM1076" s="144">
        <v>1.6666666666666666E-2</v>
      </c>
      <c r="AN1076" s="144">
        <v>1.6666666666666666E-2</v>
      </c>
      <c r="AO1076" s="145">
        <v>1.6666666666666666E-2</v>
      </c>
    </row>
    <row r="1077" spans="2:41" ht="14.5" hidden="1" x14ac:dyDescent="0.35">
      <c r="B1077" s="45" t="s">
        <v>3314</v>
      </c>
      <c r="C1077" s="54">
        <v>870196</v>
      </c>
      <c r="D1077" s="54">
        <v>870196</v>
      </c>
      <c r="E1077" s="60" t="s">
        <v>3184</v>
      </c>
      <c r="F1077" s="73">
        <v>0</v>
      </c>
      <c r="G1077" s="73">
        <v>1.6666666666666666E-2</v>
      </c>
      <c r="H1077" s="73">
        <v>1.6666666666666666E-2</v>
      </c>
      <c r="I1077" s="73">
        <v>1.6666666666666666E-2</v>
      </c>
      <c r="J1077" s="81" t="s">
        <v>4230</v>
      </c>
      <c r="AL1077" s="144">
        <v>0</v>
      </c>
      <c r="AM1077" s="144">
        <v>1.6666666666666666E-2</v>
      </c>
      <c r="AN1077" s="144">
        <v>1.6666666666666666E-2</v>
      </c>
      <c r="AO1077" s="145">
        <v>1.6666666666666666E-2</v>
      </c>
    </row>
    <row r="1078" spans="2:41" ht="14.5" hidden="1" x14ac:dyDescent="0.35">
      <c r="B1078" s="45" t="s">
        <v>3314</v>
      </c>
      <c r="C1078" s="54">
        <v>87020</v>
      </c>
      <c r="D1078" s="54">
        <v>87020</v>
      </c>
      <c r="E1078" s="60" t="s">
        <v>3184</v>
      </c>
      <c r="F1078" s="73">
        <v>0</v>
      </c>
      <c r="G1078" s="73">
        <v>1.6666666666666666E-2</v>
      </c>
      <c r="H1078" s="73">
        <v>1.6666666666666666E-2</v>
      </c>
      <c r="I1078" s="73">
        <v>1.6666666666666666E-2</v>
      </c>
      <c r="J1078" s="81" t="s">
        <v>4230</v>
      </c>
      <c r="AL1078" s="144">
        <v>0</v>
      </c>
      <c r="AM1078" s="144">
        <v>1.6666666666666666E-2</v>
      </c>
      <c r="AN1078" s="144">
        <v>1.6666666666666666E-2</v>
      </c>
      <c r="AO1078" s="145">
        <v>1.6666666666666666E-2</v>
      </c>
    </row>
    <row r="1079" spans="2:41" ht="14.5" hidden="1" x14ac:dyDescent="0.35">
      <c r="B1079" s="45" t="s">
        <v>3314</v>
      </c>
      <c r="C1079" s="54">
        <v>870224</v>
      </c>
      <c r="D1079" s="54">
        <v>870224</v>
      </c>
      <c r="E1079" s="60" t="s">
        <v>3184</v>
      </c>
      <c r="F1079" s="73">
        <v>0</v>
      </c>
      <c r="G1079" s="73">
        <v>1.6666666666666666E-2</v>
      </c>
      <c r="H1079" s="73">
        <v>1.6666666666666666E-2</v>
      </c>
      <c r="I1079" s="73">
        <v>1.6666666666666666E-2</v>
      </c>
      <c r="J1079" s="81" t="s">
        <v>4230</v>
      </c>
      <c r="AL1079" s="144">
        <v>0</v>
      </c>
      <c r="AM1079" s="144">
        <v>1.6666666666666666E-2</v>
      </c>
      <c r="AN1079" s="144">
        <v>1.6666666666666666E-2</v>
      </c>
      <c r="AO1079" s="145">
        <v>1.6666666666666666E-2</v>
      </c>
    </row>
    <row r="1080" spans="2:41" ht="14.5" hidden="1" x14ac:dyDescent="0.35">
      <c r="B1080" s="45" t="s">
        <v>3314</v>
      </c>
      <c r="C1080" s="54">
        <v>870228</v>
      </c>
      <c r="D1080" s="54">
        <v>870228</v>
      </c>
      <c r="E1080" s="60" t="s">
        <v>3184</v>
      </c>
      <c r="F1080" s="73">
        <v>0</v>
      </c>
      <c r="G1080" s="73">
        <v>1.6666666666666666E-2</v>
      </c>
      <c r="H1080" s="73">
        <v>1.6666666666666666E-2</v>
      </c>
      <c r="I1080" s="73">
        <v>1.6666666666666666E-2</v>
      </c>
      <c r="J1080" s="81" t="s">
        <v>4230</v>
      </c>
      <c r="AL1080" s="144">
        <v>0</v>
      </c>
      <c r="AM1080" s="144">
        <v>1.6666666666666666E-2</v>
      </c>
      <c r="AN1080" s="144">
        <v>1.6666666666666666E-2</v>
      </c>
      <c r="AO1080" s="145">
        <v>1.6666666666666666E-2</v>
      </c>
    </row>
    <row r="1081" spans="2:41" ht="14.5" hidden="1" x14ac:dyDescent="0.35">
      <c r="B1081" s="45" t="s">
        <v>3314</v>
      </c>
      <c r="C1081" s="54">
        <v>870230</v>
      </c>
      <c r="D1081" s="54">
        <v>870231</v>
      </c>
      <c r="E1081" s="60" t="s">
        <v>3184</v>
      </c>
      <c r="F1081" s="73">
        <v>0</v>
      </c>
      <c r="G1081" s="73">
        <v>1.6666666666666666E-2</v>
      </c>
      <c r="H1081" s="73">
        <v>1.6666666666666666E-2</v>
      </c>
      <c r="I1081" s="73">
        <v>1.6666666666666666E-2</v>
      </c>
      <c r="J1081" s="81" t="s">
        <v>4230</v>
      </c>
      <c r="AL1081" s="144">
        <v>0</v>
      </c>
      <c r="AM1081" s="144">
        <v>1.6666666666666666E-2</v>
      </c>
      <c r="AN1081" s="144">
        <v>1.6666666666666666E-2</v>
      </c>
      <c r="AO1081" s="145">
        <v>1.6666666666666666E-2</v>
      </c>
    </row>
    <row r="1082" spans="2:41" ht="14.5" hidden="1" x14ac:dyDescent="0.35">
      <c r="B1082" s="45" t="s">
        <v>3314</v>
      </c>
      <c r="C1082" s="54">
        <v>870234</v>
      </c>
      <c r="D1082" s="54">
        <v>870234</v>
      </c>
      <c r="E1082" s="60" t="s">
        <v>3184</v>
      </c>
      <c r="F1082" s="73">
        <v>0</v>
      </c>
      <c r="G1082" s="73">
        <v>1.6666666666666666E-2</v>
      </c>
      <c r="H1082" s="73">
        <v>1.6666666666666666E-2</v>
      </c>
      <c r="I1082" s="73">
        <v>1.6666666666666666E-2</v>
      </c>
      <c r="J1082" s="81" t="s">
        <v>4230</v>
      </c>
      <c r="AL1082" s="144">
        <v>0</v>
      </c>
      <c r="AM1082" s="144">
        <v>1.6666666666666666E-2</v>
      </c>
      <c r="AN1082" s="144">
        <v>1.6666666666666666E-2</v>
      </c>
      <c r="AO1082" s="145">
        <v>1.6666666666666666E-2</v>
      </c>
    </row>
    <row r="1083" spans="2:41" ht="14.5" hidden="1" x14ac:dyDescent="0.35">
      <c r="B1083" s="45" t="s">
        <v>3314</v>
      </c>
      <c r="C1083" s="54">
        <v>870247</v>
      </c>
      <c r="D1083" s="54">
        <v>870247</v>
      </c>
      <c r="E1083" s="60" t="s">
        <v>3184</v>
      </c>
      <c r="F1083" s="73">
        <v>0</v>
      </c>
      <c r="G1083" s="73">
        <v>1.6666666666666666E-2</v>
      </c>
      <c r="H1083" s="73">
        <v>1.6666666666666666E-2</v>
      </c>
      <c r="I1083" s="73">
        <v>1.6666666666666666E-2</v>
      </c>
      <c r="J1083" s="81" t="s">
        <v>4230</v>
      </c>
      <c r="AL1083" s="144">
        <v>0</v>
      </c>
      <c r="AM1083" s="144">
        <v>1.6666666666666666E-2</v>
      </c>
      <c r="AN1083" s="144">
        <v>1.6666666666666666E-2</v>
      </c>
      <c r="AO1083" s="145">
        <v>1.6666666666666666E-2</v>
      </c>
    </row>
    <row r="1084" spans="2:41" ht="14.5" hidden="1" x14ac:dyDescent="0.35">
      <c r="B1084" s="45" t="s">
        <v>3314</v>
      </c>
      <c r="C1084" s="54">
        <v>870251</v>
      </c>
      <c r="D1084" s="54">
        <v>870251</v>
      </c>
      <c r="E1084" s="60" t="s">
        <v>3184</v>
      </c>
      <c r="F1084" s="73">
        <v>0</v>
      </c>
      <c r="G1084" s="73">
        <v>1.6666666666666666E-2</v>
      </c>
      <c r="H1084" s="73">
        <v>1.6666666666666666E-2</v>
      </c>
      <c r="I1084" s="73">
        <v>1.6666666666666666E-2</v>
      </c>
      <c r="J1084" s="81" t="s">
        <v>4230</v>
      </c>
      <c r="AL1084" s="144">
        <v>0</v>
      </c>
      <c r="AM1084" s="144">
        <v>1.6666666666666666E-2</v>
      </c>
      <c r="AN1084" s="144">
        <v>1.6666666666666666E-2</v>
      </c>
      <c r="AO1084" s="145">
        <v>1.6666666666666666E-2</v>
      </c>
    </row>
    <row r="1085" spans="2:41" ht="14.5" hidden="1" x14ac:dyDescent="0.35">
      <c r="B1085" s="45" t="s">
        <v>3314</v>
      </c>
      <c r="C1085" s="54">
        <v>870263</v>
      </c>
      <c r="D1085" s="54">
        <v>870264</v>
      </c>
      <c r="E1085" s="60" t="s">
        <v>3184</v>
      </c>
      <c r="F1085" s="73">
        <v>0</v>
      </c>
      <c r="G1085" s="73">
        <v>1.6666666666666666E-2</v>
      </c>
      <c r="H1085" s="73">
        <v>1.6666666666666666E-2</v>
      </c>
      <c r="I1085" s="73">
        <v>1.6666666666666666E-2</v>
      </c>
      <c r="J1085" s="81" t="s">
        <v>4230</v>
      </c>
      <c r="AL1085" s="144">
        <v>0</v>
      </c>
      <c r="AM1085" s="144">
        <v>1.6666666666666666E-2</v>
      </c>
      <c r="AN1085" s="144">
        <v>1.6666666666666666E-2</v>
      </c>
      <c r="AO1085" s="145">
        <v>1.6666666666666666E-2</v>
      </c>
    </row>
    <row r="1086" spans="2:41" ht="14.5" hidden="1" x14ac:dyDescent="0.35">
      <c r="B1086" s="45" t="s">
        <v>3314</v>
      </c>
      <c r="C1086" s="54">
        <v>87027</v>
      </c>
      <c r="D1086" s="54">
        <v>87027</v>
      </c>
      <c r="E1086" s="60" t="s">
        <v>3184</v>
      </c>
      <c r="F1086" s="73">
        <v>0</v>
      </c>
      <c r="G1086" s="73">
        <v>1.6666666666666666E-2</v>
      </c>
      <c r="H1086" s="73">
        <v>1.6666666666666666E-2</v>
      </c>
      <c r="I1086" s="73">
        <v>1.6666666666666666E-2</v>
      </c>
      <c r="J1086" s="81" t="s">
        <v>4230</v>
      </c>
      <c r="AL1086" s="144">
        <v>0</v>
      </c>
      <c r="AM1086" s="144">
        <v>1.6666666666666666E-2</v>
      </c>
      <c r="AN1086" s="144">
        <v>1.6666666666666666E-2</v>
      </c>
      <c r="AO1086" s="145">
        <v>1.6666666666666666E-2</v>
      </c>
    </row>
    <row r="1087" spans="2:41" ht="14.5" hidden="1" x14ac:dyDescent="0.35">
      <c r="B1087" s="45" t="s">
        <v>3314</v>
      </c>
      <c r="C1087" s="54">
        <v>870282</v>
      </c>
      <c r="D1087" s="54">
        <v>870283</v>
      </c>
      <c r="E1087" s="60" t="s">
        <v>3184</v>
      </c>
      <c r="F1087" s="73">
        <v>0</v>
      </c>
      <c r="G1087" s="73">
        <v>1.6666666666666666E-2</v>
      </c>
      <c r="H1087" s="73">
        <v>1.6666666666666666E-2</v>
      </c>
      <c r="I1087" s="73">
        <v>1.6666666666666666E-2</v>
      </c>
      <c r="J1087" s="81" t="s">
        <v>4230</v>
      </c>
      <c r="AL1087" s="144">
        <v>0</v>
      </c>
      <c r="AM1087" s="144">
        <v>1.6666666666666666E-2</v>
      </c>
      <c r="AN1087" s="144">
        <v>1.6666666666666666E-2</v>
      </c>
      <c r="AO1087" s="145">
        <v>1.6666666666666666E-2</v>
      </c>
    </row>
    <row r="1088" spans="2:41" ht="14.5" hidden="1" x14ac:dyDescent="0.35">
      <c r="B1088" s="45" t="s">
        <v>3314</v>
      </c>
      <c r="C1088" s="54">
        <v>870290</v>
      </c>
      <c r="D1088" s="54">
        <v>870294</v>
      </c>
      <c r="E1088" s="60" t="s">
        <v>3184</v>
      </c>
      <c r="F1088" s="73">
        <v>0</v>
      </c>
      <c r="G1088" s="73">
        <v>1.6666666666666666E-2</v>
      </c>
      <c r="H1088" s="73">
        <v>1.6666666666666666E-2</v>
      </c>
      <c r="I1088" s="73">
        <v>1.6666666666666666E-2</v>
      </c>
      <c r="J1088" s="81" t="s">
        <v>4230</v>
      </c>
      <c r="AL1088" s="144">
        <v>0</v>
      </c>
      <c r="AM1088" s="144">
        <v>1.6666666666666666E-2</v>
      </c>
      <c r="AN1088" s="144">
        <v>1.6666666666666666E-2</v>
      </c>
      <c r="AO1088" s="145">
        <v>1.6666666666666666E-2</v>
      </c>
    </row>
    <row r="1089" spans="2:41" ht="14.5" hidden="1" x14ac:dyDescent="0.35">
      <c r="B1089" s="45" t="s">
        <v>3314</v>
      </c>
      <c r="C1089" s="54">
        <v>870298</v>
      </c>
      <c r="D1089" s="54">
        <v>870298</v>
      </c>
      <c r="E1089" s="60" t="s">
        <v>3184</v>
      </c>
      <c r="F1089" s="73">
        <v>0</v>
      </c>
      <c r="G1089" s="73">
        <v>1.6666666666666666E-2</v>
      </c>
      <c r="H1089" s="73">
        <v>1.6666666666666666E-2</v>
      </c>
      <c r="I1089" s="73">
        <v>1.6666666666666666E-2</v>
      </c>
      <c r="J1089" s="81" t="s">
        <v>4230</v>
      </c>
      <c r="AL1089" s="144">
        <v>0</v>
      </c>
      <c r="AM1089" s="144">
        <v>1.6666666666666666E-2</v>
      </c>
      <c r="AN1089" s="144">
        <v>1.6666666666666666E-2</v>
      </c>
      <c r="AO1089" s="145">
        <v>1.6666666666666666E-2</v>
      </c>
    </row>
    <row r="1090" spans="2:41" ht="14.5" hidden="1" x14ac:dyDescent="0.35">
      <c r="B1090" s="45" t="s">
        <v>3314</v>
      </c>
      <c r="C1090" s="54">
        <v>87030</v>
      </c>
      <c r="D1090" s="54">
        <v>87030</v>
      </c>
      <c r="E1090" s="60" t="s">
        <v>3184</v>
      </c>
      <c r="F1090" s="73">
        <v>0</v>
      </c>
      <c r="G1090" s="73">
        <v>1.6666666666666666E-2</v>
      </c>
      <c r="H1090" s="73">
        <v>1.6666666666666666E-2</v>
      </c>
      <c r="I1090" s="73">
        <v>1.6666666666666666E-2</v>
      </c>
      <c r="J1090" s="81" t="s">
        <v>4230</v>
      </c>
      <c r="AL1090" s="144">
        <v>0</v>
      </c>
      <c r="AM1090" s="144">
        <v>1.6666666666666666E-2</v>
      </c>
      <c r="AN1090" s="144">
        <v>1.6666666666666666E-2</v>
      </c>
      <c r="AO1090" s="145">
        <v>1.6666666666666666E-2</v>
      </c>
    </row>
    <row r="1091" spans="2:41" ht="14.5" hidden="1" x14ac:dyDescent="0.35">
      <c r="B1091" s="45" t="s">
        <v>3314</v>
      </c>
      <c r="C1091" s="54">
        <v>870300</v>
      </c>
      <c r="D1091" s="54">
        <v>870300</v>
      </c>
      <c r="E1091" s="60" t="s">
        <v>3184</v>
      </c>
      <c r="F1091" s="73">
        <v>0</v>
      </c>
      <c r="G1091" s="73">
        <v>1.6666666666666666E-2</v>
      </c>
      <c r="H1091" s="73">
        <v>1.6666666666666666E-2</v>
      </c>
      <c r="I1091" s="73">
        <v>1.6666666666666666E-2</v>
      </c>
      <c r="J1091" s="81" t="s">
        <v>4230</v>
      </c>
      <c r="AL1091" s="144">
        <v>0</v>
      </c>
      <c r="AM1091" s="144">
        <v>1.6666666666666666E-2</v>
      </c>
      <c r="AN1091" s="144">
        <v>1.6666666666666666E-2</v>
      </c>
      <c r="AO1091" s="145">
        <v>1.6666666666666666E-2</v>
      </c>
    </row>
    <row r="1092" spans="2:41" ht="14.5" hidden="1" x14ac:dyDescent="0.35">
      <c r="B1092" s="45" t="s">
        <v>3314</v>
      </c>
      <c r="C1092" s="54">
        <v>870310</v>
      </c>
      <c r="D1092" s="54">
        <v>870310</v>
      </c>
      <c r="E1092" s="60" t="s">
        <v>3184</v>
      </c>
      <c r="F1092" s="73">
        <v>0</v>
      </c>
      <c r="G1092" s="73">
        <v>1.6666666666666666E-2</v>
      </c>
      <c r="H1092" s="73">
        <v>1.6666666666666666E-2</v>
      </c>
      <c r="I1092" s="73">
        <v>1.6666666666666666E-2</v>
      </c>
      <c r="J1092" s="81" t="s">
        <v>4230</v>
      </c>
      <c r="AL1092" s="144">
        <v>0</v>
      </c>
      <c r="AM1092" s="144">
        <v>1.6666666666666666E-2</v>
      </c>
      <c r="AN1092" s="144">
        <v>1.6666666666666666E-2</v>
      </c>
      <c r="AO1092" s="145">
        <v>1.6666666666666666E-2</v>
      </c>
    </row>
    <row r="1093" spans="2:41" ht="14.5" hidden="1" x14ac:dyDescent="0.35">
      <c r="B1093" s="45" t="s">
        <v>3314</v>
      </c>
      <c r="C1093" s="54">
        <v>870320</v>
      </c>
      <c r="D1093" s="54">
        <v>870320</v>
      </c>
      <c r="E1093" s="60" t="s">
        <v>3184</v>
      </c>
      <c r="F1093" s="73">
        <v>0</v>
      </c>
      <c r="G1093" s="73">
        <v>1.6666666666666666E-2</v>
      </c>
      <c r="H1093" s="73">
        <v>1.6666666666666666E-2</v>
      </c>
      <c r="I1093" s="73">
        <v>1.6666666666666666E-2</v>
      </c>
      <c r="J1093" s="81" t="s">
        <v>4230</v>
      </c>
      <c r="AL1093" s="144">
        <v>0</v>
      </c>
      <c r="AM1093" s="144">
        <v>1.6666666666666666E-2</v>
      </c>
      <c r="AN1093" s="144">
        <v>1.6666666666666666E-2</v>
      </c>
      <c r="AO1093" s="145">
        <v>1.6666666666666666E-2</v>
      </c>
    </row>
    <row r="1094" spans="2:41" ht="14.5" hidden="1" x14ac:dyDescent="0.35">
      <c r="B1094" s="45" t="s">
        <v>3314</v>
      </c>
      <c r="C1094" s="54">
        <v>870323</v>
      </c>
      <c r="D1094" s="54">
        <v>870323</v>
      </c>
      <c r="E1094" s="60" t="s">
        <v>3184</v>
      </c>
      <c r="F1094" s="73">
        <v>0</v>
      </c>
      <c r="G1094" s="73">
        <v>1.6666666666666666E-2</v>
      </c>
      <c r="H1094" s="73">
        <v>1.6666666666666666E-2</v>
      </c>
      <c r="I1094" s="73">
        <v>1.6666666666666666E-2</v>
      </c>
      <c r="J1094" s="81" t="s">
        <v>4230</v>
      </c>
      <c r="AL1094" s="144">
        <v>0</v>
      </c>
      <c r="AM1094" s="144">
        <v>1.6666666666666666E-2</v>
      </c>
      <c r="AN1094" s="144">
        <v>1.6666666666666666E-2</v>
      </c>
      <c r="AO1094" s="145">
        <v>1.6666666666666666E-2</v>
      </c>
    </row>
    <row r="1095" spans="2:41" ht="14.5" hidden="1" x14ac:dyDescent="0.35">
      <c r="B1095" s="45" t="s">
        <v>3314</v>
      </c>
      <c r="C1095" s="54">
        <v>870325</v>
      </c>
      <c r="D1095" s="54">
        <v>870325</v>
      </c>
      <c r="E1095" s="60" t="s">
        <v>3184</v>
      </c>
      <c r="F1095" s="73">
        <v>0</v>
      </c>
      <c r="G1095" s="73">
        <v>1.6666666666666666E-2</v>
      </c>
      <c r="H1095" s="73">
        <v>1.6666666666666666E-2</v>
      </c>
      <c r="I1095" s="73">
        <v>1.6666666666666666E-2</v>
      </c>
      <c r="J1095" s="81" t="s">
        <v>4230</v>
      </c>
      <c r="AL1095" s="144">
        <v>0</v>
      </c>
      <c r="AM1095" s="144">
        <v>1.6666666666666666E-2</v>
      </c>
      <c r="AN1095" s="144">
        <v>1.6666666666666666E-2</v>
      </c>
      <c r="AO1095" s="145">
        <v>1.6666666666666666E-2</v>
      </c>
    </row>
    <row r="1096" spans="2:41" ht="14.5" hidden="1" x14ac:dyDescent="0.35">
      <c r="B1096" s="45" t="s">
        <v>3314</v>
      </c>
      <c r="C1096" s="54">
        <v>870330</v>
      </c>
      <c r="D1096" s="54">
        <v>870330</v>
      </c>
      <c r="E1096" s="60" t="s">
        <v>3184</v>
      </c>
      <c r="F1096" s="73">
        <v>0</v>
      </c>
      <c r="G1096" s="73">
        <v>1.6666666666666666E-2</v>
      </c>
      <c r="H1096" s="73">
        <v>1.6666666666666666E-2</v>
      </c>
      <c r="I1096" s="73">
        <v>1.6666666666666666E-2</v>
      </c>
      <c r="J1096" s="81" t="s">
        <v>4230</v>
      </c>
      <c r="AL1096" s="144">
        <v>0</v>
      </c>
      <c r="AM1096" s="144">
        <v>1.6666666666666666E-2</v>
      </c>
      <c r="AN1096" s="144">
        <v>1.6666666666666666E-2</v>
      </c>
      <c r="AO1096" s="145">
        <v>1.6666666666666666E-2</v>
      </c>
    </row>
    <row r="1097" spans="2:41" ht="14.5" hidden="1" x14ac:dyDescent="0.35">
      <c r="B1097" s="45" t="s">
        <v>3314</v>
      </c>
      <c r="C1097" s="54">
        <v>870333</v>
      </c>
      <c r="D1097" s="54">
        <v>870333</v>
      </c>
      <c r="E1097" s="60" t="s">
        <v>3184</v>
      </c>
      <c r="F1097" s="73">
        <v>0</v>
      </c>
      <c r="G1097" s="73">
        <v>1.6666666666666666E-2</v>
      </c>
      <c r="H1097" s="73">
        <v>1.6666666666666666E-2</v>
      </c>
      <c r="I1097" s="73">
        <v>1.6666666666666666E-2</v>
      </c>
      <c r="J1097" s="81" t="s">
        <v>4230</v>
      </c>
      <c r="AL1097" s="144">
        <v>0</v>
      </c>
      <c r="AM1097" s="144">
        <v>1.6666666666666666E-2</v>
      </c>
      <c r="AN1097" s="144">
        <v>1.6666666666666666E-2</v>
      </c>
      <c r="AO1097" s="145">
        <v>1.6666666666666666E-2</v>
      </c>
    </row>
    <row r="1098" spans="2:41" ht="14.5" hidden="1" x14ac:dyDescent="0.35">
      <c r="B1098" s="45" t="s">
        <v>3314</v>
      </c>
      <c r="C1098" s="54">
        <v>870343</v>
      </c>
      <c r="D1098" s="54">
        <v>870343</v>
      </c>
      <c r="E1098" s="60" t="s">
        <v>3184</v>
      </c>
      <c r="F1098" s="73">
        <v>0</v>
      </c>
      <c r="G1098" s="73">
        <v>1.6666666666666666E-2</v>
      </c>
      <c r="H1098" s="73">
        <v>1.6666666666666666E-2</v>
      </c>
      <c r="I1098" s="73">
        <v>1.6666666666666666E-2</v>
      </c>
      <c r="J1098" s="81" t="s">
        <v>4230</v>
      </c>
      <c r="AL1098" s="144">
        <v>0</v>
      </c>
      <c r="AM1098" s="144">
        <v>1.6666666666666666E-2</v>
      </c>
      <c r="AN1098" s="144">
        <v>1.6666666666666666E-2</v>
      </c>
      <c r="AO1098" s="145">
        <v>1.6666666666666666E-2</v>
      </c>
    </row>
    <row r="1099" spans="2:41" ht="14.5" hidden="1" x14ac:dyDescent="0.35">
      <c r="B1099" s="45" t="s">
        <v>3314</v>
      </c>
      <c r="C1099" s="54">
        <v>870356</v>
      </c>
      <c r="D1099" s="54">
        <v>870357</v>
      </c>
      <c r="E1099" s="60" t="s">
        <v>3184</v>
      </c>
      <c r="F1099" s="73">
        <v>0</v>
      </c>
      <c r="G1099" s="73">
        <v>1.6666666666666666E-2</v>
      </c>
      <c r="H1099" s="73">
        <v>1.6666666666666666E-2</v>
      </c>
      <c r="I1099" s="73">
        <v>1.6666666666666666E-2</v>
      </c>
      <c r="J1099" s="81" t="s">
        <v>4230</v>
      </c>
      <c r="AL1099" s="144">
        <v>0</v>
      </c>
      <c r="AM1099" s="144">
        <v>1.6666666666666666E-2</v>
      </c>
      <c r="AN1099" s="144">
        <v>1.6666666666666666E-2</v>
      </c>
      <c r="AO1099" s="145">
        <v>1.6666666666666666E-2</v>
      </c>
    </row>
    <row r="1100" spans="2:41" ht="14.5" hidden="1" x14ac:dyDescent="0.35">
      <c r="B1100" s="45" t="s">
        <v>3314</v>
      </c>
      <c r="C1100" s="54">
        <v>870361</v>
      </c>
      <c r="D1100" s="54">
        <v>870361</v>
      </c>
      <c r="E1100" s="60" t="s">
        <v>3184</v>
      </c>
      <c r="F1100" s="73">
        <v>0</v>
      </c>
      <c r="G1100" s="73">
        <v>1.6666666666666666E-2</v>
      </c>
      <c r="H1100" s="73">
        <v>1.6666666666666666E-2</v>
      </c>
      <c r="I1100" s="73">
        <v>1.6666666666666666E-2</v>
      </c>
      <c r="J1100" s="81" t="s">
        <v>4230</v>
      </c>
      <c r="AL1100" s="144">
        <v>0</v>
      </c>
      <c r="AM1100" s="144">
        <v>1.6666666666666666E-2</v>
      </c>
      <c r="AN1100" s="144">
        <v>1.6666666666666666E-2</v>
      </c>
      <c r="AO1100" s="145">
        <v>1.6666666666666666E-2</v>
      </c>
    </row>
    <row r="1101" spans="2:41" ht="14.5" hidden="1" x14ac:dyDescent="0.35">
      <c r="B1101" s="45" t="s">
        <v>3314</v>
      </c>
      <c r="C1101" s="54">
        <v>870363</v>
      </c>
      <c r="D1101" s="54">
        <v>870363</v>
      </c>
      <c r="E1101" s="60" t="s">
        <v>3184</v>
      </c>
      <c r="F1101" s="73">
        <v>0</v>
      </c>
      <c r="G1101" s="73">
        <v>1.6666666666666666E-2</v>
      </c>
      <c r="H1101" s="73">
        <v>1.6666666666666666E-2</v>
      </c>
      <c r="I1101" s="73">
        <v>1.6666666666666666E-2</v>
      </c>
      <c r="J1101" s="81" t="s">
        <v>4230</v>
      </c>
      <c r="AL1101" s="144">
        <v>0</v>
      </c>
      <c r="AM1101" s="144">
        <v>1.6666666666666666E-2</v>
      </c>
      <c r="AN1101" s="144">
        <v>1.6666666666666666E-2</v>
      </c>
      <c r="AO1101" s="145">
        <v>1.6666666666666666E-2</v>
      </c>
    </row>
    <row r="1102" spans="2:41" ht="14.5" hidden="1" x14ac:dyDescent="0.35">
      <c r="B1102" s="45" t="s">
        <v>3314</v>
      </c>
      <c r="C1102" s="54">
        <v>870366</v>
      </c>
      <c r="D1102" s="54">
        <v>870366</v>
      </c>
      <c r="E1102" s="60" t="s">
        <v>3184</v>
      </c>
      <c r="F1102" s="73">
        <v>0</v>
      </c>
      <c r="G1102" s="73">
        <v>1.6666666666666666E-2</v>
      </c>
      <c r="H1102" s="73">
        <v>1.6666666666666666E-2</v>
      </c>
      <c r="I1102" s="73">
        <v>1.6666666666666666E-2</v>
      </c>
      <c r="J1102" s="81" t="s">
        <v>4230</v>
      </c>
      <c r="AL1102" s="144">
        <v>0</v>
      </c>
      <c r="AM1102" s="144">
        <v>1.6666666666666666E-2</v>
      </c>
      <c r="AN1102" s="144">
        <v>1.6666666666666666E-2</v>
      </c>
      <c r="AO1102" s="145">
        <v>1.6666666666666666E-2</v>
      </c>
    </row>
    <row r="1103" spans="2:41" ht="14.5" hidden="1" x14ac:dyDescent="0.35">
      <c r="B1103" s="45" t="s">
        <v>3314</v>
      </c>
      <c r="C1103" s="54">
        <v>870379</v>
      </c>
      <c r="D1103" s="54">
        <v>870382</v>
      </c>
      <c r="E1103" s="60" t="s">
        <v>3184</v>
      </c>
      <c r="F1103" s="73">
        <v>0</v>
      </c>
      <c r="G1103" s="73">
        <v>1.6666666666666666E-2</v>
      </c>
      <c r="H1103" s="73">
        <v>1.6666666666666666E-2</v>
      </c>
      <c r="I1103" s="73">
        <v>1.6666666666666666E-2</v>
      </c>
      <c r="J1103" s="81" t="s">
        <v>4230</v>
      </c>
      <c r="AL1103" s="144">
        <v>0</v>
      </c>
      <c r="AM1103" s="144">
        <v>1.6666666666666666E-2</v>
      </c>
      <c r="AN1103" s="144">
        <v>1.6666666666666666E-2</v>
      </c>
      <c r="AO1103" s="145">
        <v>1.6666666666666666E-2</v>
      </c>
    </row>
    <row r="1104" spans="2:41" ht="14.5" hidden="1" x14ac:dyDescent="0.35">
      <c r="B1104" s="45" t="s">
        <v>3314</v>
      </c>
      <c r="C1104" s="54">
        <v>870385</v>
      </c>
      <c r="D1104" s="54">
        <v>870386</v>
      </c>
      <c r="E1104" s="60" t="s">
        <v>3184</v>
      </c>
      <c r="F1104" s="73">
        <v>0</v>
      </c>
      <c r="G1104" s="73">
        <v>1.6666666666666666E-2</v>
      </c>
      <c r="H1104" s="73">
        <v>1.6666666666666666E-2</v>
      </c>
      <c r="I1104" s="73">
        <v>1.6666666666666666E-2</v>
      </c>
      <c r="J1104" s="81" t="s">
        <v>4230</v>
      </c>
      <c r="AL1104" s="144">
        <v>0</v>
      </c>
      <c r="AM1104" s="144">
        <v>1.6666666666666666E-2</v>
      </c>
      <c r="AN1104" s="144">
        <v>1.6666666666666666E-2</v>
      </c>
      <c r="AO1104" s="145">
        <v>1.6666666666666666E-2</v>
      </c>
    </row>
    <row r="1105" spans="2:41" ht="14.5" hidden="1" x14ac:dyDescent="0.35">
      <c r="B1105" s="45" t="s">
        <v>3314</v>
      </c>
      <c r="C1105" s="54">
        <v>870390</v>
      </c>
      <c r="D1105" s="54">
        <v>870391</v>
      </c>
      <c r="E1105" s="60" t="s">
        <v>3184</v>
      </c>
      <c r="F1105" s="73">
        <v>0</v>
      </c>
      <c r="G1105" s="73">
        <v>1.6666666666666666E-2</v>
      </c>
      <c r="H1105" s="73">
        <v>1.6666666666666666E-2</v>
      </c>
      <c r="I1105" s="73">
        <v>1.6666666666666666E-2</v>
      </c>
      <c r="J1105" s="81" t="s">
        <v>4230</v>
      </c>
      <c r="AL1105" s="144">
        <v>0</v>
      </c>
      <c r="AM1105" s="144">
        <v>1.6666666666666666E-2</v>
      </c>
      <c r="AN1105" s="144">
        <v>1.6666666666666666E-2</v>
      </c>
      <c r="AO1105" s="145">
        <v>1.6666666666666666E-2</v>
      </c>
    </row>
    <row r="1106" spans="2:41" ht="14.5" hidden="1" x14ac:dyDescent="0.35">
      <c r="B1106" s="45" t="s">
        <v>3314</v>
      </c>
      <c r="C1106" s="54">
        <v>870393</v>
      </c>
      <c r="D1106" s="54">
        <v>870393</v>
      </c>
      <c r="E1106" s="60" t="s">
        <v>3184</v>
      </c>
      <c r="F1106" s="73">
        <v>0</v>
      </c>
      <c r="G1106" s="73">
        <v>1.6666666666666666E-2</v>
      </c>
      <c r="H1106" s="73">
        <v>1.6666666666666666E-2</v>
      </c>
      <c r="I1106" s="73">
        <v>1.6666666666666666E-2</v>
      </c>
      <c r="J1106" s="81" t="s">
        <v>4230</v>
      </c>
      <c r="AL1106" s="144">
        <v>0</v>
      </c>
      <c r="AM1106" s="144">
        <v>1.6666666666666666E-2</v>
      </c>
      <c r="AN1106" s="144">
        <v>1.6666666666666666E-2</v>
      </c>
      <c r="AO1106" s="145">
        <v>1.6666666666666666E-2</v>
      </c>
    </row>
    <row r="1107" spans="2:41" ht="14.5" hidden="1" x14ac:dyDescent="0.35">
      <c r="B1107" s="45" t="s">
        <v>3314</v>
      </c>
      <c r="C1107" s="54">
        <v>870396</v>
      </c>
      <c r="D1107" s="54">
        <v>870396</v>
      </c>
      <c r="E1107" s="60" t="s">
        <v>3184</v>
      </c>
      <c r="F1107" s="73">
        <v>0</v>
      </c>
      <c r="G1107" s="73">
        <v>1.6666666666666666E-2</v>
      </c>
      <c r="H1107" s="73">
        <v>1.6666666666666666E-2</v>
      </c>
      <c r="I1107" s="73">
        <v>1.6666666666666666E-2</v>
      </c>
      <c r="J1107" s="81" t="s">
        <v>4230</v>
      </c>
      <c r="AL1107" s="144">
        <v>0</v>
      </c>
      <c r="AM1107" s="144">
        <v>1.6666666666666666E-2</v>
      </c>
      <c r="AN1107" s="144">
        <v>1.6666666666666666E-2</v>
      </c>
      <c r="AO1107" s="145">
        <v>1.6666666666666666E-2</v>
      </c>
    </row>
    <row r="1108" spans="2:41" ht="14.5" hidden="1" x14ac:dyDescent="0.35">
      <c r="B1108" s="45" t="s">
        <v>3314</v>
      </c>
      <c r="C1108" s="54">
        <v>870398</v>
      </c>
      <c r="D1108" s="54">
        <v>870399</v>
      </c>
      <c r="E1108" s="60" t="s">
        <v>3184</v>
      </c>
      <c r="F1108" s="73">
        <v>0</v>
      </c>
      <c r="G1108" s="73">
        <v>1.6666666666666666E-2</v>
      </c>
      <c r="H1108" s="73">
        <v>1.6666666666666666E-2</v>
      </c>
      <c r="I1108" s="73">
        <v>1.6666666666666666E-2</v>
      </c>
      <c r="J1108" s="81" t="s">
        <v>4230</v>
      </c>
      <c r="AL1108" s="144">
        <v>0</v>
      </c>
      <c r="AM1108" s="144">
        <v>1.6666666666666666E-2</v>
      </c>
      <c r="AN1108" s="144">
        <v>1.6666666666666666E-2</v>
      </c>
      <c r="AO1108" s="145">
        <v>1.6666666666666666E-2</v>
      </c>
    </row>
    <row r="1109" spans="2:41" ht="14.5" hidden="1" x14ac:dyDescent="0.35">
      <c r="B1109" s="45" t="s">
        <v>3314</v>
      </c>
      <c r="C1109" s="54">
        <v>870401</v>
      </c>
      <c r="D1109" s="54">
        <v>870403</v>
      </c>
      <c r="E1109" s="60" t="s">
        <v>3184</v>
      </c>
      <c r="F1109" s="73">
        <v>0</v>
      </c>
      <c r="G1109" s="73">
        <v>1.6666666666666666E-2</v>
      </c>
      <c r="H1109" s="73">
        <v>1.6666666666666666E-2</v>
      </c>
      <c r="I1109" s="73">
        <v>1.6666666666666666E-2</v>
      </c>
      <c r="J1109" s="81" t="s">
        <v>4230</v>
      </c>
      <c r="AL1109" s="144">
        <v>0</v>
      </c>
      <c r="AM1109" s="144">
        <v>1.6666666666666666E-2</v>
      </c>
      <c r="AN1109" s="144">
        <v>1.6666666666666666E-2</v>
      </c>
      <c r="AO1109" s="145">
        <v>1.6666666666666666E-2</v>
      </c>
    </row>
    <row r="1110" spans="2:41" ht="14.5" hidden="1" x14ac:dyDescent="0.35">
      <c r="B1110" s="45" t="s">
        <v>3314</v>
      </c>
      <c r="C1110" s="54">
        <v>870405</v>
      </c>
      <c r="D1110" s="54">
        <v>870405</v>
      </c>
      <c r="E1110" s="60" t="s">
        <v>3184</v>
      </c>
      <c r="F1110" s="73">
        <v>0</v>
      </c>
      <c r="G1110" s="73">
        <v>1.6666666666666666E-2</v>
      </c>
      <c r="H1110" s="73">
        <v>1.6666666666666666E-2</v>
      </c>
      <c r="I1110" s="73">
        <v>1.6666666666666666E-2</v>
      </c>
      <c r="J1110" s="81" t="s">
        <v>4230</v>
      </c>
      <c r="AL1110" s="144">
        <v>0</v>
      </c>
      <c r="AM1110" s="144">
        <v>1.6666666666666666E-2</v>
      </c>
      <c r="AN1110" s="144">
        <v>1.6666666666666666E-2</v>
      </c>
      <c r="AO1110" s="145">
        <v>1.6666666666666666E-2</v>
      </c>
    </row>
    <row r="1111" spans="2:41" ht="14.5" hidden="1" x14ac:dyDescent="0.35">
      <c r="B1111" s="45" t="s">
        <v>3314</v>
      </c>
      <c r="C1111" s="54">
        <v>87041</v>
      </c>
      <c r="D1111" s="54">
        <v>87041</v>
      </c>
      <c r="E1111" s="60" t="s">
        <v>3184</v>
      </c>
      <c r="F1111" s="73">
        <v>0</v>
      </c>
      <c r="G1111" s="73">
        <v>1.6666666666666666E-2</v>
      </c>
      <c r="H1111" s="73">
        <v>1.6666666666666666E-2</v>
      </c>
      <c r="I1111" s="73">
        <v>1.6666666666666666E-2</v>
      </c>
      <c r="J1111" s="81" t="s">
        <v>4230</v>
      </c>
      <c r="AL1111" s="144">
        <v>0</v>
      </c>
      <c r="AM1111" s="144">
        <v>1.6666666666666666E-2</v>
      </c>
      <c r="AN1111" s="144">
        <v>1.6666666666666666E-2</v>
      </c>
      <c r="AO1111" s="145">
        <v>1.6666666666666666E-2</v>
      </c>
    </row>
    <row r="1112" spans="2:41" ht="14.5" hidden="1" x14ac:dyDescent="0.35">
      <c r="B1112" s="45" t="s">
        <v>3314</v>
      </c>
      <c r="C1112" s="54">
        <v>870436</v>
      </c>
      <c r="D1112" s="54">
        <v>870436</v>
      </c>
      <c r="E1112" s="60" t="s">
        <v>3184</v>
      </c>
      <c r="F1112" s="73">
        <v>0</v>
      </c>
      <c r="G1112" s="73">
        <v>1.6666666666666666E-2</v>
      </c>
      <c r="H1112" s="73">
        <v>1.6666666666666666E-2</v>
      </c>
      <c r="I1112" s="73">
        <v>1.6666666666666666E-2</v>
      </c>
      <c r="J1112" s="81" t="s">
        <v>4230</v>
      </c>
      <c r="AL1112" s="144">
        <v>0</v>
      </c>
      <c r="AM1112" s="144">
        <v>1.6666666666666666E-2</v>
      </c>
      <c r="AN1112" s="144">
        <v>1.6666666666666666E-2</v>
      </c>
      <c r="AO1112" s="145">
        <v>1.6666666666666666E-2</v>
      </c>
    </row>
    <row r="1113" spans="2:41" ht="14.5" hidden="1" x14ac:dyDescent="0.35">
      <c r="B1113" s="45" t="s">
        <v>3314</v>
      </c>
      <c r="C1113" s="54">
        <v>870438</v>
      </c>
      <c r="D1113" s="54">
        <v>870438</v>
      </c>
      <c r="E1113" s="60" t="s">
        <v>3184</v>
      </c>
      <c r="F1113" s="73">
        <v>0</v>
      </c>
      <c r="G1113" s="73">
        <v>1.6666666666666666E-2</v>
      </c>
      <c r="H1113" s="73">
        <v>1.6666666666666666E-2</v>
      </c>
      <c r="I1113" s="73">
        <v>1.6666666666666666E-2</v>
      </c>
      <c r="J1113" s="81" t="s">
        <v>4230</v>
      </c>
      <c r="AL1113" s="144">
        <v>0</v>
      </c>
      <c r="AM1113" s="144">
        <v>1.6666666666666666E-2</v>
      </c>
      <c r="AN1113" s="144">
        <v>1.6666666666666666E-2</v>
      </c>
      <c r="AO1113" s="145">
        <v>1.6666666666666666E-2</v>
      </c>
    </row>
    <row r="1114" spans="2:41" ht="14.5" hidden="1" x14ac:dyDescent="0.35">
      <c r="B1114" s="45" t="s">
        <v>3314</v>
      </c>
      <c r="C1114" s="54">
        <v>870450</v>
      </c>
      <c r="D1114" s="54">
        <v>870457</v>
      </c>
      <c r="E1114" s="60" t="s">
        <v>3184</v>
      </c>
      <c r="F1114" s="73">
        <v>0</v>
      </c>
      <c r="G1114" s="73">
        <v>1.6666666666666666E-2</v>
      </c>
      <c r="H1114" s="73">
        <v>1.6666666666666666E-2</v>
      </c>
      <c r="I1114" s="73">
        <v>1.6666666666666666E-2</v>
      </c>
      <c r="J1114" s="81" t="s">
        <v>4230</v>
      </c>
      <c r="AL1114" s="144">
        <v>0</v>
      </c>
      <c r="AM1114" s="144">
        <v>1.6666666666666666E-2</v>
      </c>
      <c r="AN1114" s="144">
        <v>1.6666666666666666E-2</v>
      </c>
      <c r="AO1114" s="145">
        <v>1.6666666666666666E-2</v>
      </c>
    </row>
    <row r="1115" spans="2:41" ht="14.5" hidden="1" x14ac:dyDescent="0.35">
      <c r="B1115" s="45" t="s">
        <v>3314</v>
      </c>
      <c r="C1115" s="54">
        <v>870459</v>
      </c>
      <c r="D1115" s="54">
        <v>870459</v>
      </c>
      <c r="E1115" s="60" t="s">
        <v>3184</v>
      </c>
      <c r="F1115" s="73">
        <v>0</v>
      </c>
      <c r="G1115" s="73">
        <v>1.6666666666666666E-2</v>
      </c>
      <c r="H1115" s="73">
        <v>1.6666666666666666E-2</v>
      </c>
      <c r="I1115" s="73">
        <v>1.6666666666666666E-2</v>
      </c>
      <c r="J1115" s="81" t="s">
        <v>4230</v>
      </c>
      <c r="AL1115" s="144">
        <v>0</v>
      </c>
      <c r="AM1115" s="144">
        <v>1.6666666666666666E-2</v>
      </c>
      <c r="AN1115" s="144">
        <v>1.6666666666666666E-2</v>
      </c>
      <c r="AO1115" s="145">
        <v>1.6666666666666666E-2</v>
      </c>
    </row>
    <row r="1116" spans="2:41" ht="14.5" hidden="1" x14ac:dyDescent="0.35">
      <c r="B1116" s="45" t="s">
        <v>3314</v>
      </c>
      <c r="C1116" s="54">
        <v>870464</v>
      </c>
      <c r="D1116" s="54">
        <v>870464</v>
      </c>
      <c r="E1116" s="60" t="s">
        <v>3184</v>
      </c>
      <c r="F1116" s="73">
        <v>0</v>
      </c>
      <c r="G1116" s="73">
        <v>1.6666666666666666E-2</v>
      </c>
      <c r="H1116" s="73">
        <v>1.6666666666666666E-2</v>
      </c>
      <c r="I1116" s="73">
        <v>1.6666666666666666E-2</v>
      </c>
      <c r="J1116" s="81" t="s">
        <v>4230</v>
      </c>
      <c r="AL1116" s="144">
        <v>0</v>
      </c>
      <c r="AM1116" s="144">
        <v>1.6666666666666666E-2</v>
      </c>
      <c r="AN1116" s="144">
        <v>1.6666666666666666E-2</v>
      </c>
      <c r="AO1116" s="145">
        <v>1.6666666666666666E-2</v>
      </c>
    </row>
    <row r="1117" spans="2:41" ht="14.5" hidden="1" x14ac:dyDescent="0.35">
      <c r="B1117" s="45" t="s">
        <v>3314</v>
      </c>
      <c r="C1117" s="54">
        <v>870484</v>
      </c>
      <c r="D1117" s="54">
        <v>870485</v>
      </c>
      <c r="E1117" s="60" t="s">
        <v>3184</v>
      </c>
      <c r="F1117" s="73">
        <v>0</v>
      </c>
      <c r="G1117" s="73">
        <v>1.6666666666666666E-2</v>
      </c>
      <c r="H1117" s="73">
        <v>1.6666666666666666E-2</v>
      </c>
      <c r="I1117" s="73">
        <v>1.6666666666666666E-2</v>
      </c>
      <c r="J1117" s="81" t="s">
        <v>4230</v>
      </c>
      <c r="AL1117" s="144">
        <v>0</v>
      </c>
      <c r="AM1117" s="144">
        <v>1.6666666666666666E-2</v>
      </c>
      <c r="AN1117" s="144">
        <v>1.6666666666666666E-2</v>
      </c>
      <c r="AO1117" s="145">
        <v>1.6666666666666666E-2</v>
      </c>
    </row>
    <row r="1118" spans="2:41" ht="14.5" hidden="1" x14ac:dyDescent="0.35">
      <c r="B1118" s="45" t="s">
        <v>3314</v>
      </c>
      <c r="C1118" s="54">
        <v>870487</v>
      </c>
      <c r="D1118" s="54">
        <v>870487</v>
      </c>
      <c r="E1118" s="60" t="s">
        <v>3184</v>
      </c>
      <c r="F1118" s="73">
        <v>0</v>
      </c>
      <c r="G1118" s="73">
        <v>1.6666666666666666E-2</v>
      </c>
      <c r="H1118" s="73">
        <v>1.6666666666666666E-2</v>
      </c>
      <c r="I1118" s="73">
        <v>1.6666666666666666E-2</v>
      </c>
      <c r="J1118" s="81" t="s">
        <v>4230</v>
      </c>
      <c r="AL1118" s="144">
        <v>0</v>
      </c>
      <c r="AM1118" s="144">
        <v>1.6666666666666666E-2</v>
      </c>
      <c r="AN1118" s="144">
        <v>1.6666666666666666E-2</v>
      </c>
      <c r="AO1118" s="145">
        <v>1.6666666666666666E-2</v>
      </c>
    </row>
    <row r="1119" spans="2:41" ht="14.5" hidden="1" x14ac:dyDescent="0.35">
      <c r="B1119" s="45" t="s">
        <v>3314</v>
      </c>
      <c r="C1119" s="54">
        <v>870630</v>
      </c>
      <c r="D1119" s="54">
        <v>870630</v>
      </c>
      <c r="E1119" s="60" t="s">
        <v>3184</v>
      </c>
      <c r="F1119" s="73">
        <v>0</v>
      </c>
      <c r="G1119" s="73">
        <v>1.6666666666666666E-2</v>
      </c>
      <c r="H1119" s="73">
        <v>1.6666666666666666E-2</v>
      </c>
      <c r="I1119" s="73">
        <v>1.6666666666666666E-2</v>
      </c>
      <c r="J1119" s="81" t="s">
        <v>4230</v>
      </c>
      <c r="AL1119" s="144">
        <v>0</v>
      </c>
      <c r="AM1119" s="144">
        <v>1.6666666666666666E-2</v>
      </c>
      <c r="AN1119" s="144">
        <v>1.6666666666666666E-2</v>
      </c>
      <c r="AO1119" s="145">
        <v>1.6666666666666666E-2</v>
      </c>
    </row>
    <row r="1120" spans="2:41" ht="14.5" hidden="1" x14ac:dyDescent="0.35">
      <c r="B1120" s="45" t="s">
        <v>3314</v>
      </c>
      <c r="C1120" s="54">
        <v>870655</v>
      </c>
      <c r="D1120" s="54">
        <v>870655</v>
      </c>
      <c r="E1120" s="60" t="s">
        <v>3184</v>
      </c>
      <c r="F1120" s="73">
        <v>0</v>
      </c>
      <c r="G1120" s="73">
        <v>1.6666666666666666E-2</v>
      </c>
      <c r="H1120" s="73">
        <v>1.6666666666666666E-2</v>
      </c>
      <c r="I1120" s="73">
        <v>1.6666666666666666E-2</v>
      </c>
      <c r="J1120" s="81" t="s">
        <v>4230</v>
      </c>
      <c r="AL1120" s="144">
        <v>0</v>
      </c>
      <c r="AM1120" s="144">
        <v>1.6666666666666666E-2</v>
      </c>
      <c r="AN1120" s="144">
        <v>1.6666666666666666E-2</v>
      </c>
      <c r="AO1120" s="145">
        <v>1.6666666666666666E-2</v>
      </c>
    </row>
    <row r="1121" spans="2:41" ht="14.5" hidden="1" x14ac:dyDescent="0.35">
      <c r="B1121" s="45" t="s">
        <v>3314</v>
      </c>
      <c r="C1121" s="54">
        <v>87070</v>
      </c>
      <c r="D1121" s="54">
        <v>87070</v>
      </c>
      <c r="E1121" s="60" t="s">
        <v>3184</v>
      </c>
      <c r="F1121" s="73">
        <v>0</v>
      </c>
      <c r="G1121" s="73">
        <v>1.6666666666666666E-2</v>
      </c>
      <c r="H1121" s="73">
        <v>1.6666666666666666E-2</v>
      </c>
      <c r="I1121" s="73">
        <v>1.6666666666666666E-2</v>
      </c>
      <c r="J1121" s="81" t="s">
        <v>4230</v>
      </c>
      <c r="AL1121" s="144">
        <v>0</v>
      </c>
      <c r="AM1121" s="144">
        <v>1.6666666666666666E-2</v>
      </c>
      <c r="AN1121" s="144">
        <v>1.6666666666666666E-2</v>
      </c>
      <c r="AO1121" s="145">
        <v>1.6666666666666666E-2</v>
      </c>
    </row>
    <row r="1122" spans="2:41" ht="14.5" hidden="1" x14ac:dyDescent="0.35">
      <c r="B1122" s="45" t="s">
        <v>3314</v>
      </c>
      <c r="C1122" s="54">
        <v>87075</v>
      </c>
      <c r="D1122" s="54">
        <v>87075</v>
      </c>
      <c r="E1122" s="60" t="s">
        <v>3184</v>
      </c>
      <c r="F1122" s="73">
        <v>0</v>
      </c>
      <c r="G1122" s="73">
        <v>1.6666666666666666E-2</v>
      </c>
      <c r="H1122" s="73">
        <v>1.6666666666666666E-2</v>
      </c>
      <c r="I1122" s="73">
        <v>1.6666666666666666E-2</v>
      </c>
      <c r="J1122" s="81" t="s">
        <v>4230</v>
      </c>
      <c r="AL1122" s="144">
        <v>0</v>
      </c>
      <c r="AM1122" s="144">
        <v>1.6666666666666666E-2</v>
      </c>
      <c r="AN1122" s="144">
        <v>1.6666666666666666E-2</v>
      </c>
      <c r="AO1122" s="145">
        <v>1.6666666666666666E-2</v>
      </c>
    </row>
    <row r="1123" spans="2:41" ht="14.5" hidden="1" x14ac:dyDescent="0.35">
      <c r="B1123" s="45" t="s">
        <v>3314</v>
      </c>
      <c r="C1123" s="54">
        <v>870770</v>
      </c>
      <c r="D1123" s="54">
        <v>870770</v>
      </c>
      <c r="E1123" s="60" t="s">
        <v>3184</v>
      </c>
      <c r="F1123" s="73">
        <v>0</v>
      </c>
      <c r="G1123" s="73">
        <v>1.6666666666666666E-2</v>
      </c>
      <c r="H1123" s="73">
        <v>1.6666666666666666E-2</v>
      </c>
      <c r="I1123" s="73">
        <v>1.6666666666666666E-2</v>
      </c>
      <c r="J1123" s="81" t="s">
        <v>4230</v>
      </c>
      <c r="AL1123" s="144">
        <v>0</v>
      </c>
      <c r="AM1123" s="144">
        <v>1.6666666666666666E-2</v>
      </c>
      <c r="AN1123" s="144">
        <v>1.6666666666666666E-2</v>
      </c>
      <c r="AO1123" s="145">
        <v>1.6666666666666666E-2</v>
      </c>
    </row>
    <row r="1124" spans="2:41" ht="14.5" hidden="1" x14ac:dyDescent="0.35">
      <c r="B1124" s="45" t="s">
        <v>3314</v>
      </c>
      <c r="C1124" s="54">
        <v>870774</v>
      </c>
      <c r="D1124" s="54">
        <v>870775</v>
      </c>
      <c r="E1124" s="60" t="s">
        <v>3184</v>
      </c>
      <c r="F1124" s="73">
        <v>0</v>
      </c>
      <c r="G1124" s="73">
        <v>1.6666666666666666E-2</v>
      </c>
      <c r="H1124" s="73">
        <v>1.6666666666666666E-2</v>
      </c>
      <c r="I1124" s="73">
        <v>1.6666666666666666E-2</v>
      </c>
      <c r="J1124" s="81" t="s">
        <v>4230</v>
      </c>
      <c r="AL1124" s="144">
        <v>0</v>
      </c>
      <c r="AM1124" s="144">
        <v>1.6666666666666666E-2</v>
      </c>
      <c r="AN1124" s="144">
        <v>1.6666666666666666E-2</v>
      </c>
      <c r="AO1124" s="145">
        <v>1.6666666666666666E-2</v>
      </c>
    </row>
    <row r="1125" spans="2:41" ht="14.5" hidden="1" x14ac:dyDescent="0.35">
      <c r="B1125" s="45" t="s">
        <v>3314</v>
      </c>
      <c r="C1125" s="54">
        <v>870777</v>
      </c>
      <c r="D1125" s="54">
        <v>870777</v>
      </c>
      <c r="E1125" s="60" t="s">
        <v>3184</v>
      </c>
      <c r="F1125" s="73">
        <v>0</v>
      </c>
      <c r="G1125" s="73">
        <v>1.6666666666666666E-2</v>
      </c>
      <c r="H1125" s="73">
        <v>1.6666666666666666E-2</v>
      </c>
      <c r="I1125" s="73">
        <v>1.6666666666666666E-2</v>
      </c>
      <c r="J1125" s="81" t="s">
        <v>4230</v>
      </c>
      <c r="AL1125" s="144">
        <v>0</v>
      </c>
      <c r="AM1125" s="144">
        <v>1.6666666666666666E-2</v>
      </c>
      <c r="AN1125" s="144">
        <v>1.6666666666666666E-2</v>
      </c>
      <c r="AO1125" s="145">
        <v>1.6666666666666666E-2</v>
      </c>
    </row>
    <row r="1126" spans="2:41" ht="14.5" hidden="1" x14ac:dyDescent="0.35">
      <c r="B1126" s="45" t="s">
        <v>3314</v>
      </c>
      <c r="C1126" s="54">
        <v>870780</v>
      </c>
      <c r="D1126" s="54">
        <v>870781</v>
      </c>
      <c r="E1126" s="60" t="s">
        <v>3184</v>
      </c>
      <c r="F1126" s="73">
        <v>0</v>
      </c>
      <c r="G1126" s="73">
        <v>1.6666666666666666E-2</v>
      </c>
      <c r="H1126" s="73">
        <v>1.6666666666666666E-2</v>
      </c>
      <c r="I1126" s="73">
        <v>1.6666666666666666E-2</v>
      </c>
      <c r="J1126" s="81" t="s">
        <v>4230</v>
      </c>
      <c r="AL1126" s="144">
        <v>0</v>
      </c>
      <c r="AM1126" s="144">
        <v>1.6666666666666666E-2</v>
      </c>
      <c r="AN1126" s="144">
        <v>1.6666666666666666E-2</v>
      </c>
      <c r="AO1126" s="145">
        <v>1.6666666666666666E-2</v>
      </c>
    </row>
    <row r="1127" spans="2:41" ht="14.5" hidden="1" x14ac:dyDescent="0.35">
      <c r="B1127" s="45" t="s">
        <v>3314</v>
      </c>
      <c r="C1127" s="54">
        <v>870789</v>
      </c>
      <c r="D1127" s="54">
        <v>870789</v>
      </c>
      <c r="E1127" s="60" t="s">
        <v>3184</v>
      </c>
      <c r="F1127" s="73">
        <v>0</v>
      </c>
      <c r="G1127" s="73">
        <v>1.6666666666666666E-2</v>
      </c>
      <c r="H1127" s="73">
        <v>1.6666666666666666E-2</v>
      </c>
      <c r="I1127" s="73">
        <v>1.6666666666666666E-2</v>
      </c>
      <c r="J1127" s="81" t="s">
        <v>4230</v>
      </c>
      <c r="AL1127" s="144">
        <v>0</v>
      </c>
      <c r="AM1127" s="144">
        <v>1.6666666666666666E-2</v>
      </c>
      <c r="AN1127" s="144">
        <v>1.6666666666666666E-2</v>
      </c>
      <c r="AO1127" s="145">
        <v>1.6666666666666666E-2</v>
      </c>
    </row>
    <row r="1128" spans="2:41" ht="14.5" hidden="1" x14ac:dyDescent="0.35">
      <c r="B1128" s="45" t="s">
        <v>3314</v>
      </c>
      <c r="C1128" s="54">
        <v>870799</v>
      </c>
      <c r="D1128" s="54">
        <v>870799</v>
      </c>
      <c r="E1128" s="60" t="s">
        <v>3184</v>
      </c>
      <c r="F1128" s="73">
        <v>0</v>
      </c>
      <c r="G1128" s="73">
        <v>1.6666666666666666E-2</v>
      </c>
      <c r="H1128" s="73">
        <v>1.6666666666666666E-2</v>
      </c>
      <c r="I1128" s="73">
        <v>1.6666666666666666E-2</v>
      </c>
      <c r="J1128" s="81" t="s">
        <v>4230</v>
      </c>
      <c r="AL1128" s="144">
        <v>0</v>
      </c>
      <c r="AM1128" s="144">
        <v>1.6666666666666666E-2</v>
      </c>
      <c r="AN1128" s="144">
        <v>1.6666666666666666E-2</v>
      </c>
      <c r="AO1128" s="145">
        <v>1.6666666666666666E-2</v>
      </c>
    </row>
    <row r="1129" spans="2:41" ht="14.5" hidden="1" x14ac:dyDescent="0.35">
      <c r="B1129" s="45" t="s">
        <v>3314</v>
      </c>
      <c r="C1129" s="54">
        <v>870807</v>
      </c>
      <c r="D1129" s="54">
        <v>870807</v>
      </c>
      <c r="E1129" s="60" t="s">
        <v>3184</v>
      </c>
      <c r="F1129" s="73">
        <v>0</v>
      </c>
      <c r="G1129" s="73">
        <v>1.6666666666666666E-2</v>
      </c>
      <c r="H1129" s="73">
        <v>1.6666666666666666E-2</v>
      </c>
      <c r="I1129" s="73">
        <v>1.6666666666666666E-2</v>
      </c>
      <c r="J1129" s="81" t="s">
        <v>4230</v>
      </c>
      <c r="AL1129" s="144">
        <v>0</v>
      </c>
      <c r="AM1129" s="144">
        <v>1.6666666666666666E-2</v>
      </c>
      <c r="AN1129" s="144">
        <v>1.6666666666666666E-2</v>
      </c>
      <c r="AO1129" s="145">
        <v>1.6666666666666666E-2</v>
      </c>
    </row>
    <row r="1130" spans="2:41" ht="14.5" hidden="1" x14ac:dyDescent="0.35">
      <c r="B1130" s="45" t="s">
        <v>3314</v>
      </c>
      <c r="C1130" s="54">
        <v>870810</v>
      </c>
      <c r="D1130" s="54">
        <v>870810</v>
      </c>
      <c r="E1130" s="60" t="s">
        <v>3184</v>
      </c>
      <c r="F1130" s="73">
        <v>0</v>
      </c>
      <c r="G1130" s="73">
        <v>1.6666666666666666E-2</v>
      </c>
      <c r="H1130" s="73">
        <v>1.6666666666666666E-2</v>
      </c>
      <c r="I1130" s="73">
        <v>1.6666666666666666E-2</v>
      </c>
      <c r="J1130" s="81" t="s">
        <v>4230</v>
      </c>
      <c r="AL1130" s="144">
        <v>0</v>
      </c>
      <c r="AM1130" s="144">
        <v>1.6666666666666666E-2</v>
      </c>
      <c r="AN1130" s="144">
        <v>1.6666666666666666E-2</v>
      </c>
      <c r="AO1130" s="145">
        <v>1.6666666666666666E-2</v>
      </c>
    </row>
    <row r="1131" spans="2:41" ht="14.5" hidden="1" x14ac:dyDescent="0.35">
      <c r="B1131" s="45" t="s">
        <v>3314</v>
      </c>
      <c r="C1131" s="54">
        <v>870814</v>
      </c>
      <c r="D1131" s="54">
        <v>870814</v>
      </c>
      <c r="E1131" s="60" t="s">
        <v>3184</v>
      </c>
      <c r="F1131" s="73">
        <v>0</v>
      </c>
      <c r="G1131" s="73">
        <v>1.6666666666666666E-2</v>
      </c>
      <c r="H1131" s="73">
        <v>1.6666666666666666E-2</v>
      </c>
      <c r="I1131" s="73">
        <v>1.6666666666666666E-2</v>
      </c>
      <c r="J1131" s="81" t="s">
        <v>4230</v>
      </c>
      <c r="AL1131" s="144">
        <v>0</v>
      </c>
      <c r="AM1131" s="144">
        <v>1.6666666666666666E-2</v>
      </c>
      <c r="AN1131" s="144">
        <v>1.6666666666666666E-2</v>
      </c>
      <c r="AO1131" s="145">
        <v>1.6666666666666666E-2</v>
      </c>
    </row>
    <row r="1132" spans="2:41" ht="14.5" hidden="1" x14ac:dyDescent="0.35">
      <c r="B1132" s="45" t="s">
        <v>3314</v>
      </c>
      <c r="C1132" s="54">
        <v>87084</v>
      </c>
      <c r="D1132" s="54">
        <v>87084</v>
      </c>
      <c r="E1132" s="60" t="s">
        <v>3184</v>
      </c>
      <c r="F1132" s="73">
        <v>0</v>
      </c>
      <c r="G1132" s="73">
        <v>1.6666666666666666E-2</v>
      </c>
      <c r="H1132" s="73">
        <v>1.6666666666666666E-2</v>
      </c>
      <c r="I1132" s="73">
        <v>1.6666666666666666E-2</v>
      </c>
      <c r="J1132" s="81" t="s">
        <v>4230</v>
      </c>
      <c r="AL1132" s="144">
        <v>0</v>
      </c>
      <c r="AM1132" s="144">
        <v>1.6666666666666666E-2</v>
      </c>
      <c r="AN1132" s="144">
        <v>1.6666666666666666E-2</v>
      </c>
      <c r="AO1132" s="145">
        <v>1.6666666666666666E-2</v>
      </c>
    </row>
    <row r="1133" spans="2:41" ht="14.5" hidden="1" x14ac:dyDescent="0.35">
      <c r="B1133" s="45" t="s">
        <v>3314</v>
      </c>
      <c r="C1133" s="54">
        <v>870853</v>
      </c>
      <c r="D1133" s="54">
        <v>870855</v>
      </c>
      <c r="E1133" s="60" t="s">
        <v>3184</v>
      </c>
      <c r="F1133" s="73">
        <v>0</v>
      </c>
      <c r="G1133" s="73">
        <v>1.6666666666666666E-2</v>
      </c>
      <c r="H1133" s="73">
        <v>1.6666666666666666E-2</v>
      </c>
      <c r="I1133" s="73">
        <v>1.6666666666666666E-2</v>
      </c>
      <c r="J1133" s="81" t="s">
        <v>4230</v>
      </c>
      <c r="AL1133" s="144">
        <v>0</v>
      </c>
      <c r="AM1133" s="144">
        <v>1.6666666666666666E-2</v>
      </c>
      <c r="AN1133" s="144">
        <v>1.6666666666666666E-2</v>
      </c>
      <c r="AO1133" s="145">
        <v>1.6666666666666666E-2</v>
      </c>
    </row>
    <row r="1134" spans="2:41" ht="14.5" hidden="1" x14ac:dyDescent="0.35">
      <c r="B1134" s="45" t="s">
        <v>3314</v>
      </c>
      <c r="C1134" s="54">
        <v>870861</v>
      </c>
      <c r="D1134" s="54">
        <v>870861</v>
      </c>
      <c r="E1134" s="60" t="s">
        <v>3184</v>
      </c>
      <c r="F1134" s="73">
        <v>0</v>
      </c>
      <c r="G1134" s="73">
        <v>1.6666666666666666E-2</v>
      </c>
      <c r="H1134" s="73">
        <v>1.6666666666666666E-2</v>
      </c>
      <c r="I1134" s="73">
        <v>1.6666666666666666E-2</v>
      </c>
      <c r="J1134" s="81" t="s">
        <v>4230</v>
      </c>
      <c r="AL1134" s="144">
        <v>0</v>
      </c>
      <c r="AM1134" s="144">
        <v>1.6666666666666666E-2</v>
      </c>
      <c r="AN1134" s="144">
        <v>1.6666666666666666E-2</v>
      </c>
      <c r="AO1134" s="145">
        <v>1.6666666666666666E-2</v>
      </c>
    </row>
    <row r="1135" spans="2:41" ht="14.5" hidden="1" x14ac:dyDescent="0.35">
      <c r="B1135" s="45" t="s">
        <v>3314</v>
      </c>
      <c r="C1135" s="54">
        <v>870863</v>
      </c>
      <c r="D1135" s="54">
        <v>870865</v>
      </c>
      <c r="E1135" s="60" t="s">
        <v>3184</v>
      </c>
      <c r="F1135" s="73">
        <v>0</v>
      </c>
      <c r="G1135" s="73">
        <v>1.6666666666666666E-2</v>
      </c>
      <c r="H1135" s="73">
        <v>1.6666666666666666E-2</v>
      </c>
      <c r="I1135" s="73">
        <v>1.6666666666666666E-2</v>
      </c>
      <c r="J1135" s="81" t="s">
        <v>4230</v>
      </c>
      <c r="AL1135" s="144">
        <v>0</v>
      </c>
      <c r="AM1135" s="144">
        <v>1.6666666666666666E-2</v>
      </c>
      <c r="AN1135" s="144">
        <v>1.6666666666666666E-2</v>
      </c>
      <c r="AO1135" s="145">
        <v>1.6666666666666666E-2</v>
      </c>
    </row>
    <row r="1136" spans="2:41" ht="14.5" hidden="1" x14ac:dyDescent="0.35">
      <c r="B1136" s="45" t="s">
        <v>3314</v>
      </c>
      <c r="C1136" s="54">
        <v>870869</v>
      </c>
      <c r="D1136" s="54">
        <v>870869</v>
      </c>
      <c r="E1136" s="60" t="s">
        <v>3184</v>
      </c>
      <c r="F1136" s="73">
        <v>0</v>
      </c>
      <c r="G1136" s="73">
        <v>1.6666666666666666E-2</v>
      </c>
      <c r="H1136" s="73">
        <v>1.6666666666666666E-2</v>
      </c>
      <c r="I1136" s="73">
        <v>1.6666666666666666E-2</v>
      </c>
      <c r="J1136" s="81" t="s">
        <v>4230</v>
      </c>
      <c r="AL1136" s="144">
        <v>0</v>
      </c>
      <c r="AM1136" s="144">
        <v>1.6666666666666666E-2</v>
      </c>
      <c r="AN1136" s="144">
        <v>1.6666666666666666E-2</v>
      </c>
      <c r="AO1136" s="145">
        <v>1.6666666666666666E-2</v>
      </c>
    </row>
    <row r="1137" spans="2:41" ht="14.5" hidden="1" x14ac:dyDescent="0.35">
      <c r="B1137" s="45" t="s">
        <v>3314</v>
      </c>
      <c r="C1137" s="54">
        <v>870877</v>
      </c>
      <c r="D1137" s="54">
        <v>870877</v>
      </c>
      <c r="E1137" s="60" t="s">
        <v>3184</v>
      </c>
      <c r="F1137" s="73">
        <v>0</v>
      </c>
      <c r="G1137" s="73">
        <v>1.6666666666666666E-2</v>
      </c>
      <c r="H1137" s="73">
        <v>1.6666666666666666E-2</v>
      </c>
      <c r="I1137" s="73">
        <v>1.6666666666666666E-2</v>
      </c>
      <c r="J1137" s="81" t="s">
        <v>4230</v>
      </c>
      <c r="AL1137" s="144">
        <v>0</v>
      </c>
      <c r="AM1137" s="144">
        <v>1.6666666666666666E-2</v>
      </c>
      <c r="AN1137" s="144">
        <v>1.6666666666666666E-2</v>
      </c>
      <c r="AO1137" s="145">
        <v>1.6666666666666666E-2</v>
      </c>
    </row>
    <row r="1138" spans="2:41" ht="14.5" hidden="1" x14ac:dyDescent="0.35">
      <c r="B1138" s="45" t="s">
        <v>3314</v>
      </c>
      <c r="C1138" s="54">
        <v>870880</v>
      </c>
      <c r="D1138" s="54">
        <v>870880</v>
      </c>
      <c r="E1138" s="60" t="s">
        <v>3184</v>
      </c>
      <c r="F1138" s="73">
        <v>0</v>
      </c>
      <c r="G1138" s="73">
        <v>1.6666666666666666E-2</v>
      </c>
      <c r="H1138" s="73">
        <v>1.6666666666666666E-2</v>
      </c>
      <c r="I1138" s="73">
        <v>1.6666666666666666E-2</v>
      </c>
      <c r="J1138" s="81" t="s">
        <v>4230</v>
      </c>
      <c r="AL1138" s="144">
        <v>0</v>
      </c>
      <c r="AM1138" s="144">
        <v>1.6666666666666666E-2</v>
      </c>
      <c r="AN1138" s="144">
        <v>1.6666666666666666E-2</v>
      </c>
      <c r="AO1138" s="145">
        <v>1.6666666666666666E-2</v>
      </c>
    </row>
    <row r="1139" spans="2:41" ht="14.5" hidden="1" x14ac:dyDescent="0.35">
      <c r="B1139" s="45" t="s">
        <v>3314</v>
      </c>
      <c r="C1139" s="54">
        <v>870887</v>
      </c>
      <c r="D1139" s="54">
        <v>870889</v>
      </c>
      <c r="E1139" s="60" t="s">
        <v>3184</v>
      </c>
      <c r="F1139" s="73">
        <v>0</v>
      </c>
      <c r="G1139" s="73">
        <v>1.6666666666666666E-2</v>
      </c>
      <c r="H1139" s="73">
        <v>1.6666666666666666E-2</v>
      </c>
      <c r="I1139" s="73">
        <v>1.6666666666666666E-2</v>
      </c>
      <c r="J1139" s="81" t="s">
        <v>4230</v>
      </c>
      <c r="AL1139" s="144">
        <v>0</v>
      </c>
      <c r="AM1139" s="144">
        <v>1.6666666666666666E-2</v>
      </c>
      <c r="AN1139" s="144">
        <v>1.6666666666666666E-2</v>
      </c>
      <c r="AO1139" s="145">
        <v>1.6666666666666666E-2</v>
      </c>
    </row>
    <row r="1140" spans="2:41" ht="14.5" hidden="1" x14ac:dyDescent="0.35">
      <c r="B1140" s="45" t="s">
        <v>3314</v>
      </c>
      <c r="C1140" s="54">
        <v>87090</v>
      </c>
      <c r="D1140" s="54">
        <v>87090</v>
      </c>
      <c r="E1140" s="60" t="s">
        <v>3184</v>
      </c>
      <c r="F1140" s="73">
        <v>0</v>
      </c>
      <c r="G1140" s="73">
        <v>1.6666666666666666E-2</v>
      </c>
      <c r="H1140" s="73">
        <v>1.6666666666666666E-2</v>
      </c>
      <c r="I1140" s="73">
        <v>1.6666666666666666E-2</v>
      </c>
      <c r="J1140" s="81" t="s">
        <v>4230</v>
      </c>
      <c r="AL1140" s="144">
        <v>0</v>
      </c>
      <c r="AM1140" s="144">
        <v>1.6666666666666666E-2</v>
      </c>
      <c r="AN1140" s="144">
        <v>1.6666666666666666E-2</v>
      </c>
      <c r="AO1140" s="145">
        <v>1.6666666666666666E-2</v>
      </c>
    </row>
    <row r="1141" spans="2:41" ht="14.5" hidden="1" x14ac:dyDescent="0.35">
      <c r="B1141" s="45" t="s">
        <v>3314</v>
      </c>
      <c r="C1141" s="54">
        <v>870919</v>
      </c>
      <c r="D1141" s="54">
        <v>870919</v>
      </c>
      <c r="E1141" s="60" t="s">
        <v>3184</v>
      </c>
      <c r="F1141" s="73">
        <v>0</v>
      </c>
      <c r="G1141" s="73">
        <v>1.6666666666666666E-2</v>
      </c>
      <c r="H1141" s="73">
        <v>1.6666666666666666E-2</v>
      </c>
      <c r="I1141" s="73">
        <v>1.6666666666666666E-2</v>
      </c>
      <c r="J1141" s="81" t="s">
        <v>4230</v>
      </c>
      <c r="AL1141" s="144">
        <v>0</v>
      </c>
      <c r="AM1141" s="144">
        <v>1.6666666666666666E-2</v>
      </c>
      <c r="AN1141" s="144">
        <v>1.6666666666666666E-2</v>
      </c>
      <c r="AO1141" s="145">
        <v>1.6666666666666666E-2</v>
      </c>
    </row>
    <row r="1142" spans="2:41" ht="14.5" hidden="1" x14ac:dyDescent="0.35">
      <c r="B1142" s="45" t="s">
        <v>3314</v>
      </c>
      <c r="C1142" s="54">
        <v>870934</v>
      </c>
      <c r="D1142" s="54">
        <v>870934</v>
      </c>
      <c r="E1142" s="60" t="s">
        <v>3184</v>
      </c>
      <c r="F1142" s="73">
        <v>0</v>
      </c>
      <c r="G1142" s="73">
        <v>1.6666666666666666E-2</v>
      </c>
      <c r="H1142" s="73">
        <v>1.6666666666666666E-2</v>
      </c>
      <c r="I1142" s="73">
        <v>1.6666666666666666E-2</v>
      </c>
      <c r="J1142" s="81" t="s">
        <v>4230</v>
      </c>
      <c r="AL1142" s="144">
        <v>0</v>
      </c>
      <c r="AM1142" s="144">
        <v>1.6666666666666666E-2</v>
      </c>
      <c r="AN1142" s="144">
        <v>1.6666666666666666E-2</v>
      </c>
      <c r="AO1142" s="145">
        <v>1.6666666666666666E-2</v>
      </c>
    </row>
    <row r="1143" spans="2:41" ht="14.5" hidden="1" x14ac:dyDescent="0.35">
      <c r="B1143" s="45" t="s">
        <v>3314</v>
      </c>
      <c r="C1143" s="54">
        <v>870939</v>
      </c>
      <c r="D1143" s="54">
        <v>870939</v>
      </c>
      <c r="E1143" s="60" t="s">
        <v>3184</v>
      </c>
      <c r="F1143" s="73">
        <v>0</v>
      </c>
      <c r="G1143" s="73">
        <v>1.6666666666666666E-2</v>
      </c>
      <c r="H1143" s="73">
        <v>1.6666666666666666E-2</v>
      </c>
      <c r="I1143" s="73">
        <v>1.6666666666666666E-2</v>
      </c>
      <c r="J1143" s="81" t="s">
        <v>4230</v>
      </c>
      <c r="AL1143" s="144">
        <v>0</v>
      </c>
      <c r="AM1143" s="144">
        <v>1.6666666666666666E-2</v>
      </c>
      <c r="AN1143" s="144">
        <v>1.6666666666666666E-2</v>
      </c>
      <c r="AO1143" s="145">
        <v>1.6666666666666666E-2</v>
      </c>
    </row>
    <row r="1144" spans="2:41" ht="14.5" hidden="1" x14ac:dyDescent="0.35">
      <c r="B1144" s="45" t="s">
        <v>3314</v>
      </c>
      <c r="C1144" s="54">
        <v>870959</v>
      </c>
      <c r="D1144" s="54">
        <v>870959</v>
      </c>
      <c r="E1144" s="60" t="s">
        <v>3184</v>
      </c>
      <c r="F1144" s="73">
        <v>0</v>
      </c>
      <c r="G1144" s="73">
        <v>1.6666666666666666E-2</v>
      </c>
      <c r="H1144" s="73">
        <v>1.6666666666666666E-2</v>
      </c>
      <c r="I1144" s="73">
        <v>1.6666666666666666E-2</v>
      </c>
      <c r="J1144" s="81" t="s">
        <v>4230</v>
      </c>
      <c r="AL1144" s="144">
        <v>0</v>
      </c>
      <c r="AM1144" s="144">
        <v>1.6666666666666666E-2</v>
      </c>
      <c r="AN1144" s="144">
        <v>1.6666666666666666E-2</v>
      </c>
      <c r="AO1144" s="145">
        <v>1.6666666666666666E-2</v>
      </c>
    </row>
    <row r="1145" spans="2:41" ht="14.5" hidden="1" x14ac:dyDescent="0.35">
      <c r="B1145" s="45" t="s">
        <v>3314</v>
      </c>
      <c r="C1145" s="54">
        <v>870962</v>
      </c>
      <c r="D1145" s="54">
        <v>870962</v>
      </c>
      <c r="E1145" s="60" t="s">
        <v>3184</v>
      </c>
      <c r="F1145" s="73">
        <v>0</v>
      </c>
      <c r="G1145" s="73">
        <v>1.6666666666666666E-2</v>
      </c>
      <c r="H1145" s="73">
        <v>1.6666666666666666E-2</v>
      </c>
      <c r="I1145" s="73">
        <v>1.6666666666666666E-2</v>
      </c>
      <c r="J1145" s="81" t="s">
        <v>4230</v>
      </c>
      <c r="AL1145" s="144">
        <v>0</v>
      </c>
      <c r="AM1145" s="144">
        <v>1.6666666666666666E-2</v>
      </c>
      <c r="AN1145" s="144">
        <v>1.6666666666666666E-2</v>
      </c>
      <c r="AO1145" s="145">
        <v>1.6666666666666666E-2</v>
      </c>
    </row>
    <row r="1146" spans="2:41" ht="14.5" hidden="1" x14ac:dyDescent="0.35">
      <c r="B1146" s="45" t="s">
        <v>3314</v>
      </c>
      <c r="C1146" s="54">
        <v>870969</v>
      </c>
      <c r="D1146" s="54">
        <v>870969</v>
      </c>
      <c r="E1146" s="60" t="s">
        <v>3184</v>
      </c>
      <c r="F1146" s="73">
        <v>0</v>
      </c>
      <c r="G1146" s="73">
        <v>1.6666666666666666E-2</v>
      </c>
      <c r="H1146" s="73">
        <v>1.6666666666666666E-2</v>
      </c>
      <c r="I1146" s="73">
        <v>1.6666666666666666E-2</v>
      </c>
      <c r="J1146" s="81" t="s">
        <v>4230</v>
      </c>
      <c r="AL1146" s="144">
        <v>0</v>
      </c>
      <c r="AM1146" s="144">
        <v>1.6666666666666666E-2</v>
      </c>
      <c r="AN1146" s="144">
        <v>1.6666666666666666E-2</v>
      </c>
      <c r="AO1146" s="145">
        <v>1.6666666666666666E-2</v>
      </c>
    </row>
    <row r="1147" spans="2:41" ht="14.5" hidden="1" x14ac:dyDescent="0.35">
      <c r="B1147" s="45" t="s">
        <v>3314</v>
      </c>
      <c r="C1147" s="54">
        <v>870979</v>
      </c>
      <c r="D1147" s="54">
        <v>870979</v>
      </c>
      <c r="E1147" s="60" t="s">
        <v>3184</v>
      </c>
      <c r="F1147" s="73">
        <v>0</v>
      </c>
      <c r="G1147" s="73">
        <v>1.6666666666666666E-2</v>
      </c>
      <c r="H1147" s="73">
        <v>1.6666666666666666E-2</v>
      </c>
      <c r="I1147" s="73">
        <v>1.6666666666666666E-2</v>
      </c>
      <c r="J1147" s="81" t="s">
        <v>4230</v>
      </c>
      <c r="AL1147" s="144">
        <v>0</v>
      </c>
      <c r="AM1147" s="144">
        <v>1.6666666666666666E-2</v>
      </c>
      <c r="AN1147" s="144">
        <v>1.6666666666666666E-2</v>
      </c>
      <c r="AO1147" s="145">
        <v>1.6666666666666666E-2</v>
      </c>
    </row>
    <row r="1148" spans="2:41" ht="14.5" hidden="1" x14ac:dyDescent="0.35">
      <c r="B1148" s="45" t="s">
        <v>3314</v>
      </c>
      <c r="C1148" s="54">
        <v>870998</v>
      </c>
      <c r="D1148" s="54">
        <v>870998</v>
      </c>
      <c r="E1148" s="60" t="s">
        <v>3184</v>
      </c>
      <c r="F1148" s="73">
        <v>0</v>
      </c>
      <c r="G1148" s="73">
        <v>1.6666666666666666E-2</v>
      </c>
      <c r="H1148" s="73">
        <v>1.6666666666666666E-2</v>
      </c>
      <c r="I1148" s="73">
        <v>1.6666666666666666E-2</v>
      </c>
      <c r="J1148" s="81" t="s">
        <v>4230</v>
      </c>
      <c r="AL1148" s="144">
        <v>0</v>
      </c>
      <c r="AM1148" s="144">
        <v>1.6666666666666666E-2</v>
      </c>
      <c r="AN1148" s="144">
        <v>1.6666666666666666E-2</v>
      </c>
      <c r="AO1148" s="145">
        <v>1.6666666666666666E-2</v>
      </c>
    </row>
    <row r="1149" spans="2:41" ht="14.5" hidden="1" x14ac:dyDescent="0.35">
      <c r="B1149" s="45" t="s">
        <v>3314</v>
      </c>
      <c r="C1149" s="54">
        <v>900634</v>
      </c>
      <c r="D1149" s="54">
        <v>900634</v>
      </c>
      <c r="E1149" s="60" t="s">
        <v>3184</v>
      </c>
      <c r="F1149" s="73">
        <v>0</v>
      </c>
      <c r="G1149" s="73">
        <v>1.6666666666666666E-2</v>
      </c>
      <c r="H1149" s="73">
        <v>1.6666666666666666E-2</v>
      </c>
      <c r="I1149" s="73">
        <v>1.6666666666666666E-2</v>
      </c>
      <c r="J1149" s="81" t="s">
        <v>4230</v>
      </c>
      <c r="AL1149" s="144">
        <v>0</v>
      </c>
      <c r="AM1149" s="144">
        <v>1.6666666666666666E-2</v>
      </c>
      <c r="AN1149" s="144">
        <v>1.6666666666666666E-2</v>
      </c>
      <c r="AO1149" s="145">
        <v>1.6666666666666666E-2</v>
      </c>
    </row>
    <row r="1150" spans="2:41" ht="14.5" hidden="1" x14ac:dyDescent="0.35">
      <c r="B1150" s="45" t="s">
        <v>3314</v>
      </c>
      <c r="C1150" s="54">
        <v>901152</v>
      </c>
      <c r="D1150" s="54">
        <v>901152</v>
      </c>
      <c r="E1150" s="60" t="s">
        <v>3184</v>
      </c>
      <c r="F1150" s="73">
        <v>0</v>
      </c>
      <c r="G1150" s="73">
        <v>1.6666666666666666E-2</v>
      </c>
      <c r="H1150" s="73">
        <v>1.6666666666666666E-2</v>
      </c>
      <c r="I1150" s="73">
        <v>1.6666666666666666E-2</v>
      </c>
      <c r="J1150" s="81" t="s">
        <v>4230</v>
      </c>
      <c r="AL1150" s="144">
        <v>0</v>
      </c>
      <c r="AM1150" s="144">
        <v>1.6666666666666666E-2</v>
      </c>
      <c r="AN1150" s="144">
        <v>1.6666666666666666E-2</v>
      </c>
      <c r="AO1150" s="145">
        <v>1.6666666666666666E-2</v>
      </c>
    </row>
    <row r="1151" spans="2:41" ht="14.5" hidden="1" x14ac:dyDescent="0.35">
      <c r="B1151" s="45" t="s">
        <v>3314</v>
      </c>
      <c r="C1151" s="54">
        <v>901175</v>
      </c>
      <c r="D1151" s="54">
        <v>901175</v>
      </c>
      <c r="E1151" s="60" t="s">
        <v>3184</v>
      </c>
      <c r="F1151" s="73">
        <v>0</v>
      </c>
      <c r="G1151" s="73">
        <v>1.6666666666666666E-2</v>
      </c>
      <c r="H1151" s="73">
        <v>1.6666666666666666E-2</v>
      </c>
      <c r="I1151" s="73">
        <v>1.6666666666666666E-2</v>
      </c>
      <c r="J1151" s="81" t="s">
        <v>4230</v>
      </c>
      <c r="AL1151" s="144">
        <v>0</v>
      </c>
      <c r="AM1151" s="144">
        <v>1.6666666666666666E-2</v>
      </c>
      <c r="AN1151" s="144">
        <v>1.6666666666666666E-2</v>
      </c>
      <c r="AO1151" s="145">
        <v>1.6666666666666666E-2</v>
      </c>
    </row>
    <row r="1152" spans="2:41" ht="14.5" hidden="1" x14ac:dyDescent="0.35">
      <c r="B1152" s="45" t="s">
        <v>3314</v>
      </c>
      <c r="C1152" s="54">
        <v>901297</v>
      </c>
      <c r="D1152" s="54">
        <v>901297</v>
      </c>
      <c r="E1152" s="60" t="s">
        <v>3184</v>
      </c>
      <c r="F1152" s="73">
        <v>0</v>
      </c>
      <c r="G1152" s="73">
        <v>1.6666666666666666E-2</v>
      </c>
      <c r="H1152" s="73">
        <v>1.6666666666666666E-2</v>
      </c>
      <c r="I1152" s="73">
        <v>1.6666666666666666E-2</v>
      </c>
      <c r="J1152" s="81" t="s">
        <v>4230</v>
      </c>
      <c r="AL1152" s="144">
        <v>0</v>
      </c>
      <c r="AM1152" s="144">
        <v>1.6666666666666666E-2</v>
      </c>
      <c r="AN1152" s="144">
        <v>1.6666666666666666E-2</v>
      </c>
      <c r="AO1152" s="145">
        <v>1.6666666666666666E-2</v>
      </c>
    </row>
    <row r="1153" spans="2:41" ht="14.5" hidden="1" x14ac:dyDescent="0.35">
      <c r="B1153" s="45" t="s">
        <v>3314</v>
      </c>
      <c r="C1153" s="54">
        <v>901735</v>
      </c>
      <c r="D1153" s="54">
        <v>901735</v>
      </c>
      <c r="E1153" s="60" t="s">
        <v>3184</v>
      </c>
      <c r="F1153" s="73">
        <v>0</v>
      </c>
      <c r="G1153" s="73">
        <v>1.6666666666666666E-2</v>
      </c>
      <c r="H1153" s="73">
        <v>1.6666666666666666E-2</v>
      </c>
      <c r="I1153" s="73">
        <v>1.6666666666666666E-2</v>
      </c>
      <c r="J1153" s="81" t="s">
        <v>4230</v>
      </c>
      <c r="AL1153" s="144">
        <v>0</v>
      </c>
      <c r="AM1153" s="144">
        <v>1.6666666666666666E-2</v>
      </c>
      <c r="AN1153" s="144">
        <v>1.6666666666666666E-2</v>
      </c>
      <c r="AO1153" s="145">
        <v>1.6666666666666666E-2</v>
      </c>
    </row>
    <row r="1154" spans="2:41" ht="14.5" hidden="1" x14ac:dyDescent="0.35">
      <c r="B1154" s="45" t="s">
        <v>3314</v>
      </c>
      <c r="C1154" s="54">
        <v>903243</v>
      </c>
      <c r="D1154" s="54">
        <v>903243</v>
      </c>
      <c r="E1154" s="60" t="s">
        <v>3184</v>
      </c>
      <c r="F1154" s="73">
        <v>0</v>
      </c>
      <c r="G1154" s="73">
        <v>1.6666666666666666E-2</v>
      </c>
      <c r="H1154" s="73">
        <v>1.6666666666666666E-2</v>
      </c>
      <c r="I1154" s="73">
        <v>1.6666666666666666E-2</v>
      </c>
      <c r="J1154" s="81" t="s">
        <v>4230</v>
      </c>
      <c r="AL1154" s="144">
        <v>0</v>
      </c>
      <c r="AM1154" s="144">
        <v>1.6666666666666666E-2</v>
      </c>
      <c r="AN1154" s="144">
        <v>1.6666666666666666E-2</v>
      </c>
      <c r="AO1154" s="145">
        <v>1.6666666666666666E-2</v>
      </c>
    </row>
    <row r="1155" spans="2:41" ht="14.5" hidden="1" x14ac:dyDescent="0.35">
      <c r="B1155" s="45" t="s">
        <v>3314</v>
      </c>
      <c r="C1155" s="54">
        <v>906479</v>
      </c>
      <c r="D1155" s="54">
        <v>906479</v>
      </c>
      <c r="E1155" s="60" t="s">
        <v>3184</v>
      </c>
      <c r="F1155" s="73">
        <v>0</v>
      </c>
      <c r="G1155" s="73">
        <v>1.6666666666666666E-2</v>
      </c>
      <c r="H1155" s="73">
        <v>1.6666666666666666E-2</v>
      </c>
      <c r="I1155" s="73">
        <v>1.6666666666666666E-2</v>
      </c>
      <c r="J1155" s="81" t="s">
        <v>4230</v>
      </c>
      <c r="AL1155" s="144">
        <v>0</v>
      </c>
      <c r="AM1155" s="144">
        <v>1.6666666666666666E-2</v>
      </c>
      <c r="AN1155" s="144">
        <v>1.6666666666666666E-2</v>
      </c>
      <c r="AO1155" s="145">
        <v>1.6666666666666666E-2</v>
      </c>
    </row>
    <row r="1156" spans="2:41" ht="14.5" hidden="1" x14ac:dyDescent="0.35">
      <c r="B1156" s="45" t="s">
        <v>3314</v>
      </c>
      <c r="C1156" s="54">
        <v>907861</v>
      </c>
      <c r="D1156" s="54">
        <v>907861</v>
      </c>
      <c r="E1156" s="60" t="s">
        <v>3184</v>
      </c>
      <c r="F1156" s="73">
        <v>0</v>
      </c>
      <c r="G1156" s="73">
        <v>1.6666666666666666E-2</v>
      </c>
      <c r="H1156" s="73">
        <v>1.6666666666666666E-2</v>
      </c>
      <c r="I1156" s="73">
        <v>1.6666666666666666E-2</v>
      </c>
      <c r="J1156" s="81" t="s">
        <v>4230</v>
      </c>
      <c r="AL1156" s="144">
        <v>0</v>
      </c>
      <c r="AM1156" s="144">
        <v>1.6666666666666666E-2</v>
      </c>
      <c r="AN1156" s="144">
        <v>1.6666666666666666E-2</v>
      </c>
      <c r="AO1156" s="145">
        <v>1.6666666666666666E-2</v>
      </c>
    </row>
    <row r="1157" spans="2:41" ht="14.5" hidden="1" x14ac:dyDescent="0.35">
      <c r="B1157" s="45" t="s">
        <v>3314</v>
      </c>
      <c r="C1157" s="54">
        <v>911024</v>
      </c>
      <c r="D1157" s="54">
        <v>911024</v>
      </c>
      <c r="E1157" s="60" t="s">
        <v>3184</v>
      </c>
      <c r="F1157" s="73">
        <v>0</v>
      </c>
      <c r="G1157" s="73">
        <v>1.6666666666666666E-2</v>
      </c>
      <c r="H1157" s="73">
        <v>1.6666666666666666E-2</v>
      </c>
      <c r="I1157" s="73">
        <v>1.6666666666666666E-2</v>
      </c>
      <c r="J1157" s="81" t="s">
        <v>4230</v>
      </c>
      <c r="AL1157" s="144">
        <v>0</v>
      </c>
      <c r="AM1157" s="144">
        <v>1.6666666666666666E-2</v>
      </c>
      <c r="AN1157" s="144">
        <v>1.6666666666666666E-2</v>
      </c>
      <c r="AO1157" s="145">
        <v>1.6666666666666666E-2</v>
      </c>
    </row>
    <row r="1158" spans="2:41" ht="14.5" hidden="1" x14ac:dyDescent="0.35">
      <c r="B1158" s="45" t="s">
        <v>3314</v>
      </c>
      <c r="C1158" s="54">
        <v>911077</v>
      </c>
      <c r="D1158" s="54">
        <v>911077</v>
      </c>
      <c r="E1158" s="60" t="s">
        <v>3184</v>
      </c>
      <c r="F1158" s="73">
        <v>0</v>
      </c>
      <c r="G1158" s="73">
        <v>1.6666666666666666E-2</v>
      </c>
      <c r="H1158" s="73">
        <v>1.6666666666666666E-2</v>
      </c>
      <c r="I1158" s="73">
        <v>1.6666666666666666E-2</v>
      </c>
      <c r="J1158" s="81" t="s">
        <v>4230</v>
      </c>
      <c r="AL1158" s="144">
        <v>0</v>
      </c>
      <c r="AM1158" s="144">
        <v>1.6666666666666666E-2</v>
      </c>
      <c r="AN1158" s="144">
        <v>1.6666666666666666E-2</v>
      </c>
      <c r="AO1158" s="145">
        <v>1.6666666666666666E-2</v>
      </c>
    </row>
    <row r="1159" spans="2:41" ht="14.5" hidden="1" x14ac:dyDescent="0.35">
      <c r="B1159" s="45" t="s">
        <v>3314</v>
      </c>
      <c r="C1159" s="54">
        <v>911528</v>
      </c>
      <c r="D1159" s="54">
        <v>911528</v>
      </c>
      <c r="E1159" s="60" t="s">
        <v>3223</v>
      </c>
      <c r="F1159" s="73">
        <v>0</v>
      </c>
      <c r="G1159" s="73">
        <v>1.8333333333333335</v>
      </c>
      <c r="H1159" s="73">
        <v>1.8333333333333335</v>
      </c>
      <c r="I1159" s="73">
        <v>1.8333333333333335</v>
      </c>
      <c r="J1159" s="81" t="s">
        <v>4230</v>
      </c>
      <c r="AL1159" s="144">
        <v>0</v>
      </c>
      <c r="AM1159" s="144">
        <v>1.8333333333333335</v>
      </c>
      <c r="AN1159" s="144">
        <v>1.8333333333333335</v>
      </c>
      <c r="AO1159" s="145">
        <v>1.8333333333333335</v>
      </c>
    </row>
    <row r="1160" spans="2:41" ht="14.5" hidden="1" x14ac:dyDescent="0.35">
      <c r="B1160" s="45" t="s">
        <v>3314</v>
      </c>
      <c r="C1160" s="54">
        <v>912103</v>
      </c>
      <c r="D1160" s="54">
        <v>912103</v>
      </c>
      <c r="E1160" s="60" t="s">
        <v>3184</v>
      </c>
      <c r="F1160" s="73">
        <v>0</v>
      </c>
      <c r="G1160" s="73">
        <v>1.6666666666666666E-2</v>
      </c>
      <c r="H1160" s="73">
        <v>1.6666666666666666E-2</v>
      </c>
      <c r="I1160" s="73">
        <v>1.6666666666666666E-2</v>
      </c>
      <c r="J1160" s="81" t="s">
        <v>4230</v>
      </c>
      <c r="AL1160" s="144">
        <v>0</v>
      </c>
      <c r="AM1160" s="144">
        <v>1.6666666666666666E-2</v>
      </c>
      <c r="AN1160" s="144">
        <v>1.6666666666666666E-2</v>
      </c>
      <c r="AO1160" s="145">
        <v>1.6666666666666666E-2</v>
      </c>
    </row>
    <row r="1161" spans="2:41" ht="14.5" hidden="1" x14ac:dyDescent="0.35">
      <c r="B1161" s="45" t="s">
        <v>3314</v>
      </c>
      <c r="C1161" s="54">
        <v>913220</v>
      </c>
      <c r="D1161" s="54">
        <v>913220</v>
      </c>
      <c r="E1161" s="60" t="s">
        <v>3184</v>
      </c>
      <c r="F1161" s="73">
        <v>0</v>
      </c>
      <c r="G1161" s="73">
        <v>1.6666666666666666E-2</v>
      </c>
      <c r="H1161" s="73">
        <v>1.6666666666666666E-2</v>
      </c>
      <c r="I1161" s="73">
        <v>1.6666666666666666E-2</v>
      </c>
      <c r="J1161" s="81" t="s">
        <v>4230</v>
      </c>
      <c r="AL1161" s="144">
        <v>0</v>
      </c>
      <c r="AM1161" s="144">
        <v>1.6666666666666666E-2</v>
      </c>
      <c r="AN1161" s="144">
        <v>1.6666666666666666E-2</v>
      </c>
      <c r="AO1161" s="145">
        <v>1.6666666666666666E-2</v>
      </c>
    </row>
    <row r="1162" spans="2:41" ht="14.5" hidden="1" x14ac:dyDescent="0.35">
      <c r="B1162" s="45" t="s">
        <v>3314</v>
      </c>
      <c r="C1162" s="54">
        <v>984704</v>
      </c>
      <c r="D1162" s="54">
        <v>984704</v>
      </c>
      <c r="E1162" s="60" t="s">
        <v>3184</v>
      </c>
      <c r="F1162" s="73">
        <v>0</v>
      </c>
      <c r="G1162" s="73">
        <v>1.6666666666666666E-2</v>
      </c>
      <c r="H1162" s="73">
        <v>1.6666666666666666E-2</v>
      </c>
      <c r="I1162" s="73">
        <v>1.6666666666666666E-2</v>
      </c>
      <c r="J1162" s="81" t="s">
        <v>4230</v>
      </c>
      <c r="AL1162" s="144">
        <v>0</v>
      </c>
      <c r="AM1162" s="144">
        <v>1.6666666666666666E-2</v>
      </c>
      <c r="AN1162" s="144">
        <v>1.6666666666666666E-2</v>
      </c>
      <c r="AO1162" s="145">
        <v>1.6666666666666666E-2</v>
      </c>
    </row>
    <row r="1163" spans="2:41" ht="14.5" hidden="1" x14ac:dyDescent="0.35">
      <c r="B1163" s="45" t="s">
        <v>3314</v>
      </c>
      <c r="C1163" s="54">
        <v>989045</v>
      </c>
      <c r="D1163" s="54">
        <v>989045</v>
      </c>
      <c r="E1163" s="60" t="s">
        <v>3184</v>
      </c>
      <c r="F1163" s="73">
        <v>0</v>
      </c>
      <c r="G1163" s="73">
        <v>1.6666666666666666E-2</v>
      </c>
      <c r="H1163" s="73">
        <v>1.6666666666666666E-2</v>
      </c>
      <c r="I1163" s="73">
        <v>1.6666666666666666E-2</v>
      </c>
      <c r="J1163" s="81" t="s">
        <v>4230</v>
      </c>
      <c r="AL1163" s="144">
        <v>0</v>
      </c>
      <c r="AM1163" s="144">
        <v>1.6666666666666666E-2</v>
      </c>
      <c r="AN1163" s="144">
        <v>1.6666666666666666E-2</v>
      </c>
      <c r="AO1163" s="145">
        <v>1.6666666666666666E-2</v>
      </c>
    </row>
    <row r="1164" spans="2:41" ht="14.5" hidden="1" x14ac:dyDescent="0.35">
      <c r="B1164" s="45" t="s">
        <v>3314</v>
      </c>
      <c r="C1164" s="54">
        <v>843018</v>
      </c>
      <c r="D1164" s="54">
        <v>843019</v>
      </c>
      <c r="E1164" s="60" t="s">
        <v>3185</v>
      </c>
      <c r="F1164" s="73">
        <v>0</v>
      </c>
      <c r="G1164" s="73">
        <v>2.5000000000000001E-2</v>
      </c>
      <c r="H1164" s="73">
        <v>2.5000000000000001E-2</v>
      </c>
      <c r="I1164" s="73">
        <v>2.5000000000000001E-2</v>
      </c>
      <c r="J1164" s="81" t="s">
        <v>4230</v>
      </c>
      <c r="AL1164" s="144">
        <v>0</v>
      </c>
      <c r="AM1164" s="144">
        <v>2.5000000000000001E-2</v>
      </c>
      <c r="AN1164" s="144">
        <v>2.5000000000000001E-2</v>
      </c>
      <c r="AO1164" s="145">
        <v>2.5000000000000001E-2</v>
      </c>
    </row>
    <row r="1165" spans="2:41" ht="14.5" hidden="1" x14ac:dyDescent="0.35">
      <c r="B1165" s="45" t="s">
        <v>3314</v>
      </c>
      <c r="C1165" s="54">
        <v>843023</v>
      </c>
      <c r="D1165" s="54">
        <v>843023</v>
      </c>
      <c r="E1165" s="60" t="s">
        <v>3185</v>
      </c>
      <c r="F1165" s="73">
        <v>0</v>
      </c>
      <c r="G1165" s="73">
        <v>2.5000000000000001E-2</v>
      </c>
      <c r="H1165" s="73">
        <v>2.5000000000000001E-2</v>
      </c>
      <c r="I1165" s="73">
        <v>2.5000000000000001E-2</v>
      </c>
      <c r="J1165" s="81" t="s">
        <v>4230</v>
      </c>
      <c r="AL1165" s="144">
        <v>0</v>
      </c>
      <c r="AM1165" s="144">
        <v>2.5000000000000001E-2</v>
      </c>
      <c r="AN1165" s="144">
        <v>2.5000000000000001E-2</v>
      </c>
      <c r="AO1165" s="145">
        <v>2.5000000000000001E-2</v>
      </c>
    </row>
    <row r="1166" spans="2:41" ht="14.5" hidden="1" x14ac:dyDescent="0.35">
      <c r="B1166" s="45" t="s">
        <v>3314</v>
      </c>
      <c r="C1166" s="54">
        <v>843031</v>
      </c>
      <c r="D1166" s="54">
        <v>843031</v>
      </c>
      <c r="E1166" s="60" t="s">
        <v>3185</v>
      </c>
      <c r="F1166" s="73">
        <v>0</v>
      </c>
      <c r="G1166" s="73">
        <v>2.5000000000000001E-2</v>
      </c>
      <c r="H1166" s="73">
        <v>2.5000000000000001E-2</v>
      </c>
      <c r="I1166" s="73">
        <v>2.5000000000000001E-2</v>
      </c>
      <c r="J1166" s="81" t="s">
        <v>4230</v>
      </c>
      <c r="AL1166" s="144">
        <v>0</v>
      </c>
      <c r="AM1166" s="144">
        <v>2.5000000000000001E-2</v>
      </c>
      <c r="AN1166" s="144">
        <v>2.5000000000000001E-2</v>
      </c>
      <c r="AO1166" s="145">
        <v>2.5000000000000001E-2</v>
      </c>
    </row>
    <row r="1167" spans="2:41" ht="14.5" hidden="1" x14ac:dyDescent="0.35">
      <c r="B1167" s="45" t="s">
        <v>3314</v>
      </c>
      <c r="C1167" s="54">
        <v>843034</v>
      </c>
      <c r="D1167" s="54">
        <v>843034</v>
      </c>
      <c r="E1167" s="60" t="s">
        <v>3185</v>
      </c>
      <c r="F1167" s="73">
        <v>0</v>
      </c>
      <c r="G1167" s="73">
        <v>2.5000000000000001E-2</v>
      </c>
      <c r="H1167" s="73">
        <v>2.5000000000000001E-2</v>
      </c>
      <c r="I1167" s="73">
        <v>2.5000000000000001E-2</v>
      </c>
      <c r="J1167" s="81" t="s">
        <v>4230</v>
      </c>
      <c r="AL1167" s="144">
        <v>0</v>
      </c>
      <c r="AM1167" s="144">
        <v>2.5000000000000001E-2</v>
      </c>
      <c r="AN1167" s="144">
        <v>2.5000000000000001E-2</v>
      </c>
      <c r="AO1167" s="145">
        <v>2.5000000000000001E-2</v>
      </c>
    </row>
    <row r="1168" spans="2:41" ht="14.5" hidden="1" x14ac:dyDescent="0.35">
      <c r="B1168" s="45" t="s">
        <v>3314</v>
      </c>
      <c r="C1168" s="54">
        <v>843049</v>
      </c>
      <c r="D1168" s="54">
        <v>843049</v>
      </c>
      <c r="E1168" s="60" t="s">
        <v>3185</v>
      </c>
      <c r="F1168" s="73">
        <v>0</v>
      </c>
      <c r="G1168" s="73">
        <v>2.5000000000000001E-2</v>
      </c>
      <c r="H1168" s="73">
        <v>2.5000000000000001E-2</v>
      </c>
      <c r="I1168" s="73">
        <v>2.5000000000000001E-2</v>
      </c>
      <c r="J1168" s="81" t="s">
        <v>4230</v>
      </c>
      <c r="AL1168" s="144">
        <v>0</v>
      </c>
      <c r="AM1168" s="144">
        <v>2.5000000000000001E-2</v>
      </c>
      <c r="AN1168" s="144">
        <v>2.5000000000000001E-2</v>
      </c>
      <c r="AO1168" s="145">
        <v>2.5000000000000001E-2</v>
      </c>
    </row>
    <row r="1169" spans="2:41" ht="14.5" hidden="1" x14ac:dyDescent="0.35">
      <c r="B1169" s="45" t="s">
        <v>3314</v>
      </c>
      <c r="C1169" s="54">
        <v>843100</v>
      </c>
      <c r="D1169" s="54">
        <v>843100</v>
      </c>
      <c r="E1169" s="60" t="s">
        <v>3185</v>
      </c>
      <c r="F1169" s="73">
        <v>0</v>
      </c>
      <c r="G1169" s="73">
        <v>2.5000000000000001E-2</v>
      </c>
      <c r="H1169" s="73">
        <v>2.5000000000000001E-2</v>
      </c>
      <c r="I1169" s="73">
        <v>2.5000000000000001E-2</v>
      </c>
      <c r="J1169" s="81" t="s">
        <v>4230</v>
      </c>
      <c r="AL1169" s="144">
        <v>0</v>
      </c>
      <c r="AM1169" s="144">
        <v>2.5000000000000001E-2</v>
      </c>
      <c r="AN1169" s="144">
        <v>2.5000000000000001E-2</v>
      </c>
      <c r="AO1169" s="145">
        <v>2.5000000000000001E-2</v>
      </c>
    </row>
    <row r="1170" spans="2:41" ht="14.5" hidden="1" x14ac:dyDescent="0.35">
      <c r="B1170" s="45" t="s">
        <v>3314</v>
      </c>
      <c r="C1170" s="54">
        <v>843112</v>
      </c>
      <c r="D1170" s="54">
        <v>843112</v>
      </c>
      <c r="E1170" s="60" t="s">
        <v>3185</v>
      </c>
      <c r="F1170" s="73">
        <v>0</v>
      </c>
      <c r="G1170" s="73">
        <v>2.5000000000000001E-2</v>
      </c>
      <c r="H1170" s="73">
        <v>2.5000000000000001E-2</v>
      </c>
      <c r="I1170" s="73">
        <v>2.5000000000000001E-2</v>
      </c>
      <c r="J1170" s="81" t="s">
        <v>4230</v>
      </c>
      <c r="AL1170" s="144">
        <v>0</v>
      </c>
      <c r="AM1170" s="144">
        <v>2.5000000000000001E-2</v>
      </c>
      <c r="AN1170" s="144">
        <v>2.5000000000000001E-2</v>
      </c>
      <c r="AO1170" s="145">
        <v>2.5000000000000001E-2</v>
      </c>
    </row>
    <row r="1171" spans="2:41" ht="14.5" hidden="1" x14ac:dyDescent="0.35">
      <c r="B1171" s="45" t="s">
        <v>3314</v>
      </c>
      <c r="C1171" s="54">
        <v>843124</v>
      </c>
      <c r="D1171" s="54">
        <v>843124</v>
      </c>
      <c r="E1171" s="60" t="s">
        <v>3185</v>
      </c>
      <c r="F1171" s="73">
        <v>0</v>
      </c>
      <c r="G1171" s="73">
        <v>2.5000000000000001E-2</v>
      </c>
      <c r="H1171" s="73">
        <v>2.5000000000000001E-2</v>
      </c>
      <c r="I1171" s="73">
        <v>2.5000000000000001E-2</v>
      </c>
      <c r="J1171" s="81" t="s">
        <v>4230</v>
      </c>
      <c r="AL1171" s="144">
        <v>0</v>
      </c>
      <c r="AM1171" s="144">
        <v>2.5000000000000001E-2</v>
      </c>
      <c r="AN1171" s="144">
        <v>2.5000000000000001E-2</v>
      </c>
      <c r="AO1171" s="145">
        <v>2.5000000000000001E-2</v>
      </c>
    </row>
    <row r="1172" spans="2:41" ht="14.5" hidden="1" x14ac:dyDescent="0.35">
      <c r="B1172" s="45" t="s">
        <v>3314</v>
      </c>
      <c r="C1172" s="54">
        <v>843159</v>
      </c>
      <c r="D1172" s="54">
        <v>843159</v>
      </c>
      <c r="E1172" s="60" t="s">
        <v>3185</v>
      </c>
      <c r="F1172" s="73">
        <v>0</v>
      </c>
      <c r="G1172" s="73">
        <v>2.5000000000000001E-2</v>
      </c>
      <c r="H1172" s="73">
        <v>2.5000000000000001E-2</v>
      </c>
      <c r="I1172" s="73">
        <v>2.5000000000000001E-2</v>
      </c>
      <c r="J1172" s="81" t="s">
        <v>4230</v>
      </c>
      <c r="AL1172" s="144">
        <v>0</v>
      </c>
      <c r="AM1172" s="144">
        <v>2.5000000000000001E-2</v>
      </c>
      <c r="AN1172" s="144">
        <v>2.5000000000000001E-2</v>
      </c>
      <c r="AO1172" s="145">
        <v>2.5000000000000001E-2</v>
      </c>
    </row>
    <row r="1173" spans="2:41" ht="14.5" hidden="1" x14ac:dyDescent="0.35">
      <c r="B1173" s="45" t="s">
        <v>3314</v>
      </c>
      <c r="C1173" s="54">
        <v>843164</v>
      </c>
      <c r="D1173" s="54">
        <v>843164</v>
      </c>
      <c r="E1173" s="60" t="s">
        <v>3185</v>
      </c>
      <c r="F1173" s="73">
        <v>0</v>
      </c>
      <c r="G1173" s="73">
        <v>2.5000000000000001E-2</v>
      </c>
      <c r="H1173" s="73">
        <v>2.5000000000000001E-2</v>
      </c>
      <c r="I1173" s="73">
        <v>2.5000000000000001E-2</v>
      </c>
      <c r="J1173" s="81" t="s">
        <v>4230</v>
      </c>
      <c r="AL1173" s="144">
        <v>0</v>
      </c>
      <c r="AM1173" s="144">
        <v>2.5000000000000001E-2</v>
      </c>
      <c r="AN1173" s="144">
        <v>2.5000000000000001E-2</v>
      </c>
      <c r="AO1173" s="145">
        <v>2.5000000000000001E-2</v>
      </c>
    </row>
    <row r="1174" spans="2:41" ht="14.5" hidden="1" x14ac:dyDescent="0.35">
      <c r="B1174" s="45" t="s">
        <v>3314</v>
      </c>
      <c r="C1174" s="54">
        <v>843172</v>
      </c>
      <c r="D1174" s="54">
        <v>843172</v>
      </c>
      <c r="E1174" s="60" t="s">
        <v>3185</v>
      </c>
      <c r="F1174" s="73">
        <v>0</v>
      </c>
      <c r="G1174" s="73">
        <v>2.5000000000000001E-2</v>
      </c>
      <c r="H1174" s="73">
        <v>2.5000000000000001E-2</v>
      </c>
      <c r="I1174" s="73">
        <v>2.5000000000000001E-2</v>
      </c>
      <c r="J1174" s="81" t="s">
        <v>4230</v>
      </c>
      <c r="AL1174" s="144">
        <v>0</v>
      </c>
      <c r="AM1174" s="144">
        <v>2.5000000000000001E-2</v>
      </c>
      <c r="AN1174" s="144">
        <v>2.5000000000000001E-2</v>
      </c>
      <c r="AO1174" s="145">
        <v>2.5000000000000001E-2</v>
      </c>
    </row>
    <row r="1175" spans="2:41" ht="14.5" hidden="1" x14ac:dyDescent="0.35">
      <c r="B1175" s="45" t="s">
        <v>3314</v>
      </c>
      <c r="C1175" s="54">
        <v>843175</v>
      </c>
      <c r="D1175" s="54">
        <v>843175</v>
      </c>
      <c r="E1175" s="60" t="s">
        <v>3185</v>
      </c>
      <c r="F1175" s="73">
        <v>0</v>
      </c>
      <c r="G1175" s="73">
        <v>2.5000000000000001E-2</v>
      </c>
      <c r="H1175" s="73">
        <v>2.5000000000000001E-2</v>
      </c>
      <c r="I1175" s="73">
        <v>2.5000000000000001E-2</v>
      </c>
      <c r="J1175" s="81" t="s">
        <v>4230</v>
      </c>
      <c r="AL1175" s="144">
        <v>0</v>
      </c>
      <c r="AM1175" s="144">
        <v>2.5000000000000001E-2</v>
      </c>
      <c r="AN1175" s="144">
        <v>2.5000000000000001E-2</v>
      </c>
      <c r="AO1175" s="145">
        <v>2.5000000000000001E-2</v>
      </c>
    </row>
    <row r="1176" spans="2:41" ht="14.5" hidden="1" x14ac:dyDescent="0.35">
      <c r="B1176" s="45" t="s">
        <v>3314</v>
      </c>
      <c r="C1176" s="54">
        <v>843182</v>
      </c>
      <c r="D1176" s="54">
        <v>843182</v>
      </c>
      <c r="E1176" s="60" t="s">
        <v>3185</v>
      </c>
      <c r="F1176" s="73">
        <v>0</v>
      </c>
      <c r="G1176" s="73">
        <v>2.5000000000000001E-2</v>
      </c>
      <c r="H1176" s="73">
        <v>2.5000000000000001E-2</v>
      </c>
      <c r="I1176" s="73">
        <v>2.5000000000000001E-2</v>
      </c>
      <c r="J1176" s="81" t="s">
        <v>4230</v>
      </c>
      <c r="AL1176" s="144">
        <v>0</v>
      </c>
      <c r="AM1176" s="144">
        <v>2.5000000000000001E-2</v>
      </c>
      <c r="AN1176" s="144">
        <v>2.5000000000000001E-2</v>
      </c>
      <c r="AO1176" s="145">
        <v>2.5000000000000001E-2</v>
      </c>
    </row>
    <row r="1177" spans="2:41" ht="14.5" hidden="1" x14ac:dyDescent="0.35">
      <c r="B1177" s="45" t="s">
        <v>3314</v>
      </c>
      <c r="C1177" s="54">
        <v>843206</v>
      </c>
      <c r="D1177" s="54">
        <v>843206</v>
      </c>
      <c r="E1177" s="60" t="s">
        <v>3185</v>
      </c>
      <c r="F1177" s="73">
        <v>0</v>
      </c>
      <c r="G1177" s="73">
        <v>2.5000000000000001E-2</v>
      </c>
      <c r="H1177" s="73">
        <v>2.5000000000000001E-2</v>
      </c>
      <c r="I1177" s="73">
        <v>2.5000000000000001E-2</v>
      </c>
      <c r="J1177" s="81" t="s">
        <v>4230</v>
      </c>
      <c r="AL1177" s="144">
        <v>0</v>
      </c>
      <c r="AM1177" s="144">
        <v>2.5000000000000001E-2</v>
      </c>
      <c r="AN1177" s="144">
        <v>2.5000000000000001E-2</v>
      </c>
      <c r="AO1177" s="145">
        <v>2.5000000000000001E-2</v>
      </c>
    </row>
    <row r="1178" spans="2:41" ht="14.5" hidden="1" x14ac:dyDescent="0.35">
      <c r="B1178" s="45" t="s">
        <v>3314</v>
      </c>
      <c r="C1178" s="54">
        <v>843210</v>
      </c>
      <c r="D1178" s="54">
        <v>843210</v>
      </c>
      <c r="E1178" s="60" t="s">
        <v>3185</v>
      </c>
      <c r="F1178" s="73">
        <v>0</v>
      </c>
      <c r="G1178" s="73">
        <v>2.5000000000000001E-2</v>
      </c>
      <c r="H1178" s="73">
        <v>2.5000000000000001E-2</v>
      </c>
      <c r="I1178" s="73">
        <v>2.5000000000000001E-2</v>
      </c>
      <c r="J1178" s="81" t="s">
        <v>4230</v>
      </c>
      <c r="AL1178" s="144">
        <v>0</v>
      </c>
      <c r="AM1178" s="144">
        <v>2.5000000000000001E-2</v>
      </c>
      <c r="AN1178" s="144">
        <v>2.5000000000000001E-2</v>
      </c>
      <c r="AO1178" s="145">
        <v>2.5000000000000001E-2</v>
      </c>
    </row>
    <row r="1179" spans="2:41" ht="14.5" hidden="1" x14ac:dyDescent="0.35">
      <c r="B1179" s="45" t="s">
        <v>3314</v>
      </c>
      <c r="C1179" s="54">
        <v>843212</v>
      </c>
      <c r="D1179" s="54">
        <v>843212</v>
      </c>
      <c r="E1179" s="60" t="s">
        <v>3185</v>
      </c>
      <c r="F1179" s="73">
        <v>0</v>
      </c>
      <c r="G1179" s="73">
        <v>2.5000000000000001E-2</v>
      </c>
      <c r="H1179" s="73">
        <v>2.5000000000000001E-2</v>
      </c>
      <c r="I1179" s="73">
        <v>2.5000000000000001E-2</v>
      </c>
      <c r="J1179" s="81" t="s">
        <v>4230</v>
      </c>
      <c r="AL1179" s="144">
        <v>0</v>
      </c>
      <c r="AM1179" s="144">
        <v>2.5000000000000001E-2</v>
      </c>
      <c r="AN1179" s="144">
        <v>2.5000000000000001E-2</v>
      </c>
      <c r="AO1179" s="145">
        <v>2.5000000000000001E-2</v>
      </c>
    </row>
    <row r="1180" spans="2:41" ht="14.5" hidden="1" x14ac:dyDescent="0.35">
      <c r="B1180" s="45" t="s">
        <v>3314</v>
      </c>
      <c r="C1180" s="54">
        <v>843217</v>
      </c>
      <c r="D1180" s="54">
        <v>843217</v>
      </c>
      <c r="E1180" s="60" t="s">
        <v>3185</v>
      </c>
      <c r="F1180" s="73">
        <v>0</v>
      </c>
      <c r="G1180" s="73">
        <v>2.5000000000000001E-2</v>
      </c>
      <c r="H1180" s="73">
        <v>2.5000000000000001E-2</v>
      </c>
      <c r="I1180" s="73">
        <v>2.5000000000000001E-2</v>
      </c>
      <c r="J1180" s="81" t="s">
        <v>4230</v>
      </c>
      <c r="AL1180" s="144">
        <v>0</v>
      </c>
      <c r="AM1180" s="144">
        <v>2.5000000000000001E-2</v>
      </c>
      <c r="AN1180" s="144">
        <v>2.5000000000000001E-2</v>
      </c>
      <c r="AO1180" s="145">
        <v>2.5000000000000001E-2</v>
      </c>
    </row>
    <row r="1181" spans="2:41" ht="14.5" hidden="1" x14ac:dyDescent="0.35">
      <c r="B1181" s="45" t="s">
        <v>3314</v>
      </c>
      <c r="C1181" s="54">
        <v>843231</v>
      </c>
      <c r="D1181" s="54">
        <v>843231</v>
      </c>
      <c r="E1181" s="60" t="s">
        <v>3185</v>
      </c>
      <c r="F1181" s="73">
        <v>0</v>
      </c>
      <c r="G1181" s="73">
        <v>2.5000000000000001E-2</v>
      </c>
      <c r="H1181" s="73">
        <v>2.5000000000000001E-2</v>
      </c>
      <c r="I1181" s="73">
        <v>2.5000000000000001E-2</v>
      </c>
      <c r="J1181" s="81" t="s">
        <v>4230</v>
      </c>
      <c r="AL1181" s="144">
        <v>0</v>
      </c>
      <c r="AM1181" s="144">
        <v>2.5000000000000001E-2</v>
      </c>
      <c r="AN1181" s="144">
        <v>2.5000000000000001E-2</v>
      </c>
      <c r="AO1181" s="145">
        <v>2.5000000000000001E-2</v>
      </c>
    </row>
    <row r="1182" spans="2:41" ht="14.5" hidden="1" x14ac:dyDescent="0.35">
      <c r="B1182" s="45" t="s">
        <v>3314</v>
      </c>
      <c r="C1182" s="54">
        <v>843237</v>
      </c>
      <c r="D1182" s="54">
        <v>843237</v>
      </c>
      <c r="E1182" s="60" t="s">
        <v>3185</v>
      </c>
      <c r="F1182" s="73">
        <v>0</v>
      </c>
      <c r="G1182" s="73">
        <v>2.5000000000000001E-2</v>
      </c>
      <c r="H1182" s="73">
        <v>2.5000000000000001E-2</v>
      </c>
      <c r="I1182" s="73">
        <v>2.5000000000000001E-2</v>
      </c>
      <c r="J1182" s="81" t="s">
        <v>4230</v>
      </c>
      <c r="AL1182" s="144">
        <v>0</v>
      </c>
      <c r="AM1182" s="144">
        <v>2.5000000000000001E-2</v>
      </c>
      <c r="AN1182" s="144">
        <v>2.5000000000000001E-2</v>
      </c>
      <c r="AO1182" s="145">
        <v>2.5000000000000001E-2</v>
      </c>
    </row>
    <row r="1183" spans="2:41" ht="14.5" hidden="1" x14ac:dyDescent="0.35">
      <c r="B1183" s="45" t="s">
        <v>3314</v>
      </c>
      <c r="C1183" s="54">
        <v>843241</v>
      </c>
      <c r="D1183" s="54">
        <v>843241</v>
      </c>
      <c r="E1183" s="60" t="s">
        <v>3185</v>
      </c>
      <c r="F1183" s="73">
        <v>0</v>
      </c>
      <c r="G1183" s="73">
        <v>2.5000000000000001E-2</v>
      </c>
      <c r="H1183" s="73">
        <v>2.5000000000000001E-2</v>
      </c>
      <c r="I1183" s="73">
        <v>2.5000000000000001E-2</v>
      </c>
      <c r="J1183" s="81" t="s">
        <v>4230</v>
      </c>
      <c r="AL1183" s="144">
        <v>0</v>
      </c>
      <c r="AM1183" s="144">
        <v>2.5000000000000001E-2</v>
      </c>
      <c r="AN1183" s="144">
        <v>2.5000000000000001E-2</v>
      </c>
      <c r="AO1183" s="145">
        <v>2.5000000000000001E-2</v>
      </c>
    </row>
    <row r="1184" spans="2:41" ht="14.5" hidden="1" x14ac:dyDescent="0.35">
      <c r="B1184" s="45" t="s">
        <v>3314</v>
      </c>
      <c r="C1184" s="54">
        <v>843287</v>
      </c>
      <c r="D1184" s="54">
        <v>843287</v>
      </c>
      <c r="E1184" s="60" t="s">
        <v>3185</v>
      </c>
      <c r="F1184" s="73">
        <v>0</v>
      </c>
      <c r="G1184" s="73">
        <v>2.5000000000000001E-2</v>
      </c>
      <c r="H1184" s="73">
        <v>2.5000000000000001E-2</v>
      </c>
      <c r="I1184" s="73">
        <v>2.5000000000000001E-2</v>
      </c>
      <c r="J1184" s="81" t="s">
        <v>4230</v>
      </c>
      <c r="AL1184" s="144">
        <v>0</v>
      </c>
      <c r="AM1184" s="144">
        <v>2.5000000000000001E-2</v>
      </c>
      <c r="AN1184" s="144">
        <v>2.5000000000000001E-2</v>
      </c>
      <c r="AO1184" s="145">
        <v>2.5000000000000001E-2</v>
      </c>
    </row>
    <row r="1185" spans="2:41" ht="14.5" hidden="1" x14ac:dyDescent="0.35">
      <c r="B1185" s="45" t="s">
        <v>3314</v>
      </c>
      <c r="C1185" s="54">
        <v>843295</v>
      </c>
      <c r="D1185" s="54">
        <v>843295</v>
      </c>
      <c r="E1185" s="60" t="s">
        <v>3185</v>
      </c>
      <c r="F1185" s="73">
        <v>0</v>
      </c>
      <c r="G1185" s="73">
        <v>2.5000000000000001E-2</v>
      </c>
      <c r="H1185" s="73">
        <v>2.5000000000000001E-2</v>
      </c>
      <c r="I1185" s="73">
        <v>2.5000000000000001E-2</v>
      </c>
      <c r="J1185" s="81" t="s">
        <v>4230</v>
      </c>
      <c r="AL1185" s="144">
        <v>0</v>
      </c>
      <c r="AM1185" s="144">
        <v>2.5000000000000001E-2</v>
      </c>
      <c r="AN1185" s="144">
        <v>2.5000000000000001E-2</v>
      </c>
      <c r="AO1185" s="145">
        <v>2.5000000000000001E-2</v>
      </c>
    </row>
    <row r="1186" spans="2:41" ht="14.5" hidden="1" x14ac:dyDescent="0.35">
      <c r="B1186" s="45" t="s">
        <v>3314</v>
      </c>
      <c r="C1186" s="54">
        <v>843300</v>
      </c>
      <c r="D1186" s="54">
        <v>843300</v>
      </c>
      <c r="E1186" s="60" t="s">
        <v>3185</v>
      </c>
      <c r="F1186" s="73">
        <v>0</v>
      </c>
      <c r="G1186" s="73">
        <v>2.5000000000000001E-2</v>
      </c>
      <c r="H1186" s="73">
        <v>2.5000000000000001E-2</v>
      </c>
      <c r="I1186" s="73">
        <v>2.5000000000000001E-2</v>
      </c>
      <c r="J1186" s="81" t="s">
        <v>4230</v>
      </c>
      <c r="AL1186" s="144">
        <v>0</v>
      </c>
      <c r="AM1186" s="144">
        <v>2.5000000000000001E-2</v>
      </c>
      <c r="AN1186" s="144">
        <v>2.5000000000000001E-2</v>
      </c>
      <c r="AO1186" s="145">
        <v>2.5000000000000001E-2</v>
      </c>
    </row>
    <row r="1187" spans="2:41" ht="14.5" hidden="1" x14ac:dyDescent="0.35">
      <c r="B1187" s="45" t="s">
        <v>3314</v>
      </c>
      <c r="C1187" s="54">
        <v>843302</v>
      </c>
      <c r="D1187" s="54">
        <v>843302</v>
      </c>
      <c r="E1187" s="60" t="s">
        <v>3185</v>
      </c>
      <c r="F1187" s="73">
        <v>0</v>
      </c>
      <c r="G1187" s="73">
        <v>2.5000000000000001E-2</v>
      </c>
      <c r="H1187" s="73">
        <v>2.5000000000000001E-2</v>
      </c>
      <c r="I1187" s="73">
        <v>2.5000000000000001E-2</v>
      </c>
      <c r="J1187" s="81" t="s">
        <v>4230</v>
      </c>
      <c r="AL1187" s="144">
        <v>0</v>
      </c>
      <c r="AM1187" s="144">
        <v>2.5000000000000001E-2</v>
      </c>
      <c r="AN1187" s="144">
        <v>2.5000000000000001E-2</v>
      </c>
      <c r="AO1187" s="145">
        <v>2.5000000000000001E-2</v>
      </c>
    </row>
    <row r="1188" spans="2:41" ht="14.5" hidden="1" x14ac:dyDescent="0.35">
      <c r="B1188" s="45" t="s">
        <v>3314</v>
      </c>
      <c r="C1188" s="54">
        <v>843374</v>
      </c>
      <c r="D1188" s="54">
        <v>843374</v>
      </c>
      <c r="E1188" s="60" t="s">
        <v>3185</v>
      </c>
      <c r="F1188" s="73">
        <v>0</v>
      </c>
      <c r="G1188" s="73">
        <v>2.5000000000000001E-2</v>
      </c>
      <c r="H1188" s="73">
        <v>2.5000000000000001E-2</v>
      </c>
      <c r="I1188" s="73">
        <v>2.5000000000000001E-2</v>
      </c>
      <c r="J1188" s="81" t="s">
        <v>4230</v>
      </c>
      <c r="AL1188" s="144">
        <v>0</v>
      </c>
      <c r="AM1188" s="144">
        <v>2.5000000000000001E-2</v>
      </c>
      <c r="AN1188" s="144">
        <v>2.5000000000000001E-2</v>
      </c>
      <c r="AO1188" s="145">
        <v>2.5000000000000001E-2</v>
      </c>
    </row>
    <row r="1189" spans="2:41" ht="14.5" hidden="1" x14ac:dyDescent="0.35">
      <c r="B1189" s="45" t="s">
        <v>3314</v>
      </c>
      <c r="C1189" s="54">
        <v>843376</v>
      </c>
      <c r="D1189" s="54">
        <v>843376</v>
      </c>
      <c r="E1189" s="60" t="s">
        <v>3185</v>
      </c>
      <c r="F1189" s="73">
        <v>0</v>
      </c>
      <c r="G1189" s="73">
        <v>2.5000000000000001E-2</v>
      </c>
      <c r="H1189" s="73">
        <v>2.5000000000000001E-2</v>
      </c>
      <c r="I1189" s="73">
        <v>2.5000000000000001E-2</v>
      </c>
      <c r="J1189" s="81" t="s">
        <v>4230</v>
      </c>
      <c r="AL1189" s="144">
        <v>0</v>
      </c>
      <c r="AM1189" s="144">
        <v>2.5000000000000001E-2</v>
      </c>
      <c r="AN1189" s="144">
        <v>2.5000000000000001E-2</v>
      </c>
      <c r="AO1189" s="145">
        <v>2.5000000000000001E-2</v>
      </c>
    </row>
    <row r="1190" spans="2:41" ht="14.5" hidden="1" x14ac:dyDescent="0.35">
      <c r="B1190" s="45" t="s">
        <v>3314</v>
      </c>
      <c r="C1190" s="54">
        <v>843387</v>
      </c>
      <c r="D1190" s="54">
        <v>843387</v>
      </c>
      <c r="E1190" s="60" t="s">
        <v>3185</v>
      </c>
      <c r="F1190" s="73">
        <v>0</v>
      </c>
      <c r="G1190" s="73">
        <v>2.5000000000000001E-2</v>
      </c>
      <c r="H1190" s="73">
        <v>2.5000000000000001E-2</v>
      </c>
      <c r="I1190" s="73">
        <v>2.5000000000000001E-2</v>
      </c>
      <c r="J1190" s="81" t="s">
        <v>4230</v>
      </c>
      <c r="AL1190" s="144">
        <v>0</v>
      </c>
      <c r="AM1190" s="144">
        <v>2.5000000000000001E-2</v>
      </c>
      <c r="AN1190" s="144">
        <v>2.5000000000000001E-2</v>
      </c>
      <c r="AO1190" s="145">
        <v>2.5000000000000001E-2</v>
      </c>
    </row>
    <row r="1191" spans="2:41" ht="14.5" hidden="1" x14ac:dyDescent="0.35">
      <c r="B1191" s="45" t="s">
        <v>3314</v>
      </c>
      <c r="C1191" s="54">
        <v>843389</v>
      </c>
      <c r="D1191" s="54">
        <v>843389</v>
      </c>
      <c r="E1191" s="60" t="s">
        <v>3185</v>
      </c>
      <c r="F1191" s="73">
        <v>0</v>
      </c>
      <c r="G1191" s="73">
        <v>2.5000000000000001E-2</v>
      </c>
      <c r="H1191" s="73">
        <v>2.5000000000000001E-2</v>
      </c>
      <c r="I1191" s="73">
        <v>2.5000000000000001E-2</v>
      </c>
      <c r="J1191" s="81" t="s">
        <v>4230</v>
      </c>
      <c r="AL1191" s="144">
        <v>0</v>
      </c>
      <c r="AM1191" s="144">
        <v>2.5000000000000001E-2</v>
      </c>
      <c r="AN1191" s="144">
        <v>2.5000000000000001E-2</v>
      </c>
      <c r="AO1191" s="145">
        <v>2.5000000000000001E-2</v>
      </c>
    </row>
    <row r="1192" spans="2:41" ht="14.5" hidden="1" x14ac:dyDescent="0.35">
      <c r="B1192" s="45" t="s">
        <v>3314</v>
      </c>
      <c r="C1192" s="54">
        <v>843395</v>
      </c>
      <c r="D1192" s="54">
        <v>843395</v>
      </c>
      <c r="E1192" s="60" t="s">
        <v>3185</v>
      </c>
      <c r="F1192" s="73">
        <v>0</v>
      </c>
      <c r="G1192" s="73">
        <v>2.5000000000000001E-2</v>
      </c>
      <c r="H1192" s="73">
        <v>2.5000000000000001E-2</v>
      </c>
      <c r="I1192" s="73">
        <v>2.5000000000000001E-2</v>
      </c>
      <c r="J1192" s="81" t="s">
        <v>4230</v>
      </c>
      <c r="AL1192" s="144">
        <v>0</v>
      </c>
      <c r="AM1192" s="144">
        <v>2.5000000000000001E-2</v>
      </c>
      <c r="AN1192" s="144">
        <v>2.5000000000000001E-2</v>
      </c>
      <c r="AO1192" s="145">
        <v>2.5000000000000001E-2</v>
      </c>
    </row>
    <row r="1193" spans="2:41" ht="14.5" hidden="1" x14ac:dyDescent="0.35">
      <c r="B1193" s="45" t="s">
        <v>3314</v>
      </c>
      <c r="C1193" s="54">
        <v>843399</v>
      </c>
      <c r="D1193" s="54">
        <v>843399</v>
      </c>
      <c r="E1193" s="60" t="s">
        <v>3185</v>
      </c>
      <c r="F1193" s="73">
        <v>0</v>
      </c>
      <c r="G1193" s="73">
        <v>2.5000000000000001E-2</v>
      </c>
      <c r="H1193" s="73">
        <v>2.5000000000000001E-2</v>
      </c>
      <c r="I1193" s="73">
        <v>2.5000000000000001E-2</v>
      </c>
      <c r="J1193" s="81" t="s">
        <v>4230</v>
      </c>
      <c r="AL1193" s="144">
        <v>0</v>
      </c>
      <c r="AM1193" s="144">
        <v>2.5000000000000001E-2</v>
      </c>
      <c r="AN1193" s="144">
        <v>2.5000000000000001E-2</v>
      </c>
      <c r="AO1193" s="145">
        <v>2.5000000000000001E-2</v>
      </c>
    </row>
    <row r="1194" spans="2:41" ht="14.5" hidden="1" x14ac:dyDescent="0.35">
      <c r="B1194" s="45" t="s">
        <v>3314</v>
      </c>
      <c r="C1194" s="54">
        <v>843405</v>
      </c>
      <c r="D1194" s="54">
        <v>843405</v>
      </c>
      <c r="E1194" s="60" t="s">
        <v>3185</v>
      </c>
      <c r="F1194" s="73">
        <v>0</v>
      </c>
      <c r="G1194" s="73">
        <v>2.5000000000000001E-2</v>
      </c>
      <c r="H1194" s="73">
        <v>2.5000000000000001E-2</v>
      </c>
      <c r="I1194" s="73">
        <v>2.5000000000000001E-2</v>
      </c>
      <c r="J1194" s="81" t="s">
        <v>4230</v>
      </c>
      <c r="AL1194" s="144">
        <v>0</v>
      </c>
      <c r="AM1194" s="144">
        <v>2.5000000000000001E-2</v>
      </c>
      <c r="AN1194" s="144">
        <v>2.5000000000000001E-2</v>
      </c>
      <c r="AO1194" s="145">
        <v>2.5000000000000001E-2</v>
      </c>
    </row>
    <row r="1195" spans="2:41" ht="14.5" hidden="1" x14ac:dyDescent="0.35">
      <c r="B1195" s="45" t="s">
        <v>3314</v>
      </c>
      <c r="C1195" s="54">
        <v>843417</v>
      </c>
      <c r="D1195" s="54">
        <v>843417</v>
      </c>
      <c r="E1195" s="60" t="s">
        <v>3185</v>
      </c>
      <c r="F1195" s="73">
        <v>0</v>
      </c>
      <c r="G1195" s="73">
        <v>2.5000000000000001E-2</v>
      </c>
      <c r="H1195" s="73">
        <v>2.5000000000000001E-2</v>
      </c>
      <c r="I1195" s="73">
        <v>2.5000000000000001E-2</v>
      </c>
      <c r="J1195" s="81" t="s">
        <v>4230</v>
      </c>
      <c r="AL1195" s="144">
        <v>0</v>
      </c>
      <c r="AM1195" s="144">
        <v>2.5000000000000001E-2</v>
      </c>
      <c r="AN1195" s="144">
        <v>2.5000000000000001E-2</v>
      </c>
      <c r="AO1195" s="145">
        <v>2.5000000000000001E-2</v>
      </c>
    </row>
    <row r="1196" spans="2:41" ht="14.5" hidden="1" x14ac:dyDescent="0.35">
      <c r="B1196" s="45" t="s">
        <v>3314</v>
      </c>
      <c r="C1196" s="54">
        <v>843426</v>
      </c>
      <c r="D1196" s="54">
        <v>843426</v>
      </c>
      <c r="E1196" s="60" t="s">
        <v>3185</v>
      </c>
      <c r="F1196" s="73">
        <v>0</v>
      </c>
      <c r="G1196" s="73">
        <v>2.5000000000000001E-2</v>
      </c>
      <c r="H1196" s="73">
        <v>2.5000000000000001E-2</v>
      </c>
      <c r="I1196" s="73">
        <v>2.5000000000000001E-2</v>
      </c>
      <c r="J1196" s="81" t="s">
        <v>4230</v>
      </c>
      <c r="AL1196" s="144">
        <v>0</v>
      </c>
      <c r="AM1196" s="144">
        <v>2.5000000000000001E-2</v>
      </c>
      <c r="AN1196" s="144">
        <v>2.5000000000000001E-2</v>
      </c>
      <c r="AO1196" s="145">
        <v>2.5000000000000001E-2</v>
      </c>
    </row>
    <row r="1197" spans="2:41" ht="14.5" hidden="1" x14ac:dyDescent="0.35">
      <c r="B1197" s="45" t="s">
        <v>3314</v>
      </c>
      <c r="C1197" s="54">
        <v>843433</v>
      </c>
      <c r="D1197" s="54">
        <v>843433</v>
      </c>
      <c r="E1197" s="60" t="s">
        <v>3185</v>
      </c>
      <c r="F1197" s="73">
        <v>0</v>
      </c>
      <c r="G1197" s="73">
        <v>2.5000000000000001E-2</v>
      </c>
      <c r="H1197" s="73">
        <v>2.5000000000000001E-2</v>
      </c>
      <c r="I1197" s="73">
        <v>2.5000000000000001E-2</v>
      </c>
      <c r="J1197" s="81" t="s">
        <v>4230</v>
      </c>
      <c r="AL1197" s="144">
        <v>0</v>
      </c>
      <c r="AM1197" s="144">
        <v>2.5000000000000001E-2</v>
      </c>
      <c r="AN1197" s="144">
        <v>2.5000000000000001E-2</v>
      </c>
      <c r="AO1197" s="145">
        <v>2.5000000000000001E-2</v>
      </c>
    </row>
    <row r="1198" spans="2:41" ht="14.5" hidden="1" x14ac:dyDescent="0.35">
      <c r="B1198" s="45" t="s">
        <v>3314</v>
      </c>
      <c r="C1198" s="54">
        <v>843447</v>
      </c>
      <c r="D1198" s="54">
        <v>843447</v>
      </c>
      <c r="E1198" s="60" t="s">
        <v>3185</v>
      </c>
      <c r="F1198" s="73">
        <v>0</v>
      </c>
      <c r="G1198" s="73">
        <v>2.5000000000000001E-2</v>
      </c>
      <c r="H1198" s="73">
        <v>2.5000000000000001E-2</v>
      </c>
      <c r="I1198" s="73">
        <v>2.5000000000000001E-2</v>
      </c>
      <c r="J1198" s="81" t="s">
        <v>4230</v>
      </c>
      <c r="AL1198" s="144">
        <v>0</v>
      </c>
      <c r="AM1198" s="144">
        <v>2.5000000000000001E-2</v>
      </c>
      <c r="AN1198" s="144">
        <v>2.5000000000000001E-2</v>
      </c>
      <c r="AO1198" s="145">
        <v>2.5000000000000001E-2</v>
      </c>
    </row>
    <row r="1199" spans="2:41" ht="14.5" hidden="1" x14ac:dyDescent="0.35">
      <c r="B1199" s="45" t="s">
        <v>3314</v>
      </c>
      <c r="C1199" s="54">
        <v>843456</v>
      </c>
      <c r="D1199" s="54">
        <v>843456</v>
      </c>
      <c r="E1199" s="60" t="s">
        <v>3185</v>
      </c>
      <c r="F1199" s="73">
        <v>0</v>
      </c>
      <c r="G1199" s="73">
        <v>2.5000000000000001E-2</v>
      </c>
      <c r="H1199" s="73">
        <v>2.5000000000000001E-2</v>
      </c>
      <c r="I1199" s="73">
        <v>2.5000000000000001E-2</v>
      </c>
      <c r="J1199" s="81" t="s">
        <v>4230</v>
      </c>
      <c r="AL1199" s="144">
        <v>0</v>
      </c>
      <c r="AM1199" s="144">
        <v>2.5000000000000001E-2</v>
      </c>
      <c r="AN1199" s="144">
        <v>2.5000000000000001E-2</v>
      </c>
      <c r="AO1199" s="145">
        <v>2.5000000000000001E-2</v>
      </c>
    </row>
    <row r="1200" spans="2:41" ht="14.5" hidden="1" x14ac:dyDescent="0.35">
      <c r="B1200" s="45" t="s">
        <v>3314</v>
      </c>
      <c r="C1200" s="54">
        <v>843484</v>
      </c>
      <c r="D1200" s="54">
        <v>843484</v>
      </c>
      <c r="E1200" s="60" t="s">
        <v>3185</v>
      </c>
      <c r="F1200" s="73">
        <v>0</v>
      </c>
      <c r="G1200" s="73">
        <v>2.5000000000000001E-2</v>
      </c>
      <c r="H1200" s="73">
        <v>2.5000000000000001E-2</v>
      </c>
      <c r="I1200" s="73">
        <v>2.5000000000000001E-2</v>
      </c>
      <c r="J1200" s="81" t="s">
        <v>4230</v>
      </c>
      <c r="AL1200" s="144">
        <v>0</v>
      </c>
      <c r="AM1200" s="144">
        <v>2.5000000000000001E-2</v>
      </c>
      <c r="AN1200" s="144">
        <v>2.5000000000000001E-2</v>
      </c>
      <c r="AO1200" s="145">
        <v>2.5000000000000001E-2</v>
      </c>
    </row>
    <row r="1201" spans="2:41" ht="14.5" hidden="1" x14ac:dyDescent="0.35">
      <c r="B1201" s="45" t="s">
        <v>3314</v>
      </c>
      <c r="C1201" s="54">
        <v>843500</v>
      </c>
      <c r="D1201" s="54">
        <v>843500</v>
      </c>
      <c r="E1201" s="60" t="s">
        <v>3185</v>
      </c>
      <c r="F1201" s="73">
        <v>0</v>
      </c>
      <c r="G1201" s="73">
        <v>2.5000000000000001E-2</v>
      </c>
      <c r="H1201" s="73">
        <v>2.5000000000000001E-2</v>
      </c>
      <c r="I1201" s="73">
        <v>2.5000000000000001E-2</v>
      </c>
      <c r="J1201" s="81" t="s">
        <v>4230</v>
      </c>
      <c r="AL1201" s="144">
        <v>0</v>
      </c>
      <c r="AM1201" s="144">
        <v>2.5000000000000001E-2</v>
      </c>
      <c r="AN1201" s="144">
        <v>2.5000000000000001E-2</v>
      </c>
      <c r="AO1201" s="145">
        <v>2.5000000000000001E-2</v>
      </c>
    </row>
    <row r="1202" spans="2:41" ht="14.5" hidden="1" x14ac:dyDescent="0.35">
      <c r="B1202" s="45" t="s">
        <v>3314</v>
      </c>
      <c r="C1202" s="54">
        <v>843518</v>
      </c>
      <c r="D1202" s="54">
        <v>843518</v>
      </c>
      <c r="E1202" s="60" t="s">
        <v>3185</v>
      </c>
      <c r="F1202" s="73">
        <v>0</v>
      </c>
      <c r="G1202" s="73">
        <v>2.5000000000000001E-2</v>
      </c>
      <c r="H1202" s="73">
        <v>2.5000000000000001E-2</v>
      </c>
      <c r="I1202" s="73">
        <v>2.5000000000000001E-2</v>
      </c>
      <c r="J1202" s="81" t="s">
        <v>4230</v>
      </c>
      <c r="AL1202" s="144">
        <v>0</v>
      </c>
      <c r="AM1202" s="144">
        <v>2.5000000000000001E-2</v>
      </c>
      <c r="AN1202" s="144">
        <v>2.5000000000000001E-2</v>
      </c>
      <c r="AO1202" s="145">
        <v>2.5000000000000001E-2</v>
      </c>
    </row>
    <row r="1203" spans="2:41" ht="14.5" hidden="1" x14ac:dyDescent="0.35">
      <c r="B1203" s="45" t="s">
        <v>3314</v>
      </c>
      <c r="C1203" s="54">
        <v>843553</v>
      </c>
      <c r="D1203" s="54">
        <v>843553</v>
      </c>
      <c r="E1203" s="60" t="s">
        <v>3185</v>
      </c>
      <c r="F1203" s="73">
        <v>0</v>
      </c>
      <c r="G1203" s="73">
        <v>2.5000000000000001E-2</v>
      </c>
      <c r="H1203" s="73">
        <v>2.5000000000000001E-2</v>
      </c>
      <c r="I1203" s="73">
        <v>2.5000000000000001E-2</v>
      </c>
      <c r="J1203" s="81" t="s">
        <v>4230</v>
      </c>
      <c r="AL1203" s="144">
        <v>0</v>
      </c>
      <c r="AM1203" s="144">
        <v>2.5000000000000001E-2</v>
      </c>
      <c r="AN1203" s="144">
        <v>2.5000000000000001E-2</v>
      </c>
      <c r="AO1203" s="145">
        <v>2.5000000000000001E-2</v>
      </c>
    </row>
    <row r="1204" spans="2:41" ht="14.5" hidden="1" x14ac:dyDescent="0.35">
      <c r="B1204" s="45" t="s">
        <v>3314</v>
      </c>
      <c r="C1204" s="54">
        <v>843562</v>
      </c>
      <c r="D1204" s="54">
        <v>843563</v>
      </c>
      <c r="E1204" s="60" t="s">
        <v>3185</v>
      </c>
      <c r="F1204" s="73">
        <v>0</v>
      </c>
      <c r="G1204" s="73">
        <v>2.5000000000000001E-2</v>
      </c>
      <c r="H1204" s="73">
        <v>2.5000000000000001E-2</v>
      </c>
      <c r="I1204" s="73">
        <v>2.5000000000000001E-2</v>
      </c>
      <c r="J1204" s="81" t="s">
        <v>4230</v>
      </c>
      <c r="AL1204" s="144">
        <v>0</v>
      </c>
      <c r="AM1204" s="144">
        <v>2.5000000000000001E-2</v>
      </c>
      <c r="AN1204" s="144">
        <v>2.5000000000000001E-2</v>
      </c>
      <c r="AO1204" s="145">
        <v>2.5000000000000001E-2</v>
      </c>
    </row>
    <row r="1205" spans="2:41" ht="14.5" hidden="1" x14ac:dyDescent="0.35">
      <c r="B1205" s="45" t="s">
        <v>3314</v>
      </c>
      <c r="C1205" s="54">
        <v>843576</v>
      </c>
      <c r="D1205" s="54">
        <v>843576</v>
      </c>
      <c r="E1205" s="60" t="s">
        <v>3185</v>
      </c>
      <c r="F1205" s="73">
        <v>0</v>
      </c>
      <c r="G1205" s="73">
        <v>2.5000000000000001E-2</v>
      </c>
      <c r="H1205" s="73">
        <v>2.5000000000000001E-2</v>
      </c>
      <c r="I1205" s="73">
        <v>2.5000000000000001E-2</v>
      </c>
      <c r="J1205" s="81" t="s">
        <v>4230</v>
      </c>
      <c r="AL1205" s="144">
        <v>0</v>
      </c>
      <c r="AM1205" s="144">
        <v>2.5000000000000001E-2</v>
      </c>
      <c r="AN1205" s="144">
        <v>2.5000000000000001E-2</v>
      </c>
      <c r="AO1205" s="145">
        <v>2.5000000000000001E-2</v>
      </c>
    </row>
    <row r="1206" spans="2:41" ht="14.5" hidden="1" x14ac:dyDescent="0.35">
      <c r="B1206" s="45" t="s">
        <v>3314</v>
      </c>
      <c r="C1206" s="54">
        <v>843591</v>
      </c>
      <c r="D1206" s="54">
        <v>843591</v>
      </c>
      <c r="E1206" s="60" t="s">
        <v>3185</v>
      </c>
      <c r="F1206" s="73">
        <v>0</v>
      </c>
      <c r="G1206" s="73">
        <v>2.5000000000000001E-2</v>
      </c>
      <c r="H1206" s="73">
        <v>2.5000000000000001E-2</v>
      </c>
      <c r="I1206" s="73">
        <v>2.5000000000000001E-2</v>
      </c>
      <c r="J1206" s="81" t="s">
        <v>4230</v>
      </c>
      <c r="AL1206" s="144">
        <v>0</v>
      </c>
      <c r="AM1206" s="144">
        <v>2.5000000000000001E-2</v>
      </c>
      <c r="AN1206" s="144">
        <v>2.5000000000000001E-2</v>
      </c>
      <c r="AO1206" s="145">
        <v>2.5000000000000001E-2</v>
      </c>
    </row>
    <row r="1207" spans="2:41" ht="14.5" hidden="1" x14ac:dyDescent="0.35">
      <c r="B1207" s="45" t="s">
        <v>3314</v>
      </c>
      <c r="C1207" s="54">
        <v>843605</v>
      </c>
      <c r="D1207" s="54">
        <v>843605</v>
      </c>
      <c r="E1207" s="60" t="s">
        <v>3185</v>
      </c>
      <c r="F1207" s="73">
        <v>0</v>
      </c>
      <c r="G1207" s="73">
        <v>2.5000000000000001E-2</v>
      </c>
      <c r="H1207" s="73">
        <v>2.5000000000000001E-2</v>
      </c>
      <c r="I1207" s="73">
        <v>2.5000000000000001E-2</v>
      </c>
      <c r="J1207" s="81" t="s">
        <v>4230</v>
      </c>
      <c r="AL1207" s="144">
        <v>0</v>
      </c>
      <c r="AM1207" s="144">
        <v>2.5000000000000001E-2</v>
      </c>
      <c r="AN1207" s="144">
        <v>2.5000000000000001E-2</v>
      </c>
      <c r="AO1207" s="145">
        <v>2.5000000000000001E-2</v>
      </c>
    </row>
    <row r="1208" spans="2:41" ht="14.5" hidden="1" x14ac:dyDescent="0.35">
      <c r="B1208" s="45" t="s">
        <v>3314</v>
      </c>
      <c r="C1208" s="54">
        <v>843611</v>
      </c>
      <c r="D1208" s="54">
        <v>843612</v>
      </c>
      <c r="E1208" s="60" t="s">
        <v>3185</v>
      </c>
      <c r="F1208" s="73">
        <v>0</v>
      </c>
      <c r="G1208" s="73">
        <v>2.5000000000000001E-2</v>
      </c>
      <c r="H1208" s="73">
        <v>2.5000000000000001E-2</v>
      </c>
      <c r="I1208" s="73">
        <v>2.5000000000000001E-2</v>
      </c>
      <c r="J1208" s="81" t="s">
        <v>4230</v>
      </c>
      <c r="AL1208" s="144">
        <v>0</v>
      </c>
      <c r="AM1208" s="144">
        <v>2.5000000000000001E-2</v>
      </c>
      <c r="AN1208" s="144">
        <v>2.5000000000000001E-2</v>
      </c>
      <c r="AO1208" s="145">
        <v>2.5000000000000001E-2</v>
      </c>
    </row>
    <row r="1209" spans="2:41" ht="14.5" hidden="1" x14ac:dyDescent="0.35">
      <c r="B1209" s="45" t="s">
        <v>3314</v>
      </c>
      <c r="C1209" s="54">
        <v>843615</v>
      </c>
      <c r="D1209" s="54">
        <v>843615</v>
      </c>
      <c r="E1209" s="60" t="s">
        <v>3185</v>
      </c>
      <c r="F1209" s="73">
        <v>0</v>
      </c>
      <c r="G1209" s="73">
        <v>2.5000000000000001E-2</v>
      </c>
      <c r="H1209" s="73">
        <v>2.5000000000000001E-2</v>
      </c>
      <c r="I1209" s="73">
        <v>2.5000000000000001E-2</v>
      </c>
      <c r="J1209" s="81" t="s">
        <v>4230</v>
      </c>
      <c r="AL1209" s="144">
        <v>0</v>
      </c>
      <c r="AM1209" s="144">
        <v>2.5000000000000001E-2</v>
      </c>
      <c r="AN1209" s="144">
        <v>2.5000000000000001E-2</v>
      </c>
      <c r="AO1209" s="145">
        <v>2.5000000000000001E-2</v>
      </c>
    </row>
    <row r="1210" spans="2:41" ht="14.5" hidden="1" x14ac:dyDescent="0.35">
      <c r="B1210" s="45" t="s">
        <v>3314</v>
      </c>
      <c r="C1210" s="54">
        <v>843628</v>
      </c>
      <c r="D1210" s="54">
        <v>843628</v>
      </c>
      <c r="E1210" s="60" t="s">
        <v>3185</v>
      </c>
      <c r="F1210" s="73">
        <v>0</v>
      </c>
      <c r="G1210" s="73">
        <v>2.5000000000000001E-2</v>
      </c>
      <c r="H1210" s="73">
        <v>2.5000000000000001E-2</v>
      </c>
      <c r="I1210" s="73">
        <v>2.5000000000000001E-2</v>
      </c>
      <c r="J1210" s="81" t="s">
        <v>4230</v>
      </c>
      <c r="AL1210" s="144">
        <v>0</v>
      </c>
      <c r="AM1210" s="144">
        <v>2.5000000000000001E-2</v>
      </c>
      <c r="AN1210" s="144">
        <v>2.5000000000000001E-2</v>
      </c>
      <c r="AO1210" s="145">
        <v>2.5000000000000001E-2</v>
      </c>
    </row>
    <row r="1211" spans="2:41" ht="14.5" hidden="1" x14ac:dyDescent="0.35">
      <c r="B1211" s="45" t="s">
        <v>3314</v>
      </c>
      <c r="C1211" s="54">
        <v>843643</v>
      </c>
      <c r="D1211" s="54">
        <v>843643</v>
      </c>
      <c r="E1211" s="60" t="s">
        <v>3185</v>
      </c>
      <c r="F1211" s="73">
        <v>0</v>
      </c>
      <c r="G1211" s="73">
        <v>2.5000000000000001E-2</v>
      </c>
      <c r="H1211" s="73">
        <v>2.5000000000000001E-2</v>
      </c>
      <c r="I1211" s="73">
        <v>2.5000000000000001E-2</v>
      </c>
      <c r="J1211" s="81" t="s">
        <v>4230</v>
      </c>
      <c r="AL1211" s="144">
        <v>0</v>
      </c>
      <c r="AM1211" s="144">
        <v>2.5000000000000001E-2</v>
      </c>
      <c r="AN1211" s="144">
        <v>2.5000000000000001E-2</v>
      </c>
      <c r="AO1211" s="145">
        <v>2.5000000000000001E-2</v>
      </c>
    </row>
    <row r="1212" spans="2:41" ht="14.5" hidden="1" x14ac:dyDescent="0.35">
      <c r="B1212" s="45" t="s">
        <v>3314</v>
      </c>
      <c r="C1212" s="54">
        <v>843652</v>
      </c>
      <c r="D1212" s="54">
        <v>843652</v>
      </c>
      <c r="E1212" s="60" t="s">
        <v>3185</v>
      </c>
      <c r="F1212" s="73">
        <v>0</v>
      </c>
      <c r="G1212" s="73">
        <v>2.5000000000000001E-2</v>
      </c>
      <c r="H1212" s="73">
        <v>2.5000000000000001E-2</v>
      </c>
      <c r="I1212" s="73">
        <v>2.5000000000000001E-2</v>
      </c>
      <c r="J1212" s="81" t="s">
        <v>4230</v>
      </c>
      <c r="AL1212" s="144">
        <v>0</v>
      </c>
      <c r="AM1212" s="144">
        <v>2.5000000000000001E-2</v>
      </c>
      <c r="AN1212" s="144">
        <v>2.5000000000000001E-2</v>
      </c>
      <c r="AO1212" s="145">
        <v>2.5000000000000001E-2</v>
      </c>
    </row>
    <row r="1213" spans="2:41" ht="14.5" hidden="1" x14ac:dyDescent="0.35">
      <c r="B1213" s="45" t="s">
        <v>3314</v>
      </c>
      <c r="C1213" s="54">
        <v>843678</v>
      </c>
      <c r="D1213" s="54">
        <v>843678</v>
      </c>
      <c r="E1213" s="60" t="s">
        <v>3185</v>
      </c>
      <c r="F1213" s="73">
        <v>0</v>
      </c>
      <c r="G1213" s="73">
        <v>2.5000000000000001E-2</v>
      </c>
      <c r="H1213" s="73">
        <v>2.5000000000000001E-2</v>
      </c>
      <c r="I1213" s="73">
        <v>2.5000000000000001E-2</v>
      </c>
      <c r="J1213" s="81" t="s">
        <v>4230</v>
      </c>
      <c r="AL1213" s="144">
        <v>0</v>
      </c>
      <c r="AM1213" s="144">
        <v>2.5000000000000001E-2</v>
      </c>
      <c r="AN1213" s="144">
        <v>2.5000000000000001E-2</v>
      </c>
      <c r="AO1213" s="145">
        <v>2.5000000000000001E-2</v>
      </c>
    </row>
    <row r="1214" spans="2:41" ht="14.5" hidden="1" x14ac:dyDescent="0.35">
      <c r="B1214" s="45" t="s">
        <v>3314</v>
      </c>
      <c r="C1214" s="54">
        <v>843690</v>
      </c>
      <c r="D1214" s="54">
        <v>843690</v>
      </c>
      <c r="E1214" s="60" t="s">
        <v>3185</v>
      </c>
      <c r="F1214" s="73">
        <v>0</v>
      </c>
      <c r="G1214" s="73">
        <v>2.5000000000000001E-2</v>
      </c>
      <c r="H1214" s="73">
        <v>2.5000000000000001E-2</v>
      </c>
      <c r="I1214" s="73">
        <v>2.5000000000000001E-2</v>
      </c>
      <c r="J1214" s="81" t="s">
        <v>4230</v>
      </c>
      <c r="AL1214" s="144">
        <v>0</v>
      </c>
      <c r="AM1214" s="144">
        <v>2.5000000000000001E-2</v>
      </c>
      <c r="AN1214" s="144">
        <v>2.5000000000000001E-2</v>
      </c>
      <c r="AO1214" s="145">
        <v>2.5000000000000001E-2</v>
      </c>
    </row>
    <row r="1215" spans="2:41" ht="14.5" hidden="1" x14ac:dyDescent="0.35">
      <c r="B1215" s="45" t="s">
        <v>3314</v>
      </c>
      <c r="C1215" s="54">
        <v>843693</v>
      </c>
      <c r="D1215" s="54">
        <v>843693</v>
      </c>
      <c r="E1215" s="60" t="s">
        <v>3185</v>
      </c>
      <c r="F1215" s="73">
        <v>0</v>
      </c>
      <c r="G1215" s="73">
        <v>2.5000000000000001E-2</v>
      </c>
      <c r="H1215" s="73">
        <v>2.5000000000000001E-2</v>
      </c>
      <c r="I1215" s="73">
        <v>2.5000000000000001E-2</v>
      </c>
      <c r="J1215" s="81" t="s">
        <v>4230</v>
      </c>
      <c r="AL1215" s="144">
        <v>0</v>
      </c>
      <c r="AM1215" s="144">
        <v>2.5000000000000001E-2</v>
      </c>
      <c r="AN1215" s="144">
        <v>2.5000000000000001E-2</v>
      </c>
      <c r="AO1215" s="145">
        <v>2.5000000000000001E-2</v>
      </c>
    </row>
    <row r="1216" spans="2:41" ht="14.5" hidden="1" x14ac:dyDescent="0.35">
      <c r="B1216" s="45" t="s">
        <v>3314</v>
      </c>
      <c r="C1216" s="54">
        <v>843709</v>
      </c>
      <c r="D1216" s="54">
        <v>843709</v>
      </c>
      <c r="E1216" s="60" t="s">
        <v>3185</v>
      </c>
      <c r="F1216" s="73">
        <v>0</v>
      </c>
      <c r="G1216" s="73">
        <v>2.5000000000000001E-2</v>
      </c>
      <c r="H1216" s="73">
        <v>2.5000000000000001E-2</v>
      </c>
      <c r="I1216" s="73">
        <v>2.5000000000000001E-2</v>
      </c>
      <c r="J1216" s="81" t="s">
        <v>4230</v>
      </c>
      <c r="AL1216" s="144">
        <v>0</v>
      </c>
      <c r="AM1216" s="144">
        <v>2.5000000000000001E-2</v>
      </c>
      <c r="AN1216" s="144">
        <v>2.5000000000000001E-2</v>
      </c>
      <c r="AO1216" s="145">
        <v>2.5000000000000001E-2</v>
      </c>
    </row>
    <row r="1217" spans="2:41" ht="14.5" hidden="1" x14ac:dyDescent="0.35">
      <c r="B1217" s="45" t="s">
        <v>3314</v>
      </c>
      <c r="C1217" s="54">
        <v>843712</v>
      </c>
      <c r="D1217" s="54">
        <v>843712</v>
      </c>
      <c r="E1217" s="60" t="s">
        <v>3185</v>
      </c>
      <c r="F1217" s="73">
        <v>0</v>
      </c>
      <c r="G1217" s="73">
        <v>2.5000000000000001E-2</v>
      </c>
      <c r="H1217" s="73">
        <v>2.5000000000000001E-2</v>
      </c>
      <c r="I1217" s="73">
        <v>2.5000000000000001E-2</v>
      </c>
      <c r="J1217" s="81" t="s">
        <v>4230</v>
      </c>
      <c r="AL1217" s="144">
        <v>0</v>
      </c>
      <c r="AM1217" s="144">
        <v>2.5000000000000001E-2</v>
      </c>
      <c r="AN1217" s="144">
        <v>2.5000000000000001E-2</v>
      </c>
      <c r="AO1217" s="145">
        <v>2.5000000000000001E-2</v>
      </c>
    </row>
    <row r="1218" spans="2:41" ht="14.5" hidden="1" x14ac:dyDescent="0.35">
      <c r="B1218" s="45" t="s">
        <v>3314</v>
      </c>
      <c r="C1218" s="54">
        <v>843718</v>
      </c>
      <c r="D1218" s="54">
        <v>843719</v>
      </c>
      <c r="E1218" s="60" t="s">
        <v>3185</v>
      </c>
      <c r="F1218" s="73">
        <v>0</v>
      </c>
      <c r="G1218" s="73">
        <v>2.5000000000000001E-2</v>
      </c>
      <c r="H1218" s="73">
        <v>2.5000000000000001E-2</v>
      </c>
      <c r="I1218" s="73">
        <v>2.5000000000000001E-2</v>
      </c>
      <c r="J1218" s="81" t="s">
        <v>4230</v>
      </c>
      <c r="AL1218" s="144">
        <v>0</v>
      </c>
      <c r="AM1218" s="144">
        <v>2.5000000000000001E-2</v>
      </c>
      <c r="AN1218" s="144">
        <v>2.5000000000000001E-2</v>
      </c>
      <c r="AO1218" s="145">
        <v>2.5000000000000001E-2</v>
      </c>
    </row>
    <row r="1219" spans="2:41" ht="14.5" hidden="1" x14ac:dyDescent="0.35">
      <c r="B1219" s="45" t="s">
        <v>3314</v>
      </c>
      <c r="C1219" s="54">
        <v>843744</v>
      </c>
      <c r="D1219" s="54">
        <v>843744</v>
      </c>
      <c r="E1219" s="60" t="s">
        <v>3185</v>
      </c>
      <c r="F1219" s="73">
        <v>0</v>
      </c>
      <c r="G1219" s="73">
        <v>2.5000000000000001E-2</v>
      </c>
      <c r="H1219" s="73">
        <v>2.5000000000000001E-2</v>
      </c>
      <c r="I1219" s="73">
        <v>2.5000000000000001E-2</v>
      </c>
      <c r="J1219" s="81" t="s">
        <v>4230</v>
      </c>
      <c r="AL1219" s="144">
        <v>0</v>
      </c>
      <c r="AM1219" s="144">
        <v>2.5000000000000001E-2</v>
      </c>
      <c r="AN1219" s="144">
        <v>2.5000000000000001E-2</v>
      </c>
      <c r="AO1219" s="145">
        <v>2.5000000000000001E-2</v>
      </c>
    </row>
    <row r="1220" spans="2:41" ht="14.5" hidden="1" x14ac:dyDescent="0.35">
      <c r="B1220" s="45" t="s">
        <v>3314</v>
      </c>
      <c r="C1220" s="54">
        <v>843751</v>
      </c>
      <c r="D1220" s="54">
        <v>843751</v>
      </c>
      <c r="E1220" s="60" t="s">
        <v>3185</v>
      </c>
      <c r="F1220" s="73">
        <v>0</v>
      </c>
      <c r="G1220" s="73">
        <v>2.5000000000000001E-2</v>
      </c>
      <c r="H1220" s="73">
        <v>2.5000000000000001E-2</v>
      </c>
      <c r="I1220" s="73">
        <v>2.5000000000000001E-2</v>
      </c>
      <c r="J1220" s="81" t="s">
        <v>4230</v>
      </c>
      <c r="AL1220" s="144">
        <v>0</v>
      </c>
      <c r="AM1220" s="144">
        <v>2.5000000000000001E-2</v>
      </c>
      <c r="AN1220" s="144">
        <v>2.5000000000000001E-2</v>
      </c>
      <c r="AO1220" s="145">
        <v>2.5000000000000001E-2</v>
      </c>
    </row>
    <row r="1221" spans="2:41" ht="14.5" hidden="1" x14ac:dyDescent="0.35">
      <c r="B1221" s="45" t="s">
        <v>3314</v>
      </c>
      <c r="C1221" s="54">
        <v>843754</v>
      </c>
      <c r="D1221" s="54">
        <v>843754</v>
      </c>
      <c r="E1221" s="60" t="s">
        <v>3185</v>
      </c>
      <c r="F1221" s="73">
        <v>0</v>
      </c>
      <c r="G1221" s="73">
        <v>2.5000000000000001E-2</v>
      </c>
      <c r="H1221" s="73">
        <v>2.5000000000000001E-2</v>
      </c>
      <c r="I1221" s="73">
        <v>2.5000000000000001E-2</v>
      </c>
      <c r="J1221" s="81" t="s">
        <v>4230</v>
      </c>
      <c r="AL1221" s="144">
        <v>0</v>
      </c>
      <c r="AM1221" s="144">
        <v>2.5000000000000001E-2</v>
      </c>
      <c r="AN1221" s="144">
        <v>2.5000000000000001E-2</v>
      </c>
      <c r="AO1221" s="145">
        <v>2.5000000000000001E-2</v>
      </c>
    </row>
    <row r="1222" spans="2:41" ht="14.5" hidden="1" x14ac:dyDescent="0.35">
      <c r="B1222" s="45" t="s">
        <v>3314</v>
      </c>
      <c r="C1222" s="54">
        <v>843766</v>
      </c>
      <c r="D1222" s="54">
        <v>843766</v>
      </c>
      <c r="E1222" s="60" t="s">
        <v>3185</v>
      </c>
      <c r="F1222" s="73">
        <v>0</v>
      </c>
      <c r="G1222" s="73">
        <v>2.5000000000000001E-2</v>
      </c>
      <c r="H1222" s="73">
        <v>2.5000000000000001E-2</v>
      </c>
      <c r="I1222" s="73">
        <v>2.5000000000000001E-2</v>
      </c>
      <c r="J1222" s="81" t="s">
        <v>4230</v>
      </c>
      <c r="AL1222" s="144">
        <v>0</v>
      </c>
      <c r="AM1222" s="144">
        <v>2.5000000000000001E-2</v>
      </c>
      <c r="AN1222" s="144">
        <v>2.5000000000000001E-2</v>
      </c>
      <c r="AO1222" s="145">
        <v>2.5000000000000001E-2</v>
      </c>
    </row>
    <row r="1223" spans="2:41" ht="14.5" hidden="1" x14ac:dyDescent="0.35">
      <c r="B1223" s="45" t="s">
        <v>3314</v>
      </c>
      <c r="C1223" s="54">
        <v>843792</v>
      </c>
      <c r="D1223" s="54">
        <v>843792</v>
      </c>
      <c r="E1223" s="60" t="s">
        <v>3185</v>
      </c>
      <c r="F1223" s="73">
        <v>0</v>
      </c>
      <c r="G1223" s="73">
        <v>2.5000000000000001E-2</v>
      </c>
      <c r="H1223" s="73">
        <v>2.5000000000000001E-2</v>
      </c>
      <c r="I1223" s="73">
        <v>2.5000000000000001E-2</v>
      </c>
      <c r="J1223" s="81" t="s">
        <v>4230</v>
      </c>
      <c r="AL1223" s="144">
        <v>0</v>
      </c>
      <c r="AM1223" s="144">
        <v>2.5000000000000001E-2</v>
      </c>
      <c r="AN1223" s="144">
        <v>2.5000000000000001E-2</v>
      </c>
      <c r="AO1223" s="145">
        <v>2.5000000000000001E-2</v>
      </c>
    </row>
    <row r="1224" spans="2:41" ht="14.5" hidden="1" x14ac:dyDescent="0.35">
      <c r="B1224" s="45" t="s">
        <v>3314</v>
      </c>
      <c r="C1224" s="54">
        <v>843813</v>
      </c>
      <c r="D1224" s="54">
        <v>843813</v>
      </c>
      <c r="E1224" s="60" t="s">
        <v>3185</v>
      </c>
      <c r="F1224" s="73">
        <v>0</v>
      </c>
      <c r="G1224" s="73">
        <v>2.5000000000000001E-2</v>
      </c>
      <c r="H1224" s="73">
        <v>2.5000000000000001E-2</v>
      </c>
      <c r="I1224" s="73">
        <v>2.5000000000000001E-2</v>
      </c>
      <c r="J1224" s="81" t="s">
        <v>4230</v>
      </c>
      <c r="AL1224" s="144">
        <v>0</v>
      </c>
      <c r="AM1224" s="144">
        <v>2.5000000000000001E-2</v>
      </c>
      <c r="AN1224" s="144">
        <v>2.5000000000000001E-2</v>
      </c>
      <c r="AO1224" s="145">
        <v>2.5000000000000001E-2</v>
      </c>
    </row>
    <row r="1225" spans="2:41" ht="14.5" hidden="1" x14ac:dyDescent="0.35">
      <c r="B1225" s="45" t="s">
        <v>3314</v>
      </c>
      <c r="C1225" s="54">
        <v>843821</v>
      </c>
      <c r="D1225" s="54">
        <v>843821</v>
      </c>
      <c r="E1225" s="60" t="s">
        <v>3185</v>
      </c>
      <c r="F1225" s="73">
        <v>0</v>
      </c>
      <c r="G1225" s="73">
        <v>2.5000000000000001E-2</v>
      </c>
      <c r="H1225" s="73">
        <v>2.5000000000000001E-2</v>
      </c>
      <c r="I1225" s="73">
        <v>2.5000000000000001E-2</v>
      </c>
      <c r="J1225" s="81" t="s">
        <v>4230</v>
      </c>
      <c r="AL1225" s="144">
        <v>0</v>
      </c>
      <c r="AM1225" s="144">
        <v>2.5000000000000001E-2</v>
      </c>
      <c r="AN1225" s="144">
        <v>2.5000000000000001E-2</v>
      </c>
      <c r="AO1225" s="145">
        <v>2.5000000000000001E-2</v>
      </c>
    </row>
    <row r="1226" spans="2:41" ht="14.5" hidden="1" x14ac:dyDescent="0.35">
      <c r="B1226" s="45" t="s">
        <v>3314</v>
      </c>
      <c r="C1226" s="54">
        <v>843839</v>
      </c>
      <c r="D1226" s="54">
        <v>843840</v>
      </c>
      <c r="E1226" s="60" t="s">
        <v>3185</v>
      </c>
      <c r="F1226" s="73">
        <v>0</v>
      </c>
      <c r="G1226" s="73">
        <v>2.5000000000000001E-2</v>
      </c>
      <c r="H1226" s="73">
        <v>2.5000000000000001E-2</v>
      </c>
      <c r="I1226" s="73">
        <v>2.5000000000000001E-2</v>
      </c>
      <c r="J1226" s="81" t="s">
        <v>4230</v>
      </c>
      <c r="AL1226" s="144">
        <v>0</v>
      </c>
      <c r="AM1226" s="144">
        <v>2.5000000000000001E-2</v>
      </c>
      <c r="AN1226" s="144">
        <v>2.5000000000000001E-2</v>
      </c>
      <c r="AO1226" s="145">
        <v>2.5000000000000001E-2</v>
      </c>
    </row>
    <row r="1227" spans="2:41" ht="14.5" hidden="1" x14ac:dyDescent="0.35">
      <c r="B1227" s="45" t="s">
        <v>3314</v>
      </c>
      <c r="C1227" s="54">
        <v>843864</v>
      </c>
      <c r="D1227" s="54">
        <v>843864</v>
      </c>
      <c r="E1227" s="60" t="s">
        <v>3185</v>
      </c>
      <c r="F1227" s="73">
        <v>0</v>
      </c>
      <c r="G1227" s="73">
        <v>2.5000000000000001E-2</v>
      </c>
      <c r="H1227" s="73">
        <v>2.5000000000000001E-2</v>
      </c>
      <c r="I1227" s="73">
        <v>2.5000000000000001E-2</v>
      </c>
      <c r="J1227" s="81" t="s">
        <v>4230</v>
      </c>
      <c r="AL1227" s="144">
        <v>0</v>
      </c>
      <c r="AM1227" s="144">
        <v>2.5000000000000001E-2</v>
      </c>
      <c r="AN1227" s="144">
        <v>2.5000000000000001E-2</v>
      </c>
      <c r="AO1227" s="145">
        <v>2.5000000000000001E-2</v>
      </c>
    </row>
    <row r="1228" spans="2:41" ht="14.5" hidden="1" x14ac:dyDescent="0.35">
      <c r="B1228" s="45" t="s">
        <v>3314</v>
      </c>
      <c r="C1228" s="54">
        <v>843867</v>
      </c>
      <c r="D1228" s="54">
        <v>843867</v>
      </c>
      <c r="E1228" s="60" t="s">
        <v>3185</v>
      </c>
      <c r="F1228" s="73">
        <v>0</v>
      </c>
      <c r="G1228" s="73">
        <v>2.5000000000000001E-2</v>
      </c>
      <c r="H1228" s="73">
        <v>2.5000000000000001E-2</v>
      </c>
      <c r="I1228" s="73">
        <v>2.5000000000000001E-2</v>
      </c>
      <c r="J1228" s="81" t="s">
        <v>4230</v>
      </c>
      <c r="AL1228" s="144">
        <v>0</v>
      </c>
      <c r="AM1228" s="144">
        <v>2.5000000000000001E-2</v>
      </c>
      <c r="AN1228" s="144">
        <v>2.5000000000000001E-2</v>
      </c>
      <c r="AO1228" s="145">
        <v>2.5000000000000001E-2</v>
      </c>
    </row>
    <row r="1229" spans="2:41" ht="14.5" hidden="1" x14ac:dyDescent="0.35">
      <c r="B1229" s="45" t="s">
        <v>3314</v>
      </c>
      <c r="C1229" s="54">
        <v>843943</v>
      </c>
      <c r="D1229" s="54">
        <v>843943</v>
      </c>
      <c r="E1229" s="60" t="s">
        <v>3185</v>
      </c>
      <c r="F1229" s="73">
        <v>0</v>
      </c>
      <c r="G1229" s="73">
        <v>2.5000000000000001E-2</v>
      </c>
      <c r="H1229" s="73">
        <v>2.5000000000000001E-2</v>
      </c>
      <c r="I1229" s="73">
        <v>2.5000000000000001E-2</v>
      </c>
      <c r="J1229" s="81" t="s">
        <v>4230</v>
      </c>
      <c r="AL1229" s="144">
        <v>0</v>
      </c>
      <c r="AM1229" s="144">
        <v>2.5000000000000001E-2</v>
      </c>
      <c r="AN1229" s="144">
        <v>2.5000000000000001E-2</v>
      </c>
      <c r="AO1229" s="145">
        <v>2.5000000000000001E-2</v>
      </c>
    </row>
    <row r="1230" spans="2:41" ht="14.5" hidden="1" x14ac:dyDescent="0.35">
      <c r="B1230" s="45" t="s">
        <v>3314</v>
      </c>
      <c r="C1230" s="54">
        <v>843995</v>
      </c>
      <c r="D1230" s="54">
        <v>843996</v>
      </c>
      <c r="E1230" s="60" t="s">
        <v>3185</v>
      </c>
      <c r="F1230" s="73">
        <v>0</v>
      </c>
      <c r="G1230" s="73">
        <v>2.5000000000000001E-2</v>
      </c>
      <c r="H1230" s="73">
        <v>2.5000000000000001E-2</v>
      </c>
      <c r="I1230" s="73">
        <v>2.5000000000000001E-2</v>
      </c>
      <c r="J1230" s="81" t="s">
        <v>4230</v>
      </c>
      <c r="AL1230" s="144">
        <v>0</v>
      </c>
      <c r="AM1230" s="144">
        <v>2.5000000000000001E-2</v>
      </c>
      <c r="AN1230" s="144">
        <v>2.5000000000000001E-2</v>
      </c>
      <c r="AO1230" s="145">
        <v>2.5000000000000001E-2</v>
      </c>
    </row>
    <row r="1231" spans="2:41" ht="14.5" hidden="1" x14ac:dyDescent="0.35">
      <c r="B1231" s="45" t="s">
        <v>3314</v>
      </c>
      <c r="C1231" s="54">
        <v>8440009</v>
      </c>
      <c r="D1231" s="54">
        <v>8440009</v>
      </c>
      <c r="E1231" s="60" t="s">
        <v>3185</v>
      </c>
      <c r="F1231" s="73">
        <v>0</v>
      </c>
      <c r="G1231" s="73">
        <v>2.5000000000000001E-2</v>
      </c>
      <c r="H1231" s="73">
        <v>2.5000000000000001E-2</v>
      </c>
      <c r="I1231" s="73">
        <v>2.5000000000000001E-2</v>
      </c>
      <c r="J1231" s="81" t="s">
        <v>4230</v>
      </c>
      <c r="AL1231" s="144">
        <v>0</v>
      </c>
      <c r="AM1231" s="144">
        <v>2.5000000000000001E-2</v>
      </c>
      <c r="AN1231" s="144">
        <v>2.5000000000000001E-2</v>
      </c>
      <c r="AO1231" s="145">
        <v>2.5000000000000001E-2</v>
      </c>
    </row>
    <row r="1232" spans="2:41" ht="14.5" hidden="1" x14ac:dyDescent="0.35">
      <c r="B1232" s="45" t="s">
        <v>3314</v>
      </c>
      <c r="C1232" s="54">
        <v>8440400</v>
      </c>
      <c r="D1232" s="54">
        <v>8440400</v>
      </c>
      <c r="E1232" s="60" t="s">
        <v>3185</v>
      </c>
      <c r="F1232" s="73">
        <v>0</v>
      </c>
      <c r="G1232" s="73">
        <v>2.5000000000000001E-2</v>
      </c>
      <c r="H1232" s="73">
        <v>2.5000000000000001E-2</v>
      </c>
      <c r="I1232" s="73">
        <v>2.5000000000000001E-2</v>
      </c>
      <c r="J1232" s="81" t="s">
        <v>4230</v>
      </c>
      <c r="AL1232" s="144">
        <v>0</v>
      </c>
      <c r="AM1232" s="144">
        <v>2.5000000000000001E-2</v>
      </c>
      <c r="AN1232" s="144">
        <v>2.5000000000000001E-2</v>
      </c>
      <c r="AO1232" s="145">
        <v>2.5000000000000001E-2</v>
      </c>
    </row>
    <row r="1233" spans="2:41" ht="14.5" hidden="1" x14ac:dyDescent="0.35">
      <c r="B1233" s="45" t="s">
        <v>3314</v>
      </c>
      <c r="C1233" s="54">
        <v>8440433</v>
      </c>
      <c r="D1233" s="54">
        <v>8440433</v>
      </c>
      <c r="E1233" s="60" t="s">
        <v>3185</v>
      </c>
      <c r="F1233" s="73">
        <v>0</v>
      </c>
      <c r="G1233" s="73">
        <v>2.5000000000000001E-2</v>
      </c>
      <c r="H1233" s="73">
        <v>2.5000000000000001E-2</v>
      </c>
      <c r="I1233" s="73">
        <v>2.5000000000000001E-2</v>
      </c>
      <c r="J1233" s="81" t="s">
        <v>4230</v>
      </c>
      <c r="AL1233" s="144">
        <v>0</v>
      </c>
      <c r="AM1233" s="144">
        <v>2.5000000000000001E-2</v>
      </c>
      <c r="AN1233" s="144">
        <v>2.5000000000000001E-2</v>
      </c>
      <c r="AO1233" s="145">
        <v>2.5000000000000001E-2</v>
      </c>
    </row>
    <row r="1234" spans="2:41" ht="14.5" hidden="1" x14ac:dyDescent="0.35">
      <c r="B1234" s="45" t="s">
        <v>3314</v>
      </c>
      <c r="C1234" s="54">
        <v>8440447</v>
      </c>
      <c r="D1234" s="54">
        <v>8440447</v>
      </c>
      <c r="E1234" s="60" t="s">
        <v>3185</v>
      </c>
      <c r="F1234" s="73">
        <v>0</v>
      </c>
      <c r="G1234" s="73">
        <v>2.5000000000000001E-2</v>
      </c>
      <c r="H1234" s="73">
        <v>2.5000000000000001E-2</v>
      </c>
      <c r="I1234" s="73">
        <v>2.5000000000000001E-2</v>
      </c>
      <c r="J1234" s="81" t="s">
        <v>4230</v>
      </c>
      <c r="AL1234" s="144">
        <v>0</v>
      </c>
      <c r="AM1234" s="144">
        <v>2.5000000000000001E-2</v>
      </c>
      <c r="AN1234" s="144">
        <v>2.5000000000000001E-2</v>
      </c>
      <c r="AO1234" s="145">
        <v>2.5000000000000001E-2</v>
      </c>
    </row>
    <row r="1235" spans="2:41" ht="14.5" hidden="1" x14ac:dyDescent="0.35">
      <c r="B1235" s="45" t="s">
        <v>3314</v>
      </c>
      <c r="C1235" s="54">
        <v>8440477</v>
      </c>
      <c r="D1235" s="54">
        <v>8440477</v>
      </c>
      <c r="E1235" s="60" t="s">
        <v>3185</v>
      </c>
      <c r="F1235" s="73">
        <v>0</v>
      </c>
      <c r="G1235" s="73">
        <v>2.5000000000000001E-2</v>
      </c>
      <c r="H1235" s="73">
        <v>2.5000000000000001E-2</v>
      </c>
      <c r="I1235" s="73">
        <v>2.5000000000000001E-2</v>
      </c>
      <c r="J1235" s="81" t="s">
        <v>4230</v>
      </c>
      <c r="AL1235" s="144">
        <v>0</v>
      </c>
      <c r="AM1235" s="144">
        <v>2.5000000000000001E-2</v>
      </c>
      <c r="AN1235" s="144">
        <v>2.5000000000000001E-2</v>
      </c>
      <c r="AO1235" s="145">
        <v>2.5000000000000001E-2</v>
      </c>
    </row>
    <row r="1236" spans="2:41" ht="14.5" hidden="1" x14ac:dyDescent="0.35">
      <c r="B1236" s="45" t="s">
        <v>3314</v>
      </c>
      <c r="C1236" s="54">
        <v>8440903</v>
      </c>
      <c r="D1236" s="54">
        <v>8440903</v>
      </c>
      <c r="E1236" s="60" t="s">
        <v>3185</v>
      </c>
      <c r="F1236" s="73">
        <v>0</v>
      </c>
      <c r="G1236" s="73">
        <v>2.5000000000000001E-2</v>
      </c>
      <c r="H1236" s="73">
        <v>2.5000000000000001E-2</v>
      </c>
      <c r="I1236" s="73">
        <v>2.5000000000000001E-2</v>
      </c>
      <c r="J1236" s="81" t="s">
        <v>4230</v>
      </c>
      <c r="AL1236" s="144">
        <v>0</v>
      </c>
      <c r="AM1236" s="144">
        <v>2.5000000000000001E-2</v>
      </c>
      <c r="AN1236" s="144">
        <v>2.5000000000000001E-2</v>
      </c>
      <c r="AO1236" s="145">
        <v>2.5000000000000001E-2</v>
      </c>
    </row>
    <row r="1237" spans="2:41" ht="14.5" hidden="1" x14ac:dyDescent="0.35">
      <c r="B1237" s="45" t="s">
        <v>3314</v>
      </c>
      <c r="C1237" s="54">
        <v>8440913</v>
      </c>
      <c r="D1237" s="54">
        <v>8440913</v>
      </c>
      <c r="E1237" s="60" t="s">
        <v>3185</v>
      </c>
      <c r="F1237" s="73">
        <v>0</v>
      </c>
      <c r="G1237" s="73">
        <v>2.5000000000000001E-2</v>
      </c>
      <c r="H1237" s="73">
        <v>2.5000000000000001E-2</v>
      </c>
      <c r="I1237" s="73">
        <v>2.5000000000000001E-2</v>
      </c>
      <c r="J1237" s="81" t="s">
        <v>4230</v>
      </c>
      <c r="AL1237" s="144">
        <v>0</v>
      </c>
      <c r="AM1237" s="144">
        <v>2.5000000000000001E-2</v>
      </c>
      <c r="AN1237" s="144">
        <v>2.5000000000000001E-2</v>
      </c>
      <c r="AO1237" s="145">
        <v>2.5000000000000001E-2</v>
      </c>
    </row>
    <row r="1238" spans="2:41" ht="14.5" hidden="1" x14ac:dyDescent="0.35">
      <c r="B1238" s="45" t="s">
        <v>3314</v>
      </c>
      <c r="C1238" s="54">
        <v>8440923</v>
      </c>
      <c r="D1238" s="54">
        <v>8440923</v>
      </c>
      <c r="E1238" s="60" t="s">
        <v>3185</v>
      </c>
      <c r="F1238" s="73">
        <v>0</v>
      </c>
      <c r="G1238" s="73">
        <v>2.5000000000000001E-2</v>
      </c>
      <c r="H1238" s="73">
        <v>2.5000000000000001E-2</v>
      </c>
      <c r="I1238" s="73">
        <v>2.5000000000000001E-2</v>
      </c>
      <c r="J1238" s="81" t="s">
        <v>4230</v>
      </c>
      <c r="AL1238" s="144">
        <v>0</v>
      </c>
      <c r="AM1238" s="144">
        <v>2.5000000000000001E-2</v>
      </c>
      <c r="AN1238" s="144">
        <v>2.5000000000000001E-2</v>
      </c>
      <c r="AO1238" s="145">
        <v>2.5000000000000001E-2</v>
      </c>
    </row>
    <row r="1239" spans="2:41" ht="14.5" hidden="1" x14ac:dyDescent="0.35">
      <c r="B1239" s="45" t="s">
        <v>3314</v>
      </c>
      <c r="C1239" s="54">
        <v>8440946</v>
      </c>
      <c r="D1239" s="54">
        <v>8440946</v>
      </c>
      <c r="E1239" s="60" t="s">
        <v>3185</v>
      </c>
      <c r="F1239" s="73">
        <v>0</v>
      </c>
      <c r="G1239" s="73">
        <v>2.5000000000000001E-2</v>
      </c>
      <c r="H1239" s="73">
        <v>2.5000000000000001E-2</v>
      </c>
      <c r="I1239" s="73">
        <v>2.5000000000000001E-2</v>
      </c>
      <c r="J1239" s="81" t="s">
        <v>4230</v>
      </c>
      <c r="AL1239" s="144">
        <v>0</v>
      </c>
      <c r="AM1239" s="144">
        <v>2.5000000000000001E-2</v>
      </c>
      <c r="AN1239" s="144">
        <v>2.5000000000000001E-2</v>
      </c>
      <c r="AO1239" s="145">
        <v>2.5000000000000001E-2</v>
      </c>
    </row>
    <row r="1240" spans="2:41" ht="14.5" hidden="1" x14ac:dyDescent="0.35">
      <c r="B1240" s="45" t="s">
        <v>3314</v>
      </c>
      <c r="C1240" s="54">
        <v>844099</v>
      </c>
      <c r="D1240" s="54">
        <v>844099</v>
      </c>
      <c r="E1240" s="60" t="s">
        <v>3185</v>
      </c>
      <c r="F1240" s="73">
        <v>0</v>
      </c>
      <c r="G1240" s="73">
        <v>2.5000000000000001E-2</v>
      </c>
      <c r="H1240" s="73">
        <v>2.5000000000000001E-2</v>
      </c>
      <c r="I1240" s="73">
        <v>2.5000000000000001E-2</v>
      </c>
      <c r="J1240" s="81" t="s">
        <v>4230</v>
      </c>
      <c r="AL1240" s="144">
        <v>0</v>
      </c>
      <c r="AM1240" s="144">
        <v>2.5000000000000001E-2</v>
      </c>
      <c r="AN1240" s="144">
        <v>2.5000000000000001E-2</v>
      </c>
      <c r="AO1240" s="145">
        <v>2.5000000000000001E-2</v>
      </c>
    </row>
    <row r="1241" spans="2:41" ht="14.5" hidden="1" x14ac:dyDescent="0.35">
      <c r="B1241" s="45" t="s">
        <v>3314</v>
      </c>
      <c r="C1241" s="54">
        <v>844225</v>
      </c>
      <c r="D1241" s="54">
        <v>844225</v>
      </c>
      <c r="E1241" s="60" t="s">
        <v>3185</v>
      </c>
      <c r="F1241" s="73">
        <v>0</v>
      </c>
      <c r="G1241" s="73">
        <v>2.5000000000000001E-2</v>
      </c>
      <c r="H1241" s="73">
        <v>2.5000000000000001E-2</v>
      </c>
      <c r="I1241" s="73">
        <v>2.5000000000000001E-2</v>
      </c>
      <c r="J1241" s="81" t="s">
        <v>4230</v>
      </c>
      <c r="AL1241" s="144">
        <v>0</v>
      </c>
      <c r="AM1241" s="144">
        <v>2.5000000000000001E-2</v>
      </c>
      <c r="AN1241" s="144">
        <v>2.5000000000000001E-2</v>
      </c>
      <c r="AO1241" s="145">
        <v>2.5000000000000001E-2</v>
      </c>
    </row>
    <row r="1242" spans="2:41" ht="14.5" hidden="1" x14ac:dyDescent="0.35">
      <c r="B1242" s="45" t="s">
        <v>3314</v>
      </c>
      <c r="C1242" s="54">
        <v>844231</v>
      </c>
      <c r="D1242" s="54">
        <v>844232</v>
      </c>
      <c r="E1242" s="60" t="s">
        <v>3185</v>
      </c>
      <c r="F1242" s="73">
        <v>0</v>
      </c>
      <c r="G1242" s="73">
        <v>2.5000000000000001E-2</v>
      </c>
      <c r="H1242" s="73">
        <v>2.5000000000000001E-2</v>
      </c>
      <c r="I1242" s="73">
        <v>2.5000000000000001E-2</v>
      </c>
      <c r="J1242" s="81" t="s">
        <v>4230</v>
      </c>
      <c r="AL1242" s="144">
        <v>0</v>
      </c>
      <c r="AM1242" s="144">
        <v>2.5000000000000001E-2</v>
      </c>
      <c r="AN1242" s="144">
        <v>2.5000000000000001E-2</v>
      </c>
      <c r="AO1242" s="145">
        <v>2.5000000000000001E-2</v>
      </c>
    </row>
    <row r="1243" spans="2:41" ht="14.5" hidden="1" x14ac:dyDescent="0.35">
      <c r="B1243" s="45" t="s">
        <v>3314</v>
      </c>
      <c r="C1243" s="54">
        <v>844238</v>
      </c>
      <c r="D1243" s="54">
        <v>844238</v>
      </c>
      <c r="E1243" s="60" t="s">
        <v>3185</v>
      </c>
      <c r="F1243" s="73">
        <v>0</v>
      </c>
      <c r="G1243" s="73">
        <v>2.5000000000000001E-2</v>
      </c>
      <c r="H1243" s="73">
        <v>2.5000000000000001E-2</v>
      </c>
      <c r="I1243" s="73">
        <v>2.5000000000000001E-2</v>
      </c>
      <c r="J1243" s="81" t="s">
        <v>4230</v>
      </c>
      <c r="AL1243" s="144">
        <v>0</v>
      </c>
      <c r="AM1243" s="144">
        <v>2.5000000000000001E-2</v>
      </c>
      <c r="AN1243" s="144">
        <v>2.5000000000000001E-2</v>
      </c>
      <c r="AO1243" s="145">
        <v>2.5000000000000001E-2</v>
      </c>
    </row>
    <row r="1244" spans="2:41" ht="14.5" hidden="1" x14ac:dyDescent="0.35">
      <c r="B1244" s="45" t="s">
        <v>3314</v>
      </c>
      <c r="C1244" s="54">
        <v>844270</v>
      </c>
      <c r="D1244" s="54">
        <v>844270</v>
      </c>
      <c r="E1244" s="60" t="s">
        <v>3185</v>
      </c>
      <c r="F1244" s="73">
        <v>0</v>
      </c>
      <c r="G1244" s="73">
        <v>2.5000000000000001E-2</v>
      </c>
      <c r="H1244" s="73">
        <v>2.5000000000000001E-2</v>
      </c>
      <c r="I1244" s="73">
        <v>2.5000000000000001E-2</v>
      </c>
      <c r="J1244" s="81" t="s">
        <v>4230</v>
      </c>
      <c r="AL1244" s="144">
        <v>0</v>
      </c>
      <c r="AM1244" s="144">
        <v>2.5000000000000001E-2</v>
      </c>
      <c r="AN1244" s="144">
        <v>2.5000000000000001E-2</v>
      </c>
      <c r="AO1244" s="145">
        <v>2.5000000000000001E-2</v>
      </c>
    </row>
    <row r="1245" spans="2:41" ht="14.5" hidden="1" x14ac:dyDescent="0.35">
      <c r="B1245" s="45" t="s">
        <v>3314</v>
      </c>
      <c r="C1245" s="54">
        <v>844280</v>
      </c>
      <c r="D1245" s="54">
        <v>844281</v>
      </c>
      <c r="E1245" s="60" t="s">
        <v>3185</v>
      </c>
      <c r="F1245" s="73">
        <v>0</v>
      </c>
      <c r="G1245" s="73">
        <v>2.5000000000000001E-2</v>
      </c>
      <c r="H1245" s="73">
        <v>2.5000000000000001E-2</v>
      </c>
      <c r="I1245" s="73">
        <v>2.5000000000000001E-2</v>
      </c>
      <c r="J1245" s="81" t="s">
        <v>4230</v>
      </c>
      <c r="AL1245" s="144">
        <v>0</v>
      </c>
      <c r="AM1245" s="144">
        <v>2.5000000000000001E-2</v>
      </c>
      <c r="AN1245" s="144">
        <v>2.5000000000000001E-2</v>
      </c>
      <c r="AO1245" s="145">
        <v>2.5000000000000001E-2</v>
      </c>
    </row>
    <row r="1246" spans="2:41" ht="14.5" hidden="1" x14ac:dyDescent="0.35">
      <c r="B1246" s="45" t="s">
        <v>3314</v>
      </c>
      <c r="C1246" s="54">
        <v>844284</v>
      </c>
      <c r="D1246" s="54">
        <v>844285</v>
      </c>
      <c r="E1246" s="60" t="s">
        <v>3185</v>
      </c>
      <c r="F1246" s="73">
        <v>0</v>
      </c>
      <c r="G1246" s="73">
        <v>2.5000000000000001E-2</v>
      </c>
      <c r="H1246" s="73">
        <v>2.5000000000000001E-2</v>
      </c>
      <c r="I1246" s="73">
        <v>2.5000000000000001E-2</v>
      </c>
      <c r="J1246" s="81" t="s">
        <v>4230</v>
      </c>
      <c r="AL1246" s="144">
        <v>0</v>
      </c>
      <c r="AM1246" s="144">
        <v>2.5000000000000001E-2</v>
      </c>
      <c r="AN1246" s="144">
        <v>2.5000000000000001E-2</v>
      </c>
      <c r="AO1246" s="145">
        <v>2.5000000000000001E-2</v>
      </c>
    </row>
    <row r="1247" spans="2:41" ht="14.5" hidden="1" x14ac:dyDescent="0.35">
      <c r="B1247" s="45" t="s">
        <v>3314</v>
      </c>
      <c r="C1247" s="54">
        <v>844292</v>
      </c>
      <c r="D1247" s="54">
        <v>844294</v>
      </c>
      <c r="E1247" s="60" t="s">
        <v>3185</v>
      </c>
      <c r="F1247" s="73">
        <v>0</v>
      </c>
      <c r="G1247" s="73">
        <v>2.5000000000000001E-2</v>
      </c>
      <c r="H1247" s="73">
        <v>2.5000000000000001E-2</v>
      </c>
      <c r="I1247" s="73">
        <v>2.5000000000000001E-2</v>
      </c>
      <c r="J1247" s="81" t="s">
        <v>4230</v>
      </c>
      <c r="AL1247" s="144">
        <v>0</v>
      </c>
      <c r="AM1247" s="144">
        <v>2.5000000000000001E-2</v>
      </c>
      <c r="AN1247" s="144">
        <v>2.5000000000000001E-2</v>
      </c>
      <c r="AO1247" s="145">
        <v>2.5000000000000001E-2</v>
      </c>
    </row>
    <row r="1248" spans="2:41" ht="14.5" hidden="1" x14ac:dyDescent="0.35">
      <c r="B1248" s="45" t="s">
        <v>3314</v>
      </c>
      <c r="C1248" s="54">
        <v>844301</v>
      </c>
      <c r="D1248" s="54">
        <v>844301</v>
      </c>
      <c r="E1248" s="60" t="s">
        <v>3185</v>
      </c>
      <c r="F1248" s="73">
        <v>0</v>
      </c>
      <c r="G1248" s="73">
        <v>2.5000000000000001E-2</v>
      </c>
      <c r="H1248" s="73">
        <v>2.5000000000000001E-2</v>
      </c>
      <c r="I1248" s="73">
        <v>2.5000000000000001E-2</v>
      </c>
      <c r="J1248" s="81" t="s">
        <v>4230</v>
      </c>
      <c r="AL1248" s="144">
        <v>0</v>
      </c>
      <c r="AM1248" s="144">
        <v>2.5000000000000001E-2</v>
      </c>
      <c r="AN1248" s="144">
        <v>2.5000000000000001E-2</v>
      </c>
      <c r="AO1248" s="145">
        <v>2.5000000000000001E-2</v>
      </c>
    </row>
    <row r="1249" spans="2:41" ht="14.5" hidden="1" x14ac:dyDescent="0.35">
      <c r="B1249" s="45" t="s">
        <v>3314</v>
      </c>
      <c r="C1249" s="54">
        <v>844303</v>
      </c>
      <c r="D1249" s="54">
        <v>844303</v>
      </c>
      <c r="E1249" s="60" t="s">
        <v>3185</v>
      </c>
      <c r="F1249" s="73">
        <v>0</v>
      </c>
      <c r="G1249" s="73">
        <v>2.5000000000000001E-2</v>
      </c>
      <c r="H1249" s="73">
        <v>2.5000000000000001E-2</v>
      </c>
      <c r="I1249" s="73">
        <v>2.5000000000000001E-2</v>
      </c>
      <c r="J1249" s="81" t="s">
        <v>4230</v>
      </c>
      <c r="AL1249" s="144">
        <v>0</v>
      </c>
      <c r="AM1249" s="144">
        <v>2.5000000000000001E-2</v>
      </c>
      <c r="AN1249" s="144">
        <v>2.5000000000000001E-2</v>
      </c>
      <c r="AO1249" s="145">
        <v>2.5000000000000001E-2</v>
      </c>
    </row>
    <row r="1250" spans="2:41" ht="14.5" hidden="1" x14ac:dyDescent="0.35">
      <c r="B1250" s="45" t="s">
        <v>3314</v>
      </c>
      <c r="C1250" s="54">
        <v>844325</v>
      </c>
      <c r="D1250" s="54">
        <v>844325</v>
      </c>
      <c r="E1250" s="60" t="s">
        <v>3185</v>
      </c>
      <c r="F1250" s="73">
        <v>0</v>
      </c>
      <c r="G1250" s="73">
        <v>2.5000000000000001E-2</v>
      </c>
      <c r="H1250" s="73">
        <v>2.5000000000000001E-2</v>
      </c>
      <c r="I1250" s="73">
        <v>2.5000000000000001E-2</v>
      </c>
      <c r="J1250" s="81" t="s">
        <v>4230</v>
      </c>
      <c r="AL1250" s="144">
        <v>0</v>
      </c>
      <c r="AM1250" s="144">
        <v>2.5000000000000001E-2</v>
      </c>
      <c r="AN1250" s="144">
        <v>2.5000000000000001E-2</v>
      </c>
      <c r="AO1250" s="145">
        <v>2.5000000000000001E-2</v>
      </c>
    </row>
    <row r="1251" spans="2:41" ht="14.5" hidden="1" x14ac:dyDescent="0.35">
      <c r="B1251" s="45" t="s">
        <v>3314</v>
      </c>
      <c r="C1251" s="54">
        <v>844348</v>
      </c>
      <c r="D1251" s="54">
        <v>844348</v>
      </c>
      <c r="E1251" s="60" t="s">
        <v>3185</v>
      </c>
      <c r="F1251" s="73">
        <v>0</v>
      </c>
      <c r="G1251" s="73">
        <v>2.5000000000000001E-2</v>
      </c>
      <c r="H1251" s="73">
        <v>2.5000000000000001E-2</v>
      </c>
      <c r="I1251" s="73">
        <v>2.5000000000000001E-2</v>
      </c>
      <c r="J1251" s="81" t="s">
        <v>4230</v>
      </c>
      <c r="AL1251" s="144">
        <v>0</v>
      </c>
      <c r="AM1251" s="144">
        <v>2.5000000000000001E-2</v>
      </c>
      <c r="AN1251" s="144">
        <v>2.5000000000000001E-2</v>
      </c>
      <c r="AO1251" s="145">
        <v>2.5000000000000001E-2</v>
      </c>
    </row>
    <row r="1252" spans="2:41" ht="14.5" hidden="1" x14ac:dyDescent="0.35">
      <c r="B1252" s="45" t="s">
        <v>3314</v>
      </c>
      <c r="C1252" s="54">
        <v>844352</v>
      </c>
      <c r="D1252" s="54">
        <v>844352</v>
      </c>
      <c r="E1252" s="60" t="s">
        <v>3185</v>
      </c>
      <c r="F1252" s="73">
        <v>0</v>
      </c>
      <c r="G1252" s="73">
        <v>2.5000000000000001E-2</v>
      </c>
      <c r="H1252" s="73">
        <v>2.5000000000000001E-2</v>
      </c>
      <c r="I1252" s="73">
        <v>2.5000000000000001E-2</v>
      </c>
      <c r="J1252" s="81" t="s">
        <v>4230</v>
      </c>
      <c r="AL1252" s="144">
        <v>0</v>
      </c>
      <c r="AM1252" s="144">
        <v>2.5000000000000001E-2</v>
      </c>
      <c r="AN1252" s="144">
        <v>2.5000000000000001E-2</v>
      </c>
      <c r="AO1252" s="145">
        <v>2.5000000000000001E-2</v>
      </c>
    </row>
    <row r="1253" spans="2:41" ht="14.5" hidden="1" x14ac:dyDescent="0.35">
      <c r="B1253" s="45" t="s">
        <v>3314</v>
      </c>
      <c r="C1253" s="54">
        <v>844359</v>
      </c>
      <c r="D1253" s="54">
        <v>844360</v>
      </c>
      <c r="E1253" s="60" t="s">
        <v>3185</v>
      </c>
      <c r="F1253" s="73">
        <v>0</v>
      </c>
      <c r="G1253" s="73">
        <v>2.5000000000000001E-2</v>
      </c>
      <c r="H1253" s="73">
        <v>2.5000000000000001E-2</v>
      </c>
      <c r="I1253" s="73">
        <v>2.5000000000000001E-2</v>
      </c>
      <c r="J1253" s="81" t="s">
        <v>4230</v>
      </c>
      <c r="AL1253" s="144">
        <v>0</v>
      </c>
      <c r="AM1253" s="144">
        <v>2.5000000000000001E-2</v>
      </c>
      <c r="AN1253" s="144">
        <v>2.5000000000000001E-2</v>
      </c>
      <c r="AO1253" s="145">
        <v>2.5000000000000001E-2</v>
      </c>
    </row>
    <row r="1254" spans="2:41" ht="14.5" hidden="1" x14ac:dyDescent="0.35">
      <c r="B1254" s="45" t="s">
        <v>3314</v>
      </c>
      <c r="C1254" s="54">
        <v>844364</v>
      </c>
      <c r="D1254" s="54">
        <v>844364</v>
      </c>
      <c r="E1254" s="60" t="s">
        <v>3185</v>
      </c>
      <c r="F1254" s="73">
        <v>0</v>
      </c>
      <c r="G1254" s="73">
        <v>2.5000000000000001E-2</v>
      </c>
      <c r="H1254" s="73">
        <v>2.5000000000000001E-2</v>
      </c>
      <c r="I1254" s="73">
        <v>2.5000000000000001E-2</v>
      </c>
      <c r="J1254" s="81" t="s">
        <v>4230</v>
      </c>
      <c r="AL1254" s="144">
        <v>0</v>
      </c>
      <c r="AM1254" s="144">
        <v>2.5000000000000001E-2</v>
      </c>
      <c r="AN1254" s="144">
        <v>2.5000000000000001E-2</v>
      </c>
      <c r="AO1254" s="145">
        <v>2.5000000000000001E-2</v>
      </c>
    </row>
    <row r="1255" spans="2:41" ht="14.5" hidden="1" x14ac:dyDescent="0.35">
      <c r="B1255" s="45" t="s">
        <v>3314</v>
      </c>
      <c r="C1255" s="54">
        <v>844402</v>
      </c>
      <c r="D1255" s="54">
        <v>844402</v>
      </c>
      <c r="E1255" s="60" t="s">
        <v>3185</v>
      </c>
      <c r="F1255" s="73">
        <v>0</v>
      </c>
      <c r="G1255" s="73">
        <v>2.5000000000000001E-2</v>
      </c>
      <c r="H1255" s="73">
        <v>2.5000000000000001E-2</v>
      </c>
      <c r="I1255" s="73">
        <v>2.5000000000000001E-2</v>
      </c>
      <c r="J1255" s="81" t="s">
        <v>4230</v>
      </c>
      <c r="AL1255" s="144">
        <v>0</v>
      </c>
      <c r="AM1255" s="144">
        <v>2.5000000000000001E-2</v>
      </c>
      <c r="AN1255" s="144">
        <v>2.5000000000000001E-2</v>
      </c>
      <c r="AO1255" s="145">
        <v>2.5000000000000001E-2</v>
      </c>
    </row>
    <row r="1256" spans="2:41" ht="14.5" hidden="1" x14ac:dyDescent="0.35">
      <c r="B1256" s="45" t="s">
        <v>3314</v>
      </c>
      <c r="C1256" s="54">
        <v>844406</v>
      </c>
      <c r="D1256" s="54">
        <v>844406</v>
      </c>
      <c r="E1256" s="60" t="s">
        <v>3185</v>
      </c>
      <c r="F1256" s="73">
        <v>0</v>
      </c>
      <c r="G1256" s="73">
        <v>2.5000000000000001E-2</v>
      </c>
      <c r="H1256" s="73">
        <v>2.5000000000000001E-2</v>
      </c>
      <c r="I1256" s="73">
        <v>2.5000000000000001E-2</v>
      </c>
      <c r="J1256" s="81" t="s">
        <v>4230</v>
      </c>
      <c r="AL1256" s="144">
        <v>0</v>
      </c>
      <c r="AM1256" s="144">
        <v>2.5000000000000001E-2</v>
      </c>
      <c r="AN1256" s="144">
        <v>2.5000000000000001E-2</v>
      </c>
      <c r="AO1256" s="145">
        <v>2.5000000000000001E-2</v>
      </c>
    </row>
    <row r="1257" spans="2:41" ht="14.5" hidden="1" x14ac:dyDescent="0.35">
      <c r="B1257" s="45" t="s">
        <v>3314</v>
      </c>
      <c r="C1257" s="54">
        <v>844427</v>
      </c>
      <c r="D1257" s="54">
        <v>844427</v>
      </c>
      <c r="E1257" s="60" t="s">
        <v>3185</v>
      </c>
      <c r="F1257" s="73">
        <v>0</v>
      </c>
      <c r="G1257" s="73">
        <v>2.5000000000000001E-2</v>
      </c>
      <c r="H1257" s="73">
        <v>2.5000000000000001E-2</v>
      </c>
      <c r="I1257" s="73">
        <v>2.5000000000000001E-2</v>
      </c>
      <c r="J1257" s="81" t="s">
        <v>4230</v>
      </c>
      <c r="AL1257" s="144">
        <v>0</v>
      </c>
      <c r="AM1257" s="144">
        <v>2.5000000000000001E-2</v>
      </c>
      <c r="AN1257" s="144">
        <v>2.5000000000000001E-2</v>
      </c>
      <c r="AO1257" s="145">
        <v>2.5000000000000001E-2</v>
      </c>
    </row>
    <row r="1258" spans="2:41" ht="14.5" hidden="1" x14ac:dyDescent="0.35">
      <c r="B1258" s="45" t="s">
        <v>3314</v>
      </c>
      <c r="C1258" s="54">
        <v>844434</v>
      </c>
      <c r="D1258" s="54">
        <v>844434</v>
      </c>
      <c r="E1258" s="60" t="s">
        <v>3185</v>
      </c>
      <c r="F1258" s="73">
        <v>0</v>
      </c>
      <c r="G1258" s="73">
        <v>2.5000000000000001E-2</v>
      </c>
      <c r="H1258" s="73">
        <v>2.5000000000000001E-2</v>
      </c>
      <c r="I1258" s="73">
        <v>2.5000000000000001E-2</v>
      </c>
      <c r="J1258" s="81" t="s">
        <v>4230</v>
      </c>
      <c r="AL1258" s="144">
        <v>0</v>
      </c>
      <c r="AM1258" s="144">
        <v>2.5000000000000001E-2</v>
      </c>
      <c r="AN1258" s="144">
        <v>2.5000000000000001E-2</v>
      </c>
      <c r="AO1258" s="145">
        <v>2.5000000000000001E-2</v>
      </c>
    </row>
    <row r="1259" spans="2:41" ht="14.5" hidden="1" x14ac:dyDescent="0.35">
      <c r="B1259" s="45" t="s">
        <v>3314</v>
      </c>
      <c r="C1259" s="54">
        <v>844436</v>
      </c>
      <c r="D1259" s="54">
        <v>844437</v>
      </c>
      <c r="E1259" s="60" t="s">
        <v>3185</v>
      </c>
      <c r="F1259" s="73">
        <v>0</v>
      </c>
      <c r="G1259" s="73">
        <v>2.5000000000000001E-2</v>
      </c>
      <c r="H1259" s="73">
        <v>2.5000000000000001E-2</v>
      </c>
      <c r="I1259" s="73">
        <v>2.5000000000000001E-2</v>
      </c>
      <c r="J1259" s="81" t="s">
        <v>4230</v>
      </c>
      <c r="AL1259" s="144">
        <v>0</v>
      </c>
      <c r="AM1259" s="144">
        <v>2.5000000000000001E-2</v>
      </c>
      <c r="AN1259" s="144">
        <v>2.5000000000000001E-2</v>
      </c>
      <c r="AO1259" s="145">
        <v>2.5000000000000001E-2</v>
      </c>
    </row>
    <row r="1260" spans="2:41" ht="14.5" hidden="1" x14ac:dyDescent="0.35">
      <c r="B1260" s="45" t="s">
        <v>3314</v>
      </c>
      <c r="C1260" s="54">
        <v>844439</v>
      </c>
      <c r="D1260" s="54">
        <v>844439</v>
      </c>
      <c r="E1260" s="60" t="s">
        <v>3185</v>
      </c>
      <c r="F1260" s="73">
        <v>0</v>
      </c>
      <c r="G1260" s="73">
        <v>2.5000000000000001E-2</v>
      </c>
      <c r="H1260" s="73">
        <v>2.5000000000000001E-2</v>
      </c>
      <c r="I1260" s="73">
        <v>2.5000000000000001E-2</v>
      </c>
      <c r="J1260" s="81" t="s">
        <v>4230</v>
      </c>
      <c r="AL1260" s="144">
        <v>0</v>
      </c>
      <c r="AM1260" s="144">
        <v>2.5000000000000001E-2</v>
      </c>
      <c r="AN1260" s="144">
        <v>2.5000000000000001E-2</v>
      </c>
      <c r="AO1260" s="145">
        <v>2.5000000000000001E-2</v>
      </c>
    </row>
    <row r="1261" spans="2:41" ht="14.5" hidden="1" x14ac:dyDescent="0.35">
      <c r="B1261" s="45" t="s">
        <v>3314</v>
      </c>
      <c r="C1261" s="54">
        <v>844467</v>
      </c>
      <c r="D1261" s="54">
        <v>844468</v>
      </c>
      <c r="E1261" s="60" t="s">
        <v>3185</v>
      </c>
      <c r="F1261" s="73">
        <v>0</v>
      </c>
      <c r="G1261" s="73">
        <v>2.5000000000000001E-2</v>
      </c>
      <c r="H1261" s="73">
        <v>2.5000000000000001E-2</v>
      </c>
      <c r="I1261" s="73">
        <v>2.5000000000000001E-2</v>
      </c>
      <c r="J1261" s="81" t="s">
        <v>4230</v>
      </c>
      <c r="AL1261" s="144">
        <v>0</v>
      </c>
      <c r="AM1261" s="144">
        <v>2.5000000000000001E-2</v>
      </c>
      <c r="AN1261" s="144">
        <v>2.5000000000000001E-2</v>
      </c>
      <c r="AO1261" s="145">
        <v>2.5000000000000001E-2</v>
      </c>
    </row>
    <row r="1262" spans="2:41" ht="14.5" hidden="1" x14ac:dyDescent="0.35">
      <c r="B1262" s="45" t="s">
        <v>3314</v>
      </c>
      <c r="C1262" s="54">
        <v>844513</v>
      </c>
      <c r="D1262" s="54">
        <v>844514</v>
      </c>
      <c r="E1262" s="60" t="s">
        <v>3185</v>
      </c>
      <c r="F1262" s="73">
        <v>0</v>
      </c>
      <c r="G1262" s="73">
        <v>2.5000000000000001E-2</v>
      </c>
      <c r="H1262" s="73">
        <v>2.5000000000000001E-2</v>
      </c>
      <c r="I1262" s="73">
        <v>2.5000000000000001E-2</v>
      </c>
      <c r="J1262" s="81" t="s">
        <v>4230</v>
      </c>
      <c r="AL1262" s="144">
        <v>0</v>
      </c>
      <c r="AM1262" s="144">
        <v>2.5000000000000001E-2</v>
      </c>
      <c r="AN1262" s="144">
        <v>2.5000000000000001E-2</v>
      </c>
      <c r="AO1262" s="145">
        <v>2.5000000000000001E-2</v>
      </c>
    </row>
    <row r="1263" spans="2:41" ht="14.5" hidden="1" x14ac:dyDescent="0.35">
      <c r="B1263" s="45" t="s">
        <v>3314</v>
      </c>
      <c r="C1263" s="54">
        <v>844527</v>
      </c>
      <c r="D1263" s="54">
        <v>844527</v>
      </c>
      <c r="E1263" s="60" t="s">
        <v>3185</v>
      </c>
      <c r="F1263" s="73">
        <v>0</v>
      </c>
      <c r="G1263" s="73">
        <v>2.5000000000000001E-2</v>
      </c>
      <c r="H1263" s="73">
        <v>2.5000000000000001E-2</v>
      </c>
      <c r="I1263" s="73">
        <v>2.5000000000000001E-2</v>
      </c>
      <c r="J1263" s="81" t="s">
        <v>4230</v>
      </c>
      <c r="AL1263" s="144">
        <v>0</v>
      </c>
      <c r="AM1263" s="144">
        <v>2.5000000000000001E-2</v>
      </c>
      <c r="AN1263" s="144">
        <v>2.5000000000000001E-2</v>
      </c>
      <c r="AO1263" s="145">
        <v>2.5000000000000001E-2</v>
      </c>
    </row>
    <row r="1264" spans="2:41" ht="14.5" hidden="1" x14ac:dyDescent="0.35">
      <c r="B1264" s="45" t="s">
        <v>3314</v>
      </c>
      <c r="C1264" s="54">
        <v>844530</v>
      </c>
      <c r="D1264" s="54">
        <v>844530</v>
      </c>
      <c r="E1264" s="60" t="s">
        <v>3185</v>
      </c>
      <c r="F1264" s="73">
        <v>0</v>
      </c>
      <c r="G1264" s="73">
        <v>2.5000000000000001E-2</v>
      </c>
      <c r="H1264" s="73">
        <v>2.5000000000000001E-2</v>
      </c>
      <c r="I1264" s="73">
        <v>2.5000000000000001E-2</v>
      </c>
      <c r="J1264" s="81" t="s">
        <v>4230</v>
      </c>
      <c r="AL1264" s="144">
        <v>0</v>
      </c>
      <c r="AM1264" s="144">
        <v>2.5000000000000001E-2</v>
      </c>
      <c r="AN1264" s="144">
        <v>2.5000000000000001E-2</v>
      </c>
      <c r="AO1264" s="145">
        <v>2.5000000000000001E-2</v>
      </c>
    </row>
    <row r="1265" spans="2:41" ht="14.5" hidden="1" x14ac:dyDescent="0.35">
      <c r="B1265" s="45" t="s">
        <v>3314</v>
      </c>
      <c r="C1265" s="54">
        <v>844591</v>
      </c>
      <c r="D1265" s="54">
        <v>844591</v>
      </c>
      <c r="E1265" s="60" t="s">
        <v>3185</v>
      </c>
      <c r="F1265" s="73">
        <v>0</v>
      </c>
      <c r="G1265" s="73">
        <v>2.5000000000000001E-2</v>
      </c>
      <c r="H1265" s="73">
        <v>2.5000000000000001E-2</v>
      </c>
      <c r="I1265" s="73">
        <v>2.5000000000000001E-2</v>
      </c>
      <c r="J1265" s="81" t="s">
        <v>4230</v>
      </c>
      <c r="AL1265" s="144">
        <v>0</v>
      </c>
      <c r="AM1265" s="144">
        <v>2.5000000000000001E-2</v>
      </c>
      <c r="AN1265" s="144">
        <v>2.5000000000000001E-2</v>
      </c>
      <c r="AO1265" s="145">
        <v>2.5000000000000001E-2</v>
      </c>
    </row>
    <row r="1266" spans="2:41" ht="14.5" hidden="1" x14ac:dyDescent="0.35">
      <c r="B1266" s="45" t="s">
        <v>3314</v>
      </c>
      <c r="C1266" s="54">
        <v>844597</v>
      </c>
      <c r="D1266" s="54">
        <v>844597</v>
      </c>
      <c r="E1266" s="60" t="s">
        <v>3185</v>
      </c>
      <c r="F1266" s="73">
        <v>0</v>
      </c>
      <c r="G1266" s="73">
        <v>2.5000000000000001E-2</v>
      </c>
      <c r="H1266" s="73">
        <v>2.5000000000000001E-2</v>
      </c>
      <c r="I1266" s="73">
        <v>2.5000000000000001E-2</v>
      </c>
      <c r="J1266" s="81" t="s">
        <v>4230</v>
      </c>
      <c r="AL1266" s="144">
        <v>0</v>
      </c>
      <c r="AM1266" s="144">
        <v>2.5000000000000001E-2</v>
      </c>
      <c r="AN1266" s="144">
        <v>2.5000000000000001E-2</v>
      </c>
      <c r="AO1266" s="145">
        <v>2.5000000000000001E-2</v>
      </c>
    </row>
    <row r="1267" spans="2:41" ht="14.5" hidden="1" x14ac:dyDescent="0.35">
      <c r="B1267" s="45" t="s">
        <v>3314</v>
      </c>
      <c r="C1267" s="54">
        <v>844600</v>
      </c>
      <c r="D1267" s="54">
        <v>844600</v>
      </c>
      <c r="E1267" s="60" t="s">
        <v>3185</v>
      </c>
      <c r="F1267" s="73">
        <v>0</v>
      </c>
      <c r="G1267" s="73">
        <v>2.5000000000000001E-2</v>
      </c>
      <c r="H1267" s="73">
        <v>2.5000000000000001E-2</v>
      </c>
      <c r="I1267" s="73">
        <v>2.5000000000000001E-2</v>
      </c>
      <c r="J1267" s="81" t="s">
        <v>4230</v>
      </c>
      <c r="AL1267" s="144">
        <v>0</v>
      </c>
      <c r="AM1267" s="144">
        <v>2.5000000000000001E-2</v>
      </c>
      <c r="AN1267" s="144">
        <v>2.5000000000000001E-2</v>
      </c>
      <c r="AO1267" s="145">
        <v>2.5000000000000001E-2</v>
      </c>
    </row>
    <row r="1268" spans="2:41" ht="14.5" hidden="1" x14ac:dyDescent="0.35">
      <c r="B1268" s="45" t="s">
        <v>3314</v>
      </c>
      <c r="C1268" s="54">
        <v>844614</v>
      </c>
      <c r="D1268" s="54">
        <v>844614</v>
      </c>
      <c r="E1268" s="60" t="s">
        <v>3185</v>
      </c>
      <c r="F1268" s="73">
        <v>0</v>
      </c>
      <c r="G1268" s="73">
        <v>2.5000000000000001E-2</v>
      </c>
      <c r="H1268" s="73">
        <v>2.5000000000000001E-2</v>
      </c>
      <c r="I1268" s="73">
        <v>2.5000000000000001E-2</v>
      </c>
      <c r="J1268" s="81" t="s">
        <v>4230</v>
      </c>
      <c r="AL1268" s="144">
        <v>0</v>
      </c>
      <c r="AM1268" s="144">
        <v>2.5000000000000001E-2</v>
      </c>
      <c r="AN1268" s="144">
        <v>2.5000000000000001E-2</v>
      </c>
      <c r="AO1268" s="145">
        <v>2.5000000000000001E-2</v>
      </c>
    </row>
    <row r="1269" spans="2:41" ht="14.5" hidden="1" x14ac:dyDescent="0.35">
      <c r="B1269" s="45" t="s">
        <v>3314</v>
      </c>
      <c r="C1269" s="54">
        <v>844619</v>
      </c>
      <c r="D1269" s="54">
        <v>844619</v>
      </c>
      <c r="E1269" s="60" t="s">
        <v>3185</v>
      </c>
      <c r="F1269" s="73">
        <v>0</v>
      </c>
      <c r="G1269" s="73">
        <v>2.5000000000000001E-2</v>
      </c>
      <c r="H1269" s="73">
        <v>2.5000000000000001E-2</v>
      </c>
      <c r="I1269" s="73">
        <v>2.5000000000000001E-2</v>
      </c>
      <c r="J1269" s="81" t="s">
        <v>4230</v>
      </c>
      <c r="AL1269" s="144">
        <v>0</v>
      </c>
      <c r="AM1269" s="144">
        <v>2.5000000000000001E-2</v>
      </c>
      <c r="AN1269" s="144">
        <v>2.5000000000000001E-2</v>
      </c>
      <c r="AO1269" s="145">
        <v>2.5000000000000001E-2</v>
      </c>
    </row>
    <row r="1270" spans="2:41" ht="14.5" hidden="1" x14ac:dyDescent="0.35">
      <c r="B1270" s="45" t="s">
        <v>3314</v>
      </c>
      <c r="C1270" s="54">
        <v>844622</v>
      </c>
      <c r="D1270" s="54">
        <v>844622</v>
      </c>
      <c r="E1270" s="60" t="s">
        <v>3185</v>
      </c>
      <c r="F1270" s="73">
        <v>0</v>
      </c>
      <c r="G1270" s="73">
        <v>2.5000000000000001E-2</v>
      </c>
      <c r="H1270" s="73">
        <v>2.5000000000000001E-2</v>
      </c>
      <c r="I1270" s="73">
        <v>2.5000000000000001E-2</v>
      </c>
      <c r="J1270" s="81" t="s">
        <v>4230</v>
      </c>
      <c r="AL1270" s="144">
        <v>0</v>
      </c>
      <c r="AM1270" s="144">
        <v>2.5000000000000001E-2</v>
      </c>
      <c r="AN1270" s="144">
        <v>2.5000000000000001E-2</v>
      </c>
      <c r="AO1270" s="145">
        <v>2.5000000000000001E-2</v>
      </c>
    </row>
    <row r="1271" spans="2:41" ht="14.5" hidden="1" x14ac:dyDescent="0.35">
      <c r="B1271" s="45" t="s">
        <v>3314</v>
      </c>
      <c r="C1271" s="54">
        <v>844624</v>
      </c>
      <c r="D1271" s="54">
        <v>844624</v>
      </c>
      <c r="E1271" s="60" t="s">
        <v>3185</v>
      </c>
      <c r="F1271" s="73">
        <v>0</v>
      </c>
      <c r="G1271" s="73">
        <v>2.5000000000000001E-2</v>
      </c>
      <c r="H1271" s="73">
        <v>2.5000000000000001E-2</v>
      </c>
      <c r="I1271" s="73">
        <v>2.5000000000000001E-2</v>
      </c>
      <c r="J1271" s="81" t="s">
        <v>4230</v>
      </c>
      <c r="AL1271" s="144">
        <v>0</v>
      </c>
      <c r="AM1271" s="144">
        <v>2.5000000000000001E-2</v>
      </c>
      <c r="AN1271" s="144">
        <v>2.5000000000000001E-2</v>
      </c>
      <c r="AO1271" s="145">
        <v>2.5000000000000001E-2</v>
      </c>
    </row>
    <row r="1272" spans="2:41" ht="14.5" hidden="1" x14ac:dyDescent="0.35">
      <c r="B1272" s="45" t="s">
        <v>3314</v>
      </c>
      <c r="C1272" s="54">
        <v>844637</v>
      </c>
      <c r="D1272" s="54">
        <v>844637</v>
      </c>
      <c r="E1272" s="60" t="s">
        <v>3185</v>
      </c>
      <c r="F1272" s="73">
        <v>0</v>
      </c>
      <c r="G1272" s="73">
        <v>2.5000000000000001E-2</v>
      </c>
      <c r="H1272" s="73">
        <v>2.5000000000000001E-2</v>
      </c>
      <c r="I1272" s="73">
        <v>2.5000000000000001E-2</v>
      </c>
      <c r="J1272" s="81" t="s">
        <v>4230</v>
      </c>
      <c r="AL1272" s="144">
        <v>0</v>
      </c>
      <c r="AM1272" s="144">
        <v>2.5000000000000001E-2</v>
      </c>
      <c r="AN1272" s="144">
        <v>2.5000000000000001E-2</v>
      </c>
      <c r="AO1272" s="145">
        <v>2.5000000000000001E-2</v>
      </c>
    </row>
    <row r="1273" spans="2:41" ht="14.5" hidden="1" x14ac:dyDescent="0.35">
      <c r="B1273" s="45" t="s">
        <v>3314</v>
      </c>
      <c r="C1273" s="54">
        <v>844671</v>
      </c>
      <c r="D1273" s="54">
        <v>844671</v>
      </c>
      <c r="E1273" s="60" t="s">
        <v>3185</v>
      </c>
      <c r="F1273" s="73">
        <v>0</v>
      </c>
      <c r="G1273" s="73">
        <v>2.5000000000000001E-2</v>
      </c>
      <c r="H1273" s="73">
        <v>2.5000000000000001E-2</v>
      </c>
      <c r="I1273" s="73">
        <v>2.5000000000000001E-2</v>
      </c>
      <c r="J1273" s="81" t="s">
        <v>4230</v>
      </c>
      <c r="AL1273" s="144">
        <v>0</v>
      </c>
      <c r="AM1273" s="144">
        <v>2.5000000000000001E-2</v>
      </c>
      <c r="AN1273" s="144">
        <v>2.5000000000000001E-2</v>
      </c>
      <c r="AO1273" s="145">
        <v>2.5000000000000001E-2</v>
      </c>
    </row>
    <row r="1274" spans="2:41" ht="14.5" hidden="1" x14ac:dyDescent="0.35">
      <c r="B1274" s="45" t="s">
        <v>3314</v>
      </c>
      <c r="C1274" s="54">
        <v>844707</v>
      </c>
      <c r="D1274" s="54">
        <v>844707</v>
      </c>
      <c r="E1274" s="60" t="s">
        <v>3185</v>
      </c>
      <c r="F1274" s="73">
        <v>0</v>
      </c>
      <c r="G1274" s="73">
        <v>2.5000000000000001E-2</v>
      </c>
      <c r="H1274" s="73">
        <v>2.5000000000000001E-2</v>
      </c>
      <c r="I1274" s="73">
        <v>2.5000000000000001E-2</v>
      </c>
      <c r="J1274" s="81" t="s">
        <v>4230</v>
      </c>
      <c r="AL1274" s="144">
        <v>0</v>
      </c>
      <c r="AM1274" s="144">
        <v>2.5000000000000001E-2</v>
      </c>
      <c r="AN1274" s="144">
        <v>2.5000000000000001E-2</v>
      </c>
      <c r="AO1274" s="145">
        <v>2.5000000000000001E-2</v>
      </c>
    </row>
    <row r="1275" spans="2:41" ht="14.5" hidden="1" x14ac:dyDescent="0.35">
      <c r="B1275" s="45" t="s">
        <v>3314</v>
      </c>
      <c r="C1275" s="54">
        <v>844741</v>
      </c>
      <c r="D1275" s="54">
        <v>844742</v>
      </c>
      <c r="E1275" s="60" t="s">
        <v>3185</v>
      </c>
      <c r="F1275" s="73">
        <v>0</v>
      </c>
      <c r="G1275" s="73">
        <v>2.5000000000000001E-2</v>
      </c>
      <c r="H1275" s="73">
        <v>2.5000000000000001E-2</v>
      </c>
      <c r="I1275" s="73">
        <v>2.5000000000000001E-2</v>
      </c>
      <c r="J1275" s="81" t="s">
        <v>4230</v>
      </c>
      <c r="AL1275" s="144">
        <v>0</v>
      </c>
      <c r="AM1275" s="144">
        <v>2.5000000000000001E-2</v>
      </c>
      <c r="AN1275" s="144">
        <v>2.5000000000000001E-2</v>
      </c>
      <c r="AO1275" s="145">
        <v>2.5000000000000001E-2</v>
      </c>
    </row>
    <row r="1276" spans="2:41" ht="14.5" hidden="1" x14ac:dyDescent="0.35">
      <c r="B1276" s="45" t="s">
        <v>3314</v>
      </c>
      <c r="C1276" s="54">
        <v>844744</v>
      </c>
      <c r="D1276" s="54">
        <v>844744</v>
      </c>
      <c r="E1276" s="60" t="s">
        <v>3185</v>
      </c>
      <c r="F1276" s="73">
        <v>0</v>
      </c>
      <c r="G1276" s="73">
        <v>2.5000000000000001E-2</v>
      </c>
      <c r="H1276" s="73">
        <v>2.5000000000000001E-2</v>
      </c>
      <c r="I1276" s="73">
        <v>2.5000000000000001E-2</v>
      </c>
      <c r="J1276" s="81" t="s">
        <v>4230</v>
      </c>
      <c r="AL1276" s="144">
        <v>0</v>
      </c>
      <c r="AM1276" s="144">
        <v>2.5000000000000001E-2</v>
      </c>
      <c r="AN1276" s="144">
        <v>2.5000000000000001E-2</v>
      </c>
      <c r="AO1276" s="145">
        <v>2.5000000000000001E-2</v>
      </c>
    </row>
    <row r="1277" spans="2:41" ht="14.5" hidden="1" x14ac:dyDescent="0.35">
      <c r="B1277" s="45" t="s">
        <v>3314</v>
      </c>
      <c r="C1277" s="54">
        <v>844748</v>
      </c>
      <c r="D1277" s="54">
        <v>844748</v>
      </c>
      <c r="E1277" s="60" t="s">
        <v>3185</v>
      </c>
      <c r="F1277" s="73">
        <v>0</v>
      </c>
      <c r="G1277" s="73">
        <v>2.5000000000000001E-2</v>
      </c>
      <c r="H1277" s="73">
        <v>2.5000000000000001E-2</v>
      </c>
      <c r="I1277" s="73">
        <v>2.5000000000000001E-2</v>
      </c>
      <c r="J1277" s="81" t="s">
        <v>4230</v>
      </c>
      <c r="AL1277" s="144">
        <v>0</v>
      </c>
      <c r="AM1277" s="144">
        <v>2.5000000000000001E-2</v>
      </c>
      <c r="AN1277" s="144">
        <v>2.5000000000000001E-2</v>
      </c>
      <c r="AO1277" s="145">
        <v>2.5000000000000001E-2</v>
      </c>
    </row>
    <row r="1278" spans="2:41" ht="14.5" hidden="1" x14ac:dyDescent="0.35">
      <c r="B1278" s="45" t="s">
        <v>3314</v>
      </c>
      <c r="C1278" s="54">
        <v>844750</v>
      </c>
      <c r="D1278" s="54">
        <v>844750</v>
      </c>
      <c r="E1278" s="60" t="s">
        <v>3185</v>
      </c>
      <c r="F1278" s="73">
        <v>0</v>
      </c>
      <c r="G1278" s="73">
        <v>2.5000000000000001E-2</v>
      </c>
      <c r="H1278" s="73">
        <v>2.5000000000000001E-2</v>
      </c>
      <c r="I1278" s="73">
        <v>2.5000000000000001E-2</v>
      </c>
      <c r="J1278" s="81" t="s">
        <v>4230</v>
      </c>
      <c r="AL1278" s="144">
        <v>0</v>
      </c>
      <c r="AM1278" s="144">
        <v>2.5000000000000001E-2</v>
      </c>
      <c r="AN1278" s="144">
        <v>2.5000000000000001E-2</v>
      </c>
      <c r="AO1278" s="145">
        <v>2.5000000000000001E-2</v>
      </c>
    </row>
    <row r="1279" spans="2:41" ht="14.5" hidden="1" x14ac:dyDescent="0.35">
      <c r="B1279" s="45" t="s">
        <v>3314</v>
      </c>
      <c r="C1279" s="54">
        <v>844754</v>
      </c>
      <c r="D1279" s="54">
        <v>844754</v>
      </c>
      <c r="E1279" s="60" t="s">
        <v>3185</v>
      </c>
      <c r="F1279" s="73">
        <v>0</v>
      </c>
      <c r="G1279" s="73">
        <v>2.5000000000000001E-2</v>
      </c>
      <c r="H1279" s="73">
        <v>2.5000000000000001E-2</v>
      </c>
      <c r="I1279" s="73">
        <v>2.5000000000000001E-2</v>
      </c>
      <c r="J1279" s="81" t="s">
        <v>4230</v>
      </c>
      <c r="AL1279" s="144">
        <v>0</v>
      </c>
      <c r="AM1279" s="144">
        <v>2.5000000000000001E-2</v>
      </c>
      <c r="AN1279" s="144">
        <v>2.5000000000000001E-2</v>
      </c>
      <c r="AO1279" s="145">
        <v>2.5000000000000001E-2</v>
      </c>
    </row>
    <row r="1280" spans="2:41" ht="14.5" hidden="1" x14ac:dyDescent="0.35">
      <c r="B1280" s="45" t="s">
        <v>3314</v>
      </c>
      <c r="C1280" s="54">
        <v>844759</v>
      </c>
      <c r="D1280" s="54">
        <v>844759</v>
      </c>
      <c r="E1280" s="60" t="s">
        <v>3185</v>
      </c>
      <c r="F1280" s="73">
        <v>0</v>
      </c>
      <c r="G1280" s="73">
        <v>2.5000000000000001E-2</v>
      </c>
      <c r="H1280" s="73">
        <v>2.5000000000000001E-2</v>
      </c>
      <c r="I1280" s="73">
        <v>2.5000000000000001E-2</v>
      </c>
      <c r="J1280" s="81" t="s">
        <v>4230</v>
      </c>
      <c r="AL1280" s="144">
        <v>0</v>
      </c>
      <c r="AM1280" s="144">
        <v>2.5000000000000001E-2</v>
      </c>
      <c r="AN1280" s="144">
        <v>2.5000000000000001E-2</v>
      </c>
      <c r="AO1280" s="145">
        <v>2.5000000000000001E-2</v>
      </c>
    </row>
    <row r="1281" spans="2:41" ht="14.5" hidden="1" x14ac:dyDescent="0.35">
      <c r="B1281" s="45" t="s">
        <v>3314</v>
      </c>
      <c r="C1281" s="54">
        <v>844790</v>
      </c>
      <c r="D1281" s="54">
        <v>844792</v>
      </c>
      <c r="E1281" s="60" t="s">
        <v>3185</v>
      </c>
      <c r="F1281" s="73">
        <v>0</v>
      </c>
      <c r="G1281" s="73">
        <v>2.5000000000000001E-2</v>
      </c>
      <c r="H1281" s="73">
        <v>2.5000000000000001E-2</v>
      </c>
      <c r="I1281" s="73">
        <v>2.5000000000000001E-2</v>
      </c>
      <c r="J1281" s="81" t="s">
        <v>4230</v>
      </c>
      <c r="AL1281" s="144">
        <v>0</v>
      </c>
      <c r="AM1281" s="144">
        <v>2.5000000000000001E-2</v>
      </c>
      <c r="AN1281" s="144">
        <v>2.5000000000000001E-2</v>
      </c>
      <c r="AO1281" s="145">
        <v>2.5000000000000001E-2</v>
      </c>
    </row>
    <row r="1282" spans="2:41" ht="14.5" hidden="1" x14ac:dyDescent="0.35">
      <c r="B1282" s="45" t="s">
        <v>3314</v>
      </c>
      <c r="C1282" s="54">
        <v>844798</v>
      </c>
      <c r="D1282" s="54">
        <v>844799</v>
      </c>
      <c r="E1282" s="60" t="s">
        <v>3185</v>
      </c>
      <c r="F1282" s="73">
        <v>0</v>
      </c>
      <c r="G1282" s="73">
        <v>2.5000000000000001E-2</v>
      </c>
      <c r="H1282" s="73">
        <v>2.5000000000000001E-2</v>
      </c>
      <c r="I1282" s="73">
        <v>2.5000000000000001E-2</v>
      </c>
      <c r="J1282" s="81" t="s">
        <v>4230</v>
      </c>
      <c r="AL1282" s="144">
        <v>0</v>
      </c>
      <c r="AM1282" s="144">
        <v>2.5000000000000001E-2</v>
      </c>
      <c r="AN1282" s="144">
        <v>2.5000000000000001E-2</v>
      </c>
      <c r="AO1282" s="145">
        <v>2.5000000000000001E-2</v>
      </c>
    </row>
    <row r="1283" spans="2:41" ht="14.5" hidden="1" x14ac:dyDescent="0.35">
      <c r="B1283" s="45" t="s">
        <v>3314</v>
      </c>
      <c r="C1283" s="54">
        <v>844830</v>
      </c>
      <c r="D1283" s="54">
        <v>844831</v>
      </c>
      <c r="E1283" s="60" t="s">
        <v>3185</v>
      </c>
      <c r="F1283" s="73">
        <v>0</v>
      </c>
      <c r="G1283" s="73">
        <v>2.5000000000000001E-2</v>
      </c>
      <c r="H1283" s="73">
        <v>2.5000000000000001E-2</v>
      </c>
      <c r="I1283" s="73">
        <v>2.5000000000000001E-2</v>
      </c>
      <c r="J1283" s="81" t="s">
        <v>4230</v>
      </c>
      <c r="AL1283" s="144">
        <v>0</v>
      </c>
      <c r="AM1283" s="144">
        <v>2.5000000000000001E-2</v>
      </c>
      <c r="AN1283" s="144">
        <v>2.5000000000000001E-2</v>
      </c>
      <c r="AO1283" s="145">
        <v>2.5000000000000001E-2</v>
      </c>
    </row>
    <row r="1284" spans="2:41" ht="14.5" hidden="1" x14ac:dyDescent="0.35">
      <c r="B1284" s="45" t="s">
        <v>3314</v>
      </c>
      <c r="C1284" s="54">
        <v>844833</v>
      </c>
      <c r="D1284" s="54">
        <v>844833</v>
      </c>
      <c r="E1284" s="60" t="s">
        <v>3185</v>
      </c>
      <c r="F1284" s="73">
        <v>0</v>
      </c>
      <c r="G1284" s="73">
        <v>2.5000000000000001E-2</v>
      </c>
      <c r="H1284" s="73">
        <v>2.5000000000000001E-2</v>
      </c>
      <c r="I1284" s="73">
        <v>2.5000000000000001E-2</v>
      </c>
      <c r="J1284" s="81" t="s">
        <v>4230</v>
      </c>
      <c r="AL1284" s="144">
        <v>0</v>
      </c>
      <c r="AM1284" s="144">
        <v>2.5000000000000001E-2</v>
      </c>
      <c r="AN1284" s="144">
        <v>2.5000000000000001E-2</v>
      </c>
      <c r="AO1284" s="145">
        <v>2.5000000000000001E-2</v>
      </c>
    </row>
    <row r="1285" spans="2:41" ht="14.5" hidden="1" x14ac:dyDescent="0.35">
      <c r="B1285" s="45" t="s">
        <v>3314</v>
      </c>
      <c r="C1285" s="54">
        <v>844835</v>
      </c>
      <c r="D1285" s="54">
        <v>844836</v>
      </c>
      <c r="E1285" s="60" t="s">
        <v>3185</v>
      </c>
      <c r="F1285" s="73">
        <v>0</v>
      </c>
      <c r="G1285" s="73">
        <v>2.5000000000000001E-2</v>
      </c>
      <c r="H1285" s="73">
        <v>2.5000000000000001E-2</v>
      </c>
      <c r="I1285" s="73">
        <v>2.5000000000000001E-2</v>
      </c>
      <c r="J1285" s="81" t="s">
        <v>4230</v>
      </c>
      <c r="AL1285" s="144">
        <v>0</v>
      </c>
      <c r="AM1285" s="144">
        <v>2.5000000000000001E-2</v>
      </c>
      <c r="AN1285" s="144">
        <v>2.5000000000000001E-2</v>
      </c>
      <c r="AO1285" s="145">
        <v>2.5000000000000001E-2</v>
      </c>
    </row>
    <row r="1286" spans="2:41" ht="14.5" hidden="1" x14ac:dyDescent="0.35">
      <c r="B1286" s="45" t="s">
        <v>3314</v>
      </c>
      <c r="C1286" s="54">
        <v>844838</v>
      </c>
      <c r="D1286" s="54">
        <v>844838</v>
      </c>
      <c r="E1286" s="60" t="s">
        <v>3185</v>
      </c>
      <c r="F1286" s="73">
        <v>0</v>
      </c>
      <c r="G1286" s="73">
        <v>2.5000000000000001E-2</v>
      </c>
      <c r="H1286" s="73">
        <v>2.5000000000000001E-2</v>
      </c>
      <c r="I1286" s="73">
        <v>2.5000000000000001E-2</v>
      </c>
      <c r="J1286" s="81" t="s">
        <v>4230</v>
      </c>
      <c r="AL1286" s="144">
        <v>0</v>
      </c>
      <c r="AM1286" s="144">
        <v>2.5000000000000001E-2</v>
      </c>
      <c r="AN1286" s="144">
        <v>2.5000000000000001E-2</v>
      </c>
      <c r="AO1286" s="145">
        <v>2.5000000000000001E-2</v>
      </c>
    </row>
    <row r="1287" spans="2:41" ht="14.5" hidden="1" x14ac:dyDescent="0.35">
      <c r="B1287" s="45" t="s">
        <v>3314</v>
      </c>
      <c r="C1287" s="54">
        <v>844860</v>
      </c>
      <c r="D1287" s="54">
        <v>844860</v>
      </c>
      <c r="E1287" s="60" t="s">
        <v>3185</v>
      </c>
      <c r="F1287" s="73">
        <v>0</v>
      </c>
      <c r="G1287" s="73">
        <v>2.5000000000000001E-2</v>
      </c>
      <c r="H1287" s="73">
        <v>2.5000000000000001E-2</v>
      </c>
      <c r="I1287" s="73">
        <v>2.5000000000000001E-2</v>
      </c>
      <c r="J1287" s="81" t="s">
        <v>4230</v>
      </c>
      <c r="AL1287" s="144">
        <v>0</v>
      </c>
      <c r="AM1287" s="144">
        <v>2.5000000000000001E-2</v>
      </c>
      <c r="AN1287" s="144">
        <v>2.5000000000000001E-2</v>
      </c>
      <c r="AO1287" s="145">
        <v>2.5000000000000001E-2</v>
      </c>
    </row>
    <row r="1288" spans="2:41" ht="14.5" hidden="1" x14ac:dyDescent="0.35">
      <c r="B1288" s="45" t="s">
        <v>3314</v>
      </c>
      <c r="C1288" s="54">
        <v>844898</v>
      </c>
      <c r="D1288" s="54">
        <v>844898</v>
      </c>
      <c r="E1288" s="60" t="s">
        <v>3185</v>
      </c>
      <c r="F1288" s="73">
        <v>0</v>
      </c>
      <c r="G1288" s="73">
        <v>2.5000000000000001E-2</v>
      </c>
      <c r="H1288" s="73">
        <v>2.5000000000000001E-2</v>
      </c>
      <c r="I1288" s="73">
        <v>2.5000000000000001E-2</v>
      </c>
      <c r="J1288" s="81" t="s">
        <v>4230</v>
      </c>
      <c r="AL1288" s="144">
        <v>0</v>
      </c>
      <c r="AM1288" s="144">
        <v>2.5000000000000001E-2</v>
      </c>
      <c r="AN1288" s="144">
        <v>2.5000000000000001E-2</v>
      </c>
      <c r="AO1288" s="145">
        <v>2.5000000000000001E-2</v>
      </c>
    </row>
    <row r="1289" spans="2:41" ht="14.5" hidden="1" x14ac:dyDescent="0.35">
      <c r="B1289" s="45" t="s">
        <v>3314</v>
      </c>
      <c r="C1289" s="54">
        <v>844910</v>
      </c>
      <c r="D1289" s="54">
        <v>844911</v>
      </c>
      <c r="E1289" s="60" t="s">
        <v>3185</v>
      </c>
      <c r="F1289" s="73">
        <v>0</v>
      </c>
      <c r="G1289" s="73">
        <v>2.5000000000000001E-2</v>
      </c>
      <c r="H1289" s="73">
        <v>2.5000000000000001E-2</v>
      </c>
      <c r="I1289" s="73">
        <v>2.5000000000000001E-2</v>
      </c>
      <c r="J1289" s="81" t="s">
        <v>4230</v>
      </c>
      <c r="AL1289" s="144">
        <v>0</v>
      </c>
      <c r="AM1289" s="144">
        <v>2.5000000000000001E-2</v>
      </c>
      <c r="AN1289" s="144">
        <v>2.5000000000000001E-2</v>
      </c>
      <c r="AO1289" s="145">
        <v>2.5000000000000001E-2</v>
      </c>
    </row>
    <row r="1290" spans="2:41" ht="14.5" hidden="1" x14ac:dyDescent="0.35">
      <c r="B1290" s="45" t="s">
        <v>3314</v>
      </c>
      <c r="C1290" s="54">
        <v>844915</v>
      </c>
      <c r="D1290" s="54">
        <v>844916</v>
      </c>
      <c r="E1290" s="60" t="s">
        <v>3185</v>
      </c>
      <c r="F1290" s="73">
        <v>0</v>
      </c>
      <c r="G1290" s="73">
        <v>2.5000000000000001E-2</v>
      </c>
      <c r="H1290" s="73">
        <v>2.5000000000000001E-2</v>
      </c>
      <c r="I1290" s="73">
        <v>2.5000000000000001E-2</v>
      </c>
      <c r="J1290" s="81" t="s">
        <v>4230</v>
      </c>
      <c r="AL1290" s="144">
        <v>0</v>
      </c>
      <c r="AM1290" s="144">
        <v>2.5000000000000001E-2</v>
      </c>
      <c r="AN1290" s="144">
        <v>2.5000000000000001E-2</v>
      </c>
      <c r="AO1290" s="145">
        <v>2.5000000000000001E-2</v>
      </c>
    </row>
    <row r="1291" spans="2:41" ht="14.5" hidden="1" x14ac:dyDescent="0.35">
      <c r="B1291" s="45" t="s">
        <v>3314</v>
      </c>
      <c r="C1291" s="54">
        <v>844918</v>
      </c>
      <c r="D1291" s="54">
        <v>844918</v>
      </c>
      <c r="E1291" s="60" t="s">
        <v>3185</v>
      </c>
      <c r="F1291" s="73">
        <v>0</v>
      </c>
      <c r="G1291" s="73">
        <v>2.5000000000000001E-2</v>
      </c>
      <c r="H1291" s="73">
        <v>2.5000000000000001E-2</v>
      </c>
      <c r="I1291" s="73">
        <v>2.5000000000000001E-2</v>
      </c>
      <c r="J1291" s="81" t="s">
        <v>4230</v>
      </c>
      <c r="AL1291" s="144">
        <v>0</v>
      </c>
      <c r="AM1291" s="144">
        <v>2.5000000000000001E-2</v>
      </c>
      <c r="AN1291" s="144">
        <v>2.5000000000000001E-2</v>
      </c>
      <c r="AO1291" s="145">
        <v>2.5000000000000001E-2</v>
      </c>
    </row>
    <row r="1292" spans="2:41" ht="14.5" hidden="1" x14ac:dyDescent="0.35">
      <c r="B1292" s="45" t="s">
        <v>3314</v>
      </c>
      <c r="C1292" s="54">
        <v>844930</v>
      </c>
      <c r="D1292" s="54">
        <v>844930</v>
      </c>
      <c r="E1292" s="60" t="s">
        <v>3185</v>
      </c>
      <c r="F1292" s="73">
        <v>0</v>
      </c>
      <c r="G1292" s="73">
        <v>2.5000000000000001E-2</v>
      </c>
      <c r="H1292" s="73">
        <v>2.5000000000000001E-2</v>
      </c>
      <c r="I1292" s="73">
        <v>2.5000000000000001E-2</v>
      </c>
      <c r="J1292" s="81" t="s">
        <v>4230</v>
      </c>
      <c r="AL1292" s="144">
        <v>0</v>
      </c>
      <c r="AM1292" s="144">
        <v>2.5000000000000001E-2</v>
      </c>
      <c r="AN1292" s="144">
        <v>2.5000000000000001E-2</v>
      </c>
      <c r="AO1292" s="145">
        <v>2.5000000000000001E-2</v>
      </c>
    </row>
    <row r="1293" spans="2:41" ht="14.5" hidden="1" x14ac:dyDescent="0.35">
      <c r="B1293" s="45" t="s">
        <v>3314</v>
      </c>
      <c r="C1293" s="54">
        <v>844933</v>
      </c>
      <c r="D1293" s="54">
        <v>844934</v>
      </c>
      <c r="E1293" s="60" t="s">
        <v>3185</v>
      </c>
      <c r="F1293" s="73">
        <v>0</v>
      </c>
      <c r="G1293" s="73">
        <v>2.5000000000000001E-2</v>
      </c>
      <c r="H1293" s="73">
        <v>2.5000000000000001E-2</v>
      </c>
      <c r="I1293" s="73">
        <v>2.5000000000000001E-2</v>
      </c>
      <c r="J1293" s="81" t="s">
        <v>4230</v>
      </c>
      <c r="AL1293" s="144">
        <v>0</v>
      </c>
      <c r="AM1293" s="144">
        <v>2.5000000000000001E-2</v>
      </c>
      <c r="AN1293" s="144">
        <v>2.5000000000000001E-2</v>
      </c>
      <c r="AO1293" s="145">
        <v>2.5000000000000001E-2</v>
      </c>
    </row>
    <row r="1294" spans="2:41" ht="14.5" hidden="1" x14ac:dyDescent="0.35">
      <c r="B1294" s="45" t="s">
        <v>3314</v>
      </c>
      <c r="C1294" s="54">
        <v>844960</v>
      </c>
      <c r="D1294" s="54">
        <v>844961</v>
      </c>
      <c r="E1294" s="60" t="s">
        <v>3185</v>
      </c>
      <c r="F1294" s="73">
        <v>0</v>
      </c>
      <c r="G1294" s="73">
        <v>2.5000000000000001E-2</v>
      </c>
      <c r="H1294" s="73">
        <v>2.5000000000000001E-2</v>
      </c>
      <c r="I1294" s="73">
        <v>2.5000000000000001E-2</v>
      </c>
      <c r="J1294" s="81" t="s">
        <v>4230</v>
      </c>
      <c r="AL1294" s="144">
        <v>0</v>
      </c>
      <c r="AM1294" s="144">
        <v>2.5000000000000001E-2</v>
      </c>
      <c r="AN1294" s="144">
        <v>2.5000000000000001E-2</v>
      </c>
      <c r="AO1294" s="145">
        <v>2.5000000000000001E-2</v>
      </c>
    </row>
    <row r="1295" spans="2:41" ht="14.5" hidden="1" x14ac:dyDescent="0.35">
      <c r="B1295" s="45" t="s">
        <v>3314</v>
      </c>
      <c r="C1295" s="54">
        <v>844966</v>
      </c>
      <c r="D1295" s="54">
        <v>844966</v>
      </c>
      <c r="E1295" s="60" t="s">
        <v>3185</v>
      </c>
      <c r="F1295" s="73">
        <v>0</v>
      </c>
      <c r="G1295" s="73">
        <v>2.5000000000000001E-2</v>
      </c>
      <c r="H1295" s="73">
        <v>2.5000000000000001E-2</v>
      </c>
      <c r="I1295" s="73">
        <v>2.5000000000000001E-2</v>
      </c>
      <c r="J1295" s="81" t="s">
        <v>4230</v>
      </c>
      <c r="AL1295" s="144">
        <v>0</v>
      </c>
      <c r="AM1295" s="144">
        <v>2.5000000000000001E-2</v>
      </c>
      <c r="AN1295" s="144">
        <v>2.5000000000000001E-2</v>
      </c>
      <c r="AO1295" s="145">
        <v>2.5000000000000001E-2</v>
      </c>
    </row>
    <row r="1296" spans="2:41" ht="14.5" hidden="1" x14ac:dyDescent="0.35">
      <c r="B1296" s="45" t="s">
        <v>3314</v>
      </c>
      <c r="C1296" s="54">
        <v>844969</v>
      </c>
      <c r="D1296" s="54">
        <v>844969</v>
      </c>
      <c r="E1296" s="60" t="s">
        <v>3185</v>
      </c>
      <c r="F1296" s="73">
        <v>0</v>
      </c>
      <c r="G1296" s="73">
        <v>2.5000000000000001E-2</v>
      </c>
      <c r="H1296" s="73">
        <v>2.5000000000000001E-2</v>
      </c>
      <c r="I1296" s="73">
        <v>2.5000000000000001E-2</v>
      </c>
      <c r="J1296" s="81" t="s">
        <v>4230</v>
      </c>
      <c r="AL1296" s="144">
        <v>0</v>
      </c>
      <c r="AM1296" s="144">
        <v>2.5000000000000001E-2</v>
      </c>
      <c r="AN1296" s="144">
        <v>2.5000000000000001E-2</v>
      </c>
      <c r="AO1296" s="145">
        <v>2.5000000000000001E-2</v>
      </c>
    </row>
    <row r="1297" spans="2:41" ht="14.5" hidden="1" x14ac:dyDescent="0.35">
      <c r="B1297" s="45" t="s">
        <v>3314</v>
      </c>
      <c r="C1297" s="54">
        <v>844972</v>
      </c>
      <c r="D1297" s="54">
        <v>844972</v>
      </c>
      <c r="E1297" s="60" t="s">
        <v>3185</v>
      </c>
      <c r="F1297" s="73">
        <v>0</v>
      </c>
      <c r="G1297" s="73">
        <v>2.5000000000000001E-2</v>
      </c>
      <c r="H1297" s="73">
        <v>2.5000000000000001E-2</v>
      </c>
      <c r="I1297" s="73">
        <v>2.5000000000000001E-2</v>
      </c>
      <c r="J1297" s="81" t="s">
        <v>4230</v>
      </c>
      <c r="AL1297" s="144">
        <v>0</v>
      </c>
      <c r="AM1297" s="144">
        <v>2.5000000000000001E-2</v>
      </c>
      <c r="AN1297" s="144">
        <v>2.5000000000000001E-2</v>
      </c>
      <c r="AO1297" s="145">
        <v>2.5000000000000001E-2</v>
      </c>
    </row>
    <row r="1298" spans="2:41" ht="14.5" hidden="1" x14ac:dyDescent="0.35">
      <c r="B1298" s="45" t="s">
        <v>3314</v>
      </c>
      <c r="C1298" s="54">
        <v>844976</v>
      </c>
      <c r="D1298" s="54">
        <v>844976</v>
      </c>
      <c r="E1298" s="60" t="s">
        <v>3185</v>
      </c>
      <c r="F1298" s="73">
        <v>0</v>
      </c>
      <c r="G1298" s="73">
        <v>2.5000000000000001E-2</v>
      </c>
      <c r="H1298" s="73">
        <v>2.5000000000000001E-2</v>
      </c>
      <c r="I1298" s="73">
        <v>2.5000000000000001E-2</v>
      </c>
      <c r="J1298" s="81" t="s">
        <v>4230</v>
      </c>
      <c r="AL1298" s="144">
        <v>0</v>
      </c>
      <c r="AM1298" s="144">
        <v>2.5000000000000001E-2</v>
      </c>
      <c r="AN1298" s="144">
        <v>2.5000000000000001E-2</v>
      </c>
      <c r="AO1298" s="145">
        <v>2.5000000000000001E-2</v>
      </c>
    </row>
    <row r="1299" spans="2:41" ht="14.5" hidden="1" x14ac:dyDescent="0.35">
      <c r="B1299" s="45" t="s">
        <v>3314</v>
      </c>
      <c r="C1299" s="54">
        <v>844981</v>
      </c>
      <c r="D1299" s="54">
        <v>844981</v>
      </c>
      <c r="E1299" s="60" t="s">
        <v>3185</v>
      </c>
      <c r="F1299" s="73">
        <v>0</v>
      </c>
      <c r="G1299" s="73">
        <v>2.5000000000000001E-2</v>
      </c>
      <c r="H1299" s="73">
        <v>2.5000000000000001E-2</v>
      </c>
      <c r="I1299" s="73">
        <v>2.5000000000000001E-2</v>
      </c>
      <c r="J1299" s="81" t="s">
        <v>4230</v>
      </c>
      <c r="AL1299" s="144">
        <v>0</v>
      </c>
      <c r="AM1299" s="144">
        <v>2.5000000000000001E-2</v>
      </c>
      <c r="AN1299" s="144">
        <v>2.5000000000000001E-2</v>
      </c>
      <c r="AO1299" s="145">
        <v>2.5000000000000001E-2</v>
      </c>
    </row>
    <row r="1300" spans="2:41" ht="14.5" hidden="1" x14ac:dyDescent="0.35">
      <c r="B1300" s="45" t="s">
        <v>3314</v>
      </c>
      <c r="C1300" s="54">
        <v>844986</v>
      </c>
      <c r="D1300" s="54">
        <v>844986</v>
      </c>
      <c r="E1300" s="60" t="s">
        <v>3185</v>
      </c>
      <c r="F1300" s="73">
        <v>0</v>
      </c>
      <c r="G1300" s="73">
        <v>2.5000000000000001E-2</v>
      </c>
      <c r="H1300" s="73">
        <v>2.5000000000000001E-2</v>
      </c>
      <c r="I1300" s="73">
        <v>2.5000000000000001E-2</v>
      </c>
      <c r="J1300" s="81" t="s">
        <v>4230</v>
      </c>
      <c r="AL1300" s="144">
        <v>0</v>
      </c>
      <c r="AM1300" s="144">
        <v>2.5000000000000001E-2</v>
      </c>
      <c r="AN1300" s="144">
        <v>2.5000000000000001E-2</v>
      </c>
      <c r="AO1300" s="145">
        <v>2.5000000000000001E-2</v>
      </c>
    </row>
    <row r="1301" spans="2:41" ht="14.5" hidden="1" x14ac:dyDescent="0.35">
      <c r="B1301" s="45" t="s">
        <v>3314</v>
      </c>
      <c r="C1301" s="54">
        <v>844989</v>
      </c>
      <c r="D1301" s="54">
        <v>844989</v>
      </c>
      <c r="E1301" s="60" t="s">
        <v>3185</v>
      </c>
      <c r="F1301" s="73">
        <v>0</v>
      </c>
      <c r="G1301" s="73">
        <v>2.5000000000000001E-2</v>
      </c>
      <c r="H1301" s="73">
        <v>2.5000000000000001E-2</v>
      </c>
      <c r="I1301" s="73">
        <v>2.5000000000000001E-2</v>
      </c>
      <c r="J1301" s="81" t="s">
        <v>4230</v>
      </c>
      <c r="AL1301" s="144">
        <v>0</v>
      </c>
      <c r="AM1301" s="144">
        <v>2.5000000000000001E-2</v>
      </c>
      <c r="AN1301" s="144">
        <v>2.5000000000000001E-2</v>
      </c>
      <c r="AO1301" s="145">
        <v>2.5000000000000001E-2</v>
      </c>
    </row>
    <row r="1302" spans="2:41" ht="14.5" hidden="1" x14ac:dyDescent="0.35">
      <c r="B1302" s="45" t="s">
        <v>3314</v>
      </c>
      <c r="C1302" s="54">
        <v>845005</v>
      </c>
      <c r="D1302" s="54">
        <v>845005</v>
      </c>
      <c r="E1302" s="60" t="s">
        <v>3185</v>
      </c>
      <c r="F1302" s="73">
        <v>0</v>
      </c>
      <c r="G1302" s="73">
        <v>2.5000000000000001E-2</v>
      </c>
      <c r="H1302" s="73">
        <v>2.5000000000000001E-2</v>
      </c>
      <c r="I1302" s="73">
        <v>2.5000000000000001E-2</v>
      </c>
      <c r="J1302" s="81" t="s">
        <v>4230</v>
      </c>
      <c r="AL1302" s="144">
        <v>0</v>
      </c>
      <c r="AM1302" s="144">
        <v>2.5000000000000001E-2</v>
      </c>
      <c r="AN1302" s="144">
        <v>2.5000000000000001E-2</v>
      </c>
      <c r="AO1302" s="145">
        <v>2.5000000000000001E-2</v>
      </c>
    </row>
    <row r="1303" spans="2:41" ht="14.5" hidden="1" x14ac:dyDescent="0.35">
      <c r="B1303" s="45" t="s">
        <v>3314</v>
      </c>
      <c r="C1303" s="54">
        <v>845013</v>
      </c>
      <c r="D1303" s="54">
        <v>845013</v>
      </c>
      <c r="E1303" s="60" t="s">
        <v>3185</v>
      </c>
      <c r="F1303" s="73">
        <v>0</v>
      </c>
      <c r="G1303" s="73">
        <v>2.5000000000000001E-2</v>
      </c>
      <c r="H1303" s="73">
        <v>2.5000000000000001E-2</v>
      </c>
      <c r="I1303" s="73">
        <v>2.5000000000000001E-2</v>
      </c>
      <c r="J1303" s="81" t="s">
        <v>4230</v>
      </c>
      <c r="AL1303" s="144">
        <v>0</v>
      </c>
      <c r="AM1303" s="144">
        <v>2.5000000000000001E-2</v>
      </c>
      <c r="AN1303" s="144">
        <v>2.5000000000000001E-2</v>
      </c>
      <c r="AO1303" s="145">
        <v>2.5000000000000001E-2</v>
      </c>
    </row>
    <row r="1304" spans="2:41" ht="14.5" hidden="1" x14ac:dyDescent="0.35">
      <c r="B1304" s="45" t="s">
        <v>3314</v>
      </c>
      <c r="C1304" s="54">
        <v>845021</v>
      </c>
      <c r="D1304" s="54">
        <v>845021</v>
      </c>
      <c r="E1304" s="60" t="s">
        <v>3185</v>
      </c>
      <c r="F1304" s="73">
        <v>0</v>
      </c>
      <c r="G1304" s="73">
        <v>2.5000000000000001E-2</v>
      </c>
      <c r="H1304" s="73">
        <v>2.5000000000000001E-2</v>
      </c>
      <c r="I1304" s="73">
        <v>2.5000000000000001E-2</v>
      </c>
      <c r="J1304" s="81" t="s">
        <v>4230</v>
      </c>
      <c r="AL1304" s="144">
        <v>0</v>
      </c>
      <c r="AM1304" s="144">
        <v>2.5000000000000001E-2</v>
      </c>
      <c r="AN1304" s="144">
        <v>2.5000000000000001E-2</v>
      </c>
      <c r="AO1304" s="145">
        <v>2.5000000000000001E-2</v>
      </c>
    </row>
    <row r="1305" spans="2:41" ht="14.5" hidden="1" x14ac:dyDescent="0.35">
      <c r="B1305" s="45" t="s">
        <v>3314</v>
      </c>
      <c r="C1305" s="54">
        <v>845060</v>
      </c>
      <c r="D1305" s="54">
        <v>845064</v>
      </c>
      <c r="E1305" s="60" t="s">
        <v>3185</v>
      </c>
      <c r="F1305" s="73">
        <v>0</v>
      </c>
      <c r="G1305" s="73">
        <v>2.5000000000000001E-2</v>
      </c>
      <c r="H1305" s="73">
        <v>2.5000000000000001E-2</v>
      </c>
      <c r="I1305" s="73">
        <v>2.5000000000000001E-2</v>
      </c>
      <c r="J1305" s="81" t="s">
        <v>4230</v>
      </c>
      <c r="AL1305" s="144">
        <v>0</v>
      </c>
      <c r="AM1305" s="144">
        <v>2.5000000000000001E-2</v>
      </c>
      <c r="AN1305" s="144">
        <v>2.5000000000000001E-2</v>
      </c>
      <c r="AO1305" s="145">
        <v>2.5000000000000001E-2</v>
      </c>
    </row>
    <row r="1306" spans="2:41" ht="14.5" hidden="1" x14ac:dyDescent="0.35">
      <c r="B1306" s="45" t="s">
        <v>3314</v>
      </c>
      <c r="C1306" s="54">
        <v>845099</v>
      </c>
      <c r="D1306" s="54">
        <v>845099</v>
      </c>
      <c r="E1306" s="60" t="s">
        <v>3185</v>
      </c>
      <c r="F1306" s="73">
        <v>0</v>
      </c>
      <c r="G1306" s="73">
        <v>2.5000000000000001E-2</v>
      </c>
      <c r="H1306" s="73">
        <v>2.5000000000000001E-2</v>
      </c>
      <c r="I1306" s="73">
        <v>2.5000000000000001E-2</v>
      </c>
      <c r="J1306" s="81" t="s">
        <v>4230</v>
      </c>
      <c r="AL1306" s="144">
        <v>0</v>
      </c>
      <c r="AM1306" s="144">
        <v>2.5000000000000001E-2</v>
      </c>
      <c r="AN1306" s="144">
        <v>2.5000000000000001E-2</v>
      </c>
      <c r="AO1306" s="145">
        <v>2.5000000000000001E-2</v>
      </c>
    </row>
    <row r="1307" spans="2:41" ht="14.5" hidden="1" x14ac:dyDescent="0.35">
      <c r="B1307" s="45" t="s">
        <v>3314</v>
      </c>
      <c r="C1307" s="54">
        <v>845130</v>
      </c>
      <c r="D1307" s="54">
        <v>845130</v>
      </c>
      <c r="E1307" s="60" t="s">
        <v>3185</v>
      </c>
      <c r="F1307" s="73">
        <v>0</v>
      </c>
      <c r="G1307" s="73">
        <v>2.5000000000000001E-2</v>
      </c>
      <c r="H1307" s="73">
        <v>2.5000000000000001E-2</v>
      </c>
      <c r="I1307" s="73">
        <v>2.5000000000000001E-2</v>
      </c>
      <c r="J1307" s="81" t="s">
        <v>4230</v>
      </c>
      <c r="AL1307" s="144">
        <v>0</v>
      </c>
      <c r="AM1307" s="144">
        <v>2.5000000000000001E-2</v>
      </c>
      <c r="AN1307" s="144">
        <v>2.5000000000000001E-2</v>
      </c>
      <c r="AO1307" s="145">
        <v>2.5000000000000001E-2</v>
      </c>
    </row>
    <row r="1308" spans="2:41" ht="14.5" hidden="1" x14ac:dyDescent="0.35">
      <c r="B1308" s="45" t="s">
        <v>3314</v>
      </c>
      <c r="C1308" s="54">
        <v>845135</v>
      </c>
      <c r="D1308" s="54">
        <v>845136</v>
      </c>
      <c r="E1308" s="60" t="s">
        <v>3185</v>
      </c>
      <c r="F1308" s="73">
        <v>0</v>
      </c>
      <c r="G1308" s="73">
        <v>2.5000000000000001E-2</v>
      </c>
      <c r="H1308" s="73">
        <v>2.5000000000000001E-2</v>
      </c>
      <c r="I1308" s="73">
        <v>2.5000000000000001E-2</v>
      </c>
      <c r="J1308" s="81" t="s">
        <v>4230</v>
      </c>
      <c r="AL1308" s="144">
        <v>0</v>
      </c>
      <c r="AM1308" s="144">
        <v>2.5000000000000001E-2</v>
      </c>
      <c r="AN1308" s="144">
        <v>2.5000000000000001E-2</v>
      </c>
      <c r="AO1308" s="145">
        <v>2.5000000000000001E-2</v>
      </c>
    </row>
    <row r="1309" spans="2:41" ht="14.5" hidden="1" x14ac:dyDescent="0.35">
      <c r="B1309" s="45" t="s">
        <v>3314</v>
      </c>
      <c r="C1309" s="54">
        <v>845153</v>
      </c>
      <c r="D1309" s="54">
        <v>845153</v>
      </c>
      <c r="E1309" s="60" t="s">
        <v>3185</v>
      </c>
      <c r="F1309" s="73">
        <v>0</v>
      </c>
      <c r="G1309" s="73">
        <v>2.5000000000000001E-2</v>
      </c>
      <c r="H1309" s="73">
        <v>2.5000000000000001E-2</v>
      </c>
      <c r="I1309" s="73">
        <v>2.5000000000000001E-2</v>
      </c>
      <c r="J1309" s="81" t="s">
        <v>4230</v>
      </c>
      <c r="AL1309" s="144">
        <v>0</v>
      </c>
      <c r="AM1309" s="144">
        <v>2.5000000000000001E-2</v>
      </c>
      <c r="AN1309" s="144">
        <v>2.5000000000000001E-2</v>
      </c>
      <c r="AO1309" s="145">
        <v>2.5000000000000001E-2</v>
      </c>
    </row>
    <row r="1310" spans="2:41" ht="14.5" hidden="1" x14ac:dyDescent="0.35">
      <c r="B1310" s="45" t="s">
        <v>3314</v>
      </c>
      <c r="C1310" s="54">
        <v>845172</v>
      </c>
      <c r="D1310" s="54">
        <v>845172</v>
      </c>
      <c r="E1310" s="60" t="s">
        <v>3185</v>
      </c>
      <c r="F1310" s="73">
        <v>0</v>
      </c>
      <c r="G1310" s="73">
        <v>2.5000000000000001E-2</v>
      </c>
      <c r="H1310" s="73">
        <v>2.5000000000000001E-2</v>
      </c>
      <c r="I1310" s="73">
        <v>2.5000000000000001E-2</v>
      </c>
      <c r="J1310" s="81" t="s">
        <v>4230</v>
      </c>
      <c r="AL1310" s="144">
        <v>0</v>
      </c>
      <c r="AM1310" s="144">
        <v>2.5000000000000001E-2</v>
      </c>
      <c r="AN1310" s="144">
        <v>2.5000000000000001E-2</v>
      </c>
      <c r="AO1310" s="145">
        <v>2.5000000000000001E-2</v>
      </c>
    </row>
    <row r="1311" spans="2:41" ht="14.5" hidden="1" x14ac:dyDescent="0.35">
      <c r="B1311" s="45" t="s">
        <v>3314</v>
      </c>
      <c r="C1311" s="54">
        <v>845179</v>
      </c>
      <c r="D1311" s="54">
        <v>845179</v>
      </c>
      <c r="E1311" s="60" t="s">
        <v>3185</v>
      </c>
      <c r="F1311" s="73">
        <v>0</v>
      </c>
      <c r="G1311" s="73">
        <v>2.5000000000000001E-2</v>
      </c>
      <c r="H1311" s="73">
        <v>2.5000000000000001E-2</v>
      </c>
      <c r="I1311" s="73">
        <v>2.5000000000000001E-2</v>
      </c>
      <c r="J1311" s="81" t="s">
        <v>4230</v>
      </c>
      <c r="AL1311" s="144">
        <v>0</v>
      </c>
      <c r="AM1311" s="144">
        <v>2.5000000000000001E-2</v>
      </c>
      <c r="AN1311" s="144">
        <v>2.5000000000000001E-2</v>
      </c>
      <c r="AO1311" s="145">
        <v>2.5000000000000001E-2</v>
      </c>
    </row>
    <row r="1312" spans="2:41" ht="14.5" hidden="1" x14ac:dyDescent="0.35">
      <c r="B1312" s="45" t="s">
        <v>3314</v>
      </c>
      <c r="C1312" s="54">
        <v>845184</v>
      </c>
      <c r="D1312" s="54">
        <v>845184</v>
      </c>
      <c r="E1312" s="60" t="s">
        <v>3185</v>
      </c>
      <c r="F1312" s="73">
        <v>0</v>
      </c>
      <c r="G1312" s="73">
        <v>2.5000000000000001E-2</v>
      </c>
      <c r="H1312" s="73">
        <v>2.5000000000000001E-2</v>
      </c>
      <c r="I1312" s="73">
        <v>2.5000000000000001E-2</v>
      </c>
      <c r="J1312" s="81" t="s">
        <v>4230</v>
      </c>
      <c r="AL1312" s="144">
        <v>0</v>
      </c>
      <c r="AM1312" s="144">
        <v>2.5000000000000001E-2</v>
      </c>
      <c r="AN1312" s="144">
        <v>2.5000000000000001E-2</v>
      </c>
      <c r="AO1312" s="145">
        <v>2.5000000000000001E-2</v>
      </c>
    </row>
    <row r="1313" spans="2:41" ht="14.5" hidden="1" x14ac:dyDescent="0.35">
      <c r="B1313" s="45" t="s">
        <v>3314</v>
      </c>
      <c r="C1313" s="54">
        <v>845189</v>
      </c>
      <c r="D1313" s="54">
        <v>845189</v>
      </c>
      <c r="E1313" s="60" t="s">
        <v>3185</v>
      </c>
      <c r="F1313" s="73">
        <v>0</v>
      </c>
      <c r="G1313" s="73">
        <v>2.5000000000000001E-2</v>
      </c>
      <c r="H1313" s="73">
        <v>2.5000000000000001E-2</v>
      </c>
      <c r="I1313" s="73">
        <v>2.5000000000000001E-2</v>
      </c>
      <c r="J1313" s="81" t="s">
        <v>4230</v>
      </c>
      <c r="AL1313" s="144">
        <v>0</v>
      </c>
      <c r="AM1313" s="144">
        <v>2.5000000000000001E-2</v>
      </c>
      <c r="AN1313" s="144">
        <v>2.5000000000000001E-2</v>
      </c>
      <c r="AO1313" s="145">
        <v>2.5000000000000001E-2</v>
      </c>
    </row>
    <row r="1314" spans="2:41" ht="14.5" hidden="1" x14ac:dyDescent="0.35">
      <c r="B1314" s="45" t="s">
        <v>3314</v>
      </c>
      <c r="C1314" s="54">
        <v>845194</v>
      </c>
      <c r="D1314" s="54">
        <v>845194</v>
      </c>
      <c r="E1314" s="60" t="s">
        <v>3185</v>
      </c>
      <c r="F1314" s="73">
        <v>0</v>
      </c>
      <c r="G1314" s="73">
        <v>2.5000000000000001E-2</v>
      </c>
      <c r="H1314" s="73">
        <v>2.5000000000000001E-2</v>
      </c>
      <c r="I1314" s="73">
        <v>2.5000000000000001E-2</v>
      </c>
      <c r="J1314" s="81" t="s">
        <v>4230</v>
      </c>
      <c r="AL1314" s="144">
        <v>0</v>
      </c>
      <c r="AM1314" s="144">
        <v>2.5000000000000001E-2</v>
      </c>
      <c r="AN1314" s="144">
        <v>2.5000000000000001E-2</v>
      </c>
      <c r="AO1314" s="145">
        <v>2.5000000000000001E-2</v>
      </c>
    </row>
    <row r="1315" spans="2:41" ht="14.5" hidden="1" x14ac:dyDescent="0.35">
      <c r="B1315" s="45" t="s">
        <v>3314</v>
      </c>
      <c r="C1315" s="54">
        <v>845199</v>
      </c>
      <c r="D1315" s="54">
        <v>845199</v>
      </c>
      <c r="E1315" s="60" t="s">
        <v>3185</v>
      </c>
      <c r="F1315" s="73">
        <v>0</v>
      </c>
      <c r="G1315" s="73">
        <v>2.5000000000000001E-2</v>
      </c>
      <c r="H1315" s="73">
        <v>2.5000000000000001E-2</v>
      </c>
      <c r="I1315" s="73">
        <v>2.5000000000000001E-2</v>
      </c>
      <c r="J1315" s="81" t="s">
        <v>4230</v>
      </c>
      <c r="AL1315" s="144">
        <v>0</v>
      </c>
      <c r="AM1315" s="144">
        <v>2.5000000000000001E-2</v>
      </c>
      <c r="AN1315" s="144">
        <v>2.5000000000000001E-2</v>
      </c>
      <c r="AO1315" s="145">
        <v>2.5000000000000001E-2</v>
      </c>
    </row>
    <row r="1316" spans="2:41" ht="14.5" hidden="1" x14ac:dyDescent="0.35">
      <c r="B1316" s="45" t="s">
        <v>3314</v>
      </c>
      <c r="C1316" s="54">
        <v>845217</v>
      </c>
      <c r="D1316" s="54">
        <v>845217</v>
      </c>
      <c r="E1316" s="60" t="s">
        <v>3185</v>
      </c>
      <c r="F1316" s="73">
        <v>0</v>
      </c>
      <c r="G1316" s="73">
        <v>2.5000000000000001E-2</v>
      </c>
      <c r="H1316" s="73">
        <v>2.5000000000000001E-2</v>
      </c>
      <c r="I1316" s="73">
        <v>2.5000000000000001E-2</v>
      </c>
      <c r="J1316" s="81" t="s">
        <v>4230</v>
      </c>
      <c r="AL1316" s="144">
        <v>0</v>
      </c>
      <c r="AM1316" s="144">
        <v>2.5000000000000001E-2</v>
      </c>
      <c r="AN1316" s="144">
        <v>2.5000000000000001E-2</v>
      </c>
      <c r="AO1316" s="145">
        <v>2.5000000000000001E-2</v>
      </c>
    </row>
    <row r="1317" spans="2:41" ht="14.5" hidden="1" x14ac:dyDescent="0.35">
      <c r="B1317" s="45" t="s">
        <v>3314</v>
      </c>
      <c r="C1317" s="54">
        <v>845219</v>
      </c>
      <c r="D1317" s="54">
        <v>845219</v>
      </c>
      <c r="E1317" s="60" t="s">
        <v>3185</v>
      </c>
      <c r="F1317" s="73">
        <v>0</v>
      </c>
      <c r="G1317" s="73">
        <v>2.5000000000000001E-2</v>
      </c>
      <c r="H1317" s="73">
        <v>2.5000000000000001E-2</v>
      </c>
      <c r="I1317" s="73">
        <v>2.5000000000000001E-2</v>
      </c>
      <c r="J1317" s="81" t="s">
        <v>4230</v>
      </c>
      <c r="AL1317" s="144">
        <v>0</v>
      </c>
      <c r="AM1317" s="144">
        <v>2.5000000000000001E-2</v>
      </c>
      <c r="AN1317" s="144">
        <v>2.5000000000000001E-2</v>
      </c>
      <c r="AO1317" s="145">
        <v>2.5000000000000001E-2</v>
      </c>
    </row>
    <row r="1318" spans="2:41" ht="14.5" hidden="1" x14ac:dyDescent="0.35">
      <c r="B1318" s="45" t="s">
        <v>3314</v>
      </c>
      <c r="C1318" s="54">
        <v>845223</v>
      </c>
      <c r="D1318" s="54">
        <v>845223</v>
      </c>
      <c r="E1318" s="60" t="s">
        <v>3185</v>
      </c>
      <c r="F1318" s="73">
        <v>0</v>
      </c>
      <c r="G1318" s="73">
        <v>2.5000000000000001E-2</v>
      </c>
      <c r="H1318" s="73">
        <v>2.5000000000000001E-2</v>
      </c>
      <c r="I1318" s="73">
        <v>2.5000000000000001E-2</v>
      </c>
      <c r="J1318" s="81" t="s">
        <v>4230</v>
      </c>
      <c r="AL1318" s="144">
        <v>0</v>
      </c>
      <c r="AM1318" s="144">
        <v>2.5000000000000001E-2</v>
      </c>
      <c r="AN1318" s="144">
        <v>2.5000000000000001E-2</v>
      </c>
      <c r="AO1318" s="145">
        <v>2.5000000000000001E-2</v>
      </c>
    </row>
    <row r="1319" spans="2:41" ht="14.5" hidden="1" x14ac:dyDescent="0.35">
      <c r="B1319" s="45" t="s">
        <v>3314</v>
      </c>
      <c r="C1319" s="54">
        <v>845229</v>
      </c>
      <c r="D1319" s="54">
        <v>845229</v>
      </c>
      <c r="E1319" s="60" t="s">
        <v>3185</v>
      </c>
      <c r="F1319" s="73">
        <v>0</v>
      </c>
      <c r="G1319" s="73">
        <v>2.5000000000000001E-2</v>
      </c>
      <c r="H1319" s="73">
        <v>2.5000000000000001E-2</v>
      </c>
      <c r="I1319" s="73">
        <v>2.5000000000000001E-2</v>
      </c>
      <c r="J1319" s="81" t="s">
        <v>4230</v>
      </c>
      <c r="AL1319" s="144">
        <v>0</v>
      </c>
      <c r="AM1319" s="144">
        <v>2.5000000000000001E-2</v>
      </c>
      <c r="AN1319" s="144">
        <v>2.5000000000000001E-2</v>
      </c>
      <c r="AO1319" s="145">
        <v>2.5000000000000001E-2</v>
      </c>
    </row>
    <row r="1320" spans="2:41" ht="14.5" hidden="1" x14ac:dyDescent="0.35">
      <c r="B1320" s="45" t="s">
        <v>3314</v>
      </c>
      <c r="C1320" s="54">
        <v>845231</v>
      </c>
      <c r="D1320" s="54">
        <v>845231</v>
      </c>
      <c r="E1320" s="60" t="s">
        <v>3185</v>
      </c>
      <c r="F1320" s="73">
        <v>0</v>
      </c>
      <c r="G1320" s="73">
        <v>2.5000000000000001E-2</v>
      </c>
      <c r="H1320" s="73">
        <v>2.5000000000000001E-2</v>
      </c>
      <c r="I1320" s="73">
        <v>2.5000000000000001E-2</v>
      </c>
      <c r="J1320" s="81" t="s">
        <v>4230</v>
      </c>
      <c r="AL1320" s="144">
        <v>0</v>
      </c>
      <c r="AM1320" s="144">
        <v>2.5000000000000001E-2</v>
      </c>
      <c r="AN1320" s="144">
        <v>2.5000000000000001E-2</v>
      </c>
      <c r="AO1320" s="145">
        <v>2.5000000000000001E-2</v>
      </c>
    </row>
    <row r="1321" spans="2:41" ht="14.5" hidden="1" x14ac:dyDescent="0.35">
      <c r="B1321" s="45" t="s">
        <v>3314</v>
      </c>
      <c r="C1321" s="54">
        <v>845238</v>
      </c>
      <c r="D1321" s="54">
        <v>845239</v>
      </c>
      <c r="E1321" s="60" t="s">
        <v>3185</v>
      </c>
      <c r="F1321" s="73">
        <v>0</v>
      </c>
      <c r="G1321" s="73">
        <v>2.5000000000000001E-2</v>
      </c>
      <c r="H1321" s="73">
        <v>2.5000000000000001E-2</v>
      </c>
      <c r="I1321" s="73">
        <v>2.5000000000000001E-2</v>
      </c>
      <c r="J1321" s="81" t="s">
        <v>4230</v>
      </c>
      <c r="AL1321" s="144">
        <v>0</v>
      </c>
      <c r="AM1321" s="144">
        <v>2.5000000000000001E-2</v>
      </c>
      <c r="AN1321" s="144">
        <v>2.5000000000000001E-2</v>
      </c>
      <c r="AO1321" s="145">
        <v>2.5000000000000001E-2</v>
      </c>
    </row>
    <row r="1322" spans="2:41" ht="14.5" hidden="1" x14ac:dyDescent="0.35">
      <c r="B1322" s="45" t="s">
        <v>3314</v>
      </c>
      <c r="C1322" s="54">
        <v>845249</v>
      </c>
      <c r="D1322" s="54">
        <v>845250</v>
      </c>
      <c r="E1322" s="60" t="s">
        <v>3185</v>
      </c>
      <c r="F1322" s="73">
        <v>0</v>
      </c>
      <c r="G1322" s="73">
        <v>2.5000000000000001E-2</v>
      </c>
      <c r="H1322" s="73">
        <v>2.5000000000000001E-2</v>
      </c>
      <c r="I1322" s="73">
        <v>2.5000000000000001E-2</v>
      </c>
      <c r="J1322" s="81" t="s">
        <v>4230</v>
      </c>
      <c r="AL1322" s="144">
        <v>0</v>
      </c>
      <c r="AM1322" s="144">
        <v>2.5000000000000001E-2</v>
      </c>
      <c r="AN1322" s="144">
        <v>2.5000000000000001E-2</v>
      </c>
      <c r="AO1322" s="145">
        <v>2.5000000000000001E-2</v>
      </c>
    </row>
    <row r="1323" spans="2:41" ht="14.5" hidden="1" x14ac:dyDescent="0.35">
      <c r="B1323" s="45" t="s">
        <v>3314</v>
      </c>
      <c r="C1323" s="54">
        <v>845253</v>
      </c>
      <c r="D1323" s="54">
        <v>845253</v>
      </c>
      <c r="E1323" s="60" t="s">
        <v>3185</v>
      </c>
      <c r="F1323" s="73">
        <v>0</v>
      </c>
      <c r="G1323" s="73">
        <v>2.5000000000000001E-2</v>
      </c>
      <c r="H1323" s="73">
        <v>2.5000000000000001E-2</v>
      </c>
      <c r="I1323" s="73">
        <v>2.5000000000000001E-2</v>
      </c>
      <c r="J1323" s="81" t="s">
        <v>4230</v>
      </c>
      <c r="AL1323" s="144">
        <v>0</v>
      </c>
      <c r="AM1323" s="144">
        <v>2.5000000000000001E-2</v>
      </c>
      <c r="AN1323" s="144">
        <v>2.5000000000000001E-2</v>
      </c>
      <c r="AO1323" s="145">
        <v>2.5000000000000001E-2</v>
      </c>
    </row>
    <row r="1324" spans="2:41" ht="14.5" hidden="1" x14ac:dyDescent="0.35">
      <c r="B1324" s="45" t="s">
        <v>3314</v>
      </c>
      <c r="C1324" s="54">
        <v>845261</v>
      </c>
      <c r="D1324" s="54">
        <v>845261</v>
      </c>
      <c r="E1324" s="60" t="s">
        <v>3185</v>
      </c>
      <c r="F1324" s="73">
        <v>0</v>
      </c>
      <c r="G1324" s="73">
        <v>2.5000000000000001E-2</v>
      </c>
      <c r="H1324" s="73">
        <v>2.5000000000000001E-2</v>
      </c>
      <c r="I1324" s="73">
        <v>2.5000000000000001E-2</v>
      </c>
      <c r="J1324" s="81" t="s">
        <v>4230</v>
      </c>
      <c r="AL1324" s="144">
        <v>0</v>
      </c>
      <c r="AM1324" s="144">
        <v>2.5000000000000001E-2</v>
      </c>
      <c r="AN1324" s="144">
        <v>2.5000000000000001E-2</v>
      </c>
      <c r="AO1324" s="145">
        <v>2.5000000000000001E-2</v>
      </c>
    </row>
    <row r="1325" spans="2:41" ht="14.5" hidden="1" x14ac:dyDescent="0.35">
      <c r="B1325" s="45" t="s">
        <v>3314</v>
      </c>
      <c r="C1325" s="54">
        <v>845263</v>
      </c>
      <c r="D1325" s="54">
        <v>845263</v>
      </c>
      <c r="E1325" s="60" t="s">
        <v>3185</v>
      </c>
      <c r="F1325" s="73">
        <v>0</v>
      </c>
      <c r="G1325" s="73">
        <v>2.5000000000000001E-2</v>
      </c>
      <c r="H1325" s="73">
        <v>2.5000000000000001E-2</v>
      </c>
      <c r="I1325" s="73">
        <v>2.5000000000000001E-2</v>
      </c>
      <c r="J1325" s="81" t="s">
        <v>4230</v>
      </c>
      <c r="AL1325" s="144">
        <v>0</v>
      </c>
      <c r="AM1325" s="144">
        <v>2.5000000000000001E-2</v>
      </c>
      <c r="AN1325" s="144">
        <v>2.5000000000000001E-2</v>
      </c>
      <c r="AO1325" s="145">
        <v>2.5000000000000001E-2</v>
      </c>
    </row>
    <row r="1326" spans="2:41" ht="14.5" hidden="1" x14ac:dyDescent="0.35">
      <c r="B1326" s="45" t="s">
        <v>3314</v>
      </c>
      <c r="C1326" s="54">
        <v>845267</v>
      </c>
      <c r="D1326" s="54">
        <v>845267</v>
      </c>
      <c r="E1326" s="60" t="s">
        <v>3185</v>
      </c>
      <c r="F1326" s="73">
        <v>0</v>
      </c>
      <c r="G1326" s="73">
        <v>2.5000000000000001E-2</v>
      </c>
      <c r="H1326" s="73">
        <v>2.5000000000000001E-2</v>
      </c>
      <c r="I1326" s="73">
        <v>2.5000000000000001E-2</v>
      </c>
      <c r="J1326" s="81" t="s">
        <v>4230</v>
      </c>
      <c r="AL1326" s="144">
        <v>0</v>
      </c>
      <c r="AM1326" s="144">
        <v>2.5000000000000001E-2</v>
      </c>
      <c r="AN1326" s="144">
        <v>2.5000000000000001E-2</v>
      </c>
      <c r="AO1326" s="145">
        <v>2.5000000000000001E-2</v>
      </c>
    </row>
    <row r="1327" spans="2:41" ht="14.5" hidden="1" x14ac:dyDescent="0.35">
      <c r="B1327" s="45" t="s">
        <v>3314</v>
      </c>
      <c r="C1327" s="54">
        <v>845291</v>
      </c>
      <c r="D1327" s="54">
        <v>845291</v>
      </c>
      <c r="E1327" s="60" t="s">
        <v>3185</v>
      </c>
      <c r="F1327" s="73">
        <v>0</v>
      </c>
      <c r="G1327" s="73">
        <v>2.5000000000000001E-2</v>
      </c>
      <c r="H1327" s="73">
        <v>2.5000000000000001E-2</v>
      </c>
      <c r="I1327" s="73">
        <v>2.5000000000000001E-2</v>
      </c>
      <c r="J1327" s="81" t="s">
        <v>4230</v>
      </c>
      <c r="AL1327" s="144">
        <v>0</v>
      </c>
      <c r="AM1327" s="144">
        <v>2.5000000000000001E-2</v>
      </c>
      <c r="AN1327" s="144">
        <v>2.5000000000000001E-2</v>
      </c>
      <c r="AO1327" s="145">
        <v>2.5000000000000001E-2</v>
      </c>
    </row>
    <row r="1328" spans="2:41" ht="14.5" hidden="1" x14ac:dyDescent="0.35">
      <c r="B1328" s="45" t="s">
        <v>3314</v>
      </c>
      <c r="C1328" s="54">
        <v>845293</v>
      </c>
      <c r="D1328" s="54">
        <v>845293</v>
      </c>
      <c r="E1328" s="60" t="s">
        <v>3185</v>
      </c>
      <c r="F1328" s="73">
        <v>0</v>
      </c>
      <c r="G1328" s="73">
        <v>2.5000000000000001E-2</v>
      </c>
      <c r="H1328" s="73">
        <v>2.5000000000000001E-2</v>
      </c>
      <c r="I1328" s="73">
        <v>2.5000000000000001E-2</v>
      </c>
      <c r="J1328" s="81" t="s">
        <v>4230</v>
      </c>
      <c r="AL1328" s="144">
        <v>0</v>
      </c>
      <c r="AM1328" s="144">
        <v>2.5000000000000001E-2</v>
      </c>
      <c r="AN1328" s="144">
        <v>2.5000000000000001E-2</v>
      </c>
      <c r="AO1328" s="145">
        <v>2.5000000000000001E-2</v>
      </c>
    </row>
    <row r="1329" spans="2:41" ht="14.5" hidden="1" x14ac:dyDescent="0.35">
      <c r="B1329" s="45" t="s">
        <v>3314</v>
      </c>
      <c r="C1329" s="54">
        <v>845296</v>
      </c>
      <c r="D1329" s="54">
        <v>845296</v>
      </c>
      <c r="E1329" s="60" t="s">
        <v>3185</v>
      </c>
      <c r="F1329" s="73">
        <v>0</v>
      </c>
      <c r="G1329" s="73">
        <v>2.5000000000000001E-2</v>
      </c>
      <c r="H1329" s="73">
        <v>2.5000000000000001E-2</v>
      </c>
      <c r="I1329" s="73">
        <v>2.5000000000000001E-2</v>
      </c>
      <c r="J1329" s="81" t="s">
        <v>4230</v>
      </c>
      <c r="AL1329" s="144">
        <v>0</v>
      </c>
      <c r="AM1329" s="144">
        <v>2.5000000000000001E-2</v>
      </c>
      <c r="AN1329" s="144">
        <v>2.5000000000000001E-2</v>
      </c>
      <c r="AO1329" s="145">
        <v>2.5000000000000001E-2</v>
      </c>
    </row>
    <row r="1330" spans="2:41" ht="14.5" hidden="1" x14ac:dyDescent="0.35">
      <c r="B1330" s="45" t="s">
        <v>3314</v>
      </c>
      <c r="C1330" s="54">
        <v>845312</v>
      </c>
      <c r="D1330" s="54">
        <v>845313</v>
      </c>
      <c r="E1330" s="60" t="s">
        <v>3185</v>
      </c>
      <c r="F1330" s="73">
        <v>0</v>
      </c>
      <c r="G1330" s="73">
        <v>2.5000000000000001E-2</v>
      </c>
      <c r="H1330" s="73">
        <v>2.5000000000000001E-2</v>
      </c>
      <c r="I1330" s="73">
        <v>2.5000000000000001E-2</v>
      </c>
      <c r="J1330" s="81" t="s">
        <v>4230</v>
      </c>
      <c r="AL1330" s="144">
        <v>0</v>
      </c>
      <c r="AM1330" s="144">
        <v>2.5000000000000001E-2</v>
      </c>
      <c r="AN1330" s="144">
        <v>2.5000000000000001E-2</v>
      </c>
      <c r="AO1330" s="145">
        <v>2.5000000000000001E-2</v>
      </c>
    </row>
    <row r="1331" spans="2:41" ht="14.5" hidden="1" x14ac:dyDescent="0.35">
      <c r="B1331" s="45" t="s">
        <v>3314</v>
      </c>
      <c r="C1331" s="54">
        <v>845328</v>
      </c>
      <c r="D1331" s="54">
        <v>845328</v>
      </c>
      <c r="E1331" s="60" t="s">
        <v>3185</v>
      </c>
      <c r="F1331" s="73">
        <v>0</v>
      </c>
      <c r="G1331" s="73">
        <v>2.5000000000000001E-2</v>
      </c>
      <c r="H1331" s="73">
        <v>2.5000000000000001E-2</v>
      </c>
      <c r="I1331" s="73">
        <v>2.5000000000000001E-2</v>
      </c>
      <c r="J1331" s="81" t="s">
        <v>4230</v>
      </c>
      <c r="AL1331" s="144">
        <v>0</v>
      </c>
      <c r="AM1331" s="144">
        <v>2.5000000000000001E-2</v>
      </c>
      <c r="AN1331" s="144">
        <v>2.5000000000000001E-2</v>
      </c>
      <c r="AO1331" s="145">
        <v>2.5000000000000001E-2</v>
      </c>
    </row>
    <row r="1332" spans="2:41" ht="14.5" hidden="1" x14ac:dyDescent="0.35">
      <c r="B1332" s="45" t="s">
        <v>3314</v>
      </c>
      <c r="C1332" s="54">
        <v>845330</v>
      </c>
      <c r="D1332" s="54">
        <v>845330</v>
      </c>
      <c r="E1332" s="60" t="s">
        <v>3185</v>
      </c>
      <c r="F1332" s="73">
        <v>0</v>
      </c>
      <c r="G1332" s="73">
        <v>2.5000000000000001E-2</v>
      </c>
      <c r="H1332" s="73">
        <v>2.5000000000000001E-2</v>
      </c>
      <c r="I1332" s="73">
        <v>2.5000000000000001E-2</v>
      </c>
      <c r="J1332" s="81" t="s">
        <v>4230</v>
      </c>
      <c r="AL1332" s="144">
        <v>0</v>
      </c>
      <c r="AM1332" s="144">
        <v>2.5000000000000001E-2</v>
      </c>
      <c r="AN1332" s="144">
        <v>2.5000000000000001E-2</v>
      </c>
      <c r="AO1332" s="145">
        <v>2.5000000000000001E-2</v>
      </c>
    </row>
    <row r="1333" spans="2:41" ht="14.5" hidden="1" x14ac:dyDescent="0.35">
      <c r="B1333" s="45" t="s">
        <v>3314</v>
      </c>
      <c r="C1333" s="54">
        <v>845333</v>
      </c>
      <c r="D1333" s="54">
        <v>845334</v>
      </c>
      <c r="E1333" s="60" t="s">
        <v>3185</v>
      </c>
      <c r="F1333" s="73">
        <v>0</v>
      </c>
      <c r="G1333" s="73">
        <v>2.5000000000000001E-2</v>
      </c>
      <c r="H1333" s="73">
        <v>2.5000000000000001E-2</v>
      </c>
      <c r="I1333" s="73">
        <v>2.5000000000000001E-2</v>
      </c>
      <c r="J1333" s="81" t="s">
        <v>4230</v>
      </c>
      <c r="AL1333" s="144">
        <v>0</v>
      </c>
      <c r="AM1333" s="144">
        <v>2.5000000000000001E-2</v>
      </c>
      <c r="AN1333" s="144">
        <v>2.5000000000000001E-2</v>
      </c>
      <c r="AO1333" s="145">
        <v>2.5000000000000001E-2</v>
      </c>
    </row>
    <row r="1334" spans="2:41" ht="14.5" hidden="1" x14ac:dyDescent="0.35">
      <c r="B1334" s="45" t="s">
        <v>3314</v>
      </c>
      <c r="C1334" s="54">
        <v>845337</v>
      </c>
      <c r="D1334" s="54">
        <v>845338</v>
      </c>
      <c r="E1334" s="60" t="s">
        <v>3185</v>
      </c>
      <c r="F1334" s="73">
        <v>0</v>
      </c>
      <c r="G1334" s="73">
        <v>2.5000000000000001E-2</v>
      </c>
      <c r="H1334" s="73">
        <v>2.5000000000000001E-2</v>
      </c>
      <c r="I1334" s="73">
        <v>2.5000000000000001E-2</v>
      </c>
      <c r="J1334" s="81" t="s">
        <v>4230</v>
      </c>
      <c r="AL1334" s="144">
        <v>0</v>
      </c>
      <c r="AM1334" s="144">
        <v>2.5000000000000001E-2</v>
      </c>
      <c r="AN1334" s="144">
        <v>2.5000000000000001E-2</v>
      </c>
      <c r="AO1334" s="145">
        <v>2.5000000000000001E-2</v>
      </c>
    </row>
    <row r="1335" spans="2:41" ht="14.5" hidden="1" x14ac:dyDescent="0.35">
      <c r="B1335" s="45" t="s">
        <v>3314</v>
      </c>
      <c r="C1335" s="54">
        <v>845340</v>
      </c>
      <c r="D1335" s="54">
        <v>845340</v>
      </c>
      <c r="E1335" s="60" t="s">
        <v>3185</v>
      </c>
      <c r="F1335" s="73">
        <v>0</v>
      </c>
      <c r="G1335" s="73">
        <v>2.5000000000000001E-2</v>
      </c>
      <c r="H1335" s="73">
        <v>2.5000000000000001E-2</v>
      </c>
      <c r="I1335" s="73">
        <v>2.5000000000000001E-2</v>
      </c>
      <c r="J1335" s="81" t="s">
        <v>4230</v>
      </c>
      <c r="AL1335" s="144">
        <v>0</v>
      </c>
      <c r="AM1335" s="144">
        <v>2.5000000000000001E-2</v>
      </c>
      <c r="AN1335" s="144">
        <v>2.5000000000000001E-2</v>
      </c>
      <c r="AO1335" s="145">
        <v>2.5000000000000001E-2</v>
      </c>
    </row>
    <row r="1336" spans="2:41" ht="14.5" hidden="1" x14ac:dyDescent="0.35">
      <c r="B1336" s="45" t="s">
        <v>3314</v>
      </c>
      <c r="C1336" s="54">
        <v>845343</v>
      </c>
      <c r="D1336" s="54">
        <v>845345</v>
      </c>
      <c r="E1336" s="60" t="s">
        <v>3185</v>
      </c>
      <c r="F1336" s="73">
        <v>0</v>
      </c>
      <c r="G1336" s="73">
        <v>2.5000000000000001E-2</v>
      </c>
      <c r="H1336" s="73">
        <v>2.5000000000000001E-2</v>
      </c>
      <c r="I1336" s="73">
        <v>2.5000000000000001E-2</v>
      </c>
      <c r="J1336" s="81" t="s">
        <v>4230</v>
      </c>
      <c r="AL1336" s="144">
        <v>0</v>
      </c>
      <c r="AM1336" s="144">
        <v>2.5000000000000001E-2</v>
      </c>
      <c r="AN1336" s="144">
        <v>2.5000000000000001E-2</v>
      </c>
      <c r="AO1336" s="145">
        <v>2.5000000000000001E-2</v>
      </c>
    </row>
    <row r="1337" spans="2:41" ht="14.5" hidden="1" x14ac:dyDescent="0.35">
      <c r="B1337" s="45" t="s">
        <v>3314</v>
      </c>
      <c r="C1337" s="54">
        <v>845347</v>
      </c>
      <c r="D1337" s="54">
        <v>845347</v>
      </c>
      <c r="E1337" s="60" t="s">
        <v>3185</v>
      </c>
      <c r="F1337" s="73">
        <v>0</v>
      </c>
      <c r="G1337" s="73">
        <v>2.5000000000000001E-2</v>
      </c>
      <c r="H1337" s="73">
        <v>2.5000000000000001E-2</v>
      </c>
      <c r="I1337" s="73">
        <v>2.5000000000000001E-2</v>
      </c>
      <c r="J1337" s="81" t="s">
        <v>4230</v>
      </c>
      <c r="AL1337" s="144">
        <v>0</v>
      </c>
      <c r="AM1337" s="144">
        <v>2.5000000000000001E-2</v>
      </c>
      <c r="AN1337" s="144">
        <v>2.5000000000000001E-2</v>
      </c>
      <c r="AO1337" s="145">
        <v>2.5000000000000001E-2</v>
      </c>
    </row>
    <row r="1338" spans="2:41" ht="14.5" hidden="1" x14ac:dyDescent="0.35">
      <c r="B1338" s="45" t="s">
        <v>3314</v>
      </c>
      <c r="C1338" s="54">
        <v>845362</v>
      </c>
      <c r="D1338" s="54">
        <v>845362</v>
      </c>
      <c r="E1338" s="60" t="s">
        <v>3185</v>
      </c>
      <c r="F1338" s="73">
        <v>0</v>
      </c>
      <c r="G1338" s="73">
        <v>2.5000000000000001E-2</v>
      </c>
      <c r="H1338" s="73">
        <v>2.5000000000000001E-2</v>
      </c>
      <c r="I1338" s="73">
        <v>2.5000000000000001E-2</v>
      </c>
      <c r="J1338" s="81" t="s">
        <v>4230</v>
      </c>
      <c r="AL1338" s="144">
        <v>0</v>
      </c>
      <c r="AM1338" s="144">
        <v>2.5000000000000001E-2</v>
      </c>
      <c r="AN1338" s="144">
        <v>2.5000000000000001E-2</v>
      </c>
      <c r="AO1338" s="145">
        <v>2.5000000000000001E-2</v>
      </c>
    </row>
    <row r="1339" spans="2:41" ht="14.5" hidden="1" x14ac:dyDescent="0.35">
      <c r="B1339" s="45" t="s">
        <v>3314</v>
      </c>
      <c r="C1339" s="54">
        <v>845365</v>
      </c>
      <c r="D1339" s="54">
        <v>845365</v>
      </c>
      <c r="E1339" s="60" t="s">
        <v>3185</v>
      </c>
      <c r="F1339" s="73">
        <v>0</v>
      </c>
      <c r="G1339" s="73">
        <v>2.5000000000000001E-2</v>
      </c>
      <c r="H1339" s="73">
        <v>2.5000000000000001E-2</v>
      </c>
      <c r="I1339" s="73">
        <v>2.5000000000000001E-2</v>
      </c>
      <c r="J1339" s="81" t="s">
        <v>4230</v>
      </c>
      <c r="AL1339" s="144">
        <v>0</v>
      </c>
      <c r="AM1339" s="144">
        <v>2.5000000000000001E-2</v>
      </c>
      <c r="AN1339" s="144">
        <v>2.5000000000000001E-2</v>
      </c>
      <c r="AO1339" s="145">
        <v>2.5000000000000001E-2</v>
      </c>
    </row>
    <row r="1340" spans="2:41" ht="14.5" hidden="1" x14ac:dyDescent="0.35">
      <c r="B1340" s="45" t="s">
        <v>3314</v>
      </c>
      <c r="C1340" s="54">
        <v>845368</v>
      </c>
      <c r="D1340" s="54">
        <v>845368</v>
      </c>
      <c r="E1340" s="60" t="s">
        <v>3185</v>
      </c>
      <c r="F1340" s="73">
        <v>0</v>
      </c>
      <c r="G1340" s="73">
        <v>2.5000000000000001E-2</v>
      </c>
      <c r="H1340" s="73">
        <v>2.5000000000000001E-2</v>
      </c>
      <c r="I1340" s="73">
        <v>2.5000000000000001E-2</v>
      </c>
      <c r="J1340" s="81" t="s">
        <v>4230</v>
      </c>
      <c r="AL1340" s="144">
        <v>0</v>
      </c>
      <c r="AM1340" s="144">
        <v>2.5000000000000001E-2</v>
      </c>
      <c r="AN1340" s="144">
        <v>2.5000000000000001E-2</v>
      </c>
      <c r="AO1340" s="145">
        <v>2.5000000000000001E-2</v>
      </c>
    </row>
    <row r="1341" spans="2:41" ht="14.5" hidden="1" x14ac:dyDescent="0.35">
      <c r="B1341" s="45" t="s">
        <v>3314</v>
      </c>
      <c r="C1341" s="54">
        <v>845371</v>
      </c>
      <c r="D1341" s="54">
        <v>845373</v>
      </c>
      <c r="E1341" s="60" t="s">
        <v>3185</v>
      </c>
      <c r="F1341" s="73">
        <v>0</v>
      </c>
      <c r="G1341" s="73">
        <v>2.5000000000000001E-2</v>
      </c>
      <c r="H1341" s="73">
        <v>2.5000000000000001E-2</v>
      </c>
      <c r="I1341" s="73">
        <v>2.5000000000000001E-2</v>
      </c>
      <c r="J1341" s="81" t="s">
        <v>4230</v>
      </c>
      <c r="AL1341" s="144">
        <v>0</v>
      </c>
      <c r="AM1341" s="144">
        <v>2.5000000000000001E-2</v>
      </c>
      <c r="AN1341" s="144">
        <v>2.5000000000000001E-2</v>
      </c>
      <c r="AO1341" s="145">
        <v>2.5000000000000001E-2</v>
      </c>
    </row>
    <row r="1342" spans="2:41" ht="14.5" hidden="1" x14ac:dyDescent="0.35">
      <c r="B1342" s="45" t="s">
        <v>3314</v>
      </c>
      <c r="C1342" s="54">
        <v>845375</v>
      </c>
      <c r="D1342" s="54">
        <v>845376</v>
      </c>
      <c r="E1342" s="60" t="s">
        <v>3185</v>
      </c>
      <c r="F1342" s="73">
        <v>0</v>
      </c>
      <c r="G1342" s="73">
        <v>2.5000000000000001E-2</v>
      </c>
      <c r="H1342" s="73">
        <v>2.5000000000000001E-2</v>
      </c>
      <c r="I1342" s="73">
        <v>2.5000000000000001E-2</v>
      </c>
      <c r="J1342" s="81" t="s">
        <v>4230</v>
      </c>
      <c r="AL1342" s="144">
        <v>0</v>
      </c>
      <c r="AM1342" s="144">
        <v>2.5000000000000001E-2</v>
      </c>
      <c r="AN1342" s="144">
        <v>2.5000000000000001E-2</v>
      </c>
      <c r="AO1342" s="145">
        <v>2.5000000000000001E-2</v>
      </c>
    </row>
    <row r="1343" spans="2:41" ht="14.5" hidden="1" x14ac:dyDescent="0.35">
      <c r="B1343" s="45" t="s">
        <v>3314</v>
      </c>
      <c r="C1343" s="54">
        <v>845389</v>
      </c>
      <c r="D1343" s="54">
        <v>845389</v>
      </c>
      <c r="E1343" s="60" t="s">
        <v>3185</v>
      </c>
      <c r="F1343" s="73">
        <v>0</v>
      </c>
      <c r="G1343" s="73">
        <v>2.5000000000000001E-2</v>
      </c>
      <c r="H1343" s="73">
        <v>2.5000000000000001E-2</v>
      </c>
      <c r="I1343" s="73">
        <v>2.5000000000000001E-2</v>
      </c>
      <c r="J1343" s="81" t="s">
        <v>4230</v>
      </c>
      <c r="AL1343" s="144">
        <v>0</v>
      </c>
      <c r="AM1343" s="144">
        <v>2.5000000000000001E-2</v>
      </c>
      <c r="AN1343" s="144">
        <v>2.5000000000000001E-2</v>
      </c>
      <c r="AO1343" s="145">
        <v>2.5000000000000001E-2</v>
      </c>
    </row>
    <row r="1344" spans="2:41" ht="14.5" hidden="1" x14ac:dyDescent="0.35">
      <c r="B1344" s="45" t="s">
        <v>3314</v>
      </c>
      <c r="C1344" s="54">
        <v>845402</v>
      </c>
      <c r="D1344" s="54">
        <v>845402</v>
      </c>
      <c r="E1344" s="60" t="s">
        <v>3185</v>
      </c>
      <c r="F1344" s="73">
        <v>0</v>
      </c>
      <c r="G1344" s="73">
        <v>2.5000000000000001E-2</v>
      </c>
      <c r="H1344" s="73">
        <v>2.5000000000000001E-2</v>
      </c>
      <c r="I1344" s="73">
        <v>2.5000000000000001E-2</v>
      </c>
      <c r="J1344" s="81" t="s">
        <v>4230</v>
      </c>
      <c r="AL1344" s="144">
        <v>0</v>
      </c>
      <c r="AM1344" s="144">
        <v>2.5000000000000001E-2</v>
      </c>
      <c r="AN1344" s="144">
        <v>2.5000000000000001E-2</v>
      </c>
      <c r="AO1344" s="145">
        <v>2.5000000000000001E-2</v>
      </c>
    </row>
    <row r="1345" spans="2:41" ht="14.5" hidden="1" x14ac:dyDescent="0.35">
      <c r="B1345" s="45" t="s">
        <v>3314</v>
      </c>
      <c r="C1345" s="54">
        <v>845408</v>
      </c>
      <c r="D1345" s="54">
        <v>845408</v>
      </c>
      <c r="E1345" s="60" t="s">
        <v>3185</v>
      </c>
      <c r="F1345" s="73">
        <v>0</v>
      </c>
      <c r="G1345" s="73">
        <v>2.5000000000000001E-2</v>
      </c>
      <c r="H1345" s="73">
        <v>2.5000000000000001E-2</v>
      </c>
      <c r="I1345" s="73">
        <v>2.5000000000000001E-2</v>
      </c>
      <c r="J1345" s="81" t="s">
        <v>4230</v>
      </c>
      <c r="AL1345" s="144">
        <v>0</v>
      </c>
      <c r="AM1345" s="144">
        <v>2.5000000000000001E-2</v>
      </c>
      <c r="AN1345" s="144">
        <v>2.5000000000000001E-2</v>
      </c>
      <c r="AO1345" s="145">
        <v>2.5000000000000001E-2</v>
      </c>
    </row>
    <row r="1346" spans="2:41" ht="14.5" hidden="1" x14ac:dyDescent="0.35">
      <c r="B1346" s="45" t="s">
        <v>3314</v>
      </c>
      <c r="C1346" s="54">
        <v>845413</v>
      </c>
      <c r="D1346" s="54">
        <v>845413</v>
      </c>
      <c r="E1346" s="60" t="s">
        <v>3185</v>
      </c>
      <c r="F1346" s="73">
        <v>0</v>
      </c>
      <c r="G1346" s="73">
        <v>2.5000000000000001E-2</v>
      </c>
      <c r="H1346" s="73">
        <v>2.5000000000000001E-2</v>
      </c>
      <c r="I1346" s="73">
        <v>2.5000000000000001E-2</v>
      </c>
      <c r="J1346" s="81" t="s">
        <v>4230</v>
      </c>
      <c r="AL1346" s="144">
        <v>0</v>
      </c>
      <c r="AM1346" s="144">
        <v>2.5000000000000001E-2</v>
      </c>
      <c r="AN1346" s="144">
        <v>2.5000000000000001E-2</v>
      </c>
      <c r="AO1346" s="145">
        <v>2.5000000000000001E-2</v>
      </c>
    </row>
    <row r="1347" spans="2:41" ht="14.5" hidden="1" x14ac:dyDescent="0.35">
      <c r="B1347" s="45" t="s">
        <v>3314</v>
      </c>
      <c r="C1347" s="54">
        <v>845422</v>
      </c>
      <c r="D1347" s="54">
        <v>845422</v>
      </c>
      <c r="E1347" s="60" t="s">
        <v>3185</v>
      </c>
      <c r="F1347" s="73">
        <v>0</v>
      </c>
      <c r="G1347" s="73">
        <v>2.5000000000000001E-2</v>
      </c>
      <c r="H1347" s="73">
        <v>2.5000000000000001E-2</v>
      </c>
      <c r="I1347" s="73">
        <v>2.5000000000000001E-2</v>
      </c>
      <c r="J1347" s="81" t="s">
        <v>4230</v>
      </c>
      <c r="AL1347" s="144">
        <v>0</v>
      </c>
      <c r="AM1347" s="144">
        <v>2.5000000000000001E-2</v>
      </c>
      <c r="AN1347" s="144">
        <v>2.5000000000000001E-2</v>
      </c>
      <c r="AO1347" s="145">
        <v>2.5000000000000001E-2</v>
      </c>
    </row>
    <row r="1348" spans="2:41" ht="14.5" hidden="1" x14ac:dyDescent="0.35">
      <c r="B1348" s="45" t="s">
        <v>3314</v>
      </c>
      <c r="C1348" s="54">
        <v>845425</v>
      </c>
      <c r="D1348" s="54">
        <v>845425</v>
      </c>
      <c r="E1348" s="60" t="s">
        <v>3185</v>
      </c>
      <c r="F1348" s="73">
        <v>0</v>
      </c>
      <c r="G1348" s="73">
        <v>2.5000000000000001E-2</v>
      </c>
      <c r="H1348" s="73">
        <v>2.5000000000000001E-2</v>
      </c>
      <c r="I1348" s="73">
        <v>2.5000000000000001E-2</v>
      </c>
      <c r="J1348" s="81" t="s">
        <v>4230</v>
      </c>
      <c r="AL1348" s="144">
        <v>0</v>
      </c>
      <c r="AM1348" s="144">
        <v>2.5000000000000001E-2</v>
      </c>
      <c r="AN1348" s="144">
        <v>2.5000000000000001E-2</v>
      </c>
      <c r="AO1348" s="145">
        <v>2.5000000000000001E-2</v>
      </c>
    </row>
    <row r="1349" spans="2:41" ht="14.5" hidden="1" x14ac:dyDescent="0.35">
      <c r="B1349" s="45" t="s">
        <v>3314</v>
      </c>
      <c r="C1349" s="54">
        <v>845431</v>
      </c>
      <c r="D1349" s="54">
        <v>845431</v>
      </c>
      <c r="E1349" s="60" t="s">
        <v>3185</v>
      </c>
      <c r="F1349" s="73">
        <v>0</v>
      </c>
      <c r="G1349" s="73">
        <v>2.5000000000000001E-2</v>
      </c>
      <c r="H1349" s="73">
        <v>2.5000000000000001E-2</v>
      </c>
      <c r="I1349" s="73">
        <v>2.5000000000000001E-2</v>
      </c>
      <c r="J1349" s="81" t="s">
        <v>4230</v>
      </c>
      <c r="AL1349" s="144">
        <v>0</v>
      </c>
      <c r="AM1349" s="144">
        <v>2.5000000000000001E-2</v>
      </c>
      <c r="AN1349" s="144">
        <v>2.5000000000000001E-2</v>
      </c>
      <c r="AO1349" s="145">
        <v>2.5000000000000001E-2</v>
      </c>
    </row>
    <row r="1350" spans="2:41" ht="14.5" hidden="1" x14ac:dyDescent="0.35">
      <c r="B1350" s="45" t="s">
        <v>3314</v>
      </c>
      <c r="C1350" s="54">
        <v>845437</v>
      </c>
      <c r="D1350" s="54">
        <v>845437</v>
      </c>
      <c r="E1350" s="60" t="s">
        <v>3185</v>
      </c>
      <c r="F1350" s="73">
        <v>0</v>
      </c>
      <c r="G1350" s="73">
        <v>2.5000000000000001E-2</v>
      </c>
      <c r="H1350" s="73">
        <v>2.5000000000000001E-2</v>
      </c>
      <c r="I1350" s="73">
        <v>2.5000000000000001E-2</v>
      </c>
      <c r="J1350" s="81" t="s">
        <v>4230</v>
      </c>
      <c r="AL1350" s="144">
        <v>0</v>
      </c>
      <c r="AM1350" s="144">
        <v>2.5000000000000001E-2</v>
      </c>
      <c r="AN1350" s="144">
        <v>2.5000000000000001E-2</v>
      </c>
      <c r="AO1350" s="145">
        <v>2.5000000000000001E-2</v>
      </c>
    </row>
    <row r="1351" spans="2:41" ht="14.5" hidden="1" x14ac:dyDescent="0.35">
      <c r="B1351" s="45" t="s">
        <v>3314</v>
      </c>
      <c r="C1351" s="54">
        <v>845456</v>
      </c>
      <c r="D1351" s="54">
        <v>845456</v>
      </c>
      <c r="E1351" s="60" t="s">
        <v>3185</v>
      </c>
      <c r="F1351" s="73">
        <v>0</v>
      </c>
      <c r="G1351" s="73">
        <v>2.5000000000000001E-2</v>
      </c>
      <c r="H1351" s="73">
        <v>2.5000000000000001E-2</v>
      </c>
      <c r="I1351" s="73">
        <v>2.5000000000000001E-2</v>
      </c>
      <c r="J1351" s="81" t="s">
        <v>4230</v>
      </c>
      <c r="AL1351" s="144">
        <v>0</v>
      </c>
      <c r="AM1351" s="144">
        <v>2.5000000000000001E-2</v>
      </c>
      <c r="AN1351" s="144">
        <v>2.5000000000000001E-2</v>
      </c>
      <c r="AO1351" s="145">
        <v>2.5000000000000001E-2</v>
      </c>
    </row>
    <row r="1352" spans="2:41" ht="14.5" hidden="1" x14ac:dyDescent="0.35">
      <c r="B1352" s="45" t="s">
        <v>3314</v>
      </c>
      <c r="C1352" s="54">
        <v>845458</v>
      </c>
      <c r="D1352" s="54">
        <v>845458</v>
      </c>
      <c r="E1352" s="60" t="s">
        <v>3185</v>
      </c>
      <c r="F1352" s="73">
        <v>0</v>
      </c>
      <c r="G1352" s="73">
        <v>2.5000000000000001E-2</v>
      </c>
      <c r="H1352" s="73">
        <v>2.5000000000000001E-2</v>
      </c>
      <c r="I1352" s="73">
        <v>2.5000000000000001E-2</v>
      </c>
      <c r="J1352" s="81" t="s">
        <v>4230</v>
      </c>
      <c r="AL1352" s="144">
        <v>0</v>
      </c>
      <c r="AM1352" s="144">
        <v>2.5000000000000001E-2</v>
      </c>
      <c r="AN1352" s="144">
        <v>2.5000000000000001E-2</v>
      </c>
      <c r="AO1352" s="145">
        <v>2.5000000000000001E-2</v>
      </c>
    </row>
    <row r="1353" spans="2:41" ht="14.5" hidden="1" x14ac:dyDescent="0.35">
      <c r="B1353" s="45" t="s">
        <v>3314</v>
      </c>
      <c r="C1353" s="54">
        <v>845465</v>
      </c>
      <c r="D1353" s="54">
        <v>845465</v>
      </c>
      <c r="E1353" s="60" t="s">
        <v>3185</v>
      </c>
      <c r="F1353" s="73">
        <v>0</v>
      </c>
      <c r="G1353" s="73">
        <v>2.5000000000000001E-2</v>
      </c>
      <c r="H1353" s="73">
        <v>2.5000000000000001E-2</v>
      </c>
      <c r="I1353" s="73">
        <v>2.5000000000000001E-2</v>
      </c>
      <c r="J1353" s="81" t="s">
        <v>4230</v>
      </c>
      <c r="AL1353" s="144">
        <v>0</v>
      </c>
      <c r="AM1353" s="144">
        <v>2.5000000000000001E-2</v>
      </c>
      <c r="AN1353" s="144">
        <v>2.5000000000000001E-2</v>
      </c>
      <c r="AO1353" s="145">
        <v>2.5000000000000001E-2</v>
      </c>
    </row>
    <row r="1354" spans="2:41" ht="14.5" hidden="1" x14ac:dyDescent="0.35">
      <c r="B1354" s="45" t="s">
        <v>3314</v>
      </c>
      <c r="C1354" s="54">
        <v>845478</v>
      </c>
      <c r="D1354" s="54">
        <v>845479</v>
      </c>
      <c r="E1354" s="60" t="s">
        <v>3185</v>
      </c>
      <c r="F1354" s="73">
        <v>0</v>
      </c>
      <c r="G1354" s="73">
        <v>2.5000000000000001E-2</v>
      </c>
      <c r="H1354" s="73">
        <v>2.5000000000000001E-2</v>
      </c>
      <c r="I1354" s="73">
        <v>2.5000000000000001E-2</v>
      </c>
      <c r="J1354" s="81" t="s">
        <v>4230</v>
      </c>
      <c r="AL1354" s="144">
        <v>0</v>
      </c>
      <c r="AM1354" s="144">
        <v>2.5000000000000001E-2</v>
      </c>
      <c r="AN1354" s="144">
        <v>2.5000000000000001E-2</v>
      </c>
      <c r="AO1354" s="145">
        <v>2.5000000000000001E-2</v>
      </c>
    </row>
    <row r="1355" spans="2:41" ht="14.5" hidden="1" x14ac:dyDescent="0.35">
      <c r="B1355" s="45" t="s">
        <v>3314</v>
      </c>
      <c r="C1355" s="54">
        <v>845481</v>
      </c>
      <c r="D1355" s="54">
        <v>845481</v>
      </c>
      <c r="E1355" s="60" t="s">
        <v>3185</v>
      </c>
      <c r="F1355" s="73">
        <v>0</v>
      </c>
      <c r="G1355" s="73">
        <v>2.5000000000000001E-2</v>
      </c>
      <c r="H1355" s="73">
        <v>2.5000000000000001E-2</v>
      </c>
      <c r="I1355" s="73">
        <v>2.5000000000000001E-2</v>
      </c>
      <c r="J1355" s="81" t="s">
        <v>4230</v>
      </c>
      <c r="AL1355" s="144">
        <v>0</v>
      </c>
      <c r="AM1355" s="144">
        <v>2.5000000000000001E-2</v>
      </c>
      <c r="AN1355" s="144">
        <v>2.5000000000000001E-2</v>
      </c>
      <c r="AO1355" s="145">
        <v>2.5000000000000001E-2</v>
      </c>
    </row>
    <row r="1356" spans="2:41" ht="14.5" hidden="1" x14ac:dyDescent="0.35">
      <c r="B1356" s="45" t="s">
        <v>3314</v>
      </c>
      <c r="C1356" s="54">
        <v>845491</v>
      </c>
      <c r="D1356" s="54">
        <v>845491</v>
      </c>
      <c r="E1356" s="60" t="s">
        <v>3185</v>
      </c>
      <c r="F1356" s="73">
        <v>0</v>
      </c>
      <c r="G1356" s="73">
        <v>2.5000000000000001E-2</v>
      </c>
      <c r="H1356" s="73">
        <v>2.5000000000000001E-2</v>
      </c>
      <c r="I1356" s="73">
        <v>2.5000000000000001E-2</v>
      </c>
      <c r="J1356" s="81" t="s">
        <v>4230</v>
      </c>
      <c r="AL1356" s="144">
        <v>0</v>
      </c>
      <c r="AM1356" s="144">
        <v>2.5000000000000001E-2</v>
      </c>
      <c r="AN1356" s="144">
        <v>2.5000000000000001E-2</v>
      </c>
      <c r="AO1356" s="145">
        <v>2.5000000000000001E-2</v>
      </c>
    </row>
    <row r="1357" spans="2:41" ht="14.5" hidden="1" x14ac:dyDescent="0.35">
      <c r="B1357" s="45" t="s">
        <v>3314</v>
      </c>
      <c r="C1357" s="54">
        <v>845494</v>
      </c>
      <c r="D1357" s="54">
        <v>845494</v>
      </c>
      <c r="E1357" s="60" t="s">
        <v>3185</v>
      </c>
      <c r="F1357" s="73">
        <v>0</v>
      </c>
      <c r="G1357" s="73">
        <v>2.5000000000000001E-2</v>
      </c>
      <c r="H1357" s="73">
        <v>2.5000000000000001E-2</v>
      </c>
      <c r="I1357" s="73">
        <v>2.5000000000000001E-2</v>
      </c>
      <c r="J1357" s="81" t="s">
        <v>4230</v>
      </c>
      <c r="AL1357" s="144">
        <v>0</v>
      </c>
      <c r="AM1357" s="144">
        <v>2.5000000000000001E-2</v>
      </c>
      <c r="AN1357" s="144">
        <v>2.5000000000000001E-2</v>
      </c>
      <c r="AO1357" s="145">
        <v>2.5000000000000001E-2</v>
      </c>
    </row>
    <row r="1358" spans="2:41" ht="14.5" hidden="1" x14ac:dyDescent="0.35">
      <c r="B1358" s="45" t="s">
        <v>3314</v>
      </c>
      <c r="C1358" s="54">
        <v>845507</v>
      </c>
      <c r="D1358" s="54">
        <v>845507</v>
      </c>
      <c r="E1358" s="60" t="s">
        <v>3185</v>
      </c>
      <c r="F1358" s="73">
        <v>0</v>
      </c>
      <c r="G1358" s="73">
        <v>2.5000000000000001E-2</v>
      </c>
      <c r="H1358" s="73">
        <v>2.5000000000000001E-2</v>
      </c>
      <c r="I1358" s="73">
        <v>2.5000000000000001E-2</v>
      </c>
      <c r="J1358" s="81" t="s">
        <v>4230</v>
      </c>
      <c r="AL1358" s="144">
        <v>0</v>
      </c>
      <c r="AM1358" s="144">
        <v>2.5000000000000001E-2</v>
      </c>
      <c r="AN1358" s="144">
        <v>2.5000000000000001E-2</v>
      </c>
      <c r="AO1358" s="145">
        <v>2.5000000000000001E-2</v>
      </c>
    </row>
    <row r="1359" spans="2:41" ht="14.5" hidden="1" x14ac:dyDescent="0.35">
      <c r="B1359" s="45" t="s">
        <v>3314</v>
      </c>
      <c r="C1359" s="54">
        <v>845524</v>
      </c>
      <c r="D1359" s="54">
        <v>845524</v>
      </c>
      <c r="E1359" s="60" t="s">
        <v>3185</v>
      </c>
      <c r="F1359" s="73">
        <v>0</v>
      </c>
      <c r="G1359" s="73">
        <v>2.5000000000000001E-2</v>
      </c>
      <c r="H1359" s="73">
        <v>2.5000000000000001E-2</v>
      </c>
      <c r="I1359" s="73">
        <v>2.5000000000000001E-2</v>
      </c>
      <c r="J1359" s="81" t="s">
        <v>4230</v>
      </c>
      <c r="AL1359" s="144">
        <v>0</v>
      </c>
      <c r="AM1359" s="144">
        <v>2.5000000000000001E-2</v>
      </c>
      <c r="AN1359" s="144">
        <v>2.5000000000000001E-2</v>
      </c>
      <c r="AO1359" s="145">
        <v>2.5000000000000001E-2</v>
      </c>
    </row>
    <row r="1360" spans="2:41" ht="14.5" hidden="1" x14ac:dyDescent="0.35">
      <c r="B1360" s="45" t="s">
        <v>3314</v>
      </c>
      <c r="C1360" s="54">
        <v>845526</v>
      </c>
      <c r="D1360" s="54">
        <v>845526</v>
      </c>
      <c r="E1360" s="60" t="s">
        <v>3185</v>
      </c>
      <c r="F1360" s="73">
        <v>0</v>
      </c>
      <c r="G1360" s="73">
        <v>2.5000000000000001E-2</v>
      </c>
      <c r="H1360" s="73">
        <v>2.5000000000000001E-2</v>
      </c>
      <c r="I1360" s="73">
        <v>2.5000000000000001E-2</v>
      </c>
      <c r="J1360" s="81" t="s">
        <v>4230</v>
      </c>
      <c r="AL1360" s="144">
        <v>0</v>
      </c>
      <c r="AM1360" s="144">
        <v>2.5000000000000001E-2</v>
      </c>
      <c r="AN1360" s="144">
        <v>2.5000000000000001E-2</v>
      </c>
      <c r="AO1360" s="145">
        <v>2.5000000000000001E-2</v>
      </c>
    </row>
    <row r="1361" spans="2:41" ht="14.5" hidden="1" x14ac:dyDescent="0.35">
      <c r="B1361" s="45" t="s">
        <v>3314</v>
      </c>
      <c r="C1361" s="54">
        <v>845531</v>
      </c>
      <c r="D1361" s="54">
        <v>845531</v>
      </c>
      <c r="E1361" s="60" t="s">
        <v>3185</v>
      </c>
      <c r="F1361" s="73">
        <v>0</v>
      </c>
      <c r="G1361" s="73">
        <v>2.5000000000000001E-2</v>
      </c>
      <c r="H1361" s="73">
        <v>2.5000000000000001E-2</v>
      </c>
      <c r="I1361" s="73">
        <v>2.5000000000000001E-2</v>
      </c>
      <c r="J1361" s="81" t="s">
        <v>4230</v>
      </c>
      <c r="AL1361" s="144">
        <v>0</v>
      </c>
      <c r="AM1361" s="144">
        <v>2.5000000000000001E-2</v>
      </c>
      <c r="AN1361" s="144">
        <v>2.5000000000000001E-2</v>
      </c>
      <c r="AO1361" s="145">
        <v>2.5000000000000001E-2</v>
      </c>
    </row>
    <row r="1362" spans="2:41" ht="14.5" hidden="1" x14ac:dyDescent="0.35">
      <c r="B1362" s="45" t="s">
        <v>3314</v>
      </c>
      <c r="C1362" s="54">
        <v>845543</v>
      </c>
      <c r="D1362" s="54">
        <v>845543</v>
      </c>
      <c r="E1362" s="60" t="s">
        <v>3185</v>
      </c>
      <c r="F1362" s="73">
        <v>0</v>
      </c>
      <c r="G1362" s="73">
        <v>2.5000000000000001E-2</v>
      </c>
      <c r="H1362" s="73">
        <v>2.5000000000000001E-2</v>
      </c>
      <c r="I1362" s="73">
        <v>2.5000000000000001E-2</v>
      </c>
      <c r="J1362" s="81" t="s">
        <v>4230</v>
      </c>
      <c r="AL1362" s="144">
        <v>0</v>
      </c>
      <c r="AM1362" s="144">
        <v>2.5000000000000001E-2</v>
      </c>
      <c r="AN1362" s="144">
        <v>2.5000000000000001E-2</v>
      </c>
      <c r="AO1362" s="145">
        <v>2.5000000000000001E-2</v>
      </c>
    </row>
    <row r="1363" spans="2:41" ht="14.5" hidden="1" x14ac:dyDescent="0.35">
      <c r="B1363" s="45" t="s">
        <v>3314</v>
      </c>
      <c r="C1363" s="54">
        <v>845547</v>
      </c>
      <c r="D1363" s="54">
        <v>845547</v>
      </c>
      <c r="E1363" s="60" t="s">
        <v>3185</v>
      </c>
      <c r="F1363" s="73">
        <v>0</v>
      </c>
      <c r="G1363" s="73">
        <v>2.5000000000000001E-2</v>
      </c>
      <c r="H1363" s="73">
        <v>2.5000000000000001E-2</v>
      </c>
      <c r="I1363" s="73">
        <v>2.5000000000000001E-2</v>
      </c>
      <c r="J1363" s="81" t="s">
        <v>4230</v>
      </c>
      <c r="AL1363" s="144">
        <v>0</v>
      </c>
      <c r="AM1363" s="144">
        <v>2.5000000000000001E-2</v>
      </c>
      <c r="AN1363" s="144">
        <v>2.5000000000000001E-2</v>
      </c>
      <c r="AO1363" s="145">
        <v>2.5000000000000001E-2</v>
      </c>
    </row>
    <row r="1364" spans="2:41" ht="14.5" hidden="1" x14ac:dyDescent="0.35">
      <c r="B1364" s="45" t="s">
        <v>3314</v>
      </c>
      <c r="C1364" s="54">
        <v>845550</v>
      </c>
      <c r="D1364" s="54">
        <v>845552</v>
      </c>
      <c r="E1364" s="60" t="s">
        <v>3185</v>
      </c>
      <c r="F1364" s="73">
        <v>0</v>
      </c>
      <c r="G1364" s="73">
        <v>2.5000000000000001E-2</v>
      </c>
      <c r="H1364" s="73">
        <v>2.5000000000000001E-2</v>
      </c>
      <c r="I1364" s="73">
        <v>2.5000000000000001E-2</v>
      </c>
      <c r="J1364" s="81" t="s">
        <v>4230</v>
      </c>
      <c r="AL1364" s="144">
        <v>0</v>
      </c>
      <c r="AM1364" s="144">
        <v>2.5000000000000001E-2</v>
      </c>
      <c r="AN1364" s="144">
        <v>2.5000000000000001E-2</v>
      </c>
      <c r="AO1364" s="145">
        <v>2.5000000000000001E-2</v>
      </c>
    </row>
    <row r="1365" spans="2:41" ht="14.5" hidden="1" x14ac:dyDescent="0.35">
      <c r="B1365" s="45" t="s">
        <v>3314</v>
      </c>
      <c r="C1365" s="54">
        <v>845570</v>
      </c>
      <c r="D1365" s="54">
        <v>845570</v>
      </c>
      <c r="E1365" s="60" t="s">
        <v>3185</v>
      </c>
      <c r="F1365" s="73">
        <v>0</v>
      </c>
      <c r="G1365" s="73">
        <v>2.5000000000000001E-2</v>
      </c>
      <c r="H1365" s="73">
        <v>2.5000000000000001E-2</v>
      </c>
      <c r="I1365" s="73">
        <v>2.5000000000000001E-2</v>
      </c>
      <c r="J1365" s="81" t="s">
        <v>4230</v>
      </c>
      <c r="AL1365" s="144">
        <v>0</v>
      </c>
      <c r="AM1365" s="144">
        <v>2.5000000000000001E-2</v>
      </c>
      <c r="AN1365" s="144">
        <v>2.5000000000000001E-2</v>
      </c>
      <c r="AO1365" s="145">
        <v>2.5000000000000001E-2</v>
      </c>
    </row>
    <row r="1366" spans="2:41" ht="14.5" hidden="1" x14ac:dyDescent="0.35">
      <c r="B1366" s="45" t="s">
        <v>3314</v>
      </c>
      <c r="C1366" s="54">
        <v>845599</v>
      </c>
      <c r="D1366" s="54">
        <v>845599</v>
      </c>
      <c r="E1366" s="60" t="s">
        <v>3185</v>
      </c>
      <c r="F1366" s="73">
        <v>0</v>
      </c>
      <c r="G1366" s="73">
        <v>2.5000000000000001E-2</v>
      </c>
      <c r="H1366" s="73">
        <v>2.5000000000000001E-2</v>
      </c>
      <c r="I1366" s="73">
        <v>2.5000000000000001E-2</v>
      </c>
      <c r="J1366" s="81" t="s">
        <v>4230</v>
      </c>
      <c r="AL1366" s="144">
        <v>0</v>
      </c>
      <c r="AM1366" s="144">
        <v>2.5000000000000001E-2</v>
      </c>
      <c r="AN1366" s="144">
        <v>2.5000000000000001E-2</v>
      </c>
      <c r="AO1366" s="145">
        <v>2.5000000000000001E-2</v>
      </c>
    </row>
    <row r="1367" spans="2:41" ht="14.5" hidden="1" x14ac:dyDescent="0.35">
      <c r="B1367" s="45" t="s">
        <v>3314</v>
      </c>
      <c r="C1367" s="54">
        <v>8456118</v>
      </c>
      <c r="D1367" s="54">
        <v>8456118</v>
      </c>
      <c r="E1367" s="60" t="s">
        <v>3185</v>
      </c>
      <c r="F1367" s="73">
        <v>0</v>
      </c>
      <c r="G1367" s="73">
        <v>2.5000000000000001E-2</v>
      </c>
      <c r="H1367" s="73">
        <v>2.5000000000000001E-2</v>
      </c>
      <c r="I1367" s="73">
        <v>2.5000000000000001E-2</v>
      </c>
      <c r="J1367" s="81" t="s">
        <v>4230</v>
      </c>
      <c r="AL1367" s="144">
        <v>0</v>
      </c>
      <c r="AM1367" s="144">
        <v>2.5000000000000001E-2</v>
      </c>
      <c r="AN1367" s="144">
        <v>2.5000000000000001E-2</v>
      </c>
      <c r="AO1367" s="145">
        <v>2.5000000000000001E-2</v>
      </c>
    </row>
    <row r="1368" spans="2:41" ht="14.5" hidden="1" x14ac:dyDescent="0.35">
      <c r="B1368" s="45" t="s">
        <v>3314</v>
      </c>
      <c r="C1368" s="54">
        <v>845612</v>
      </c>
      <c r="D1368" s="54">
        <v>845612</v>
      </c>
      <c r="E1368" s="60" t="s">
        <v>3185</v>
      </c>
      <c r="F1368" s="73">
        <v>0</v>
      </c>
      <c r="G1368" s="73">
        <v>2.5000000000000001E-2</v>
      </c>
      <c r="H1368" s="73">
        <v>2.5000000000000001E-2</v>
      </c>
      <c r="I1368" s="73">
        <v>2.5000000000000001E-2</v>
      </c>
      <c r="J1368" s="81" t="s">
        <v>4230</v>
      </c>
      <c r="AL1368" s="144">
        <v>0</v>
      </c>
      <c r="AM1368" s="144">
        <v>2.5000000000000001E-2</v>
      </c>
      <c r="AN1368" s="144">
        <v>2.5000000000000001E-2</v>
      </c>
      <c r="AO1368" s="145">
        <v>2.5000000000000001E-2</v>
      </c>
    </row>
    <row r="1369" spans="2:41" ht="14.5" hidden="1" x14ac:dyDescent="0.35">
      <c r="B1369" s="45" t="s">
        <v>3314</v>
      </c>
      <c r="C1369" s="54">
        <v>845618</v>
      </c>
      <c r="D1369" s="54">
        <v>845618</v>
      </c>
      <c r="E1369" s="60" t="s">
        <v>3185</v>
      </c>
      <c r="F1369" s="73">
        <v>0</v>
      </c>
      <c r="G1369" s="73">
        <v>2.5000000000000001E-2</v>
      </c>
      <c r="H1369" s="73">
        <v>2.5000000000000001E-2</v>
      </c>
      <c r="I1369" s="73">
        <v>2.5000000000000001E-2</v>
      </c>
      <c r="J1369" s="81" t="s">
        <v>4230</v>
      </c>
      <c r="AL1369" s="144">
        <v>0</v>
      </c>
      <c r="AM1369" s="144">
        <v>2.5000000000000001E-2</v>
      </c>
      <c r="AN1369" s="144">
        <v>2.5000000000000001E-2</v>
      </c>
      <c r="AO1369" s="145">
        <v>2.5000000000000001E-2</v>
      </c>
    </row>
    <row r="1370" spans="2:41" ht="14.5" hidden="1" x14ac:dyDescent="0.35">
      <c r="B1370" s="45" t="s">
        <v>3314</v>
      </c>
      <c r="C1370" s="54">
        <v>845620</v>
      </c>
      <c r="D1370" s="54">
        <v>845620</v>
      </c>
      <c r="E1370" s="60" t="s">
        <v>3185</v>
      </c>
      <c r="F1370" s="73">
        <v>0</v>
      </c>
      <c r="G1370" s="73">
        <v>2.5000000000000001E-2</v>
      </c>
      <c r="H1370" s="73">
        <v>2.5000000000000001E-2</v>
      </c>
      <c r="I1370" s="73">
        <v>2.5000000000000001E-2</v>
      </c>
      <c r="J1370" s="81" t="s">
        <v>4230</v>
      </c>
      <c r="AL1370" s="144">
        <v>0</v>
      </c>
      <c r="AM1370" s="144">
        <v>2.5000000000000001E-2</v>
      </c>
      <c r="AN1370" s="144">
        <v>2.5000000000000001E-2</v>
      </c>
      <c r="AO1370" s="145">
        <v>2.5000000000000001E-2</v>
      </c>
    </row>
    <row r="1371" spans="2:41" ht="14.5" hidden="1" x14ac:dyDescent="0.35">
      <c r="B1371" s="45" t="s">
        <v>3314</v>
      </c>
      <c r="C1371" s="54">
        <v>845626</v>
      </c>
      <c r="D1371" s="54">
        <v>845626</v>
      </c>
      <c r="E1371" s="60" t="s">
        <v>3185</v>
      </c>
      <c r="F1371" s="73">
        <v>0</v>
      </c>
      <c r="G1371" s="73">
        <v>2.5000000000000001E-2</v>
      </c>
      <c r="H1371" s="73">
        <v>2.5000000000000001E-2</v>
      </c>
      <c r="I1371" s="73">
        <v>2.5000000000000001E-2</v>
      </c>
      <c r="J1371" s="81" t="s">
        <v>4230</v>
      </c>
      <c r="AL1371" s="144">
        <v>0</v>
      </c>
      <c r="AM1371" s="144">
        <v>2.5000000000000001E-2</v>
      </c>
      <c r="AN1371" s="144">
        <v>2.5000000000000001E-2</v>
      </c>
      <c r="AO1371" s="145">
        <v>2.5000000000000001E-2</v>
      </c>
    </row>
    <row r="1372" spans="2:41" ht="14.5" hidden="1" x14ac:dyDescent="0.35">
      <c r="B1372" s="45" t="s">
        <v>3314</v>
      </c>
      <c r="C1372" s="54">
        <v>845630</v>
      </c>
      <c r="D1372" s="54">
        <v>845632</v>
      </c>
      <c r="E1372" s="60" t="s">
        <v>3185</v>
      </c>
      <c r="F1372" s="73">
        <v>0</v>
      </c>
      <c r="G1372" s="73">
        <v>2.5000000000000001E-2</v>
      </c>
      <c r="H1372" s="73">
        <v>2.5000000000000001E-2</v>
      </c>
      <c r="I1372" s="73">
        <v>2.5000000000000001E-2</v>
      </c>
      <c r="J1372" s="81" t="s">
        <v>4230</v>
      </c>
      <c r="AL1372" s="144">
        <v>0</v>
      </c>
      <c r="AM1372" s="144">
        <v>2.5000000000000001E-2</v>
      </c>
      <c r="AN1372" s="144">
        <v>2.5000000000000001E-2</v>
      </c>
      <c r="AO1372" s="145">
        <v>2.5000000000000001E-2</v>
      </c>
    </row>
    <row r="1373" spans="2:41" ht="14.5" hidden="1" x14ac:dyDescent="0.35">
      <c r="B1373" s="45" t="s">
        <v>3314</v>
      </c>
      <c r="C1373" s="54">
        <v>845637</v>
      </c>
      <c r="D1373" s="54">
        <v>845637</v>
      </c>
      <c r="E1373" s="60" t="s">
        <v>3185</v>
      </c>
      <c r="F1373" s="73">
        <v>0</v>
      </c>
      <c r="G1373" s="73">
        <v>2.5000000000000001E-2</v>
      </c>
      <c r="H1373" s="73">
        <v>2.5000000000000001E-2</v>
      </c>
      <c r="I1373" s="73">
        <v>2.5000000000000001E-2</v>
      </c>
      <c r="J1373" s="81" t="s">
        <v>4230</v>
      </c>
      <c r="AL1373" s="144">
        <v>0</v>
      </c>
      <c r="AM1373" s="144">
        <v>2.5000000000000001E-2</v>
      </c>
      <c r="AN1373" s="144">
        <v>2.5000000000000001E-2</v>
      </c>
      <c r="AO1373" s="145">
        <v>2.5000000000000001E-2</v>
      </c>
    </row>
    <row r="1374" spans="2:41" ht="14.5" hidden="1" x14ac:dyDescent="0.35">
      <c r="B1374" s="45" t="s">
        <v>3314</v>
      </c>
      <c r="C1374" s="54">
        <v>845639</v>
      </c>
      <c r="D1374" s="54">
        <v>845639</v>
      </c>
      <c r="E1374" s="60" t="s">
        <v>3185</v>
      </c>
      <c r="F1374" s="73">
        <v>0</v>
      </c>
      <c r="G1374" s="73">
        <v>2.5000000000000001E-2</v>
      </c>
      <c r="H1374" s="73">
        <v>2.5000000000000001E-2</v>
      </c>
      <c r="I1374" s="73">
        <v>2.5000000000000001E-2</v>
      </c>
      <c r="J1374" s="81" t="s">
        <v>4230</v>
      </c>
      <c r="AL1374" s="144">
        <v>0</v>
      </c>
      <c r="AM1374" s="144">
        <v>2.5000000000000001E-2</v>
      </c>
      <c r="AN1374" s="144">
        <v>2.5000000000000001E-2</v>
      </c>
      <c r="AO1374" s="145">
        <v>2.5000000000000001E-2</v>
      </c>
    </row>
    <row r="1375" spans="2:41" ht="14.5" hidden="1" x14ac:dyDescent="0.35">
      <c r="B1375" s="45" t="s">
        <v>3314</v>
      </c>
      <c r="C1375" s="54">
        <v>845654</v>
      </c>
      <c r="D1375" s="54">
        <v>845655</v>
      </c>
      <c r="E1375" s="60" t="s">
        <v>3185</v>
      </c>
      <c r="F1375" s="73">
        <v>0</v>
      </c>
      <c r="G1375" s="73">
        <v>2.5000000000000001E-2</v>
      </c>
      <c r="H1375" s="73">
        <v>2.5000000000000001E-2</v>
      </c>
      <c r="I1375" s="73">
        <v>2.5000000000000001E-2</v>
      </c>
      <c r="J1375" s="81" t="s">
        <v>4230</v>
      </c>
      <c r="AL1375" s="144">
        <v>0</v>
      </c>
      <c r="AM1375" s="144">
        <v>2.5000000000000001E-2</v>
      </c>
      <c r="AN1375" s="144">
        <v>2.5000000000000001E-2</v>
      </c>
      <c r="AO1375" s="145">
        <v>2.5000000000000001E-2</v>
      </c>
    </row>
    <row r="1376" spans="2:41" ht="14.5" hidden="1" x14ac:dyDescent="0.35">
      <c r="B1376" s="45" t="s">
        <v>3314</v>
      </c>
      <c r="C1376" s="54">
        <v>845658</v>
      </c>
      <c r="D1376" s="54">
        <v>845659</v>
      </c>
      <c r="E1376" s="60" t="s">
        <v>3185</v>
      </c>
      <c r="F1376" s="73">
        <v>0</v>
      </c>
      <c r="G1376" s="73">
        <v>2.5000000000000001E-2</v>
      </c>
      <c r="H1376" s="73">
        <v>2.5000000000000001E-2</v>
      </c>
      <c r="I1376" s="73">
        <v>2.5000000000000001E-2</v>
      </c>
      <c r="J1376" s="81" t="s">
        <v>4230</v>
      </c>
      <c r="AL1376" s="144">
        <v>0</v>
      </c>
      <c r="AM1376" s="144">
        <v>2.5000000000000001E-2</v>
      </c>
      <c r="AN1376" s="144">
        <v>2.5000000000000001E-2</v>
      </c>
      <c r="AO1376" s="145">
        <v>2.5000000000000001E-2</v>
      </c>
    </row>
    <row r="1377" spans="2:41" ht="14.5" hidden="1" x14ac:dyDescent="0.35">
      <c r="B1377" s="45" t="s">
        <v>3314</v>
      </c>
      <c r="C1377" s="54">
        <v>84566</v>
      </c>
      <c r="D1377" s="54">
        <v>84566</v>
      </c>
      <c r="E1377" s="60" t="s">
        <v>3185</v>
      </c>
      <c r="F1377" s="73">
        <v>0</v>
      </c>
      <c r="G1377" s="73">
        <v>2.5000000000000001E-2</v>
      </c>
      <c r="H1377" s="73">
        <v>2.5000000000000001E-2</v>
      </c>
      <c r="I1377" s="73">
        <v>2.5000000000000001E-2</v>
      </c>
      <c r="J1377" s="81" t="s">
        <v>4230</v>
      </c>
      <c r="AL1377" s="144">
        <v>0</v>
      </c>
      <c r="AM1377" s="144">
        <v>2.5000000000000001E-2</v>
      </c>
      <c r="AN1377" s="144">
        <v>2.5000000000000001E-2</v>
      </c>
      <c r="AO1377" s="145">
        <v>2.5000000000000001E-2</v>
      </c>
    </row>
    <row r="1378" spans="2:41" ht="14.5" hidden="1" x14ac:dyDescent="0.35">
      <c r="B1378" s="45" t="s">
        <v>3314</v>
      </c>
      <c r="C1378" s="54">
        <v>845683</v>
      </c>
      <c r="D1378" s="54">
        <v>845683</v>
      </c>
      <c r="E1378" s="60" t="s">
        <v>3185</v>
      </c>
      <c r="F1378" s="73">
        <v>0</v>
      </c>
      <c r="G1378" s="73">
        <v>2.5000000000000001E-2</v>
      </c>
      <c r="H1378" s="73">
        <v>2.5000000000000001E-2</v>
      </c>
      <c r="I1378" s="73">
        <v>2.5000000000000001E-2</v>
      </c>
      <c r="J1378" s="81" t="s">
        <v>4230</v>
      </c>
      <c r="AL1378" s="144">
        <v>0</v>
      </c>
      <c r="AM1378" s="144">
        <v>2.5000000000000001E-2</v>
      </c>
      <c r="AN1378" s="144">
        <v>2.5000000000000001E-2</v>
      </c>
      <c r="AO1378" s="145">
        <v>2.5000000000000001E-2</v>
      </c>
    </row>
    <row r="1379" spans="2:41" ht="14.5" hidden="1" x14ac:dyDescent="0.35">
      <c r="B1379" s="45" t="s">
        <v>3314</v>
      </c>
      <c r="C1379" s="54">
        <v>845688</v>
      </c>
      <c r="D1379" s="54">
        <v>845688</v>
      </c>
      <c r="E1379" s="60" t="s">
        <v>3185</v>
      </c>
      <c r="F1379" s="73">
        <v>0</v>
      </c>
      <c r="G1379" s="73">
        <v>2.5000000000000001E-2</v>
      </c>
      <c r="H1379" s="73">
        <v>2.5000000000000001E-2</v>
      </c>
      <c r="I1379" s="73">
        <v>2.5000000000000001E-2</v>
      </c>
      <c r="J1379" s="81" t="s">
        <v>4230</v>
      </c>
      <c r="AL1379" s="144">
        <v>0</v>
      </c>
      <c r="AM1379" s="144">
        <v>2.5000000000000001E-2</v>
      </c>
      <c r="AN1379" s="144">
        <v>2.5000000000000001E-2</v>
      </c>
      <c r="AO1379" s="145">
        <v>2.5000000000000001E-2</v>
      </c>
    </row>
    <row r="1380" spans="2:41" ht="14.5" hidden="1" x14ac:dyDescent="0.35">
      <c r="B1380" s="45" t="s">
        <v>3314</v>
      </c>
      <c r="C1380" s="54">
        <v>845693</v>
      </c>
      <c r="D1380" s="54">
        <v>845693</v>
      </c>
      <c r="E1380" s="60" t="s">
        <v>3185</v>
      </c>
      <c r="F1380" s="73">
        <v>0</v>
      </c>
      <c r="G1380" s="73">
        <v>2.5000000000000001E-2</v>
      </c>
      <c r="H1380" s="73">
        <v>2.5000000000000001E-2</v>
      </c>
      <c r="I1380" s="73">
        <v>2.5000000000000001E-2</v>
      </c>
      <c r="J1380" s="81" t="s">
        <v>4230</v>
      </c>
      <c r="AL1380" s="144">
        <v>0</v>
      </c>
      <c r="AM1380" s="144">
        <v>2.5000000000000001E-2</v>
      </c>
      <c r="AN1380" s="144">
        <v>2.5000000000000001E-2</v>
      </c>
      <c r="AO1380" s="145">
        <v>2.5000000000000001E-2</v>
      </c>
    </row>
    <row r="1381" spans="2:41" ht="14.5" hidden="1" x14ac:dyDescent="0.35">
      <c r="B1381" s="45" t="s">
        <v>3314</v>
      </c>
      <c r="C1381" s="54">
        <v>845695</v>
      </c>
      <c r="D1381" s="54">
        <v>845695</v>
      </c>
      <c r="E1381" s="60" t="s">
        <v>3185</v>
      </c>
      <c r="F1381" s="73">
        <v>0</v>
      </c>
      <c r="G1381" s="73">
        <v>2.5000000000000001E-2</v>
      </c>
      <c r="H1381" s="73">
        <v>2.5000000000000001E-2</v>
      </c>
      <c r="I1381" s="73">
        <v>2.5000000000000001E-2</v>
      </c>
      <c r="J1381" s="81" t="s">
        <v>4230</v>
      </c>
      <c r="AL1381" s="144">
        <v>0</v>
      </c>
      <c r="AM1381" s="144">
        <v>2.5000000000000001E-2</v>
      </c>
      <c r="AN1381" s="144">
        <v>2.5000000000000001E-2</v>
      </c>
      <c r="AO1381" s="145">
        <v>2.5000000000000001E-2</v>
      </c>
    </row>
    <row r="1382" spans="2:41" ht="14.5" hidden="1" x14ac:dyDescent="0.35">
      <c r="B1382" s="45" t="s">
        <v>3314</v>
      </c>
      <c r="C1382" s="54">
        <v>845803</v>
      </c>
      <c r="D1382" s="54">
        <v>845803</v>
      </c>
      <c r="E1382" s="60" t="s">
        <v>3185</v>
      </c>
      <c r="F1382" s="73">
        <v>0</v>
      </c>
      <c r="G1382" s="73">
        <v>2.5000000000000001E-2</v>
      </c>
      <c r="H1382" s="73">
        <v>2.5000000000000001E-2</v>
      </c>
      <c r="I1382" s="73">
        <v>2.5000000000000001E-2</v>
      </c>
      <c r="J1382" s="81" t="s">
        <v>4230</v>
      </c>
      <c r="AL1382" s="144">
        <v>0</v>
      </c>
      <c r="AM1382" s="144">
        <v>2.5000000000000001E-2</v>
      </c>
      <c r="AN1382" s="144">
        <v>2.5000000000000001E-2</v>
      </c>
      <c r="AO1382" s="145">
        <v>2.5000000000000001E-2</v>
      </c>
    </row>
    <row r="1383" spans="2:41" ht="14.5" hidden="1" x14ac:dyDescent="0.35">
      <c r="B1383" s="45" t="s">
        <v>3314</v>
      </c>
      <c r="C1383" s="54">
        <v>845806</v>
      </c>
      <c r="D1383" s="54">
        <v>845806</v>
      </c>
      <c r="E1383" s="60" t="s">
        <v>3185</v>
      </c>
      <c r="F1383" s="73">
        <v>0</v>
      </c>
      <c r="G1383" s="73">
        <v>2.5000000000000001E-2</v>
      </c>
      <c r="H1383" s="73">
        <v>2.5000000000000001E-2</v>
      </c>
      <c r="I1383" s="73">
        <v>2.5000000000000001E-2</v>
      </c>
      <c r="J1383" s="81" t="s">
        <v>4230</v>
      </c>
      <c r="AL1383" s="144">
        <v>0</v>
      </c>
      <c r="AM1383" s="144">
        <v>2.5000000000000001E-2</v>
      </c>
      <c r="AN1383" s="144">
        <v>2.5000000000000001E-2</v>
      </c>
      <c r="AO1383" s="145">
        <v>2.5000000000000001E-2</v>
      </c>
    </row>
    <row r="1384" spans="2:41" ht="14.5" hidden="1" x14ac:dyDescent="0.35">
      <c r="B1384" s="45" t="s">
        <v>3314</v>
      </c>
      <c r="C1384" s="54">
        <v>845809</v>
      </c>
      <c r="D1384" s="54">
        <v>845809</v>
      </c>
      <c r="E1384" s="60" t="s">
        <v>3185</v>
      </c>
      <c r="F1384" s="73">
        <v>0</v>
      </c>
      <c r="G1384" s="73">
        <v>2.5000000000000001E-2</v>
      </c>
      <c r="H1384" s="73">
        <v>2.5000000000000001E-2</v>
      </c>
      <c r="I1384" s="73">
        <v>2.5000000000000001E-2</v>
      </c>
      <c r="J1384" s="81" t="s">
        <v>4230</v>
      </c>
      <c r="AL1384" s="144">
        <v>0</v>
      </c>
      <c r="AM1384" s="144">
        <v>2.5000000000000001E-2</v>
      </c>
      <c r="AN1384" s="144">
        <v>2.5000000000000001E-2</v>
      </c>
      <c r="AO1384" s="145">
        <v>2.5000000000000001E-2</v>
      </c>
    </row>
    <row r="1385" spans="2:41" ht="14.5" hidden="1" x14ac:dyDescent="0.35">
      <c r="B1385" s="45" t="s">
        <v>3314</v>
      </c>
      <c r="C1385" s="54">
        <v>845815</v>
      </c>
      <c r="D1385" s="54">
        <v>845815</v>
      </c>
      <c r="E1385" s="60" t="s">
        <v>3185</v>
      </c>
      <c r="F1385" s="73">
        <v>0</v>
      </c>
      <c r="G1385" s="73">
        <v>2.5000000000000001E-2</v>
      </c>
      <c r="H1385" s="73">
        <v>2.5000000000000001E-2</v>
      </c>
      <c r="I1385" s="73">
        <v>2.5000000000000001E-2</v>
      </c>
      <c r="J1385" s="81" t="s">
        <v>4230</v>
      </c>
      <c r="AL1385" s="144">
        <v>0</v>
      </c>
      <c r="AM1385" s="144">
        <v>2.5000000000000001E-2</v>
      </c>
      <c r="AN1385" s="144">
        <v>2.5000000000000001E-2</v>
      </c>
      <c r="AO1385" s="145">
        <v>2.5000000000000001E-2</v>
      </c>
    </row>
    <row r="1386" spans="2:41" ht="14.5" hidden="1" x14ac:dyDescent="0.35">
      <c r="B1386" s="45" t="s">
        <v>3314</v>
      </c>
      <c r="C1386" s="54">
        <v>845818</v>
      </c>
      <c r="D1386" s="54">
        <v>845818</v>
      </c>
      <c r="E1386" s="60" t="s">
        <v>3185</v>
      </c>
      <c r="F1386" s="73">
        <v>0</v>
      </c>
      <c r="G1386" s="73">
        <v>2.5000000000000001E-2</v>
      </c>
      <c r="H1386" s="73">
        <v>2.5000000000000001E-2</v>
      </c>
      <c r="I1386" s="73">
        <v>2.5000000000000001E-2</v>
      </c>
      <c r="J1386" s="81" t="s">
        <v>4230</v>
      </c>
      <c r="AL1386" s="144">
        <v>0</v>
      </c>
      <c r="AM1386" s="144">
        <v>2.5000000000000001E-2</v>
      </c>
      <c r="AN1386" s="144">
        <v>2.5000000000000001E-2</v>
      </c>
      <c r="AO1386" s="145">
        <v>2.5000000000000001E-2</v>
      </c>
    </row>
    <row r="1387" spans="2:41" ht="14.5" hidden="1" x14ac:dyDescent="0.35">
      <c r="B1387" s="45" t="s">
        <v>3314</v>
      </c>
      <c r="C1387" s="54">
        <v>845832</v>
      </c>
      <c r="D1387" s="54">
        <v>845832</v>
      </c>
      <c r="E1387" s="60" t="s">
        <v>3185</v>
      </c>
      <c r="F1387" s="73">
        <v>0</v>
      </c>
      <c r="G1387" s="73">
        <v>2.5000000000000001E-2</v>
      </c>
      <c r="H1387" s="73">
        <v>2.5000000000000001E-2</v>
      </c>
      <c r="I1387" s="73">
        <v>2.5000000000000001E-2</v>
      </c>
      <c r="J1387" s="81" t="s">
        <v>4230</v>
      </c>
      <c r="AL1387" s="144">
        <v>0</v>
      </c>
      <c r="AM1387" s="144">
        <v>2.5000000000000001E-2</v>
      </c>
      <c r="AN1387" s="144">
        <v>2.5000000000000001E-2</v>
      </c>
      <c r="AO1387" s="145">
        <v>2.5000000000000001E-2</v>
      </c>
    </row>
    <row r="1388" spans="2:41" ht="14.5" hidden="1" x14ac:dyDescent="0.35">
      <c r="B1388" s="45" t="s">
        <v>3314</v>
      </c>
      <c r="C1388" s="54">
        <v>845839</v>
      </c>
      <c r="D1388" s="54">
        <v>845839</v>
      </c>
      <c r="E1388" s="60" t="s">
        <v>3185</v>
      </c>
      <c r="F1388" s="73">
        <v>0</v>
      </c>
      <c r="G1388" s="73">
        <v>2.5000000000000001E-2</v>
      </c>
      <c r="H1388" s="73">
        <v>2.5000000000000001E-2</v>
      </c>
      <c r="I1388" s="73">
        <v>2.5000000000000001E-2</v>
      </c>
      <c r="J1388" s="81" t="s">
        <v>4230</v>
      </c>
      <c r="AL1388" s="144">
        <v>0</v>
      </c>
      <c r="AM1388" s="144">
        <v>2.5000000000000001E-2</v>
      </c>
      <c r="AN1388" s="144">
        <v>2.5000000000000001E-2</v>
      </c>
      <c r="AO1388" s="145">
        <v>2.5000000000000001E-2</v>
      </c>
    </row>
    <row r="1389" spans="2:41" ht="14.5" hidden="1" x14ac:dyDescent="0.35">
      <c r="B1389" s="45" t="s">
        <v>3314</v>
      </c>
      <c r="C1389" s="54">
        <v>845851</v>
      </c>
      <c r="D1389" s="54">
        <v>845851</v>
      </c>
      <c r="E1389" s="60" t="s">
        <v>3185</v>
      </c>
      <c r="F1389" s="73">
        <v>0</v>
      </c>
      <c r="G1389" s="73">
        <v>2.5000000000000001E-2</v>
      </c>
      <c r="H1389" s="73">
        <v>2.5000000000000001E-2</v>
      </c>
      <c r="I1389" s="73">
        <v>2.5000000000000001E-2</v>
      </c>
      <c r="J1389" s="81" t="s">
        <v>4230</v>
      </c>
      <c r="AL1389" s="144">
        <v>0</v>
      </c>
      <c r="AM1389" s="144">
        <v>2.5000000000000001E-2</v>
      </c>
      <c r="AN1389" s="144">
        <v>2.5000000000000001E-2</v>
      </c>
      <c r="AO1389" s="145">
        <v>2.5000000000000001E-2</v>
      </c>
    </row>
    <row r="1390" spans="2:41" ht="14.5" hidden="1" x14ac:dyDescent="0.35">
      <c r="B1390" s="45" t="s">
        <v>3314</v>
      </c>
      <c r="C1390" s="54">
        <v>845855</v>
      </c>
      <c r="D1390" s="54">
        <v>845855</v>
      </c>
      <c r="E1390" s="60" t="s">
        <v>3185</v>
      </c>
      <c r="F1390" s="73">
        <v>0</v>
      </c>
      <c r="G1390" s="73">
        <v>2.5000000000000001E-2</v>
      </c>
      <c r="H1390" s="73">
        <v>2.5000000000000001E-2</v>
      </c>
      <c r="I1390" s="73">
        <v>2.5000000000000001E-2</v>
      </c>
      <c r="J1390" s="81" t="s">
        <v>4230</v>
      </c>
      <c r="AL1390" s="144">
        <v>0</v>
      </c>
      <c r="AM1390" s="144">
        <v>2.5000000000000001E-2</v>
      </c>
      <c r="AN1390" s="144">
        <v>2.5000000000000001E-2</v>
      </c>
      <c r="AO1390" s="145">
        <v>2.5000000000000001E-2</v>
      </c>
    </row>
    <row r="1391" spans="2:41" ht="14.5" hidden="1" x14ac:dyDescent="0.35">
      <c r="B1391" s="45" t="s">
        <v>3314</v>
      </c>
      <c r="C1391" s="54">
        <v>845863</v>
      </c>
      <c r="D1391" s="54">
        <v>845863</v>
      </c>
      <c r="E1391" s="60" t="s">
        <v>3185</v>
      </c>
      <c r="F1391" s="73">
        <v>0</v>
      </c>
      <c r="G1391" s="73">
        <v>2.5000000000000001E-2</v>
      </c>
      <c r="H1391" s="73">
        <v>2.5000000000000001E-2</v>
      </c>
      <c r="I1391" s="73">
        <v>2.5000000000000001E-2</v>
      </c>
      <c r="J1391" s="81" t="s">
        <v>4230</v>
      </c>
      <c r="AL1391" s="144">
        <v>0</v>
      </c>
      <c r="AM1391" s="144">
        <v>2.5000000000000001E-2</v>
      </c>
      <c r="AN1391" s="144">
        <v>2.5000000000000001E-2</v>
      </c>
      <c r="AO1391" s="145">
        <v>2.5000000000000001E-2</v>
      </c>
    </row>
    <row r="1392" spans="2:41" ht="14.5" hidden="1" x14ac:dyDescent="0.35">
      <c r="B1392" s="45" t="s">
        <v>3314</v>
      </c>
      <c r="C1392" s="54">
        <v>845866</v>
      </c>
      <c r="D1392" s="54">
        <v>845866</v>
      </c>
      <c r="E1392" s="60" t="s">
        <v>3185</v>
      </c>
      <c r="F1392" s="73">
        <v>0</v>
      </c>
      <c r="G1392" s="73">
        <v>2.5000000000000001E-2</v>
      </c>
      <c r="H1392" s="73">
        <v>2.5000000000000001E-2</v>
      </c>
      <c r="I1392" s="73">
        <v>2.5000000000000001E-2</v>
      </c>
      <c r="J1392" s="81" t="s">
        <v>4230</v>
      </c>
      <c r="AL1392" s="144">
        <v>0</v>
      </c>
      <c r="AM1392" s="144">
        <v>2.5000000000000001E-2</v>
      </c>
      <c r="AN1392" s="144">
        <v>2.5000000000000001E-2</v>
      </c>
      <c r="AO1392" s="145">
        <v>2.5000000000000001E-2</v>
      </c>
    </row>
    <row r="1393" spans="2:41" ht="14.5" hidden="1" x14ac:dyDescent="0.35">
      <c r="B1393" s="45" t="s">
        <v>3314</v>
      </c>
      <c r="C1393" s="54">
        <v>870011</v>
      </c>
      <c r="D1393" s="54">
        <v>870011</v>
      </c>
      <c r="E1393" s="60" t="s">
        <v>3185</v>
      </c>
      <c r="F1393" s="73">
        <v>0</v>
      </c>
      <c r="G1393" s="73">
        <v>2.5000000000000001E-2</v>
      </c>
      <c r="H1393" s="73">
        <v>2.5000000000000001E-2</v>
      </c>
      <c r="I1393" s="73">
        <v>2.5000000000000001E-2</v>
      </c>
      <c r="J1393" s="81" t="s">
        <v>4230</v>
      </c>
      <c r="AL1393" s="144">
        <v>0</v>
      </c>
      <c r="AM1393" s="144">
        <v>2.5000000000000001E-2</v>
      </c>
      <c r="AN1393" s="144">
        <v>2.5000000000000001E-2</v>
      </c>
      <c r="AO1393" s="145">
        <v>2.5000000000000001E-2</v>
      </c>
    </row>
    <row r="1394" spans="2:41" ht="14.5" hidden="1" x14ac:dyDescent="0.35">
      <c r="B1394" s="45" t="s">
        <v>3314</v>
      </c>
      <c r="C1394" s="54">
        <v>870029</v>
      </c>
      <c r="D1394" s="54">
        <v>870029</v>
      </c>
      <c r="E1394" s="60" t="s">
        <v>3185</v>
      </c>
      <c r="F1394" s="73">
        <v>0</v>
      </c>
      <c r="G1394" s="73">
        <v>2.5000000000000001E-2</v>
      </c>
      <c r="H1394" s="73">
        <v>2.5000000000000001E-2</v>
      </c>
      <c r="I1394" s="73">
        <v>2.5000000000000001E-2</v>
      </c>
      <c r="J1394" s="81" t="s">
        <v>4230</v>
      </c>
      <c r="AL1394" s="144">
        <v>0</v>
      </c>
      <c r="AM1394" s="144">
        <v>2.5000000000000001E-2</v>
      </c>
      <c r="AN1394" s="144">
        <v>2.5000000000000001E-2</v>
      </c>
      <c r="AO1394" s="145">
        <v>2.5000000000000001E-2</v>
      </c>
    </row>
    <row r="1395" spans="2:41" ht="14.5" hidden="1" x14ac:dyDescent="0.35">
      <c r="B1395" s="45" t="s">
        <v>3314</v>
      </c>
      <c r="C1395" s="54">
        <v>870032</v>
      </c>
      <c r="D1395" s="54">
        <v>870032</v>
      </c>
      <c r="E1395" s="60" t="s">
        <v>3185</v>
      </c>
      <c r="F1395" s="73">
        <v>0</v>
      </c>
      <c r="G1395" s="73">
        <v>2.5000000000000001E-2</v>
      </c>
      <c r="H1395" s="73">
        <v>2.5000000000000001E-2</v>
      </c>
      <c r="I1395" s="73">
        <v>2.5000000000000001E-2</v>
      </c>
      <c r="J1395" s="81" t="s">
        <v>4230</v>
      </c>
      <c r="AL1395" s="144">
        <v>0</v>
      </c>
      <c r="AM1395" s="144">
        <v>2.5000000000000001E-2</v>
      </c>
      <c r="AN1395" s="144">
        <v>2.5000000000000001E-2</v>
      </c>
      <c r="AO1395" s="145">
        <v>2.5000000000000001E-2</v>
      </c>
    </row>
    <row r="1396" spans="2:41" ht="14.5" hidden="1" x14ac:dyDescent="0.35">
      <c r="B1396" s="45" t="s">
        <v>3314</v>
      </c>
      <c r="C1396" s="54">
        <v>870035</v>
      </c>
      <c r="D1396" s="54">
        <v>870035</v>
      </c>
      <c r="E1396" s="60" t="s">
        <v>3185</v>
      </c>
      <c r="F1396" s="73">
        <v>0</v>
      </c>
      <c r="G1396" s="73">
        <v>2.5000000000000001E-2</v>
      </c>
      <c r="H1396" s="73">
        <v>2.5000000000000001E-2</v>
      </c>
      <c r="I1396" s="73">
        <v>2.5000000000000001E-2</v>
      </c>
      <c r="J1396" s="81" t="s">
        <v>4230</v>
      </c>
      <c r="AL1396" s="144">
        <v>0</v>
      </c>
      <c r="AM1396" s="144">
        <v>2.5000000000000001E-2</v>
      </c>
      <c r="AN1396" s="144">
        <v>2.5000000000000001E-2</v>
      </c>
      <c r="AO1396" s="145">
        <v>2.5000000000000001E-2</v>
      </c>
    </row>
    <row r="1397" spans="2:41" ht="14.5" hidden="1" x14ac:dyDescent="0.35">
      <c r="B1397" s="45" t="s">
        <v>3314</v>
      </c>
      <c r="C1397" s="54">
        <v>870038</v>
      </c>
      <c r="D1397" s="54">
        <v>870038</v>
      </c>
      <c r="E1397" s="60" t="s">
        <v>3185</v>
      </c>
      <c r="F1397" s="73">
        <v>0</v>
      </c>
      <c r="G1397" s="73">
        <v>2.5000000000000001E-2</v>
      </c>
      <c r="H1397" s="73">
        <v>2.5000000000000001E-2</v>
      </c>
      <c r="I1397" s="73">
        <v>2.5000000000000001E-2</v>
      </c>
      <c r="J1397" s="81" t="s">
        <v>4230</v>
      </c>
      <c r="AL1397" s="144">
        <v>0</v>
      </c>
      <c r="AM1397" s="144">
        <v>2.5000000000000001E-2</v>
      </c>
      <c r="AN1397" s="144">
        <v>2.5000000000000001E-2</v>
      </c>
      <c r="AO1397" s="145">
        <v>2.5000000000000001E-2</v>
      </c>
    </row>
    <row r="1398" spans="2:41" ht="14.5" hidden="1" x14ac:dyDescent="0.35">
      <c r="B1398" s="45" t="s">
        <v>3314</v>
      </c>
      <c r="C1398" s="54">
        <v>870061</v>
      </c>
      <c r="D1398" s="54">
        <v>870061</v>
      </c>
      <c r="E1398" s="60" t="s">
        <v>3185</v>
      </c>
      <c r="F1398" s="73">
        <v>0</v>
      </c>
      <c r="G1398" s="73">
        <v>2.5000000000000001E-2</v>
      </c>
      <c r="H1398" s="73">
        <v>2.5000000000000001E-2</v>
      </c>
      <c r="I1398" s="73">
        <v>2.5000000000000001E-2</v>
      </c>
      <c r="J1398" s="81" t="s">
        <v>4230</v>
      </c>
      <c r="AL1398" s="144">
        <v>0</v>
      </c>
      <c r="AM1398" s="144">
        <v>2.5000000000000001E-2</v>
      </c>
      <c r="AN1398" s="144">
        <v>2.5000000000000001E-2</v>
      </c>
      <c r="AO1398" s="145">
        <v>2.5000000000000001E-2</v>
      </c>
    </row>
    <row r="1399" spans="2:41" ht="14.5" hidden="1" x14ac:dyDescent="0.35">
      <c r="B1399" s="45" t="s">
        <v>3314</v>
      </c>
      <c r="C1399" s="54">
        <v>870066</v>
      </c>
      <c r="D1399" s="54">
        <v>870066</v>
      </c>
      <c r="E1399" s="60" t="s">
        <v>3185</v>
      </c>
      <c r="F1399" s="73">
        <v>0</v>
      </c>
      <c r="G1399" s="73">
        <v>2.5000000000000001E-2</v>
      </c>
      <c r="H1399" s="73">
        <v>2.5000000000000001E-2</v>
      </c>
      <c r="I1399" s="73">
        <v>2.5000000000000001E-2</v>
      </c>
      <c r="J1399" s="81" t="s">
        <v>4230</v>
      </c>
      <c r="AL1399" s="144">
        <v>0</v>
      </c>
      <c r="AM1399" s="144">
        <v>2.5000000000000001E-2</v>
      </c>
      <c r="AN1399" s="144">
        <v>2.5000000000000001E-2</v>
      </c>
      <c r="AO1399" s="145">
        <v>2.5000000000000001E-2</v>
      </c>
    </row>
    <row r="1400" spans="2:41" ht="14.5" hidden="1" x14ac:dyDescent="0.35">
      <c r="B1400" s="45" t="s">
        <v>3314</v>
      </c>
      <c r="C1400" s="54">
        <v>870087</v>
      </c>
      <c r="D1400" s="54">
        <v>870087</v>
      </c>
      <c r="E1400" s="60" t="s">
        <v>3185</v>
      </c>
      <c r="F1400" s="73">
        <v>0</v>
      </c>
      <c r="G1400" s="73">
        <v>2.5000000000000001E-2</v>
      </c>
      <c r="H1400" s="73">
        <v>2.5000000000000001E-2</v>
      </c>
      <c r="I1400" s="73">
        <v>2.5000000000000001E-2</v>
      </c>
      <c r="J1400" s="81" t="s">
        <v>4230</v>
      </c>
      <c r="AL1400" s="144">
        <v>0</v>
      </c>
      <c r="AM1400" s="144">
        <v>2.5000000000000001E-2</v>
      </c>
      <c r="AN1400" s="144">
        <v>2.5000000000000001E-2</v>
      </c>
      <c r="AO1400" s="145">
        <v>2.5000000000000001E-2</v>
      </c>
    </row>
    <row r="1401" spans="2:41" ht="14.5" hidden="1" x14ac:dyDescent="0.35">
      <c r="B1401" s="45" t="s">
        <v>3314</v>
      </c>
      <c r="C1401" s="54">
        <v>870098</v>
      </c>
      <c r="D1401" s="54">
        <v>870098</v>
      </c>
      <c r="E1401" s="60" t="s">
        <v>3185</v>
      </c>
      <c r="F1401" s="73">
        <v>0</v>
      </c>
      <c r="G1401" s="73">
        <v>2.5000000000000001E-2</v>
      </c>
      <c r="H1401" s="73">
        <v>2.5000000000000001E-2</v>
      </c>
      <c r="I1401" s="73">
        <v>2.5000000000000001E-2</v>
      </c>
      <c r="J1401" s="81" t="s">
        <v>4230</v>
      </c>
      <c r="AL1401" s="144">
        <v>0</v>
      </c>
      <c r="AM1401" s="144">
        <v>2.5000000000000001E-2</v>
      </c>
      <c r="AN1401" s="144">
        <v>2.5000000000000001E-2</v>
      </c>
      <c r="AO1401" s="145">
        <v>2.5000000000000001E-2</v>
      </c>
    </row>
    <row r="1402" spans="2:41" ht="14.5" hidden="1" x14ac:dyDescent="0.35">
      <c r="B1402" s="45" t="s">
        <v>3314</v>
      </c>
      <c r="C1402" s="54">
        <v>870111</v>
      </c>
      <c r="D1402" s="54">
        <v>870112</v>
      </c>
      <c r="E1402" s="60" t="s">
        <v>3185</v>
      </c>
      <c r="F1402" s="73">
        <v>0</v>
      </c>
      <c r="G1402" s="73">
        <v>2.5000000000000001E-2</v>
      </c>
      <c r="H1402" s="73">
        <v>2.5000000000000001E-2</v>
      </c>
      <c r="I1402" s="73">
        <v>2.5000000000000001E-2</v>
      </c>
      <c r="J1402" s="81" t="s">
        <v>4230</v>
      </c>
      <c r="AL1402" s="144">
        <v>0</v>
      </c>
      <c r="AM1402" s="144">
        <v>2.5000000000000001E-2</v>
      </c>
      <c r="AN1402" s="144">
        <v>2.5000000000000001E-2</v>
      </c>
      <c r="AO1402" s="145">
        <v>2.5000000000000001E-2</v>
      </c>
    </row>
    <row r="1403" spans="2:41" ht="14.5" hidden="1" x14ac:dyDescent="0.35">
      <c r="B1403" s="45" t="s">
        <v>3314</v>
      </c>
      <c r="C1403" s="54">
        <v>870179</v>
      </c>
      <c r="D1403" s="54">
        <v>870179</v>
      </c>
      <c r="E1403" s="60" t="s">
        <v>3185</v>
      </c>
      <c r="F1403" s="73">
        <v>0</v>
      </c>
      <c r="G1403" s="73">
        <v>2.5000000000000001E-2</v>
      </c>
      <c r="H1403" s="73">
        <v>2.5000000000000001E-2</v>
      </c>
      <c r="I1403" s="73">
        <v>2.5000000000000001E-2</v>
      </c>
      <c r="J1403" s="81" t="s">
        <v>4230</v>
      </c>
      <c r="AL1403" s="144">
        <v>0</v>
      </c>
      <c r="AM1403" s="144">
        <v>2.5000000000000001E-2</v>
      </c>
      <c r="AN1403" s="144">
        <v>2.5000000000000001E-2</v>
      </c>
      <c r="AO1403" s="145">
        <v>2.5000000000000001E-2</v>
      </c>
    </row>
    <row r="1404" spans="2:41" ht="14.5" hidden="1" x14ac:dyDescent="0.35">
      <c r="B1404" s="45" t="s">
        <v>3314</v>
      </c>
      <c r="C1404" s="54">
        <v>870189</v>
      </c>
      <c r="D1404" s="54">
        <v>870189</v>
      </c>
      <c r="E1404" s="60" t="s">
        <v>3185</v>
      </c>
      <c r="F1404" s="73">
        <v>0</v>
      </c>
      <c r="G1404" s="73">
        <v>2.5000000000000001E-2</v>
      </c>
      <c r="H1404" s="73">
        <v>2.5000000000000001E-2</v>
      </c>
      <c r="I1404" s="73">
        <v>2.5000000000000001E-2</v>
      </c>
      <c r="J1404" s="81" t="s">
        <v>4230</v>
      </c>
      <c r="AL1404" s="144">
        <v>0</v>
      </c>
      <c r="AM1404" s="144">
        <v>2.5000000000000001E-2</v>
      </c>
      <c r="AN1404" s="144">
        <v>2.5000000000000001E-2</v>
      </c>
      <c r="AO1404" s="145">
        <v>2.5000000000000001E-2</v>
      </c>
    </row>
    <row r="1405" spans="2:41" ht="14.5" hidden="1" x14ac:dyDescent="0.35">
      <c r="B1405" s="45" t="s">
        <v>3314</v>
      </c>
      <c r="C1405" s="54">
        <v>870198</v>
      </c>
      <c r="D1405" s="54">
        <v>870198</v>
      </c>
      <c r="E1405" s="60" t="s">
        <v>3185</v>
      </c>
      <c r="F1405" s="73">
        <v>0</v>
      </c>
      <c r="G1405" s="73">
        <v>2.5000000000000001E-2</v>
      </c>
      <c r="H1405" s="73">
        <v>2.5000000000000001E-2</v>
      </c>
      <c r="I1405" s="73">
        <v>2.5000000000000001E-2</v>
      </c>
      <c r="J1405" s="81" t="s">
        <v>4230</v>
      </c>
      <c r="AL1405" s="144">
        <v>0</v>
      </c>
      <c r="AM1405" s="144">
        <v>2.5000000000000001E-2</v>
      </c>
      <c r="AN1405" s="144">
        <v>2.5000000000000001E-2</v>
      </c>
      <c r="AO1405" s="145">
        <v>2.5000000000000001E-2</v>
      </c>
    </row>
    <row r="1406" spans="2:41" ht="14.5" hidden="1" x14ac:dyDescent="0.35">
      <c r="B1406" s="45" t="s">
        <v>3314</v>
      </c>
      <c r="C1406" s="54">
        <v>870220</v>
      </c>
      <c r="D1406" s="54">
        <v>870220</v>
      </c>
      <c r="E1406" s="60" t="s">
        <v>3185</v>
      </c>
      <c r="F1406" s="73">
        <v>0</v>
      </c>
      <c r="G1406" s="73">
        <v>2.5000000000000001E-2</v>
      </c>
      <c r="H1406" s="73">
        <v>2.5000000000000001E-2</v>
      </c>
      <c r="I1406" s="73">
        <v>2.5000000000000001E-2</v>
      </c>
      <c r="J1406" s="81" t="s">
        <v>4230</v>
      </c>
      <c r="AL1406" s="144">
        <v>0</v>
      </c>
      <c r="AM1406" s="144">
        <v>2.5000000000000001E-2</v>
      </c>
      <c r="AN1406" s="144">
        <v>2.5000000000000001E-2</v>
      </c>
      <c r="AO1406" s="145">
        <v>2.5000000000000001E-2</v>
      </c>
    </row>
    <row r="1407" spans="2:41" ht="14.5" hidden="1" x14ac:dyDescent="0.35">
      <c r="B1407" s="45" t="s">
        <v>3314</v>
      </c>
      <c r="C1407" s="54">
        <v>870229</v>
      </c>
      <c r="D1407" s="54">
        <v>870229</v>
      </c>
      <c r="E1407" s="60" t="s">
        <v>3185</v>
      </c>
      <c r="F1407" s="73">
        <v>0</v>
      </c>
      <c r="G1407" s="73">
        <v>2.5000000000000001E-2</v>
      </c>
      <c r="H1407" s="73">
        <v>2.5000000000000001E-2</v>
      </c>
      <c r="I1407" s="73">
        <v>2.5000000000000001E-2</v>
      </c>
      <c r="J1407" s="81" t="s">
        <v>4230</v>
      </c>
      <c r="AL1407" s="144">
        <v>0</v>
      </c>
      <c r="AM1407" s="144">
        <v>2.5000000000000001E-2</v>
      </c>
      <c r="AN1407" s="144">
        <v>2.5000000000000001E-2</v>
      </c>
      <c r="AO1407" s="145">
        <v>2.5000000000000001E-2</v>
      </c>
    </row>
    <row r="1408" spans="2:41" ht="14.5" hidden="1" x14ac:dyDescent="0.35">
      <c r="B1408" s="45" t="s">
        <v>3314</v>
      </c>
      <c r="C1408" s="54">
        <v>870232</v>
      </c>
      <c r="D1408" s="54">
        <v>870232</v>
      </c>
      <c r="E1408" s="60" t="s">
        <v>3185</v>
      </c>
      <c r="F1408" s="73">
        <v>0</v>
      </c>
      <c r="G1408" s="73">
        <v>2.5000000000000001E-2</v>
      </c>
      <c r="H1408" s="73">
        <v>2.5000000000000001E-2</v>
      </c>
      <c r="I1408" s="73">
        <v>2.5000000000000001E-2</v>
      </c>
      <c r="J1408" s="81" t="s">
        <v>4230</v>
      </c>
      <c r="AL1408" s="144">
        <v>0</v>
      </c>
      <c r="AM1408" s="144">
        <v>2.5000000000000001E-2</v>
      </c>
      <c r="AN1408" s="144">
        <v>2.5000000000000001E-2</v>
      </c>
      <c r="AO1408" s="145">
        <v>2.5000000000000001E-2</v>
      </c>
    </row>
    <row r="1409" spans="2:41" ht="14.5" hidden="1" x14ac:dyDescent="0.35">
      <c r="B1409" s="45" t="s">
        <v>3314</v>
      </c>
      <c r="C1409" s="54">
        <v>870262</v>
      </c>
      <c r="D1409" s="54">
        <v>870262</v>
      </c>
      <c r="E1409" s="60" t="s">
        <v>3185</v>
      </c>
      <c r="F1409" s="73">
        <v>0</v>
      </c>
      <c r="G1409" s="73">
        <v>2.5000000000000001E-2</v>
      </c>
      <c r="H1409" s="73">
        <v>2.5000000000000001E-2</v>
      </c>
      <c r="I1409" s="73">
        <v>2.5000000000000001E-2</v>
      </c>
      <c r="J1409" s="81" t="s">
        <v>4230</v>
      </c>
      <c r="AL1409" s="144">
        <v>0</v>
      </c>
      <c r="AM1409" s="144">
        <v>2.5000000000000001E-2</v>
      </c>
      <c r="AN1409" s="144">
        <v>2.5000000000000001E-2</v>
      </c>
      <c r="AO1409" s="145">
        <v>2.5000000000000001E-2</v>
      </c>
    </row>
    <row r="1410" spans="2:41" ht="14.5" hidden="1" x14ac:dyDescent="0.35">
      <c r="B1410" s="45" t="s">
        <v>3314</v>
      </c>
      <c r="C1410" s="54">
        <v>870365</v>
      </c>
      <c r="D1410" s="54">
        <v>870365</v>
      </c>
      <c r="E1410" s="60" t="s">
        <v>3185</v>
      </c>
      <c r="F1410" s="73">
        <v>0</v>
      </c>
      <c r="G1410" s="73">
        <v>2.5000000000000001E-2</v>
      </c>
      <c r="H1410" s="73">
        <v>2.5000000000000001E-2</v>
      </c>
      <c r="I1410" s="73">
        <v>2.5000000000000001E-2</v>
      </c>
      <c r="J1410" s="81" t="s">
        <v>4230</v>
      </c>
      <c r="AL1410" s="144">
        <v>0</v>
      </c>
      <c r="AM1410" s="144">
        <v>2.5000000000000001E-2</v>
      </c>
      <c r="AN1410" s="144">
        <v>2.5000000000000001E-2</v>
      </c>
      <c r="AO1410" s="145">
        <v>2.5000000000000001E-2</v>
      </c>
    </row>
    <row r="1411" spans="2:41" ht="14.5" hidden="1" x14ac:dyDescent="0.35">
      <c r="B1411" s="45" t="s">
        <v>3314</v>
      </c>
      <c r="C1411" s="54">
        <v>870389</v>
      </c>
      <c r="D1411" s="54">
        <v>870389</v>
      </c>
      <c r="E1411" s="60" t="s">
        <v>3185</v>
      </c>
      <c r="F1411" s="73">
        <v>0</v>
      </c>
      <c r="G1411" s="73">
        <v>2.5000000000000001E-2</v>
      </c>
      <c r="H1411" s="73">
        <v>2.5000000000000001E-2</v>
      </c>
      <c r="I1411" s="73">
        <v>2.5000000000000001E-2</v>
      </c>
      <c r="J1411" s="81" t="s">
        <v>4230</v>
      </c>
      <c r="AL1411" s="144">
        <v>0</v>
      </c>
      <c r="AM1411" s="144">
        <v>2.5000000000000001E-2</v>
      </c>
      <c r="AN1411" s="144">
        <v>2.5000000000000001E-2</v>
      </c>
      <c r="AO1411" s="145">
        <v>2.5000000000000001E-2</v>
      </c>
    </row>
    <row r="1412" spans="2:41" ht="14.5" hidden="1" x14ac:dyDescent="0.35">
      <c r="B1412" s="45" t="s">
        <v>3314</v>
      </c>
      <c r="C1412" s="54">
        <v>87042</v>
      </c>
      <c r="D1412" s="54">
        <v>87042</v>
      </c>
      <c r="E1412" s="60" t="s">
        <v>3185</v>
      </c>
      <c r="F1412" s="73">
        <v>0</v>
      </c>
      <c r="G1412" s="73">
        <v>2.5000000000000001E-2</v>
      </c>
      <c r="H1412" s="73">
        <v>2.5000000000000001E-2</v>
      </c>
      <c r="I1412" s="73">
        <v>2.5000000000000001E-2</v>
      </c>
      <c r="J1412" s="81" t="s">
        <v>4230</v>
      </c>
      <c r="AL1412" s="144">
        <v>0</v>
      </c>
      <c r="AM1412" s="144">
        <v>2.5000000000000001E-2</v>
      </c>
      <c r="AN1412" s="144">
        <v>2.5000000000000001E-2</v>
      </c>
      <c r="AO1412" s="145">
        <v>2.5000000000000001E-2</v>
      </c>
    </row>
    <row r="1413" spans="2:41" ht="14.5" hidden="1" x14ac:dyDescent="0.35">
      <c r="B1413" s="45" t="s">
        <v>3314</v>
      </c>
      <c r="C1413" s="54">
        <v>870442</v>
      </c>
      <c r="D1413" s="54">
        <v>870444</v>
      </c>
      <c r="E1413" s="60" t="s">
        <v>3185</v>
      </c>
      <c r="F1413" s="73">
        <v>0</v>
      </c>
      <c r="G1413" s="73">
        <v>2.5000000000000001E-2</v>
      </c>
      <c r="H1413" s="73">
        <v>2.5000000000000001E-2</v>
      </c>
      <c r="I1413" s="73">
        <v>2.5000000000000001E-2</v>
      </c>
      <c r="J1413" s="81" t="s">
        <v>4230</v>
      </c>
      <c r="AL1413" s="144">
        <v>0</v>
      </c>
      <c r="AM1413" s="144">
        <v>2.5000000000000001E-2</v>
      </c>
      <c r="AN1413" s="144">
        <v>2.5000000000000001E-2</v>
      </c>
      <c r="AO1413" s="145">
        <v>2.5000000000000001E-2</v>
      </c>
    </row>
    <row r="1414" spans="2:41" ht="14.5" hidden="1" x14ac:dyDescent="0.35">
      <c r="B1414" s="45" t="s">
        <v>3314</v>
      </c>
      <c r="C1414" s="54">
        <v>870458</v>
      </c>
      <c r="D1414" s="54">
        <v>870458</v>
      </c>
      <c r="E1414" s="60" t="s">
        <v>3185</v>
      </c>
      <c r="F1414" s="73">
        <v>0</v>
      </c>
      <c r="G1414" s="73">
        <v>2.5000000000000001E-2</v>
      </c>
      <c r="H1414" s="73">
        <v>2.5000000000000001E-2</v>
      </c>
      <c r="I1414" s="73">
        <v>2.5000000000000001E-2</v>
      </c>
      <c r="J1414" s="81" t="s">
        <v>4230</v>
      </c>
      <c r="AL1414" s="144">
        <v>0</v>
      </c>
      <c r="AM1414" s="144">
        <v>2.5000000000000001E-2</v>
      </c>
      <c r="AN1414" s="144">
        <v>2.5000000000000001E-2</v>
      </c>
      <c r="AO1414" s="145">
        <v>2.5000000000000001E-2</v>
      </c>
    </row>
    <row r="1415" spans="2:41" ht="14.5" hidden="1" x14ac:dyDescent="0.35">
      <c r="B1415" s="45" t="s">
        <v>3314</v>
      </c>
      <c r="C1415" s="54">
        <v>870460</v>
      </c>
      <c r="D1415" s="54">
        <v>870460</v>
      </c>
      <c r="E1415" s="60" t="s">
        <v>3185</v>
      </c>
      <c r="F1415" s="73">
        <v>0</v>
      </c>
      <c r="G1415" s="73">
        <v>2.5000000000000001E-2</v>
      </c>
      <c r="H1415" s="73">
        <v>2.5000000000000001E-2</v>
      </c>
      <c r="I1415" s="73">
        <v>2.5000000000000001E-2</v>
      </c>
      <c r="J1415" s="81" t="s">
        <v>4230</v>
      </c>
      <c r="AL1415" s="144">
        <v>0</v>
      </c>
      <c r="AM1415" s="144">
        <v>2.5000000000000001E-2</v>
      </c>
      <c r="AN1415" s="144">
        <v>2.5000000000000001E-2</v>
      </c>
      <c r="AO1415" s="145">
        <v>2.5000000000000001E-2</v>
      </c>
    </row>
    <row r="1416" spans="2:41" ht="14.5" hidden="1" x14ac:dyDescent="0.35">
      <c r="B1416" s="45" t="s">
        <v>3314</v>
      </c>
      <c r="C1416" s="54">
        <v>870475</v>
      </c>
      <c r="D1416" s="54">
        <v>870475</v>
      </c>
      <c r="E1416" s="60" t="s">
        <v>3185</v>
      </c>
      <c r="F1416" s="73">
        <v>0</v>
      </c>
      <c r="G1416" s="73">
        <v>2.5000000000000001E-2</v>
      </c>
      <c r="H1416" s="73">
        <v>2.5000000000000001E-2</v>
      </c>
      <c r="I1416" s="73">
        <v>2.5000000000000001E-2</v>
      </c>
      <c r="J1416" s="81" t="s">
        <v>4230</v>
      </c>
      <c r="AL1416" s="144">
        <v>0</v>
      </c>
      <c r="AM1416" s="144">
        <v>2.5000000000000001E-2</v>
      </c>
      <c r="AN1416" s="144">
        <v>2.5000000000000001E-2</v>
      </c>
      <c r="AO1416" s="145">
        <v>2.5000000000000001E-2</v>
      </c>
    </row>
    <row r="1417" spans="2:41" ht="14.5" hidden="1" x14ac:dyDescent="0.35">
      <c r="B1417" s="45" t="s">
        <v>3314</v>
      </c>
      <c r="C1417" s="54">
        <v>870481</v>
      </c>
      <c r="D1417" s="54">
        <v>870481</v>
      </c>
      <c r="E1417" s="60" t="s">
        <v>3185</v>
      </c>
      <c r="F1417" s="73">
        <v>0</v>
      </c>
      <c r="G1417" s="73">
        <v>2.5000000000000001E-2</v>
      </c>
      <c r="H1417" s="73">
        <v>2.5000000000000001E-2</v>
      </c>
      <c r="I1417" s="73">
        <v>2.5000000000000001E-2</v>
      </c>
      <c r="J1417" s="81" t="s">
        <v>4230</v>
      </c>
      <c r="AL1417" s="144">
        <v>0</v>
      </c>
      <c r="AM1417" s="144">
        <v>2.5000000000000001E-2</v>
      </c>
      <c r="AN1417" s="144">
        <v>2.5000000000000001E-2</v>
      </c>
      <c r="AO1417" s="145">
        <v>2.5000000000000001E-2</v>
      </c>
    </row>
    <row r="1418" spans="2:41" ht="14.5" hidden="1" x14ac:dyDescent="0.35">
      <c r="B1418" s="45" t="s">
        <v>3314</v>
      </c>
      <c r="C1418" s="54">
        <v>870499</v>
      </c>
      <c r="D1418" s="54">
        <v>870499</v>
      </c>
      <c r="E1418" s="60" t="s">
        <v>3185</v>
      </c>
      <c r="F1418" s="73">
        <v>0</v>
      </c>
      <c r="G1418" s="73">
        <v>2.5000000000000001E-2</v>
      </c>
      <c r="H1418" s="73">
        <v>2.5000000000000001E-2</v>
      </c>
      <c r="I1418" s="73">
        <v>2.5000000000000001E-2</v>
      </c>
      <c r="J1418" s="81" t="s">
        <v>4230</v>
      </c>
      <c r="AL1418" s="144">
        <v>0</v>
      </c>
      <c r="AM1418" s="144">
        <v>2.5000000000000001E-2</v>
      </c>
      <c r="AN1418" s="144">
        <v>2.5000000000000001E-2</v>
      </c>
      <c r="AO1418" s="145">
        <v>2.5000000000000001E-2</v>
      </c>
    </row>
    <row r="1419" spans="2:41" ht="14.5" hidden="1" x14ac:dyDescent="0.35">
      <c r="B1419" s="45" t="s">
        <v>3314</v>
      </c>
      <c r="C1419" s="54">
        <v>870617</v>
      </c>
      <c r="D1419" s="54">
        <v>870617</v>
      </c>
      <c r="E1419" s="60" t="s">
        <v>3185</v>
      </c>
      <c r="F1419" s="73">
        <v>0</v>
      </c>
      <c r="G1419" s="73">
        <v>2.5000000000000001E-2</v>
      </c>
      <c r="H1419" s="73">
        <v>2.5000000000000001E-2</v>
      </c>
      <c r="I1419" s="73">
        <v>2.5000000000000001E-2</v>
      </c>
      <c r="J1419" s="81" t="s">
        <v>4230</v>
      </c>
      <c r="AL1419" s="144">
        <v>0</v>
      </c>
      <c r="AM1419" s="144">
        <v>2.5000000000000001E-2</v>
      </c>
      <c r="AN1419" s="144">
        <v>2.5000000000000001E-2</v>
      </c>
      <c r="AO1419" s="145">
        <v>2.5000000000000001E-2</v>
      </c>
    </row>
    <row r="1420" spans="2:41" ht="14.5" hidden="1" x14ac:dyDescent="0.35">
      <c r="B1420" s="45" t="s">
        <v>3314</v>
      </c>
      <c r="C1420" s="54">
        <v>870664</v>
      </c>
      <c r="D1420" s="54">
        <v>870664</v>
      </c>
      <c r="E1420" s="60" t="s">
        <v>3185</v>
      </c>
      <c r="F1420" s="73">
        <v>0</v>
      </c>
      <c r="G1420" s="73">
        <v>2.5000000000000001E-2</v>
      </c>
      <c r="H1420" s="73">
        <v>2.5000000000000001E-2</v>
      </c>
      <c r="I1420" s="73">
        <v>2.5000000000000001E-2</v>
      </c>
      <c r="J1420" s="81" t="s">
        <v>4230</v>
      </c>
      <c r="AL1420" s="144">
        <v>0</v>
      </c>
      <c r="AM1420" s="144">
        <v>2.5000000000000001E-2</v>
      </c>
      <c r="AN1420" s="144">
        <v>2.5000000000000001E-2</v>
      </c>
      <c r="AO1420" s="145">
        <v>2.5000000000000001E-2</v>
      </c>
    </row>
    <row r="1421" spans="2:41" ht="14.5" hidden="1" x14ac:dyDescent="0.35">
      <c r="B1421" s="45" t="s">
        <v>3314</v>
      </c>
      <c r="C1421" s="54">
        <v>870713</v>
      </c>
      <c r="D1421" s="54">
        <v>870714</v>
      </c>
      <c r="E1421" s="60" t="s">
        <v>3185</v>
      </c>
      <c r="F1421" s="73">
        <v>0</v>
      </c>
      <c r="G1421" s="73">
        <v>2.5000000000000001E-2</v>
      </c>
      <c r="H1421" s="73">
        <v>2.5000000000000001E-2</v>
      </c>
      <c r="I1421" s="73">
        <v>2.5000000000000001E-2</v>
      </c>
      <c r="J1421" s="81" t="s">
        <v>4230</v>
      </c>
      <c r="AL1421" s="144">
        <v>0</v>
      </c>
      <c r="AM1421" s="144">
        <v>2.5000000000000001E-2</v>
      </c>
      <c r="AN1421" s="144">
        <v>2.5000000000000001E-2</v>
      </c>
      <c r="AO1421" s="145">
        <v>2.5000000000000001E-2</v>
      </c>
    </row>
    <row r="1422" spans="2:41" ht="14.5" hidden="1" x14ac:dyDescent="0.35">
      <c r="B1422" s="45" t="s">
        <v>3314</v>
      </c>
      <c r="C1422" s="54">
        <v>87074</v>
      </c>
      <c r="D1422" s="54">
        <v>87074</v>
      </c>
      <c r="E1422" s="60" t="s">
        <v>3185</v>
      </c>
      <c r="F1422" s="73">
        <v>0</v>
      </c>
      <c r="G1422" s="73">
        <v>2.5000000000000001E-2</v>
      </c>
      <c r="H1422" s="73">
        <v>2.5000000000000001E-2</v>
      </c>
      <c r="I1422" s="73">
        <v>2.5000000000000001E-2</v>
      </c>
      <c r="J1422" s="81" t="s">
        <v>4230</v>
      </c>
      <c r="AL1422" s="144">
        <v>0</v>
      </c>
      <c r="AM1422" s="144">
        <v>2.5000000000000001E-2</v>
      </c>
      <c r="AN1422" s="144">
        <v>2.5000000000000001E-2</v>
      </c>
      <c r="AO1422" s="145">
        <v>2.5000000000000001E-2</v>
      </c>
    </row>
    <row r="1423" spans="2:41" ht="14.5" hidden="1" x14ac:dyDescent="0.35">
      <c r="B1423" s="45" t="s">
        <v>3314</v>
      </c>
      <c r="C1423" s="54">
        <v>870787</v>
      </c>
      <c r="D1423" s="54">
        <v>870787</v>
      </c>
      <c r="E1423" s="60" t="s">
        <v>3185</v>
      </c>
      <c r="F1423" s="73">
        <v>0</v>
      </c>
      <c r="G1423" s="73">
        <v>2.5000000000000001E-2</v>
      </c>
      <c r="H1423" s="73">
        <v>2.5000000000000001E-2</v>
      </c>
      <c r="I1423" s="73">
        <v>2.5000000000000001E-2</v>
      </c>
      <c r="J1423" s="81" t="s">
        <v>4230</v>
      </c>
      <c r="AL1423" s="144">
        <v>0</v>
      </c>
      <c r="AM1423" s="144">
        <v>2.5000000000000001E-2</v>
      </c>
      <c r="AN1423" s="144">
        <v>2.5000000000000001E-2</v>
      </c>
      <c r="AO1423" s="145">
        <v>2.5000000000000001E-2</v>
      </c>
    </row>
    <row r="1424" spans="2:41" ht="14.5" hidden="1" x14ac:dyDescent="0.35">
      <c r="B1424" s="45" t="s">
        <v>3314</v>
      </c>
      <c r="C1424" s="54">
        <v>870795</v>
      </c>
      <c r="D1424" s="54">
        <v>870795</v>
      </c>
      <c r="E1424" s="60" t="s">
        <v>3185</v>
      </c>
      <c r="F1424" s="73">
        <v>0</v>
      </c>
      <c r="G1424" s="73">
        <v>2.5000000000000001E-2</v>
      </c>
      <c r="H1424" s="73">
        <v>2.5000000000000001E-2</v>
      </c>
      <c r="I1424" s="73">
        <v>2.5000000000000001E-2</v>
      </c>
      <c r="J1424" s="81" t="s">
        <v>4230</v>
      </c>
      <c r="AL1424" s="144">
        <v>0</v>
      </c>
      <c r="AM1424" s="144">
        <v>2.5000000000000001E-2</v>
      </c>
      <c r="AN1424" s="144">
        <v>2.5000000000000001E-2</v>
      </c>
      <c r="AO1424" s="145">
        <v>2.5000000000000001E-2</v>
      </c>
    </row>
    <row r="1425" spans="2:41" ht="14.5" hidden="1" x14ac:dyDescent="0.35">
      <c r="B1425" s="45" t="s">
        <v>3314</v>
      </c>
      <c r="C1425" s="54">
        <v>870800</v>
      </c>
      <c r="D1425" s="54">
        <v>870801</v>
      </c>
      <c r="E1425" s="60" t="s">
        <v>3185</v>
      </c>
      <c r="F1425" s="73">
        <v>0</v>
      </c>
      <c r="G1425" s="73">
        <v>2.5000000000000001E-2</v>
      </c>
      <c r="H1425" s="73">
        <v>2.5000000000000001E-2</v>
      </c>
      <c r="I1425" s="73">
        <v>2.5000000000000001E-2</v>
      </c>
      <c r="J1425" s="81" t="s">
        <v>4230</v>
      </c>
      <c r="AL1425" s="144">
        <v>0</v>
      </c>
      <c r="AM1425" s="144">
        <v>2.5000000000000001E-2</v>
      </c>
      <c r="AN1425" s="144">
        <v>2.5000000000000001E-2</v>
      </c>
      <c r="AO1425" s="145">
        <v>2.5000000000000001E-2</v>
      </c>
    </row>
    <row r="1426" spans="2:41" ht="14.5" hidden="1" x14ac:dyDescent="0.35">
      <c r="B1426" s="45" t="s">
        <v>3314</v>
      </c>
      <c r="C1426" s="54">
        <v>870859</v>
      </c>
      <c r="D1426" s="54">
        <v>870859</v>
      </c>
      <c r="E1426" s="60" t="s">
        <v>3185</v>
      </c>
      <c r="F1426" s="73">
        <v>0</v>
      </c>
      <c r="G1426" s="73">
        <v>2.5000000000000001E-2</v>
      </c>
      <c r="H1426" s="73">
        <v>2.5000000000000001E-2</v>
      </c>
      <c r="I1426" s="73">
        <v>2.5000000000000001E-2</v>
      </c>
      <c r="J1426" s="81" t="s">
        <v>4230</v>
      </c>
      <c r="AL1426" s="144">
        <v>0</v>
      </c>
      <c r="AM1426" s="144">
        <v>2.5000000000000001E-2</v>
      </c>
      <c r="AN1426" s="144">
        <v>2.5000000000000001E-2</v>
      </c>
      <c r="AO1426" s="145">
        <v>2.5000000000000001E-2</v>
      </c>
    </row>
    <row r="1427" spans="2:41" ht="14.5" hidden="1" x14ac:dyDescent="0.35">
      <c r="B1427" s="45" t="s">
        <v>3314</v>
      </c>
      <c r="C1427" s="54">
        <v>870867</v>
      </c>
      <c r="D1427" s="54">
        <v>870867</v>
      </c>
      <c r="E1427" s="60" t="s">
        <v>3185</v>
      </c>
      <c r="F1427" s="73">
        <v>0</v>
      </c>
      <c r="G1427" s="73">
        <v>2.5000000000000001E-2</v>
      </c>
      <c r="H1427" s="73">
        <v>2.5000000000000001E-2</v>
      </c>
      <c r="I1427" s="73">
        <v>2.5000000000000001E-2</v>
      </c>
      <c r="J1427" s="81" t="s">
        <v>4230</v>
      </c>
      <c r="AL1427" s="144">
        <v>0</v>
      </c>
      <c r="AM1427" s="144">
        <v>2.5000000000000001E-2</v>
      </c>
      <c r="AN1427" s="144">
        <v>2.5000000000000001E-2</v>
      </c>
      <c r="AO1427" s="145">
        <v>2.5000000000000001E-2</v>
      </c>
    </row>
    <row r="1428" spans="2:41" ht="14.5" hidden="1" x14ac:dyDescent="0.35">
      <c r="B1428" s="45" t="s">
        <v>3314</v>
      </c>
      <c r="C1428" s="54">
        <v>870881</v>
      </c>
      <c r="D1428" s="54">
        <v>870881</v>
      </c>
      <c r="E1428" s="60" t="s">
        <v>3185</v>
      </c>
      <c r="F1428" s="73">
        <v>0</v>
      </c>
      <c r="G1428" s="73">
        <v>2.5000000000000001E-2</v>
      </c>
      <c r="H1428" s="73">
        <v>2.5000000000000001E-2</v>
      </c>
      <c r="I1428" s="73">
        <v>2.5000000000000001E-2</v>
      </c>
      <c r="J1428" s="81" t="s">
        <v>4230</v>
      </c>
      <c r="AL1428" s="144">
        <v>0</v>
      </c>
      <c r="AM1428" s="144">
        <v>2.5000000000000001E-2</v>
      </c>
      <c r="AN1428" s="144">
        <v>2.5000000000000001E-2</v>
      </c>
      <c r="AO1428" s="145">
        <v>2.5000000000000001E-2</v>
      </c>
    </row>
    <row r="1429" spans="2:41" ht="14.5" hidden="1" x14ac:dyDescent="0.35">
      <c r="B1429" s="45" t="s">
        <v>3314</v>
      </c>
      <c r="C1429" s="54">
        <v>870944</v>
      </c>
      <c r="D1429" s="54">
        <v>870944</v>
      </c>
      <c r="E1429" s="60" t="s">
        <v>3185</v>
      </c>
      <c r="F1429" s="73">
        <v>0</v>
      </c>
      <c r="G1429" s="73">
        <v>2.5000000000000001E-2</v>
      </c>
      <c r="H1429" s="73">
        <v>2.5000000000000001E-2</v>
      </c>
      <c r="I1429" s="73">
        <v>2.5000000000000001E-2</v>
      </c>
      <c r="J1429" s="81" t="s">
        <v>4230</v>
      </c>
      <c r="AL1429" s="144">
        <v>0</v>
      </c>
      <c r="AM1429" s="144">
        <v>2.5000000000000001E-2</v>
      </c>
      <c r="AN1429" s="144">
        <v>2.5000000000000001E-2</v>
      </c>
      <c r="AO1429" s="145">
        <v>2.5000000000000001E-2</v>
      </c>
    </row>
    <row r="1430" spans="2:41" ht="14.5" hidden="1" x14ac:dyDescent="0.35">
      <c r="B1430" s="45" t="s">
        <v>3314</v>
      </c>
      <c r="C1430" s="54">
        <v>870950</v>
      </c>
      <c r="D1430" s="54">
        <v>870950</v>
      </c>
      <c r="E1430" s="60" t="s">
        <v>3185</v>
      </c>
      <c r="F1430" s="73">
        <v>0</v>
      </c>
      <c r="G1430" s="73">
        <v>2.5000000000000001E-2</v>
      </c>
      <c r="H1430" s="73">
        <v>2.5000000000000001E-2</v>
      </c>
      <c r="I1430" s="73">
        <v>2.5000000000000001E-2</v>
      </c>
      <c r="J1430" s="81" t="s">
        <v>4230</v>
      </c>
      <c r="AL1430" s="144">
        <v>0</v>
      </c>
      <c r="AM1430" s="144">
        <v>2.5000000000000001E-2</v>
      </c>
      <c r="AN1430" s="144">
        <v>2.5000000000000001E-2</v>
      </c>
      <c r="AO1430" s="145">
        <v>2.5000000000000001E-2</v>
      </c>
    </row>
    <row r="1431" spans="2:41" ht="14.5" hidden="1" x14ac:dyDescent="0.35">
      <c r="B1431" s="45" t="s">
        <v>3314</v>
      </c>
      <c r="C1431" s="54">
        <v>870975</v>
      </c>
      <c r="D1431" s="54">
        <v>870975</v>
      </c>
      <c r="E1431" s="60" t="s">
        <v>3185</v>
      </c>
      <c r="F1431" s="73">
        <v>0</v>
      </c>
      <c r="G1431" s="73">
        <v>2.5000000000000001E-2</v>
      </c>
      <c r="H1431" s="73">
        <v>2.5000000000000001E-2</v>
      </c>
      <c r="I1431" s="73">
        <v>2.5000000000000001E-2</v>
      </c>
      <c r="J1431" s="81" t="s">
        <v>4230</v>
      </c>
      <c r="AL1431" s="144">
        <v>0</v>
      </c>
      <c r="AM1431" s="144">
        <v>2.5000000000000001E-2</v>
      </c>
      <c r="AN1431" s="144">
        <v>2.5000000000000001E-2</v>
      </c>
      <c r="AO1431" s="145">
        <v>2.5000000000000001E-2</v>
      </c>
    </row>
    <row r="1432" spans="2:41" ht="14.5" hidden="1" x14ac:dyDescent="0.35">
      <c r="B1432" s="45" t="s">
        <v>3314</v>
      </c>
      <c r="C1432" s="54">
        <v>87098</v>
      </c>
      <c r="D1432" s="54">
        <v>87098</v>
      </c>
      <c r="E1432" s="60" t="s">
        <v>3185</v>
      </c>
      <c r="F1432" s="73">
        <v>0</v>
      </c>
      <c r="G1432" s="73">
        <v>2.5000000000000001E-2</v>
      </c>
      <c r="H1432" s="73">
        <v>2.5000000000000001E-2</v>
      </c>
      <c r="I1432" s="73">
        <v>2.5000000000000001E-2</v>
      </c>
      <c r="J1432" s="81" t="s">
        <v>4230</v>
      </c>
      <c r="AL1432" s="144">
        <v>0</v>
      </c>
      <c r="AM1432" s="144">
        <v>2.5000000000000001E-2</v>
      </c>
      <c r="AN1432" s="144">
        <v>2.5000000000000001E-2</v>
      </c>
      <c r="AO1432" s="145">
        <v>2.5000000000000001E-2</v>
      </c>
    </row>
    <row r="1433" spans="2:41" ht="14.5" hidden="1" x14ac:dyDescent="0.35">
      <c r="B1433" s="45" t="s">
        <v>3314</v>
      </c>
      <c r="C1433" s="54">
        <v>870990</v>
      </c>
      <c r="D1433" s="54">
        <v>870994</v>
      </c>
      <c r="E1433" s="60" t="s">
        <v>3185</v>
      </c>
      <c r="F1433" s="73">
        <v>0</v>
      </c>
      <c r="G1433" s="73">
        <v>2.5000000000000001E-2</v>
      </c>
      <c r="H1433" s="73">
        <v>2.5000000000000001E-2</v>
      </c>
      <c r="I1433" s="73">
        <v>2.5000000000000001E-2</v>
      </c>
      <c r="J1433" s="81" t="s">
        <v>4230</v>
      </c>
      <c r="AL1433" s="144">
        <v>0</v>
      </c>
      <c r="AM1433" s="144">
        <v>2.5000000000000001E-2</v>
      </c>
      <c r="AN1433" s="144">
        <v>2.5000000000000001E-2</v>
      </c>
      <c r="AO1433" s="145">
        <v>2.5000000000000001E-2</v>
      </c>
    </row>
    <row r="1434" spans="2:41" ht="14.5" hidden="1" x14ac:dyDescent="0.35">
      <c r="B1434" s="45" t="s">
        <v>3314</v>
      </c>
      <c r="C1434" s="54">
        <v>870999</v>
      </c>
      <c r="D1434" s="54">
        <v>870999</v>
      </c>
      <c r="E1434" s="60" t="s">
        <v>3185</v>
      </c>
      <c r="F1434" s="73">
        <v>0</v>
      </c>
      <c r="G1434" s="73">
        <v>2.5000000000000001E-2</v>
      </c>
      <c r="H1434" s="73">
        <v>2.5000000000000001E-2</v>
      </c>
      <c r="I1434" s="73">
        <v>2.5000000000000001E-2</v>
      </c>
      <c r="J1434" s="81" t="s">
        <v>4230</v>
      </c>
      <c r="AL1434" s="144">
        <v>0</v>
      </c>
      <c r="AM1434" s="144">
        <v>2.5000000000000001E-2</v>
      </c>
      <c r="AN1434" s="144">
        <v>2.5000000000000001E-2</v>
      </c>
      <c r="AO1434" s="145">
        <v>2.5000000000000001E-2</v>
      </c>
    </row>
    <row r="1435" spans="2:41" ht="14.5" hidden="1" x14ac:dyDescent="0.35">
      <c r="B1435" s="45" t="s">
        <v>3314</v>
      </c>
      <c r="C1435" s="54">
        <v>872708</v>
      </c>
      <c r="D1435" s="54">
        <v>872708</v>
      </c>
      <c r="E1435" s="60" t="s">
        <v>3185</v>
      </c>
      <c r="F1435" s="73">
        <v>0</v>
      </c>
      <c r="G1435" s="73">
        <v>2.5000000000000001E-2</v>
      </c>
      <c r="H1435" s="73">
        <v>2.5000000000000001E-2</v>
      </c>
      <c r="I1435" s="73">
        <v>2.5000000000000001E-2</v>
      </c>
      <c r="J1435" s="81" t="s">
        <v>4230</v>
      </c>
      <c r="AL1435" s="144">
        <v>0</v>
      </c>
      <c r="AM1435" s="144">
        <v>2.5000000000000001E-2</v>
      </c>
      <c r="AN1435" s="144">
        <v>2.5000000000000001E-2</v>
      </c>
      <c r="AO1435" s="145">
        <v>2.5000000000000001E-2</v>
      </c>
    </row>
    <row r="1436" spans="2:41" ht="14.5" hidden="1" x14ac:dyDescent="0.35">
      <c r="B1436" s="45" t="s">
        <v>3314</v>
      </c>
      <c r="C1436" s="54">
        <v>903245</v>
      </c>
      <c r="D1436" s="54">
        <v>903245</v>
      </c>
      <c r="E1436" s="60" t="s">
        <v>3185</v>
      </c>
      <c r="F1436" s="73">
        <v>0</v>
      </c>
      <c r="G1436" s="73">
        <v>2.5000000000000001E-2</v>
      </c>
      <c r="H1436" s="73">
        <v>2.5000000000000001E-2</v>
      </c>
      <c r="I1436" s="73">
        <v>2.5000000000000001E-2</v>
      </c>
      <c r="J1436" s="81" t="s">
        <v>4230</v>
      </c>
      <c r="AL1436" s="144">
        <v>0</v>
      </c>
      <c r="AM1436" s="144">
        <v>2.5000000000000001E-2</v>
      </c>
      <c r="AN1436" s="144">
        <v>2.5000000000000001E-2</v>
      </c>
      <c r="AO1436" s="145">
        <v>2.5000000000000001E-2</v>
      </c>
    </row>
    <row r="1437" spans="2:41" ht="14.5" hidden="1" x14ac:dyDescent="0.35">
      <c r="B1437" s="45" t="s">
        <v>3314</v>
      </c>
      <c r="C1437" s="54">
        <v>906231</v>
      </c>
      <c r="D1437" s="54">
        <v>906231</v>
      </c>
      <c r="E1437" s="60" t="s">
        <v>3185</v>
      </c>
      <c r="F1437" s="73">
        <v>0</v>
      </c>
      <c r="G1437" s="73">
        <v>2.5000000000000001E-2</v>
      </c>
      <c r="H1437" s="73">
        <v>2.5000000000000001E-2</v>
      </c>
      <c r="I1437" s="73">
        <v>2.5000000000000001E-2</v>
      </c>
      <c r="J1437" s="81" t="s">
        <v>4230</v>
      </c>
      <c r="AL1437" s="144">
        <v>0</v>
      </c>
      <c r="AM1437" s="144">
        <v>2.5000000000000001E-2</v>
      </c>
      <c r="AN1437" s="144">
        <v>2.5000000000000001E-2</v>
      </c>
      <c r="AO1437" s="145">
        <v>2.5000000000000001E-2</v>
      </c>
    </row>
    <row r="1438" spans="2:41" ht="14.5" hidden="1" x14ac:dyDescent="0.35">
      <c r="B1438" s="45" t="s">
        <v>3314</v>
      </c>
      <c r="C1438" s="54">
        <v>906518</v>
      </c>
      <c r="D1438" s="54">
        <v>906518</v>
      </c>
      <c r="E1438" s="60" t="s">
        <v>3185</v>
      </c>
      <c r="F1438" s="73">
        <v>0</v>
      </c>
      <c r="G1438" s="73">
        <v>2.5000000000000001E-2</v>
      </c>
      <c r="H1438" s="73">
        <v>2.5000000000000001E-2</v>
      </c>
      <c r="I1438" s="73">
        <v>2.5000000000000001E-2</v>
      </c>
      <c r="J1438" s="81" t="s">
        <v>4230</v>
      </c>
      <c r="AL1438" s="144">
        <v>0</v>
      </c>
      <c r="AM1438" s="144">
        <v>2.5000000000000001E-2</v>
      </c>
      <c r="AN1438" s="144">
        <v>2.5000000000000001E-2</v>
      </c>
      <c r="AO1438" s="145">
        <v>2.5000000000000001E-2</v>
      </c>
    </row>
    <row r="1439" spans="2:41" ht="14.5" hidden="1" x14ac:dyDescent="0.35">
      <c r="B1439" s="45" t="s">
        <v>3314</v>
      </c>
      <c r="C1439" s="54">
        <v>907503</v>
      </c>
      <c r="D1439" s="54">
        <v>907503</v>
      </c>
      <c r="E1439" s="60" t="s">
        <v>3185</v>
      </c>
      <c r="F1439" s="73">
        <v>0</v>
      </c>
      <c r="G1439" s="73">
        <v>2.5000000000000001E-2</v>
      </c>
      <c r="H1439" s="73">
        <v>2.5000000000000001E-2</v>
      </c>
      <c r="I1439" s="73">
        <v>2.5000000000000001E-2</v>
      </c>
      <c r="J1439" s="81" t="s">
        <v>4230</v>
      </c>
      <c r="AL1439" s="144">
        <v>0</v>
      </c>
      <c r="AM1439" s="144">
        <v>2.5000000000000001E-2</v>
      </c>
      <c r="AN1439" s="144">
        <v>2.5000000000000001E-2</v>
      </c>
      <c r="AO1439" s="145">
        <v>2.5000000000000001E-2</v>
      </c>
    </row>
    <row r="1440" spans="2:41" ht="14.5" hidden="1" x14ac:dyDescent="0.35">
      <c r="B1440" s="45" t="s">
        <v>3314</v>
      </c>
      <c r="C1440" s="54">
        <v>911515</v>
      </c>
      <c r="D1440" s="54">
        <v>911515</v>
      </c>
      <c r="E1440" s="60" t="s">
        <v>3185</v>
      </c>
      <c r="F1440" s="73">
        <v>0</v>
      </c>
      <c r="G1440" s="73">
        <v>2.5000000000000001E-2</v>
      </c>
      <c r="H1440" s="73">
        <v>2.5000000000000001E-2</v>
      </c>
      <c r="I1440" s="73">
        <v>2.5000000000000001E-2</v>
      </c>
      <c r="J1440" s="81" t="s">
        <v>4230</v>
      </c>
      <c r="AL1440" s="144">
        <v>0</v>
      </c>
      <c r="AM1440" s="144">
        <v>2.5000000000000001E-2</v>
      </c>
      <c r="AN1440" s="144">
        <v>2.5000000000000001E-2</v>
      </c>
      <c r="AO1440" s="145">
        <v>2.5000000000000001E-2</v>
      </c>
    </row>
    <row r="1441" spans="2:41" ht="14.5" hidden="1" x14ac:dyDescent="0.35">
      <c r="B1441" s="45" t="s">
        <v>3314</v>
      </c>
      <c r="C1441" s="54">
        <v>913724</v>
      </c>
      <c r="D1441" s="54">
        <v>913724</v>
      </c>
      <c r="E1441" s="60" t="s">
        <v>3243</v>
      </c>
      <c r="F1441" s="73">
        <v>2.5</v>
      </c>
      <c r="G1441" s="73">
        <v>0</v>
      </c>
      <c r="H1441" s="73">
        <v>0</v>
      </c>
      <c r="I1441" s="73">
        <v>0</v>
      </c>
      <c r="J1441" s="272" t="s">
        <v>4231</v>
      </c>
      <c r="AL1441" s="144">
        <v>2.5</v>
      </c>
      <c r="AM1441" s="144">
        <v>0</v>
      </c>
      <c r="AN1441" s="144">
        <v>0</v>
      </c>
      <c r="AO1441" s="145">
        <v>0</v>
      </c>
    </row>
    <row r="1442" spans="2:41" ht="14.5" hidden="1" x14ac:dyDescent="0.35">
      <c r="B1442" s="45" t="s">
        <v>3314</v>
      </c>
      <c r="C1442" s="54">
        <v>983098</v>
      </c>
      <c r="D1442" s="54">
        <v>983098</v>
      </c>
      <c r="E1442" s="60" t="s">
        <v>3185</v>
      </c>
      <c r="F1442" s="73">
        <v>0</v>
      </c>
      <c r="G1442" s="73">
        <v>2.5000000000000001E-2</v>
      </c>
      <c r="H1442" s="73">
        <v>2.5000000000000001E-2</v>
      </c>
      <c r="I1442" s="73">
        <v>2.5000000000000001E-2</v>
      </c>
      <c r="J1442" s="81" t="s">
        <v>4230</v>
      </c>
      <c r="AL1442" s="144">
        <v>0</v>
      </c>
      <c r="AM1442" s="144">
        <v>2.5000000000000001E-2</v>
      </c>
      <c r="AN1442" s="144">
        <v>2.5000000000000001E-2</v>
      </c>
      <c r="AO1442" s="145">
        <v>2.5000000000000001E-2</v>
      </c>
    </row>
    <row r="1443" spans="2:41" ht="14.5" hidden="1" x14ac:dyDescent="0.35">
      <c r="B1443" s="45" t="s">
        <v>3314</v>
      </c>
      <c r="C1443" s="54">
        <v>984789</v>
      </c>
      <c r="D1443" s="54">
        <v>984789</v>
      </c>
      <c r="E1443" s="60" t="s">
        <v>3185</v>
      </c>
      <c r="F1443" s="73">
        <v>0</v>
      </c>
      <c r="G1443" s="73">
        <v>2.5000000000000001E-2</v>
      </c>
      <c r="H1443" s="73">
        <v>2.5000000000000001E-2</v>
      </c>
      <c r="I1443" s="73">
        <v>2.5000000000000001E-2</v>
      </c>
      <c r="J1443" s="81" t="s">
        <v>4230</v>
      </c>
      <c r="AL1443" s="144">
        <v>0</v>
      </c>
      <c r="AM1443" s="144">
        <v>2.5000000000000001E-2</v>
      </c>
      <c r="AN1443" s="144">
        <v>2.5000000000000001E-2</v>
      </c>
      <c r="AO1443" s="145">
        <v>2.5000000000000001E-2</v>
      </c>
    </row>
    <row r="1444" spans="2:41" ht="14.5" hidden="1" x14ac:dyDescent="0.35">
      <c r="B1444" s="45" t="s">
        <v>3314</v>
      </c>
      <c r="C1444" s="54">
        <v>843010</v>
      </c>
      <c r="D1444" s="54">
        <v>843011</v>
      </c>
      <c r="E1444" s="60" t="s">
        <v>3186</v>
      </c>
      <c r="F1444" s="73">
        <v>0</v>
      </c>
      <c r="G1444" s="73">
        <v>3.3333333333333333E-2</v>
      </c>
      <c r="H1444" s="73">
        <v>3.3333333333333333E-2</v>
      </c>
      <c r="I1444" s="73">
        <v>3.3333333333333333E-2</v>
      </c>
      <c r="J1444" s="81" t="s">
        <v>4230</v>
      </c>
      <c r="AL1444" s="144">
        <v>0</v>
      </c>
      <c r="AM1444" s="144">
        <v>3.3333333333333333E-2</v>
      </c>
      <c r="AN1444" s="144">
        <v>3.3333333333333333E-2</v>
      </c>
      <c r="AO1444" s="145">
        <v>3.3333333333333333E-2</v>
      </c>
    </row>
    <row r="1445" spans="2:41" ht="14.5" hidden="1" x14ac:dyDescent="0.35">
      <c r="B1445" s="45" t="s">
        <v>3314</v>
      </c>
      <c r="C1445" s="54">
        <v>843026</v>
      </c>
      <c r="D1445" s="54">
        <v>843026</v>
      </c>
      <c r="E1445" s="60" t="s">
        <v>3186</v>
      </c>
      <c r="F1445" s="73">
        <v>0</v>
      </c>
      <c r="G1445" s="73">
        <v>3.3333333333333333E-2</v>
      </c>
      <c r="H1445" s="73">
        <v>3.3333333333333333E-2</v>
      </c>
      <c r="I1445" s="73">
        <v>3.3333333333333333E-2</v>
      </c>
      <c r="J1445" s="81" t="s">
        <v>4230</v>
      </c>
      <c r="AL1445" s="144">
        <v>0</v>
      </c>
      <c r="AM1445" s="144">
        <v>3.3333333333333333E-2</v>
      </c>
      <c r="AN1445" s="144">
        <v>3.3333333333333333E-2</v>
      </c>
      <c r="AO1445" s="145">
        <v>3.3333333333333333E-2</v>
      </c>
    </row>
    <row r="1446" spans="2:41" ht="14.5" hidden="1" x14ac:dyDescent="0.35">
      <c r="B1446" s="45" t="s">
        <v>3314</v>
      </c>
      <c r="C1446" s="54">
        <v>843028</v>
      </c>
      <c r="D1446" s="54">
        <v>843028</v>
      </c>
      <c r="E1446" s="60" t="s">
        <v>3186</v>
      </c>
      <c r="F1446" s="73">
        <v>0</v>
      </c>
      <c r="G1446" s="73">
        <v>3.3333333333333333E-2</v>
      </c>
      <c r="H1446" s="73">
        <v>3.3333333333333333E-2</v>
      </c>
      <c r="I1446" s="73">
        <v>3.3333333333333333E-2</v>
      </c>
      <c r="J1446" s="81" t="s">
        <v>4230</v>
      </c>
      <c r="AL1446" s="144">
        <v>0</v>
      </c>
      <c r="AM1446" s="144">
        <v>3.3333333333333333E-2</v>
      </c>
      <c r="AN1446" s="144">
        <v>3.3333333333333333E-2</v>
      </c>
      <c r="AO1446" s="145">
        <v>3.3333333333333333E-2</v>
      </c>
    </row>
    <row r="1447" spans="2:41" ht="14.5" hidden="1" x14ac:dyDescent="0.35">
      <c r="B1447" s="45" t="s">
        <v>3314</v>
      </c>
      <c r="C1447" s="54">
        <v>843101</v>
      </c>
      <c r="D1447" s="54">
        <v>843101</v>
      </c>
      <c r="E1447" s="60" t="s">
        <v>3186</v>
      </c>
      <c r="F1447" s="73">
        <v>0</v>
      </c>
      <c r="G1447" s="73">
        <v>3.3333333333333333E-2</v>
      </c>
      <c r="H1447" s="73">
        <v>3.3333333333333333E-2</v>
      </c>
      <c r="I1447" s="73">
        <v>3.3333333333333333E-2</v>
      </c>
      <c r="J1447" s="81" t="s">
        <v>4230</v>
      </c>
      <c r="AL1447" s="144">
        <v>0</v>
      </c>
      <c r="AM1447" s="144">
        <v>3.3333333333333333E-2</v>
      </c>
      <c r="AN1447" s="144">
        <v>3.3333333333333333E-2</v>
      </c>
      <c r="AO1447" s="145">
        <v>3.3333333333333333E-2</v>
      </c>
    </row>
    <row r="1448" spans="2:41" ht="14.5" hidden="1" x14ac:dyDescent="0.35">
      <c r="B1448" s="45" t="s">
        <v>3314</v>
      </c>
      <c r="C1448" s="54">
        <v>843119</v>
      </c>
      <c r="D1448" s="54">
        <v>843119</v>
      </c>
      <c r="E1448" s="60" t="s">
        <v>3186</v>
      </c>
      <c r="F1448" s="73">
        <v>0</v>
      </c>
      <c r="G1448" s="73">
        <v>3.3333333333333333E-2</v>
      </c>
      <c r="H1448" s="73">
        <v>3.3333333333333333E-2</v>
      </c>
      <c r="I1448" s="73">
        <v>3.3333333333333333E-2</v>
      </c>
      <c r="J1448" s="81" t="s">
        <v>4230</v>
      </c>
      <c r="AL1448" s="144">
        <v>0</v>
      </c>
      <c r="AM1448" s="144">
        <v>3.3333333333333333E-2</v>
      </c>
      <c r="AN1448" s="144">
        <v>3.3333333333333333E-2</v>
      </c>
      <c r="AO1448" s="145">
        <v>3.3333333333333333E-2</v>
      </c>
    </row>
    <row r="1449" spans="2:41" ht="14.5" hidden="1" x14ac:dyDescent="0.35">
      <c r="B1449" s="45" t="s">
        <v>3314</v>
      </c>
      <c r="C1449" s="54">
        <v>843126</v>
      </c>
      <c r="D1449" s="54">
        <v>843126</v>
      </c>
      <c r="E1449" s="60" t="s">
        <v>3186</v>
      </c>
      <c r="F1449" s="73">
        <v>0</v>
      </c>
      <c r="G1449" s="73">
        <v>3.3333333333333333E-2</v>
      </c>
      <c r="H1449" s="73">
        <v>3.3333333333333333E-2</v>
      </c>
      <c r="I1449" s="73">
        <v>3.3333333333333333E-2</v>
      </c>
      <c r="J1449" s="81" t="s">
        <v>4230</v>
      </c>
      <c r="AL1449" s="144">
        <v>0</v>
      </c>
      <c r="AM1449" s="144">
        <v>3.3333333333333333E-2</v>
      </c>
      <c r="AN1449" s="144">
        <v>3.3333333333333333E-2</v>
      </c>
      <c r="AO1449" s="145">
        <v>3.3333333333333333E-2</v>
      </c>
    </row>
    <row r="1450" spans="2:41" ht="14.5" hidden="1" x14ac:dyDescent="0.35">
      <c r="B1450" s="45" t="s">
        <v>3314</v>
      </c>
      <c r="C1450" s="54">
        <v>843139</v>
      </c>
      <c r="D1450" s="54">
        <v>843139</v>
      </c>
      <c r="E1450" s="60" t="s">
        <v>3186</v>
      </c>
      <c r="F1450" s="73">
        <v>0</v>
      </c>
      <c r="G1450" s="73">
        <v>3.3333333333333333E-2</v>
      </c>
      <c r="H1450" s="73">
        <v>3.3333333333333333E-2</v>
      </c>
      <c r="I1450" s="73">
        <v>3.3333333333333333E-2</v>
      </c>
      <c r="J1450" s="81" t="s">
        <v>4230</v>
      </c>
      <c r="AL1450" s="144">
        <v>0</v>
      </c>
      <c r="AM1450" s="144">
        <v>3.3333333333333333E-2</v>
      </c>
      <c r="AN1450" s="144">
        <v>3.3333333333333333E-2</v>
      </c>
      <c r="AO1450" s="145">
        <v>3.3333333333333333E-2</v>
      </c>
    </row>
    <row r="1451" spans="2:41" ht="14.5" hidden="1" x14ac:dyDescent="0.35">
      <c r="B1451" s="45" t="s">
        <v>3314</v>
      </c>
      <c r="C1451" s="54">
        <v>843171</v>
      </c>
      <c r="D1451" s="54">
        <v>843171</v>
      </c>
      <c r="E1451" s="60" t="s">
        <v>3186</v>
      </c>
      <c r="F1451" s="73">
        <v>0</v>
      </c>
      <c r="G1451" s="73">
        <v>3.3333333333333333E-2</v>
      </c>
      <c r="H1451" s="73">
        <v>3.3333333333333333E-2</v>
      </c>
      <c r="I1451" s="73">
        <v>3.3333333333333333E-2</v>
      </c>
      <c r="J1451" s="81" t="s">
        <v>4230</v>
      </c>
      <c r="AL1451" s="144">
        <v>0</v>
      </c>
      <c r="AM1451" s="144">
        <v>3.3333333333333333E-2</v>
      </c>
      <c r="AN1451" s="144">
        <v>3.3333333333333333E-2</v>
      </c>
      <c r="AO1451" s="145">
        <v>3.3333333333333333E-2</v>
      </c>
    </row>
    <row r="1452" spans="2:41" ht="14.5" hidden="1" x14ac:dyDescent="0.35">
      <c r="B1452" s="45" t="s">
        <v>3314</v>
      </c>
      <c r="C1452" s="54">
        <v>843173</v>
      </c>
      <c r="D1452" s="54">
        <v>843173</v>
      </c>
      <c r="E1452" s="60" t="s">
        <v>3186</v>
      </c>
      <c r="F1452" s="73">
        <v>0</v>
      </c>
      <c r="G1452" s="73">
        <v>3.3333333333333333E-2</v>
      </c>
      <c r="H1452" s="73">
        <v>3.3333333333333333E-2</v>
      </c>
      <c r="I1452" s="73">
        <v>3.3333333333333333E-2</v>
      </c>
      <c r="J1452" s="81" t="s">
        <v>4230</v>
      </c>
      <c r="AL1452" s="144">
        <v>0</v>
      </c>
      <c r="AM1452" s="144">
        <v>3.3333333333333333E-2</v>
      </c>
      <c r="AN1452" s="144">
        <v>3.3333333333333333E-2</v>
      </c>
      <c r="AO1452" s="145">
        <v>3.3333333333333333E-2</v>
      </c>
    </row>
    <row r="1453" spans="2:41" ht="14.5" hidden="1" x14ac:dyDescent="0.35">
      <c r="B1453" s="45" t="s">
        <v>3314</v>
      </c>
      <c r="C1453" s="54">
        <v>843183</v>
      </c>
      <c r="D1453" s="54">
        <v>843183</v>
      </c>
      <c r="E1453" s="60" t="s">
        <v>3186</v>
      </c>
      <c r="F1453" s="73">
        <v>0</v>
      </c>
      <c r="G1453" s="73">
        <v>3.3333333333333333E-2</v>
      </c>
      <c r="H1453" s="73">
        <v>3.3333333333333333E-2</v>
      </c>
      <c r="I1453" s="73">
        <v>3.3333333333333333E-2</v>
      </c>
      <c r="J1453" s="81" t="s">
        <v>4230</v>
      </c>
      <c r="AL1453" s="144">
        <v>0</v>
      </c>
      <c r="AM1453" s="144">
        <v>3.3333333333333333E-2</v>
      </c>
      <c r="AN1453" s="144">
        <v>3.3333333333333333E-2</v>
      </c>
      <c r="AO1453" s="145">
        <v>3.3333333333333333E-2</v>
      </c>
    </row>
    <row r="1454" spans="2:41" ht="14.5" hidden="1" x14ac:dyDescent="0.35">
      <c r="B1454" s="45" t="s">
        <v>3314</v>
      </c>
      <c r="C1454" s="54">
        <v>843213</v>
      </c>
      <c r="D1454" s="54">
        <v>843213</v>
      </c>
      <c r="E1454" s="60" t="s">
        <v>3186</v>
      </c>
      <c r="F1454" s="73">
        <v>0</v>
      </c>
      <c r="G1454" s="73">
        <v>3.3333333333333333E-2</v>
      </c>
      <c r="H1454" s="73">
        <v>3.3333333333333333E-2</v>
      </c>
      <c r="I1454" s="73">
        <v>3.3333333333333333E-2</v>
      </c>
      <c r="J1454" s="81" t="s">
        <v>4230</v>
      </c>
      <c r="AL1454" s="144">
        <v>0</v>
      </c>
      <c r="AM1454" s="144">
        <v>3.3333333333333333E-2</v>
      </c>
      <c r="AN1454" s="144">
        <v>3.3333333333333333E-2</v>
      </c>
      <c r="AO1454" s="145">
        <v>3.3333333333333333E-2</v>
      </c>
    </row>
    <row r="1455" spans="2:41" ht="14.5" hidden="1" x14ac:dyDescent="0.35">
      <c r="B1455" s="45" t="s">
        <v>3314</v>
      </c>
      <c r="C1455" s="54">
        <v>843229</v>
      </c>
      <c r="D1455" s="54">
        <v>843229</v>
      </c>
      <c r="E1455" s="60" t="s">
        <v>3186</v>
      </c>
      <c r="F1455" s="73">
        <v>0</v>
      </c>
      <c r="G1455" s="73">
        <v>3.3333333333333333E-2</v>
      </c>
      <c r="H1455" s="73">
        <v>3.3333333333333333E-2</v>
      </c>
      <c r="I1455" s="73">
        <v>3.3333333333333333E-2</v>
      </c>
      <c r="J1455" s="81" t="s">
        <v>4230</v>
      </c>
      <c r="AL1455" s="144">
        <v>0</v>
      </c>
      <c r="AM1455" s="144">
        <v>3.3333333333333333E-2</v>
      </c>
      <c r="AN1455" s="144">
        <v>3.3333333333333333E-2</v>
      </c>
      <c r="AO1455" s="145">
        <v>3.3333333333333333E-2</v>
      </c>
    </row>
    <row r="1456" spans="2:41" ht="14.5" hidden="1" x14ac:dyDescent="0.35">
      <c r="B1456" s="45" t="s">
        <v>3314</v>
      </c>
      <c r="C1456" s="54">
        <v>843240</v>
      </c>
      <c r="D1456" s="54">
        <v>843240</v>
      </c>
      <c r="E1456" s="60" t="s">
        <v>3186</v>
      </c>
      <c r="F1456" s="73">
        <v>0</v>
      </c>
      <c r="G1456" s="73">
        <v>3.3333333333333333E-2</v>
      </c>
      <c r="H1456" s="73">
        <v>3.3333333333333333E-2</v>
      </c>
      <c r="I1456" s="73">
        <v>3.3333333333333333E-2</v>
      </c>
      <c r="J1456" s="81" t="s">
        <v>4230</v>
      </c>
      <c r="AL1456" s="144">
        <v>0</v>
      </c>
      <c r="AM1456" s="144">
        <v>3.3333333333333333E-2</v>
      </c>
      <c r="AN1456" s="144">
        <v>3.3333333333333333E-2</v>
      </c>
      <c r="AO1456" s="145">
        <v>3.3333333333333333E-2</v>
      </c>
    </row>
    <row r="1457" spans="2:41" ht="14.5" hidden="1" x14ac:dyDescent="0.35">
      <c r="B1457" s="45" t="s">
        <v>3314</v>
      </c>
      <c r="C1457" s="54">
        <v>843244</v>
      </c>
      <c r="D1457" s="54">
        <v>843244</v>
      </c>
      <c r="E1457" s="60" t="s">
        <v>3186</v>
      </c>
      <c r="F1457" s="73">
        <v>0</v>
      </c>
      <c r="G1457" s="73">
        <v>3.3333333333333333E-2</v>
      </c>
      <c r="H1457" s="73">
        <v>3.3333333333333333E-2</v>
      </c>
      <c r="I1457" s="73">
        <v>3.3333333333333333E-2</v>
      </c>
      <c r="J1457" s="81" t="s">
        <v>4230</v>
      </c>
      <c r="AL1457" s="144">
        <v>0</v>
      </c>
      <c r="AM1457" s="144">
        <v>3.3333333333333333E-2</v>
      </c>
      <c r="AN1457" s="144">
        <v>3.3333333333333333E-2</v>
      </c>
      <c r="AO1457" s="145">
        <v>3.3333333333333333E-2</v>
      </c>
    </row>
    <row r="1458" spans="2:41" ht="14.5" hidden="1" x14ac:dyDescent="0.35">
      <c r="B1458" s="45" t="s">
        <v>3314</v>
      </c>
      <c r="C1458" s="54">
        <v>843248</v>
      </c>
      <c r="D1458" s="54">
        <v>843248</v>
      </c>
      <c r="E1458" s="60" t="s">
        <v>3186</v>
      </c>
      <c r="F1458" s="73">
        <v>0</v>
      </c>
      <c r="G1458" s="73">
        <v>3.3333333333333333E-2</v>
      </c>
      <c r="H1458" s="73">
        <v>3.3333333333333333E-2</v>
      </c>
      <c r="I1458" s="73">
        <v>3.3333333333333333E-2</v>
      </c>
      <c r="J1458" s="81" t="s">
        <v>4230</v>
      </c>
      <c r="AL1458" s="144">
        <v>0</v>
      </c>
      <c r="AM1458" s="144">
        <v>3.3333333333333333E-2</v>
      </c>
      <c r="AN1458" s="144">
        <v>3.3333333333333333E-2</v>
      </c>
      <c r="AO1458" s="145">
        <v>3.3333333333333333E-2</v>
      </c>
    </row>
    <row r="1459" spans="2:41" ht="14.5" hidden="1" x14ac:dyDescent="0.35">
      <c r="B1459" s="45" t="s">
        <v>3314</v>
      </c>
      <c r="C1459" s="54">
        <v>843288</v>
      </c>
      <c r="D1459" s="54">
        <v>843288</v>
      </c>
      <c r="E1459" s="60" t="s">
        <v>3186</v>
      </c>
      <c r="F1459" s="73">
        <v>0</v>
      </c>
      <c r="G1459" s="73">
        <v>3.3333333333333333E-2</v>
      </c>
      <c r="H1459" s="73">
        <v>3.3333333333333333E-2</v>
      </c>
      <c r="I1459" s="73">
        <v>3.3333333333333333E-2</v>
      </c>
      <c r="J1459" s="81" t="s">
        <v>4230</v>
      </c>
      <c r="AL1459" s="144">
        <v>0</v>
      </c>
      <c r="AM1459" s="144">
        <v>3.3333333333333333E-2</v>
      </c>
      <c r="AN1459" s="144">
        <v>3.3333333333333333E-2</v>
      </c>
      <c r="AO1459" s="145">
        <v>3.3333333333333333E-2</v>
      </c>
    </row>
    <row r="1460" spans="2:41" ht="14.5" hidden="1" x14ac:dyDescent="0.35">
      <c r="B1460" s="45" t="s">
        <v>3314</v>
      </c>
      <c r="C1460" s="54">
        <v>843298</v>
      </c>
      <c r="D1460" s="54">
        <v>843298</v>
      </c>
      <c r="E1460" s="60" t="s">
        <v>3186</v>
      </c>
      <c r="F1460" s="73">
        <v>0</v>
      </c>
      <c r="G1460" s="73">
        <v>3.3333333333333333E-2</v>
      </c>
      <c r="H1460" s="73">
        <v>3.3333333333333333E-2</v>
      </c>
      <c r="I1460" s="73">
        <v>3.3333333333333333E-2</v>
      </c>
      <c r="J1460" s="81" t="s">
        <v>4230</v>
      </c>
      <c r="AL1460" s="144">
        <v>0</v>
      </c>
      <c r="AM1460" s="144">
        <v>3.3333333333333333E-2</v>
      </c>
      <c r="AN1460" s="144">
        <v>3.3333333333333333E-2</v>
      </c>
      <c r="AO1460" s="145">
        <v>3.3333333333333333E-2</v>
      </c>
    </row>
    <row r="1461" spans="2:41" ht="14.5" hidden="1" x14ac:dyDescent="0.35">
      <c r="B1461" s="45" t="s">
        <v>3314</v>
      </c>
      <c r="C1461" s="54">
        <v>843303</v>
      </c>
      <c r="D1461" s="54">
        <v>843304</v>
      </c>
      <c r="E1461" s="60" t="s">
        <v>3186</v>
      </c>
      <c r="F1461" s="73">
        <v>0</v>
      </c>
      <c r="G1461" s="73">
        <v>3.3333333333333333E-2</v>
      </c>
      <c r="H1461" s="73">
        <v>3.3333333333333333E-2</v>
      </c>
      <c r="I1461" s="73">
        <v>3.3333333333333333E-2</v>
      </c>
      <c r="J1461" s="81" t="s">
        <v>4230</v>
      </c>
      <c r="AL1461" s="144">
        <v>0</v>
      </c>
      <c r="AM1461" s="144">
        <v>3.3333333333333333E-2</v>
      </c>
      <c r="AN1461" s="144">
        <v>3.3333333333333333E-2</v>
      </c>
      <c r="AO1461" s="145">
        <v>3.3333333333333333E-2</v>
      </c>
    </row>
    <row r="1462" spans="2:41" ht="14.5" hidden="1" x14ac:dyDescent="0.35">
      <c r="B1462" s="45" t="s">
        <v>3314</v>
      </c>
      <c r="C1462" s="54">
        <v>843311</v>
      </c>
      <c r="D1462" s="54">
        <v>843312</v>
      </c>
      <c r="E1462" s="60" t="s">
        <v>3186</v>
      </c>
      <c r="F1462" s="73">
        <v>0</v>
      </c>
      <c r="G1462" s="73">
        <v>3.3333333333333333E-2</v>
      </c>
      <c r="H1462" s="73">
        <v>3.3333333333333333E-2</v>
      </c>
      <c r="I1462" s="73">
        <v>3.3333333333333333E-2</v>
      </c>
      <c r="J1462" s="81" t="s">
        <v>4230</v>
      </c>
      <c r="AL1462" s="144">
        <v>0</v>
      </c>
      <c r="AM1462" s="144">
        <v>3.3333333333333333E-2</v>
      </c>
      <c r="AN1462" s="144">
        <v>3.3333333333333333E-2</v>
      </c>
      <c r="AO1462" s="145">
        <v>3.3333333333333333E-2</v>
      </c>
    </row>
    <row r="1463" spans="2:41" ht="14.5" hidden="1" x14ac:dyDescent="0.35">
      <c r="B1463" s="45" t="s">
        <v>3314</v>
      </c>
      <c r="C1463" s="54">
        <v>843324</v>
      </c>
      <c r="D1463" s="54">
        <v>843326</v>
      </c>
      <c r="E1463" s="60" t="s">
        <v>3186</v>
      </c>
      <c r="F1463" s="73">
        <v>0</v>
      </c>
      <c r="G1463" s="73">
        <v>3.3333333333333333E-2</v>
      </c>
      <c r="H1463" s="73">
        <v>3.3333333333333333E-2</v>
      </c>
      <c r="I1463" s="73">
        <v>3.3333333333333333E-2</v>
      </c>
      <c r="J1463" s="81" t="s">
        <v>4230</v>
      </c>
      <c r="AL1463" s="144">
        <v>0</v>
      </c>
      <c r="AM1463" s="144">
        <v>3.3333333333333333E-2</v>
      </c>
      <c r="AN1463" s="144">
        <v>3.3333333333333333E-2</v>
      </c>
      <c r="AO1463" s="145">
        <v>3.3333333333333333E-2</v>
      </c>
    </row>
    <row r="1464" spans="2:41" ht="14.5" hidden="1" x14ac:dyDescent="0.35">
      <c r="B1464" s="45" t="s">
        <v>3314</v>
      </c>
      <c r="C1464" s="54">
        <v>843345</v>
      </c>
      <c r="D1464" s="54">
        <v>843345</v>
      </c>
      <c r="E1464" s="60" t="s">
        <v>3186</v>
      </c>
      <c r="F1464" s="73">
        <v>0</v>
      </c>
      <c r="G1464" s="73">
        <v>3.3333333333333333E-2</v>
      </c>
      <c r="H1464" s="73">
        <v>3.3333333333333333E-2</v>
      </c>
      <c r="I1464" s="73">
        <v>3.3333333333333333E-2</v>
      </c>
      <c r="J1464" s="81" t="s">
        <v>4230</v>
      </c>
      <c r="AL1464" s="144">
        <v>0</v>
      </c>
      <c r="AM1464" s="144">
        <v>3.3333333333333333E-2</v>
      </c>
      <c r="AN1464" s="144">
        <v>3.3333333333333333E-2</v>
      </c>
      <c r="AO1464" s="145">
        <v>3.3333333333333333E-2</v>
      </c>
    </row>
    <row r="1465" spans="2:41" ht="14.5" hidden="1" x14ac:dyDescent="0.35">
      <c r="B1465" s="45" t="s">
        <v>3314</v>
      </c>
      <c r="C1465" s="54">
        <v>843351</v>
      </c>
      <c r="D1465" s="54">
        <v>843351</v>
      </c>
      <c r="E1465" s="60" t="s">
        <v>3186</v>
      </c>
      <c r="F1465" s="73">
        <v>0</v>
      </c>
      <c r="G1465" s="73">
        <v>3.3333333333333333E-2</v>
      </c>
      <c r="H1465" s="73">
        <v>3.3333333333333333E-2</v>
      </c>
      <c r="I1465" s="73">
        <v>3.3333333333333333E-2</v>
      </c>
      <c r="J1465" s="81" t="s">
        <v>4230</v>
      </c>
      <c r="AL1465" s="144">
        <v>0</v>
      </c>
      <c r="AM1465" s="144">
        <v>3.3333333333333333E-2</v>
      </c>
      <c r="AN1465" s="144">
        <v>3.3333333333333333E-2</v>
      </c>
      <c r="AO1465" s="145">
        <v>3.3333333333333333E-2</v>
      </c>
    </row>
    <row r="1466" spans="2:41" ht="14.5" hidden="1" x14ac:dyDescent="0.35">
      <c r="B1466" s="45" t="s">
        <v>3314</v>
      </c>
      <c r="C1466" s="54">
        <v>843360</v>
      </c>
      <c r="D1466" s="54">
        <v>843360</v>
      </c>
      <c r="E1466" s="60" t="s">
        <v>3186</v>
      </c>
      <c r="F1466" s="73">
        <v>0</v>
      </c>
      <c r="G1466" s="73">
        <v>3.3333333333333333E-2</v>
      </c>
      <c r="H1466" s="73">
        <v>3.3333333333333333E-2</v>
      </c>
      <c r="I1466" s="73">
        <v>3.3333333333333333E-2</v>
      </c>
      <c r="J1466" s="81" t="s">
        <v>4230</v>
      </c>
      <c r="AL1466" s="144">
        <v>0</v>
      </c>
      <c r="AM1466" s="144">
        <v>3.3333333333333333E-2</v>
      </c>
      <c r="AN1466" s="144">
        <v>3.3333333333333333E-2</v>
      </c>
      <c r="AO1466" s="145">
        <v>3.3333333333333333E-2</v>
      </c>
    </row>
    <row r="1467" spans="2:41" ht="14.5" hidden="1" x14ac:dyDescent="0.35">
      <c r="B1467" s="45" t="s">
        <v>3314</v>
      </c>
      <c r="C1467" s="54">
        <v>843388</v>
      </c>
      <c r="D1467" s="54">
        <v>843388</v>
      </c>
      <c r="E1467" s="60" t="s">
        <v>3186</v>
      </c>
      <c r="F1467" s="73">
        <v>0</v>
      </c>
      <c r="G1467" s="73">
        <v>3.3333333333333333E-2</v>
      </c>
      <c r="H1467" s="73">
        <v>3.3333333333333333E-2</v>
      </c>
      <c r="I1467" s="73">
        <v>3.3333333333333333E-2</v>
      </c>
      <c r="J1467" s="81" t="s">
        <v>4230</v>
      </c>
      <c r="AL1467" s="144">
        <v>0</v>
      </c>
      <c r="AM1467" s="144">
        <v>3.3333333333333333E-2</v>
      </c>
      <c r="AN1467" s="144">
        <v>3.3333333333333333E-2</v>
      </c>
      <c r="AO1467" s="145">
        <v>3.3333333333333333E-2</v>
      </c>
    </row>
    <row r="1468" spans="2:41" ht="14.5" hidden="1" x14ac:dyDescent="0.35">
      <c r="B1468" s="45" t="s">
        <v>3314</v>
      </c>
      <c r="C1468" s="54">
        <v>843396</v>
      </c>
      <c r="D1468" s="54">
        <v>843396</v>
      </c>
      <c r="E1468" s="60" t="s">
        <v>3186</v>
      </c>
      <c r="F1468" s="73">
        <v>0</v>
      </c>
      <c r="G1468" s="73">
        <v>3.3333333333333333E-2</v>
      </c>
      <c r="H1468" s="73">
        <v>3.3333333333333333E-2</v>
      </c>
      <c r="I1468" s="73">
        <v>3.3333333333333333E-2</v>
      </c>
      <c r="J1468" s="81" t="s">
        <v>4230</v>
      </c>
      <c r="AL1468" s="144">
        <v>0</v>
      </c>
      <c r="AM1468" s="144">
        <v>3.3333333333333333E-2</v>
      </c>
      <c r="AN1468" s="144">
        <v>3.3333333333333333E-2</v>
      </c>
      <c r="AO1468" s="145">
        <v>3.3333333333333333E-2</v>
      </c>
    </row>
    <row r="1469" spans="2:41" ht="14.5" hidden="1" x14ac:dyDescent="0.35">
      <c r="B1469" s="45" t="s">
        <v>3314</v>
      </c>
      <c r="C1469" s="54">
        <v>843406</v>
      </c>
      <c r="D1469" s="54">
        <v>843407</v>
      </c>
      <c r="E1469" s="60" t="s">
        <v>3186</v>
      </c>
      <c r="F1469" s="73">
        <v>0</v>
      </c>
      <c r="G1469" s="73">
        <v>3.3333333333333333E-2</v>
      </c>
      <c r="H1469" s="73">
        <v>3.3333333333333333E-2</v>
      </c>
      <c r="I1469" s="73">
        <v>3.3333333333333333E-2</v>
      </c>
      <c r="J1469" s="81" t="s">
        <v>4230</v>
      </c>
      <c r="AL1469" s="144">
        <v>0</v>
      </c>
      <c r="AM1469" s="144">
        <v>3.3333333333333333E-2</v>
      </c>
      <c r="AN1469" s="144">
        <v>3.3333333333333333E-2</v>
      </c>
      <c r="AO1469" s="145">
        <v>3.3333333333333333E-2</v>
      </c>
    </row>
    <row r="1470" spans="2:41" ht="14.5" hidden="1" x14ac:dyDescent="0.35">
      <c r="B1470" s="45" t="s">
        <v>3314</v>
      </c>
      <c r="C1470" s="54">
        <v>843421</v>
      </c>
      <c r="D1470" s="54">
        <v>843421</v>
      </c>
      <c r="E1470" s="60" t="s">
        <v>3186</v>
      </c>
      <c r="F1470" s="73">
        <v>0</v>
      </c>
      <c r="G1470" s="73">
        <v>3.3333333333333333E-2</v>
      </c>
      <c r="H1470" s="73">
        <v>3.3333333333333333E-2</v>
      </c>
      <c r="I1470" s="73">
        <v>3.3333333333333333E-2</v>
      </c>
      <c r="J1470" s="81" t="s">
        <v>4230</v>
      </c>
      <c r="AL1470" s="144">
        <v>0</v>
      </c>
      <c r="AM1470" s="144">
        <v>3.3333333333333333E-2</v>
      </c>
      <c r="AN1470" s="144">
        <v>3.3333333333333333E-2</v>
      </c>
      <c r="AO1470" s="145">
        <v>3.3333333333333333E-2</v>
      </c>
    </row>
    <row r="1471" spans="2:41" ht="14.5" hidden="1" x14ac:dyDescent="0.35">
      <c r="B1471" s="45" t="s">
        <v>3314</v>
      </c>
      <c r="C1471" s="54">
        <v>843424</v>
      </c>
      <c r="D1471" s="54">
        <v>843424</v>
      </c>
      <c r="E1471" s="60" t="s">
        <v>3186</v>
      </c>
      <c r="F1471" s="73">
        <v>0</v>
      </c>
      <c r="G1471" s="73">
        <v>3.3333333333333333E-2</v>
      </c>
      <c r="H1471" s="73">
        <v>3.3333333333333333E-2</v>
      </c>
      <c r="I1471" s="73">
        <v>3.3333333333333333E-2</v>
      </c>
      <c r="J1471" s="81" t="s">
        <v>4230</v>
      </c>
      <c r="AL1471" s="144">
        <v>0</v>
      </c>
      <c r="AM1471" s="144">
        <v>3.3333333333333333E-2</v>
      </c>
      <c r="AN1471" s="144">
        <v>3.3333333333333333E-2</v>
      </c>
      <c r="AO1471" s="145">
        <v>3.3333333333333333E-2</v>
      </c>
    </row>
    <row r="1472" spans="2:41" ht="14.5" hidden="1" x14ac:dyDescent="0.35">
      <c r="B1472" s="45" t="s">
        <v>3314</v>
      </c>
      <c r="C1472" s="54">
        <v>843439</v>
      </c>
      <c r="D1472" s="54">
        <v>843439</v>
      </c>
      <c r="E1472" s="60" t="s">
        <v>3186</v>
      </c>
      <c r="F1472" s="73">
        <v>0</v>
      </c>
      <c r="G1472" s="73">
        <v>3.3333333333333333E-2</v>
      </c>
      <c r="H1472" s="73">
        <v>3.3333333333333333E-2</v>
      </c>
      <c r="I1472" s="73">
        <v>3.3333333333333333E-2</v>
      </c>
      <c r="J1472" s="81" t="s">
        <v>4230</v>
      </c>
      <c r="AL1472" s="144">
        <v>0</v>
      </c>
      <c r="AM1472" s="144">
        <v>3.3333333333333333E-2</v>
      </c>
      <c r="AN1472" s="144">
        <v>3.3333333333333333E-2</v>
      </c>
      <c r="AO1472" s="145">
        <v>3.3333333333333333E-2</v>
      </c>
    </row>
    <row r="1473" spans="2:41" ht="14.5" hidden="1" x14ac:dyDescent="0.35">
      <c r="B1473" s="45" t="s">
        <v>3314</v>
      </c>
      <c r="C1473" s="54">
        <v>843458</v>
      </c>
      <c r="D1473" s="54">
        <v>843458</v>
      </c>
      <c r="E1473" s="60" t="s">
        <v>3186</v>
      </c>
      <c r="F1473" s="73">
        <v>0</v>
      </c>
      <c r="G1473" s="73">
        <v>3.3333333333333333E-2</v>
      </c>
      <c r="H1473" s="73">
        <v>3.3333333333333333E-2</v>
      </c>
      <c r="I1473" s="73">
        <v>3.3333333333333333E-2</v>
      </c>
      <c r="J1473" s="81" t="s">
        <v>4230</v>
      </c>
      <c r="AL1473" s="144">
        <v>0</v>
      </c>
      <c r="AM1473" s="144">
        <v>3.3333333333333333E-2</v>
      </c>
      <c r="AN1473" s="144">
        <v>3.3333333333333333E-2</v>
      </c>
      <c r="AO1473" s="145">
        <v>3.3333333333333333E-2</v>
      </c>
    </row>
    <row r="1474" spans="2:41" ht="14.5" hidden="1" x14ac:dyDescent="0.35">
      <c r="B1474" s="45" t="s">
        <v>3314</v>
      </c>
      <c r="C1474" s="54">
        <v>843461</v>
      </c>
      <c r="D1474" s="54">
        <v>843461</v>
      </c>
      <c r="E1474" s="60" t="s">
        <v>3186</v>
      </c>
      <c r="F1474" s="73">
        <v>0</v>
      </c>
      <c r="G1474" s="73">
        <v>3.3333333333333333E-2</v>
      </c>
      <c r="H1474" s="73">
        <v>3.3333333333333333E-2</v>
      </c>
      <c r="I1474" s="73">
        <v>3.3333333333333333E-2</v>
      </c>
      <c r="J1474" s="81" t="s">
        <v>4230</v>
      </c>
      <c r="AL1474" s="144">
        <v>0</v>
      </c>
      <c r="AM1474" s="144">
        <v>3.3333333333333333E-2</v>
      </c>
      <c r="AN1474" s="144">
        <v>3.3333333333333333E-2</v>
      </c>
      <c r="AO1474" s="145">
        <v>3.3333333333333333E-2</v>
      </c>
    </row>
    <row r="1475" spans="2:41" ht="14.5" hidden="1" x14ac:dyDescent="0.35">
      <c r="B1475" s="45" t="s">
        <v>3314</v>
      </c>
      <c r="C1475" s="54">
        <v>843485</v>
      </c>
      <c r="D1475" s="54">
        <v>843485</v>
      </c>
      <c r="E1475" s="60" t="s">
        <v>3186</v>
      </c>
      <c r="F1475" s="73">
        <v>0</v>
      </c>
      <c r="G1475" s="73">
        <v>3.3333333333333333E-2</v>
      </c>
      <c r="H1475" s="73">
        <v>3.3333333333333333E-2</v>
      </c>
      <c r="I1475" s="73">
        <v>3.3333333333333333E-2</v>
      </c>
      <c r="J1475" s="81" t="s">
        <v>4230</v>
      </c>
      <c r="AL1475" s="144">
        <v>0</v>
      </c>
      <c r="AM1475" s="144">
        <v>3.3333333333333333E-2</v>
      </c>
      <c r="AN1475" s="144">
        <v>3.3333333333333333E-2</v>
      </c>
      <c r="AO1475" s="145">
        <v>3.3333333333333333E-2</v>
      </c>
    </row>
    <row r="1476" spans="2:41" ht="14.5" hidden="1" x14ac:dyDescent="0.35">
      <c r="B1476" s="45" t="s">
        <v>3314</v>
      </c>
      <c r="C1476" s="54">
        <v>843492</v>
      </c>
      <c r="D1476" s="54">
        <v>843492</v>
      </c>
      <c r="E1476" s="60" t="s">
        <v>3186</v>
      </c>
      <c r="F1476" s="73">
        <v>0</v>
      </c>
      <c r="G1476" s="73">
        <v>3.3333333333333333E-2</v>
      </c>
      <c r="H1476" s="73">
        <v>3.3333333333333333E-2</v>
      </c>
      <c r="I1476" s="73">
        <v>3.3333333333333333E-2</v>
      </c>
      <c r="J1476" s="81" t="s">
        <v>4230</v>
      </c>
      <c r="AL1476" s="144">
        <v>0</v>
      </c>
      <c r="AM1476" s="144">
        <v>3.3333333333333333E-2</v>
      </c>
      <c r="AN1476" s="144">
        <v>3.3333333333333333E-2</v>
      </c>
      <c r="AO1476" s="145">
        <v>3.3333333333333333E-2</v>
      </c>
    </row>
    <row r="1477" spans="2:41" ht="14.5" hidden="1" x14ac:dyDescent="0.35">
      <c r="B1477" s="45" t="s">
        <v>3314</v>
      </c>
      <c r="C1477" s="54">
        <v>843501</v>
      </c>
      <c r="D1477" s="54">
        <v>843501</v>
      </c>
      <c r="E1477" s="60" t="s">
        <v>3186</v>
      </c>
      <c r="F1477" s="73">
        <v>0</v>
      </c>
      <c r="G1477" s="73">
        <v>3.3333333333333333E-2</v>
      </c>
      <c r="H1477" s="73">
        <v>3.3333333333333333E-2</v>
      </c>
      <c r="I1477" s="73">
        <v>3.3333333333333333E-2</v>
      </c>
      <c r="J1477" s="81" t="s">
        <v>4230</v>
      </c>
      <c r="AL1477" s="144">
        <v>0</v>
      </c>
      <c r="AM1477" s="144">
        <v>3.3333333333333333E-2</v>
      </c>
      <c r="AN1477" s="144">
        <v>3.3333333333333333E-2</v>
      </c>
      <c r="AO1477" s="145">
        <v>3.3333333333333333E-2</v>
      </c>
    </row>
    <row r="1478" spans="2:41" ht="14.5" hidden="1" x14ac:dyDescent="0.35">
      <c r="B1478" s="45" t="s">
        <v>3314</v>
      </c>
      <c r="C1478" s="54">
        <v>843512</v>
      </c>
      <c r="D1478" s="54">
        <v>843512</v>
      </c>
      <c r="E1478" s="60" t="s">
        <v>3186</v>
      </c>
      <c r="F1478" s="73">
        <v>0</v>
      </c>
      <c r="G1478" s="73">
        <v>3.3333333333333333E-2</v>
      </c>
      <c r="H1478" s="73">
        <v>3.3333333333333333E-2</v>
      </c>
      <c r="I1478" s="73">
        <v>3.3333333333333333E-2</v>
      </c>
      <c r="J1478" s="81" t="s">
        <v>4230</v>
      </c>
      <c r="AL1478" s="144">
        <v>0</v>
      </c>
      <c r="AM1478" s="144">
        <v>3.3333333333333333E-2</v>
      </c>
      <c r="AN1478" s="144">
        <v>3.3333333333333333E-2</v>
      </c>
      <c r="AO1478" s="145">
        <v>3.3333333333333333E-2</v>
      </c>
    </row>
    <row r="1479" spans="2:41" ht="14.5" hidden="1" x14ac:dyDescent="0.35">
      <c r="B1479" s="45" t="s">
        <v>3314</v>
      </c>
      <c r="C1479" s="54">
        <v>843519</v>
      </c>
      <c r="D1479" s="54">
        <v>843519</v>
      </c>
      <c r="E1479" s="60" t="s">
        <v>3186</v>
      </c>
      <c r="F1479" s="73">
        <v>0</v>
      </c>
      <c r="G1479" s="73">
        <v>3.3333333333333333E-2</v>
      </c>
      <c r="H1479" s="73">
        <v>3.3333333333333333E-2</v>
      </c>
      <c r="I1479" s="73">
        <v>3.3333333333333333E-2</v>
      </c>
      <c r="J1479" s="81" t="s">
        <v>4230</v>
      </c>
      <c r="AL1479" s="144">
        <v>0</v>
      </c>
      <c r="AM1479" s="144">
        <v>3.3333333333333333E-2</v>
      </c>
      <c r="AN1479" s="144">
        <v>3.3333333333333333E-2</v>
      </c>
      <c r="AO1479" s="145">
        <v>3.3333333333333333E-2</v>
      </c>
    </row>
    <row r="1480" spans="2:41" ht="14.5" hidden="1" x14ac:dyDescent="0.35">
      <c r="B1480" s="45" t="s">
        <v>3314</v>
      </c>
      <c r="C1480" s="54">
        <v>843551</v>
      </c>
      <c r="D1480" s="54">
        <v>843551</v>
      </c>
      <c r="E1480" s="60" t="s">
        <v>3186</v>
      </c>
      <c r="F1480" s="73">
        <v>0</v>
      </c>
      <c r="G1480" s="73">
        <v>3.3333333333333333E-2</v>
      </c>
      <c r="H1480" s="73">
        <v>3.3333333333333333E-2</v>
      </c>
      <c r="I1480" s="73">
        <v>3.3333333333333333E-2</v>
      </c>
      <c r="J1480" s="81" t="s">
        <v>4230</v>
      </c>
      <c r="AL1480" s="144">
        <v>0</v>
      </c>
      <c r="AM1480" s="144">
        <v>3.3333333333333333E-2</v>
      </c>
      <c r="AN1480" s="144">
        <v>3.3333333333333333E-2</v>
      </c>
      <c r="AO1480" s="145">
        <v>3.3333333333333333E-2</v>
      </c>
    </row>
    <row r="1481" spans="2:41" ht="14.5" hidden="1" x14ac:dyDescent="0.35">
      <c r="B1481" s="45" t="s">
        <v>3314</v>
      </c>
      <c r="C1481" s="54">
        <v>843559</v>
      </c>
      <c r="D1481" s="54">
        <v>843559</v>
      </c>
      <c r="E1481" s="60" t="s">
        <v>3186</v>
      </c>
      <c r="F1481" s="73">
        <v>0</v>
      </c>
      <c r="G1481" s="73">
        <v>3.3333333333333333E-2</v>
      </c>
      <c r="H1481" s="73">
        <v>3.3333333333333333E-2</v>
      </c>
      <c r="I1481" s="73">
        <v>3.3333333333333333E-2</v>
      </c>
      <c r="J1481" s="81" t="s">
        <v>4230</v>
      </c>
      <c r="AL1481" s="144">
        <v>0</v>
      </c>
      <c r="AM1481" s="144">
        <v>3.3333333333333333E-2</v>
      </c>
      <c r="AN1481" s="144">
        <v>3.3333333333333333E-2</v>
      </c>
      <c r="AO1481" s="145">
        <v>3.3333333333333333E-2</v>
      </c>
    </row>
    <row r="1482" spans="2:41" ht="14.5" hidden="1" x14ac:dyDescent="0.35">
      <c r="B1482" s="45" t="s">
        <v>3314</v>
      </c>
      <c r="C1482" s="54">
        <v>843565</v>
      </c>
      <c r="D1482" s="54">
        <v>843565</v>
      </c>
      <c r="E1482" s="60" t="s">
        <v>3186</v>
      </c>
      <c r="F1482" s="73">
        <v>0</v>
      </c>
      <c r="G1482" s="73">
        <v>3.3333333333333333E-2</v>
      </c>
      <c r="H1482" s="73">
        <v>3.3333333333333333E-2</v>
      </c>
      <c r="I1482" s="73">
        <v>3.3333333333333333E-2</v>
      </c>
      <c r="J1482" s="81" t="s">
        <v>4230</v>
      </c>
      <c r="AL1482" s="144">
        <v>0</v>
      </c>
      <c r="AM1482" s="144">
        <v>3.3333333333333333E-2</v>
      </c>
      <c r="AN1482" s="144">
        <v>3.3333333333333333E-2</v>
      </c>
      <c r="AO1482" s="145">
        <v>3.3333333333333333E-2</v>
      </c>
    </row>
    <row r="1483" spans="2:41" ht="14.5" hidden="1" x14ac:dyDescent="0.35">
      <c r="B1483" s="45" t="s">
        <v>3314</v>
      </c>
      <c r="C1483" s="54">
        <v>843574</v>
      </c>
      <c r="D1483" s="54">
        <v>843574</v>
      </c>
      <c r="E1483" s="60" t="s">
        <v>3186</v>
      </c>
      <c r="F1483" s="73">
        <v>0</v>
      </c>
      <c r="G1483" s="73">
        <v>3.3333333333333333E-2</v>
      </c>
      <c r="H1483" s="73">
        <v>3.3333333333333333E-2</v>
      </c>
      <c r="I1483" s="73">
        <v>3.3333333333333333E-2</v>
      </c>
      <c r="J1483" s="81" t="s">
        <v>4230</v>
      </c>
      <c r="AL1483" s="144">
        <v>0</v>
      </c>
      <c r="AM1483" s="144">
        <v>3.3333333333333333E-2</v>
      </c>
      <c r="AN1483" s="144">
        <v>3.3333333333333333E-2</v>
      </c>
      <c r="AO1483" s="145">
        <v>3.3333333333333333E-2</v>
      </c>
    </row>
    <row r="1484" spans="2:41" ht="14.5" hidden="1" x14ac:dyDescent="0.35">
      <c r="B1484" s="45" t="s">
        <v>3314</v>
      </c>
      <c r="C1484" s="54">
        <v>843578</v>
      </c>
      <c r="D1484" s="54">
        <v>843578</v>
      </c>
      <c r="E1484" s="60" t="s">
        <v>3186</v>
      </c>
      <c r="F1484" s="73">
        <v>0</v>
      </c>
      <c r="G1484" s="73">
        <v>3.3333333333333333E-2</v>
      </c>
      <c r="H1484" s="73">
        <v>3.3333333333333333E-2</v>
      </c>
      <c r="I1484" s="73">
        <v>3.3333333333333333E-2</v>
      </c>
      <c r="J1484" s="81" t="s">
        <v>4230</v>
      </c>
      <c r="AL1484" s="144">
        <v>0</v>
      </c>
      <c r="AM1484" s="144">
        <v>3.3333333333333333E-2</v>
      </c>
      <c r="AN1484" s="144">
        <v>3.3333333333333333E-2</v>
      </c>
      <c r="AO1484" s="145">
        <v>3.3333333333333333E-2</v>
      </c>
    </row>
    <row r="1485" spans="2:41" ht="14.5" hidden="1" x14ac:dyDescent="0.35">
      <c r="B1485" s="45" t="s">
        <v>3314</v>
      </c>
      <c r="C1485" s="54">
        <v>843585</v>
      </c>
      <c r="D1485" s="54">
        <v>843585</v>
      </c>
      <c r="E1485" s="60" t="s">
        <v>3186</v>
      </c>
      <c r="F1485" s="73">
        <v>0</v>
      </c>
      <c r="G1485" s="73">
        <v>3.3333333333333333E-2</v>
      </c>
      <c r="H1485" s="73">
        <v>3.3333333333333333E-2</v>
      </c>
      <c r="I1485" s="73">
        <v>3.3333333333333333E-2</v>
      </c>
      <c r="J1485" s="81" t="s">
        <v>4230</v>
      </c>
      <c r="AL1485" s="144">
        <v>0</v>
      </c>
      <c r="AM1485" s="144">
        <v>3.3333333333333333E-2</v>
      </c>
      <c r="AN1485" s="144">
        <v>3.3333333333333333E-2</v>
      </c>
      <c r="AO1485" s="145">
        <v>3.3333333333333333E-2</v>
      </c>
    </row>
    <row r="1486" spans="2:41" ht="14.5" hidden="1" x14ac:dyDescent="0.35">
      <c r="B1486" s="45" t="s">
        <v>3314</v>
      </c>
      <c r="C1486" s="54">
        <v>843600</v>
      </c>
      <c r="D1486" s="54">
        <v>843600</v>
      </c>
      <c r="E1486" s="60" t="s">
        <v>3186</v>
      </c>
      <c r="F1486" s="73">
        <v>0</v>
      </c>
      <c r="G1486" s="73">
        <v>3.3333333333333333E-2</v>
      </c>
      <c r="H1486" s="73">
        <v>3.3333333333333333E-2</v>
      </c>
      <c r="I1486" s="73">
        <v>3.3333333333333333E-2</v>
      </c>
      <c r="J1486" s="81" t="s">
        <v>4230</v>
      </c>
      <c r="AL1486" s="144">
        <v>0</v>
      </c>
      <c r="AM1486" s="144">
        <v>3.3333333333333333E-2</v>
      </c>
      <c r="AN1486" s="144">
        <v>3.3333333333333333E-2</v>
      </c>
      <c r="AO1486" s="145">
        <v>3.3333333333333333E-2</v>
      </c>
    </row>
    <row r="1487" spans="2:41" ht="14.5" hidden="1" x14ac:dyDescent="0.35">
      <c r="B1487" s="45" t="s">
        <v>3314</v>
      </c>
      <c r="C1487" s="54">
        <v>843606</v>
      </c>
      <c r="D1487" s="54">
        <v>843606</v>
      </c>
      <c r="E1487" s="60" t="s">
        <v>3186</v>
      </c>
      <c r="F1487" s="73">
        <v>0</v>
      </c>
      <c r="G1487" s="73">
        <v>3.3333333333333333E-2</v>
      </c>
      <c r="H1487" s="73">
        <v>3.3333333333333333E-2</v>
      </c>
      <c r="I1487" s="73">
        <v>3.3333333333333333E-2</v>
      </c>
      <c r="J1487" s="81" t="s">
        <v>4230</v>
      </c>
      <c r="AL1487" s="144">
        <v>0</v>
      </c>
      <c r="AM1487" s="144">
        <v>3.3333333333333333E-2</v>
      </c>
      <c r="AN1487" s="144">
        <v>3.3333333333333333E-2</v>
      </c>
      <c r="AO1487" s="145">
        <v>3.3333333333333333E-2</v>
      </c>
    </row>
    <row r="1488" spans="2:41" ht="14.5" hidden="1" x14ac:dyDescent="0.35">
      <c r="B1488" s="45" t="s">
        <v>3314</v>
      </c>
      <c r="C1488" s="54">
        <v>843616</v>
      </c>
      <c r="D1488" s="54">
        <v>843616</v>
      </c>
      <c r="E1488" s="60" t="s">
        <v>3186</v>
      </c>
      <c r="F1488" s="73">
        <v>0</v>
      </c>
      <c r="G1488" s="73">
        <v>3.3333333333333333E-2</v>
      </c>
      <c r="H1488" s="73">
        <v>3.3333333333333333E-2</v>
      </c>
      <c r="I1488" s="73">
        <v>3.3333333333333333E-2</v>
      </c>
      <c r="J1488" s="81" t="s">
        <v>4230</v>
      </c>
      <c r="AL1488" s="144">
        <v>0</v>
      </c>
      <c r="AM1488" s="144">
        <v>3.3333333333333333E-2</v>
      </c>
      <c r="AN1488" s="144">
        <v>3.3333333333333333E-2</v>
      </c>
      <c r="AO1488" s="145">
        <v>3.3333333333333333E-2</v>
      </c>
    </row>
    <row r="1489" spans="2:41" ht="14.5" hidden="1" x14ac:dyDescent="0.35">
      <c r="B1489" s="45" t="s">
        <v>3314</v>
      </c>
      <c r="C1489" s="54">
        <v>843629</v>
      </c>
      <c r="D1489" s="54">
        <v>843629</v>
      </c>
      <c r="E1489" s="60" t="s">
        <v>3186</v>
      </c>
      <c r="F1489" s="73">
        <v>0</v>
      </c>
      <c r="G1489" s="73">
        <v>3.3333333333333333E-2</v>
      </c>
      <c r="H1489" s="73">
        <v>3.3333333333333333E-2</v>
      </c>
      <c r="I1489" s="73">
        <v>3.3333333333333333E-2</v>
      </c>
      <c r="J1489" s="81" t="s">
        <v>4230</v>
      </c>
      <c r="AL1489" s="144">
        <v>0</v>
      </c>
      <c r="AM1489" s="144">
        <v>3.3333333333333333E-2</v>
      </c>
      <c r="AN1489" s="144">
        <v>3.3333333333333333E-2</v>
      </c>
      <c r="AO1489" s="145">
        <v>3.3333333333333333E-2</v>
      </c>
    </row>
    <row r="1490" spans="2:41" ht="14.5" hidden="1" x14ac:dyDescent="0.35">
      <c r="B1490" s="45" t="s">
        <v>3314</v>
      </c>
      <c r="C1490" s="54">
        <v>843644</v>
      </c>
      <c r="D1490" s="54">
        <v>843644</v>
      </c>
      <c r="E1490" s="60" t="s">
        <v>3186</v>
      </c>
      <c r="F1490" s="73">
        <v>0</v>
      </c>
      <c r="G1490" s="73">
        <v>3.3333333333333333E-2</v>
      </c>
      <c r="H1490" s="73">
        <v>3.3333333333333333E-2</v>
      </c>
      <c r="I1490" s="73">
        <v>3.3333333333333333E-2</v>
      </c>
      <c r="J1490" s="81" t="s">
        <v>4230</v>
      </c>
      <c r="AL1490" s="144">
        <v>0</v>
      </c>
      <c r="AM1490" s="144">
        <v>3.3333333333333333E-2</v>
      </c>
      <c r="AN1490" s="144">
        <v>3.3333333333333333E-2</v>
      </c>
      <c r="AO1490" s="145">
        <v>3.3333333333333333E-2</v>
      </c>
    </row>
    <row r="1491" spans="2:41" ht="14.5" hidden="1" x14ac:dyDescent="0.35">
      <c r="B1491" s="45" t="s">
        <v>3314</v>
      </c>
      <c r="C1491" s="54">
        <v>843657</v>
      </c>
      <c r="D1491" s="54">
        <v>843657</v>
      </c>
      <c r="E1491" s="60" t="s">
        <v>3186</v>
      </c>
      <c r="F1491" s="73">
        <v>0</v>
      </c>
      <c r="G1491" s="73">
        <v>3.3333333333333333E-2</v>
      </c>
      <c r="H1491" s="73">
        <v>3.3333333333333333E-2</v>
      </c>
      <c r="I1491" s="73">
        <v>3.3333333333333333E-2</v>
      </c>
      <c r="J1491" s="81" t="s">
        <v>4230</v>
      </c>
      <c r="AL1491" s="144">
        <v>0</v>
      </c>
      <c r="AM1491" s="144">
        <v>3.3333333333333333E-2</v>
      </c>
      <c r="AN1491" s="144">
        <v>3.3333333333333333E-2</v>
      </c>
      <c r="AO1491" s="145">
        <v>3.3333333333333333E-2</v>
      </c>
    </row>
    <row r="1492" spans="2:41" ht="14.5" hidden="1" x14ac:dyDescent="0.35">
      <c r="B1492" s="45" t="s">
        <v>3314</v>
      </c>
      <c r="C1492" s="54">
        <v>843663</v>
      </c>
      <c r="D1492" s="54">
        <v>843665</v>
      </c>
      <c r="E1492" s="60" t="s">
        <v>3186</v>
      </c>
      <c r="F1492" s="73">
        <v>0</v>
      </c>
      <c r="G1492" s="73">
        <v>3.3333333333333333E-2</v>
      </c>
      <c r="H1492" s="73">
        <v>3.3333333333333333E-2</v>
      </c>
      <c r="I1492" s="73">
        <v>3.3333333333333333E-2</v>
      </c>
      <c r="J1492" s="81" t="s">
        <v>4230</v>
      </c>
      <c r="AL1492" s="144">
        <v>0</v>
      </c>
      <c r="AM1492" s="144">
        <v>3.3333333333333333E-2</v>
      </c>
      <c r="AN1492" s="144">
        <v>3.3333333333333333E-2</v>
      </c>
      <c r="AO1492" s="145">
        <v>3.3333333333333333E-2</v>
      </c>
    </row>
    <row r="1493" spans="2:41" ht="14.5" hidden="1" x14ac:dyDescent="0.35">
      <c r="B1493" s="45" t="s">
        <v>3314</v>
      </c>
      <c r="C1493" s="54">
        <v>843679</v>
      </c>
      <c r="D1493" s="54">
        <v>843679</v>
      </c>
      <c r="E1493" s="60" t="s">
        <v>3186</v>
      </c>
      <c r="F1493" s="73">
        <v>0</v>
      </c>
      <c r="G1493" s="73">
        <v>3.3333333333333333E-2</v>
      </c>
      <c r="H1493" s="73">
        <v>3.3333333333333333E-2</v>
      </c>
      <c r="I1493" s="73">
        <v>3.3333333333333333E-2</v>
      </c>
      <c r="J1493" s="81" t="s">
        <v>4230</v>
      </c>
      <c r="AL1493" s="144">
        <v>0</v>
      </c>
      <c r="AM1493" s="144">
        <v>3.3333333333333333E-2</v>
      </c>
      <c r="AN1493" s="144">
        <v>3.3333333333333333E-2</v>
      </c>
      <c r="AO1493" s="145">
        <v>3.3333333333333333E-2</v>
      </c>
    </row>
    <row r="1494" spans="2:41" ht="14.5" hidden="1" x14ac:dyDescent="0.35">
      <c r="B1494" s="45" t="s">
        <v>3314</v>
      </c>
      <c r="C1494" s="54">
        <v>843697</v>
      </c>
      <c r="D1494" s="54">
        <v>843697</v>
      </c>
      <c r="E1494" s="60" t="s">
        <v>3186</v>
      </c>
      <c r="F1494" s="73">
        <v>0</v>
      </c>
      <c r="G1494" s="73">
        <v>3.3333333333333333E-2</v>
      </c>
      <c r="H1494" s="73">
        <v>3.3333333333333333E-2</v>
      </c>
      <c r="I1494" s="73">
        <v>3.3333333333333333E-2</v>
      </c>
      <c r="J1494" s="81" t="s">
        <v>4230</v>
      </c>
      <c r="AL1494" s="144">
        <v>0</v>
      </c>
      <c r="AM1494" s="144">
        <v>3.3333333333333333E-2</v>
      </c>
      <c r="AN1494" s="144">
        <v>3.3333333333333333E-2</v>
      </c>
      <c r="AO1494" s="145">
        <v>3.3333333333333333E-2</v>
      </c>
    </row>
    <row r="1495" spans="2:41" ht="14.5" hidden="1" x14ac:dyDescent="0.35">
      <c r="B1495" s="45" t="s">
        <v>3314</v>
      </c>
      <c r="C1495" s="54">
        <v>843710</v>
      </c>
      <c r="D1495" s="54">
        <v>843710</v>
      </c>
      <c r="E1495" s="60" t="s">
        <v>3186</v>
      </c>
      <c r="F1495" s="73">
        <v>0</v>
      </c>
      <c r="G1495" s="73">
        <v>3.3333333333333333E-2</v>
      </c>
      <c r="H1495" s="73">
        <v>3.3333333333333333E-2</v>
      </c>
      <c r="I1495" s="73">
        <v>3.3333333333333333E-2</v>
      </c>
      <c r="J1495" s="81" t="s">
        <v>4230</v>
      </c>
      <c r="AL1495" s="144">
        <v>0</v>
      </c>
      <c r="AM1495" s="144">
        <v>3.3333333333333333E-2</v>
      </c>
      <c r="AN1495" s="144">
        <v>3.3333333333333333E-2</v>
      </c>
      <c r="AO1495" s="145">
        <v>3.3333333333333333E-2</v>
      </c>
    </row>
    <row r="1496" spans="2:41" ht="14.5" hidden="1" x14ac:dyDescent="0.35">
      <c r="B1496" s="45" t="s">
        <v>3314</v>
      </c>
      <c r="C1496" s="54">
        <v>843721</v>
      </c>
      <c r="D1496" s="54">
        <v>843721</v>
      </c>
      <c r="E1496" s="60" t="s">
        <v>3186</v>
      </c>
      <c r="F1496" s="73">
        <v>0</v>
      </c>
      <c r="G1496" s="73">
        <v>3.3333333333333333E-2</v>
      </c>
      <c r="H1496" s="73">
        <v>3.3333333333333333E-2</v>
      </c>
      <c r="I1496" s="73">
        <v>3.3333333333333333E-2</v>
      </c>
      <c r="J1496" s="81" t="s">
        <v>4230</v>
      </c>
      <c r="AL1496" s="144">
        <v>0</v>
      </c>
      <c r="AM1496" s="144">
        <v>3.3333333333333333E-2</v>
      </c>
      <c r="AN1496" s="144">
        <v>3.3333333333333333E-2</v>
      </c>
      <c r="AO1496" s="145">
        <v>3.3333333333333333E-2</v>
      </c>
    </row>
    <row r="1497" spans="2:41" ht="14.5" hidden="1" x14ac:dyDescent="0.35">
      <c r="B1497" s="45" t="s">
        <v>3314</v>
      </c>
      <c r="C1497" s="54">
        <v>843726</v>
      </c>
      <c r="D1497" s="54">
        <v>843726</v>
      </c>
      <c r="E1497" s="60" t="s">
        <v>3186</v>
      </c>
      <c r="F1497" s="73">
        <v>0</v>
      </c>
      <c r="G1497" s="73">
        <v>3.3333333333333333E-2</v>
      </c>
      <c r="H1497" s="73">
        <v>3.3333333333333333E-2</v>
      </c>
      <c r="I1497" s="73">
        <v>3.3333333333333333E-2</v>
      </c>
      <c r="J1497" s="81" t="s">
        <v>4230</v>
      </c>
      <c r="AL1497" s="144">
        <v>0</v>
      </c>
      <c r="AM1497" s="144">
        <v>3.3333333333333333E-2</v>
      </c>
      <c r="AN1497" s="144">
        <v>3.3333333333333333E-2</v>
      </c>
      <c r="AO1497" s="145">
        <v>3.3333333333333333E-2</v>
      </c>
    </row>
    <row r="1498" spans="2:41" ht="14.5" hidden="1" x14ac:dyDescent="0.35">
      <c r="B1498" s="45" t="s">
        <v>3314</v>
      </c>
      <c r="C1498" s="54">
        <v>843768</v>
      </c>
      <c r="D1498" s="54">
        <v>843768</v>
      </c>
      <c r="E1498" s="60" t="s">
        <v>3186</v>
      </c>
      <c r="F1498" s="73">
        <v>0</v>
      </c>
      <c r="G1498" s="73">
        <v>3.3333333333333333E-2</v>
      </c>
      <c r="H1498" s="73">
        <v>3.3333333333333333E-2</v>
      </c>
      <c r="I1498" s="73">
        <v>3.3333333333333333E-2</v>
      </c>
      <c r="J1498" s="81" t="s">
        <v>4230</v>
      </c>
      <c r="AL1498" s="144">
        <v>0</v>
      </c>
      <c r="AM1498" s="144">
        <v>3.3333333333333333E-2</v>
      </c>
      <c r="AN1498" s="144">
        <v>3.3333333333333333E-2</v>
      </c>
      <c r="AO1498" s="145">
        <v>3.3333333333333333E-2</v>
      </c>
    </row>
    <row r="1499" spans="2:41" ht="14.5" hidden="1" x14ac:dyDescent="0.35">
      <c r="B1499" s="45" t="s">
        <v>3314</v>
      </c>
      <c r="C1499" s="54">
        <v>843776</v>
      </c>
      <c r="D1499" s="54">
        <v>843776</v>
      </c>
      <c r="E1499" s="60" t="s">
        <v>3186</v>
      </c>
      <c r="F1499" s="73">
        <v>0</v>
      </c>
      <c r="G1499" s="73">
        <v>3.3333333333333333E-2</v>
      </c>
      <c r="H1499" s="73">
        <v>3.3333333333333333E-2</v>
      </c>
      <c r="I1499" s="73">
        <v>3.3333333333333333E-2</v>
      </c>
      <c r="J1499" s="81" t="s">
        <v>4230</v>
      </c>
      <c r="AL1499" s="144">
        <v>0</v>
      </c>
      <c r="AM1499" s="144">
        <v>3.3333333333333333E-2</v>
      </c>
      <c r="AN1499" s="144">
        <v>3.3333333333333333E-2</v>
      </c>
      <c r="AO1499" s="145">
        <v>3.3333333333333333E-2</v>
      </c>
    </row>
    <row r="1500" spans="2:41" ht="14.5" hidden="1" x14ac:dyDescent="0.35">
      <c r="B1500" s="45" t="s">
        <v>3314</v>
      </c>
      <c r="C1500" s="54">
        <v>843814</v>
      </c>
      <c r="D1500" s="54">
        <v>843814</v>
      </c>
      <c r="E1500" s="60" t="s">
        <v>3186</v>
      </c>
      <c r="F1500" s="73">
        <v>0</v>
      </c>
      <c r="G1500" s="73">
        <v>3.3333333333333333E-2</v>
      </c>
      <c r="H1500" s="73">
        <v>3.3333333333333333E-2</v>
      </c>
      <c r="I1500" s="73">
        <v>3.3333333333333333E-2</v>
      </c>
      <c r="J1500" s="81" t="s">
        <v>4230</v>
      </c>
      <c r="AL1500" s="144">
        <v>0</v>
      </c>
      <c r="AM1500" s="144">
        <v>3.3333333333333333E-2</v>
      </c>
      <c r="AN1500" s="144">
        <v>3.3333333333333333E-2</v>
      </c>
      <c r="AO1500" s="145">
        <v>3.3333333333333333E-2</v>
      </c>
    </row>
    <row r="1501" spans="2:41" ht="14.5" hidden="1" x14ac:dyDescent="0.35">
      <c r="B1501" s="45" t="s">
        <v>3314</v>
      </c>
      <c r="C1501" s="54">
        <v>843824</v>
      </c>
      <c r="D1501" s="54">
        <v>843824</v>
      </c>
      <c r="E1501" s="60" t="s">
        <v>3186</v>
      </c>
      <c r="F1501" s="73">
        <v>0</v>
      </c>
      <c r="G1501" s="73">
        <v>3.3333333333333333E-2</v>
      </c>
      <c r="H1501" s="73">
        <v>3.3333333333333333E-2</v>
      </c>
      <c r="I1501" s="73">
        <v>3.3333333333333333E-2</v>
      </c>
      <c r="J1501" s="81" t="s">
        <v>4230</v>
      </c>
      <c r="AL1501" s="144">
        <v>0</v>
      </c>
      <c r="AM1501" s="144">
        <v>3.3333333333333333E-2</v>
      </c>
      <c r="AN1501" s="144">
        <v>3.3333333333333333E-2</v>
      </c>
      <c r="AO1501" s="145">
        <v>3.3333333333333333E-2</v>
      </c>
    </row>
    <row r="1502" spans="2:41" ht="14.5" hidden="1" x14ac:dyDescent="0.35">
      <c r="B1502" s="45" t="s">
        <v>3314</v>
      </c>
      <c r="C1502" s="54">
        <v>843841</v>
      </c>
      <c r="D1502" s="54">
        <v>843842</v>
      </c>
      <c r="E1502" s="60" t="s">
        <v>3186</v>
      </c>
      <c r="F1502" s="73">
        <v>0</v>
      </c>
      <c r="G1502" s="73">
        <v>3.3333333333333333E-2</v>
      </c>
      <c r="H1502" s="73">
        <v>3.3333333333333333E-2</v>
      </c>
      <c r="I1502" s="73">
        <v>3.3333333333333333E-2</v>
      </c>
      <c r="J1502" s="81" t="s">
        <v>4230</v>
      </c>
      <c r="AL1502" s="144">
        <v>0</v>
      </c>
      <c r="AM1502" s="144">
        <v>3.3333333333333333E-2</v>
      </c>
      <c r="AN1502" s="144">
        <v>3.3333333333333333E-2</v>
      </c>
      <c r="AO1502" s="145">
        <v>3.3333333333333333E-2</v>
      </c>
    </row>
    <row r="1503" spans="2:41" ht="14.5" hidden="1" x14ac:dyDescent="0.35">
      <c r="B1503" s="45" t="s">
        <v>3314</v>
      </c>
      <c r="C1503" s="54">
        <v>843847</v>
      </c>
      <c r="D1503" s="54">
        <v>843847</v>
      </c>
      <c r="E1503" s="60" t="s">
        <v>3186</v>
      </c>
      <c r="F1503" s="73">
        <v>0</v>
      </c>
      <c r="G1503" s="73">
        <v>3.3333333333333333E-2</v>
      </c>
      <c r="H1503" s="73">
        <v>3.3333333333333333E-2</v>
      </c>
      <c r="I1503" s="73">
        <v>3.3333333333333333E-2</v>
      </c>
      <c r="J1503" s="81" t="s">
        <v>4230</v>
      </c>
      <c r="AL1503" s="144">
        <v>0</v>
      </c>
      <c r="AM1503" s="144">
        <v>3.3333333333333333E-2</v>
      </c>
      <c r="AN1503" s="144">
        <v>3.3333333333333333E-2</v>
      </c>
      <c r="AO1503" s="145">
        <v>3.3333333333333333E-2</v>
      </c>
    </row>
    <row r="1504" spans="2:41" ht="14.5" hidden="1" x14ac:dyDescent="0.35">
      <c r="B1504" s="45" t="s">
        <v>3314</v>
      </c>
      <c r="C1504" s="54">
        <v>843873</v>
      </c>
      <c r="D1504" s="54">
        <v>843873</v>
      </c>
      <c r="E1504" s="60" t="s">
        <v>3186</v>
      </c>
      <c r="F1504" s="73">
        <v>0</v>
      </c>
      <c r="G1504" s="73">
        <v>3.3333333333333333E-2</v>
      </c>
      <c r="H1504" s="73">
        <v>3.3333333333333333E-2</v>
      </c>
      <c r="I1504" s="73">
        <v>3.3333333333333333E-2</v>
      </c>
      <c r="J1504" s="81" t="s">
        <v>4230</v>
      </c>
      <c r="AL1504" s="144">
        <v>0</v>
      </c>
      <c r="AM1504" s="144">
        <v>3.3333333333333333E-2</v>
      </c>
      <c r="AN1504" s="144">
        <v>3.3333333333333333E-2</v>
      </c>
      <c r="AO1504" s="145">
        <v>3.3333333333333333E-2</v>
      </c>
    </row>
    <row r="1505" spans="2:41" ht="14.5" hidden="1" x14ac:dyDescent="0.35">
      <c r="B1505" s="45" t="s">
        <v>3314</v>
      </c>
      <c r="C1505" s="54">
        <v>843913</v>
      </c>
      <c r="D1505" s="54">
        <v>843913</v>
      </c>
      <c r="E1505" s="60" t="s">
        <v>3186</v>
      </c>
      <c r="F1505" s="73">
        <v>0</v>
      </c>
      <c r="G1505" s="73">
        <v>3.3333333333333333E-2</v>
      </c>
      <c r="H1505" s="73">
        <v>3.3333333333333333E-2</v>
      </c>
      <c r="I1505" s="73">
        <v>3.3333333333333333E-2</v>
      </c>
      <c r="J1505" s="81" t="s">
        <v>4230</v>
      </c>
      <c r="AL1505" s="144">
        <v>0</v>
      </c>
      <c r="AM1505" s="144">
        <v>3.3333333333333333E-2</v>
      </c>
      <c r="AN1505" s="144">
        <v>3.3333333333333333E-2</v>
      </c>
      <c r="AO1505" s="145">
        <v>3.3333333333333333E-2</v>
      </c>
    </row>
    <row r="1506" spans="2:41" ht="14.5" hidden="1" x14ac:dyDescent="0.35">
      <c r="B1506" s="45" t="s">
        <v>3314</v>
      </c>
      <c r="C1506" s="54">
        <v>843969</v>
      </c>
      <c r="D1506" s="54">
        <v>843969</v>
      </c>
      <c r="E1506" s="60" t="s">
        <v>3186</v>
      </c>
      <c r="F1506" s="73">
        <v>0</v>
      </c>
      <c r="G1506" s="73">
        <v>3.3333333333333333E-2</v>
      </c>
      <c r="H1506" s="73">
        <v>3.3333333333333333E-2</v>
      </c>
      <c r="I1506" s="73">
        <v>3.3333333333333333E-2</v>
      </c>
      <c r="J1506" s="81" t="s">
        <v>4230</v>
      </c>
      <c r="AL1506" s="144">
        <v>0</v>
      </c>
      <c r="AM1506" s="144">
        <v>3.3333333333333333E-2</v>
      </c>
      <c r="AN1506" s="144">
        <v>3.3333333333333333E-2</v>
      </c>
      <c r="AO1506" s="145">
        <v>3.3333333333333333E-2</v>
      </c>
    </row>
    <row r="1507" spans="2:41" ht="14.5" hidden="1" x14ac:dyDescent="0.35">
      <c r="B1507" s="45" t="s">
        <v>3314</v>
      </c>
      <c r="C1507" s="54">
        <v>843987</v>
      </c>
      <c r="D1507" s="54">
        <v>843987</v>
      </c>
      <c r="E1507" s="60" t="s">
        <v>3186</v>
      </c>
      <c r="F1507" s="73">
        <v>0</v>
      </c>
      <c r="G1507" s="73">
        <v>3.3333333333333333E-2</v>
      </c>
      <c r="H1507" s="73">
        <v>3.3333333333333333E-2</v>
      </c>
      <c r="I1507" s="73">
        <v>3.3333333333333333E-2</v>
      </c>
      <c r="J1507" s="81" t="s">
        <v>4230</v>
      </c>
      <c r="AL1507" s="144">
        <v>0</v>
      </c>
      <c r="AM1507" s="144">
        <v>3.3333333333333333E-2</v>
      </c>
      <c r="AN1507" s="144">
        <v>3.3333333333333333E-2</v>
      </c>
      <c r="AO1507" s="145">
        <v>3.3333333333333333E-2</v>
      </c>
    </row>
    <row r="1508" spans="2:41" ht="14.5" hidden="1" x14ac:dyDescent="0.35">
      <c r="B1508" s="45" t="s">
        <v>3314</v>
      </c>
      <c r="C1508" s="54">
        <v>843993</v>
      </c>
      <c r="D1508" s="54">
        <v>843993</v>
      </c>
      <c r="E1508" s="60" t="s">
        <v>3186</v>
      </c>
      <c r="F1508" s="73">
        <v>0</v>
      </c>
      <c r="G1508" s="73">
        <v>3.3333333333333333E-2</v>
      </c>
      <c r="H1508" s="73">
        <v>3.3333333333333333E-2</v>
      </c>
      <c r="I1508" s="73">
        <v>3.3333333333333333E-2</v>
      </c>
      <c r="J1508" s="81" t="s">
        <v>4230</v>
      </c>
      <c r="AL1508" s="144">
        <v>0</v>
      </c>
      <c r="AM1508" s="144">
        <v>3.3333333333333333E-2</v>
      </c>
      <c r="AN1508" s="144">
        <v>3.3333333333333333E-2</v>
      </c>
      <c r="AO1508" s="145">
        <v>3.3333333333333333E-2</v>
      </c>
    </row>
    <row r="1509" spans="2:41" ht="14.5" hidden="1" x14ac:dyDescent="0.35">
      <c r="B1509" s="45" t="s">
        <v>3314</v>
      </c>
      <c r="C1509" s="54">
        <v>8440007</v>
      </c>
      <c r="D1509" s="54">
        <v>8440007</v>
      </c>
      <c r="E1509" s="60" t="s">
        <v>3186</v>
      </c>
      <c r="F1509" s="73">
        <v>0</v>
      </c>
      <c r="G1509" s="73">
        <v>3.3333333333333333E-2</v>
      </c>
      <c r="H1509" s="73">
        <v>3.3333333333333333E-2</v>
      </c>
      <c r="I1509" s="73">
        <v>3.3333333333333333E-2</v>
      </c>
      <c r="J1509" s="81" t="s">
        <v>4230</v>
      </c>
      <c r="AL1509" s="144">
        <v>0</v>
      </c>
      <c r="AM1509" s="144">
        <v>3.3333333333333333E-2</v>
      </c>
      <c r="AN1509" s="144">
        <v>3.3333333333333333E-2</v>
      </c>
      <c r="AO1509" s="145">
        <v>3.3333333333333333E-2</v>
      </c>
    </row>
    <row r="1510" spans="2:41" ht="14.5" hidden="1" x14ac:dyDescent="0.35">
      <c r="B1510" s="45" t="s">
        <v>3314</v>
      </c>
      <c r="C1510" s="54">
        <v>8440500</v>
      </c>
      <c r="D1510" s="54">
        <v>8440500</v>
      </c>
      <c r="E1510" s="60" t="s">
        <v>3186</v>
      </c>
      <c r="F1510" s="73">
        <v>0</v>
      </c>
      <c r="G1510" s="73">
        <v>3.3333333333333333E-2</v>
      </c>
      <c r="H1510" s="73">
        <v>3.3333333333333333E-2</v>
      </c>
      <c r="I1510" s="73">
        <v>3.3333333333333333E-2</v>
      </c>
      <c r="J1510" s="81" t="s">
        <v>4230</v>
      </c>
      <c r="AL1510" s="144">
        <v>0</v>
      </c>
      <c r="AM1510" s="144">
        <v>3.3333333333333333E-2</v>
      </c>
      <c r="AN1510" s="144">
        <v>3.3333333333333333E-2</v>
      </c>
      <c r="AO1510" s="145">
        <v>3.3333333333333333E-2</v>
      </c>
    </row>
    <row r="1511" spans="2:41" ht="14.5" hidden="1" x14ac:dyDescent="0.35">
      <c r="B1511" s="45" t="s">
        <v>3314</v>
      </c>
      <c r="C1511" s="54">
        <v>8440504</v>
      </c>
      <c r="D1511" s="54">
        <v>8440504</v>
      </c>
      <c r="E1511" s="60" t="s">
        <v>3186</v>
      </c>
      <c r="F1511" s="73">
        <v>0</v>
      </c>
      <c r="G1511" s="73">
        <v>3.3333333333333333E-2</v>
      </c>
      <c r="H1511" s="73">
        <v>3.3333333333333333E-2</v>
      </c>
      <c r="I1511" s="73">
        <v>3.3333333333333333E-2</v>
      </c>
      <c r="J1511" s="81" t="s">
        <v>4230</v>
      </c>
      <c r="AL1511" s="144">
        <v>0</v>
      </c>
      <c r="AM1511" s="144">
        <v>3.3333333333333333E-2</v>
      </c>
      <c r="AN1511" s="144">
        <v>3.3333333333333333E-2</v>
      </c>
      <c r="AO1511" s="145">
        <v>3.3333333333333333E-2</v>
      </c>
    </row>
    <row r="1512" spans="2:41" ht="14.5" hidden="1" x14ac:dyDescent="0.35">
      <c r="B1512" s="45" t="s">
        <v>3314</v>
      </c>
      <c r="C1512" s="54">
        <v>8440509</v>
      </c>
      <c r="D1512" s="54">
        <v>8440509</v>
      </c>
      <c r="E1512" s="60" t="s">
        <v>3186</v>
      </c>
      <c r="F1512" s="73">
        <v>0</v>
      </c>
      <c r="G1512" s="73">
        <v>3.3333333333333333E-2</v>
      </c>
      <c r="H1512" s="73">
        <v>3.3333333333333333E-2</v>
      </c>
      <c r="I1512" s="73">
        <v>3.3333333333333333E-2</v>
      </c>
      <c r="J1512" s="81" t="s">
        <v>4230</v>
      </c>
      <c r="AL1512" s="144">
        <v>0</v>
      </c>
      <c r="AM1512" s="144">
        <v>3.3333333333333333E-2</v>
      </c>
      <c r="AN1512" s="144">
        <v>3.3333333333333333E-2</v>
      </c>
      <c r="AO1512" s="145">
        <v>3.3333333333333333E-2</v>
      </c>
    </row>
    <row r="1513" spans="2:41" ht="14.5" hidden="1" x14ac:dyDescent="0.35">
      <c r="B1513" s="45" t="s">
        <v>3314</v>
      </c>
      <c r="C1513" s="54">
        <v>8440513</v>
      </c>
      <c r="D1513" s="54">
        <v>8440513</v>
      </c>
      <c r="E1513" s="60" t="s">
        <v>3186</v>
      </c>
      <c r="F1513" s="73">
        <v>0</v>
      </c>
      <c r="G1513" s="73">
        <v>3.3333333333333333E-2</v>
      </c>
      <c r="H1513" s="73">
        <v>3.3333333333333333E-2</v>
      </c>
      <c r="I1513" s="73">
        <v>3.3333333333333333E-2</v>
      </c>
      <c r="J1513" s="81" t="s">
        <v>4230</v>
      </c>
      <c r="AL1513" s="144">
        <v>0</v>
      </c>
      <c r="AM1513" s="144">
        <v>3.3333333333333333E-2</v>
      </c>
      <c r="AN1513" s="144">
        <v>3.3333333333333333E-2</v>
      </c>
      <c r="AO1513" s="145">
        <v>3.3333333333333333E-2</v>
      </c>
    </row>
    <row r="1514" spans="2:41" ht="14.5" hidden="1" x14ac:dyDescent="0.35">
      <c r="B1514" s="45" t="s">
        <v>3314</v>
      </c>
      <c r="C1514" s="54">
        <v>8440515</v>
      </c>
      <c r="D1514" s="54">
        <v>8440515</v>
      </c>
      <c r="E1514" s="60" t="s">
        <v>3186</v>
      </c>
      <c r="F1514" s="73">
        <v>0</v>
      </c>
      <c r="G1514" s="73">
        <v>3.3333333333333333E-2</v>
      </c>
      <c r="H1514" s="73">
        <v>3.3333333333333333E-2</v>
      </c>
      <c r="I1514" s="73">
        <v>3.3333333333333333E-2</v>
      </c>
      <c r="J1514" s="81" t="s">
        <v>4230</v>
      </c>
      <c r="AL1514" s="144">
        <v>0</v>
      </c>
      <c r="AM1514" s="144">
        <v>3.3333333333333333E-2</v>
      </c>
      <c r="AN1514" s="144">
        <v>3.3333333333333333E-2</v>
      </c>
      <c r="AO1514" s="145">
        <v>3.3333333333333333E-2</v>
      </c>
    </row>
    <row r="1515" spans="2:41" ht="14.5" hidden="1" x14ac:dyDescent="0.35">
      <c r="B1515" s="45" t="s">
        <v>3314</v>
      </c>
      <c r="C1515" s="54">
        <v>8440519</v>
      </c>
      <c r="D1515" s="54">
        <v>8440519</v>
      </c>
      <c r="E1515" s="60" t="s">
        <v>3186</v>
      </c>
      <c r="F1515" s="73">
        <v>0</v>
      </c>
      <c r="G1515" s="73">
        <v>3.3333333333333333E-2</v>
      </c>
      <c r="H1515" s="73">
        <v>3.3333333333333333E-2</v>
      </c>
      <c r="I1515" s="73">
        <v>3.3333333333333333E-2</v>
      </c>
      <c r="J1515" s="81" t="s">
        <v>4230</v>
      </c>
      <c r="AL1515" s="144">
        <v>0</v>
      </c>
      <c r="AM1515" s="144">
        <v>3.3333333333333333E-2</v>
      </c>
      <c r="AN1515" s="144">
        <v>3.3333333333333333E-2</v>
      </c>
      <c r="AO1515" s="145">
        <v>3.3333333333333333E-2</v>
      </c>
    </row>
    <row r="1516" spans="2:41" ht="14.5" hidden="1" x14ac:dyDescent="0.35">
      <c r="B1516" s="45" t="s">
        <v>3314</v>
      </c>
      <c r="C1516" s="54">
        <v>8440566</v>
      </c>
      <c r="D1516" s="54">
        <v>8440567</v>
      </c>
      <c r="E1516" s="60" t="s">
        <v>3186</v>
      </c>
      <c r="F1516" s="73">
        <v>0</v>
      </c>
      <c r="G1516" s="73">
        <v>3.3333333333333333E-2</v>
      </c>
      <c r="H1516" s="73">
        <v>3.3333333333333333E-2</v>
      </c>
      <c r="I1516" s="73">
        <v>3.3333333333333333E-2</v>
      </c>
      <c r="J1516" s="81" t="s">
        <v>4230</v>
      </c>
      <c r="AL1516" s="144">
        <v>0</v>
      </c>
      <c r="AM1516" s="144">
        <v>3.3333333333333333E-2</v>
      </c>
      <c r="AN1516" s="144">
        <v>3.3333333333333333E-2</v>
      </c>
      <c r="AO1516" s="145">
        <v>3.3333333333333333E-2</v>
      </c>
    </row>
    <row r="1517" spans="2:41" ht="14.5" hidden="1" x14ac:dyDescent="0.35">
      <c r="B1517" s="45" t="s">
        <v>3314</v>
      </c>
      <c r="C1517" s="54">
        <v>8440570</v>
      </c>
      <c r="D1517" s="54">
        <v>8440570</v>
      </c>
      <c r="E1517" s="60" t="s">
        <v>3186</v>
      </c>
      <c r="F1517" s="73">
        <v>0</v>
      </c>
      <c r="G1517" s="73">
        <v>3.3333333333333333E-2</v>
      </c>
      <c r="H1517" s="73">
        <v>3.3333333333333333E-2</v>
      </c>
      <c r="I1517" s="73">
        <v>3.3333333333333333E-2</v>
      </c>
      <c r="J1517" s="81" t="s">
        <v>4230</v>
      </c>
      <c r="AL1517" s="144">
        <v>0</v>
      </c>
      <c r="AM1517" s="144">
        <v>3.3333333333333333E-2</v>
      </c>
      <c r="AN1517" s="144">
        <v>3.3333333333333333E-2</v>
      </c>
      <c r="AO1517" s="145">
        <v>3.3333333333333333E-2</v>
      </c>
    </row>
    <row r="1518" spans="2:41" ht="14.5" hidden="1" x14ac:dyDescent="0.35">
      <c r="B1518" s="45" t="s">
        <v>3314</v>
      </c>
      <c r="C1518" s="54">
        <v>8440900</v>
      </c>
      <c r="D1518" s="54">
        <v>8440901</v>
      </c>
      <c r="E1518" s="60" t="s">
        <v>3186</v>
      </c>
      <c r="F1518" s="73">
        <v>0</v>
      </c>
      <c r="G1518" s="73">
        <v>3.3333333333333333E-2</v>
      </c>
      <c r="H1518" s="73">
        <v>3.3333333333333333E-2</v>
      </c>
      <c r="I1518" s="73">
        <v>3.3333333333333333E-2</v>
      </c>
      <c r="J1518" s="81" t="s">
        <v>4230</v>
      </c>
      <c r="AL1518" s="144">
        <v>0</v>
      </c>
      <c r="AM1518" s="144">
        <v>3.3333333333333333E-2</v>
      </c>
      <c r="AN1518" s="144">
        <v>3.3333333333333333E-2</v>
      </c>
      <c r="AO1518" s="145">
        <v>3.3333333333333333E-2</v>
      </c>
    </row>
    <row r="1519" spans="2:41" ht="14.5" hidden="1" x14ac:dyDescent="0.35">
      <c r="B1519" s="45" t="s">
        <v>3314</v>
      </c>
      <c r="C1519" s="54">
        <v>8440906</v>
      </c>
      <c r="D1519" s="54">
        <v>8440906</v>
      </c>
      <c r="E1519" s="60" t="s">
        <v>3186</v>
      </c>
      <c r="F1519" s="73">
        <v>0</v>
      </c>
      <c r="G1519" s="73">
        <v>3.3333333333333333E-2</v>
      </c>
      <c r="H1519" s="73">
        <v>3.3333333333333333E-2</v>
      </c>
      <c r="I1519" s="73">
        <v>3.3333333333333333E-2</v>
      </c>
      <c r="J1519" s="81" t="s">
        <v>4230</v>
      </c>
      <c r="AL1519" s="144">
        <v>0</v>
      </c>
      <c r="AM1519" s="144">
        <v>3.3333333333333333E-2</v>
      </c>
      <c r="AN1519" s="144">
        <v>3.3333333333333333E-2</v>
      </c>
      <c r="AO1519" s="145">
        <v>3.3333333333333333E-2</v>
      </c>
    </row>
    <row r="1520" spans="2:41" ht="14.5" hidden="1" x14ac:dyDescent="0.35">
      <c r="B1520" s="45" t="s">
        <v>3314</v>
      </c>
      <c r="C1520" s="54">
        <v>8440922</v>
      </c>
      <c r="D1520" s="54">
        <v>8440922</v>
      </c>
      <c r="E1520" s="60" t="s">
        <v>3186</v>
      </c>
      <c r="F1520" s="73">
        <v>0</v>
      </c>
      <c r="G1520" s="73">
        <v>3.3333333333333333E-2</v>
      </c>
      <c r="H1520" s="73">
        <v>3.3333333333333333E-2</v>
      </c>
      <c r="I1520" s="73">
        <v>3.3333333333333333E-2</v>
      </c>
      <c r="J1520" s="81" t="s">
        <v>4230</v>
      </c>
      <c r="AL1520" s="144">
        <v>0</v>
      </c>
      <c r="AM1520" s="144">
        <v>3.3333333333333333E-2</v>
      </c>
      <c r="AN1520" s="144">
        <v>3.3333333333333333E-2</v>
      </c>
      <c r="AO1520" s="145">
        <v>3.3333333333333333E-2</v>
      </c>
    </row>
    <row r="1521" spans="2:41" ht="14.5" hidden="1" x14ac:dyDescent="0.35">
      <c r="B1521" s="45" t="s">
        <v>3314</v>
      </c>
      <c r="C1521" s="54">
        <v>8440980</v>
      </c>
      <c r="D1521" s="54">
        <v>8440980</v>
      </c>
      <c r="E1521" s="60" t="s">
        <v>3186</v>
      </c>
      <c r="F1521" s="73">
        <v>0</v>
      </c>
      <c r="G1521" s="73">
        <v>3.3333333333333333E-2</v>
      </c>
      <c r="H1521" s="73">
        <v>3.3333333333333333E-2</v>
      </c>
      <c r="I1521" s="73">
        <v>3.3333333333333333E-2</v>
      </c>
      <c r="J1521" s="81" t="s">
        <v>4230</v>
      </c>
      <c r="AL1521" s="144">
        <v>0</v>
      </c>
      <c r="AM1521" s="144">
        <v>3.3333333333333333E-2</v>
      </c>
      <c r="AN1521" s="144">
        <v>3.3333333333333333E-2</v>
      </c>
      <c r="AO1521" s="145">
        <v>3.3333333333333333E-2</v>
      </c>
    </row>
    <row r="1522" spans="2:41" ht="14.5" hidden="1" x14ac:dyDescent="0.35">
      <c r="B1522" s="45" t="s">
        <v>3314</v>
      </c>
      <c r="C1522" s="54">
        <v>844215</v>
      </c>
      <c r="D1522" s="54">
        <v>844215</v>
      </c>
      <c r="E1522" s="60" t="s">
        <v>3186</v>
      </c>
      <c r="F1522" s="73">
        <v>0</v>
      </c>
      <c r="G1522" s="73">
        <v>3.3333333333333333E-2</v>
      </c>
      <c r="H1522" s="73">
        <v>3.3333333333333333E-2</v>
      </c>
      <c r="I1522" s="73">
        <v>3.3333333333333333E-2</v>
      </c>
      <c r="J1522" s="81" t="s">
        <v>4230</v>
      </c>
      <c r="AL1522" s="144">
        <v>0</v>
      </c>
      <c r="AM1522" s="144">
        <v>3.3333333333333333E-2</v>
      </c>
      <c r="AN1522" s="144">
        <v>3.3333333333333333E-2</v>
      </c>
      <c r="AO1522" s="145">
        <v>3.3333333333333333E-2</v>
      </c>
    </row>
    <row r="1523" spans="2:41" ht="14.5" hidden="1" x14ac:dyDescent="0.35">
      <c r="B1523" s="45" t="s">
        <v>3314</v>
      </c>
      <c r="C1523" s="54">
        <v>844236</v>
      </c>
      <c r="D1523" s="54">
        <v>844236</v>
      </c>
      <c r="E1523" s="60" t="s">
        <v>3186</v>
      </c>
      <c r="F1523" s="73">
        <v>0</v>
      </c>
      <c r="G1523" s="73">
        <v>3.3333333333333333E-2</v>
      </c>
      <c r="H1523" s="73">
        <v>3.3333333333333333E-2</v>
      </c>
      <c r="I1523" s="73">
        <v>3.3333333333333333E-2</v>
      </c>
      <c r="J1523" s="81" t="s">
        <v>4230</v>
      </c>
      <c r="AL1523" s="144">
        <v>0</v>
      </c>
      <c r="AM1523" s="144">
        <v>3.3333333333333333E-2</v>
      </c>
      <c r="AN1523" s="144">
        <v>3.3333333333333333E-2</v>
      </c>
      <c r="AO1523" s="145">
        <v>3.3333333333333333E-2</v>
      </c>
    </row>
    <row r="1524" spans="2:41" ht="14.5" hidden="1" x14ac:dyDescent="0.35">
      <c r="B1524" s="45" t="s">
        <v>3314</v>
      </c>
      <c r="C1524" s="54">
        <v>844240</v>
      </c>
      <c r="D1524" s="54">
        <v>844240</v>
      </c>
      <c r="E1524" s="60" t="s">
        <v>3186</v>
      </c>
      <c r="F1524" s="73">
        <v>0</v>
      </c>
      <c r="G1524" s="73">
        <v>3.3333333333333333E-2</v>
      </c>
      <c r="H1524" s="73">
        <v>3.3333333333333333E-2</v>
      </c>
      <c r="I1524" s="73">
        <v>3.3333333333333333E-2</v>
      </c>
      <c r="J1524" s="81" t="s">
        <v>4230</v>
      </c>
      <c r="AL1524" s="144">
        <v>0</v>
      </c>
      <c r="AM1524" s="144">
        <v>3.3333333333333333E-2</v>
      </c>
      <c r="AN1524" s="144">
        <v>3.3333333333333333E-2</v>
      </c>
      <c r="AO1524" s="145">
        <v>3.3333333333333333E-2</v>
      </c>
    </row>
    <row r="1525" spans="2:41" ht="14.5" hidden="1" x14ac:dyDescent="0.35">
      <c r="B1525" s="45" t="s">
        <v>3314</v>
      </c>
      <c r="C1525" s="54">
        <v>844252</v>
      </c>
      <c r="D1525" s="54">
        <v>844253</v>
      </c>
      <c r="E1525" s="60" t="s">
        <v>3186</v>
      </c>
      <c r="F1525" s="73">
        <v>0</v>
      </c>
      <c r="G1525" s="73">
        <v>3.3333333333333333E-2</v>
      </c>
      <c r="H1525" s="73">
        <v>3.3333333333333333E-2</v>
      </c>
      <c r="I1525" s="73">
        <v>3.3333333333333333E-2</v>
      </c>
      <c r="J1525" s="81" t="s">
        <v>4230</v>
      </c>
      <c r="AL1525" s="144">
        <v>0</v>
      </c>
      <c r="AM1525" s="144">
        <v>3.3333333333333333E-2</v>
      </c>
      <c r="AN1525" s="144">
        <v>3.3333333333333333E-2</v>
      </c>
      <c r="AO1525" s="145">
        <v>3.3333333333333333E-2</v>
      </c>
    </row>
    <row r="1526" spans="2:41" ht="14.5" hidden="1" x14ac:dyDescent="0.35">
      <c r="B1526" s="45" t="s">
        <v>3314</v>
      </c>
      <c r="C1526" s="54">
        <v>844260</v>
      </c>
      <c r="D1526" s="54">
        <v>844260</v>
      </c>
      <c r="E1526" s="60" t="s">
        <v>3186</v>
      </c>
      <c r="F1526" s="73">
        <v>0</v>
      </c>
      <c r="G1526" s="73">
        <v>3.3333333333333333E-2</v>
      </c>
      <c r="H1526" s="73">
        <v>3.3333333333333333E-2</v>
      </c>
      <c r="I1526" s="73">
        <v>3.3333333333333333E-2</v>
      </c>
      <c r="J1526" s="81" t="s">
        <v>4230</v>
      </c>
      <c r="AL1526" s="144">
        <v>0</v>
      </c>
      <c r="AM1526" s="144">
        <v>3.3333333333333333E-2</v>
      </c>
      <c r="AN1526" s="144">
        <v>3.3333333333333333E-2</v>
      </c>
      <c r="AO1526" s="145">
        <v>3.3333333333333333E-2</v>
      </c>
    </row>
    <row r="1527" spans="2:41" ht="14.5" hidden="1" x14ac:dyDescent="0.35">
      <c r="B1527" s="45" t="s">
        <v>3314</v>
      </c>
      <c r="C1527" s="54">
        <v>844299</v>
      </c>
      <c r="D1527" s="54">
        <v>844299</v>
      </c>
      <c r="E1527" s="60" t="s">
        <v>3186</v>
      </c>
      <c r="F1527" s="73">
        <v>0</v>
      </c>
      <c r="G1527" s="73">
        <v>3.3333333333333333E-2</v>
      </c>
      <c r="H1527" s="73">
        <v>3.3333333333333333E-2</v>
      </c>
      <c r="I1527" s="73">
        <v>3.3333333333333333E-2</v>
      </c>
      <c r="J1527" s="81" t="s">
        <v>4230</v>
      </c>
      <c r="AL1527" s="144">
        <v>0</v>
      </c>
      <c r="AM1527" s="144">
        <v>3.3333333333333333E-2</v>
      </c>
      <c r="AN1527" s="144">
        <v>3.3333333333333333E-2</v>
      </c>
      <c r="AO1527" s="145">
        <v>3.3333333333333333E-2</v>
      </c>
    </row>
    <row r="1528" spans="2:41" ht="14.5" hidden="1" x14ac:dyDescent="0.35">
      <c r="B1528" s="45" t="s">
        <v>3314</v>
      </c>
      <c r="C1528" s="54">
        <v>844312</v>
      </c>
      <c r="D1528" s="54">
        <v>844313</v>
      </c>
      <c r="E1528" s="60" t="s">
        <v>3186</v>
      </c>
      <c r="F1528" s="73">
        <v>0</v>
      </c>
      <c r="G1528" s="73">
        <v>3.3333333333333333E-2</v>
      </c>
      <c r="H1528" s="73">
        <v>3.3333333333333333E-2</v>
      </c>
      <c r="I1528" s="73">
        <v>3.3333333333333333E-2</v>
      </c>
      <c r="J1528" s="81" t="s">
        <v>4230</v>
      </c>
      <c r="AL1528" s="144">
        <v>0</v>
      </c>
      <c r="AM1528" s="144">
        <v>3.3333333333333333E-2</v>
      </c>
      <c r="AN1528" s="144">
        <v>3.3333333333333333E-2</v>
      </c>
      <c r="AO1528" s="145">
        <v>3.3333333333333333E-2</v>
      </c>
    </row>
    <row r="1529" spans="2:41" ht="14.5" hidden="1" x14ac:dyDescent="0.35">
      <c r="B1529" s="45" t="s">
        <v>3314</v>
      </c>
      <c r="C1529" s="54">
        <v>844315</v>
      </c>
      <c r="D1529" s="54">
        <v>844315</v>
      </c>
      <c r="E1529" s="60" t="s">
        <v>3186</v>
      </c>
      <c r="F1529" s="73">
        <v>0</v>
      </c>
      <c r="G1529" s="73">
        <v>3.3333333333333333E-2</v>
      </c>
      <c r="H1529" s="73">
        <v>3.3333333333333333E-2</v>
      </c>
      <c r="I1529" s="73">
        <v>3.3333333333333333E-2</v>
      </c>
      <c r="J1529" s="81" t="s">
        <v>4230</v>
      </c>
      <c r="AL1529" s="144">
        <v>0</v>
      </c>
      <c r="AM1529" s="144">
        <v>3.3333333333333333E-2</v>
      </c>
      <c r="AN1529" s="144">
        <v>3.3333333333333333E-2</v>
      </c>
      <c r="AO1529" s="145">
        <v>3.3333333333333333E-2</v>
      </c>
    </row>
    <row r="1530" spans="2:41" ht="14.5" hidden="1" x14ac:dyDescent="0.35">
      <c r="B1530" s="45" t="s">
        <v>3314</v>
      </c>
      <c r="C1530" s="54">
        <v>844319</v>
      </c>
      <c r="D1530" s="54">
        <v>844319</v>
      </c>
      <c r="E1530" s="60" t="s">
        <v>3186</v>
      </c>
      <c r="F1530" s="73">
        <v>0</v>
      </c>
      <c r="G1530" s="73">
        <v>3.3333333333333333E-2</v>
      </c>
      <c r="H1530" s="73">
        <v>3.3333333333333333E-2</v>
      </c>
      <c r="I1530" s="73">
        <v>3.3333333333333333E-2</v>
      </c>
      <c r="J1530" s="81" t="s">
        <v>4230</v>
      </c>
      <c r="AL1530" s="144">
        <v>0</v>
      </c>
      <c r="AM1530" s="144">
        <v>3.3333333333333333E-2</v>
      </c>
      <c r="AN1530" s="144">
        <v>3.3333333333333333E-2</v>
      </c>
      <c r="AO1530" s="145">
        <v>3.3333333333333333E-2</v>
      </c>
    </row>
    <row r="1531" spans="2:41" ht="14.5" hidden="1" x14ac:dyDescent="0.35">
      <c r="B1531" s="45" t="s">
        <v>3314</v>
      </c>
      <c r="C1531" s="54">
        <v>844323</v>
      </c>
      <c r="D1531" s="54">
        <v>844323</v>
      </c>
      <c r="E1531" s="60" t="s">
        <v>3186</v>
      </c>
      <c r="F1531" s="73">
        <v>0</v>
      </c>
      <c r="G1531" s="73">
        <v>3.3333333333333333E-2</v>
      </c>
      <c r="H1531" s="73">
        <v>3.3333333333333333E-2</v>
      </c>
      <c r="I1531" s="73">
        <v>3.3333333333333333E-2</v>
      </c>
      <c r="J1531" s="81" t="s">
        <v>4230</v>
      </c>
      <c r="AL1531" s="144">
        <v>0</v>
      </c>
      <c r="AM1531" s="144">
        <v>3.3333333333333333E-2</v>
      </c>
      <c r="AN1531" s="144">
        <v>3.3333333333333333E-2</v>
      </c>
      <c r="AO1531" s="145">
        <v>3.3333333333333333E-2</v>
      </c>
    </row>
    <row r="1532" spans="2:41" ht="14.5" hidden="1" x14ac:dyDescent="0.35">
      <c r="B1532" s="45" t="s">
        <v>3314</v>
      </c>
      <c r="C1532" s="54">
        <v>844329</v>
      </c>
      <c r="D1532" s="54">
        <v>844329</v>
      </c>
      <c r="E1532" s="60" t="s">
        <v>3186</v>
      </c>
      <c r="F1532" s="73">
        <v>0</v>
      </c>
      <c r="G1532" s="73">
        <v>3.3333333333333333E-2</v>
      </c>
      <c r="H1532" s="73">
        <v>3.3333333333333333E-2</v>
      </c>
      <c r="I1532" s="73">
        <v>3.3333333333333333E-2</v>
      </c>
      <c r="J1532" s="81" t="s">
        <v>4230</v>
      </c>
      <c r="AL1532" s="144">
        <v>0</v>
      </c>
      <c r="AM1532" s="144">
        <v>3.3333333333333333E-2</v>
      </c>
      <c r="AN1532" s="144">
        <v>3.3333333333333333E-2</v>
      </c>
      <c r="AO1532" s="145">
        <v>3.3333333333333333E-2</v>
      </c>
    </row>
    <row r="1533" spans="2:41" ht="14.5" hidden="1" x14ac:dyDescent="0.35">
      <c r="B1533" s="45" t="s">
        <v>3314</v>
      </c>
      <c r="C1533" s="54">
        <v>844331</v>
      </c>
      <c r="D1533" s="54">
        <v>844331</v>
      </c>
      <c r="E1533" s="60" t="s">
        <v>3186</v>
      </c>
      <c r="F1533" s="73">
        <v>0</v>
      </c>
      <c r="G1533" s="73">
        <v>3.3333333333333333E-2</v>
      </c>
      <c r="H1533" s="73">
        <v>3.3333333333333333E-2</v>
      </c>
      <c r="I1533" s="73">
        <v>3.3333333333333333E-2</v>
      </c>
      <c r="J1533" s="81" t="s">
        <v>4230</v>
      </c>
      <c r="AL1533" s="144">
        <v>0</v>
      </c>
      <c r="AM1533" s="144">
        <v>3.3333333333333333E-2</v>
      </c>
      <c r="AN1533" s="144">
        <v>3.3333333333333333E-2</v>
      </c>
      <c r="AO1533" s="145">
        <v>3.3333333333333333E-2</v>
      </c>
    </row>
    <row r="1534" spans="2:41" ht="14.5" hidden="1" x14ac:dyDescent="0.35">
      <c r="B1534" s="45" t="s">
        <v>3314</v>
      </c>
      <c r="C1534" s="54">
        <v>844345</v>
      </c>
      <c r="D1534" s="54">
        <v>844345</v>
      </c>
      <c r="E1534" s="60" t="s">
        <v>3186</v>
      </c>
      <c r="F1534" s="73">
        <v>0</v>
      </c>
      <c r="G1534" s="73">
        <v>3.3333333333333333E-2</v>
      </c>
      <c r="H1534" s="73">
        <v>3.3333333333333333E-2</v>
      </c>
      <c r="I1534" s="73">
        <v>3.3333333333333333E-2</v>
      </c>
      <c r="J1534" s="81" t="s">
        <v>4230</v>
      </c>
      <c r="AL1534" s="144">
        <v>0</v>
      </c>
      <c r="AM1534" s="144">
        <v>3.3333333333333333E-2</v>
      </c>
      <c r="AN1534" s="144">
        <v>3.3333333333333333E-2</v>
      </c>
      <c r="AO1534" s="145">
        <v>3.3333333333333333E-2</v>
      </c>
    </row>
    <row r="1535" spans="2:41" ht="14.5" hidden="1" x14ac:dyDescent="0.35">
      <c r="B1535" s="45" t="s">
        <v>3314</v>
      </c>
      <c r="C1535" s="54">
        <v>844366</v>
      </c>
      <c r="D1535" s="54">
        <v>844367</v>
      </c>
      <c r="E1535" s="60" t="s">
        <v>3186</v>
      </c>
      <c r="F1535" s="73">
        <v>0</v>
      </c>
      <c r="G1535" s="73">
        <v>3.3333333333333333E-2</v>
      </c>
      <c r="H1535" s="73">
        <v>3.3333333333333333E-2</v>
      </c>
      <c r="I1535" s="73">
        <v>3.3333333333333333E-2</v>
      </c>
      <c r="J1535" s="81" t="s">
        <v>4230</v>
      </c>
      <c r="AL1535" s="144">
        <v>0</v>
      </c>
      <c r="AM1535" s="144">
        <v>3.3333333333333333E-2</v>
      </c>
      <c r="AN1535" s="144">
        <v>3.3333333333333333E-2</v>
      </c>
      <c r="AO1535" s="145">
        <v>3.3333333333333333E-2</v>
      </c>
    </row>
    <row r="1536" spans="2:41" ht="14.5" hidden="1" x14ac:dyDescent="0.35">
      <c r="B1536" s="45" t="s">
        <v>3314</v>
      </c>
      <c r="C1536" s="54">
        <v>844370</v>
      </c>
      <c r="D1536" s="54">
        <v>844370</v>
      </c>
      <c r="E1536" s="60" t="s">
        <v>3186</v>
      </c>
      <c r="F1536" s="73">
        <v>0</v>
      </c>
      <c r="G1536" s="73">
        <v>3.3333333333333333E-2</v>
      </c>
      <c r="H1536" s="73">
        <v>3.3333333333333333E-2</v>
      </c>
      <c r="I1536" s="73">
        <v>3.3333333333333333E-2</v>
      </c>
      <c r="J1536" s="81" t="s">
        <v>4230</v>
      </c>
      <c r="AL1536" s="144">
        <v>0</v>
      </c>
      <c r="AM1536" s="144">
        <v>3.3333333333333333E-2</v>
      </c>
      <c r="AN1536" s="144">
        <v>3.3333333333333333E-2</v>
      </c>
      <c r="AO1536" s="145">
        <v>3.3333333333333333E-2</v>
      </c>
    </row>
    <row r="1537" spans="2:41" ht="14.5" hidden="1" x14ac:dyDescent="0.35">
      <c r="B1537" s="45" t="s">
        <v>3314</v>
      </c>
      <c r="C1537" s="54">
        <v>844394</v>
      </c>
      <c r="D1537" s="54">
        <v>844394</v>
      </c>
      <c r="E1537" s="60" t="s">
        <v>3186</v>
      </c>
      <c r="F1537" s="73">
        <v>0</v>
      </c>
      <c r="G1537" s="73">
        <v>3.3333333333333333E-2</v>
      </c>
      <c r="H1537" s="73">
        <v>3.3333333333333333E-2</v>
      </c>
      <c r="I1537" s="73">
        <v>3.3333333333333333E-2</v>
      </c>
      <c r="J1537" s="81" t="s">
        <v>4230</v>
      </c>
      <c r="AL1537" s="144">
        <v>0</v>
      </c>
      <c r="AM1537" s="144">
        <v>3.3333333333333333E-2</v>
      </c>
      <c r="AN1537" s="144">
        <v>3.3333333333333333E-2</v>
      </c>
      <c r="AO1537" s="145">
        <v>3.3333333333333333E-2</v>
      </c>
    </row>
    <row r="1538" spans="2:41" ht="14.5" hidden="1" x14ac:dyDescent="0.35">
      <c r="B1538" s="45" t="s">
        <v>3314</v>
      </c>
      <c r="C1538" s="54">
        <v>844397</v>
      </c>
      <c r="D1538" s="54">
        <v>844397</v>
      </c>
      <c r="E1538" s="60" t="s">
        <v>3186</v>
      </c>
      <c r="F1538" s="73">
        <v>0</v>
      </c>
      <c r="G1538" s="73">
        <v>3.3333333333333333E-2</v>
      </c>
      <c r="H1538" s="73">
        <v>3.3333333333333333E-2</v>
      </c>
      <c r="I1538" s="73">
        <v>3.3333333333333333E-2</v>
      </c>
      <c r="J1538" s="81" t="s">
        <v>4230</v>
      </c>
      <c r="AL1538" s="144">
        <v>0</v>
      </c>
      <c r="AM1538" s="144">
        <v>3.3333333333333333E-2</v>
      </c>
      <c r="AN1538" s="144">
        <v>3.3333333333333333E-2</v>
      </c>
      <c r="AO1538" s="145">
        <v>3.3333333333333333E-2</v>
      </c>
    </row>
    <row r="1539" spans="2:41" ht="14.5" hidden="1" x14ac:dyDescent="0.35">
      <c r="B1539" s="45" t="s">
        <v>3314</v>
      </c>
      <c r="C1539" s="54">
        <v>844420</v>
      </c>
      <c r="D1539" s="54">
        <v>844420</v>
      </c>
      <c r="E1539" s="60" t="s">
        <v>3186</v>
      </c>
      <c r="F1539" s="73">
        <v>0</v>
      </c>
      <c r="G1539" s="73">
        <v>3.3333333333333333E-2</v>
      </c>
      <c r="H1539" s="73">
        <v>3.3333333333333333E-2</v>
      </c>
      <c r="I1539" s="73">
        <v>3.3333333333333333E-2</v>
      </c>
      <c r="J1539" s="81" t="s">
        <v>4230</v>
      </c>
      <c r="AL1539" s="144">
        <v>0</v>
      </c>
      <c r="AM1539" s="144">
        <v>3.3333333333333333E-2</v>
      </c>
      <c r="AN1539" s="144">
        <v>3.3333333333333333E-2</v>
      </c>
      <c r="AO1539" s="145">
        <v>3.3333333333333333E-2</v>
      </c>
    </row>
    <row r="1540" spans="2:41" ht="14.5" hidden="1" x14ac:dyDescent="0.35">
      <c r="B1540" s="45" t="s">
        <v>3314</v>
      </c>
      <c r="C1540" s="54">
        <v>844424</v>
      </c>
      <c r="D1540" s="54">
        <v>844425</v>
      </c>
      <c r="E1540" s="60" t="s">
        <v>3186</v>
      </c>
      <c r="F1540" s="73">
        <v>0</v>
      </c>
      <c r="G1540" s="73">
        <v>3.3333333333333333E-2</v>
      </c>
      <c r="H1540" s="73">
        <v>3.3333333333333333E-2</v>
      </c>
      <c r="I1540" s="73">
        <v>3.3333333333333333E-2</v>
      </c>
      <c r="J1540" s="81" t="s">
        <v>4230</v>
      </c>
      <c r="AL1540" s="144">
        <v>0</v>
      </c>
      <c r="AM1540" s="144">
        <v>3.3333333333333333E-2</v>
      </c>
      <c r="AN1540" s="144">
        <v>3.3333333333333333E-2</v>
      </c>
      <c r="AO1540" s="145">
        <v>3.3333333333333333E-2</v>
      </c>
    </row>
    <row r="1541" spans="2:41" ht="14.5" hidden="1" x14ac:dyDescent="0.35">
      <c r="B1541" s="45" t="s">
        <v>3314</v>
      </c>
      <c r="C1541" s="54">
        <v>844428</v>
      </c>
      <c r="D1541" s="54">
        <v>844428</v>
      </c>
      <c r="E1541" s="60" t="s">
        <v>3186</v>
      </c>
      <c r="F1541" s="73">
        <v>0</v>
      </c>
      <c r="G1541" s="73">
        <v>3.3333333333333333E-2</v>
      </c>
      <c r="H1541" s="73">
        <v>3.3333333333333333E-2</v>
      </c>
      <c r="I1541" s="73">
        <v>3.3333333333333333E-2</v>
      </c>
      <c r="J1541" s="81" t="s">
        <v>4230</v>
      </c>
      <c r="AL1541" s="144">
        <v>0</v>
      </c>
      <c r="AM1541" s="144">
        <v>3.3333333333333333E-2</v>
      </c>
      <c r="AN1541" s="144">
        <v>3.3333333333333333E-2</v>
      </c>
      <c r="AO1541" s="145">
        <v>3.3333333333333333E-2</v>
      </c>
    </row>
    <row r="1542" spans="2:41" ht="14.5" hidden="1" x14ac:dyDescent="0.35">
      <c r="B1542" s="45" t="s">
        <v>3314</v>
      </c>
      <c r="C1542" s="54">
        <v>844430</v>
      </c>
      <c r="D1542" s="54">
        <v>844431</v>
      </c>
      <c r="E1542" s="60" t="s">
        <v>3186</v>
      </c>
      <c r="F1542" s="73">
        <v>0</v>
      </c>
      <c r="G1542" s="73">
        <v>3.3333333333333333E-2</v>
      </c>
      <c r="H1542" s="73">
        <v>3.3333333333333333E-2</v>
      </c>
      <c r="I1542" s="73">
        <v>3.3333333333333333E-2</v>
      </c>
      <c r="J1542" s="81" t="s">
        <v>4230</v>
      </c>
      <c r="AL1542" s="144">
        <v>0</v>
      </c>
      <c r="AM1542" s="144">
        <v>3.3333333333333333E-2</v>
      </c>
      <c r="AN1542" s="144">
        <v>3.3333333333333333E-2</v>
      </c>
      <c r="AO1542" s="145">
        <v>3.3333333333333333E-2</v>
      </c>
    </row>
    <row r="1543" spans="2:41" ht="14.5" hidden="1" x14ac:dyDescent="0.35">
      <c r="B1543" s="45" t="s">
        <v>3314</v>
      </c>
      <c r="C1543" s="54">
        <v>844456</v>
      </c>
      <c r="D1543" s="54">
        <v>844456</v>
      </c>
      <c r="E1543" s="60" t="s">
        <v>3186</v>
      </c>
      <c r="F1543" s="73">
        <v>0</v>
      </c>
      <c r="G1543" s="73">
        <v>3.3333333333333333E-2</v>
      </c>
      <c r="H1543" s="73">
        <v>3.3333333333333333E-2</v>
      </c>
      <c r="I1543" s="73">
        <v>3.3333333333333333E-2</v>
      </c>
      <c r="J1543" s="81" t="s">
        <v>4230</v>
      </c>
      <c r="AL1543" s="144">
        <v>0</v>
      </c>
      <c r="AM1543" s="144">
        <v>3.3333333333333333E-2</v>
      </c>
      <c r="AN1543" s="144">
        <v>3.3333333333333333E-2</v>
      </c>
      <c r="AO1543" s="145">
        <v>3.3333333333333333E-2</v>
      </c>
    </row>
    <row r="1544" spans="2:41" ht="14.5" hidden="1" x14ac:dyDescent="0.35">
      <c r="B1544" s="45" t="s">
        <v>3314</v>
      </c>
      <c r="C1544" s="54">
        <v>844463</v>
      </c>
      <c r="D1544" s="54">
        <v>844463</v>
      </c>
      <c r="E1544" s="60" t="s">
        <v>3186</v>
      </c>
      <c r="F1544" s="73">
        <v>0</v>
      </c>
      <c r="G1544" s="73">
        <v>3.3333333333333333E-2</v>
      </c>
      <c r="H1544" s="73">
        <v>3.3333333333333333E-2</v>
      </c>
      <c r="I1544" s="73">
        <v>3.3333333333333333E-2</v>
      </c>
      <c r="J1544" s="81" t="s">
        <v>4230</v>
      </c>
      <c r="AL1544" s="144">
        <v>0</v>
      </c>
      <c r="AM1544" s="144">
        <v>3.3333333333333333E-2</v>
      </c>
      <c r="AN1544" s="144">
        <v>3.3333333333333333E-2</v>
      </c>
      <c r="AO1544" s="145">
        <v>3.3333333333333333E-2</v>
      </c>
    </row>
    <row r="1545" spans="2:41" ht="14.5" hidden="1" x14ac:dyDescent="0.35">
      <c r="B1545" s="45" t="s">
        <v>3314</v>
      </c>
      <c r="C1545" s="54">
        <v>844515</v>
      </c>
      <c r="D1545" s="54">
        <v>844515</v>
      </c>
      <c r="E1545" s="60" t="s">
        <v>3186</v>
      </c>
      <c r="F1545" s="73">
        <v>0</v>
      </c>
      <c r="G1545" s="73">
        <v>3.3333333333333333E-2</v>
      </c>
      <c r="H1545" s="73">
        <v>3.3333333333333333E-2</v>
      </c>
      <c r="I1545" s="73">
        <v>3.3333333333333333E-2</v>
      </c>
      <c r="J1545" s="81" t="s">
        <v>4230</v>
      </c>
      <c r="AL1545" s="144">
        <v>0</v>
      </c>
      <c r="AM1545" s="144">
        <v>3.3333333333333333E-2</v>
      </c>
      <c r="AN1545" s="144">
        <v>3.3333333333333333E-2</v>
      </c>
      <c r="AO1545" s="145">
        <v>3.3333333333333333E-2</v>
      </c>
    </row>
    <row r="1546" spans="2:41" ht="14.5" hidden="1" x14ac:dyDescent="0.35">
      <c r="B1546" s="45" t="s">
        <v>3314</v>
      </c>
      <c r="C1546" s="54">
        <v>844518</v>
      </c>
      <c r="D1546" s="54">
        <v>844518</v>
      </c>
      <c r="E1546" s="60" t="s">
        <v>3186</v>
      </c>
      <c r="F1546" s="73">
        <v>0</v>
      </c>
      <c r="G1546" s="73">
        <v>3.3333333333333333E-2</v>
      </c>
      <c r="H1546" s="73">
        <v>3.3333333333333333E-2</v>
      </c>
      <c r="I1546" s="73">
        <v>3.3333333333333333E-2</v>
      </c>
      <c r="J1546" s="81" t="s">
        <v>4230</v>
      </c>
      <c r="AL1546" s="144">
        <v>0</v>
      </c>
      <c r="AM1546" s="144">
        <v>3.3333333333333333E-2</v>
      </c>
      <c r="AN1546" s="144">
        <v>3.3333333333333333E-2</v>
      </c>
      <c r="AO1546" s="145">
        <v>3.3333333333333333E-2</v>
      </c>
    </row>
    <row r="1547" spans="2:41" ht="14.5" hidden="1" x14ac:dyDescent="0.35">
      <c r="B1547" s="45" t="s">
        <v>3314</v>
      </c>
      <c r="C1547" s="54">
        <v>844520</v>
      </c>
      <c r="D1547" s="54">
        <v>844520</v>
      </c>
      <c r="E1547" s="60" t="s">
        <v>3186</v>
      </c>
      <c r="F1547" s="73">
        <v>0</v>
      </c>
      <c r="G1547" s="73">
        <v>3.3333333333333333E-2</v>
      </c>
      <c r="H1547" s="73">
        <v>3.3333333333333333E-2</v>
      </c>
      <c r="I1547" s="73">
        <v>3.3333333333333333E-2</v>
      </c>
      <c r="J1547" s="81" t="s">
        <v>4230</v>
      </c>
      <c r="AL1547" s="144">
        <v>0</v>
      </c>
      <c r="AM1547" s="144">
        <v>3.3333333333333333E-2</v>
      </c>
      <c r="AN1547" s="144">
        <v>3.3333333333333333E-2</v>
      </c>
      <c r="AO1547" s="145">
        <v>3.3333333333333333E-2</v>
      </c>
    </row>
    <row r="1548" spans="2:41" ht="14.5" hidden="1" x14ac:dyDescent="0.35">
      <c r="B1548" s="45" t="s">
        <v>3314</v>
      </c>
      <c r="C1548" s="54">
        <v>844523</v>
      </c>
      <c r="D1548" s="54">
        <v>844523</v>
      </c>
      <c r="E1548" s="60" t="s">
        <v>3186</v>
      </c>
      <c r="F1548" s="73">
        <v>0</v>
      </c>
      <c r="G1548" s="73">
        <v>3.3333333333333333E-2</v>
      </c>
      <c r="H1548" s="73">
        <v>3.3333333333333333E-2</v>
      </c>
      <c r="I1548" s="73">
        <v>3.3333333333333333E-2</v>
      </c>
      <c r="J1548" s="81" t="s">
        <v>4230</v>
      </c>
      <c r="AL1548" s="144">
        <v>0</v>
      </c>
      <c r="AM1548" s="144">
        <v>3.3333333333333333E-2</v>
      </c>
      <c r="AN1548" s="144">
        <v>3.3333333333333333E-2</v>
      </c>
      <c r="AO1548" s="145">
        <v>3.3333333333333333E-2</v>
      </c>
    </row>
    <row r="1549" spans="2:41" ht="14.5" hidden="1" x14ac:dyDescent="0.35">
      <c r="B1549" s="45" t="s">
        <v>3314</v>
      </c>
      <c r="C1549" s="54">
        <v>844526</v>
      </c>
      <c r="D1549" s="54">
        <v>844526</v>
      </c>
      <c r="E1549" s="60" t="s">
        <v>3186</v>
      </c>
      <c r="F1549" s="73">
        <v>0</v>
      </c>
      <c r="G1549" s="73">
        <v>3.3333333333333333E-2</v>
      </c>
      <c r="H1549" s="73">
        <v>3.3333333333333333E-2</v>
      </c>
      <c r="I1549" s="73">
        <v>3.3333333333333333E-2</v>
      </c>
      <c r="J1549" s="81" t="s">
        <v>4230</v>
      </c>
      <c r="AL1549" s="144">
        <v>0</v>
      </c>
      <c r="AM1549" s="144">
        <v>3.3333333333333333E-2</v>
      </c>
      <c r="AN1549" s="144">
        <v>3.3333333333333333E-2</v>
      </c>
      <c r="AO1549" s="145">
        <v>3.3333333333333333E-2</v>
      </c>
    </row>
    <row r="1550" spans="2:41" ht="14.5" hidden="1" x14ac:dyDescent="0.35">
      <c r="B1550" s="45" t="s">
        <v>3314</v>
      </c>
      <c r="C1550" s="54">
        <v>844528</v>
      </c>
      <c r="D1550" s="54">
        <v>844528</v>
      </c>
      <c r="E1550" s="60" t="s">
        <v>3186</v>
      </c>
      <c r="F1550" s="73">
        <v>0</v>
      </c>
      <c r="G1550" s="73">
        <v>3.3333333333333333E-2</v>
      </c>
      <c r="H1550" s="73">
        <v>3.3333333333333333E-2</v>
      </c>
      <c r="I1550" s="73">
        <v>3.3333333333333333E-2</v>
      </c>
      <c r="J1550" s="81" t="s">
        <v>4230</v>
      </c>
      <c r="AL1550" s="144">
        <v>0</v>
      </c>
      <c r="AM1550" s="144">
        <v>3.3333333333333333E-2</v>
      </c>
      <c r="AN1550" s="144">
        <v>3.3333333333333333E-2</v>
      </c>
      <c r="AO1550" s="145">
        <v>3.3333333333333333E-2</v>
      </c>
    </row>
    <row r="1551" spans="2:41" ht="14.5" hidden="1" x14ac:dyDescent="0.35">
      <c r="B1551" s="45" t="s">
        <v>3314</v>
      </c>
      <c r="C1551" s="54">
        <v>844534</v>
      </c>
      <c r="D1551" s="54">
        <v>844535</v>
      </c>
      <c r="E1551" s="60" t="s">
        <v>3186</v>
      </c>
      <c r="F1551" s="73">
        <v>0</v>
      </c>
      <c r="G1551" s="73">
        <v>3.3333333333333333E-2</v>
      </c>
      <c r="H1551" s="73">
        <v>3.3333333333333333E-2</v>
      </c>
      <c r="I1551" s="73">
        <v>3.3333333333333333E-2</v>
      </c>
      <c r="J1551" s="81" t="s">
        <v>4230</v>
      </c>
      <c r="AL1551" s="144">
        <v>0</v>
      </c>
      <c r="AM1551" s="144">
        <v>3.3333333333333333E-2</v>
      </c>
      <c r="AN1551" s="144">
        <v>3.3333333333333333E-2</v>
      </c>
      <c r="AO1551" s="145">
        <v>3.3333333333333333E-2</v>
      </c>
    </row>
    <row r="1552" spans="2:41" ht="14.5" hidden="1" x14ac:dyDescent="0.35">
      <c r="B1552" s="45" t="s">
        <v>3314</v>
      </c>
      <c r="C1552" s="54">
        <v>844538</v>
      </c>
      <c r="D1552" s="54">
        <v>844538</v>
      </c>
      <c r="E1552" s="60" t="s">
        <v>3186</v>
      </c>
      <c r="F1552" s="73">
        <v>0</v>
      </c>
      <c r="G1552" s="73">
        <v>3.3333333333333333E-2</v>
      </c>
      <c r="H1552" s="73">
        <v>3.3333333333333333E-2</v>
      </c>
      <c r="I1552" s="73">
        <v>3.3333333333333333E-2</v>
      </c>
      <c r="J1552" s="81" t="s">
        <v>4230</v>
      </c>
      <c r="AL1552" s="144">
        <v>0</v>
      </c>
      <c r="AM1552" s="144">
        <v>3.3333333333333333E-2</v>
      </c>
      <c r="AN1552" s="144">
        <v>3.3333333333333333E-2</v>
      </c>
      <c r="AO1552" s="145">
        <v>3.3333333333333333E-2</v>
      </c>
    </row>
    <row r="1553" spans="2:41" ht="14.5" hidden="1" x14ac:dyDescent="0.35">
      <c r="B1553" s="45" t="s">
        <v>3314</v>
      </c>
      <c r="C1553" s="54">
        <v>844584</v>
      </c>
      <c r="D1553" s="54">
        <v>844584</v>
      </c>
      <c r="E1553" s="60" t="s">
        <v>3186</v>
      </c>
      <c r="F1553" s="73">
        <v>0</v>
      </c>
      <c r="G1553" s="73">
        <v>3.3333333333333333E-2</v>
      </c>
      <c r="H1553" s="73">
        <v>3.3333333333333333E-2</v>
      </c>
      <c r="I1553" s="73">
        <v>3.3333333333333333E-2</v>
      </c>
      <c r="J1553" s="81" t="s">
        <v>4230</v>
      </c>
      <c r="AL1553" s="144">
        <v>0</v>
      </c>
      <c r="AM1553" s="144">
        <v>3.3333333333333333E-2</v>
      </c>
      <c r="AN1553" s="144">
        <v>3.3333333333333333E-2</v>
      </c>
      <c r="AO1553" s="145">
        <v>3.3333333333333333E-2</v>
      </c>
    </row>
    <row r="1554" spans="2:41" ht="14.5" hidden="1" x14ac:dyDescent="0.35">
      <c r="B1554" s="45" t="s">
        <v>3314</v>
      </c>
      <c r="C1554" s="54">
        <v>844590</v>
      </c>
      <c r="D1554" s="54">
        <v>844590</v>
      </c>
      <c r="E1554" s="60" t="s">
        <v>3186</v>
      </c>
      <c r="F1554" s="73">
        <v>0</v>
      </c>
      <c r="G1554" s="73">
        <v>3.3333333333333333E-2</v>
      </c>
      <c r="H1554" s="73">
        <v>3.3333333333333333E-2</v>
      </c>
      <c r="I1554" s="73">
        <v>3.3333333333333333E-2</v>
      </c>
      <c r="J1554" s="81" t="s">
        <v>4230</v>
      </c>
      <c r="AL1554" s="144">
        <v>0</v>
      </c>
      <c r="AM1554" s="144">
        <v>3.3333333333333333E-2</v>
      </c>
      <c r="AN1554" s="144">
        <v>3.3333333333333333E-2</v>
      </c>
      <c r="AO1554" s="145">
        <v>3.3333333333333333E-2</v>
      </c>
    </row>
    <row r="1555" spans="2:41" ht="14.5" hidden="1" x14ac:dyDescent="0.35">
      <c r="B1555" s="45" t="s">
        <v>3314</v>
      </c>
      <c r="C1555" s="54">
        <v>844593</v>
      </c>
      <c r="D1555" s="54">
        <v>844594</v>
      </c>
      <c r="E1555" s="60" t="s">
        <v>3186</v>
      </c>
      <c r="F1555" s="73">
        <v>0</v>
      </c>
      <c r="G1555" s="73">
        <v>3.3333333333333333E-2</v>
      </c>
      <c r="H1555" s="73">
        <v>3.3333333333333333E-2</v>
      </c>
      <c r="I1555" s="73">
        <v>3.3333333333333333E-2</v>
      </c>
      <c r="J1555" s="81" t="s">
        <v>4230</v>
      </c>
      <c r="AL1555" s="144">
        <v>0</v>
      </c>
      <c r="AM1555" s="144">
        <v>3.3333333333333333E-2</v>
      </c>
      <c r="AN1555" s="144">
        <v>3.3333333333333333E-2</v>
      </c>
      <c r="AO1555" s="145">
        <v>3.3333333333333333E-2</v>
      </c>
    </row>
    <row r="1556" spans="2:41" ht="14.5" hidden="1" x14ac:dyDescent="0.35">
      <c r="B1556" s="45" t="s">
        <v>3314</v>
      </c>
      <c r="C1556" s="54">
        <v>844598</v>
      </c>
      <c r="D1556" s="54">
        <v>844599</v>
      </c>
      <c r="E1556" s="60" t="s">
        <v>3186</v>
      </c>
      <c r="F1556" s="73">
        <v>0</v>
      </c>
      <c r="G1556" s="73">
        <v>3.3333333333333333E-2</v>
      </c>
      <c r="H1556" s="73">
        <v>3.3333333333333333E-2</v>
      </c>
      <c r="I1556" s="73">
        <v>3.3333333333333333E-2</v>
      </c>
      <c r="J1556" s="81" t="s">
        <v>4230</v>
      </c>
      <c r="AL1556" s="144">
        <v>0</v>
      </c>
      <c r="AM1556" s="144">
        <v>3.3333333333333333E-2</v>
      </c>
      <c r="AN1556" s="144">
        <v>3.3333333333333333E-2</v>
      </c>
      <c r="AO1556" s="145">
        <v>3.3333333333333333E-2</v>
      </c>
    </row>
    <row r="1557" spans="2:41" ht="14.5" hidden="1" x14ac:dyDescent="0.35">
      <c r="B1557" s="45" t="s">
        <v>3314</v>
      </c>
      <c r="C1557" s="54">
        <v>844611</v>
      </c>
      <c r="D1557" s="54">
        <v>844612</v>
      </c>
      <c r="E1557" s="60" t="s">
        <v>3186</v>
      </c>
      <c r="F1557" s="73">
        <v>0</v>
      </c>
      <c r="G1557" s="73">
        <v>3.3333333333333333E-2</v>
      </c>
      <c r="H1557" s="73">
        <v>3.3333333333333333E-2</v>
      </c>
      <c r="I1557" s="73">
        <v>3.3333333333333333E-2</v>
      </c>
      <c r="J1557" s="81" t="s">
        <v>4230</v>
      </c>
      <c r="AL1557" s="144">
        <v>0</v>
      </c>
      <c r="AM1557" s="144">
        <v>3.3333333333333333E-2</v>
      </c>
      <c r="AN1557" s="144">
        <v>3.3333333333333333E-2</v>
      </c>
      <c r="AO1557" s="145">
        <v>3.3333333333333333E-2</v>
      </c>
    </row>
    <row r="1558" spans="2:41" ht="14.5" hidden="1" x14ac:dyDescent="0.35">
      <c r="B1558" s="45" t="s">
        <v>3314</v>
      </c>
      <c r="C1558" s="54">
        <v>844629</v>
      </c>
      <c r="D1558" s="54">
        <v>844629</v>
      </c>
      <c r="E1558" s="60" t="s">
        <v>3186</v>
      </c>
      <c r="F1558" s="73">
        <v>0</v>
      </c>
      <c r="G1558" s="73">
        <v>3.3333333333333333E-2</v>
      </c>
      <c r="H1558" s="73">
        <v>3.3333333333333333E-2</v>
      </c>
      <c r="I1558" s="73">
        <v>3.3333333333333333E-2</v>
      </c>
      <c r="J1558" s="81" t="s">
        <v>4230</v>
      </c>
      <c r="AL1558" s="144">
        <v>0</v>
      </c>
      <c r="AM1558" s="144">
        <v>3.3333333333333333E-2</v>
      </c>
      <c r="AN1558" s="144">
        <v>3.3333333333333333E-2</v>
      </c>
      <c r="AO1558" s="145">
        <v>3.3333333333333333E-2</v>
      </c>
    </row>
    <row r="1559" spans="2:41" ht="14.5" hidden="1" x14ac:dyDescent="0.35">
      <c r="B1559" s="45" t="s">
        <v>3314</v>
      </c>
      <c r="C1559" s="54">
        <v>844636</v>
      </c>
      <c r="D1559" s="54">
        <v>844636</v>
      </c>
      <c r="E1559" s="60" t="s">
        <v>3186</v>
      </c>
      <c r="F1559" s="73">
        <v>0</v>
      </c>
      <c r="G1559" s="73">
        <v>3.3333333333333333E-2</v>
      </c>
      <c r="H1559" s="73">
        <v>3.3333333333333333E-2</v>
      </c>
      <c r="I1559" s="73">
        <v>3.3333333333333333E-2</v>
      </c>
      <c r="J1559" s="81" t="s">
        <v>4230</v>
      </c>
      <c r="AL1559" s="144">
        <v>0</v>
      </c>
      <c r="AM1559" s="144">
        <v>3.3333333333333333E-2</v>
      </c>
      <c r="AN1559" s="144">
        <v>3.3333333333333333E-2</v>
      </c>
      <c r="AO1559" s="145">
        <v>3.3333333333333333E-2</v>
      </c>
    </row>
    <row r="1560" spans="2:41" ht="14.5" hidden="1" x14ac:dyDescent="0.35">
      <c r="B1560" s="45" t="s">
        <v>3314</v>
      </c>
      <c r="C1560" s="54">
        <v>844678</v>
      </c>
      <c r="D1560" s="54">
        <v>844678</v>
      </c>
      <c r="E1560" s="60" t="s">
        <v>3186</v>
      </c>
      <c r="F1560" s="73">
        <v>0</v>
      </c>
      <c r="G1560" s="73">
        <v>3.3333333333333333E-2</v>
      </c>
      <c r="H1560" s="73">
        <v>3.3333333333333333E-2</v>
      </c>
      <c r="I1560" s="73">
        <v>3.3333333333333333E-2</v>
      </c>
      <c r="J1560" s="81" t="s">
        <v>4230</v>
      </c>
      <c r="AL1560" s="144">
        <v>0</v>
      </c>
      <c r="AM1560" s="144">
        <v>3.3333333333333333E-2</v>
      </c>
      <c r="AN1560" s="144">
        <v>3.3333333333333333E-2</v>
      </c>
      <c r="AO1560" s="145">
        <v>3.3333333333333333E-2</v>
      </c>
    </row>
    <row r="1561" spans="2:41" ht="14.5" hidden="1" x14ac:dyDescent="0.35">
      <c r="B1561" s="45" t="s">
        <v>3314</v>
      </c>
      <c r="C1561" s="54">
        <v>844704</v>
      </c>
      <c r="D1561" s="54">
        <v>844704</v>
      </c>
      <c r="E1561" s="60" t="s">
        <v>3186</v>
      </c>
      <c r="F1561" s="73">
        <v>0</v>
      </c>
      <c r="G1561" s="73">
        <v>3.3333333333333333E-2</v>
      </c>
      <c r="H1561" s="73">
        <v>3.3333333333333333E-2</v>
      </c>
      <c r="I1561" s="73">
        <v>3.3333333333333333E-2</v>
      </c>
      <c r="J1561" s="81" t="s">
        <v>4230</v>
      </c>
      <c r="AL1561" s="144">
        <v>0</v>
      </c>
      <c r="AM1561" s="144">
        <v>3.3333333333333333E-2</v>
      </c>
      <c r="AN1561" s="144">
        <v>3.3333333333333333E-2</v>
      </c>
      <c r="AO1561" s="145">
        <v>3.3333333333333333E-2</v>
      </c>
    </row>
    <row r="1562" spans="2:41" ht="14.5" hidden="1" x14ac:dyDescent="0.35">
      <c r="B1562" s="45" t="s">
        <v>3314</v>
      </c>
      <c r="C1562" s="54">
        <v>844706</v>
      </c>
      <c r="D1562" s="54">
        <v>844706</v>
      </c>
      <c r="E1562" s="60" t="s">
        <v>3186</v>
      </c>
      <c r="F1562" s="73">
        <v>0</v>
      </c>
      <c r="G1562" s="73">
        <v>3.3333333333333333E-2</v>
      </c>
      <c r="H1562" s="73">
        <v>3.3333333333333333E-2</v>
      </c>
      <c r="I1562" s="73">
        <v>3.3333333333333333E-2</v>
      </c>
      <c r="J1562" s="81" t="s">
        <v>4230</v>
      </c>
      <c r="AL1562" s="144">
        <v>0</v>
      </c>
      <c r="AM1562" s="144">
        <v>3.3333333333333333E-2</v>
      </c>
      <c r="AN1562" s="144">
        <v>3.3333333333333333E-2</v>
      </c>
      <c r="AO1562" s="145">
        <v>3.3333333333333333E-2</v>
      </c>
    </row>
    <row r="1563" spans="2:41" ht="14.5" hidden="1" x14ac:dyDescent="0.35">
      <c r="B1563" s="45" t="s">
        <v>3314</v>
      </c>
      <c r="C1563" s="54">
        <v>844710</v>
      </c>
      <c r="D1563" s="54">
        <v>844711</v>
      </c>
      <c r="E1563" s="60" t="s">
        <v>3186</v>
      </c>
      <c r="F1563" s="73">
        <v>0</v>
      </c>
      <c r="G1563" s="73">
        <v>3.3333333333333333E-2</v>
      </c>
      <c r="H1563" s="73">
        <v>3.3333333333333333E-2</v>
      </c>
      <c r="I1563" s="73">
        <v>3.3333333333333333E-2</v>
      </c>
      <c r="J1563" s="81" t="s">
        <v>4230</v>
      </c>
      <c r="AL1563" s="144">
        <v>0</v>
      </c>
      <c r="AM1563" s="144">
        <v>3.3333333333333333E-2</v>
      </c>
      <c r="AN1563" s="144">
        <v>3.3333333333333333E-2</v>
      </c>
      <c r="AO1563" s="145">
        <v>3.3333333333333333E-2</v>
      </c>
    </row>
    <row r="1564" spans="2:41" ht="14.5" hidden="1" x14ac:dyDescent="0.35">
      <c r="B1564" s="45" t="s">
        <v>3314</v>
      </c>
      <c r="C1564" s="54">
        <v>844719</v>
      </c>
      <c r="D1564" s="54">
        <v>844719</v>
      </c>
      <c r="E1564" s="60" t="s">
        <v>3186</v>
      </c>
      <c r="F1564" s="73">
        <v>0</v>
      </c>
      <c r="G1564" s="73">
        <v>3.3333333333333333E-2</v>
      </c>
      <c r="H1564" s="73">
        <v>3.3333333333333333E-2</v>
      </c>
      <c r="I1564" s="73">
        <v>3.3333333333333333E-2</v>
      </c>
      <c r="J1564" s="81" t="s">
        <v>4230</v>
      </c>
      <c r="AL1564" s="144">
        <v>0</v>
      </c>
      <c r="AM1564" s="144">
        <v>3.3333333333333333E-2</v>
      </c>
      <c r="AN1564" s="144">
        <v>3.3333333333333333E-2</v>
      </c>
      <c r="AO1564" s="145">
        <v>3.3333333333333333E-2</v>
      </c>
    </row>
    <row r="1565" spans="2:41" ht="14.5" hidden="1" x14ac:dyDescent="0.35">
      <c r="B1565" s="45" t="s">
        <v>3314</v>
      </c>
      <c r="C1565" s="54">
        <v>844727</v>
      </c>
      <c r="D1565" s="54">
        <v>844727</v>
      </c>
      <c r="E1565" s="60" t="s">
        <v>3186</v>
      </c>
      <c r="F1565" s="73">
        <v>0</v>
      </c>
      <c r="G1565" s="73">
        <v>3.3333333333333333E-2</v>
      </c>
      <c r="H1565" s="73">
        <v>3.3333333333333333E-2</v>
      </c>
      <c r="I1565" s="73">
        <v>3.3333333333333333E-2</v>
      </c>
      <c r="J1565" s="81" t="s">
        <v>4230</v>
      </c>
      <c r="AL1565" s="144">
        <v>0</v>
      </c>
      <c r="AM1565" s="144">
        <v>3.3333333333333333E-2</v>
      </c>
      <c r="AN1565" s="144">
        <v>3.3333333333333333E-2</v>
      </c>
      <c r="AO1565" s="145">
        <v>3.3333333333333333E-2</v>
      </c>
    </row>
    <row r="1566" spans="2:41" ht="14.5" hidden="1" x14ac:dyDescent="0.35">
      <c r="B1566" s="45" t="s">
        <v>3314</v>
      </c>
      <c r="C1566" s="54">
        <v>844731</v>
      </c>
      <c r="D1566" s="54">
        <v>844731</v>
      </c>
      <c r="E1566" s="60" t="s">
        <v>3186</v>
      </c>
      <c r="F1566" s="73">
        <v>0</v>
      </c>
      <c r="G1566" s="73">
        <v>3.3333333333333333E-2</v>
      </c>
      <c r="H1566" s="73">
        <v>3.3333333333333333E-2</v>
      </c>
      <c r="I1566" s="73">
        <v>3.3333333333333333E-2</v>
      </c>
      <c r="J1566" s="81" t="s">
        <v>4230</v>
      </c>
      <c r="AL1566" s="144">
        <v>0</v>
      </c>
      <c r="AM1566" s="144">
        <v>3.3333333333333333E-2</v>
      </c>
      <c r="AN1566" s="144">
        <v>3.3333333333333333E-2</v>
      </c>
      <c r="AO1566" s="145">
        <v>3.3333333333333333E-2</v>
      </c>
    </row>
    <row r="1567" spans="2:41" ht="14.5" hidden="1" x14ac:dyDescent="0.35">
      <c r="B1567" s="45" t="s">
        <v>3314</v>
      </c>
      <c r="C1567" s="54">
        <v>844733</v>
      </c>
      <c r="D1567" s="54">
        <v>844734</v>
      </c>
      <c r="E1567" s="60" t="s">
        <v>3186</v>
      </c>
      <c r="F1567" s="73">
        <v>0</v>
      </c>
      <c r="G1567" s="73">
        <v>3.3333333333333333E-2</v>
      </c>
      <c r="H1567" s="73">
        <v>3.3333333333333333E-2</v>
      </c>
      <c r="I1567" s="73">
        <v>3.3333333333333333E-2</v>
      </c>
      <c r="J1567" s="81" t="s">
        <v>4230</v>
      </c>
      <c r="AL1567" s="144">
        <v>0</v>
      </c>
      <c r="AM1567" s="144">
        <v>3.3333333333333333E-2</v>
      </c>
      <c r="AN1567" s="144">
        <v>3.3333333333333333E-2</v>
      </c>
      <c r="AO1567" s="145">
        <v>3.3333333333333333E-2</v>
      </c>
    </row>
    <row r="1568" spans="2:41" ht="14.5" hidden="1" x14ac:dyDescent="0.35">
      <c r="B1568" s="45" t="s">
        <v>3314</v>
      </c>
      <c r="C1568" s="54">
        <v>844743</v>
      </c>
      <c r="D1568" s="54">
        <v>844743</v>
      </c>
      <c r="E1568" s="60" t="s">
        <v>3186</v>
      </c>
      <c r="F1568" s="73">
        <v>0</v>
      </c>
      <c r="G1568" s="73">
        <v>3.3333333333333333E-2</v>
      </c>
      <c r="H1568" s="73">
        <v>3.3333333333333333E-2</v>
      </c>
      <c r="I1568" s="73">
        <v>3.3333333333333333E-2</v>
      </c>
      <c r="J1568" s="81" t="s">
        <v>4230</v>
      </c>
      <c r="AL1568" s="144">
        <v>0</v>
      </c>
      <c r="AM1568" s="144">
        <v>3.3333333333333333E-2</v>
      </c>
      <c r="AN1568" s="144">
        <v>3.3333333333333333E-2</v>
      </c>
      <c r="AO1568" s="145">
        <v>3.3333333333333333E-2</v>
      </c>
    </row>
    <row r="1569" spans="2:41" ht="14.5" hidden="1" x14ac:dyDescent="0.35">
      <c r="B1569" s="45" t="s">
        <v>3314</v>
      </c>
      <c r="C1569" s="54">
        <v>844765</v>
      </c>
      <c r="D1569" s="54">
        <v>844765</v>
      </c>
      <c r="E1569" s="60" t="s">
        <v>3186</v>
      </c>
      <c r="F1569" s="73">
        <v>0</v>
      </c>
      <c r="G1569" s="73">
        <v>3.3333333333333333E-2</v>
      </c>
      <c r="H1569" s="73">
        <v>3.3333333333333333E-2</v>
      </c>
      <c r="I1569" s="73">
        <v>3.3333333333333333E-2</v>
      </c>
      <c r="J1569" s="81" t="s">
        <v>4230</v>
      </c>
      <c r="AL1569" s="144">
        <v>0</v>
      </c>
      <c r="AM1569" s="144">
        <v>3.3333333333333333E-2</v>
      </c>
      <c r="AN1569" s="144">
        <v>3.3333333333333333E-2</v>
      </c>
      <c r="AO1569" s="145">
        <v>3.3333333333333333E-2</v>
      </c>
    </row>
    <row r="1570" spans="2:41" ht="14.5" hidden="1" x14ac:dyDescent="0.35">
      <c r="B1570" s="45" t="s">
        <v>3314</v>
      </c>
      <c r="C1570" s="54">
        <v>844773</v>
      </c>
      <c r="D1570" s="54">
        <v>844773</v>
      </c>
      <c r="E1570" s="60" t="s">
        <v>3186</v>
      </c>
      <c r="F1570" s="73">
        <v>0</v>
      </c>
      <c r="G1570" s="73">
        <v>3.3333333333333333E-2</v>
      </c>
      <c r="H1570" s="73">
        <v>3.3333333333333333E-2</v>
      </c>
      <c r="I1570" s="73">
        <v>3.3333333333333333E-2</v>
      </c>
      <c r="J1570" s="81" t="s">
        <v>4230</v>
      </c>
      <c r="AL1570" s="144">
        <v>0</v>
      </c>
      <c r="AM1570" s="144">
        <v>3.3333333333333333E-2</v>
      </c>
      <c r="AN1570" s="144">
        <v>3.3333333333333333E-2</v>
      </c>
      <c r="AO1570" s="145">
        <v>3.3333333333333333E-2</v>
      </c>
    </row>
    <row r="1571" spans="2:41" ht="14.5" hidden="1" x14ac:dyDescent="0.35">
      <c r="B1571" s="45" t="s">
        <v>3314</v>
      </c>
      <c r="C1571" s="54">
        <v>844793</v>
      </c>
      <c r="D1571" s="54">
        <v>844793</v>
      </c>
      <c r="E1571" s="60" t="s">
        <v>3186</v>
      </c>
      <c r="F1571" s="73">
        <v>0</v>
      </c>
      <c r="G1571" s="73">
        <v>3.3333333333333333E-2</v>
      </c>
      <c r="H1571" s="73">
        <v>3.3333333333333333E-2</v>
      </c>
      <c r="I1571" s="73">
        <v>3.3333333333333333E-2</v>
      </c>
      <c r="J1571" s="81" t="s">
        <v>4230</v>
      </c>
      <c r="AL1571" s="144">
        <v>0</v>
      </c>
      <c r="AM1571" s="144">
        <v>3.3333333333333333E-2</v>
      </c>
      <c r="AN1571" s="144">
        <v>3.3333333333333333E-2</v>
      </c>
      <c r="AO1571" s="145">
        <v>3.3333333333333333E-2</v>
      </c>
    </row>
    <row r="1572" spans="2:41" ht="14.5" hidden="1" x14ac:dyDescent="0.35">
      <c r="B1572" s="45" t="s">
        <v>3314</v>
      </c>
      <c r="C1572" s="54">
        <v>844823</v>
      </c>
      <c r="D1572" s="54">
        <v>844823</v>
      </c>
      <c r="E1572" s="60" t="s">
        <v>3186</v>
      </c>
      <c r="F1572" s="73">
        <v>0</v>
      </c>
      <c r="G1572" s="73">
        <v>3.3333333333333333E-2</v>
      </c>
      <c r="H1572" s="73">
        <v>3.3333333333333333E-2</v>
      </c>
      <c r="I1572" s="73">
        <v>3.3333333333333333E-2</v>
      </c>
      <c r="J1572" s="81" t="s">
        <v>4230</v>
      </c>
      <c r="AL1572" s="144">
        <v>0</v>
      </c>
      <c r="AM1572" s="144">
        <v>3.3333333333333333E-2</v>
      </c>
      <c r="AN1572" s="144">
        <v>3.3333333333333333E-2</v>
      </c>
      <c r="AO1572" s="145">
        <v>3.3333333333333333E-2</v>
      </c>
    </row>
    <row r="1573" spans="2:41" ht="14.5" hidden="1" x14ac:dyDescent="0.35">
      <c r="B1573" s="45" t="s">
        <v>3314</v>
      </c>
      <c r="C1573" s="54">
        <v>844853</v>
      </c>
      <c r="D1573" s="54">
        <v>844853</v>
      </c>
      <c r="E1573" s="60" t="s">
        <v>3186</v>
      </c>
      <c r="F1573" s="73">
        <v>0</v>
      </c>
      <c r="G1573" s="73">
        <v>3.3333333333333333E-2</v>
      </c>
      <c r="H1573" s="73">
        <v>3.3333333333333333E-2</v>
      </c>
      <c r="I1573" s="73">
        <v>3.3333333333333333E-2</v>
      </c>
      <c r="J1573" s="81" t="s">
        <v>4230</v>
      </c>
      <c r="AL1573" s="144">
        <v>0</v>
      </c>
      <c r="AM1573" s="144">
        <v>3.3333333333333333E-2</v>
      </c>
      <c r="AN1573" s="144">
        <v>3.3333333333333333E-2</v>
      </c>
      <c r="AO1573" s="145">
        <v>3.3333333333333333E-2</v>
      </c>
    </row>
    <row r="1574" spans="2:41" ht="14.5" hidden="1" x14ac:dyDescent="0.35">
      <c r="B1574" s="45" t="s">
        <v>3314</v>
      </c>
      <c r="C1574" s="54">
        <v>844890</v>
      </c>
      <c r="D1574" s="54">
        <v>844893</v>
      </c>
      <c r="E1574" s="60" t="s">
        <v>3186</v>
      </c>
      <c r="F1574" s="73">
        <v>0</v>
      </c>
      <c r="G1574" s="73">
        <v>3.3333333333333333E-2</v>
      </c>
      <c r="H1574" s="73">
        <v>3.3333333333333333E-2</v>
      </c>
      <c r="I1574" s="73">
        <v>3.3333333333333333E-2</v>
      </c>
      <c r="J1574" s="81" t="s">
        <v>4230</v>
      </c>
      <c r="AL1574" s="144">
        <v>0</v>
      </c>
      <c r="AM1574" s="144">
        <v>3.3333333333333333E-2</v>
      </c>
      <c r="AN1574" s="144">
        <v>3.3333333333333333E-2</v>
      </c>
      <c r="AO1574" s="145">
        <v>3.3333333333333333E-2</v>
      </c>
    </row>
    <row r="1575" spans="2:41" ht="14.5" hidden="1" x14ac:dyDescent="0.35">
      <c r="B1575" s="45" t="s">
        <v>3314</v>
      </c>
      <c r="C1575" s="54">
        <v>844903</v>
      </c>
      <c r="D1575" s="54">
        <v>844903</v>
      </c>
      <c r="E1575" s="60" t="s">
        <v>3186</v>
      </c>
      <c r="F1575" s="73">
        <v>0</v>
      </c>
      <c r="G1575" s="73">
        <v>3.3333333333333333E-2</v>
      </c>
      <c r="H1575" s="73">
        <v>3.3333333333333333E-2</v>
      </c>
      <c r="I1575" s="73">
        <v>3.3333333333333333E-2</v>
      </c>
      <c r="J1575" s="81" t="s">
        <v>4230</v>
      </c>
      <c r="AL1575" s="144">
        <v>0</v>
      </c>
      <c r="AM1575" s="144">
        <v>3.3333333333333333E-2</v>
      </c>
      <c r="AN1575" s="144">
        <v>3.3333333333333333E-2</v>
      </c>
      <c r="AO1575" s="145">
        <v>3.3333333333333333E-2</v>
      </c>
    </row>
    <row r="1576" spans="2:41" ht="14.5" hidden="1" x14ac:dyDescent="0.35">
      <c r="B1576" s="45" t="s">
        <v>3314</v>
      </c>
      <c r="C1576" s="54">
        <v>844912</v>
      </c>
      <c r="D1576" s="54">
        <v>844912</v>
      </c>
      <c r="E1576" s="60" t="s">
        <v>3186</v>
      </c>
      <c r="F1576" s="73">
        <v>0</v>
      </c>
      <c r="G1576" s="73">
        <v>3.3333333333333333E-2</v>
      </c>
      <c r="H1576" s="73">
        <v>3.3333333333333333E-2</v>
      </c>
      <c r="I1576" s="73">
        <v>3.3333333333333333E-2</v>
      </c>
      <c r="J1576" s="81" t="s">
        <v>4230</v>
      </c>
      <c r="AL1576" s="144">
        <v>0</v>
      </c>
      <c r="AM1576" s="144">
        <v>3.3333333333333333E-2</v>
      </c>
      <c r="AN1576" s="144">
        <v>3.3333333333333333E-2</v>
      </c>
      <c r="AO1576" s="145">
        <v>3.3333333333333333E-2</v>
      </c>
    </row>
    <row r="1577" spans="2:41" ht="14.5" hidden="1" x14ac:dyDescent="0.35">
      <c r="B1577" s="45" t="s">
        <v>3314</v>
      </c>
      <c r="C1577" s="54">
        <v>844921</v>
      </c>
      <c r="D1577" s="54">
        <v>844921</v>
      </c>
      <c r="E1577" s="60" t="s">
        <v>3186</v>
      </c>
      <c r="F1577" s="73">
        <v>0</v>
      </c>
      <c r="G1577" s="73">
        <v>3.3333333333333333E-2</v>
      </c>
      <c r="H1577" s="73">
        <v>3.3333333333333333E-2</v>
      </c>
      <c r="I1577" s="73">
        <v>3.3333333333333333E-2</v>
      </c>
      <c r="J1577" s="81" t="s">
        <v>4230</v>
      </c>
      <c r="AL1577" s="144">
        <v>0</v>
      </c>
      <c r="AM1577" s="144">
        <v>3.3333333333333333E-2</v>
      </c>
      <c r="AN1577" s="144">
        <v>3.3333333333333333E-2</v>
      </c>
      <c r="AO1577" s="145">
        <v>3.3333333333333333E-2</v>
      </c>
    </row>
    <row r="1578" spans="2:41" ht="14.5" hidden="1" x14ac:dyDescent="0.35">
      <c r="B1578" s="45" t="s">
        <v>3314</v>
      </c>
      <c r="C1578" s="54">
        <v>844927</v>
      </c>
      <c r="D1578" s="54">
        <v>844927</v>
      </c>
      <c r="E1578" s="60" t="s">
        <v>3186</v>
      </c>
      <c r="F1578" s="73">
        <v>0</v>
      </c>
      <c r="G1578" s="73">
        <v>3.3333333333333333E-2</v>
      </c>
      <c r="H1578" s="73">
        <v>3.3333333333333333E-2</v>
      </c>
      <c r="I1578" s="73">
        <v>3.3333333333333333E-2</v>
      </c>
      <c r="J1578" s="81" t="s">
        <v>4230</v>
      </c>
      <c r="AL1578" s="144">
        <v>0</v>
      </c>
      <c r="AM1578" s="144">
        <v>3.3333333333333333E-2</v>
      </c>
      <c r="AN1578" s="144">
        <v>3.3333333333333333E-2</v>
      </c>
      <c r="AO1578" s="145">
        <v>3.3333333333333333E-2</v>
      </c>
    </row>
    <row r="1579" spans="2:41" ht="14.5" hidden="1" x14ac:dyDescent="0.35">
      <c r="B1579" s="45" t="s">
        <v>3314</v>
      </c>
      <c r="C1579" s="54">
        <v>844936</v>
      </c>
      <c r="D1579" s="54">
        <v>844936</v>
      </c>
      <c r="E1579" s="60" t="s">
        <v>3186</v>
      </c>
      <c r="F1579" s="73">
        <v>0</v>
      </c>
      <c r="G1579" s="73">
        <v>3.3333333333333333E-2</v>
      </c>
      <c r="H1579" s="73">
        <v>3.3333333333333333E-2</v>
      </c>
      <c r="I1579" s="73">
        <v>3.3333333333333333E-2</v>
      </c>
      <c r="J1579" s="81" t="s">
        <v>4230</v>
      </c>
      <c r="AL1579" s="144">
        <v>0</v>
      </c>
      <c r="AM1579" s="144">
        <v>3.3333333333333333E-2</v>
      </c>
      <c r="AN1579" s="144">
        <v>3.3333333333333333E-2</v>
      </c>
      <c r="AO1579" s="145">
        <v>3.3333333333333333E-2</v>
      </c>
    </row>
    <row r="1580" spans="2:41" ht="14.5" hidden="1" x14ac:dyDescent="0.35">
      <c r="B1580" s="45" t="s">
        <v>3314</v>
      </c>
      <c r="C1580" s="54">
        <v>844939</v>
      </c>
      <c r="D1580" s="54">
        <v>844939</v>
      </c>
      <c r="E1580" s="60" t="s">
        <v>3186</v>
      </c>
      <c r="F1580" s="73">
        <v>0</v>
      </c>
      <c r="G1580" s="73">
        <v>3.3333333333333333E-2</v>
      </c>
      <c r="H1580" s="73">
        <v>3.3333333333333333E-2</v>
      </c>
      <c r="I1580" s="73">
        <v>3.3333333333333333E-2</v>
      </c>
      <c r="J1580" s="81" t="s">
        <v>4230</v>
      </c>
      <c r="AL1580" s="144">
        <v>0</v>
      </c>
      <c r="AM1580" s="144">
        <v>3.3333333333333333E-2</v>
      </c>
      <c r="AN1580" s="144">
        <v>3.3333333333333333E-2</v>
      </c>
      <c r="AO1580" s="145">
        <v>3.3333333333333333E-2</v>
      </c>
    </row>
    <row r="1581" spans="2:41" ht="14.5" hidden="1" x14ac:dyDescent="0.35">
      <c r="B1581" s="45" t="s">
        <v>3314</v>
      </c>
      <c r="C1581" s="54">
        <v>844946</v>
      </c>
      <c r="D1581" s="54">
        <v>844946</v>
      </c>
      <c r="E1581" s="60" t="s">
        <v>3186</v>
      </c>
      <c r="F1581" s="73">
        <v>0</v>
      </c>
      <c r="G1581" s="73">
        <v>3.3333333333333333E-2</v>
      </c>
      <c r="H1581" s="73">
        <v>3.3333333333333333E-2</v>
      </c>
      <c r="I1581" s="73">
        <v>3.3333333333333333E-2</v>
      </c>
      <c r="J1581" s="81" t="s">
        <v>4230</v>
      </c>
      <c r="AL1581" s="144">
        <v>0</v>
      </c>
      <c r="AM1581" s="144">
        <v>3.3333333333333333E-2</v>
      </c>
      <c r="AN1581" s="144">
        <v>3.3333333333333333E-2</v>
      </c>
      <c r="AO1581" s="145">
        <v>3.3333333333333333E-2</v>
      </c>
    </row>
    <row r="1582" spans="2:41" ht="14.5" hidden="1" x14ac:dyDescent="0.35">
      <c r="B1582" s="45" t="s">
        <v>3314</v>
      </c>
      <c r="C1582" s="54">
        <v>844949</v>
      </c>
      <c r="D1582" s="54">
        <v>844949</v>
      </c>
      <c r="E1582" s="60" t="s">
        <v>3186</v>
      </c>
      <c r="F1582" s="73">
        <v>0</v>
      </c>
      <c r="G1582" s="73">
        <v>3.3333333333333333E-2</v>
      </c>
      <c r="H1582" s="73">
        <v>3.3333333333333333E-2</v>
      </c>
      <c r="I1582" s="73">
        <v>3.3333333333333333E-2</v>
      </c>
      <c r="J1582" s="81" t="s">
        <v>4230</v>
      </c>
      <c r="AL1582" s="144">
        <v>0</v>
      </c>
      <c r="AM1582" s="144">
        <v>3.3333333333333333E-2</v>
      </c>
      <c r="AN1582" s="144">
        <v>3.3333333333333333E-2</v>
      </c>
      <c r="AO1582" s="145">
        <v>3.3333333333333333E-2</v>
      </c>
    </row>
    <row r="1583" spans="2:41" ht="14.5" hidden="1" x14ac:dyDescent="0.35">
      <c r="B1583" s="45" t="s">
        <v>3314</v>
      </c>
      <c r="C1583" s="54">
        <v>844955</v>
      </c>
      <c r="D1583" s="54">
        <v>844955</v>
      </c>
      <c r="E1583" s="60" t="s">
        <v>3186</v>
      </c>
      <c r="F1583" s="73">
        <v>0</v>
      </c>
      <c r="G1583" s="73">
        <v>3.3333333333333333E-2</v>
      </c>
      <c r="H1583" s="73">
        <v>3.3333333333333333E-2</v>
      </c>
      <c r="I1583" s="73">
        <v>3.3333333333333333E-2</v>
      </c>
      <c r="J1583" s="81" t="s">
        <v>4230</v>
      </c>
      <c r="AL1583" s="144">
        <v>0</v>
      </c>
      <c r="AM1583" s="144">
        <v>3.3333333333333333E-2</v>
      </c>
      <c r="AN1583" s="144">
        <v>3.3333333333333333E-2</v>
      </c>
      <c r="AO1583" s="145">
        <v>3.3333333333333333E-2</v>
      </c>
    </row>
    <row r="1584" spans="2:41" ht="14.5" hidden="1" x14ac:dyDescent="0.35">
      <c r="B1584" s="45" t="s">
        <v>3314</v>
      </c>
      <c r="C1584" s="54">
        <v>844965</v>
      </c>
      <c r="D1584" s="54">
        <v>844965</v>
      </c>
      <c r="E1584" s="60" t="s">
        <v>3186</v>
      </c>
      <c r="F1584" s="73">
        <v>0</v>
      </c>
      <c r="G1584" s="73">
        <v>3.3333333333333333E-2</v>
      </c>
      <c r="H1584" s="73">
        <v>3.3333333333333333E-2</v>
      </c>
      <c r="I1584" s="73">
        <v>3.3333333333333333E-2</v>
      </c>
      <c r="J1584" s="81" t="s">
        <v>4230</v>
      </c>
      <c r="AL1584" s="144">
        <v>0</v>
      </c>
      <c r="AM1584" s="144">
        <v>3.3333333333333333E-2</v>
      </c>
      <c r="AN1584" s="144">
        <v>3.3333333333333333E-2</v>
      </c>
      <c r="AO1584" s="145">
        <v>3.3333333333333333E-2</v>
      </c>
    </row>
    <row r="1585" spans="2:41" ht="14.5" hidden="1" x14ac:dyDescent="0.35">
      <c r="B1585" s="45" t="s">
        <v>3314</v>
      </c>
      <c r="C1585" s="54">
        <v>844978</v>
      </c>
      <c r="D1585" s="54">
        <v>844978</v>
      </c>
      <c r="E1585" s="60" t="s">
        <v>3186</v>
      </c>
      <c r="F1585" s="73">
        <v>0</v>
      </c>
      <c r="G1585" s="73">
        <v>3.3333333333333333E-2</v>
      </c>
      <c r="H1585" s="73">
        <v>3.3333333333333333E-2</v>
      </c>
      <c r="I1585" s="73">
        <v>3.3333333333333333E-2</v>
      </c>
      <c r="J1585" s="81" t="s">
        <v>4230</v>
      </c>
      <c r="AL1585" s="144">
        <v>0</v>
      </c>
      <c r="AM1585" s="144">
        <v>3.3333333333333333E-2</v>
      </c>
      <c r="AN1585" s="144">
        <v>3.3333333333333333E-2</v>
      </c>
      <c r="AO1585" s="145">
        <v>3.3333333333333333E-2</v>
      </c>
    </row>
    <row r="1586" spans="2:41" ht="14.5" hidden="1" x14ac:dyDescent="0.35">
      <c r="B1586" s="45" t="s">
        <v>3314</v>
      </c>
      <c r="C1586" s="54">
        <v>844984</v>
      </c>
      <c r="D1586" s="54">
        <v>844985</v>
      </c>
      <c r="E1586" s="60" t="s">
        <v>3186</v>
      </c>
      <c r="F1586" s="73">
        <v>0</v>
      </c>
      <c r="G1586" s="73">
        <v>3.3333333333333333E-2</v>
      </c>
      <c r="H1586" s="73">
        <v>3.3333333333333333E-2</v>
      </c>
      <c r="I1586" s="73">
        <v>3.3333333333333333E-2</v>
      </c>
      <c r="J1586" s="81" t="s">
        <v>4230</v>
      </c>
      <c r="AL1586" s="144">
        <v>0</v>
      </c>
      <c r="AM1586" s="144">
        <v>3.3333333333333333E-2</v>
      </c>
      <c r="AN1586" s="144">
        <v>3.3333333333333333E-2</v>
      </c>
      <c r="AO1586" s="145">
        <v>3.3333333333333333E-2</v>
      </c>
    </row>
    <row r="1587" spans="2:41" ht="14.5" hidden="1" x14ac:dyDescent="0.35">
      <c r="B1587" s="45" t="s">
        <v>3314</v>
      </c>
      <c r="C1587" s="54">
        <v>844988</v>
      </c>
      <c r="D1587" s="54">
        <v>844988</v>
      </c>
      <c r="E1587" s="60" t="s">
        <v>3186</v>
      </c>
      <c r="F1587" s="73">
        <v>0</v>
      </c>
      <c r="G1587" s="73">
        <v>3.3333333333333333E-2</v>
      </c>
      <c r="H1587" s="73">
        <v>3.3333333333333333E-2</v>
      </c>
      <c r="I1587" s="73">
        <v>3.3333333333333333E-2</v>
      </c>
      <c r="J1587" s="81" t="s">
        <v>4230</v>
      </c>
      <c r="AL1587" s="144">
        <v>0</v>
      </c>
      <c r="AM1587" s="144">
        <v>3.3333333333333333E-2</v>
      </c>
      <c r="AN1587" s="144">
        <v>3.3333333333333333E-2</v>
      </c>
      <c r="AO1587" s="145">
        <v>3.3333333333333333E-2</v>
      </c>
    </row>
    <row r="1588" spans="2:41" ht="14.5" hidden="1" x14ac:dyDescent="0.35">
      <c r="B1588" s="45" t="s">
        <v>3314</v>
      </c>
      <c r="C1588" s="54">
        <v>845006</v>
      </c>
      <c r="D1588" s="54">
        <v>845006</v>
      </c>
      <c r="E1588" s="60" t="s">
        <v>3186</v>
      </c>
      <c r="F1588" s="73">
        <v>0</v>
      </c>
      <c r="G1588" s="73">
        <v>3.3333333333333333E-2</v>
      </c>
      <c r="H1588" s="73">
        <v>3.3333333333333333E-2</v>
      </c>
      <c r="I1588" s="73">
        <v>3.3333333333333333E-2</v>
      </c>
      <c r="J1588" s="81" t="s">
        <v>4230</v>
      </c>
      <c r="AL1588" s="144">
        <v>0</v>
      </c>
      <c r="AM1588" s="144">
        <v>3.3333333333333333E-2</v>
      </c>
      <c r="AN1588" s="144">
        <v>3.3333333333333333E-2</v>
      </c>
      <c r="AO1588" s="145">
        <v>3.3333333333333333E-2</v>
      </c>
    </row>
    <row r="1589" spans="2:41" ht="14.5" hidden="1" x14ac:dyDescent="0.35">
      <c r="B1589" s="45" t="s">
        <v>3314</v>
      </c>
      <c r="C1589" s="54">
        <v>845023</v>
      </c>
      <c r="D1589" s="54">
        <v>845024</v>
      </c>
      <c r="E1589" s="60" t="s">
        <v>3186</v>
      </c>
      <c r="F1589" s="73">
        <v>0</v>
      </c>
      <c r="G1589" s="73">
        <v>3.3333333333333333E-2</v>
      </c>
      <c r="H1589" s="73">
        <v>3.3333333333333333E-2</v>
      </c>
      <c r="I1589" s="73">
        <v>3.3333333333333333E-2</v>
      </c>
      <c r="J1589" s="81" t="s">
        <v>4230</v>
      </c>
      <c r="AL1589" s="144">
        <v>0</v>
      </c>
      <c r="AM1589" s="144">
        <v>3.3333333333333333E-2</v>
      </c>
      <c r="AN1589" s="144">
        <v>3.3333333333333333E-2</v>
      </c>
      <c r="AO1589" s="145">
        <v>3.3333333333333333E-2</v>
      </c>
    </row>
    <row r="1590" spans="2:41" ht="14.5" hidden="1" x14ac:dyDescent="0.35">
      <c r="B1590" s="45" t="s">
        <v>3314</v>
      </c>
      <c r="C1590" s="54">
        <v>845040</v>
      </c>
      <c r="D1590" s="54">
        <v>845040</v>
      </c>
      <c r="E1590" s="60" t="s">
        <v>3186</v>
      </c>
      <c r="F1590" s="73">
        <v>0</v>
      </c>
      <c r="G1590" s="73">
        <v>3.3333333333333333E-2</v>
      </c>
      <c r="H1590" s="73">
        <v>3.3333333333333333E-2</v>
      </c>
      <c r="I1590" s="73">
        <v>3.3333333333333333E-2</v>
      </c>
      <c r="J1590" s="81" t="s">
        <v>4230</v>
      </c>
      <c r="AL1590" s="144">
        <v>0</v>
      </c>
      <c r="AM1590" s="144">
        <v>3.3333333333333333E-2</v>
      </c>
      <c r="AN1590" s="144">
        <v>3.3333333333333333E-2</v>
      </c>
      <c r="AO1590" s="145">
        <v>3.3333333333333333E-2</v>
      </c>
    </row>
    <row r="1591" spans="2:41" ht="14.5" hidden="1" x14ac:dyDescent="0.35">
      <c r="B1591" s="45" t="s">
        <v>3314</v>
      </c>
      <c r="C1591" s="54">
        <v>845131</v>
      </c>
      <c r="D1591" s="54">
        <v>845131</v>
      </c>
      <c r="E1591" s="60" t="s">
        <v>3186</v>
      </c>
      <c r="F1591" s="73">
        <v>0</v>
      </c>
      <c r="G1591" s="73">
        <v>3.3333333333333333E-2</v>
      </c>
      <c r="H1591" s="73">
        <v>3.3333333333333333E-2</v>
      </c>
      <c r="I1591" s="73">
        <v>3.3333333333333333E-2</v>
      </c>
      <c r="J1591" s="81" t="s">
        <v>4230</v>
      </c>
      <c r="AL1591" s="144">
        <v>0</v>
      </c>
      <c r="AM1591" s="144">
        <v>3.3333333333333333E-2</v>
      </c>
      <c r="AN1591" s="144">
        <v>3.3333333333333333E-2</v>
      </c>
      <c r="AO1591" s="145">
        <v>3.3333333333333333E-2</v>
      </c>
    </row>
    <row r="1592" spans="2:41" ht="14.5" hidden="1" x14ac:dyDescent="0.35">
      <c r="B1592" s="45" t="s">
        <v>3314</v>
      </c>
      <c r="C1592" s="54">
        <v>845160</v>
      </c>
      <c r="D1592" s="54">
        <v>845160</v>
      </c>
      <c r="E1592" s="60" t="s">
        <v>3186</v>
      </c>
      <c r="F1592" s="73">
        <v>0</v>
      </c>
      <c r="G1592" s="73">
        <v>3.3333333333333333E-2</v>
      </c>
      <c r="H1592" s="73">
        <v>3.3333333333333333E-2</v>
      </c>
      <c r="I1592" s="73">
        <v>3.3333333333333333E-2</v>
      </c>
      <c r="J1592" s="81" t="s">
        <v>4230</v>
      </c>
      <c r="AL1592" s="144">
        <v>0</v>
      </c>
      <c r="AM1592" s="144">
        <v>3.3333333333333333E-2</v>
      </c>
      <c r="AN1592" s="144">
        <v>3.3333333333333333E-2</v>
      </c>
      <c r="AO1592" s="145">
        <v>3.3333333333333333E-2</v>
      </c>
    </row>
    <row r="1593" spans="2:41" ht="14.5" hidden="1" x14ac:dyDescent="0.35">
      <c r="B1593" s="45" t="s">
        <v>3314</v>
      </c>
      <c r="C1593" s="54">
        <v>845188</v>
      </c>
      <c r="D1593" s="54">
        <v>845188</v>
      </c>
      <c r="E1593" s="60" t="s">
        <v>3186</v>
      </c>
      <c r="F1593" s="73">
        <v>0</v>
      </c>
      <c r="G1593" s="73">
        <v>3.3333333333333333E-2</v>
      </c>
      <c r="H1593" s="73">
        <v>3.3333333333333333E-2</v>
      </c>
      <c r="I1593" s="73">
        <v>3.3333333333333333E-2</v>
      </c>
      <c r="J1593" s="81" t="s">
        <v>4230</v>
      </c>
      <c r="AL1593" s="144">
        <v>0</v>
      </c>
      <c r="AM1593" s="144">
        <v>3.3333333333333333E-2</v>
      </c>
      <c r="AN1593" s="144">
        <v>3.3333333333333333E-2</v>
      </c>
      <c r="AO1593" s="145">
        <v>3.3333333333333333E-2</v>
      </c>
    </row>
    <row r="1594" spans="2:41" ht="14.5" hidden="1" x14ac:dyDescent="0.35">
      <c r="B1594" s="45" t="s">
        <v>3314</v>
      </c>
      <c r="C1594" s="54">
        <v>845192</v>
      </c>
      <c r="D1594" s="54">
        <v>845192</v>
      </c>
      <c r="E1594" s="60" t="s">
        <v>3186</v>
      </c>
      <c r="F1594" s="73">
        <v>0</v>
      </c>
      <c r="G1594" s="73">
        <v>3.3333333333333333E-2</v>
      </c>
      <c r="H1594" s="73">
        <v>3.3333333333333333E-2</v>
      </c>
      <c r="I1594" s="73">
        <v>3.3333333333333333E-2</v>
      </c>
      <c r="J1594" s="81" t="s">
        <v>4230</v>
      </c>
      <c r="AL1594" s="144">
        <v>0</v>
      </c>
      <c r="AM1594" s="144">
        <v>3.3333333333333333E-2</v>
      </c>
      <c r="AN1594" s="144">
        <v>3.3333333333333333E-2</v>
      </c>
      <c r="AO1594" s="145">
        <v>3.3333333333333333E-2</v>
      </c>
    </row>
    <row r="1595" spans="2:41" ht="14.5" hidden="1" x14ac:dyDescent="0.35">
      <c r="B1595" s="45" t="s">
        <v>3314</v>
      </c>
      <c r="C1595" s="54">
        <v>845210</v>
      </c>
      <c r="D1595" s="54">
        <v>845210</v>
      </c>
      <c r="E1595" s="60" t="s">
        <v>3186</v>
      </c>
      <c r="F1595" s="73">
        <v>0</v>
      </c>
      <c r="G1595" s="73">
        <v>3.3333333333333333E-2</v>
      </c>
      <c r="H1595" s="73">
        <v>3.3333333333333333E-2</v>
      </c>
      <c r="I1595" s="73">
        <v>3.3333333333333333E-2</v>
      </c>
      <c r="J1595" s="81" t="s">
        <v>4230</v>
      </c>
      <c r="AL1595" s="144">
        <v>0</v>
      </c>
      <c r="AM1595" s="144">
        <v>3.3333333333333333E-2</v>
      </c>
      <c r="AN1595" s="144">
        <v>3.3333333333333333E-2</v>
      </c>
      <c r="AO1595" s="145">
        <v>3.3333333333333333E-2</v>
      </c>
    </row>
    <row r="1596" spans="2:41" ht="14.5" hidden="1" x14ac:dyDescent="0.35">
      <c r="B1596" s="45" t="s">
        <v>3314</v>
      </c>
      <c r="C1596" s="54">
        <v>845220</v>
      </c>
      <c r="D1596" s="54">
        <v>845220</v>
      </c>
      <c r="E1596" s="60" t="s">
        <v>3186</v>
      </c>
      <c r="F1596" s="73">
        <v>0</v>
      </c>
      <c r="G1596" s="73">
        <v>3.3333333333333333E-2</v>
      </c>
      <c r="H1596" s="73">
        <v>3.3333333333333333E-2</v>
      </c>
      <c r="I1596" s="73">
        <v>3.3333333333333333E-2</v>
      </c>
      <c r="J1596" s="81" t="s">
        <v>4230</v>
      </c>
      <c r="AL1596" s="144">
        <v>0</v>
      </c>
      <c r="AM1596" s="144">
        <v>3.3333333333333333E-2</v>
      </c>
      <c r="AN1596" s="144">
        <v>3.3333333333333333E-2</v>
      </c>
      <c r="AO1596" s="145">
        <v>3.3333333333333333E-2</v>
      </c>
    </row>
    <row r="1597" spans="2:41" ht="14.5" hidden="1" x14ac:dyDescent="0.35">
      <c r="B1597" s="45" t="s">
        <v>3314</v>
      </c>
      <c r="C1597" s="54">
        <v>845227</v>
      </c>
      <c r="D1597" s="54">
        <v>845227</v>
      </c>
      <c r="E1597" s="60" t="s">
        <v>3186</v>
      </c>
      <c r="F1597" s="73">
        <v>0</v>
      </c>
      <c r="G1597" s="73">
        <v>3.3333333333333333E-2</v>
      </c>
      <c r="H1597" s="73">
        <v>3.3333333333333333E-2</v>
      </c>
      <c r="I1597" s="73">
        <v>3.3333333333333333E-2</v>
      </c>
      <c r="J1597" s="81" t="s">
        <v>4230</v>
      </c>
      <c r="AL1597" s="144">
        <v>0</v>
      </c>
      <c r="AM1597" s="144">
        <v>3.3333333333333333E-2</v>
      </c>
      <c r="AN1597" s="144">
        <v>3.3333333333333333E-2</v>
      </c>
      <c r="AO1597" s="145">
        <v>3.3333333333333333E-2</v>
      </c>
    </row>
    <row r="1598" spans="2:41" ht="14.5" hidden="1" x14ac:dyDescent="0.35">
      <c r="B1598" s="45" t="s">
        <v>3314</v>
      </c>
      <c r="C1598" s="54">
        <v>845251</v>
      </c>
      <c r="D1598" s="54">
        <v>845251</v>
      </c>
      <c r="E1598" s="60" t="s">
        <v>3186</v>
      </c>
      <c r="F1598" s="73">
        <v>0</v>
      </c>
      <c r="G1598" s="73">
        <v>3.3333333333333333E-2</v>
      </c>
      <c r="H1598" s="73">
        <v>3.3333333333333333E-2</v>
      </c>
      <c r="I1598" s="73">
        <v>3.3333333333333333E-2</v>
      </c>
      <c r="J1598" s="81" t="s">
        <v>4230</v>
      </c>
      <c r="AL1598" s="144">
        <v>0</v>
      </c>
      <c r="AM1598" s="144">
        <v>3.3333333333333333E-2</v>
      </c>
      <c r="AN1598" s="144">
        <v>3.3333333333333333E-2</v>
      </c>
      <c r="AO1598" s="145">
        <v>3.3333333333333333E-2</v>
      </c>
    </row>
    <row r="1599" spans="2:41" ht="14.5" hidden="1" x14ac:dyDescent="0.35">
      <c r="B1599" s="45" t="s">
        <v>3314</v>
      </c>
      <c r="C1599" s="54">
        <v>845264</v>
      </c>
      <c r="D1599" s="54">
        <v>845264</v>
      </c>
      <c r="E1599" s="60" t="s">
        <v>3186</v>
      </c>
      <c r="F1599" s="73">
        <v>0</v>
      </c>
      <c r="G1599" s="73">
        <v>3.3333333333333333E-2</v>
      </c>
      <c r="H1599" s="73">
        <v>3.3333333333333333E-2</v>
      </c>
      <c r="I1599" s="73">
        <v>3.3333333333333333E-2</v>
      </c>
      <c r="J1599" s="81" t="s">
        <v>4230</v>
      </c>
      <c r="AL1599" s="144">
        <v>0</v>
      </c>
      <c r="AM1599" s="144">
        <v>3.3333333333333333E-2</v>
      </c>
      <c r="AN1599" s="144">
        <v>3.3333333333333333E-2</v>
      </c>
      <c r="AO1599" s="145">
        <v>3.3333333333333333E-2</v>
      </c>
    </row>
    <row r="1600" spans="2:41" ht="14.5" hidden="1" x14ac:dyDescent="0.35">
      <c r="B1600" s="45" t="s">
        <v>3314</v>
      </c>
      <c r="C1600" s="54">
        <v>845286</v>
      </c>
      <c r="D1600" s="54">
        <v>845286</v>
      </c>
      <c r="E1600" s="60" t="s">
        <v>3186</v>
      </c>
      <c r="F1600" s="73">
        <v>0</v>
      </c>
      <c r="G1600" s="73">
        <v>3.3333333333333333E-2</v>
      </c>
      <c r="H1600" s="73">
        <v>3.3333333333333333E-2</v>
      </c>
      <c r="I1600" s="73">
        <v>3.3333333333333333E-2</v>
      </c>
      <c r="J1600" s="81" t="s">
        <v>4230</v>
      </c>
      <c r="AL1600" s="144">
        <v>0</v>
      </c>
      <c r="AM1600" s="144">
        <v>3.3333333333333333E-2</v>
      </c>
      <c r="AN1600" s="144">
        <v>3.3333333333333333E-2</v>
      </c>
      <c r="AO1600" s="145">
        <v>3.3333333333333333E-2</v>
      </c>
    </row>
    <row r="1601" spans="2:41" ht="14.5" hidden="1" x14ac:dyDescent="0.35">
      <c r="B1601" s="45" t="s">
        <v>3314</v>
      </c>
      <c r="C1601" s="54">
        <v>845292</v>
      </c>
      <c r="D1601" s="54">
        <v>845292</v>
      </c>
      <c r="E1601" s="60" t="s">
        <v>3186</v>
      </c>
      <c r="F1601" s="73">
        <v>0</v>
      </c>
      <c r="G1601" s="73">
        <v>3.3333333333333333E-2</v>
      </c>
      <c r="H1601" s="73">
        <v>3.3333333333333333E-2</v>
      </c>
      <c r="I1601" s="73">
        <v>3.3333333333333333E-2</v>
      </c>
      <c r="J1601" s="81" t="s">
        <v>4230</v>
      </c>
      <c r="AL1601" s="144">
        <v>0</v>
      </c>
      <c r="AM1601" s="144">
        <v>3.3333333333333333E-2</v>
      </c>
      <c r="AN1601" s="144">
        <v>3.3333333333333333E-2</v>
      </c>
      <c r="AO1601" s="145">
        <v>3.3333333333333333E-2</v>
      </c>
    </row>
    <row r="1602" spans="2:41" ht="14.5" hidden="1" x14ac:dyDescent="0.35">
      <c r="B1602" s="45" t="s">
        <v>3314</v>
      </c>
      <c r="C1602" s="54">
        <v>845295</v>
      </c>
      <c r="D1602" s="54">
        <v>845295</v>
      </c>
      <c r="E1602" s="60" t="s">
        <v>3186</v>
      </c>
      <c r="F1602" s="73">
        <v>0</v>
      </c>
      <c r="G1602" s="73">
        <v>3.3333333333333333E-2</v>
      </c>
      <c r="H1602" s="73">
        <v>3.3333333333333333E-2</v>
      </c>
      <c r="I1602" s="73">
        <v>3.3333333333333333E-2</v>
      </c>
      <c r="J1602" s="81" t="s">
        <v>4230</v>
      </c>
      <c r="AL1602" s="144">
        <v>0</v>
      </c>
      <c r="AM1602" s="144">
        <v>3.3333333333333333E-2</v>
      </c>
      <c r="AN1602" s="144">
        <v>3.3333333333333333E-2</v>
      </c>
      <c r="AO1602" s="145">
        <v>3.3333333333333333E-2</v>
      </c>
    </row>
    <row r="1603" spans="2:41" ht="14.5" hidden="1" x14ac:dyDescent="0.35">
      <c r="B1603" s="45" t="s">
        <v>3314</v>
      </c>
      <c r="C1603" s="54">
        <v>845299</v>
      </c>
      <c r="D1603" s="54">
        <v>845299</v>
      </c>
      <c r="E1603" s="60" t="s">
        <v>3186</v>
      </c>
      <c r="F1603" s="73">
        <v>0</v>
      </c>
      <c r="G1603" s="73">
        <v>3.3333333333333333E-2</v>
      </c>
      <c r="H1603" s="73">
        <v>3.3333333333333333E-2</v>
      </c>
      <c r="I1603" s="73">
        <v>3.3333333333333333E-2</v>
      </c>
      <c r="J1603" s="81" t="s">
        <v>4230</v>
      </c>
      <c r="AL1603" s="144">
        <v>0</v>
      </c>
      <c r="AM1603" s="144">
        <v>3.3333333333333333E-2</v>
      </c>
      <c r="AN1603" s="144">
        <v>3.3333333333333333E-2</v>
      </c>
      <c r="AO1603" s="145">
        <v>3.3333333333333333E-2</v>
      </c>
    </row>
    <row r="1604" spans="2:41" ht="14.5" hidden="1" x14ac:dyDescent="0.35">
      <c r="B1604" s="45" t="s">
        <v>3314</v>
      </c>
      <c r="C1604" s="54">
        <v>845311</v>
      </c>
      <c r="D1604" s="54">
        <v>845311</v>
      </c>
      <c r="E1604" s="60" t="s">
        <v>3186</v>
      </c>
      <c r="F1604" s="73">
        <v>0</v>
      </c>
      <c r="G1604" s="73">
        <v>3.3333333333333333E-2</v>
      </c>
      <c r="H1604" s="73">
        <v>3.3333333333333333E-2</v>
      </c>
      <c r="I1604" s="73">
        <v>3.3333333333333333E-2</v>
      </c>
      <c r="J1604" s="81" t="s">
        <v>4230</v>
      </c>
      <c r="AL1604" s="144">
        <v>0</v>
      </c>
      <c r="AM1604" s="144">
        <v>3.3333333333333333E-2</v>
      </c>
      <c r="AN1604" s="144">
        <v>3.3333333333333333E-2</v>
      </c>
      <c r="AO1604" s="145">
        <v>3.3333333333333333E-2</v>
      </c>
    </row>
    <row r="1605" spans="2:41" ht="14.5" hidden="1" x14ac:dyDescent="0.35">
      <c r="B1605" s="45" t="s">
        <v>3314</v>
      </c>
      <c r="C1605" s="54">
        <v>845316</v>
      </c>
      <c r="D1605" s="54">
        <v>845316</v>
      </c>
      <c r="E1605" s="60" t="s">
        <v>3186</v>
      </c>
      <c r="F1605" s="73">
        <v>0</v>
      </c>
      <c r="G1605" s="73">
        <v>3.3333333333333333E-2</v>
      </c>
      <c r="H1605" s="73">
        <v>3.3333333333333333E-2</v>
      </c>
      <c r="I1605" s="73">
        <v>3.3333333333333333E-2</v>
      </c>
      <c r="J1605" s="81" t="s">
        <v>4230</v>
      </c>
      <c r="AL1605" s="144">
        <v>0</v>
      </c>
      <c r="AM1605" s="144">
        <v>3.3333333333333333E-2</v>
      </c>
      <c r="AN1605" s="144">
        <v>3.3333333333333333E-2</v>
      </c>
      <c r="AO1605" s="145">
        <v>3.3333333333333333E-2</v>
      </c>
    </row>
    <row r="1606" spans="2:41" ht="14.5" hidden="1" x14ac:dyDescent="0.35">
      <c r="B1606" s="45" t="s">
        <v>3314</v>
      </c>
      <c r="C1606" s="54">
        <v>845406</v>
      </c>
      <c r="D1606" s="54">
        <v>845406</v>
      </c>
      <c r="E1606" s="60" t="s">
        <v>3186</v>
      </c>
      <c r="F1606" s="73">
        <v>0</v>
      </c>
      <c r="G1606" s="73">
        <v>3.3333333333333333E-2</v>
      </c>
      <c r="H1606" s="73">
        <v>3.3333333333333333E-2</v>
      </c>
      <c r="I1606" s="73">
        <v>3.3333333333333333E-2</v>
      </c>
      <c r="J1606" s="81" t="s">
        <v>4230</v>
      </c>
      <c r="AL1606" s="144">
        <v>0</v>
      </c>
      <c r="AM1606" s="144">
        <v>3.3333333333333333E-2</v>
      </c>
      <c r="AN1606" s="144">
        <v>3.3333333333333333E-2</v>
      </c>
      <c r="AO1606" s="145">
        <v>3.3333333333333333E-2</v>
      </c>
    </row>
    <row r="1607" spans="2:41" ht="14.5" hidden="1" x14ac:dyDescent="0.35">
      <c r="B1607" s="45" t="s">
        <v>3314</v>
      </c>
      <c r="C1607" s="54">
        <v>845433</v>
      </c>
      <c r="D1607" s="54">
        <v>845433</v>
      </c>
      <c r="E1607" s="60" t="s">
        <v>3186</v>
      </c>
      <c r="F1607" s="73">
        <v>0</v>
      </c>
      <c r="G1607" s="73">
        <v>3.3333333333333333E-2</v>
      </c>
      <c r="H1607" s="73">
        <v>3.3333333333333333E-2</v>
      </c>
      <c r="I1607" s="73">
        <v>3.3333333333333333E-2</v>
      </c>
      <c r="J1607" s="81" t="s">
        <v>4230</v>
      </c>
      <c r="AL1607" s="144">
        <v>0</v>
      </c>
      <c r="AM1607" s="144">
        <v>3.3333333333333333E-2</v>
      </c>
      <c r="AN1607" s="144">
        <v>3.3333333333333333E-2</v>
      </c>
      <c r="AO1607" s="145">
        <v>3.3333333333333333E-2</v>
      </c>
    </row>
    <row r="1608" spans="2:41" ht="14.5" hidden="1" x14ac:dyDescent="0.35">
      <c r="B1608" s="45" t="s">
        <v>3314</v>
      </c>
      <c r="C1608" s="54">
        <v>845435</v>
      </c>
      <c r="D1608" s="54">
        <v>845435</v>
      </c>
      <c r="E1608" s="60" t="s">
        <v>3186</v>
      </c>
      <c r="F1608" s="73">
        <v>0</v>
      </c>
      <c r="G1608" s="73">
        <v>3.3333333333333333E-2</v>
      </c>
      <c r="H1608" s="73">
        <v>3.3333333333333333E-2</v>
      </c>
      <c r="I1608" s="73">
        <v>3.3333333333333333E-2</v>
      </c>
      <c r="J1608" s="81" t="s">
        <v>4230</v>
      </c>
      <c r="AL1608" s="144">
        <v>0</v>
      </c>
      <c r="AM1608" s="144">
        <v>3.3333333333333333E-2</v>
      </c>
      <c r="AN1608" s="144">
        <v>3.3333333333333333E-2</v>
      </c>
      <c r="AO1608" s="145">
        <v>3.3333333333333333E-2</v>
      </c>
    </row>
    <row r="1609" spans="2:41" ht="14.5" hidden="1" x14ac:dyDescent="0.35">
      <c r="B1609" s="45" t="s">
        <v>3314</v>
      </c>
      <c r="C1609" s="54">
        <v>845483</v>
      </c>
      <c r="D1609" s="54">
        <v>845483</v>
      </c>
      <c r="E1609" s="60" t="s">
        <v>3186</v>
      </c>
      <c r="F1609" s="73">
        <v>0</v>
      </c>
      <c r="G1609" s="73">
        <v>3.3333333333333333E-2</v>
      </c>
      <c r="H1609" s="73">
        <v>3.3333333333333333E-2</v>
      </c>
      <c r="I1609" s="73">
        <v>3.3333333333333333E-2</v>
      </c>
      <c r="J1609" s="81" t="s">
        <v>4230</v>
      </c>
      <c r="AL1609" s="144">
        <v>0</v>
      </c>
      <c r="AM1609" s="144">
        <v>3.3333333333333333E-2</v>
      </c>
      <c r="AN1609" s="144">
        <v>3.3333333333333333E-2</v>
      </c>
      <c r="AO1609" s="145">
        <v>3.3333333333333333E-2</v>
      </c>
    </row>
    <row r="1610" spans="2:41" ht="14.5" hidden="1" x14ac:dyDescent="0.35">
      <c r="B1610" s="45" t="s">
        <v>3314</v>
      </c>
      <c r="C1610" s="54">
        <v>845489</v>
      </c>
      <c r="D1610" s="54">
        <v>845489</v>
      </c>
      <c r="E1610" s="60" t="s">
        <v>3186</v>
      </c>
      <c r="F1610" s="73">
        <v>0</v>
      </c>
      <c r="G1610" s="73">
        <v>3.3333333333333333E-2</v>
      </c>
      <c r="H1610" s="73">
        <v>3.3333333333333333E-2</v>
      </c>
      <c r="I1610" s="73">
        <v>3.3333333333333333E-2</v>
      </c>
      <c r="J1610" s="81" t="s">
        <v>4230</v>
      </c>
      <c r="AL1610" s="144">
        <v>0</v>
      </c>
      <c r="AM1610" s="144">
        <v>3.3333333333333333E-2</v>
      </c>
      <c r="AN1610" s="144">
        <v>3.3333333333333333E-2</v>
      </c>
      <c r="AO1610" s="145">
        <v>3.3333333333333333E-2</v>
      </c>
    </row>
    <row r="1611" spans="2:41" ht="14.5" hidden="1" x14ac:dyDescent="0.35">
      <c r="B1611" s="45" t="s">
        <v>3314</v>
      </c>
      <c r="C1611" s="54">
        <v>845492</v>
      </c>
      <c r="D1611" s="54">
        <v>845492</v>
      </c>
      <c r="E1611" s="60" t="s">
        <v>3186</v>
      </c>
      <c r="F1611" s="73">
        <v>0</v>
      </c>
      <c r="G1611" s="73">
        <v>3.3333333333333333E-2</v>
      </c>
      <c r="H1611" s="73">
        <v>3.3333333333333333E-2</v>
      </c>
      <c r="I1611" s="73">
        <v>3.3333333333333333E-2</v>
      </c>
      <c r="J1611" s="81" t="s">
        <v>4230</v>
      </c>
      <c r="AL1611" s="144">
        <v>0</v>
      </c>
      <c r="AM1611" s="144">
        <v>3.3333333333333333E-2</v>
      </c>
      <c r="AN1611" s="144">
        <v>3.3333333333333333E-2</v>
      </c>
      <c r="AO1611" s="145">
        <v>3.3333333333333333E-2</v>
      </c>
    </row>
    <row r="1612" spans="2:41" ht="14.5" hidden="1" x14ac:dyDescent="0.35">
      <c r="B1612" s="45" t="s">
        <v>3314</v>
      </c>
      <c r="C1612" s="54">
        <v>845516</v>
      </c>
      <c r="D1612" s="54">
        <v>845516</v>
      </c>
      <c r="E1612" s="60" t="s">
        <v>3186</v>
      </c>
      <c r="F1612" s="73">
        <v>0</v>
      </c>
      <c r="G1612" s="73">
        <v>3.3333333333333333E-2</v>
      </c>
      <c r="H1612" s="73">
        <v>3.3333333333333333E-2</v>
      </c>
      <c r="I1612" s="73">
        <v>3.3333333333333333E-2</v>
      </c>
      <c r="J1612" s="81" t="s">
        <v>4230</v>
      </c>
      <c r="AL1612" s="144">
        <v>0</v>
      </c>
      <c r="AM1612" s="144">
        <v>3.3333333333333333E-2</v>
      </c>
      <c r="AN1612" s="144">
        <v>3.3333333333333333E-2</v>
      </c>
      <c r="AO1612" s="145">
        <v>3.3333333333333333E-2</v>
      </c>
    </row>
    <row r="1613" spans="2:41" ht="14.5" hidden="1" x14ac:dyDescent="0.35">
      <c r="B1613" s="45" t="s">
        <v>3314</v>
      </c>
      <c r="C1613" s="54">
        <v>845529</v>
      </c>
      <c r="D1613" s="54">
        <v>845529</v>
      </c>
      <c r="E1613" s="60" t="s">
        <v>3186</v>
      </c>
      <c r="F1613" s="73">
        <v>0</v>
      </c>
      <c r="G1613" s="73">
        <v>3.3333333333333333E-2</v>
      </c>
      <c r="H1613" s="73">
        <v>3.3333333333333333E-2</v>
      </c>
      <c r="I1613" s="73">
        <v>3.3333333333333333E-2</v>
      </c>
      <c r="J1613" s="81" t="s">
        <v>4230</v>
      </c>
      <c r="AL1613" s="144">
        <v>0</v>
      </c>
      <c r="AM1613" s="144">
        <v>3.3333333333333333E-2</v>
      </c>
      <c r="AN1613" s="144">
        <v>3.3333333333333333E-2</v>
      </c>
      <c r="AO1613" s="145">
        <v>3.3333333333333333E-2</v>
      </c>
    </row>
    <row r="1614" spans="2:41" ht="14.5" hidden="1" x14ac:dyDescent="0.35">
      <c r="B1614" s="45" t="s">
        <v>3314</v>
      </c>
      <c r="C1614" s="54">
        <v>845546</v>
      </c>
      <c r="D1614" s="54">
        <v>845546</v>
      </c>
      <c r="E1614" s="60" t="s">
        <v>3186</v>
      </c>
      <c r="F1614" s="73">
        <v>0</v>
      </c>
      <c r="G1614" s="73">
        <v>3.3333333333333333E-2</v>
      </c>
      <c r="H1614" s="73">
        <v>3.3333333333333333E-2</v>
      </c>
      <c r="I1614" s="73">
        <v>3.3333333333333333E-2</v>
      </c>
      <c r="J1614" s="81" t="s">
        <v>4230</v>
      </c>
      <c r="AL1614" s="144">
        <v>0</v>
      </c>
      <c r="AM1614" s="144">
        <v>3.3333333333333333E-2</v>
      </c>
      <c r="AN1614" s="144">
        <v>3.3333333333333333E-2</v>
      </c>
      <c r="AO1614" s="145">
        <v>3.3333333333333333E-2</v>
      </c>
    </row>
    <row r="1615" spans="2:41" ht="14.5" hidden="1" x14ac:dyDescent="0.35">
      <c r="B1615" s="45" t="s">
        <v>3314</v>
      </c>
      <c r="C1615" s="54">
        <v>845588</v>
      </c>
      <c r="D1615" s="54">
        <v>845588</v>
      </c>
      <c r="E1615" s="60" t="s">
        <v>3186</v>
      </c>
      <c r="F1615" s="73">
        <v>0</v>
      </c>
      <c r="G1615" s="73">
        <v>3.3333333333333333E-2</v>
      </c>
      <c r="H1615" s="73">
        <v>3.3333333333333333E-2</v>
      </c>
      <c r="I1615" s="73">
        <v>3.3333333333333333E-2</v>
      </c>
      <c r="J1615" s="81" t="s">
        <v>4230</v>
      </c>
      <c r="AL1615" s="144">
        <v>0</v>
      </c>
      <c r="AM1615" s="144">
        <v>3.3333333333333333E-2</v>
      </c>
      <c r="AN1615" s="144">
        <v>3.3333333333333333E-2</v>
      </c>
      <c r="AO1615" s="145">
        <v>3.3333333333333333E-2</v>
      </c>
    </row>
    <row r="1616" spans="2:41" ht="14.5" hidden="1" x14ac:dyDescent="0.35">
      <c r="B1616" s="45" t="s">
        <v>3314</v>
      </c>
      <c r="C1616" s="54">
        <v>845633</v>
      </c>
      <c r="D1616" s="54">
        <v>845633</v>
      </c>
      <c r="E1616" s="60" t="s">
        <v>3186</v>
      </c>
      <c r="F1616" s="73">
        <v>0</v>
      </c>
      <c r="G1616" s="73">
        <v>3.3333333333333333E-2</v>
      </c>
      <c r="H1616" s="73">
        <v>3.3333333333333333E-2</v>
      </c>
      <c r="I1616" s="73">
        <v>3.3333333333333333E-2</v>
      </c>
      <c r="J1616" s="81" t="s">
        <v>4230</v>
      </c>
      <c r="AL1616" s="144">
        <v>0</v>
      </c>
      <c r="AM1616" s="144">
        <v>3.3333333333333333E-2</v>
      </c>
      <c r="AN1616" s="144">
        <v>3.3333333333333333E-2</v>
      </c>
      <c r="AO1616" s="145">
        <v>3.3333333333333333E-2</v>
      </c>
    </row>
    <row r="1617" spans="2:41" ht="14.5" hidden="1" x14ac:dyDescent="0.35">
      <c r="B1617" s="45" t="s">
        <v>3314</v>
      </c>
      <c r="C1617" s="54">
        <v>845870</v>
      </c>
      <c r="D1617" s="54">
        <v>845870</v>
      </c>
      <c r="E1617" s="60" t="s">
        <v>3186</v>
      </c>
      <c r="F1617" s="73">
        <v>0</v>
      </c>
      <c r="G1617" s="73">
        <v>3.3333333333333333E-2</v>
      </c>
      <c r="H1617" s="73">
        <v>3.3333333333333333E-2</v>
      </c>
      <c r="I1617" s="73">
        <v>3.3333333333333333E-2</v>
      </c>
      <c r="J1617" s="81" t="s">
        <v>4230</v>
      </c>
      <c r="AL1617" s="144">
        <v>0</v>
      </c>
      <c r="AM1617" s="144">
        <v>3.3333333333333333E-2</v>
      </c>
      <c r="AN1617" s="144">
        <v>3.3333333333333333E-2</v>
      </c>
      <c r="AO1617" s="145">
        <v>3.3333333333333333E-2</v>
      </c>
    </row>
    <row r="1618" spans="2:41" ht="14.5" hidden="1" x14ac:dyDescent="0.35">
      <c r="B1618" s="45" t="s">
        <v>3314</v>
      </c>
      <c r="C1618" s="54">
        <v>870009</v>
      </c>
      <c r="D1618" s="54">
        <v>870009</v>
      </c>
      <c r="E1618" s="60" t="s">
        <v>3186</v>
      </c>
      <c r="F1618" s="73">
        <v>0</v>
      </c>
      <c r="G1618" s="73">
        <v>3.3333333333333333E-2</v>
      </c>
      <c r="H1618" s="73">
        <v>3.3333333333333333E-2</v>
      </c>
      <c r="I1618" s="73">
        <v>3.3333333333333333E-2</v>
      </c>
      <c r="J1618" s="81" t="s">
        <v>4230</v>
      </c>
      <c r="AL1618" s="144">
        <v>0</v>
      </c>
      <c r="AM1618" s="144">
        <v>3.3333333333333333E-2</v>
      </c>
      <c r="AN1618" s="144">
        <v>3.3333333333333333E-2</v>
      </c>
      <c r="AO1618" s="145">
        <v>3.3333333333333333E-2</v>
      </c>
    </row>
    <row r="1619" spans="2:41" ht="14.5" hidden="1" x14ac:dyDescent="0.35">
      <c r="B1619" s="45" t="s">
        <v>3314</v>
      </c>
      <c r="C1619" s="54">
        <v>870322</v>
      </c>
      <c r="D1619" s="54">
        <v>870322</v>
      </c>
      <c r="E1619" s="60" t="s">
        <v>3186</v>
      </c>
      <c r="F1619" s="73">
        <v>0</v>
      </c>
      <c r="G1619" s="73">
        <v>3.3333333333333333E-2</v>
      </c>
      <c r="H1619" s="73">
        <v>3.3333333333333333E-2</v>
      </c>
      <c r="I1619" s="73">
        <v>3.3333333333333333E-2</v>
      </c>
      <c r="J1619" s="81" t="s">
        <v>4230</v>
      </c>
      <c r="AL1619" s="144">
        <v>0</v>
      </c>
      <c r="AM1619" s="144">
        <v>3.3333333333333333E-2</v>
      </c>
      <c r="AN1619" s="144">
        <v>3.3333333333333333E-2</v>
      </c>
      <c r="AO1619" s="145">
        <v>3.3333333333333333E-2</v>
      </c>
    </row>
    <row r="1620" spans="2:41" ht="14.5" hidden="1" x14ac:dyDescent="0.35">
      <c r="B1620" s="45" t="s">
        <v>3314</v>
      </c>
      <c r="C1620" s="54">
        <v>870334</v>
      </c>
      <c r="D1620" s="54">
        <v>870334</v>
      </c>
      <c r="E1620" s="60" t="s">
        <v>3186</v>
      </c>
      <c r="F1620" s="73">
        <v>0</v>
      </c>
      <c r="G1620" s="73">
        <v>3.3333333333333333E-2</v>
      </c>
      <c r="H1620" s="73">
        <v>3.3333333333333333E-2</v>
      </c>
      <c r="I1620" s="73">
        <v>3.3333333333333333E-2</v>
      </c>
      <c r="J1620" s="81" t="s">
        <v>4230</v>
      </c>
      <c r="AL1620" s="144">
        <v>0</v>
      </c>
      <c r="AM1620" s="144">
        <v>3.3333333333333333E-2</v>
      </c>
      <c r="AN1620" s="144">
        <v>3.3333333333333333E-2</v>
      </c>
      <c r="AO1620" s="145">
        <v>3.3333333333333333E-2</v>
      </c>
    </row>
    <row r="1621" spans="2:41" ht="14.5" hidden="1" x14ac:dyDescent="0.35">
      <c r="B1621" s="45" t="s">
        <v>3314</v>
      </c>
      <c r="C1621" s="54">
        <v>870612</v>
      </c>
      <c r="D1621" s="54">
        <v>870612</v>
      </c>
      <c r="E1621" s="60" t="s">
        <v>3186</v>
      </c>
      <c r="F1621" s="73">
        <v>0</v>
      </c>
      <c r="G1621" s="73">
        <v>3.3333333333333333E-2</v>
      </c>
      <c r="H1621" s="73">
        <v>3.3333333333333333E-2</v>
      </c>
      <c r="I1621" s="73">
        <v>3.3333333333333333E-2</v>
      </c>
      <c r="J1621" s="81" t="s">
        <v>4230</v>
      </c>
      <c r="AL1621" s="144">
        <v>0</v>
      </c>
      <c r="AM1621" s="144">
        <v>3.3333333333333333E-2</v>
      </c>
      <c r="AN1621" s="144">
        <v>3.3333333333333333E-2</v>
      </c>
      <c r="AO1621" s="145">
        <v>3.3333333333333333E-2</v>
      </c>
    </row>
    <row r="1622" spans="2:41" ht="14.5" hidden="1" x14ac:dyDescent="0.35">
      <c r="B1622" s="45" t="s">
        <v>3314</v>
      </c>
      <c r="C1622" s="54">
        <v>870665</v>
      </c>
      <c r="D1622" s="54">
        <v>870665</v>
      </c>
      <c r="E1622" s="60" t="s">
        <v>3186</v>
      </c>
      <c r="F1622" s="73">
        <v>0</v>
      </c>
      <c r="G1622" s="73">
        <v>3.3333333333333333E-2</v>
      </c>
      <c r="H1622" s="73">
        <v>3.3333333333333333E-2</v>
      </c>
      <c r="I1622" s="73">
        <v>3.3333333333333333E-2</v>
      </c>
      <c r="J1622" s="81" t="s">
        <v>4230</v>
      </c>
      <c r="AL1622" s="144">
        <v>0</v>
      </c>
      <c r="AM1622" s="144">
        <v>3.3333333333333333E-2</v>
      </c>
      <c r="AN1622" s="144">
        <v>3.3333333333333333E-2</v>
      </c>
      <c r="AO1622" s="145">
        <v>3.3333333333333333E-2</v>
      </c>
    </row>
    <row r="1623" spans="2:41" ht="14.5" hidden="1" x14ac:dyDescent="0.35">
      <c r="B1623" s="45" t="s">
        <v>3314</v>
      </c>
      <c r="C1623" s="54">
        <v>872156</v>
      </c>
      <c r="D1623" s="54">
        <v>872156</v>
      </c>
      <c r="E1623" s="60" t="s">
        <v>3186</v>
      </c>
      <c r="F1623" s="73">
        <v>0</v>
      </c>
      <c r="G1623" s="73">
        <v>3.3333333333333333E-2</v>
      </c>
      <c r="H1623" s="73">
        <v>3.3333333333333333E-2</v>
      </c>
      <c r="I1623" s="73">
        <v>3.3333333333333333E-2</v>
      </c>
      <c r="J1623" s="81" t="s">
        <v>4230</v>
      </c>
      <c r="AL1623" s="144">
        <v>0</v>
      </c>
      <c r="AM1623" s="144">
        <v>3.3333333333333333E-2</v>
      </c>
      <c r="AN1623" s="144">
        <v>3.3333333333333333E-2</v>
      </c>
      <c r="AO1623" s="145">
        <v>3.3333333333333333E-2</v>
      </c>
    </row>
    <row r="1624" spans="2:41" ht="14.5" hidden="1" x14ac:dyDescent="0.35">
      <c r="B1624" s="45" t="s">
        <v>3314</v>
      </c>
      <c r="C1624" s="54">
        <v>872228</v>
      </c>
      <c r="D1624" s="54">
        <v>872228</v>
      </c>
      <c r="E1624" s="60" t="s">
        <v>3186</v>
      </c>
      <c r="F1624" s="73">
        <v>0</v>
      </c>
      <c r="G1624" s="73">
        <v>3.3333333333333333E-2</v>
      </c>
      <c r="H1624" s="73">
        <v>3.3333333333333333E-2</v>
      </c>
      <c r="I1624" s="73">
        <v>3.3333333333333333E-2</v>
      </c>
      <c r="J1624" s="81" t="s">
        <v>4230</v>
      </c>
      <c r="AL1624" s="144">
        <v>0</v>
      </c>
      <c r="AM1624" s="144">
        <v>3.3333333333333333E-2</v>
      </c>
      <c r="AN1624" s="144">
        <v>3.3333333333333333E-2</v>
      </c>
      <c r="AO1624" s="145">
        <v>3.3333333333333333E-2</v>
      </c>
    </row>
    <row r="1625" spans="2:41" ht="14.5" hidden="1" x14ac:dyDescent="0.35">
      <c r="B1625" s="45" t="s">
        <v>3314</v>
      </c>
      <c r="C1625" s="54">
        <v>900191</v>
      </c>
      <c r="D1625" s="54">
        <v>900191</v>
      </c>
      <c r="E1625" s="60" t="s">
        <v>3186</v>
      </c>
      <c r="F1625" s="73">
        <v>0</v>
      </c>
      <c r="G1625" s="73">
        <v>3.3333333333333333E-2</v>
      </c>
      <c r="H1625" s="73">
        <v>3.3333333333333333E-2</v>
      </c>
      <c r="I1625" s="73">
        <v>3.3333333333333333E-2</v>
      </c>
      <c r="J1625" s="81" t="s">
        <v>4230</v>
      </c>
      <c r="AL1625" s="144">
        <v>0</v>
      </c>
      <c r="AM1625" s="144">
        <v>3.3333333333333333E-2</v>
      </c>
      <c r="AN1625" s="144">
        <v>3.3333333333333333E-2</v>
      </c>
      <c r="AO1625" s="145">
        <v>3.3333333333333333E-2</v>
      </c>
    </row>
    <row r="1626" spans="2:41" ht="14.5" hidden="1" x14ac:dyDescent="0.35">
      <c r="B1626" s="45" t="s">
        <v>3314</v>
      </c>
      <c r="C1626" s="54">
        <v>901327</v>
      </c>
      <c r="D1626" s="54">
        <v>901327</v>
      </c>
      <c r="E1626" s="60" t="s">
        <v>3186</v>
      </c>
      <c r="F1626" s="73">
        <v>0</v>
      </c>
      <c r="G1626" s="73">
        <v>3.3333333333333333E-2</v>
      </c>
      <c r="H1626" s="73">
        <v>3.3333333333333333E-2</v>
      </c>
      <c r="I1626" s="73">
        <v>3.3333333333333333E-2</v>
      </c>
      <c r="J1626" s="81" t="s">
        <v>4230</v>
      </c>
      <c r="AL1626" s="144">
        <v>0</v>
      </c>
      <c r="AM1626" s="144">
        <v>3.3333333333333333E-2</v>
      </c>
      <c r="AN1626" s="144">
        <v>3.3333333333333333E-2</v>
      </c>
      <c r="AO1626" s="145">
        <v>3.3333333333333333E-2</v>
      </c>
    </row>
    <row r="1627" spans="2:41" ht="14.5" hidden="1" x14ac:dyDescent="0.35">
      <c r="B1627" s="45" t="s">
        <v>3314</v>
      </c>
      <c r="C1627" s="54">
        <v>903246</v>
      </c>
      <c r="D1627" s="54">
        <v>903246</v>
      </c>
      <c r="E1627" s="60" t="s">
        <v>3186</v>
      </c>
      <c r="F1627" s="73">
        <v>0</v>
      </c>
      <c r="G1627" s="73">
        <v>3.3333333333333333E-2</v>
      </c>
      <c r="H1627" s="73">
        <v>3.3333333333333333E-2</v>
      </c>
      <c r="I1627" s="73">
        <v>3.3333333333333333E-2</v>
      </c>
      <c r="J1627" s="81" t="s">
        <v>4230</v>
      </c>
      <c r="AL1627" s="144">
        <v>0</v>
      </c>
      <c r="AM1627" s="144">
        <v>3.3333333333333333E-2</v>
      </c>
      <c r="AN1627" s="144">
        <v>3.3333333333333333E-2</v>
      </c>
      <c r="AO1627" s="145">
        <v>3.3333333333333333E-2</v>
      </c>
    </row>
    <row r="1628" spans="2:41" ht="14.5" hidden="1" x14ac:dyDescent="0.35">
      <c r="B1628" s="45" t="s">
        <v>3314</v>
      </c>
      <c r="C1628" s="54">
        <v>904905</v>
      </c>
      <c r="D1628" s="54">
        <v>904905</v>
      </c>
      <c r="E1628" s="60" t="s">
        <v>3186</v>
      </c>
      <c r="F1628" s="73">
        <v>0</v>
      </c>
      <c r="G1628" s="73">
        <v>3.3333333333333333E-2</v>
      </c>
      <c r="H1628" s="73">
        <v>3.3333333333333333E-2</v>
      </c>
      <c r="I1628" s="73">
        <v>3.3333333333333333E-2</v>
      </c>
      <c r="J1628" s="81" t="s">
        <v>4230</v>
      </c>
      <c r="AL1628" s="144">
        <v>0</v>
      </c>
      <c r="AM1628" s="144">
        <v>3.3333333333333333E-2</v>
      </c>
      <c r="AN1628" s="144">
        <v>3.3333333333333333E-2</v>
      </c>
      <c r="AO1628" s="145">
        <v>3.3333333333333333E-2</v>
      </c>
    </row>
    <row r="1629" spans="2:41" ht="14.5" hidden="1" x14ac:dyDescent="0.35">
      <c r="B1629" s="45" t="s">
        <v>3314</v>
      </c>
      <c r="C1629" s="54">
        <v>905910</v>
      </c>
      <c r="D1629" s="54">
        <v>905910</v>
      </c>
      <c r="E1629" s="60" t="s">
        <v>3186</v>
      </c>
      <c r="F1629" s="73">
        <v>0</v>
      </c>
      <c r="G1629" s="73">
        <v>3.3333333333333333E-2</v>
      </c>
      <c r="H1629" s="73">
        <v>3.3333333333333333E-2</v>
      </c>
      <c r="I1629" s="73">
        <v>3.3333333333333333E-2</v>
      </c>
      <c r="J1629" s="81" t="s">
        <v>4230</v>
      </c>
      <c r="AL1629" s="144">
        <v>0</v>
      </c>
      <c r="AM1629" s="144">
        <v>3.3333333333333333E-2</v>
      </c>
      <c r="AN1629" s="144">
        <v>3.3333333333333333E-2</v>
      </c>
      <c r="AO1629" s="145">
        <v>3.3333333333333333E-2</v>
      </c>
    </row>
    <row r="1630" spans="2:41" ht="14.5" hidden="1" x14ac:dyDescent="0.35">
      <c r="B1630" s="45" t="s">
        <v>3314</v>
      </c>
      <c r="C1630" s="54">
        <v>907606</v>
      </c>
      <c r="D1630" s="54">
        <v>907606</v>
      </c>
      <c r="E1630" s="60" t="s">
        <v>3186</v>
      </c>
      <c r="F1630" s="73">
        <v>0</v>
      </c>
      <c r="G1630" s="73">
        <v>3.3333333333333333E-2</v>
      </c>
      <c r="H1630" s="73">
        <v>3.3333333333333333E-2</v>
      </c>
      <c r="I1630" s="73">
        <v>3.3333333333333333E-2</v>
      </c>
      <c r="J1630" s="81" t="s">
        <v>4230</v>
      </c>
      <c r="AL1630" s="144">
        <v>0</v>
      </c>
      <c r="AM1630" s="144">
        <v>3.3333333333333333E-2</v>
      </c>
      <c r="AN1630" s="144">
        <v>3.3333333333333333E-2</v>
      </c>
      <c r="AO1630" s="145">
        <v>3.3333333333333333E-2</v>
      </c>
    </row>
    <row r="1631" spans="2:41" ht="14.5" hidden="1" x14ac:dyDescent="0.35">
      <c r="B1631" s="45" t="s">
        <v>3314</v>
      </c>
      <c r="C1631" s="54">
        <v>908480</v>
      </c>
      <c r="D1631" s="54">
        <v>908480</v>
      </c>
      <c r="E1631" s="60" t="s">
        <v>3186</v>
      </c>
      <c r="F1631" s="73">
        <v>0</v>
      </c>
      <c r="G1631" s="73">
        <v>3.3333333333333333E-2</v>
      </c>
      <c r="H1631" s="73">
        <v>3.3333333333333333E-2</v>
      </c>
      <c r="I1631" s="73">
        <v>3.3333333333333333E-2</v>
      </c>
      <c r="J1631" s="81" t="s">
        <v>4230</v>
      </c>
      <c r="AL1631" s="144">
        <v>0</v>
      </c>
      <c r="AM1631" s="144">
        <v>3.3333333333333333E-2</v>
      </c>
      <c r="AN1631" s="144">
        <v>3.3333333333333333E-2</v>
      </c>
      <c r="AO1631" s="145">
        <v>3.3333333333333333E-2</v>
      </c>
    </row>
    <row r="1632" spans="2:41" ht="14.5" hidden="1" x14ac:dyDescent="0.35">
      <c r="B1632" s="45" t="s">
        <v>3314</v>
      </c>
      <c r="C1632" s="54">
        <v>913746</v>
      </c>
      <c r="D1632" s="54">
        <v>913746</v>
      </c>
      <c r="E1632" s="60" t="s">
        <v>3272</v>
      </c>
      <c r="F1632" s="73">
        <v>2.5</v>
      </c>
      <c r="G1632" s="73">
        <v>2.5</v>
      </c>
      <c r="H1632" s="73">
        <v>2.5</v>
      </c>
      <c r="I1632" s="73">
        <v>2.5</v>
      </c>
      <c r="J1632" s="272" t="s">
        <v>4233</v>
      </c>
      <c r="AL1632" s="144">
        <v>2.5</v>
      </c>
      <c r="AM1632" s="144">
        <v>2.5</v>
      </c>
      <c r="AN1632" s="144">
        <v>2.5</v>
      </c>
      <c r="AO1632" s="145">
        <v>2.5</v>
      </c>
    </row>
    <row r="1633" spans="2:41" ht="14.5" hidden="1" x14ac:dyDescent="0.35">
      <c r="B1633" s="45" t="s">
        <v>3314</v>
      </c>
      <c r="C1633" s="54">
        <v>984709</v>
      </c>
      <c r="D1633" s="54">
        <v>984709</v>
      </c>
      <c r="E1633" s="60" t="s">
        <v>3186</v>
      </c>
      <c r="F1633" s="73">
        <v>0</v>
      </c>
      <c r="G1633" s="73">
        <v>3.3333333333333333E-2</v>
      </c>
      <c r="H1633" s="73">
        <v>3.3333333333333333E-2</v>
      </c>
      <c r="I1633" s="73">
        <v>3.3333333333333333E-2</v>
      </c>
      <c r="J1633" s="81" t="s">
        <v>4230</v>
      </c>
      <c r="AL1633" s="144">
        <v>0</v>
      </c>
      <c r="AM1633" s="144">
        <v>3.3333333333333333E-2</v>
      </c>
      <c r="AN1633" s="144">
        <v>3.3333333333333333E-2</v>
      </c>
      <c r="AO1633" s="145">
        <v>3.3333333333333333E-2</v>
      </c>
    </row>
    <row r="1634" spans="2:41" ht="14.5" hidden="1" x14ac:dyDescent="0.35">
      <c r="B1634" s="45" t="s">
        <v>3314</v>
      </c>
      <c r="C1634" s="54">
        <v>843000</v>
      </c>
      <c r="D1634" s="54">
        <v>843000</v>
      </c>
      <c r="E1634" s="60" t="s">
        <v>3187</v>
      </c>
      <c r="F1634" s="73">
        <v>0</v>
      </c>
      <c r="G1634" s="73">
        <v>4.1666666666666671E-2</v>
      </c>
      <c r="H1634" s="73">
        <v>4.1666666666666671E-2</v>
      </c>
      <c r="I1634" s="73">
        <v>4.1666666666666671E-2</v>
      </c>
      <c r="J1634" s="81" t="s">
        <v>4230</v>
      </c>
      <c r="AL1634" s="144">
        <v>0</v>
      </c>
      <c r="AM1634" s="144">
        <v>4.1666666666666671E-2</v>
      </c>
      <c r="AN1634" s="144">
        <v>4.1666666666666671E-2</v>
      </c>
      <c r="AO1634" s="145">
        <v>4.1666666666666671E-2</v>
      </c>
    </row>
    <row r="1635" spans="2:41" ht="14.5" hidden="1" x14ac:dyDescent="0.35">
      <c r="B1635" s="45" t="s">
        <v>3314</v>
      </c>
      <c r="C1635" s="54">
        <v>843003</v>
      </c>
      <c r="D1635" s="54">
        <v>843006</v>
      </c>
      <c r="E1635" s="60" t="s">
        <v>3187</v>
      </c>
      <c r="F1635" s="73">
        <v>0</v>
      </c>
      <c r="G1635" s="73">
        <v>4.1666666666666671E-2</v>
      </c>
      <c r="H1635" s="73">
        <v>4.1666666666666671E-2</v>
      </c>
      <c r="I1635" s="73">
        <v>4.1666666666666671E-2</v>
      </c>
      <c r="J1635" s="81" t="s">
        <v>4230</v>
      </c>
      <c r="AL1635" s="144">
        <v>0</v>
      </c>
      <c r="AM1635" s="144">
        <v>4.1666666666666671E-2</v>
      </c>
      <c r="AN1635" s="144">
        <v>4.1666666666666671E-2</v>
      </c>
      <c r="AO1635" s="145">
        <v>4.1666666666666671E-2</v>
      </c>
    </row>
    <row r="1636" spans="2:41" ht="14.5" hidden="1" x14ac:dyDescent="0.35">
      <c r="B1636" s="45" t="s">
        <v>3314</v>
      </c>
      <c r="C1636" s="54">
        <v>843029</v>
      </c>
      <c r="D1636" s="54">
        <v>843029</v>
      </c>
      <c r="E1636" s="60" t="s">
        <v>3187</v>
      </c>
      <c r="F1636" s="73">
        <v>0</v>
      </c>
      <c r="G1636" s="73">
        <v>4.1666666666666671E-2</v>
      </c>
      <c r="H1636" s="73">
        <v>4.1666666666666671E-2</v>
      </c>
      <c r="I1636" s="73">
        <v>4.1666666666666671E-2</v>
      </c>
      <c r="J1636" s="81" t="s">
        <v>4230</v>
      </c>
      <c r="AL1636" s="144">
        <v>0</v>
      </c>
      <c r="AM1636" s="144">
        <v>4.1666666666666671E-2</v>
      </c>
      <c r="AN1636" s="144">
        <v>4.1666666666666671E-2</v>
      </c>
      <c r="AO1636" s="145">
        <v>4.1666666666666671E-2</v>
      </c>
    </row>
    <row r="1637" spans="2:41" ht="14.5" hidden="1" x14ac:dyDescent="0.35">
      <c r="B1637" s="45" t="s">
        <v>3314</v>
      </c>
      <c r="C1637" s="54">
        <v>843038</v>
      </c>
      <c r="D1637" s="54">
        <v>843038</v>
      </c>
      <c r="E1637" s="60" t="s">
        <v>3187</v>
      </c>
      <c r="F1637" s="73">
        <v>0</v>
      </c>
      <c r="G1637" s="73">
        <v>4.1666666666666671E-2</v>
      </c>
      <c r="H1637" s="73">
        <v>4.1666666666666671E-2</v>
      </c>
      <c r="I1637" s="73">
        <v>4.1666666666666671E-2</v>
      </c>
      <c r="J1637" s="81" t="s">
        <v>4230</v>
      </c>
      <c r="AL1637" s="144">
        <v>0</v>
      </c>
      <c r="AM1637" s="144">
        <v>4.1666666666666671E-2</v>
      </c>
      <c r="AN1637" s="144">
        <v>4.1666666666666671E-2</v>
      </c>
      <c r="AO1637" s="145">
        <v>4.1666666666666671E-2</v>
      </c>
    </row>
    <row r="1638" spans="2:41" ht="14.5" hidden="1" x14ac:dyDescent="0.35">
      <c r="B1638" s="45" t="s">
        <v>3314</v>
      </c>
      <c r="C1638" s="54">
        <v>843102</v>
      </c>
      <c r="D1638" s="54">
        <v>843102</v>
      </c>
      <c r="E1638" s="60" t="s">
        <v>3187</v>
      </c>
      <c r="F1638" s="73">
        <v>0</v>
      </c>
      <c r="G1638" s="73">
        <v>4.1666666666666671E-2</v>
      </c>
      <c r="H1638" s="73">
        <v>4.1666666666666671E-2</v>
      </c>
      <c r="I1638" s="73">
        <v>4.1666666666666671E-2</v>
      </c>
      <c r="J1638" s="81" t="s">
        <v>4230</v>
      </c>
      <c r="AL1638" s="144">
        <v>0</v>
      </c>
      <c r="AM1638" s="144">
        <v>4.1666666666666671E-2</v>
      </c>
      <c r="AN1638" s="144">
        <v>4.1666666666666671E-2</v>
      </c>
      <c r="AO1638" s="145">
        <v>4.1666666666666671E-2</v>
      </c>
    </row>
    <row r="1639" spans="2:41" ht="14.5" hidden="1" x14ac:dyDescent="0.35">
      <c r="B1639" s="45" t="s">
        <v>3314</v>
      </c>
      <c r="C1639" s="54">
        <v>843114</v>
      </c>
      <c r="D1639" s="54">
        <v>843114</v>
      </c>
      <c r="E1639" s="60" t="s">
        <v>3187</v>
      </c>
      <c r="F1639" s="73">
        <v>0</v>
      </c>
      <c r="G1639" s="73">
        <v>4.1666666666666671E-2</v>
      </c>
      <c r="H1639" s="73">
        <v>4.1666666666666671E-2</v>
      </c>
      <c r="I1639" s="73">
        <v>4.1666666666666671E-2</v>
      </c>
      <c r="J1639" s="81" t="s">
        <v>4230</v>
      </c>
      <c r="AL1639" s="144">
        <v>0</v>
      </c>
      <c r="AM1639" s="144">
        <v>4.1666666666666671E-2</v>
      </c>
      <c r="AN1639" s="144">
        <v>4.1666666666666671E-2</v>
      </c>
      <c r="AO1639" s="145">
        <v>4.1666666666666671E-2</v>
      </c>
    </row>
    <row r="1640" spans="2:41" ht="14.5" hidden="1" x14ac:dyDescent="0.35">
      <c r="B1640" s="45" t="s">
        <v>3314</v>
      </c>
      <c r="C1640" s="54">
        <v>843122</v>
      </c>
      <c r="D1640" s="54">
        <v>843123</v>
      </c>
      <c r="E1640" s="60" t="s">
        <v>3187</v>
      </c>
      <c r="F1640" s="73">
        <v>0</v>
      </c>
      <c r="G1640" s="73">
        <v>4.1666666666666671E-2</v>
      </c>
      <c r="H1640" s="73">
        <v>4.1666666666666671E-2</v>
      </c>
      <c r="I1640" s="73">
        <v>4.1666666666666671E-2</v>
      </c>
      <c r="J1640" s="81" t="s">
        <v>4230</v>
      </c>
      <c r="AL1640" s="144">
        <v>0</v>
      </c>
      <c r="AM1640" s="144">
        <v>4.1666666666666671E-2</v>
      </c>
      <c r="AN1640" s="144">
        <v>4.1666666666666671E-2</v>
      </c>
      <c r="AO1640" s="145">
        <v>4.1666666666666671E-2</v>
      </c>
    </row>
    <row r="1641" spans="2:41" ht="14.5" hidden="1" x14ac:dyDescent="0.35">
      <c r="B1641" s="45" t="s">
        <v>3314</v>
      </c>
      <c r="C1641" s="54">
        <v>843128</v>
      </c>
      <c r="D1641" s="54">
        <v>843128</v>
      </c>
      <c r="E1641" s="60" t="s">
        <v>3187</v>
      </c>
      <c r="F1641" s="73">
        <v>0</v>
      </c>
      <c r="G1641" s="73">
        <v>4.1666666666666671E-2</v>
      </c>
      <c r="H1641" s="73">
        <v>4.1666666666666671E-2</v>
      </c>
      <c r="I1641" s="73">
        <v>4.1666666666666671E-2</v>
      </c>
      <c r="J1641" s="81" t="s">
        <v>4230</v>
      </c>
      <c r="AL1641" s="144">
        <v>0</v>
      </c>
      <c r="AM1641" s="144">
        <v>4.1666666666666671E-2</v>
      </c>
      <c r="AN1641" s="144">
        <v>4.1666666666666671E-2</v>
      </c>
      <c r="AO1641" s="145">
        <v>4.1666666666666671E-2</v>
      </c>
    </row>
    <row r="1642" spans="2:41" ht="14.5" hidden="1" x14ac:dyDescent="0.35">
      <c r="B1642" s="45" t="s">
        <v>3314</v>
      </c>
      <c r="C1642" s="54">
        <v>843138</v>
      </c>
      <c r="D1642" s="54">
        <v>843138</v>
      </c>
      <c r="E1642" s="60" t="s">
        <v>3187</v>
      </c>
      <c r="F1642" s="73">
        <v>0</v>
      </c>
      <c r="G1642" s="73">
        <v>4.1666666666666671E-2</v>
      </c>
      <c r="H1642" s="73">
        <v>4.1666666666666671E-2</v>
      </c>
      <c r="I1642" s="73">
        <v>4.1666666666666671E-2</v>
      </c>
      <c r="J1642" s="81" t="s">
        <v>4230</v>
      </c>
      <c r="AL1642" s="144">
        <v>0</v>
      </c>
      <c r="AM1642" s="144">
        <v>4.1666666666666671E-2</v>
      </c>
      <c r="AN1642" s="144">
        <v>4.1666666666666671E-2</v>
      </c>
      <c r="AO1642" s="145">
        <v>4.1666666666666671E-2</v>
      </c>
    </row>
    <row r="1643" spans="2:41" ht="14.5" hidden="1" x14ac:dyDescent="0.35">
      <c r="B1643" s="45" t="s">
        <v>3314</v>
      </c>
      <c r="C1643" s="54">
        <v>843155</v>
      </c>
      <c r="D1643" s="54">
        <v>843155</v>
      </c>
      <c r="E1643" s="60" t="s">
        <v>3187</v>
      </c>
      <c r="F1643" s="73">
        <v>0</v>
      </c>
      <c r="G1643" s="73">
        <v>4.1666666666666671E-2</v>
      </c>
      <c r="H1643" s="73">
        <v>4.1666666666666671E-2</v>
      </c>
      <c r="I1643" s="73">
        <v>4.1666666666666671E-2</v>
      </c>
      <c r="J1643" s="81" t="s">
        <v>4230</v>
      </c>
      <c r="AL1643" s="144">
        <v>0</v>
      </c>
      <c r="AM1643" s="144">
        <v>4.1666666666666671E-2</v>
      </c>
      <c r="AN1643" s="144">
        <v>4.1666666666666671E-2</v>
      </c>
      <c r="AO1643" s="145">
        <v>4.1666666666666671E-2</v>
      </c>
    </row>
    <row r="1644" spans="2:41" ht="14.5" hidden="1" x14ac:dyDescent="0.35">
      <c r="B1644" s="45" t="s">
        <v>3314</v>
      </c>
      <c r="C1644" s="54">
        <v>843161</v>
      </c>
      <c r="D1644" s="54">
        <v>843161</v>
      </c>
      <c r="E1644" s="60" t="s">
        <v>3187</v>
      </c>
      <c r="F1644" s="73">
        <v>0</v>
      </c>
      <c r="G1644" s="73">
        <v>4.1666666666666671E-2</v>
      </c>
      <c r="H1644" s="73">
        <v>4.1666666666666671E-2</v>
      </c>
      <c r="I1644" s="73">
        <v>4.1666666666666671E-2</v>
      </c>
      <c r="J1644" s="81" t="s">
        <v>4230</v>
      </c>
      <c r="AL1644" s="144">
        <v>0</v>
      </c>
      <c r="AM1644" s="144">
        <v>4.1666666666666671E-2</v>
      </c>
      <c r="AN1644" s="144">
        <v>4.1666666666666671E-2</v>
      </c>
      <c r="AO1644" s="145">
        <v>4.1666666666666671E-2</v>
      </c>
    </row>
    <row r="1645" spans="2:41" ht="14.5" hidden="1" x14ac:dyDescent="0.35">
      <c r="B1645" s="45" t="s">
        <v>3314</v>
      </c>
      <c r="C1645" s="54">
        <v>843166</v>
      </c>
      <c r="D1645" s="54">
        <v>843166</v>
      </c>
      <c r="E1645" s="60" t="s">
        <v>3187</v>
      </c>
      <c r="F1645" s="73">
        <v>0</v>
      </c>
      <c r="G1645" s="73">
        <v>4.1666666666666671E-2</v>
      </c>
      <c r="H1645" s="73">
        <v>4.1666666666666671E-2</v>
      </c>
      <c r="I1645" s="73">
        <v>4.1666666666666671E-2</v>
      </c>
      <c r="J1645" s="81" t="s">
        <v>4230</v>
      </c>
      <c r="AL1645" s="144">
        <v>0</v>
      </c>
      <c r="AM1645" s="144">
        <v>4.1666666666666671E-2</v>
      </c>
      <c r="AN1645" s="144">
        <v>4.1666666666666671E-2</v>
      </c>
      <c r="AO1645" s="145">
        <v>4.1666666666666671E-2</v>
      </c>
    </row>
    <row r="1646" spans="2:41" ht="14.5" hidden="1" x14ac:dyDescent="0.35">
      <c r="B1646" s="45" t="s">
        <v>3314</v>
      </c>
      <c r="C1646" s="54">
        <v>843180</v>
      </c>
      <c r="D1646" s="54">
        <v>843180</v>
      </c>
      <c r="E1646" s="60" t="s">
        <v>3187</v>
      </c>
      <c r="F1646" s="73">
        <v>0</v>
      </c>
      <c r="G1646" s="73">
        <v>4.1666666666666671E-2</v>
      </c>
      <c r="H1646" s="73">
        <v>4.1666666666666671E-2</v>
      </c>
      <c r="I1646" s="73">
        <v>4.1666666666666671E-2</v>
      </c>
      <c r="J1646" s="81" t="s">
        <v>4230</v>
      </c>
      <c r="AL1646" s="144">
        <v>0</v>
      </c>
      <c r="AM1646" s="144">
        <v>4.1666666666666671E-2</v>
      </c>
      <c r="AN1646" s="144">
        <v>4.1666666666666671E-2</v>
      </c>
      <c r="AO1646" s="145">
        <v>4.1666666666666671E-2</v>
      </c>
    </row>
    <row r="1647" spans="2:41" ht="14.5" hidden="1" x14ac:dyDescent="0.35">
      <c r="B1647" s="45" t="s">
        <v>3314</v>
      </c>
      <c r="C1647" s="54">
        <v>843185</v>
      </c>
      <c r="D1647" s="54">
        <v>843185</v>
      </c>
      <c r="E1647" s="60" t="s">
        <v>3187</v>
      </c>
      <c r="F1647" s="73">
        <v>0</v>
      </c>
      <c r="G1647" s="73">
        <v>4.1666666666666671E-2</v>
      </c>
      <c r="H1647" s="73">
        <v>4.1666666666666671E-2</v>
      </c>
      <c r="I1647" s="73">
        <v>4.1666666666666671E-2</v>
      </c>
      <c r="J1647" s="81" t="s">
        <v>4230</v>
      </c>
      <c r="AL1647" s="144">
        <v>0</v>
      </c>
      <c r="AM1647" s="144">
        <v>4.1666666666666671E-2</v>
      </c>
      <c r="AN1647" s="144">
        <v>4.1666666666666671E-2</v>
      </c>
      <c r="AO1647" s="145">
        <v>4.1666666666666671E-2</v>
      </c>
    </row>
    <row r="1648" spans="2:41" ht="14.5" hidden="1" x14ac:dyDescent="0.35">
      <c r="B1648" s="45" t="s">
        <v>3314</v>
      </c>
      <c r="C1648" s="54">
        <v>843187</v>
      </c>
      <c r="D1648" s="54">
        <v>843187</v>
      </c>
      <c r="E1648" s="60" t="s">
        <v>3187</v>
      </c>
      <c r="F1648" s="73">
        <v>0</v>
      </c>
      <c r="G1648" s="73">
        <v>4.1666666666666671E-2</v>
      </c>
      <c r="H1648" s="73">
        <v>4.1666666666666671E-2</v>
      </c>
      <c r="I1648" s="73">
        <v>4.1666666666666671E-2</v>
      </c>
      <c r="J1648" s="81" t="s">
        <v>4230</v>
      </c>
      <c r="AL1648" s="144">
        <v>0</v>
      </c>
      <c r="AM1648" s="144">
        <v>4.1666666666666671E-2</v>
      </c>
      <c r="AN1648" s="144">
        <v>4.1666666666666671E-2</v>
      </c>
      <c r="AO1648" s="145">
        <v>4.1666666666666671E-2</v>
      </c>
    </row>
    <row r="1649" spans="2:41" ht="14.5" hidden="1" x14ac:dyDescent="0.35">
      <c r="B1649" s="45" t="s">
        <v>3314</v>
      </c>
      <c r="C1649" s="54">
        <v>843207</v>
      </c>
      <c r="D1649" s="54">
        <v>843207</v>
      </c>
      <c r="E1649" s="60" t="s">
        <v>3187</v>
      </c>
      <c r="F1649" s="73">
        <v>0</v>
      </c>
      <c r="G1649" s="73">
        <v>4.1666666666666671E-2</v>
      </c>
      <c r="H1649" s="73">
        <v>4.1666666666666671E-2</v>
      </c>
      <c r="I1649" s="73">
        <v>4.1666666666666671E-2</v>
      </c>
      <c r="J1649" s="81" t="s">
        <v>4230</v>
      </c>
      <c r="AL1649" s="144">
        <v>0</v>
      </c>
      <c r="AM1649" s="144">
        <v>4.1666666666666671E-2</v>
      </c>
      <c r="AN1649" s="144">
        <v>4.1666666666666671E-2</v>
      </c>
      <c r="AO1649" s="145">
        <v>4.1666666666666671E-2</v>
      </c>
    </row>
    <row r="1650" spans="2:41" ht="14.5" hidden="1" x14ac:dyDescent="0.35">
      <c r="B1650" s="45" t="s">
        <v>3314</v>
      </c>
      <c r="C1650" s="54">
        <v>843209</v>
      </c>
      <c r="D1650" s="54">
        <v>843209</v>
      </c>
      <c r="E1650" s="60" t="s">
        <v>3187</v>
      </c>
      <c r="F1650" s="73">
        <v>0</v>
      </c>
      <c r="G1650" s="73">
        <v>4.1666666666666671E-2</v>
      </c>
      <c r="H1650" s="73">
        <v>4.1666666666666671E-2</v>
      </c>
      <c r="I1650" s="73">
        <v>4.1666666666666671E-2</v>
      </c>
      <c r="J1650" s="81" t="s">
        <v>4230</v>
      </c>
      <c r="AL1650" s="144">
        <v>0</v>
      </c>
      <c r="AM1650" s="144">
        <v>4.1666666666666671E-2</v>
      </c>
      <c r="AN1650" s="144">
        <v>4.1666666666666671E-2</v>
      </c>
      <c r="AO1650" s="145">
        <v>4.1666666666666671E-2</v>
      </c>
    </row>
    <row r="1651" spans="2:41" ht="14.5" hidden="1" x14ac:dyDescent="0.35">
      <c r="B1651" s="45" t="s">
        <v>3314</v>
      </c>
      <c r="C1651" s="54">
        <v>843211</v>
      </c>
      <c r="D1651" s="54">
        <v>843211</v>
      </c>
      <c r="E1651" s="60" t="s">
        <v>3187</v>
      </c>
      <c r="F1651" s="73">
        <v>0</v>
      </c>
      <c r="G1651" s="73">
        <v>4.1666666666666671E-2</v>
      </c>
      <c r="H1651" s="73">
        <v>4.1666666666666671E-2</v>
      </c>
      <c r="I1651" s="73">
        <v>4.1666666666666671E-2</v>
      </c>
      <c r="J1651" s="81" t="s">
        <v>4230</v>
      </c>
      <c r="AL1651" s="144">
        <v>0</v>
      </c>
      <c r="AM1651" s="144">
        <v>4.1666666666666671E-2</v>
      </c>
      <c r="AN1651" s="144">
        <v>4.1666666666666671E-2</v>
      </c>
      <c r="AO1651" s="145">
        <v>4.1666666666666671E-2</v>
      </c>
    </row>
    <row r="1652" spans="2:41" ht="14.5" hidden="1" x14ac:dyDescent="0.35">
      <c r="B1652" s="45" t="s">
        <v>3314</v>
      </c>
      <c r="C1652" s="54">
        <v>843223</v>
      </c>
      <c r="D1652" s="54">
        <v>843223</v>
      </c>
      <c r="E1652" s="60" t="s">
        <v>3187</v>
      </c>
      <c r="F1652" s="73">
        <v>0</v>
      </c>
      <c r="G1652" s="73">
        <v>4.1666666666666671E-2</v>
      </c>
      <c r="H1652" s="73">
        <v>4.1666666666666671E-2</v>
      </c>
      <c r="I1652" s="73">
        <v>4.1666666666666671E-2</v>
      </c>
      <c r="J1652" s="81" t="s">
        <v>4230</v>
      </c>
      <c r="AL1652" s="144">
        <v>0</v>
      </c>
      <c r="AM1652" s="144">
        <v>4.1666666666666671E-2</v>
      </c>
      <c r="AN1652" s="144">
        <v>4.1666666666666671E-2</v>
      </c>
      <c r="AO1652" s="145">
        <v>4.1666666666666671E-2</v>
      </c>
    </row>
    <row r="1653" spans="2:41" ht="14.5" hidden="1" x14ac:dyDescent="0.35">
      <c r="B1653" s="45" t="s">
        <v>3314</v>
      </c>
      <c r="C1653" s="54">
        <v>843232</v>
      </c>
      <c r="D1653" s="54">
        <v>843232</v>
      </c>
      <c r="E1653" s="60" t="s">
        <v>3187</v>
      </c>
      <c r="F1653" s="73">
        <v>0</v>
      </c>
      <c r="G1653" s="73">
        <v>4.1666666666666671E-2</v>
      </c>
      <c r="H1653" s="73">
        <v>4.1666666666666671E-2</v>
      </c>
      <c r="I1653" s="73">
        <v>4.1666666666666671E-2</v>
      </c>
      <c r="J1653" s="81" t="s">
        <v>4230</v>
      </c>
      <c r="AL1653" s="144">
        <v>0</v>
      </c>
      <c r="AM1653" s="144">
        <v>4.1666666666666671E-2</v>
      </c>
      <c r="AN1653" s="144">
        <v>4.1666666666666671E-2</v>
      </c>
      <c r="AO1653" s="145">
        <v>4.1666666666666671E-2</v>
      </c>
    </row>
    <row r="1654" spans="2:41" ht="14.5" hidden="1" x14ac:dyDescent="0.35">
      <c r="B1654" s="45" t="s">
        <v>3314</v>
      </c>
      <c r="C1654" s="54">
        <v>843242</v>
      </c>
      <c r="D1654" s="54">
        <v>843242</v>
      </c>
      <c r="E1654" s="60" t="s">
        <v>3187</v>
      </c>
      <c r="F1654" s="73">
        <v>0</v>
      </c>
      <c r="G1654" s="73">
        <v>4.1666666666666671E-2</v>
      </c>
      <c r="H1654" s="73">
        <v>4.1666666666666671E-2</v>
      </c>
      <c r="I1654" s="73">
        <v>4.1666666666666671E-2</v>
      </c>
      <c r="J1654" s="81" t="s">
        <v>4230</v>
      </c>
      <c r="AL1654" s="144">
        <v>0</v>
      </c>
      <c r="AM1654" s="144">
        <v>4.1666666666666671E-2</v>
      </c>
      <c r="AN1654" s="144">
        <v>4.1666666666666671E-2</v>
      </c>
      <c r="AO1654" s="145">
        <v>4.1666666666666671E-2</v>
      </c>
    </row>
    <row r="1655" spans="2:41" ht="14.5" hidden="1" x14ac:dyDescent="0.35">
      <c r="B1655" s="45" t="s">
        <v>3314</v>
      </c>
      <c r="C1655" s="54">
        <v>843245</v>
      </c>
      <c r="D1655" s="54">
        <v>843246</v>
      </c>
      <c r="E1655" s="60" t="s">
        <v>3187</v>
      </c>
      <c r="F1655" s="73">
        <v>0</v>
      </c>
      <c r="G1655" s="73">
        <v>4.1666666666666671E-2</v>
      </c>
      <c r="H1655" s="73">
        <v>4.1666666666666671E-2</v>
      </c>
      <c r="I1655" s="73">
        <v>4.1666666666666671E-2</v>
      </c>
      <c r="J1655" s="81" t="s">
        <v>4230</v>
      </c>
      <c r="AL1655" s="144">
        <v>0</v>
      </c>
      <c r="AM1655" s="144">
        <v>4.1666666666666671E-2</v>
      </c>
      <c r="AN1655" s="144">
        <v>4.1666666666666671E-2</v>
      </c>
      <c r="AO1655" s="145">
        <v>4.1666666666666671E-2</v>
      </c>
    </row>
    <row r="1656" spans="2:41" ht="14.5" hidden="1" x14ac:dyDescent="0.35">
      <c r="B1656" s="45" t="s">
        <v>3314</v>
      </c>
      <c r="C1656" s="54">
        <v>843250</v>
      </c>
      <c r="D1656" s="54">
        <v>843252</v>
      </c>
      <c r="E1656" s="60" t="s">
        <v>3187</v>
      </c>
      <c r="F1656" s="73">
        <v>0</v>
      </c>
      <c r="G1656" s="73">
        <v>4.1666666666666671E-2</v>
      </c>
      <c r="H1656" s="73">
        <v>4.1666666666666671E-2</v>
      </c>
      <c r="I1656" s="73">
        <v>4.1666666666666671E-2</v>
      </c>
      <c r="J1656" s="81" t="s">
        <v>4230</v>
      </c>
      <c r="AL1656" s="144">
        <v>0</v>
      </c>
      <c r="AM1656" s="144">
        <v>4.1666666666666671E-2</v>
      </c>
      <c r="AN1656" s="144">
        <v>4.1666666666666671E-2</v>
      </c>
      <c r="AO1656" s="145">
        <v>4.1666666666666671E-2</v>
      </c>
    </row>
    <row r="1657" spans="2:41" ht="14.5" hidden="1" x14ac:dyDescent="0.35">
      <c r="B1657" s="45" t="s">
        <v>3314</v>
      </c>
      <c r="C1657" s="54">
        <v>843254</v>
      </c>
      <c r="D1657" s="54">
        <v>843254</v>
      </c>
      <c r="E1657" s="60" t="s">
        <v>3187</v>
      </c>
      <c r="F1657" s="73">
        <v>0</v>
      </c>
      <c r="G1657" s="73">
        <v>4.1666666666666671E-2</v>
      </c>
      <c r="H1657" s="73">
        <v>4.1666666666666671E-2</v>
      </c>
      <c r="I1657" s="73">
        <v>4.1666666666666671E-2</v>
      </c>
      <c r="J1657" s="81" t="s">
        <v>4230</v>
      </c>
      <c r="AL1657" s="144">
        <v>0</v>
      </c>
      <c r="AM1657" s="144">
        <v>4.1666666666666671E-2</v>
      </c>
      <c r="AN1657" s="144">
        <v>4.1666666666666671E-2</v>
      </c>
      <c r="AO1657" s="145">
        <v>4.1666666666666671E-2</v>
      </c>
    </row>
    <row r="1658" spans="2:41" ht="14.5" hidden="1" x14ac:dyDescent="0.35">
      <c r="B1658" s="45" t="s">
        <v>3314</v>
      </c>
      <c r="C1658" s="54">
        <v>843279</v>
      </c>
      <c r="D1658" s="54">
        <v>843279</v>
      </c>
      <c r="E1658" s="60" t="s">
        <v>3187</v>
      </c>
      <c r="F1658" s="73">
        <v>0</v>
      </c>
      <c r="G1658" s="73">
        <v>4.1666666666666671E-2</v>
      </c>
      <c r="H1658" s="73">
        <v>4.1666666666666671E-2</v>
      </c>
      <c r="I1658" s="73">
        <v>4.1666666666666671E-2</v>
      </c>
      <c r="J1658" s="81" t="s">
        <v>4230</v>
      </c>
      <c r="AL1658" s="144">
        <v>0</v>
      </c>
      <c r="AM1658" s="144">
        <v>4.1666666666666671E-2</v>
      </c>
      <c r="AN1658" s="144">
        <v>4.1666666666666671E-2</v>
      </c>
      <c r="AO1658" s="145">
        <v>4.1666666666666671E-2</v>
      </c>
    </row>
    <row r="1659" spans="2:41" ht="14.5" hidden="1" x14ac:dyDescent="0.35">
      <c r="B1659" s="45" t="s">
        <v>3314</v>
      </c>
      <c r="C1659" s="54">
        <v>843296</v>
      </c>
      <c r="D1659" s="54">
        <v>843297</v>
      </c>
      <c r="E1659" s="60" t="s">
        <v>3187</v>
      </c>
      <c r="F1659" s="73">
        <v>0</v>
      </c>
      <c r="G1659" s="73">
        <v>4.1666666666666671E-2</v>
      </c>
      <c r="H1659" s="73">
        <v>4.1666666666666671E-2</v>
      </c>
      <c r="I1659" s="73">
        <v>4.1666666666666671E-2</v>
      </c>
      <c r="J1659" s="81" t="s">
        <v>4230</v>
      </c>
      <c r="AL1659" s="144">
        <v>0</v>
      </c>
      <c r="AM1659" s="144">
        <v>4.1666666666666671E-2</v>
      </c>
      <c r="AN1659" s="144">
        <v>4.1666666666666671E-2</v>
      </c>
      <c r="AO1659" s="145">
        <v>4.1666666666666671E-2</v>
      </c>
    </row>
    <row r="1660" spans="2:41" ht="14.5" hidden="1" x14ac:dyDescent="0.35">
      <c r="B1660" s="45" t="s">
        <v>3314</v>
      </c>
      <c r="C1660" s="54">
        <v>843330</v>
      </c>
      <c r="D1660" s="54">
        <v>843330</v>
      </c>
      <c r="E1660" s="60" t="s">
        <v>3187</v>
      </c>
      <c r="F1660" s="73">
        <v>0</v>
      </c>
      <c r="G1660" s="73">
        <v>4.1666666666666671E-2</v>
      </c>
      <c r="H1660" s="73">
        <v>4.1666666666666671E-2</v>
      </c>
      <c r="I1660" s="73">
        <v>4.1666666666666671E-2</v>
      </c>
      <c r="J1660" s="81" t="s">
        <v>4230</v>
      </c>
      <c r="AL1660" s="144">
        <v>0</v>
      </c>
      <c r="AM1660" s="144">
        <v>4.1666666666666671E-2</v>
      </c>
      <c r="AN1660" s="144">
        <v>4.1666666666666671E-2</v>
      </c>
      <c r="AO1660" s="145">
        <v>4.1666666666666671E-2</v>
      </c>
    </row>
    <row r="1661" spans="2:41" ht="14.5" hidden="1" x14ac:dyDescent="0.35">
      <c r="B1661" s="45" t="s">
        <v>3314</v>
      </c>
      <c r="C1661" s="54">
        <v>843336</v>
      </c>
      <c r="D1661" s="54">
        <v>843336</v>
      </c>
      <c r="E1661" s="60" t="s">
        <v>3187</v>
      </c>
      <c r="F1661" s="73">
        <v>0</v>
      </c>
      <c r="G1661" s="73">
        <v>4.1666666666666671E-2</v>
      </c>
      <c r="H1661" s="73">
        <v>4.1666666666666671E-2</v>
      </c>
      <c r="I1661" s="73">
        <v>4.1666666666666671E-2</v>
      </c>
      <c r="J1661" s="81" t="s">
        <v>4230</v>
      </c>
      <c r="AL1661" s="144">
        <v>0</v>
      </c>
      <c r="AM1661" s="144">
        <v>4.1666666666666671E-2</v>
      </c>
      <c r="AN1661" s="144">
        <v>4.1666666666666671E-2</v>
      </c>
      <c r="AO1661" s="145">
        <v>4.1666666666666671E-2</v>
      </c>
    </row>
    <row r="1662" spans="2:41" ht="14.5" hidden="1" x14ac:dyDescent="0.35">
      <c r="B1662" s="45" t="s">
        <v>3314</v>
      </c>
      <c r="C1662" s="54">
        <v>843352</v>
      </c>
      <c r="D1662" s="54">
        <v>843353</v>
      </c>
      <c r="E1662" s="60" t="s">
        <v>3187</v>
      </c>
      <c r="F1662" s="73">
        <v>0</v>
      </c>
      <c r="G1662" s="73">
        <v>4.1666666666666671E-2</v>
      </c>
      <c r="H1662" s="73">
        <v>4.1666666666666671E-2</v>
      </c>
      <c r="I1662" s="73">
        <v>4.1666666666666671E-2</v>
      </c>
      <c r="J1662" s="81" t="s">
        <v>4230</v>
      </c>
      <c r="AL1662" s="144">
        <v>0</v>
      </c>
      <c r="AM1662" s="144">
        <v>4.1666666666666671E-2</v>
      </c>
      <c r="AN1662" s="144">
        <v>4.1666666666666671E-2</v>
      </c>
      <c r="AO1662" s="145">
        <v>4.1666666666666671E-2</v>
      </c>
    </row>
    <row r="1663" spans="2:41" ht="14.5" hidden="1" x14ac:dyDescent="0.35">
      <c r="B1663" s="45" t="s">
        <v>3314</v>
      </c>
      <c r="C1663" s="54">
        <v>843361</v>
      </c>
      <c r="D1663" s="54">
        <v>843361</v>
      </c>
      <c r="E1663" s="60" t="s">
        <v>3187</v>
      </c>
      <c r="F1663" s="73">
        <v>0</v>
      </c>
      <c r="G1663" s="73">
        <v>4.1666666666666671E-2</v>
      </c>
      <c r="H1663" s="73">
        <v>4.1666666666666671E-2</v>
      </c>
      <c r="I1663" s="73">
        <v>4.1666666666666671E-2</v>
      </c>
      <c r="J1663" s="81" t="s">
        <v>4230</v>
      </c>
      <c r="AL1663" s="144">
        <v>0</v>
      </c>
      <c r="AM1663" s="144">
        <v>4.1666666666666671E-2</v>
      </c>
      <c r="AN1663" s="144">
        <v>4.1666666666666671E-2</v>
      </c>
      <c r="AO1663" s="145">
        <v>4.1666666666666671E-2</v>
      </c>
    </row>
    <row r="1664" spans="2:41" ht="14.5" hidden="1" x14ac:dyDescent="0.35">
      <c r="B1664" s="45" t="s">
        <v>3314</v>
      </c>
      <c r="C1664" s="54">
        <v>843366</v>
      </c>
      <c r="D1664" s="54">
        <v>843366</v>
      </c>
      <c r="E1664" s="60" t="s">
        <v>3187</v>
      </c>
      <c r="F1664" s="73">
        <v>0</v>
      </c>
      <c r="G1664" s="73">
        <v>4.1666666666666671E-2</v>
      </c>
      <c r="H1664" s="73">
        <v>4.1666666666666671E-2</v>
      </c>
      <c r="I1664" s="73">
        <v>4.1666666666666671E-2</v>
      </c>
      <c r="J1664" s="81" t="s">
        <v>4230</v>
      </c>
      <c r="AL1664" s="144">
        <v>0</v>
      </c>
      <c r="AM1664" s="144">
        <v>4.1666666666666671E-2</v>
      </c>
      <c r="AN1664" s="144">
        <v>4.1666666666666671E-2</v>
      </c>
      <c r="AO1664" s="145">
        <v>4.1666666666666671E-2</v>
      </c>
    </row>
    <row r="1665" spans="2:41" ht="14.5" hidden="1" x14ac:dyDescent="0.35">
      <c r="B1665" s="45" t="s">
        <v>3314</v>
      </c>
      <c r="C1665" s="54">
        <v>843378</v>
      </c>
      <c r="D1665" s="54">
        <v>843378</v>
      </c>
      <c r="E1665" s="60" t="s">
        <v>3187</v>
      </c>
      <c r="F1665" s="73">
        <v>0</v>
      </c>
      <c r="G1665" s="73">
        <v>4.1666666666666671E-2</v>
      </c>
      <c r="H1665" s="73">
        <v>4.1666666666666671E-2</v>
      </c>
      <c r="I1665" s="73">
        <v>4.1666666666666671E-2</v>
      </c>
      <c r="J1665" s="81" t="s">
        <v>4230</v>
      </c>
      <c r="AL1665" s="144">
        <v>0</v>
      </c>
      <c r="AM1665" s="144">
        <v>4.1666666666666671E-2</v>
      </c>
      <c r="AN1665" s="144">
        <v>4.1666666666666671E-2</v>
      </c>
      <c r="AO1665" s="145">
        <v>4.1666666666666671E-2</v>
      </c>
    </row>
    <row r="1666" spans="2:41" ht="14.5" hidden="1" x14ac:dyDescent="0.35">
      <c r="B1666" s="45" t="s">
        <v>3314</v>
      </c>
      <c r="C1666" s="54">
        <v>843381</v>
      </c>
      <c r="D1666" s="54">
        <v>843381</v>
      </c>
      <c r="E1666" s="60" t="s">
        <v>3187</v>
      </c>
      <c r="F1666" s="73">
        <v>0</v>
      </c>
      <c r="G1666" s="73">
        <v>4.1666666666666671E-2</v>
      </c>
      <c r="H1666" s="73">
        <v>4.1666666666666671E-2</v>
      </c>
      <c r="I1666" s="73">
        <v>4.1666666666666671E-2</v>
      </c>
      <c r="J1666" s="81" t="s">
        <v>4230</v>
      </c>
      <c r="AL1666" s="144">
        <v>0</v>
      </c>
      <c r="AM1666" s="144">
        <v>4.1666666666666671E-2</v>
      </c>
      <c r="AN1666" s="144">
        <v>4.1666666666666671E-2</v>
      </c>
      <c r="AO1666" s="145">
        <v>4.1666666666666671E-2</v>
      </c>
    </row>
    <row r="1667" spans="2:41" ht="14.5" hidden="1" x14ac:dyDescent="0.35">
      <c r="B1667" s="45" t="s">
        <v>3314</v>
      </c>
      <c r="C1667" s="54">
        <v>843394</v>
      </c>
      <c r="D1667" s="54">
        <v>843394</v>
      </c>
      <c r="E1667" s="60" t="s">
        <v>3187</v>
      </c>
      <c r="F1667" s="73">
        <v>0</v>
      </c>
      <c r="G1667" s="73">
        <v>4.1666666666666671E-2</v>
      </c>
      <c r="H1667" s="73">
        <v>4.1666666666666671E-2</v>
      </c>
      <c r="I1667" s="73">
        <v>4.1666666666666671E-2</v>
      </c>
      <c r="J1667" s="81" t="s">
        <v>4230</v>
      </c>
      <c r="AL1667" s="144">
        <v>0</v>
      </c>
      <c r="AM1667" s="144">
        <v>4.1666666666666671E-2</v>
      </c>
      <c r="AN1667" s="144">
        <v>4.1666666666666671E-2</v>
      </c>
      <c r="AO1667" s="145">
        <v>4.1666666666666671E-2</v>
      </c>
    </row>
    <row r="1668" spans="2:41" ht="14.5" hidden="1" x14ac:dyDescent="0.35">
      <c r="B1668" s="45" t="s">
        <v>3314</v>
      </c>
      <c r="C1668" s="54">
        <v>843397</v>
      </c>
      <c r="D1668" s="54">
        <v>843397</v>
      </c>
      <c r="E1668" s="60" t="s">
        <v>3187</v>
      </c>
      <c r="F1668" s="73">
        <v>0</v>
      </c>
      <c r="G1668" s="73">
        <v>4.1666666666666671E-2</v>
      </c>
      <c r="H1668" s="73">
        <v>4.1666666666666671E-2</v>
      </c>
      <c r="I1668" s="73">
        <v>4.1666666666666671E-2</v>
      </c>
      <c r="J1668" s="81" t="s">
        <v>4230</v>
      </c>
      <c r="AL1668" s="144">
        <v>0</v>
      </c>
      <c r="AM1668" s="144">
        <v>4.1666666666666671E-2</v>
      </c>
      <c r="AN1668" s="144">
        <v>4.1666666666666671E-2</v>
      </c>
      <c r="AO1668" s="145">
        <v>4.1666666666666671E-2</v>
      </c>
    </row>
    <row r="1669" spans="2:41" ht="14.5" hidden="1" x14ac:dyDescent="0.35">
      <c r="B1669" s="45" t="s">
        <v>3314</v>
      </c>
      <c r="C1669" s="54">
        <v>843404</v>
      </c>
      <c r="D1669" s="54">
        <v>843404</v>
      </c>
      <c r="E1669" s="60" t="s">
        <v>3187</v>
      </c>
      <c r="F1669" s="73">
        <v>0</v>
      </c>
      <c r="G1669" s="73">
        <v>4.1666666666666671E-2</v>
      </c>
      <c r="H1669" s="73">
        <v>4.1666666666666671E-2</v>
      </c>
      <c r="I1669" s="73">
        <v>4.1666666666666671E-2</v>
      </c>
      <c r="J1669" s="81" t="s">
        <v>4230</v>
      </c>
      <c r="AL1669" s="144">
        <v>0</v>
      </c>
      <c r="AM1669" s="144">
        <v>4.1666666666666671E-2</v>
      </c>
      <c r="AN1669" s="144">
        <v>4.1666666666666671E-2</v>
      </c>
      <c r="AO1669" s="145">
        <v>4.1666666666666671E-2</v>
      </c>
    </row>
    <row r="1670" spans="2:41" ht="14.5" hidden="1" x14ac:dyDescent="0.35">
      <c r="B1670" s="45" t="s">
        <v>3314</v>
      </c>
      <c r="C1670" s="54">
        <v>843408</v>
      </c>
      <c r="D1670" s="54">
        <v>843408</v>
      </c>
      <c r="E1670" s="60" t="s">
        <v>3187</v>
      </c>
      <c r="F1670" s="73">
        <v>0</v>
      </c>
      <c r="G1670" s="73">
        <v>4.1666666666666671E-2</v>
      </c>
      <c r="H1670" s="73">
        <v>4.1666666666666671E-2</v>
      </c>
      <c r="I1670" s="73">
        <v>4.1666666666666671E-2</v>
      </c>
      <c r="J1670" s="81" t="s">
        <v>4230</v>
      </c>
      <c r="AL1670" s="144">
        <v>0</v>
      </c>
      <c r="AM1670" s="144">
        <v>4.1666666666666671E-2</v>
      </c>
      <c r="AN1670" s="144">
        <v>4.1666666666666671E-2</v>
      </c>
      <c r="AO1670" s="145">
        <v>4.1666666666666671E-2</v>
      </c>
    </row>
    <row r="1671" spans="2:41" ht="14.5" hidden="1" x14ac:dyDescent="0.35">
      <c r="B1671" s="45" t="s">
        <v>3314</v>
      </c>
      <c r="C1671" s="54">
        <v>843423</v>
      </c>
      <c r="D1671" s="54">
        <v>843423</v>
      </c>
      <c r="E1671" s="60" t="s">
        <v>3187</v>
      </c>
      <c r="F1671" s="73">
        <v>0</v>
      </c>
      <c r="G1671" s="73">
        <v>4.1666666666666671E-2</v>
      </c>
      <c r="H1671" s="73">
        <v>4.1666666666666671E-2</v>
      </c>
      <c r="I1671" s="73">
        <v>4.1666666666666671E-2</v>
      </c>
      <c r="J1671" s="81" t="s">
        <v>4230</v>
      </c>
      <c r="AL1671" s="144">
        <v>0</v>
      </c>
      <c r="AM1671" s="144">
        <v>4.1666666666666671E-2</v>
      </c>
      <c r="AN1671" s="144">
        <v>4.1666666666666671E-2</v>
      </c>
      <c r="AO1671" s="145">
        <v>4.1666666666666671E-2</v>
      </c>
    </row>
    <row r="1672" spans="2:41" ht="14.5" hidden="1" x14ac:dyDescent="0.35">
      <c r="B1672" s="45" t="s">
        <v>3314</v>
      </c>
      <c r="C1672" s="54">
        <v>843437</v>
      </c>
      <c r="D1672" s="54">
        <v>843437</v>
      </c>
      <c r="E1672" s="60" t="s">
        <v>3187</v>
      </c>
      <c r="F1672" s="73">
        <v>0</v>
      </c>
      <c r="G1672" s="73">
        <v>4.1666666666666671E-2</v>
      </c>
      <c r="H1672" s="73">
        <v>4.1666666666666671E-2</v>
      </c>
      <c r="I1672" s="73">
        <v>4.1666666666666671E-2</v>
      </c>
      <c r="J1672" s="81" t="s">
        <v>4230</v>
      </c>
      <c r="AL1672" s="144">
        <v>0</v>
      </c>
      <c r="AM1672" s="144">
        <v>4.1666666666666671E-2</v>
      </c>
      <c r="AN1672" s="144">
        <v>4.1666666666666671E-2</v>
      </c>
      <c r="AO1672" s="145">
        <v>4.1666666666666671E-2</v>
      </c>
    </row>
    <row r="1673" spans="2:41" ht="14.5" hidden="1" x14ac:dyDescent="0.35">
      <c r="B1673" s="45" t="s">
        <v>3314</v>
      </c>
      <c r="C1673" s="54">
        <v>843454</v>
      </c>
      <c r="D1673" s="54">
        <v>843454</v>
      </c>
      <c r="E1673" s="60" t="s">
        <v>3187</v>
      </c>
      <c r="F1673" s="73">
        <v>0</v>
      </c>
      <c r="G1673" s="73">
        <v>4.1666666666666671E-2</v>
      </c>
      <c r="H1673" s="73">
        <v>4.1666666666666671E-2</v>
      </c>
      <c r="I1673" s="73">
        <v>4.1666666666666671E-2</v>
      </c>
      <c r="J1673" s="81" t="s">
        <v>4230</v>
      </c>
      <c r="AL1673" s="144">
        <v>0</v>
      </c>
      <c r="AM1673" s="144">
        <v>4.1666666666666671E-2</v>
      </c>
      <c r="AN1673" s="144">
        <v>4.1666666666666671E-2</v>
      </c>
      <c r="AO1673" s="145">
        <v>4.1666666666666671E-2</v>
      </c>
    </row>
    <row r="1674" spans="2:41" ht="14.5" hidden="1" x14ac:dyDescent="0.35">
      <c r="B1674" s="45" t="s">
        <v>3314</v>
      </c>
      <c r="C1674" s="54">
        <v>843457</v>
      </c>
      <c r="D1674" s="54">
        <v>843457</v>
      </c>
      <c r="E1674" s="60" t="s">
        <v>3187</v>
      </c>
      <c r="F1674" s="73">
        <v>0</v>
      </c>
      <c r="G1674" s="73">
        <v>4.1666666666666671E-2</v>
      </c>
      <c r="H1674" s="73">
        <v>4.1666666666666671E-2</v>
      </c>
      <c r="I1674" s="73">
        <v>4.1666666666666671E-2</v>
      </c>
      <c r="J1674" s="81" t="s">
        <v>4230</v>
      </c>
      <c r="AL1674" s="144">
        <v>0</v>
      </c>
      <c r="AM1674" s="144">
        <v>4.1666666666666671E-2</v>
      </c>
      <c r="AN1674" s="144">
        <v>4.1666666666666671E-2</v>
      </c>
      <c r="AO1674" s="145">
        <v>4.1666666666666671E-2</v>
      </c>
    </row>
    <row r="1675" spans="2:41" ht="14.5" hidden="1" x14ac:dyDescent="0.35">
      <c r="B1675" s="45" t="s">
        <v>3314</v>
      </c>
      <c r="C1675" s="54">
        <v>843462</v>
      </c>
      <c r="D1675" s="54">
        <v>843463</v>
      </c>
      <c r="E1675" s="60" t="s">
        <v>3187</v>
      </c>
      <c r="F1675" s="73">
        <v>0</v>
      </c>
      <c r="G1675" s="73">
        <v>4.1666666666666671E-2</v>
      </c>
      <c r="H1675" s="73">
        <v>4.1666666666666671E-2</v>
      </c>
      <c r="I1675" s="73">
        <v>4.1666666666666671E-2</v>
      </c>
      <c r="J1675" s="81" t="s">
        <v>4230</v>
      </c>
      <c r="AL1675" s="144">
        <v>0</v>
      </c>
      <c r="AM1675" s="144">
        <v>4.1666666666666671E-2</v>
      </c>
      <c r="AN1675" s="144">
        <v>4.1666666666666671E-2</v>
      </c>
      <c r="AO1675" s="145">
        <v>4.1666666666666671E-2</v>
      </c>
    </row>
    <row r="1676" spans="2:41" ht="14.5" hidden="1" x14ac:dyDescent="0.35">
      <c r="B1676" s="45" t="s">
        <v>3314</v>
      </c>
      <c r="C1676" s="54">
        <v>843475</v>
      </c>
      <c r="D1676" s="54">
        <v>843478</v>
      </c>
      <c r="E1676" s="60" t="s">
        <v>3187</v>
      </c>
      <c r="F1676" s="73">
        <v>0</v>
      </c>
      <c r="G1676" s="73">
        <v>4.1666666666666671E-2</v>
      </c>
      <c r="H1676" s="73">
        <v>4.1666666666666671E-2</v>
      </c>
      <c r="I1676" s="73">
        <v>4.1666666666666671E-2</v>
      </c>
      <c r="J1676" s="81" t="s">
        <v>4230</v>
      </c>
      <c r="AL1676" s="144">
        <v>0</v>
      </c>
      <c r="AM1676" s="144">
        <v>4.1666666666666671E-2</v>
      </c>
      <c r="AN1676" s="144">
        <v>4.1666666666666671E-2</v>
      </c>
      <c r="AO1676" s="145">
        <v>4.1666666666666671E-2</v>
      </c>
    </row>
    <row r="1677" spans="2:41" ht="14.5" hidden="1" x14ac:dyDescent="0.35">
      <c r="B1677" s="45" t="s">
        <v>3314</v>
      </c>
      <c r="C1677" s="54">
        <v>843480</v>
      </c>
      <c r="D1677" s="54">
        <v>843480</v>
      </c>
      <c r="E1677" s="60" t="s">
        <v>3187</v>
      </c>
      <c r="F1677" s="73">
        <v>0</v>
      </c>
      <c r="G1677" s="73">
        <v>4.1666666666666671E-2</v>
      </c>
      <c r="H1677" s="73">
        <v>4.1666666666666671E-2</v>
      </c>
      <c r="I1677" s="73">
        <v>4.1666666666666671E-2</v>
      </c>
      <c r="J1677" s="81" t="s">
        <v>4230</v>
      </c>
      <c r="AL1677" s="144">
        <v>0</v>
      </c>
      <c r="AM1677" s="144">
        <v>4.1666666666666671E-2</v>
      </c>
      <c r="AN1677" s="144">
        <v>4.1666666666666671E-2</v>
      </c>
      <c r="AO1677" s="145">
        <v>4.1666666666666671E-2</v>
      </c>
    </row>
    <row r="1678" spans="2:41" ht="14.5" hidden="1" x14ac:dyDescent="0.35">
      <c r="B1678" s="45" t="s">
        <v>3314</v>
      </c>
      <c r="C1678" s="54">
        <v>843486</v>
      </c>
      <c r="D1678" s="54">
        <v>843486</v>
      </c>
      <c r="E1678" s="60" t="s">
        <v>3187</v>
      </c>
      <c r="F1678" s="73">
        <v>0</v>
      </c>
      <c r="G1678" s="73">
        <v>4.1666666666666671E-2</v>
      </c>
      <c r="H1678" s="73">
        <v>4.1666666666666671E-2</v>
      </c>
      <c r="I1678" s="73">
        <v>4.1666666666666671E-2</v>
      </c>
      <c r="J1678" s="81" t="s">
        <v>4230</v>
      </c>
      <c r="AL1678" s="144">
        <v>0</v>
      </c>
      <c r="AM1678" s="144">
        <v>4.1666666666666671E-2</v>
      </c>
      <c r="AN1678" s="144">
        <v>4.1666666666666671E-2</v>
      </c>
      <c r="AO1678" s="145">
        <v>4.1666666666666671E-2</v>
      </c>
    </row>
    <row r="1679" spans="2:41" ht="14.5" hidden="1" x14ac:dyDescent="0.35">
      <c r="B1679" s="45" t="s">
        <v>3314</v>
      </c>
      <c r="C1679" s="54">
        <v>843502</v>
      </c>
      <c r="D1679" s="54">
        <v>843503</v>
      </c>
      <c r="E1679" s="60" t="s">
        <v>3187</v>
      </c>
      <c r="F1679" s="73">
        <v>0</v>
      </c>
      <c r="G1679" s="73">
        <v>4.1666666666666671E-2</v>
      </c>
      <c r="H1679" s="73">
        <v>4.1666666666666671E-2</v>
      </c>
      <c r="I1679" s="73">
        <v>4.1666666666666671E-2</v>
      </c>
      <c r="J1679" s="81" t="s">
        <v>4230</v>
      </c>
      <c r="AL1679" s="144">
        <v>0</v>
      </c>
      <c r="AM1679" s="144">
        <v>4.1666666666666671E-2</v>
      </c>
      <c r="AN1679" s="144">
        <v>4.1666666666666671E-2</v>
      </c>
      <c r="AO1679" s="145">
        <v>4.1666666666666671E-2</v>
      </c>
    </row>
    <row r="1680" spans="2:41" ht="14.5" hidden="1" x14ac:dyDescent="0.35">
      <c r="B1680" s="45" t="s">
        <v>3314</v>
      </c>
      <c r="C1680" s="54">
        <v>843513</v>
      </c>
      <c r="D1680" s="54">
        <v>843513</v>
      </c>
      <c r="E1680" s="60" t="s">
        <v>3187</v>
      </c>
      <c r="F1680" s="73">
        <v>0</v>
      </c>
      <c r="G1680" s="73">
        <v>4.1666666666666671E-2</v>
      </c>
      <c r="H1680" s="73">
        <v>4.1666666666666671E-2</v>
      </c>
      <c r="I1680" s="73">
        <v>4.1666666666666671E-2</v>
      </c>
      <c r="J1680" s="81" t="s">
        <v>4230</v>
      </c>
      <c r="AL1680" s="144">
        <v>0</v>
      </c>
      <c r="AM1680" s="144">
        <v>4.1666666666666671E-2</v>
      </c>
      <c r="AN1680" s="144">
        <v>4.1666666666666671E-2</v>
      </c>
      <c r="AO1680" s="145">
        <v>4.1666666666666671E-2</v>
      </c>
    </row>
    <row r="1681" spans="2:41" ht="14.5" hidden="1" x14ac:dyDescent="0.35">
      <c r="B1681" s="45" t="s">
        <v>3314</v>
      </c>
      <c r="C1681" s="54">
        <v>843520</v>
      </c>
      <c r="D1681" s="54">
        <v>843520</v>
      </c>
      <c r="E1681" s="60" t="s">
        <v>3187</v>
      </c>
      <c r="F1681" s="73">
        <v>0</v>
      </c>
      <c r="G1681" s="73">
        <v>4.1666666666666671E-2</v>
      </c>
      <c r="H1681" s="73">
        <v>4.1666666666666671E-2</v>
      </c>
      <c r="I1681" s="73">
        <v>4.1666666666666671E-2</v>
      </c>
      <c r="J1681" s="81" t="s">
        <v>4230</v>
      </c>
      <c r="AL1681" s="144">
        <v>0</v>
      </c>
      <c r="AM1681" s="144">
        <v>4.1666666666666671E-2</v>
      </c>
      <c r="AN1681" s="144">
        <v>4.1666666666666671E-2</v>
      </c>
      <c r="AO1681" s="145">
        <v>4.1666666666666671E-2</v>
      </c>
    </row>
    <row r="1682" spans="2:41" ht="14.5" hidden="1" x14ac:dyDescent="0.35">
      <c r="B1682" s="45" t="s">
        <v>3314</v>
      </c>
      <c r="C1682" s="54">
        <v>843530</v>
      </c>
      <c r="D1682" s="54">
        <v>843530</v>
      </c>
      <c r="E1682" s="60" t="s">
        <v>3187</v>
      </c>
      <c r="F1682" s="73">
        <v>0</v>
      </c>
      <c r="G1682" s="73">
        <v>4.1666666666666671E-2</v>
      </c>
      <c r="H1682" s="73">
        <v>4.1666666666666671E-2</v>
      </c>
      <c r="I1682" s="73">
        <v>4.1666666666666671E-2</v>
      </c>
      <c r="J1682" s="81" t="s">
        <v>4230</v>
      </c>
      <c r="AL1682" s="144">
        <v>0</v>
      </c>
      <c r="AM1682" s="144">
        <v>4.1666666666666671E-2</v>
      </c>
      <c r="AN1682" s="144">
        <v>4.1666666666666671E-2</v>
      </c>
      <c r="AO1682" s="145">
        <v>4.1666666666666671E-2</v>
      </c>
    </row>
    <row r="1683" spans="2:41" ht="14.5" hidden="1" x14ac:dyDescent="0.35">
      <c r="B1683" s="45" t="s">
        <v>3314</v>
      </c>
      <c r="C1683" s="54">
        <v>843532</v>
      </c>
      <c r="D1683" s="54">
        <v>843532</v>
      </c>
      <c r="E1683" s="60" t="s">
        <v>3187</v>
      </c>
      <c r="F1683" s="73">
        <v>0</v>
      </c>
      <c r="G1683" s="73">
        <v>4.1666666666666671E-2</v>
      </c>
      <c r="H1683" s="73">
        <v>4.1666666666666671E-2</v>
      </c>
      <c r="I1683" s="73">
        <v>4.1666666666666671E-2</v>
      </c>
      <c r="J1683" s="81" t="s">
        <v>4230</v>
      </c>
      <c r="AL1683" s="144">
        <v>0</v>
      </c>
      <c r="AM1683" s="144">
        <v>4.1666666666666671E-2</v>
      </c>
      <c r="AN1683" s="144">
        <v>4.1666666666666671E-2</v>
      </c>
      <c r="AO1683" s="145">
        <v>4.1666666666666671E-2</v>
      </c>
    </row>
    <row r="1684" spans="2:41" ht="14.5" hidden="1" x14ac:dyDescent="0.35">
      <c r="B1684" s="45" t="s">
        <v>3314</v>
      </c>
      <c r="C1684" s="54">
        <v>843536</v>
      </c>
      <c r="D1684" s="54">
        <v>843536</v>
      </c>
      <c r="E1684" s="60" t="s">
        <v>3187</v>
      </c>
      <c r="F1684" s="73">
        <v>0</v>
      </c>
      <c r="G1684" s="73">
        <v>4.1666666666666671E-2</v>
      </c>
      <c r="H1684" s="73">
        <v>4.1666666666666671E-2</v>
      </c>
      <c r="I1684" s="73">
        <v>4.1666666666666671E-2</v>
      </c>
      <c r="J1684" s="81" t="s">
        <v>4230</v>
      </c>
      <c r="AL1684" s="144">
        <v>0</v>
      </c>
      <c r="AM1684" s="144">
        <v>4.1666666666666671E-2</v>
      </c>
      <c r="AN1684" s="144">
        <v>4.1666666666666671E-2</v>
      </c>
      <c r="AO1684" s="145">
        <v>4.1666666666666671E-2</v>
      </c>
    </row>
    <row r="1685" spans="2:41" ht="14.5" hidden="1" x14ac:dyDescent="0.35">
      <c r="B1685" s="45" t="s">
        <v>3314</v>
      </c>
      <c r="C1685" s="54">
        <v>843554</v>
      </c>
      <c r="D1685" s="54">
        <v>843554</v>
      </c>
      <c r="E1685" s="60" t="s">
        <v>3187</v>
      </c>
      <c r="F1685" s="73">
        <v>0</v>
      </c>
      <c r="G1685" s="73">
        <v>4.1666666666666671E-2</v>
      </c>
      <c r="H1685" s="73">
        <v>4.1666666666666671E-2</v>
      </c>
      <c r="I1685" s="73">
        <v>4.1666666666666671E-2</v>
      </c>
      <c r="J1685" s="81" t="s">
        <v>4230</v>
      </c>
      <c r="AL1685" s="144">
        <v>0</v>
      </c>
      <c r="AM1685" s="144">
        <v>4.1666666666666671E-2</v>
      </c>
      <c r="AN1685" s="144">
        <v>4.1666666666666671E-2</v>
      </c>
      <c r="AO1685" s="145">
        <v>4.1666666666666671E-2</v>
      </c>
    </row>
    <row r="1686" spans="2:41" ht="14.5" hidden="1" x14ac:dyDescent="0.35">
      <c r="B1686" s="45" t="s">
        <v>3314</v>
      </c>
      <c r="C1686" s="54">
        <v>843556</v>
      </c>
      <c r="D1686" s="54">
        <v>843558</v>
      </c>
      <c r="E1686" s="60" t="s">
        <v>3187</v>
      </c>
      <c r="F1686" s="73">
        <v>0</v>
      </c>
      <c r="G1686" s="73">
        <v>4.1666666666666671E-2</v>
      </c>
      <c r="H1686" s="73">
        <v>4.1666666666666671E-2</v>
      </c>
      <c r="I1686" s="73">
        <v>4.1666666666666671E-2</v>
      </c>
      <c r="J1686" s="81" t="s">
        <v>4230</v>
      </c>
      <c r="AL1686" s="144">
        <v>0</v>
      </c>
      <c r="AM1686" s="144">
        <v>4.1666666666666671E-2</v>
      </c>
      <c r="AN1686" s="144">
        <v>4.1666666666666671E-2</v>
      </c>
      <c r="AO1686" s="145">
        <v>4.1666666666666671E-2</v>
      </c>
    </row>
    <row r="1687" spans="2:41" ht="14.5" hidden="1" x14ac:dyDescent="0.35">
      <c r="B1687" s="45" t="s">
        <v>3314</v>
      </c>
      <c r="C1687" s="54">
        <v>843579</v>
      </c>
      <c r="D1687" s="54">
        <v>843579</v>
      </c>
      <c r="E1687" s="60" t="s">
        <v>3187</v>
      </c>
      <c r="F1687" s="73">
        <v>0</v>
      </c>
      <c r="G1687" s="73">
        <v>4.1666666666666671E-2</v>
      </c>
      <c r="H1687" s="73">
        <v>4.1666666666666671E-2</v>
      </c>
      <c r="I1687" s="73">
        <v>4.1666666666666671E-2</v>
      </c>
      <c r="J1687" s="81" t="s">
        <v>4230</v>
      </c>
      <c r="AL1687" s="144">
        <v>0</v>
      </c>
      <c r="AM1687" s="144">
        <v>4.1666666666666671E-2</v>
      </c>
      <c r="AN1687" s="144">
        <v>4.1666666666666671E-2</v>
      </c>
      <c r="AO1687" s="145">
        <v>4.1666666666666671E-2</v>
      </c>
    </row>
    <row r="1688" spans="2:41" ht="14.5" hidden="1" x14ac:dyDescent="0.35">
      <c r="B1688" s="45" t="s">
        <v>3314</v>
      </c>
      <c r="C1688" s="54">
        <v>843589</v>
      </c>
      <c r="D1688" s="54">
        <v>843589</v>
      </c>
      <c r="E1688" s="60" t="s">
        <v>3187</v>
      </c>
      <c r="F1688" s="73">
        <v>0</v>
      </c>
      <c r="G1688" s="73">
        <v>4.1666666666666671E-2</v>
      </c>
      <c r="H1688" s="73">
        <v>4.1666666666666671E-2</v>
      </c>
      <c r="I1688" s="73">
        <v>4.1666666666666671E-2</v>
      </c>
      <c r="J1688" s="81" t="s">
        <v>4230</v>
      </c>
      <c r="AL1688" s="144">
        <v>0</v>
      </c>
      <c r="AM1688" s="144">
        <v>4.1666666666666671E-2</v>
      </c>
      <c r="AN1688" s="144">
        <v>4.1666666666666671E-2</v>
      </c>
      <c r="AO1688" s="145">
        <v>4.1666666666666671E-2</v>
      </c>
    </row>
    <row r="1689" spans="2:41" ht="14.5" hidden="1" x14ac:dyDescent="0.35">
      <c r="B1689" s="45" t="s">
        <v>3314</v>
      </c>
      <c r="C1689" s="54">
        <v>843598</v>
      </c>
      <c r="D1689" s="54">
        <v>843599</v>
      </c>
      <c r="E1689" s="60" t="s">
        <v>3187</v>
      </c>
      <c r="F1689" s="73">
        <v>0</v>
      </c>
      <c r="G1689" s="73">
        <v>4.1666666666666671E-2</v>
      </c>
      <c r="H1689" s="73">
        <v>4.1666666666666671E-2</v>
      </c>
      <c r="I1689" s="73">
        <v>4.1666666666666671E-2</v>
      </c>
      <c r="J1689" s="81" t="s">
        <v>4230</v>
      </c>
      <c r="AL1689" s="144">
        <v>0</v>
      </c>
      <c r="AM1689" s="144">
        <v>4.1666666666666671E-2</v>
      </c>
      <c r="AN1689" s="144">
        <v>4.1666666666666671E-2</v>
      </c>
      <c r="AO1689" s="145">
        <v>4.1666666666666671E-2</v>
      </c>
    </row>
    <row r="1690" spans="2:41" ht="14.5" hidden="1" x14ac:dyDescent="0.35">
      <c r="B1690" s="45" t="s">
        <v>3314</v>
      </c>
      <c r="C1690" s="54">
        <v>843607</v>
      </c>
      <c r="D1690" s="54">
        <v>843607</v>
      </c>
      <c r="E1690" s="60" t="s">
        <v>3187</v>
      </c>
      <c r="F1690" s="73">
        <v>0</v>
      </c>
      <c r="G1690" s="73">
        <v>4.1666666666666671E-2</v>
      </c>
      <c r="H1690" s="73">
        <v>4.1666666666666671E-2</v>
      </c>
      <c r="I1690" s="73">
        <v>4.1666666666666671E-2</v>
      </c>
      <c r="J1690" s="81" t="s">
        <v>4230</v>
      </c>
      <c r="AL1690" s="144">
        <v>0</v>
      </c>
      <c r="AM1690" s="144">
        <v>4.1666666666666671E-2</v>
      </c>
      <c r="AN1690" s="144">
        <v>4.1666666666666671E-2</v>
      </c>
      <c r="AO1690" s="145">
        <v>4.1666666666666671E-2</v>
      </c>
    </row>
    <row r="1691" spans="2:41" ht="14.5" hidden="1" x14ac:dyDescent="0.35">
      <c r="B1691" s="45" t="s">
        <v>3314</v>
      </c>
      <c r="C1691" s="54">
        <v>843609</v>
      </c>
      <c r="D1691" s="54">
        <v>843609</v>
      </c>
      <c r="E1691" s="60" t="s">
        <v>3187</v>
      </c>
      <c r="F1691" s="73">
        <v>0</v>
      </c>
      <c r="G1691" s="73">
        <v>4.1666666666666671E-2</v>
      </c>
      <c r="H1691" s="73">
        <v>4.1666666666666671E-2</v>
      </c>
      <c r="I1691" s="73">
        <v>4.1666666666666671E-2</v>
      </c>
      <c r="J1691" s="81" t="s">
        <v>4230</v>
      </c>
      <c r="AL1691" s="144">
        <v>0</v>
      </c>
      <c r="AM1691" s="144">
        <v>4.1666666666666671E-2</v>
      </c>
      <c r="AN1691" s="144">
        <v>4.1666666666666671E-2</v>
      </c>
      <c r="AO1691" s="145">
        <v>4.1666666666666671E-2</v>
      </c>
    </row>
    <row r="1692" spans="2:41" ht="14.5" hidden="1" x14ac:dyDescent="0.35">
      <c r="B1692" s="45" t="s">
        <v>3314</v>
      </c>
      <c r="C1692" s="54">
        <v>843630</v>
      </c>
      <c r="D1692" s="54">
        <v>843630</v>
      </c>
      <c r="E1692" s="60" t="s">
        <v>3187</v>
      </c>
      <c r="F1692" s="73">
        <v>0</v>
      </c>
      <c r="G1692" s="73">
        <v>4.1666666666666671E-2</v>
      </c>
      <c r="H1692" s="73">
        <v>4.1666666666666671E-2</v>
      </c>
      <c r="I1692" s="73">
        <v>4.1666666666666671E-2</v>
      </c>
      <c r="J1692" s="81" t="s">
        <v>4230</v>
      </c>
      <c r="AL1692" s="144">
        <v>0</v>
      </c>
      <c r="AM1692" s="144">
        <v>4.1666666666666671E-2</v>
      </c>
      <c r="AN1692" s="144">
        <v>4.1666666666666671E-2</v>
      </c>
      <c r="AO1692" s="145">
        <v>4.1666666666666671E-2</v>
      </c>
    </row>
    <row r="1693" spans="2:41" ht="14.5" hidden="1" x14ac:dyDescent="0.35">
      <c r="B1693" s="45" t="s">
        <v>3314</v>
      </c>
      <c r="C1693" s="54">
        <v>843640</v>
      </c>
      <c r="D1693" s="54">
        <v>843640</v>
      </c>
      <c r="E1693" s="60" t="s">
        <v>3187</v>
      </c>
      <c r="F1693" s="73">
        <v>0</v>
      </c>
      <c r="G1693" s="73">
        <v>4.1666666666666671E-2</v>
      </c>
      <c r="H1693" s="73">
        <v>4.1666666666666671E-2</v>
      </c>
      <c r="I1693" s="73">
        <v>4.1666666666666671E-2</v>
      </c>
      <c r="J1693" s="81" t="s">
        <v>4230</v>
      </c>
      <c r="AL1693" s="144">
        <v>0</v>
      </c>
      <c r="AM1693" s="144">
        <v>4.1666666666666671E-2</v>
      </c>
      <c r="AN1693" s="144">
        <v>4.1666666666666671E-2</v>
      </c>
      <c r="AO1693" s="145">
        <v>4.1666666666666671E-2</v>
      </c>
    </row>
    <row r="1694" spans="2:41" ht="14.5" hidden="1" x14ac:dyDescent="0.35">
      <c r="B1694" s="45" t="s">
        <v>3314</v>
      </c>
      <c r="C1694" s="54">
        <v>843649</v>
      </c>
      <c r="D1694" s="54">
        <v>843650</v>
      </c>
      <c r="E1694" s="60" t="s">
        <v>3187</v>
      </c>
      <c r="F1694" s="73">
        <v>0</v>
      </c>
      <c r="G1694" s="73">
        <v>4.1666666666666671E-2</v>
      </c>
      <c r="H1694" s="73">
        <v>4.1666666666666671E-2</v>
      </c>
      <c r="I1694" s="73">
        <v>4.1666666666666671E-2</v>
      </c>
      <c r="J1694" s="81" t="s">
        <v>4230</v>
      </c>
      <c r="AL1694" s="144">
        <v>0</v>
      </c>
      <c r="AM1694" s="144">
        <v>4.1666666666666671E-2</v>
      </c>
      <c r="AN1694" s="144">
        <v>4.1666666666666671E-2</v>
      </c>
      <c r="AO1694" s="145">
        <v>4.1666666666666671E-2</v>
      </c>
    </row>
    <row r="1695" spans="2:41" ht="14.5" hidden="1" x14ac:dyDescent="0.35">
      <c r="B1695" s="45" t="s">
        <v>3314</v>
      </c>
      <c r="C1695" s="54">
        <v>843680</v>
      </c>
      <c r="D1695" s="54">
        <v>843680</v>
      </c>
      <c r="E1695" s="60" t="s">
        <v>3187</v>
      </c>
      <c r="F1695" s="73">
        <v>0</v>
      </c>
      <c r="G1695" s="73">
        <v>4.1666666666666671E-2</v>
      </c>
      <c r="H1695" s="73">
        <v>4.1666666666666671E-2</v>
      </c>
      <c r="I1695" s="73">
        <v>4.1666666666666671E-2</v>
      </c>
      <c r="J1695" s="81" t="s">
        <v>4230</v>
      </c>
      <c r="AL1695" s="144">
        <v>0</v>
      </c>
      <c r="AM1695" s="144">
        <v>4.1666666666666671E-2</v>
      </c>
      <c r="AN1695" s="144">
        <v>4.1666666666666671E-2</v>
      </c>
      <c r="AO1695" s="145">
        <v>4.1666666666666671E-2</v>
      </c>
    </row>
    <row r="1696" spans="2:41" ht="14.5" hidden="1" x14ac:dyDescent="0.35">
      <c r="B1696" s="45" t="s">
        <v>3314</v>
      </c>
      <c r="C1696" s="54">
        <v>843692</v>
      </c>
      <c r="D1696" s="54">
        <v>843692</v>
      </c>
      <c r="E1696" s="60" t="s">
        <v>3187</v>
      </c>
      <c r="F1696" s="73">
        <v>0</v>
      </c>
      <c r="G1696" s="73">
        <v>4.1666666666666671E-2</v>
      </c>
      <c r="H1696" s="73">
        <v>4.1666666666666671E-2</v>
      </c>
      <c r="I1696" s="73">
        <v>4.1666666666666671E-2</v>
      </c>
      <c r="J1696" s="81" t="s">
        <v>4230</v>
      </c>
      <c r="AL1696" s="144">
        <v>0</v>
      </c>
      <c r="AM1696" s="144">
        <v>4.1666666666666671E-2</v>
      </c>
      <c r="AN1696" s="144">
        <v>4.1666666666666671E-2</v>
      </c>
      <c r="AO1696" s="145">
        <v>4.1666666666666671E-2</v>
      </c>
    </row>
    <row r="1697" spans="2:41" ht="14.5" hidden="1" x14ac:dyDescent="0.35">
      <c r="B1697" s="45" t="s">
        <v>3314</v>
      </c>
      <c r="C1697" s="54">
        <v>843698</v>
      </c>
      <c r="D1697" s="54">
        <v>843698</v>
      </c>
      <c r="E1697" s="60" t="s">
        <v>3187</v>
      </c>
      <c r="F1697" s="73">
        <v>0</v>
      </c>
      <c r="G1697" s="73">
        <v>4.1666666666666671E-2</v>
      </c>
      <c r="H1697" s="73">
        <v>4.1666666666666671E-2</v>
      </c>
      <c r="I1697" s="73">
        <v>4.1666666666666671E-2</v>
      </c>
      <c r="J1697" s="81" t="s">
        <v>4230</v>
      </c>
      <c r="AL1697" s="144">
        <v>0</v>
      </c>
      <c r="AM1697" s="144">
        <v>4.1666666666666671E-2</v>
      </c>
      <c r="AN1697" s="144">
        <v>4.1666666666666671E-2</v>
      </c>
      <c r="AO1697" s="145">
        <v>4.1666666666666671E-2</v>
      </c>
    </row>
    <row r="1698" spans="2:41" ht="14.5" hidden="1" x14ac:dyDescent="0.35">
      <c r="B1698" s="45" t="s">
        <v>3314</v>
      </c>
      <c r="C1698" s="54">
        <v>843711</v>
      </c>
      <c r="D1698" s="54">
        <v>843711</v>
      </c>
      <c r="E1698" s="60" t="s">
        <v>3187</v>
      </c>
      <c r="F1698" s="73">
        <v>0</v>
      </c>
      <c r="G1698" s="73">
        <v>4.1666666666666671E-2</v>
      </c>
      <c r="H1698" s="73">
        <v>4.1666666666666671E-2</v>
      </c>
      <c r="I1698" s="73">
        <v>4.1666666666666671E-2</v>
      </c>
      <c r="J1698" s="81" t="s">
        <v>4230</v>
      </c>
      <c r="AL1698" s="144">
        <v>0</v>
      </c>
      <c r="AM1698" s="144">
        <v>4.1666666666666671E-2</v>
      </c>
      <c r="AN1698" s="144">
        <v>4.1666666666666671E-2</v>
      </c>
      <c r="AO1698" s="145">
        <v>4.1666666666666671E-2</v>
      </c>
    </row>
    <row r="1699" spans="2:41" ht="14.5" hidden="1" x14ac:dyDescent="0.35">
      <c r="B1699" s="45" t="s">
        <v>3314</v>
      </c>
      <c r="C1699" s="54">
        <v>843713</v>
      </c>
      <c r="D1699" s="54">
        <v>843713</v>
      </c>
      <c r="E1699" s="60" t="s">
        <v>3187</v>
      </c>
      <c r="F1699" s="73">
        <v>0</v>
      </c>
      <c r="G1699" s="73">
        <v>4.1666666666666671E-2</v>
      </c>
      <c r="H1699" s="73">
        <v>4.1666666666666671E-2</v>
      </c>
      <c r="I1699" s="73">
        <v>4.1666666666666671E-2</v>
      </c>
      <c r="J1699" s="81" t="s">
        <v>4230</v>
      </c>
      <c r="AL1699" s="144">
        <v>0</v>
      </c>
      <c r="AM1699" s="144">
        <v>4.1666666666666671E-2</v>
      </c>
      <c r="AN1699" s="144">
        <v>4.1666666666666671E-2</v>
      </c>
      <c r="AO1699" s="145">
        <v>4.1666666666666671E-2</v>
      </c>
    </row>
    <row r="1700" spans="2:41" ht="14.5" hidden="1" x14ac:dyDescent="0.35">
      <c r="B1700" s="45" t="s">
        <v>3314</v>
      </c>
      <c r="C1700" s="54">
        <v>843720</v>
      </c>
      <c r="D1700" s="54">
        <v>843720</v>
      </c>
      <c r="E1700" s="60" t="s">
        <v>3187</v>
      </c>
      <c r="F1700" s="73">
        <v>0</v>
      </c>
      <c r="G1700" s="73">
        <v>4.1666666666666671E-2</v>
      </c>
      <c r="H1700" s="73">
        <v>4.1666666666666671E-2</v>
      </c>
      <c r="I1700" s="73">
        <v>4.1666666666666671E-2</v>
      </c>
      <c r="J1700" s="81" t="s">
        <v>4230</v>
      </c>
      <c r="AL1700" s="144">
        <v>0</v>
      </c>
      <c r="AM1700" s="144">
        <v>4.1666666666666671E-2</v>
      </c>
      <c r="AN1700" s="144">
        <v>4.1666666666666671E-2</v>
      </c>
      <c r="AO1700" s="145">
        <v>4.1666666666666671E-2</v>
      </c>
    </row>
    <row r="1701" spans="2:41" ht="14.5" hidden="1" x14ac:dyDescent="0.35">
      <c r="B1701" s="45" t="s">
        <v>3314</v>
      </c>
      <c r="C1701" s="54">
        <v>843723</v>
      </c>
      <c r="D1701" s="54">
        <v>843723</v>
      </c>
      <c r="E1701" s="60" t="s">
        <v>3187</v>
      </c>
      <c r="F1701" s="73">
        <v>0</v>
      </c>
      <c r="G1701" s="73">
        <v>4.1666666666666671E-2</v>
      </c>
      <c r="H1701" s="73">
        <v>4.1666666666666671E-2</v>
      </c>
      <c r="I1701" s="73">
        <v>4.1666666666666671E-2</v>
      </c>
      <c r="J1701" s="81" t="s">
        <v>4230</v>
      </c>
      <c r="AL1701" s="144">
        <v>0</v>
      </c>
      <c r="AM1701" s="144">
        <v>4.1666666666666671E-2</v>
      </c>
      <c r="AN1701" s="144">
        <v>4.1666666666666671E-2</v>
      </c>
      <c r="AO1701" s="145">
        <v>4.1666666666666671E-2</v>
      </c>
    </row>
    <row r="1702" spans="2:41" ht="14.5" hidden="1" x14ac:dyDescent="0.35">
      <c r="B1702" s="45" t="s">
        <v>3314</v>
      </c>
      <c r="C1702" s="54">
        <v>843725</v>
      </c>
      <c r="D1702" s="54">
        <v>843725</v>
      </c>
      <c r="E1702" s="60" t="s">
        <v>3187</v>
      </c>
      <c r="F1702" s="73">
        <v>0</v>
      </c>
      <c r="G1702" s="73">
        <v>4.1666666666666671E-2</v>
      </c>
      <c r="H1702" s="73">
        <v>4.1666666666666671E-2</v>
      </c>
      <c r="I1702" s="73">
        <v>4.1666666666666671E-2</v>
      </c>
      <c r="J1702" s="81" t="s">
        <v>4230</v>
      </c>
      <c r="AL1702" s="144">
        <v>0</v>
      </c>
      <c r="AM1702" s="144">
        <v>4.1666666666666671E-2</v>
      </c>
      <c r="AN1702" s="144">
        <v>4.1666666666666671E-2</v>
      </c>
      <c r="AO1702" s="145">
        <v>4.1666666666666671E-2</v>
      </c>
    </row>
    <row r="1703" spans="2:41" ht="14.5" hidden="1" x14ac:dyDescent="0.35">
      <c r="B1703" s="45" t="s">
        <v>3314</v>
      </c>
      <c r="C1703" s="54">
        <v>843728</v>
      </c>
      <c r="D1703" s="54">
        <v>843728</v>
      </c>
      <c r="E1703" s="60" t="s">
        <v>3187</v>
      </c>
      <c r="F1703" s="73">
        <v>0</v>
      </c>
      <c r="G1703" s="73">
        <v>4.1666666666666671E-2</v>
      </c>
      <c r="H1703" s="73">
        <v>4.1666666666666671E-2</v>
      </c>
      <c r="I1703" s="73">
        <v>4.1666666666666671E-2</v>
      </c>
      <c r="J1703" s="81" t="s">
        <v>4230</v>
      </c>
      <c r="AL1703" s="144">
        <v>0</v>
      </c>
      <c r="AM1703" s="144">
        <v>4.1666666666666671E-2</v>
      </c>
      <c r="AN1703" s="144">
        <v>4.1666666666666671E-2</v>
      </c>
      <c r="AO1703" s="145">
        <v>4.1666666666666671E-2</v>
      </c>
    </row>
    <row r="1704" spans="2:41" ht="14.5" hidden="1" x14ac:dyDescent="0.35">
      <c r="B1704" s="45" t="s">
        <v>3314</v>
      </c>
      <c r="C1704" s="54">
        <v>843769</v>
      </c>
      <c r="D1704" s="54">
        <v>843769</v>
      </c>
      <c r="E1704" s="60" t="s">
        <v>3187</v>
      </c>
      <c r="F1704" s="73">
        <v>0</v>
      </c>
      <c r="G1704" s="73">
        <v>4.1666666666666671E-2</v>
      </c>
      <c r="H1704" s="73">
        <v>4.1666666666666671E-2</v>
      </c>
      <c r="I1704" s="73">
        <v>4.1666666666666671E-2</v>
      </c>
      <c r="J1704" s="81" t="s">
        <v>4230</v>
      </c>
      <c r="AL1704" s="144">
        <v>0</v>
      </c>
      <c r="AM1704" s="144">
        <v>4.1666666666666671E-2</v>
      </c>
      <c r="AN1704" s="144">
        <v>4.1666666666666671E-2</v>
      </c>
      <c r="AO1704" s="145">
        <v>4.1666666666666671E-2</v>
      </c>
    </row>
    <row r="1705" spans="2:41" ht="14.5" hidden="1" x14ac:dyDescent="0.35">
      <c r="B1705" s="45" t="s">
        <v>3314</v>
      </c>
      <c r="C1705" s="54">
        <v>843772</v>
      </c>
      <c r="D1705" s="54">
        <v>843772</v>
      </c>
      <c r="E1705" s="60" t="s">
        <v>3187</v>
      </c>
      <c r="F1705" s="73">
        <v>0</v>
      </c>
      <c r="G1705" s="73">
        <v>4.1666666666666671E-2</v>
      </c>
      <c r="H1705" s="73">
        <v>4.1666666666666671E-2</v>
      </c>
      <c r="I1705" s="73">
        <v>4.1666666666666671E-2</v>
      </c>
      <c r="J1705" s="81" t="s">
        <v>4230</v>
      </c>
      <c r="AL1705" s="144">
        <v>0</v>
      </c>
      <c r="AM1705" s="144">
        <v>4.1666666666666671E-2</v>
      </c>
      <c r="AN1705" s="144">
        <v>4.1666666666666671E-2</v>
      </c>
      <c r="AO1705" s="145">
        <v>4.1666666666666671E-2</v>
      </c>
    </row>
    <row r="1706" spans="2:41" ht="14.5" hidden="1" x14ac:dyDescent="0.35">
      <c r="B1706" s="45" t="s">
        <v>3314</v>
      </c>
      <c r="C1706" s="54">
        <v>843782</v>
      </c>
      <c r="D1706" s="54">
        <v>843782</v>
      </c>
      <c r="E1706" s="60" t="s">
        <v>3187</v>
      </c>
      <c r="F1706" s="73">
        <v>0</v>
      </c>
      <c r="G1706" s="73">
        <v>4.1666666666666671E-2</v>
      </c>
      <c r="H1706" s="73">
        <v>4.1666666666666671E-2</v>
      </c>
      <c r="I1706" s="73">
        <v>4.1666666666666671E-2</v>
      </c>
      <c r="J1706" s="81" t="s">
        <v>4230</v>
      </c>
      <c r="AL1706" s="144">
        <v>0</v>
      </c>
      <c r="AM1706" s="144">
        <v>4.1666666666666671E-2</v>
      </c>
      <c r="AN1706" s="144">
        <v>4.1666666666666671E-2</v>
      </c>
      <c r="AO1706" s="145">
        <v>4.1666666666666671E-2</v>
      </c>
    </row>
    <row r="1707" spans="2:41" ht="14.5" hidden="1" x14ac:dyDescent="0.35">
      <c r="B1707" s="45" t="s">
        <v>3314</v>
      </c>
      <c r="C1707" s="54">
        <v>843794</v>
      </c>
      <c r="D1707" s="54">
        <v>843794</v>
      </c>
      <c r="E1707" s="60" t="s">
        <v>3187</v>
      </c>
      <c r="F1707" s="73">
        <v>0</v>
      </c>
      <c r="G1707" s="73">
        <v>4.1666666666666671E-2</v>
      </c>
      <c r="H1707" s="73">
        <v>4.1666666666666671E-2</v>
      </c>
      <c r="I1707" s="73">
        <v>4.1666666666666671E-2</v>
      </c>
      <c r="J1707" s="81" t="s">
        <v>4230</v>
      </c>
      <c r="AL1707" s="144">
        <v>0</v>
      </c>
      <c r="AM1707" s="144">
        <v>4.1666666666666671E-2</v>
      </c>
      <c r="AN1707" s="144">
        <v>4.1666666666666671E-2</v>
      </c>
      <c r="AO1707" s="145">
        <v>4.1666666666666671E-2</v>
      </c>
    </row>
    <row r="1708" spans="2:41" ht="14.5" hidden="1" x14ac:dyDescent="0.35">
      <c r="B1708" s="45" t="s">
        <v>3314</v>
      </c>
      <c r="C1708" s="54">
        <v>843809</v>
      </c>
      <c r="D1708" s="54">
        <v>843809</v>
      </c>
      <c r="E1708" s="60" t="s">
        <v>3187</v>
      </c>
      <c r="F1708" s="73">
        <v>0</v>
      </c>
      <c r="G1708" s="73">
        <v>4.1666666666666671E-2</v>
      </c>
      <c r="H1708" s="73">
        <v>4.1666666666666671E-2</v>
      </c>
      <c r="I1708" s="73">
        <v>4.1666666666666671E-2</v>
      </c>
      <c r="J1708" s="81" t="s">
        <v>4230</v>
      </c>
      <c r="AL1708" s="144">
        <v>0</v>
      </c>
      <c r="AM1708" s="144">
        <v>4.1666666666666671E-2</v>
      </c>
      <c r="AN1708" s="144">
        <v>4.1666666666666671E-2</v>
      </c>
      <c r="AO1708" s="145">
        <v>4.1666666666666671E-2</v>
      </c>
    </row>
    <row r="1709" spans="2:41" ht="14.5" hidden="1" x14ac:dyDescent="0.35">
      <c r="B1709" s="45" t="s">
        <v>3314</v>
      </c>
      <c r="C1709" s="54">
        <v>843820</v>
      </c>
      <c r="D1709" s="54">
        <v>843820</v>
      </c>
      <c r="E1709" s="60" t="s">
        <v>3187</v>
      </c>
      <c r="F1709" s="73">
        <v>0</v>
      </c>
      <c r="G1709" s="73">
        <v>4.1666666666666671E-2</v>
      </c>
      <c r="H1709" s="73">
        <v>4.1666666666666671E-2</v>
      </c>
      <c r="I1709" s="73">
        <v>4.1666666666666671E-2</v>
      </c>
      <c r="J1709" s="81" t="s">
        <v>4230</v>
      </c>
      <c r="AL1709" s="144">
        <v>0</v>
      </c>
      <c r="AM1709" s="144">
        <v>4.1666666666666671E-2</v>
      </c>
      <c r="AN1709" s="144">
        <v>4.1666666666666671E-2</v>
      </c>
      <c r="AO1709" s="145">
        <v>4.1666666666666671E-2</v>
      </c>
    </row>
    <row r="1710" spans="2:41" ht="14.5" hidden="1" x14ac:dyDescent="0.35">
      <c r="B1710" s="45" t="s">
        <v>3314</v>
      </c>
      <c r="C1710" s="54">
        <v>843827</v>
      </c>
      <c r="D1710" s="54">
        <v>843827</v>
      </c>
      <c r="E1710" s="60" t="s">
        <v>3187</v>
      </c>
      <c r="F1710" s="73">
        <v>0</v>
      </c>
      <c r="G1710" s="73">
        <v>4.1666666666666671E-2</v>
      </c>
      <c r="H1710" s="73">
        <v>4.1666666666666671E-2</v>
      </c>
      <c r="I1710" s="73">
        <v>4.1666666666666671E-2</v>
      </c>
      <c r="J1710" s="81" t="s">
        <v>4230</v>
      </c>
      <c r="AL1710" s="144">
        <v>0</v>
      </c>
      <c r="AM1710" s="144">
        <v>4.1666666666666671E-2</v>
      </c>
      <c r="AN1710" s="144">
        <v>4.1666666666666671E-2</v>
      </c>
      <c r="AO1710" s="145">
        <v>4.1666666666666671E-2</v>
      </c>
    </row>
    <row r="1711" spans="2:41" ht="14.5" hidden="1" x14ac:dyDescent="0.35">
      <c r="B1711" s="45" t="s">
        <v>3314</v>
      </c>
      <c r="C1711" s="54">
        <v>843849</v>
      </c>
      <c r="D1711" s="54">
        <v>843849</v>
      </c>
      <c r="E1711" s="60" t="s">
        <v>3187</v>
      </c>
      <c r="F1711" s="73">
        <v>0</v>
      </c>
      <c r="G1711" s="73">
        <v>4.1666666666666671E-2</v>
      </c>
      <c r="H1711" s="73">
        <v>4.1666666666666671E-2</v>
      </c>
      <c r="I1711" s="73">
        <v>4.1666666666666671E-2</v>
      </c>
      <c r="J1711" s="81" t="s">
        <v>4230</v>
      </c>
      <c r="AL1711" s="144">
        <v>0</v>
      </c>
      <c r="AM1711" s="144">
        <v>4.1666666666666671E-2</v>
      </c>
      <c r="AN1711" s="144">
        <v>4.1666666666666671E-2</v>
      </c>
      <c r="AO1711" s="145">
        <v>4.1666666666666671E-2</v>
      </c>
    </row>
    <row r="1712" spans="2:41" ht="14.5" hidden="1" x14ac:dyDescent="0.35">
      <c r="B1712" s="45" t="s">
        <v>3314</v>
      </c>
      <c r="C1712" s="54">
        <v>843852</v>
      </c>
      <c r="D1712" s="54">
        <v>843853</v>
      </c>
      <c r="E1712" s="60" t="s">
        <v>3187</v>
      </c>
      <c r="F1712" s="73">
        <v>0</v>
      </c>
      <c r="G1712" s="73">
        <v>4.1666666666666671E-2</v>
      </c>
      <c r="H1712" s="73">
        <v>4.1666666666666671E-2</v>
      </c>
      <c r="I1712" s="73">
        <v>4.1666666666666671E-2</v>
      </c>
      <c r="J1712" s="81" t="s">
        <v>4230</v>
      </c>
      <c r="AL1712" s="144">
        <v>0</v>
      </c>
      <c r="AM1712" s="144">
        <v>4.1666666666666671E-2</v>
      </c>
      <c r="AN1712" s="144">
        <v>4.1666666666666671E-2</v>
      </c>
      <c r="AO1712" s="145">
        <v>4.1666666666666671E-2</v>
      </c>
    </row>
    <row r="1713" spans="2:41" ht="14.5" hidden="1" x14ac:dyDescent="0.35">
      <c r="B1713" s="45" t="s">
        <v>3314</v>
      </c>
      <c r="C1713" s="54">
        <v>843855</v>
      </c>
      <c r="D1713" s="54">
        <v>843855</v>
      </c>
      <c r="E1713" s="60" t="s">
        <v>3187</v>
      </c>
      <c r="F1713" s="73">
        <v>0</v>
      </c>
      <c r="G1713" s="73">
        <v>4.1666666666666671E-2</v>
      </c>
      <c r="H1713" s="73">
        <v>4.1666666666666671E-2</v>
      </c>
      <c r="I1713" s="73">
        <v>4.1666666666666671E-2</v>
      </c>
      <c r="J1713" s="81" t="s">
        <v>4230</v>
      </c>
      <c r="AL1713" s="144">
        <v>0</v>
      </c>
      <c r="AM1713" s="144">
        <v>4.1666666666666671E-2</v>
      </c>
      <c r="AN1713" s="144">
        <v>4.1666666666666671E-2</v>
      </c>
      <c r="AO1713" s="145">
        <v>4.1666666666666671E-2</v>
      </c>
    </row>
    <row r="1714" spans="2:41" ht="14.5" hidden="1" x14ac:dyDescent="0.35">
      <c r="B1714" s="45" t="s">
        <v>3314</v>
      </c>
      <c r="C1714" s="54">
        <v>843871</v>
      </c>
      <c r="D1714" s="54">
        <v>843871</v>
      </c>
      <c r="E1714" s="60" t="s">
        <v>3187</v>
      </c>
      <c r="F1714" s="73">
        <v>0</v>
      </c>
      <c r="G1714" s="73">
        <v>4.1666666666666671E-2</v>
      </c>
      <c r="H1714" s="73">
        <v>4.1666666666666671E-2</v>
      </c>
      <c r="I1714" s="73">
        <v>4.1666666666666671E-2</v>
      </c>
      <c r="J1714" s="81" t="s">
        <v>4230</v>
      </c>
      <c r="AL1714" s="144">
        <v>0</v>
      </c>
      <c r="AM1714" s="144">
        <v>4.1666666666666671E-2</v>
      </c>
      <c r="AN1714" s="144">
        <v>4.1666666666666671E-2</v>
      </c>
      <c r="AO1714" s="145">
        <v>4.1666666666666671E-2</v>
      </c>
    </row>
    <row r="1715" spans="2:41" ht="14.5" hidden="1" x14ac:dyDescent="0.35">
      <c r="B1715" s="45" t="s">
        <v>3314</v>
      </c>
      <c r="C1715" s="54">
        <v>843890</v>
      </c>
      <c r="D1715" s="54">
        <v>843890</v>
      </c>
      <c r="E1715" s="60" t="s">
        <v>3187</v>
      </c>
      <c r="F1715" s="73">
        <v>0</v>
      </c>
      <c r="G1715" s="73">
        <v>4.1666666666666671E-2</v>
      </c>
      <c r="H1715" s="73">
        <v>4.1666666666666671E-2</v>
      </c>
      <c r="I1715" s="73">
        <v>4.1666666666666671E-2</v>
      </c>
      <c r="J1715" s="81" t="s">
        <v>4230</v>
      </c>
      <c r="AL1715" s="144">
        <v>0</v>
      </c>
      <c r="AM1715" s="144">
        <v>4.1666666666666671E-2</v>
      </c>
      <c r="AN1715" s="144">
        <v>4.1666666666666671E-2</v>
      </c>
      <c r="AO1715" s="145">
        <v>4.1666666666666671E-2</v>
      </c>
    </row>
    <row r="1716" spans="2:41" ht="14.5" hidden="1" x14ac:dyDescent="0.35">
      <c r="B1716" s="45" t="s">
        <v>3314</v>
      </c>
      <c r="C1716" s="54">
        <v>843925</v>
      </c>
      <c r="D1716" s="54">
        <v>843925</v>
      </c>
      <c r="E1716" s="60" t="s">
        <v>3187</v>
      </c>
      <c r="F1716" s="73">
        <v>0</v>
      </c>
      <c r="G1716" s="73">
        <v>4.1666666666666671E-2</v>
      </c>
      <c r="H1716" s="73">
        <v>4.1666666666666671E-2</v>
      </c>
      <c r="I1716" s="73">
        <v>4.1666666666666671E-2</v>
      </c>
      <c r="J1716" s="81" t="s">
        <v>4230</v>
      </c>
      <c r="AL1716" s="144">
        <v>0</v>
      </c>
      <c r="AM1716" s="144">
        <v>4.1666666666666671E-2</v>
      </c>
      <c r="AN1716" s="144">
        <v>4.1666666666666671E-2</v>
      </c>
      <c r="AO1716" s="145">
        <v>4.1666666666666671E-2</v>
      </c>
    </row>
    <row r="1717" spans="2:41" ht="14.5" hidden="1" x14ac:dyDescent="0.35">
      <c r="B1717" s="45" t="s">
        <v>3314</v>
      </c>
      <c r="C1717" s="54">
        <v>843927</v>
      </c>
      <c r="D1717" s="54">
        <v>843927</v>
      </c>
      <c r="E1717" s="60" t="s">
        <v>3187</v>
      </c>
      <c r="F1717" s="73">
        <v>0</v>
      </c>
      <c r="G1717" s="73">
        <v>4.1666666666666671E-2</v>
      </c>
      <c r="H1717" s="73">
        <v>4.1666666666666671E-2</v>
      </c>
      <c r="I1717" s="73">
        <v>4.1666666666666671E-2</v>
      </c>
      <c r="J1717" s="81" t="s">
        <v>4230</v>
      </c>
      <c r="AL1717" s="144">
        <v>0</v>
      </c>
      <c r="AM1717" s="144">
        <v>4.1666666666666671E-2</v>
      </c>
      <c r="AN1717" s="144">
        <v>4.1666666666666671E-2</v>
      </c>
      <c r="AO1717" s="145">
        <v>4.1666666666666671E-2</v>
      </c>
    </row>
    <row r="1718" spans="2:41" ht="14.5" hidden="1" x14ac:dyDescent="0.35">
      <c r="B1718" s="45" t="s">
        <v>3314</v>
      </c>
      <c r="C1718" s="54">
        <v>843932</v>
      </c>
      <c r="D1718" s="54">
        <v>843932</v>
      </c>
      <c r="E1718" s="60" t="s">
        <v>3187</v>
      </c>
      <c r="F1718" s="73">
        <v>0</v>
      </c>
      <c r="G1718" s="73">
        <v>4.1666666666666671E-2</v>
      </c>
      <c r="H1718" s="73">
        <v>4.1666666666666671E-2</v>
      </c>
      <c r="I1718" s="73">
        <v>4.1666666666666671E-2</v>
      </c>
      <c r="J1718" s="81" t="s">
        <v>4230</v>
      </c>
      <c r="AL1718" s="144">
        <v>0</v>
      </c>
      <c r="AM1718" s="144">
        <v>4.1666666666666671E-2</v>
      </c>
      <c r="AN1718" s="144">
        <v>4.1666666666666671E-2</v>
      </c>
      <c r="AO1718" s="145">
        <v>4.1666666666666671E-2</v>
      </c>
    </row>
    <row r="1719" spans="2:41" ht="14.5" hidden="1" x14ac:dyDescent="0.35">
      <c r="B1719" s="45" t="s">
        <v>3314</v>
      </c>
      <c r="C1719" s="54">
        <v>843944</v>
      </c>
      <c r="D1719" s="54">
        <v>843944</v>
      </c>
      <c r="E1719" s="60" t="s">
        <v>3187</v>
      </c>
      <c r="F1719" s="73">
        <v>0</v>
      </c>
      <c r="G1719" s="73">
        <v>4.1666666666666671E-2</v>
      </c>
      <c r="H1719" s="73">
        <v>4.1666666666666671E-2</v>
      </c>
      <c r="I1719" s="73">
        <v>4.1666666666666671E-2</v>
      </c>
      <c r="J1719" s="81" t="s">
        <v>4230</v>
      </c>
      <c r="AL1719" s="144">
        <v>0</v>
      </c>
      <c r="AM1719" s="144">
        <v>4.1666666666666671E-2</v>
      </c>
      <c r="AN1719" s="144">
        <v>4.1666666666666671E-2</v>
      </c>
      <c r="AO1719" s="145">
        <v>4.1666666666666671E-2</v>
      </c>
    </row>
    <row r="1720" spans="2:41" ht="14.5" hidden="1" x14ac:dyDescent="0.35">
      <c r="B1720" s="45" t="s">
        <v>3314</v>
      </c>
      <c r="C1720" s="54">
        <v>843949</v>
      </c>
      <c r="D1720" s="54">
        <v>843949</v>
      </c>
      <c r="E1720" s="60" t="s">
        <v>3187</v>
      </c>
      <c r="F1720" s="73">
        <v>0</v>
      </c>
      <c r="G1720" s="73">
        <v>4.1666666666666671E-2</v>
      </c>
      <c r="H1720" s="73">
        <v>4.1666666666666671E-2</v>
      </c>
      <c r="I1720" s="73">
        <v>4.1666666666666671E-2</v>
      </c>
      <c r="J1720" s="81" t="s">
        <v>4230</v>
      </c>
      <c r="AL1720" s="144">
        <v>0</v>
      </c>
      <c r="AM1720" s="144">
        <v>4.1666666666666671E-2</v>
      </c>
      <c r="AN1720" s="144">
        <v>4.1666666666666671E-2</v>
      </c>
      <c r="AO1720" s="145">
        <v>4.1666666666666671E-2</v>
      </c>
    </row>
    <row r="1721" spans="2:41" ht="14.5" hidden="1" x14ac:dyDescent="0.35">
      <c r="B1721" s="45" t="s">
        <v>3314</v>
      </c>
      <c r="C1721" s="54">
        <v>843954</v>
      </c>
      <c r="D1721" s="54">
        <v>843954</v>
      </c>
      <c r="E1721" s="60" t="s">
        <v>3187</v>
      </c>
      <c r="F1721" s="73">
        <v>0</v>
      </c>
      <c r="G1721" s="73">
        <v>4.1666666666666671E-2</v>
      </c>
      <c r="H1721" s="73">
        <v>4.1666666666666671E-2</v>
      </c>
      <c r="I1721" s="73">
        <v>4.1666666666666671E-2</v>
      </c>
      <c r="J1721" s="81" t="s">
        <v>4230</v>
      </c>
      <c r="AL1721" s="144">
        <v>0</v>
      </c>
      <c r="AM1721" s="144">
        <v>4.1666666666666671E-2</v>
      </c>
      <c r="AN1721" s="144">
        <v>4.1666666666666671E-2</v>
      </c>
      <c r="AO1721" s="145">
        <v>4.1666666666666671E-2</v>
      </c>
    </row>
    <row r="1722" spans="2:41" ht="14.5" hidden="1" x14ac:dyDescent="0.35">
      <c r="B1722" s="45" t="s">
        <v>3314</v>
      </c>
      <c r="C1722" s="54">
        <v>843957</v>
      </c>
      <c r="D1722" s="54">
        <v>843957</v>
      </c>
      <c r="E1722" s="60" t="s">
        <v>3187</v>
      </c>
      <c r="F1722" s="73">
        <v>0</v>
      </c>
      <c r="G1722" s="73">
        <v>4.1666666666666671E-2</v>
      </c>
      <c r="H1722" s="73">
        <v>4.1666666666666671E-2</v>
      </c>
      <c r="I1722" s="73">
        <v>4.1666666666666671E-2</v>
      </c>
      <c r="J1722" s="81" t="s">
        <v>4230</v>
      </c>
      <c r="AL1722" s="144">
        <v>0</v>
      </c>
      <c r="AM1722" s="144">
        <v>4.1666666666666671E-2</v>
      </c>
      <c r="AN1722" s="144">
        <v>4.1666666666666671E-2</v>
      </c>
      <c r="AO1722" s="145">
        <v>4.1666666666666671E-2</v>
      </c>
    </row>
    <row r="1723" spans="2:41" ht="14.5" hidden="1" x14ac:dyDescent="0.35">
      <c r="B1723" s="45" t="s">
        <v>3314</v>
      </c>
      <c r="C1723" s="54">
        <v>843979</v>
      </c>
      <c r="D1723" s="54">
        <v>843979</v>
      </c>
      <c r="E1723" s="60" t="s">
        <v>3187</v>
      </c>
      <c r="F1723" s="73">
        <v>0</v>
      </c>
      <c r="G1723" s="73">
        <v>4.1666666666666671E-2</v>
      </c>
      <c r="H1723" s="73">
        <v>4.1666666666666671E-2</v>
      </c>
      <c r="I1723" s="73">
        <v>4.1666666666666671E-2</v>
      </c>
      <c r="J1723" s="81" t="s">
        <v>4230</v>
      </c>
      <c r="AL1723" s="144">
        <v>0</v>
      </c>
      <c r="AM1723" s="144">
        <v>4.1666666666666671E-2</v>
      </c>
      <c r="AN1723" s="144">
        <v>4.1666666666666671E-2</v>
      </c>
      <c r="AO1723" s="145">
        <v>4.1666666666666671E-2</v>
      </c>
    </row>
    <row r="1724" spans="2:41" ht="14.5" hidden="1" x14ac:dyDescent="0.35">
      <c r="B1724" s="45" t="s">
        <v>3314</v>
      </c>
      <c r="C1724" s="54">
        <v>8440005</v>
      </c>
      <c r="D1724" s="54">
        <v>8440005</v>
      </c>
      <c r="E1724" s="60" t="s">
        <v>3187</v>
      </c>
      <c r="F1724" s="73">
        <v>0</v>
      </c>
      <c r="G1724" s="73">
        <v>4.1666666666666671E-2</v>
      </c>
      <c r="H1724" s="73">
        <v>4.1666666666666671E-2</v>
      </c>
      <c r="I1724" s="73">
        <v>4.1666666666666671E-2</v>
      </c>
      <c r="J1724" s="81" t="s">
        <v>4230</v>
      </c>
      <c r="AL1724" s="144">
        <v>0</v>
      </c>
      <c r="AM1724" s="144">
        <v>4.1666666666666671E-2</v>
      </c>
      <c r="AN1724" s="144">
        <v>4.1666666666666671E-2</v>
      </c>
      <c r="AO1724" s="145">
        <v>4.1666666666666671E-2</v>
      </c>
    </row>
    <row r="1725" spans="2:41" ht="14.5" hidden="1" x14ac:dyDescent="0.35">
      <c r="B1725" s="45" t="s">
        <v>3314</v>
      </c>
      <c r="C1725" s="54">
        <v>844006</v>
      </c>
      <c r="D1725" s="54">
        <v>844006</v>
      </c>
      <c r="E1725" s="60" t="s">
        <v>3187</v>
      </c>
      <c r="F1725" s="73">
        <v>0</v>
      </c>
      <c r="G1725" s="73">
        <v>4.1666666666666671E-2</v>
      </c>
      <c r="H1725" s="73">
        <v>4.1666666666666671E-2</v>
      </c>
      <c r="I1725" s="73">
        <v>4.1666666666666671E-2</v>
      </c>
      <c r="J1725" s="81" t="s">
        <v>4230</v>
      </c>
      <c r="AL1725" s="144">
        <v>0</v>
      </c>
      <c r="AM1725" s="144">
        <v>4.1666666666666671E-2</v>
      </c>
      <c r="AN1725" s="144">
        <v>4.1666666666666671E-2</v>
      </c>
      <c r="AO1725" s="145">
        <v>4.1666666666666671E-2</v>
      </c>
    </row>
    <row r="1726" spans="2:41" ht="14.5" hidden="1" x14ac:dyDescent="0.35">
      <c r="B1726" s="45" t="s">
        <v>3314</v>
      </c>
      <c r="C1726" s="54">
        <v>844040</v>
      </c>
      <c r="D1726" s="54">
        <v>844040</v>
      </c>
      <c r="E1726" s="60" t="s">
        <v>3187</v>
      </c>
      <c r="F1726" s="73">
        <v>0</v>
      </c>
      <c r="G1726" s="73">
        <v>4.1666666666666671E-2</v>
      </c>
      <c r="H1726" s="73">
        <v>4.1666666666666671E-2</v>
      </c>
      <c r="I1726" s="73">
        <v>4.1666666666666671E-2</v>
      </c>
      <c r="J1726" s="81" t="s">
        <v>4230</v>
      </c>
      <c r="AL1726" s="144">
        <v>0</v>
      </c>
      <c r="AM1726" s="144">
        <v>4.1666666666666671E-2</v>
      </c>
      <c r="AN1726" s="144">
        <v>4.1666666666666671E-2</v>
      </c>
      <c r="AO1726" s="145">
        <v>4.1666666666666671E-2</v>
      </c>
    </row>
    <row r="1727" spans="2:41" ht="14.5" hidden="1" x14ac:dyDescent="0.35">
      <c r="B1727" s="45" t="s">
        <v>3314</v>
      </c>
      <c r="C1727" s="54">
        <v>8440501</v>
      </c>
      <c r="D1727" s="54">
        <v>8440501</v>
      </c>
      <c r="E1727" s="60" t="s">
        <v>3187</v>
      </c>
      <c r="F1727" s="73">
        <v>0</v>
      </c>
      <c r="G1727" s="73">
        <v>4.1666666666666671E-2</v>
      </c>
      <c r="H1727" s="73">
        <v>4.1666666666666671E-2</v>
      </c>
      <c r="I1727" s="73">
        <v>4.1666666666666671E-2</v>
      </c>
      <c r="J1727" s="81" t="s">
        <v>4230</v>
      </c>
      <c r="AL1727" s="144">
        <v>0</v>
      </c>
      <c r="AM1727" s="144">
        <v>4.1666666666666671E-2</v>
      </c>
      <c r="AN1727" s="144">
        <v>4.1666666666666671E-2</v>
      </c>
      <c r="AO1727" s="145">
        <v>4.1666666666666671E-2</v>
      </c>
    </row>
    <row r="1728" spans="2:41" ht="14.5" hidden="1" x14ac:dyDescent="0.35">
      <c r="B1728" s="45" t="s">
        <v>3314</v>
      </c>
      <c r="C1728" s="54">
        <v>8440512</v>
      </c>
      <c r="D1728" s="54">
        <v>8440512</v>
      </c>
      <c r="E1728" s="60" t="s">
        <v>3187</v>
      </c>
      <c r="F1728" s="73">
        <v>0</v>
      </c>
      <c r="G1728" s="73">
        <v>4.1666666666666671E-2</v>
      </c>
      <c r="H1728" s="73">
        <v>4.1666666666666671E-2</v>
      </c>
      <c r="I1728" s="73">
        <v>4.1666666666666671E-2</v>
      </c>
      <c r="J1728" s="81" t="s">
        <v>4230</v>
      </c>
      <c r="AL1728" s="144">
        <v>0</v>
      </c>
      <c r="AM1728" s="144">
        <v>4.1666666666666671E-2</v>
      </c>
      <c r="AN1728" s="144">
        <v>4.1666666666666671E-2</v>
      </c>
      <c r="AO1728" s="145">
        <v>4.1666666666666671E-2</v>
      </c>
    </row>
    <row r="1729" spans="2:41" ht="14.5" hidden="1" x14ac:dyDescent="0.35">
      <c r="B1729" s="45" t="s">
        <v>3314</v>
      </c>
      <c r="C1729" s="54">
        <v>8440526</v>
      </c>
      <c r="D1729" s="54">
        <v>8440526</v>
      </c>
      <c r="E1729" s="60" t="s">
        <v>3187</v>
      </c>
      <c r="F1729" s="73">
        <v>0</v>
      </c>
      <c r="G1729" s="73">
        <v>4.1666666666666671E-2</v>
      </c>
      <c r="H1729" s="73">
        <v>4.1666666666666671E-2</v>
      </c>
      <c r="I1729" s="73">
        <v>4.1666666666666671E-2</v>
      </c>
      <c r="J1729" s="81" t="s">
        <v>4230</v>
      </c>
      <c r="AL1729" s="144">
        <v>0</v>
      </c>
      <c r="AM1729" s="144">
        <v>4.1666666666666671E-2</v>
      </c>
      <c r="AN1729" s="144">
        <v>4.1666666666666671E-2</v>
      </c>
      <c r="AO1729" s="145">
        <v>4.1666666666666671E-2</v>
      </c>
    </row>
    <row r="1730" spans="2:41" ht="14.5" hidden="1" x14ac:dyDescent="0.35">
      <c r="B1730" s="45" t="s">
        <v>3314</v>
      </c>
      <c r="C1730" s="54">
        <v>8440528</v>
      </c>
      <c r="D1730" s="54">
        <v>8440528</v>
      </c>
      <c r="E1730" s="60" t="s">
        <v>3187</v>
      </c>
      <c r="F1730" s="73">
        <v>0</v>
      </c>
      <c r="G1730" s="73">
        <v>4.1666666666666671E-2</v>
      </c>
      <c r="H1730" s="73">
        <v>4.1666666666666671E-2</v>
      </c>
      <c r="I1730" s="73">
        <v>4.1666666666666671E-2</v>
      </c>
      <c r="J1730" s="81" t="s">
        <v>4230</v>
      </c>
      <c r="AL1730" s="144">
        <v>0</v>
      </c>
      <c r="AM1730" s="144">
        <v>4.1666666666666671E-2</v>
      </c>
      <c r="AN1730" s="144">
        <v>4.1666666666666671E-2</v>
      </c>
      <c r="AO1730" s="145">
        <v>4.1666666666666671E-2</v>
      </c>
    </row>
    <row r="1731" spans="2:41" ht="14.5" hidden="1" x14ac:dyDescent="0.35">
      <c r="B1731" s="45" t="s">
        <v>3314</v>
      </c>
      <c r="C1731" s="54">
        <v>8440550</v>
      </c>
      <c r="D1731" s="54">
        <v>8440551</v>
      </c>
      <c r="E1731" s="60" t="s">
        <v>3187</v>
      </c>
      <c r="F1731" s="73">
        <v>0</v>
      </c>
      <c r="G1731" s="73">
        <v>4.1666666666666671E-2</v>
      </c>
      <c r="H1731" s="73">
        <v>4.1666666666666671E-2</v>
      </c>
      <c r="I1731" s="73">
        <v>4.1666666666666671E-2</v>
      </c>
      <c r="J1731" s="81" t="s">
        <v>4230</v>
      </c>
      <c r="AL1731" s="144">
        <v>0</v>
      </c>
      <c r="AM1731" s="144">
        <v>4.1666666666666671E-2</v>
      </c>
      <c r="AN1731" s="144">
        <v>4.1666666666666671E-2</v>
      </c>
      <c r="AO1731" s="145">
        <v>4.1666666666666671E-2</v>
      </c>
    </row>
    <row r="1732" spans="2:41" ht="14.5" hidden="1" x14ac:dyDescent="0.35">
      <c r="B1732" s="45" t="s">
        <v>3314</v>
      </c>
      <c r="C1732" s="54">
        <v>8440557</v>
      </c>
      <c r="D1732" s="54">
        <v>8440557</v>
      </c>
      <c r="E1732" s="60" t="s">
        <v>3187</v>
      </c>
      <c r="F1732" s="73">
        <v>0</v>
      </c>
      <c r="G1732" s="73">
        <v>4.1666666666666671E-2</v>
      </c>
      <c r="H1732" s="73">
        <v>4.1666666666666671E-2</v>
      </c>
      <c r="I1732" s="73">
        <v>4.1666666666666671E-2</v>
      </c>
      <c r="J1732" s="81" t="s">
        <v>4230</v>
      </c>
      <c r="AL1732" s="144">
        <v>0</v>
      </c>
      <c r="AM1732" s="144">
        <v>4.1666666666666671E-2</v>
      </c>
      <c r="AN1732" s="144">
        <v>4.1666666666666671E-2</v>
      </c>
      <c r="AO1732" s="145">
        <v>4.1666666666666671E-2</v>
      </c>
    </row>
    <row r="1733" spans="2:41" ht="14.5" hidden="1" x14ac:dyDescent="0.35">
      <c r="B1733" s="45" t="s">
        <v>3314</v>
      </c>
      <c r="C1733" s="54">
        <v>8440564</v>
      </c>
      <c r="D1733" s="54">
        <v>8440564</v>
      </c>
      <c r="E1733" s="60" t="s">
        <v>3187</v>
      </c>
      <c r="F1733" s="73">
        <v>0</v>
      </c>
      <c r="G1733" s="73">
        <v>4.1666666666666671E-2</v>
      </c>
      <c r="H1733" s="73">
        <v>4.1666666666666671E-2</v>
      </c>
      <c r="I1733" s="73">
        <v>4.1666666666666671E-2</v>
      </c>
      <c r="J1733" s="81" t="s">
        <v>4230</v>
      </c>
      <c r="AL1733" s="144">
        <v>0</v>
      </c>
      <c r="AM1733" s="144">
        <v>4.1666666666666671E-2</v>
      </c>
      <c r="AN1733" s="144">
        <v>4.1666666666666671E-2</v>
      </c>
      <c r="AO1733" s="145">
        <v>4.1666666666666671E-2</v>
      </c>
    </row>
    <row r="1734" spans="2:41" ht="14.5" hidden="1" x14ac:dyDescent="0.35">
      <c r="B1734" s="45" t="s">
        <v>3314</v>
      </c>
      <c r="C1734" s="54">
        <v>8440580</v>
      </c>
      <c r="D1734" s="54">
        <v>8440580</v>
      </c>
      <c r="E1734" s="60" t="s">
        <v>3187</v>
      </c>
      <c r="F1734" s="73">
        <v>0</v>
      </c>
      <c r="G1734" s="73">
        <v>4.1666666666666671E-2</v>
      </c>
      <c r="H1734" s="73">
        <v>4.1666666666666671E-2</v>
      </c>
      <c r="I1734" s="73">
        <v>4.1666666666666671E-2</v>
      </c>
      <c r="J1734" s="81" t="s">
        <v>4230</v>
      </c>
      <c r="AL1734" s="144">
        <v>0</v>
      </c>
      <c r="AM1734" s="144">
        <v>4.1666666666666671E-2</v>
      </c>
      <c r="AN1734" s="144">
        <v>4.1666666666666671E-2</v>
      </c>
      <c r="AO1734" s="145">
        <v>4.1666666666666671E-2</v>
      </c>
    </row>
    <row r="1735" spans="2:41" ht="14.5" hidden="1" x14ac:dyDescent="0.35">
      <c r="B1735" s="45" t="s">
        <v>3314</v>
      </c>
      <c r="C1735" s="54">
        <v>8440585</v>
      </c>
      <c r="D1735" s="54">
        <v>8440585</v>
      </c>
      <c r="E1735" s="60" t="s">
        <v>3187</v>
      </c>
      <c r="F1735" s="73">
        <v>0</v>
      </c>
      <c r="G1735" s="73">
        <v>4.1666666666666671E-2</v>
      </c>
      <c r="H1735" s="73">
        <v>4.1666666666666671E-2</v>
      </c>
      <c r="I1735" s="73">
        <v>4.1666666666666671E-2</v>
      </c>
      <c r="J1735" s="81" t="s">
        <v>4230</v>
      </c>
      <c r="AL1735" s="144">
        <v>0</v>
      </c>
      <c r="AM1735" s="144">
        <v>4.1666666666666671E-2</v>
      </c>
      <c r="AN1735" s="144">
        <v>4.1666666666666671E-2</v>
      </c>
      <c r="AO1735" s="145">
        <v>4.1666666666666671E-2</v>
      </c>
    </row>
    <row r="1736" spans="2:41" ht="14.5" hidden="1" x14ac:dyDescent="0.35">
      <c r="B1736" s="45" t="s">
        <v>3314</v>
      </c>
      <c r="C1736" s="54">
        <v>8440587</v>
      </c>
      <c r="D1736" s="54">
        <v>8440587</v>
      </c>
      <c r="E1736" s="60" t="s">
        <v>3187</v>
      </c>
      <c r="F1736" s="73">
        <v>0</v>
      </c>
      <c r="G1736" s="73">
        <v>4.1666666666666671E-2</v>
      </c>
      <c r="H1736" s="73">
        <v>4.1666666666666671E-2</v>
      </c>
      <c r="I1736" s="73">
        <v>4.1666666666666671E-2</v>
      </c>
      <c r="J1736" s="81" t="s">
        <v>4230</v>
      </c>
      <c r="AL1736" s="144">
        <v>0</v>
      </c>
      <c r="AM1736" s="144">
        <v>4.1666666666666671E-2</v>
      </c>
      <c r="AN1736" s="144">
        <v>4.1666666666666671E-2</v>
      </c>
      <c r="AO1736" s="145">
        <v>4.1666666666666671E-2</v>
      </c>
    </row>
    <row r="1737" spans="2:41" ht="14.5" hidden="1" x14ac:dyDescent="0.35">
      <c r="B1737" s="45" t="s">
        <v>3314</v>
      </c>
      <c r="C1737" s="54">
        <v>8440590</v>
      </c>
      <c r="D1737" s="54">
        <v>8440590</v>
      </c>
      <c r="E1737" s="60" t="s">
        <v>3187</v>
      </c>
      <c r="F1737" s="73">
        <v>0</v>
      </c>
      <c r="G1737" s="73">
        <v>4.1666666666666671E-2</v>
      </c>
      <c r="H1737" s="73">
        <v>4.1666666666666671E-2</v>
      </c>
      <c r="I1737" s="73">
        <v>4.1666666666666671E-2</v>
      </c>
      <c r="J1737" s="81" t="s">
        <v>4230</v>
      </c>
      <c r="AL1737" s="144">
        <v>0</v>
      </c>
      <c r="AM1737" s="144">
        <v>4.1666666666666671E-2</v>
      </c>
      <c r="AN1737" s="144">
        <v>4.1666666666666671E-2</v>
      </c>
      <c r="AO1737" s="145">
        <v>4.1666666666666671E-2</v>
      </c>
    </row>
    <row r="1738" spans="2:41" ht="14.5" hidden="1" x14ac:dyDescent="0.35">
      <c r="B1738" s="45" t="s">
        <v>3314</v>
      </c>
      <c r="C1738" s="54">
        <v>844090</v>
      </c>
      <c r="D1738" s="54">
        <v>844091</v>
      </c>
      <c r="E1738" s="60" t="s">
        <v>3187</v>
      </c>
      <c r="F1738" s="73">
        <v>0</v>
      </c>
      <c r="G1738" s="73">
        <v>4.1666666666666671E-2</v>
      </c>
      <c r="H1738" s="73">
        <v>4.1666666666666671E-2</v>
      </c>
      <c r="I1738" s="73">
        <v>4.1666666666666671E-2</v>
      </c>
      <c r="J1738" s="81" t="s">
        <v>4230</v>
      </c>
      <c r="AL1738" s="144">
        <v>0</v>
      </c>
      <c r="AM1738" s="144">
        <v>4.1666666666666671E-2</v>
      </c>
      <c r="AN1738" s="144">
        <v>4.1666666666666671E-2</v>
      </c>
      <c r="AO1738" s="145">
        <v>4.1666666666666671E-2</v>
      </c>
    </row>
    <row r="1739" spans="2:41" ht="14.5" hidden="1" x14ac:dyDescent="0.35">
      <c r="B1739" s="45" t="s">
        <v>3314</v>
      </c>
      <c r="C1739" s="54">
        <v>8440949</v>
      </c>
      <c r="D1739" s="54">
        <v>8440949</v>
      </c>
      <c r="E1739" s="60" t="s">
        <v>3187</v>
      </c>
      <c r="F1739" s="73">
        <v>0</v>
      </c>
      <c r="G1739" s="73">
        <v>4.1666666666666671E-2</v>
      </c>
      <c r="H1739" s="73">
        <v>4.1666666666666671E-2</v>
      </c>
      <c r="I1739" s="73">
        <v>4.1666666666666671E-2</v>
      </c>
      <c r="J1739" s="81" t="s">
        <v>4230</v>
      </c>
      <c r="AL1739" s="144">
        <v>0</v>
      </c>
      <c r="AM1739" s="144">
        <v>4.1666666666666671E-2</v>
      </c>
      <c r="AN1739" s="144">
        <v>4.1666666666666671E-2</v>
      </c>
      <c r="AO1739" s="145">
        <v>4.1666666666666671E-2</v>
      </c>
    </row>
    <row r="1740" spans="2:41" ht="14.5" hidden="1" x14ac:dyDescent="0.35">
      <c r="B1740" s="45" t="s">
        <v>3314</v>
      </c>
      <c r="C1740" s="54">
        <v>8440951</v>
      </c>
      <c r="D1740" s="54">
        <v>8440951</v>
      </c>
      <c r="E1740" s="60" t="s">
        <v>3187</v>
      </c>
      <c r="F1740" s="73">
        <v>0</v>
      </c>
      <c r="G1740" s="73">
        <v>4.1666666666666671E-2</v>
      </c>
      <c r="H1740" s="73">
        <v>4.1666666666666671E-2</v>
      </c>
      <c r="I1740" s="73">
        <v>4.1666666666666671E-2</v>
      </c>
      <c r="J1740" s="81" t="s">
        <v>4230</v>
      </c>
      <c r="AL1740" s="144">
        <v>0</v>
      </c>
      <c r="AM1740" s="144">
        <v>4.1666666666666671E-2</v>
      </c>
      <c r="AN1740" s="144">
        <v>4.1666666666666671E-2</v>
      </c>
      <c r="AO1740" s="145">
        <v>4.1666666666666671E-2</v>
      </c>
    </row>
    <row r="1741" spans="2:41" ht="14.5" hidden="1" x14ac:dyDescent="0.35">
      <c r="B1741" s="45" t="s">
        <v>3314</v>
      </c>
      <c r="C1741" s="54">
        <v>844213</v>
      </c>
      <c r="D1741" s="54">
        <v>844213</v>
      </c>
      <c r="E1741" s="60" t="s">
        <v>3187</v>
      </c>
      <c r="F1741" s="73">
        <v>0</v>
      </c>
      <c r="G1741" s="73">
        <v>4.1666666666666671E-2</v>
      </c>
      <c r="H1741" s="73">
        <v>4.1666666666666671E-2</v>
      </c>
      <c r="I1741" s="73">
        <v>4.1666666666666671E-2</v>
      </c>
      <c r="J1741" s="81" t="s">
        <v>4230</v>
      </c>
      <c r="AL1741" s="144">
        <v>0</v>
      </c>
      <c r="AM1741" s="144">
        <v>4.1666666666666671E-2</v>
      </c>
      <c r="AN1741" s="144">
        <v>4.1666666666666671E-2</v>
      </c>
      <c r="AO1741" s="145">
        <v>4.1666666666666671E-2</v>
      </c>
    </row>
    <row r="1742" spans="2:41" ht="14.5" hidden="1" x14ac:dyDescent="0.35">
      <c r="B1742" s="45" t="s">
        <v>3314</v>
      </c>
      <c r="C1742" s="54">
        <v>844217</v>
      </c>
      <c r="D1742" s="54">
        <v>844218</v>
      </c>
      <c r="E1742" s="60" t="s">
        <v>3187</v>
      </c>
      <c r="F1742" s="73">
        <v>0</v>
      </c>
      <c r="G1742" s="73">
        <v>4.1666666666666671E-2</v>
      </c>
      <c r="H1742" s="73">
        <v>4.1666666666666671E-2</v>
      </c>
      <c r="I1742" s="73">
        <v>4.1666666666666671E-2</v>
      </c>
      <c r="J1742" s="81" t="s">
        <v>4230</v>
      </c>
      <c r="AL1742" s="144">
        <v>0</v>
      </c>
      <c r="AM1742" s="144">
        <v>4.1666666666666671E-2</v>
      </c>
      <c r="AN1742" s="144">
        <v>4.1666666666666671E-2</v>
      </c>
      <c r="AO1742" s="145">
        <v>4.1666666666666671E-2</v>
      </c>
    </row>
    <row r="1743" spans="2:41" ht="14.5" hidden="1" x14ac:dyDescent="0.35">
      <c r="B1743" s="45" t="s">
        <v>3314</v>
      </c>
      <c r="C1743" s="54">
        <v>844235</v>
      </c>
      <c r="D1743" s="54">
        <v>844235</v>
      </c>
      <c r="E1743" s="60" t="s">
        <v>3187</v>
      </c>
      <c r="F1743" s="73">
        <v>0</v>
      </c>
      <c r="G1743" s="73">
        <v>4.1666666666666671E-2</v>
      </c>
      <c r="H1743" s="73">
        <v>4.1666666666666671E-2</v>
      </c>
      <c r="I1743" s="73">
        <v>4.1666666666666671E-2</v>
      </c>
      <c r="J1743" s="81" t="s">
        <v>4230</v>
      </c>
      <c r="AL1743" s="144">
        <v>0</v>
      </c>
      <c r="AM1743" s="144">
        <v>4.1666666666666671E-2</v>
      </c>
      <c r="AN1743" s="144">
        <v>4.1666666666666671E-2</v>
      </c>
      <c r="AO1743" s="145">
        <v>4.1666666666666671E-2</v>
      </c>
    </row>
    <row r="1744" spans="2:41" ht="14.5" hidden="1" x14ac:dyDescent="0.35">
      <c r="B1744" s="45" t="s">
        <v>3314</v>
      </c>
      <c r="C1744" s="54">
        <v>844250</v>
      </c>
      <c r="D1744" s="54">
        <v>844250</v>
      </c>
      <c r="E1744" s="60" t="s">
        <v>3187</v>
      </c>
      <c r="F1744" s="73">
        <v>0</v>
      </c>
      <c r="G1744" s="73">
        <v>4.1666666666666671E-2</v>
      </c>
      <c r="H1744" s="73">
        <v>4.1666666666666671E-2</v>
      </c>
      <c r="I1744" s="73">
        <v>4.1666666666666671E-2</v>
      </c>
      <c r="J1744" s="81" t="s">
        <v>4230</v>
      </c>
      <c r="AL1744" s="144">
        <v>0</v>
      </c>
      <c r="AM1744" s="144">
        <v>4.1666666666666671E-2</v>
      </c>
      <c r="AN1744" s="144">
        <v>4.1666666666666671E-2</v>
      </c>
      <c r="AO1744" s="145">
        <v>4.1666666666666671E-2</v>
      </c>
    </row>
    <row r="1745" spans="2:41" ht="14.5" hidden="1" x14ac:dyDescent="0.35">
      <c r="B1745" s="45" t="s">
        <v>3314</v>
      </c>
      <c r="C1745" s="54">
        <v>844258</v>
      </c>
      <c r="D1745" s="54">
        <v>844258</v>
      </c>
      <c r="E1745" s="60" t="s">
        <v>3187</v>
      </c>
      <c r="F1745" s="73">
        <v>0</v>
      </c>
      <c r="G1745" s="73">
        <v>4.1666666666666671E-2</v>
      </c>
      <c r="H1745" s="73">
        <v>4.1666666666666671E-2</v>
      </c>
      <c r="I1745" s="73">
        <v>4.1666666666666671E-2</v>
      </c>
      <c r="J1745" s="81" t="s">
        <v>4230</v>
      </c>
      <c r="AL1745" s="144">
        <v>0</v>
      </c>
      <c r="AM1745" s="144">
        <v>4.1666666666666671E-2</v>
      </c>
      <c r="AN1745" s="144">
        <v>4.1666666666666671E-2</v>
      </c>
      <c r="AO1745" s="145">
        <v>4.1666666666666671E-2</v>
      </c>
    </row>
    <row r="1746" spans="2:41" ht="14.5" hidden="1" x14ac:dyDescent="0.35">
      <c r="B1746" s="45" t="s">
        <v>3314</v>
      </c>
      <c r="C1746" s="54">
        <v>844277</v>
      </c>
      <c r="D1746" s="54">
        <v>844277</v>
      </c>
      <c r="E1746" s="60" t="s">
        <v>3187</v>
      </c>
      <c r="F1746" s="73">
        <v>0</v>
      </c>
      <c r="G1746" s="73">
        <v>4.1666666666666671E-2</v>
      </c>
      <c r="H1746" s="73">
        <v>4.1666666666666671E-2</v>
      </c>
      <c r="I1746" s="73">
        <v>4.1666666666666671E-2</v>
      </c>
      <c r="J1746" s="81" t="s">
        <v>4230</v>
      </c>
      <c r="AL1746" s="144">
        <v>0</v>
      </c>
      <c r="AM1746" s="144">
        <v>4.1666666666666671E-2</v>
      </c>
      <c r="AN1746" s="144">
        <v>4.1666666666666671E-2</v>
      </c>
      <c r="AO1746" s="145">
        <v>4.1666666666666671E-2</v>
      </c>
    </row>
    <row r="1747" spans="2:41" ht="14.5" hidden="1" x14ac:dyDescent="0.35">
      <c r="B1747" s="45" t="s">
        <v>3314</v>
      </c>
      <c r="C1747" s="54">
        <v>844286</v>
      </c>
      <c r="D1747" s="54">
        <v>844286</v>
      </c>
      <c r="E1747" s="60" t="s">
        <v>3187</v>
      </c>
      <c r="F1747" s="73">
        <v>0</v>
      </c>
      <c r="G1747" s="73">
        <v>4.1666666666666671E-2</v>
      </c>
      <c r="H1747" s="73">
        <v>4.1666666666666671E-2</v>
      </c>
      <c r="I1747" s="73">
        <v>4.1666666666666671E-2</v>
      </c>
      <c r="J1747" s="81" t="s">
        <v>4230</v>
      </c>
      <c r="AL1747" s="144">
        <v>0</v>
      </c>
      <c r="AM1747" s="144">
        <v>4.1666666666666671E-2</v>
      </c>
      <c r="AN1747" s="144">
        <v>4.1666666666666671E-2</v>
      </c>
      <c r="AO1747" s="145">
        <v>4.1666666666666671E-2</v>
      </c>
    </row>
    <row r="1748" spans="2:41" ht="14.5" hidden="1" x14ac:dyDescent="0.35">
      <c r="B1748" s="45" t="s">
        <v>3314</v>
      </c>
      <c r="C1748" s="54">
        <v>844307</v>
      </c>
      <c r="D1748" s="54">
        <v>844309</v>
      </c>
      <c r="E1748" s="60" t="s">
        <v>3187</v>
      </c>
      <c r="F1748" s="73">
        <v>0</v>
      </c>
      <c r="G1748" s="73">
        <v>4.1666666666666671E-2</v>
      </c>
      <c r="H1748" s="73">
        <v>4.1666666666666671E-2</v>
      </c>
      <c r="I1748" s="73">
        <v>4.1666666666666671E-2</v>
      </c>
      <c r="J1748" s="81" t="s">
        <v>4230</v>
      </c>
      <c r="AL1748" s="144">
        <v>0</v>
      </c>
      <c r="AM1748" s="144">
        <v>4.1666666666666671E-2</v>
      </c>
      <c r="AN1748" s="144">
        <v>4.1666666666666671E-2</v>
      </c>
      <c r="AO1748" s="145">
        <v>4.1666666666666671E-2</v>
      </c>
    </row>
    <row r="1749" spans="2:41" ht="14.5" hidden="1" x14ac:dyDescent="0.35">
      <c r="B1749" s="45" t="s">
        <v>3314</v>
      </c>
      <c r="C1749" s="54">
        <v>844316</v>
      </c>
      <c r="D1749" s="54">
        <v>844316</v>
      </c>
      <c r="E1749" s="60" t="s">
        <v>3187</v>
      </c>
      <c r="F1749" s="73">
        <v>0</v>
      </c>
      <c r="G1749" s="73">
        <v>4.1666666666666671E-2</v>
      </c>
      <c r="H1749" s="73">
        <v>4.1666666666666671E-2</v>
      </c>
      <c r="I1749" s="73">
        <v>4.1666666666666671E-2</v>
      </c>
      <c r="J1749" s="81" t="s">
        <v>4230</v>
      </c>
      <c r="AL1749" s="144">
        <v>0</v>
      </c>
      <c r="AM1749" s="144">
        <v>4.1666666666666671E-2</v>
      </c>
      <c r="AN1749" s="144">
        <v>4.1666666666666671E-2</v>
      </c>
      <c r="AO1749" s="145">
        <v>4.1666666666666671E-2</v>
      </c>
    </row>
    <row r="1750" spans="2:41" ht="14.5" hidden="1" x14ac:dyDescent="0.35">
      <c r="B1750" s="45" t="s">
        <v>3314</v>
      </c>
      <c r="C1750" s="54">
        <v>844321</v>
      </c>
      <c r="D1750" s="54">
        <v>844321</v>
      </c>
      <c r="E1750" s="60" t="s">
        <v>3187</v>
      </c>
      <c r="F1750" s="73">
        <v>0</v>
      </c>
      <c r="G1750" s="73">
        <v>4.1666666666666671E-2</v>
      </c>
      <c r="H1750" s="73">
        <v>4.1666666666666671E-2</v>
      </c>
      <c r="I1750" s="73">
        <v>4.1666666666666671E-2</v>
      </c>
      <c r="J1750" s="81" t="s">
        <v>4230</v>
      </c>
      <c r="AL1750" s="144">
        <v>0</v>
      </c>
      <c r="AM1750" s="144">
        <v>4.1666666666666671E-2</v>
      </c>
      <c r="AN1750" s="144">
        <v>4.1666666666666671E-2</v>
      </c>
      <c r="AO1750" s="145">
        <v>4.1666666666666671E-2</v>
      </c>
    </row>
    <row r="1751" spans="2:41" ht="14.5" hidden="1" x14ac:dyDescent="0.35">
      <c r="B1751" s="45" t="s">
        <v>3314</v>
      </c>
      <c r="C1751" s="54">
        <v>844326</v>
      </c>
      <c r="D1751" s="54">
        <v>844326</v>
      </c>
      <c r="E1751" s="60" t="s">
        <v>3187</v>
      </c>
      <c r="F1751" s="73">
        <v>0</v>
      </c>
      <c r="G1751" s="73">
        <v>4.1666666666666671E-2</v>
      </c>
      <c r="H1751" s="73">
        <v>4.1666666666666671E-2</v>
      </c>
      <c r="I1751" s="73">
        <v>4.1666666666666671E-2</v>
      </c>
      <c r="J1751" s="81" t="s">
        <v>4230</v>
      </c>
      <c r="AL1751" s="144">
        <v>0</v>
      </c>
      <c r="AM1751" s="144">
        <v>4.1666666666666671E-2</v>
      </c>
      <c r="AN1751" s="144">
        <v>4.1666666666666671E-2</v>
      </c>
      <c r="AO1751" s="145">
        <v>4.1666666666666671E-2</v>
      </c>
    </row>
    <row r="1752" spans="2:41" ht="14.5" hidden="1" x14ac:dyDescent="0.35">
      <c r="B1752" s="45" t="s">
        <v>3314</v>
      </c>
      <c r="C1752" s="54">
        <v>844333</v>
      </c>
      <c r="D1752" s="54">
        <v>844333</v>
      </c>
      <c r="E1752" s="60" t="s">
        <v>3187</v>
      </c>
      <c r="F1752" s="73">
        <v>0</v>
      </c>
      <c r="G1752" s="73">
        <v>4.1666666666666671E-2</v>
      </c>
      <c r="H1752" s="73">
        <v>4.1666666666666671E-2</v>
      </c>
      <c r="I1752" s="73">
        <v>4.1666666666666671E-2</v>
      </c>
      <c r="J1752" s="81" t="s">
        <v>4230</v>
      </c>
      <c r="AL1752" s="144">
        <v>0</v>
      </c>
      <c r="AM1752" s="144">
        <v>4.1666666666666671E-2</v>
      </c>
      <c r="AN1752" s="144">
        <v>4.1666666666666671E-2</v>
      </c>
      <c r="AO1752" s="145">
        <v>4.1666666666666671E-2</v>
      </c>
    </row>
    <row r="1753" spans="2:41" ht="14.5" hidden="1" x14ac:dyDescent="0.35">
      <c r="B1753" s="45" t="s">
        <v>3314</v>
      </c>
      <c r="C1753" s="54">
        <v>844339</v>
      </c>
      <c r="D1753" s="54">
        <v>844342</v>
      </c>
      <c r="E1753" s="60" t="s">
        <v>3187</v>
      </c>
      <c r="F1753" s="73">
        <v>0</v>
      </c>
      <c r="G1753" s="73">
        <v>4.1666666666666671E-2</v>
      </c>
      <c r="H1753" s="73">
        <v>4.1666666666666671E-2</v>
      </c>
      <c r="I1753" s="73">
        <v>4.1666666666666671E-2</v>
      </c>
      <c r="J1753" s="81" t="s">
        <v>4230</v>
      </c>
      <c r="AL1753" s="144">
        <v>0</v>
      </c>
      <c r="AM1753" s="144">
        <v>4.1666666666666671E-2</v>
      </c>
      <c r="AN1753" s="144">
        <v>4.1666666666666671E-2</v>
      </c>
      <c r="AO1753" s="145">
        <v>4.1666666666666671E-2</v>
      </c>
    </row>
    <row r="1754" spans="2:41" ht="14.5" hidden="1" x14ac:dyDescent="0.35">
      <c r="B1754" s="45" t="s">
        <v>3314</v>
      </c>
      <c r="C1754" s="54">
        <v>844346</v>
      </c>
      <c r="D1754" s="54">
        <v>844346</v>
      </c>
      <c r="E1754" s="60" t="s">
        <v>3187</v>
      </c>
      <c r="F1754" s="73">
        <v>0</v>
      </c>
      <c r="G1754" s="73">
        <v>4.1666666666666671E-2</v>
      </c>
      <c r="H1754" s="73">
        <v>4.1666666666666671E-2</v>
      </c>
      <c r="I1754" s="73">
        <v>4.1666666666666671E-2</v>
      </c>
      <c r="J1754" s="81" t="s">
        <v>4230</v>
      </c>
      <c r="AL1754" s="144">
        <v>0</v>
      </c>
      <c r="AM1754" s="144">
        <v>4.1666666666666671E-2</v>
      </c>
      <c r="AN1754" s="144">
        <v>4.1666666666666671E-2</v>
      </c>
      <c r="AO1754" s="145">
        <v>4.1666666666666671E-2</v>
      </c>
    </row>
    <row r="1755" spans="2:41" ht="14.5" hidden="1" x14ac:dyDescent="0.35">
      <c r="B1755" s="45" t="s">
        <v>3314</v>
      </c>
      <c r="C1755" s="54">
        <v>844349</v>
      </c>
      <c r="D1755" s="54">
        <v>844349</v>
      </c>
      <c r="E1755" s="60" t="s">
        <v>3187</v>
      </c>
      <c r="F1755" s="73">
        <v>0</v>
      </c>
      <c r="G1755" s="73">
        <v>4.1666666666666671E-2</v>
      </c>
      <c r="H1755" s="73">
        <v>4.1666666666666671E-2</v>
      </c>
      <c r="I1755" s="73">
        <v>4.1666666666666671E-2</v>
      </c>
      <c r="J1755" s="81" t="s">
        <v>4230</v>
      </c>
      <c r="AL1755" s="144">
        <v>0</v>
      </c>
      <c r="AM1755" s="144">
        <v>4.1666666666666671E-2</v>
      </c>
      <c r="AN1755" s="144">
        <v>4.1666666666666671E-2</v>
      </c>
      <c r="AO1755" s="145">
        <v>4.1666666666666671E-2</v>
      </c>
    </row>
    <row r="1756" spans="2:41" ht="14.5" hidden="1" x14ac:dyDescent="0.35">
      <c r="B1756" s="45" t="s">
        <v>3314</v>
      </c>
      <c r="C1756" s="54">
        <v>844355</v>
      </c>
      <c r="D1756" s="54">
        <v>844355</v>
      </c>
      <c r="E1756" s="60" t="s">
        <v>3187</v>
      </c>
      <c r="F1756" s="73">
        <v>0</v>
      </c>
      <c r="G1756" s="73">
        <v>4.1666666666666671E-2</v>
      </c>
      <c r="H1756" s="73">
        <v>4.1666666666666671E-2</v>
      </c>
      <c r="I1756" s="73">
        <v>4.1666666666666671E-2</v>
      </c>
      <c r="J1756" s="81" t="s">
        <v>4230</v>
      </c>
      <c r="AL1756" s="144">
        <v>0</v>
      </c>
      <c r="AM1756" s="144">
        <v>4.1666666666666671E-2</v>
      </c>
      <c r="AN1756" s="144">
        <v>4.1666666666666671E-2</v>
      </c>
      <c r="AO1756" s="145">
        <v>4.1666666666666671E-2</v>
      </c>
    </row>
    <row r="1757" spans="2:41" ht="14.5" hidden="1" x14ac:dyDescent="0.35">
      <c r="B1757" s="45" t="s">
        <v>3314</v>
      </c>
      <c r="C1757" s="54">
        <v>844369</v>
      </c>
      <c r="D1757" s="54">
        <v>844369</v>
      </c>
      <c r="E1757" s="60" t="s">
        <v>3187</v>
      </c>
      <c r="F1757" s="73">
        <v>0</v>
      </c>
      <c r="G1757" s="73">
        <v>4.1666666666666671E-2</v>
      </c>
      <c r="H1757" s="73">
        <v>4.1666666666666671E-2</v>
      </c>
      <c r="I1757" s="73">
        <v>4.1666666666666671E-2</v>
      </c>
      <c r="J1757" s="81" t="s">
        <v>4230</v>
      </c>
      <c r="AL1757" s="144">
        <v>0</v>
      </c>
      <c r="AM1757" s="144">
        <v>4.1666666666666671E-2</v>
      </c>
      <c r="AN1757" s="144">
        <v>4.1666666666666671E-2</v>
      </c>
      <c r="AO1757" s="145">
        <v>4.1666666666666671E-2</v>
      </c>
    </row>
    <row r="1758" spans="2:41" ht="14.5" hidden="1" x14ac:dyDescent="0.35">
      <c r="B1758" s="45" t="s">
        <v>3314</v>
      </c>
      <c r="C1758" s="54">
        <v>844373</v>
      </c>
      <c r="D1758" s="54">
        <v>844373</v>
      </c>
      <c r="E1758" s="60" t="s">
        <v>3187</v>
      </c>
      <c r="F1758" s="73">
        <v>0</v>
      </c>
      <c r="G1758" s="73">
        <v>4.1666666666666671E-2</v>
      </c>
      <c r="H1758" s="73">
        <v>4.1666666666666671E-2</v>
      </c>
      <c r="I1758" s="73">
        <v>4.1666666666666671E-2</v>
      </c>
      <c r="J1758" s="81" t="s">
        <v>4230</v>
      </c>
      <c r="AL1758" s="144">
        <v>0</v>
      </c>
      <c r="AM1758" s="144">
        <v>4.1666666666666671E-2</v>
      </c>
      <c r="AN1758" s="144">
        <v>4.1666666666666671E-2</v>
      </c>
      <c r="AO1758" s="145">
        <v>4.1666666666666671E-2</v>
      </c>
    </row>
    <row r="1759" spans="2:41" ht="14.5" hidden="1" x14ac:dyDescent="0.35">
      <c r="B1759" s="45" t="s">
        <v>3314</v>
      </c>
      <c r="C1759" s="54">
        <v>844377</v>
      </c>
      <c r="D1759" s="54">
        <v>844377</v>
      </c>
      <c r="E1759" s="60" t="s">
        <v>3187</v>
      </c>
      <c r="F1759" s="73">
        <v>0</v>
      </c>
      <c r="G1759" s="73">
        <v>4.1666666666666671E-2</v>
      </c>
      <c r="H1759" s="73">
        <v>4.1666666666666671E-2</v>
      </c>
      <c r="I1759" s="73">
        <v>4.1666666666666671E-2</v>
      </c>
      <c r="J1759" s="81" t="s">
        <v>4230</v>
      </c>
      <c r="AL1759" s="144">
        <v>0</v>
      </c>
      <c r="AM1759" s="144">
        <v>4.1666666666666671E-2</v>
      </c>
      <c r="AN1759" s="144">
        <v>4.1666666666666671E-2</v>
      </c>
      <c r="AO1759" s="145">
        <v>4.1666666666666671E-2</v>
      </c>
    </row>
    <row r="1760" spans="2:41" ht="14.5" hidden="1" x14ac:dyDescent="0.35">
      <c r="B1760" s="45" t="s">
        <v>3314</v>
      </c>
      <c r="C1760" s="54">
        <v>844383</v>
      </c>
      <c r="D1760" s="54">
        <v>844386</v>
      </c>
      <c r="E1760" s="60" t="s">
        <v>3187</v>
      </c>
      <c r="F1760" s="73">
        <v>0</v>
      </c>
      <c r="G1760" s="73">
        <v>4.1666666666666671E-2</v>
      </c>
      <c r="H1760" s="73">
        <v>4.1666666666666671E-2</v>
      </c>
      <c r="I1760" s="73">
        <v>4.1666666666666671E-2</v>
      </c>
      <c r="J1760" s="81" t="s">
        <v>4230</v>
      </c>
      <c r="AL1760" s="144">
        <v>0</v>
      </c>
      <c r="AM1760" s="144">
        <v>4.1666666666666671E-2</v>
      </c>
      <c r="AN1760" s="144">
        <v>4.1666666666666671E-2</v>
      </c>
      <c r="AO1760" s="145">
        <v>4.1666666666666671E-2</v>
      </c>
    </row>
    <row r="1761" spans="2:41" ht="14.5" hidden="1" x14ac:dyDescent="0.35">
      <c r="B1761" s="45" t="s">
        <v>3314</v>
      </c>
      <c r="C1761" s="54">
        <v>844388</v>
      </c>
      <c r="D1761" s="54">
        <v>844389</v>
      </c>
      <c r="E1761" s="60" t="s">
        <v>3187</v>
      </c>
      <c r="F1761" s="73">
        <v>0</v>
      </c>
      <c r="G1761" s="73">
        <v>4.1666666666666671E-2</v>
      </c>
      <c r="H1761" s="73">
        <v>4.1666666666666671E-2</v>
      </c>
      <c r="I1761" s="73">
        <v>4.1666666666666671E-2</v>
      </c>
      <c r="J1761" s="81" t="s">
        <v>4230</v>
      </c>
      <c r="AL1761" s="144">
        <v>0</v>
      </c>
      <c r="AM1761" s="144">
        <v>4.1666666666666671E-2</v>
      </c>
      <c r="AN1761" s="144">
        <v>4.1666666666666671E-2</v>
      </c>
      <c r="AO1761" s="145">
        <v>4.1666666666666671E-2</v>
      </c>
    </row>
    <row r="1762" spans="2:41" ht="14.5" hidden="1" x14ac:dyDescent="0.35">
      <c r="B1762" s="45" t="s">
        <v>3314</v>
      </c>
      <c r="C1762" s="54">
        <v>844398</v>
      </c>
      <c r="D1762" s="54">
        <v>844398</v>
      </c>
      <c r="E1762" s="60" t="s">
        <v>3187</v>
      </c>
      <c r="F1762" s="73">
        <v>0</v>
      </c>
      <c r="G1762" s="73">
        <v>4.1666666666666671E-2</v>
      </c>
      <c r="H1762" s="73">
        <v>4.1666666666666671E-2</v>
      </c>
      <c r="I1762" s="73">
        <v>4.1666666666666671E-2</v>
      </c>
      <c r="J1762" s="81" t="s">
        <v>4230</v>
      </c>
      <c r="AL1762" s="144">
        <v>0</v>
      </c>
      <c r="AM1762" s="144">
        <v>4.1666666666666671E-2</v>
      </c>
      <c r="AN1762" s="144">
        <v>4.1666666666666671E-2</v>
      </c>
      <c r="AO1762" s="145">
        <v>4.1666666666666671E-2</v>
      </c>
    </row>
    <row r="1763" spans="2:41" ht="14.5" hidden="1" x14ac:dyDescent="0.35">
      <c r="B1763" s="45" t="s">
        <v>3314</v>
      </c>
      <c r="C1763" s="54">
        <v>844409</v>
      </c>
      <c r="D1763" s="54">
        <v>844409</v>
      </c>
      <c r="E1763" s="60" t="s">
        <v>3187</v>
      </c>
      <c r="F1763" s="73">
        <v>0</v>
      </c>
      <c r="G1763" s="73">
        <v>4.1666666666666671E-2</v>
      </c>
      <c r="H1763" s="73">
        <v>4.1666666666666671E-2</v>
      </c>
      <c r="I1763" s="73">
        <v>4.1666666666666671E-2</v>
      </c>
      <c r="J1763" s="81" t="s">
        <v>4230</v>
      </c>
      <c r="AL1763" s="144">
        <v>0</v>
      </c>
      <c r="AM1763" s="144">
        <v>4.1666666666666671E-2</v>
      </c>
      <c r="AN1763" s="144">
        <v>4.1666666666666671E-2</v>
      </c>
      <c r="AO1763" s="145">
        <v>4.1666666666666671E-2</v>
      </c>
    </row>
    <row r="1764" spans="2:41" ht="14.5" hidden="1" x14ac:dyDescent="0.35">
      <c r="B1764" s="45" t="s">
        <v>3314</v>
      </c>
      <c r="C1764" s="54">
        <v>844413</v>
      </c>
      <c r="D1764" s="54">
        <v>844413</v>
      </c>
      <c r="E1764" s="60" t="s">
        <v>3187</v>
      </c>
      <c r="F1764" s="73">
        <v>0</v>
      </c>
      <c r="G1764" s="73">
        <v>4.1666666666666671E-2</v>
      </c>
      <c r="H1764" s="73">
        <v>4.1666666666666671E-2</v>
      </c>
      <c r="I1764" s="73">
        <v>4.1666666666666671E-2</v>
      </c>
      <c r="J1764" s="81" t="s">
        <v>4230</v>
      </c>
      <c r="AL1764" s="144">
        <v>0</v>
      </c>
      <c r="AM1764" s="144">
        <v>4.1666666666666671E-2</v>
      </c>
      <c r="AN1764" s="144">
        <v>4.1666666666666671E-2</v>
      </c>
      <c r="AO1764" s="145">
        <v>4.1666666666666671E-2</v>
      </c>
    </row>
    <row r="1765" spans="2:41" ht="14.5" hidden="1" x14ac:dyDescent="0.35">
      <c r="B1765" s="45" t="s">
        <v>3314</v>
      </c>
      <c r="C1765" s="54">
        <v>844419</v>
      </c>
      <c r="D1765" s="54">
        <v>844419</v>
      </c>
      <c r="E1765" s="60" t="s">
        <v>3187</v>
      </c>
      <c r="F1765" s="73">
        <v>0</v>
      </c>
      <c r="G1765" s="73">
        <v>4.1666666666666671E-2</v>
      </c>
      <c r="H1765" s="73">
        <v>4.1666666666666671E-2</v>
      </c>
      <c r="I1765" s="73">
        <v>4.1666666666666671E-2</v>
      </c>
      <c r="J1765" s="81" t="s">
        <v>4230</v>
      </c>
      <c r="AL1765" s="144">
        <v>0</v>
      </c>
      <c r="AM1765" s="144">
        <v>4.1666666666666671E-2</v>
      </c>
      <c r="AN1765" s="144">
        <v>4.1666666666666671E-2</v>
      </c>
      <c r="AO1765" s="145">
        <v>4.1666666666666671E-2</v>
      </c>
    </row>
    <row r="1766" spans="2:41" ht="14.5" hidden="1" x14ac:dyDescent="0.35">
      <c r="B1766" s="45" t="s">
        <v>3314</v>
      </c>
      <c r="C1766" s="54">
        <v>844429</v>
      </c>
      <c r="D1766" s="54">
        <v>844429</v>
      </c>
      <c r="E1766" s="60" t="s">
        <v>3187</v>
      </c>
      <c r="F1766" s="73">
        <v>0</v>
      </c>
      <c r="G1766" s="73">
        <v>4.1666666666666671E-2</v>
      </c>
      <c r="H1766" s="73">
        <v>4.1666666666666671E-2</v>
      </c>
      <c r="I1766" s="73">
        <v>4.1666666666666671E-2</v>
      </c>
      <c r="J1766" s="81" t="s">
        <v>4230</v>
      </c>
      <c r="AL1766" s="144">
        <v>0</v>
      </c>
      <c r="AM1766" s="144">
        <v>4.1666666666666671E-2</v>
      </c>
      <c r="AN1766" s="144">
        <v>4.1666666666666671E-2</v>
      </c>
      <c r="AO1766" s="145">
        <v>4.1666666666666671E-2</v>
      </c>
    </row>
    <row r="1767" spans="2:41" ht="14.5" hidden="1" x14ac:dyDescent="0.35">
      <c r="B1767" s="45" t="s">
        <v>3314</v>
      </c>
      <c r="C1767" s="54">
        <v>844432</v>
      </c>
      <c r="D1767" s="54">
        <v>844432</v>
      </c>
      <c r="E1767" s="60" t="s">
        <v>3187</v>
      </c>
      <c r="F1767" s="73">
        <v>0</v>
      </c>
      <c r="G1767" s="73">
        <v>4.1666666666666671E-2</v>
      </c>
      <c r="H1767" s="73">
        <v>4.1666666666666671E-2</v>
      </c>
      <c r="I1767" s="73">
        <v>4.1666666666666671E-2</v>
      </c>
      <c r="J1767" s="81" t="s">
        <v>4230</v>
      </c>
      <c r="AL1767" s="144">
        <v>0</v>
      </c>
      <c r="AM1767" s="144">
        <v>4.1666666666666671E-2</v>
      </c>
      <c r="AN1767" s="144">
        <v>4.1666666666666671E-2</v>
      </c>
      <c r="AO1767" s="145">
        <v>4.1666666666666671E-2</v>
      </c>
    </row>
    <row r="1768" spans="2:41" ht="14.5" hidden="1" x14ac:dyDescent="0.35">
      <c r="B1768" s="45" t="s">
        <v>3314</v>
      </c>
      <c r="C1768" s="54">
        <v>844450</v>
      </c>
      <c r="D1768" s="54">
        <v>844450</v>
      </c>
      <c r="E1768" s="60" t="s">
        <v>3187</v>
      </c>
      <c r="F1768" s="73">
        <v>0</v>
      </c>
      <c r="G1768" s="73">
        <v>4.1666666666666671E-2</v>
      </c>
      <c r="H1768" s="73">
        <v>4.1666666666666671E-2</v>
      </c>
      <c r="I1768" s="73">
        <v>4.1666666666666671E-2</v>
      </c>
      <c r="J1768" s="81" t="s">
        <v>4230</v>
      </c>
      <c r="AL1768" s="144">
        <v>0</v>
      </c>
      <c r="AM1768" s="144">
        <v>4.1666666666666671E-2</v>
      </c>
      <c r="AN1768" s="144">
        <v>4.1666666666666671E-2</v>
      </c>
      <c r="AO1768" s="145">
        <v>4.1666666666666671E-2</v>
      </c>
    </row>
    <row r="1769" spans="2:41" ht="14.5" hidden="1" x14ac:dyDescent="0.35">
      <c r="B1769" s="45" t="s">
        <v>3314</v>
      </c>
      <c r="C1769" s="54">
        <v>844454</v>
      </c>
      <c r="D1769" s="54">
        <v>844454</v>
      </c>
      <c r="E1769" s="60" t="s">
        <v>3187</v>
      </c>
      <c r="F1769" s="73">
        <v>0</v>
      </c>
      <c r="G1769" s="73">
        <v>4.1666666666666671E-2</v>
      </c>
      <c r="H1769" s="73">
        <v>4.1666666666666671E-2</v>
      </c>
      <c r="I1769" s="73">
        <v>4.1666666666666671E-2</v>
      </c>
      <c r="J1769" s="81" t="s">
        <v>4230</v>
      </c>
      <c r="AL1769" s="144">
        <v>0</v>
      </c>
      <c r="AM1769" s="144">
        <v>4.1666666666666671E-2</v>
      </c>
      <c r="AN1769" s="144">
        <v>4.1666666666666671E-2</v>
      </c>
      <c r="AO1769" s="145">
        <v>4.1666666666666671E-2</v>
      </c>
    </row>
    <row r="1770" spans="2:41" ht="14.5" hidden="1" x14ac:dyDescent="0.35">
      <c r="B1770" s="45" t="s">
        <v>3314</v>
      </c>
      <c r="C1770" s="54">
        <v>844478</v>
      </c>
      <c r="D1770" s="54">
        <v>844478</v>
      </c>
      <c r="E1770" s="60" t="s">
        <v>3187</v>
      </c>
      <c r="F1770" s="73">
        <v>0</v>
      </c>
      <c r="G1770" s="73">
        <v>4.1666666666666671E-2</v>
      </c>
      <c r="H1770" s="73">
        <v>4.1666666666666671E-2</v>
      </c>
      <c r="I1770" s="73">
        <v>4.1666666666666671E-2</v>
      </c>
      <c r="J1770" s="81" t="s">
        <v>4230</v>
      </c>
      <c r="AL1770" s="144">
        <v>0</v>
      </c>
      <c r="AM1770" s="144">
        <v>4.1666666666666671E-2</v>
      </c>
      <c r="AN1770" s="144">
        <v>4.1666666666666671E-2</v>
      </c>
      <c r="AO1770" s="145">
        <v>4.1666666666666671E-2</v>
      </c>
    </row>
    <row r="1771" spans="2:41" ht="14.5" hidden="1" x14ac:dyDescent="0.35">
      <c r="B1771" s="45" t="s">
        <v>3314</v>
      </c>
      <c r="C1771" s="54">
        <v>844484</v>
      </c>
      <c r="D1771" s="54">
        <v>844484</v>
      </c>
      <c r="E1771" s="60" t="s">
        <v>3187</v>
      </c>
      <c r="F1771" s="73">
        <v>0</v>
      </c>
      <c r="G1771" s="73">
        <v>4.1666666666666671E-2</v>
      </c>
      <c r="H1771" s="73">
        <v>4.1666666666666671E-2</v>
      </c>
      <c r="I1771" s="73">
        <v>4.1666666666666671E-2</v>
      </c>
      <c r="J1771" s="81" t="s">
        <v>4230</v>
      </c>
      <c r="AL1771" s="144">
        <v>0</v>
      </c>
      <c r="AM1771" s="144">
        <v>4.1666666666666671E-2</v>
      </c>
      <c r="AN1771" s="144">
        <v>4.1666666666666671E-2</v>
      </c>
      <c r="AO1771" s="145">
        <v>4.1666666666666671E-2</v>
      </c>
    </row>
    <row r="1772" spans="2:41" ht="14.5" hidden="1" x14ac:dyDescent="0.35">
      <c r="B1772" s="45" t="s">
        <v>3314</v>
      </c>
      <c r="C1772" s="54">
        <v>844489</v>
      </c>
      <c r="D1772" s="54">
        <v>844490</v>
      </c>
      <c r="E1772" s="60" t="s">
        <v>3187</v>
      </c>
      <c r="F1772" s="73">
        <v>0</v>
      </c>
      <c r="G1772" s="73">
        <v>4.1666666666666671E-2</v>
      </c>
      <c r="H1772" s="73">
        <v>4.1666666666666671E-2</v>
      </c>
      <c r="I1772" s="73">
        <v>4.1666666666666671E-2</v>
      </c>
      <c r="J1772" s="81" t="s">
        <v>4230</v>
      </c>
      <c r="AL1772" s="144">
        <v>0</v>
      </c>
      <c r="AM1772" s="144">
        <v>4.1666666666666671E-2</v>
      </c>
      <c r="AN1772" s="144">
        <v>4.1666666666666671E-2</v>
      </c>
      <c r="AO1772" s="145">
        <v>4.1666666666666671E-2</v>
      </c>
    </row>
    <row r="1773" spans="2:41" ht="14.5" hidden="1" x14ac:dyDescent="0.35">
      <c r="B1773" s="45" t="s">
        <v>3314</v>
      </c>
      <c r="C1773" s="54">
        <v>844502</v>
      </c>
      <c r="D1773" s="54">
        <v>844502</v>
      </c>
      <c r="E1773" s="60" t="s">
        <v>3187</v>
      </c>
      <c r="F1773" s="73">
        <v>0</v>
      </c>
      <c r="G1773" s="73">
        <v>4.1666666666666671E-2</v>
      </c>
      <c r="H1773" s="73">
        <v>4.1666666666666671E-2</v>
      </c>
      <c r="I1773" s="73">
        <v>4.1666666666666671E-2</v>
      </c>
      <c r="J1773" s="81" t="s">
        <v>4230</v>
      </c>
      <c r="AL1773" s="144">
        <v>0</v>
      </c>
      <c r="AM1773" s="144">
        <v>4.1666666666666671E-2</v>
      </c>
      <c r="AN1773" s="144">
        <v>4.1666666666666671E-2</v>
      </c>
      <c r="AO1773" s="145">
        <v>4.1666666666666671E-2</v>
      </c>
    </row>
    <row r="1774" spans="2:41" ht="14.5" hidden="1" x14ac:dyDescent="0.35">
      <c r="B1774" s="45" t="s">
        <v>3314</v>
      </c>
      <c r="C1774" s="54">
        <v>844522</v>
      </c>
      <c r="D1774" s="54">
        <v>844522</v>
      </c>
      <c r="E1774" s="60" t="s">
        <v>3187</v>
      </c>
      <c r="F1774" s="73">
        <v>0</v>
      </c>
      <c r="G1774" s="73">
        <v>4.1666666666666671E-2</v>
      </c>
      <c r="H1774" s="73">
        <v>4.1666666666666671E-2</v>
      </c>
      <c r="I1774" s="73">
        <v>4.1666666666666671E-2</v>
      </c>
      <c r="J1774" s="81" t="s">
        <v>4230</v>
      </c>
      <c r="AL1774" s="144">
        <v>0</v>
      </c>
      <c r="AM1774" s="144">
        <v>4.1666666666666671E-2</v>
      </c>
      <c r="AN1774" s="144">
        <v>4.1666666666666671E-2</v>
      </c>
      <c r="AO1774" s="145">
        <v>4.1666666666666671E-2</v>
      </c>
    </row>
    <row r="1775" spans="2:41" ht="14.5" hidden="1" x14ac:dyDescent="0.35">
      <c r="B1775" s="45" t="s">
        <v>3314</v>
      </c>
      <c r="C1775" s="54">
        <v>844531</v>
      </c>
      <c r="D1775" s="54">
        <v>844531</v>
      </c>
      <c r="E1775" s="60" t="s">
        <v>3187</v>
      </c>
      <c r="F1775" s="73">
        <v>0</v>
      </c>
      <c r="G1775" s="73">
        <v>4.1666666666666671E-2</v>
      </c>
      <c r="H1775" s="73">
        <v>4.1666666666666671E-2</v>
      </c>
      <c r="I1775" s="73">
        <v>4.1666666666666671E-2</v>
      </c>
      <c r="J1775" s="81" t="s">
        <v>4230</v>
      </c>
      <c r="AL1775" s="144">
        <v>0</v>
      </c>
      <c r="AM1775" s="144">
        <v>4.1666666666666671E-2</v>
      </c>
      <c r="AN1775" s="144">
        <v>4.1666666666666671E-2</v>
      </c>
      <c r="AO1775" s="145">
        <v>4.1666666666666671E-2</v>
      </c>
    </row>
    <row r="1776" spans="2:41" ht="14.5" hidden="1" x14ac:dyDescent="0.35">
      <c r="B1776" s="45" t="s">
        <v>3314</v>
      </c>
      <c r="C1776" s="54">
        <v>844536</v>
      </c>
      <c r="D1776" s="54">
        <v>844537</v>
      </c>
      <c r="E1776" s="60" t="s">
        <v>3187</v>
      </c>
      <c r="F1776" s="73">
        <v>0</v>
      </c>
      <c r="G1776" s="73">
        <v>4.1666666666666671E-2</v>
      </c>
      <c r="H1776" s="73">
        <v>4.1666666666666671E-2</v>
      </c>
      <c r="I1776" s="73">
        <v>4.1666666666666671E-2</v>
      </c>
      <c r="J1776" s="81" t="s">
        <v>4230</v>
      </c>
      <c r="AL1776" s="144">
        <v>0</v>
      </c>
      <c r="AM1776" s="144">
        <v>4.1666666666666671E-2</v>
      </c>
      <c r="AN1776" s="144">
        <v>4.1666666666666671E-2</v>
      </c>
      <c r="AO1776" s="145">
        <v>4.1666666666666671E-2</v>
      </c>
    </row>
    <row r="1777" spans="2:41" ht="14.5" hidden="1" x14ac:dyDescent="0.35">
      <c r="B1777" s="45" t="s">
        <v>3314</v>
      </c>
      <c r="C1777" s="54">
        <v>844544</v>
      </c>
      <c r="D1777" s="54">
        <v>844544</v>
      </c>
      <c r="E1777" s="60" t="s">
        <v>3187</v>
      </c>
      <c r="F1777" s="73">
        <v>0</v>
      </c>
      <c r="G1777" s="73">
        <v>4.1666666666666671E-2</v>
      </c>
      <c r="H1777" s="73">
        <v>4.1666666666666671E-2</v>
      </c>
      <c r="I1777" s="73">
        <v>4.1666666666666671E-2</v>
      </c>
      <c r="J1777" s="81" t="s">
        <v>4230</v>
      </c>
      <c r="AL1777" s="144">
        <v>0</v>
      </c>
      <c r="AM1777" s="144">
        <v>4.1666666666666671E-2</v>
      </c>
      <c r="AN1777" s="144">
        <v>4.1666666666666671E-2</v>
      </c>
      <c r="AO1777" s="145">
        <v>4.1666666666666671E-2</v>
      </c>
    </row>
    <row r="1778" spans="2:41" ht="14.5" hidden="1" x14ac:dyDescent="0.35">
      <c r="B1778" s="45" t="s">
        <v>3314</v>
      </c>
      <c r="C1778" s="54">
        <v>844548</v>
      </c>
      <c r="D1778" s="54">
        <v>844548</v>
      </c>
      <c r="E1778" s="60" t="s">
        <v>3187</v>
      </c>
      <c r="F1778" s="73">
        <v>0</v>
      </c>
      <c r="G1778" s="73">
        <v>4.1666666666666671E-2</v>
      </c>
      <c r="H1778" s="73">
        <v>4.1666666666666671E-2</v>
      </c>
      <c r="I1778" s="73">
        <v>4.1666666666666671E-2</v>
      </c>
      <c r="J1778" s="81" t="s">
        <v>4230</v>
      </c>
      <c r="AL1778" s="144">
        <v>0</v>
      </c>
      <c r="AM1778" s="144">
        <v>4.1666666666666671E-2</v>
      </c>
      <c r="AN1778" s="144">
        <v>4.1666666666666671E-2</v>
      </c>
      <c r="AO1778" s="145">
        <v>4.1666666666666671E-2</v>
      </c>
    </row>
    <row r="1779" spans="2:41" ht="14.5" hidden="1" x14ac:dyDescent="0.35">
      <c r="B1779" s="45" t="s">
        <v>3314</v>
      </c>
      <c r="C1779" s="54">
        <v>844553</v>
      </c>
      <c r="D1779" s="54">
        <v>844553</v>
      </c>
      <c r="E1779" s="60" t="s">
        <v>3187</v>
      </c>
      <c r="F1779" s="73">
        <v>0</v>
      </c>
      <c r="G1779" s="73">
        <v>4.1666666666666671E-2</v>
      </c>
      <c r="H1779" s="73">
        <v>4.1666666666666671E-2</v>
      </c>
      <c r="I1779" s="73">
        <v>4.1666666666666671E-2</v>
      </c>
      <c r="J1779" s="81" t="s">
        <v>4230</v>
      </c>
      <c r="AL1779" s="144">
        <v>0</v>
      </c>
      <c r="AM1779" s="144">
        <v>4.1666666666666671E-2</v>
      </c>
      <c r="AN1779" s="144">
        <v>4.1666666666666671E-2</v>
      </c>
      <c r="AO1779" s="145">
        <v>4.1666666666666671E-2</v>
      </c>
    </row>
    <row r="1780" spans="2:41" ht="14.5" hidden="1" x14ac:dyDescent="0.35">
      <c r="B1780" s="45" t="s">
        <v>3314</v>
      </c>
      <c r="C1780" s="54">
        <v>844562</v>
      </c>
      <c r="D1780" s="54">
        <v>844562</v>
      </c>
      <c r="E1780" s="60" t="s">
        <v>3187</v>
      </c>
      <c r="F1780" s="73">
        <v>0</v>
      </c>
      <c r="G1780" s="73">
        <v>4.1666666666666671E-2</v>
      </c>
      <c r="H1780" s="73">
        <v>4.1666666666666671E-2</v>
      </c>
      <c r="I1780" s="73">
        <v>4.1666666666666671E-2</v>
      </c>
      <c r="J1780" s="81" t="s">
        <v>4230</v>
      </c>
      <c r="AL1780" s="144">
        <v>0</v>
      </c>
      <c r="AM1780" s="144">
        <v>4.1666666666666671E-2</v>
      </c>
      <c r="AN1780" s="144">
        <v>4.1666666666666671E-2</v>
      </c>
      <c r="AO1780" s="145">
        <v>4.1666666666666671E-2</v>
      </c>
    </row>
    <row r="1781" spans="2:41" ht="14.5" hidden="1" x14ac:dyDescent="0.35">
      <c r="B1781" s="45" t="s">
        <v>3314</v>
      </c>
      <c r="C1781" s="54">
        <v>844565</v>
      </c>
      <c r="D1781" s="54">
        <v>844566</v>
      </c>
      <c r="E1781" s="60" t="s">
        <v>3187</v>
      </c>
      <c r="F1781" s="73">
        <v>0</v>
      </c>
      <c r="G1781" s="73">
        <v>4.1666666666666671E-2</v>
      </c>
      <c r="H1781" s="73">
        <v>4.1666666666666671E-2</v>
      </c>
      <c r="I1781" s="73">
        <v>4.1666666666666671E-2</v>
      </c>
      <c r="J1781" s="81" t="s">
        <v>4230</v>
      </c>
      <c r="AL1781" s="144">
        <v>0</v>
      </c>
      <c r="AM1781" s="144">
        <v>4.1666666666666671E-2</v>
      </c>
      <c r="AN1781" s="144">
        <v>4.1666666666666671E-2</v>
      </c>
      <c r="AO1781" s="145">
        <v>4.1666666666666671E-2</v>
      </c>
    </row>
    <row r="1782" spans="2:41" ht="14.5" hidden="1" x14ac:dyDescent="0.35">
      <c r="B1782" s="45" t="s">
        <v>3314</v>
      </c>
      <c r="C1782" s="54">
        <v>844568</v>
      </c>
      <c r="D1782" s="54">
        <v>844568</v>
      </c>
      <c r="E1782" s="60" t="s">
        <v>3187</v>
      </c>
      <c r="F1782" s="73">
        <v>0</v>
      </c>
      <c r="G1782" s="73">
        <v>4.1666666666666671E-2</v>
      </c>
      <c r="H1782" s="73">
        <v>4.1666666666666671E-2</v>
      </c>
      <c r="I1782" s="73">
        <v>4.1666666666666671E-2</v>
      </c>
      <c r="J1782" s="81" t="s">
        <v>4230</v>
      </c>
      <c r="AL1782" s="144">
        <v>0</v>
      </c>
      <c r="AM1782" s="144">
        <v>4.1666666666666671E-2</v>
      </c>
      <c r="AN1782" s="144">
        <v>4.1666666666666671E-2</v>
      </c>
      <c r="AO1782" s="145">
        <v>4.1666666666666671E-2</v>
      </c>
    </row>
    <row r="1783" spans="2:41" ht="14.5" hidden="1" x14ac:dyDescent="0.35">
      <c r="B1783" s="45" t="s">
        <v>3314</v>
      </c>
      <c r="C1783" s="54">
        <v>844574</v>
      </c>
      <c r="D1783" s="54">
        <v>844574</v>
      </c>
      <c r="E1783" s="60" t="s">
        <v>3187</v>
      </c>
      <c r="F1783" s="73">
        <v>0</v>
      </c>
      <c r="G1783" s="73">
        <v>4.1666666666666671E-2</v>
      </c>
      <c r="H1783" s="73">
        <v>4.1666666666666671E-2</v>
      </c>
      <c r="I1783" s="73">
        <v>4.1666666666666671E-2</v>
      </c>
      <c r="J1783" s="81" t="s">
        <v>4230</v>
      </c>
      <c r="AL1783" s="144">
        <v>0</v>
      </c>
      <c r="AM1783" s="144">
        <v>4.1666666666666671E-2</v>
      </c>
      <c r="AN1783" s="144">
        <v>4.1666666666666671E-2</v>
      </c>
      <c r="AO1783" s="145">
        <v>4.1666666666666671E-2</v>
      </c>
    </row>
    <row r="1784" spans="2:41" ht="14.5" hidden="1" x14ac:dyDescent="0.35">
      <c r="B1784" s="45" t="s">
        <v>3314</v>
      </c>
      <c r="C1784" s="54">
        <v>844577</v>
      </c>
      <c r="D1784" s="54">
        <v>844577</v>
      </c>
      <c r="E1784" s="60" t="s">
        <v>3187</v>
      </c>
      <c r="F1784" s="73">
        <v>0</v>
      </c>
      <c r="G1784" s="73">
        <v>4.1666666666666671E-2</v>
      </c>
      <c r="H1784" s="73">
        <v>4.1666666666666671E-2</v>
      </c>
      <c r="I1784" s="73">
        <v>4.1666666666666671E-2</v>
      </c>
      <c r="J1784" s="81" t="s">
        <v>4230</v>
      </c>
      <c r="AL1784" s="144">
        <v>0</v>
      </c>
      <c r="AM1784" s="144">
        <v>4.1666666666666671E-2</v>
      </c>
      <c r="AN1784" s="144">
        <v>4.1666666666666671E-2</v>
      </c>
      <c r="AO1784" s="145">
        <v>4.1666666666666671E-2</v>
      </c>
    </row>
    <row r="1785" spans="2:41" ht="14.5" hidden="1" x14ac:dyDescent="0.35">
      <c r="B1785" s="45" t="s">
        <v>3314</v>
      </c>
      <c r="C1785" s="54">
        <v>844620</v>
      </c>
      <c r="D1785" s="54">
        <v>844620</v>
      </c>
      <c r="E1785" s="60" t="s">
        <v>3187</v>
      </c>
      <c r="F1785" s="73">
        <v>0</v>
      </c>
      <c r="G1785" s="73">
        <v>4.1666666666666671E-2</v>
      </c>
      <c r="H1785" s="73">
        <v>4.1666666666666671E-2</v>
      </c>
      <c r="I1785" s="73">
        <v>4.1666666666666671E-2</v>
      </c>
      <c r="J1785" s="81" t="s">
        <v>4230</v>
      </c>
      <c r="AL1785" s="144">
        <v>0</v>
      </c>
      <c r="AM1785" s="144">
        <v>4.1666666666666671E-2</v>
      </c>
      <c r="AN1785" s="144">
        <v>4.1666666666666671E-2</v>
      </c>
      <c r="AO1785" s="145">
        <v>4.1666666666666671E-2</v>
      </c>
    </row>
    <row r="1786" spans="2:41" ht="14.5" hidden="1" x14ac:dyDescent="0.35">
      <c r="B1786" s="45" t="s">
        <v>3314</v>
      </c>
      <c r="C1786" s="54">
        <v>844623</v>
      </c>
      <c r="D1786" s="54">
        <v>844623</v>
      </c>
      <c r="E1786" s="60" t="s">
        <v>3187</v>
      </c>
      <c r="F1786" s="73">
        <v>0</v>
      </c>
      <c r="G1786" s="73">
        <v>4.1666666666666671E-2</v>
      </c>
      <c r="H1786" s="73">
        <v>4.1666666666666671E-2</v>
      </c>
      <c r="I1786" s="73">
        <v>4.1666666666666671E-2</v>
      </c>
      <c r="J1786" s="81" t="s">
        <v>4230</v>
      </c>
      <c r="AL1786" s="144">
        <v>0</v>
      </c>
      <c r="AM1786" s="144">
        <v>4.1666666666666671E-2</v>
      </c>
      <c r="AN1786" s="144">
        <v>4.1666666666666671E-2</v>
      </c>
      <c r="AO1786" s="145">
        <v>4.1666666666666671E-2</v>
      </c>
    </row>
    <row r="1787" spans="2:41" ht="14.5" hidden="1" x14ac:dyDescent="0.35">
      <c r="B1787" s="45" t="s">
        <v>3314</v>
      </c>
      <c r="C1787" s="54">
        <v>844625</v>
      </c>
      <c r="D1787" s="54">
        <v>844626</v>
      </c>
      <c r="E1787" s="60" t="s">
        <v>3187</v>
      </c>
      <c r="F1787" s="73">
        <v>0</v>
      </c>
      <c r="G1787" s="73">
        <v>4.1666666666666671E-2</v>
      </c>
      <c r="H1787" s="73">
        <v>4.1666666666666671E-2</v>
      </c>
      <c r="I1787" s="73">
        <v>4.1666666666666671E-2</v>
      </c>
      <c r="J1787" s="81" t="s">
        <v>4230</v>
      </c>
      <c r="AL1787" s="144">
        <v>0</v>
      </c>
      <c r="AM1787" s="144">
        <v>4.1666666666666671E-2</v>
      </c>
      <c r="AN1787" s="144">
        <v>4.1666666666666671E-2</v>
      </c>
      <c r="AO1787" s="145">
        <v>4.1666666666666671E-2</v>
      </c>
    </row>
    <row r="1788" spans="2:41" ht="14.5" hidden="1" x14ac:dyDescent="0.35">
      <c r="B1788" s="45" t="s">
        <v>3314</v>
      </c>
      <c r="C1788" s="54">
        <v>844656</v>
      </c>
      <c r="D1788" s="54">
        <v>844656</v>
      </c>
      <c r="E1788" s="60" t="s">
        <v>3187</v>
      </c>
      <c r="F1788" s="73">
        <v>0</v>
      </c>
      <c r="G1788" s="73">
        <v>4.1666666666666671E-2</v>
      </c>
      <c r="H1788" s="73">
        <v>4.1666666666666671E-2</v>
      </c>
      <c r="I1788" s="73">
        <v>4.1666666666666671E-2</v>
      </c>
      <c r="J1788" s="81" t="s">
        <v>4230</v>
      </c>
      <c r="AL1788" s="144">
        <v>0</v>
      </c>
      <c r="AM1788" s="144">
        <v>4.1666666666666671E-2</v>
      </c>
      <c r="AN1788" s="144">
        <v>4.1666666666666671E-2</v>
      </c>
      <c r="AO1788" s="145">
        <v>4.1666666666666671E-2</v>
      </c>
    </row>
    <row r="1789" spans="2:41" ht="14.5" hidden="1" x14ac:dyDescent="0.35">
      <c r="B1789" s="45" t="s">
        <v>3314</v>
      </c>
      <c r="C1789" s="54">
        <v>844661</v>
      </c>
      <c r="D1789" s="54">
        <v>844661</v>
      </c>
      <c r="E1789" s="60" t="s">
        <v>3187</v>
      </c>
      <c r="F1789" s="73">
        <v>0</v>
      </c>
      <c r="G1789" s="73">
        <v>4.1666666666666671E-2</v>
      </c>
      <c r="H1789" s="73">
        <v>4.1666666666666671E-2</v>
      </c>
      <c r="I1789" s="73">
        <v>4.1666666666666671E-2</v>
      </c>
      <c r="J1789" s="81" t="s">
        <v>4230</v>
      </c>
      <c r="AL1789" s="144">
        <v>0</v>
      </c>
      <c r="AM1789" s="144">
        <v>4.1666666666666671E-2</v>
      </c>
      <c r="AN1789" s="144">
        <v>4.1666666666666671E-2</v>
      </c>
      <c r="AO1789" s="145">
        <v>4.1666666666666671E-2</v>
      </c>
    </row>
    <row r="1790" spans="2:41" ht="14.5" hidden="1" x14ac:dyDescent="0.35">
      <c r="B1790" s="45" t="s">
        <v>3314</v>
      </c>
      <c r="C1790" s="54">
        <v>844667</v>
      </c>
      <c r="D1790" s="54">
        <v>844669</v>
      </c>
      <c r="E1790" s="60" t="s">
        <v>3187</v>
      </c>
      <c r="F1790" s="73">
        <v>0</v>
      </c>
      <c r="G1790" s="73">
        <v>4.1666666666666671E-2</v>
      </c>
      <c r="H1790" s="73">
        <v>4.1666666666666671E-2</v>
      </c>
      <c r="I1790" s="73">
        <v>4.1666666666666671E-2</v>
      </c>
      <c r="J1790" s="81" t="s">
        <v>4230</v>
      </c>
      <c r="AL1790" s="144">
        <v>0</v>
      </c>
      <c r="AM1790" s="144">
        <v>4.1666666666666671E-2</v>
      </c>
      <c r="AN1790" s="144">
        <v>4.1666666666666671E-2</v>
      </c>
      <c r="AO1790" s="145">
        <v>4.1666666666666671E-2</v>
      </c>
    </row>
    <row r="1791" spans="2:41" ht="14.5" hidden="1" x14ac:dyDescent="0.35">
      <c r="B1791" s="45" t="s">
        <v>3314</v>
      </c>
      <c r="C1791" s="54">
        <v>844673</v>
      </c>
      <c r="D1791" s="54">
        <v>844673</v>
      </c>
      <c r="E1791" s="60" t="s">
        <v>3187</v>
      </c>
      <c r="F1791" s="73">
        <v>0</v>
      </c>
      <c r="G1791" s="73">
        <v>4.1666666666666671E-2</v>
      </c>
      <c r="H1791" s="73">
        <v>4.1666666666666671E-2</v>
      </c>
      <c r="I1791" s="73">
        <v>4.1666666666666671E-2</v>
      </c>
      <c r="J1791" s="81" t="s">
        <v>4230</v>
      </c>
      <c r="AL1791" s="144">
        <v>0</v>
      </c>
      <c r="AM1791" s="144">
        <v>4.1666666666666671E-2</v>
      </c>
      <c r="AN1791" s="144">
        <v>4.1666666666666671E-2</v>
      </c>
      <c r="AO1791" s="145">
        <v>4.1666666666666671E-2</v>
      </c>
    </row>
    <row r="1792" spans="2:41" ht="14.5" hidden="1" x14ac:dyDescent="0.35">
      <c r="B1792" s="45" t="s">
        <v>3314</v>
      </c>
      <c r="C1792" s="54">
        <v>844679</v>
      </c>
      <c r="D1792" s="54">
        <v>844679</v>
      </c>
      <c r="E1792" s="60" t="s">
        <v>3187</v>
      </c>
      <c r="F1792" s="73">
        <v>0</v>
      </c>
      <c r="G1792" s="73">
        <v>4.1666666666666671E-2</v>
      </c>
      <c r="H1792" s="73">
        <v>4.1666666666666671E-2</v>
      </c>
      <c r="I1792" s="73">
        <v>4.1666666666666671E-2</v>
      </c>
      <c r="J1792" s="81" t="s">
        <v>4230</v>
      </c>
      <c r="AL1792" s="144">
        <v>0</v>
      </c>
      <c r="AM1792" s="144">
        <v>4.1666666666666671E-2</v>
      </c>
      <c r="AN1792" s="144">
        <v>4.1666666666666671E-2</v>
      </c>
      <c r="AO1792" s="145">
        <v>4.1666666666666671E-2</v>
      </c>
    </row>
    <row r="1793" spans="2:41" ht="14.5" hidden="1" x14ac:dyDescent="0.35">
      <c r="B1793" s="45" t="s">
        <v>3314</v>
      </c>
      <c r="C1793" s="54">
        <v>844691</v>
      </c>
      <c r="D1793" s="54">
        <v>844691</v>
      </c>
      <c r="E1793" s="60" t="s">
        <v>3187</v>
      </c>
      <c r="F1793" s="73">
        <v>0</v>
      </c>
      <c r="G1793" s="73">
        <v>4.1666666666666671E-2</v>
      </c>
      <c r="H1793" s="73">
        <v>4.1666666666666671E-2</v>
      </c>
      <c r="I1793" s="73">
        <v>4.1666666666666671E-2</v>
      </c>
      <c r="J1793" s="81" t="s">
        <v>4230</v>
      </c>
      <c r="AL1793" s="144">
        <v>0</v>
      </c>
      <c r="AM1793" s="144">
        <v>4.1666666666666671E-2</v>
      </c>
      <c r="AN1793" s="144">
        <v>4.1666666666666671E-2</v>
      </c>
      <c r="AO1793" s="145">
        <v>4.1666666666666671E-2</v>
      </c>
    </row>
    <row r="1794" spans="2:41" ht="14.5" hidden="1" x14ac:dyDescent="0.35">
      <c r="B1794" s="45" t="s">
        <v>3314</v>
      </c>
      <c r="C1794" s="54">
        <v>844694</v>
      </c>
      <c r="D1794" s="54">
        <v>844699</v>
      </c>
      <c r="E1794" s="60" t="s">
        <v>3187</v>
      </c>
      <c r="F1794" s="73">
        <v>0</v>
      </c>
      <c r="G1794" s="73">
        <v>4.1666666666666671E-2</v>
      </c>
      <c r="H1794" s="73">
        <v>4.1666666666666671E-2</v>
      </c>
      <c r="I1794" s="73">
        <v>4.1666666666666671E-2</v>
      </c>
      <c r="J1794" s="81" t="s">
        <v>4230</v>
      </c>
      <c r="AL1794" s="144">
        <v>0</v>
      </c>
      <c r="AM1794" s="144">
        <v>4.1666666666666671E-2</v>
      </c>
      <c r="AN1794" s="144">
        <v>4.1666666666666671E-2</v>
      </c>
      <c r="AO1794" s="145">
        <v>4.1666666666666671E-2</v>
      </c>
    </row>
    <row r="1795" spans="2:41" ht="14.5" hidden="1" x14ac:dyDescent="0.35">
      <c r="B1795" s="45" t="s">
        <v>3314</v>
      </c>
      <c r="C1795" s="54">
        <v>844712</v>
      </c>
      <c r="D1795" s="54">
        <v>844713</v>
      </c>
      <c r="E1795" s="60" t="s">
        <v>3187</v>
      </c>
      <c r="F1795" s="73">
        <v>0</v>
      </c>
      <c r="G1795" s="73">
        <v>4.1666666666666671E-2</v>
      </c>
      <c r="H1795" s="73">
        <v>4.1666666666666671E-2</v>
      </c>
      <c r="I1795" s="73">
        <v>4.1666666666666671E-2</v>
      </c>
      <c r="J1795" s="81" t="s">
        <v>4230</v>
      </c>
      <c r="AL1795" s="144">
        <v>0</v>
      </c>
      <c r="AM1795" s="144">
        <v>4.1666666666666671E-2</v>
      </c>
      <c r="AN1795" s="144">
        <v>4.1666666666666671E-2</v>
      </c>
      <c r="AO1795" s="145">
        <v>4.1666666666666671E-2</v>
      </c>
    </row>
    <row r="1796" spans="2:41" ht="14.5" hidden="1" x14ac:dyDescent="0.35">
      <c r="B1796" s="45" t="s">
        <v>3314</v>
      </c>
      <c r="C1796" s="54">
        <v>844718</v>
      </c>
      <c r="D1796" s="54">
        <v>844718</v>
      </c>
      <c r="E1796" s="60" t="s">
        <v>3187</v>
      </c>
      <c r="F1796" s="73">
        <v>0</v>
      </c>
      <c r="G1796" s="73">
        <v>4.1666666666666671E-2</v>
      </c>
      <c r="H1796" s="73">
        <v>4.1666666666666671E-2</v>
      </c>
      <c r="I1796" s="73">
        <v>4.1666666666666671E-2</v>
      </c>
      <c r="J1796" s="81" t="s">
        <v>4230</v>
      </c>
      <c r="AL1796" s="144">
        <v>0</v>
      </c>
      <c r="AM1796" s="144">
        <v>4.1666666666666671E-2</v>
      </c>
      <c r="AN1796" s="144">
        <v>4.1666666666666671E-2</v>
      </c>
      <c r="AO1796" s="145">
        <v>4.1666666666666671E-2</v>
      </c>
    </row>
    <row r="1797" spans="2:41" ht="14.5" hidden="1" x14ac:dyDescent="0.35">
      <c r="B1797" s="45" t="s">
        <v>3314</v>
      </c>
      <c r="C1797" s="54">
        <v>844746</v>
      </c>
      <c r="D1797" s="54">
        <v>844746</v>
      </c>
      <c r="E1797" s="60" t="s">
        <v>3187</v>
      </c>
      <c r="F1797" s="73">
        <v>0</v>
      </c>
      <c r="G1797" s="73">
        <v>4.1666666666666671E-2</v>
      </c>
      <c r="H1797" s="73">
        <v>4.1666666666666671E-2</v>
      </c>
      <c r="I1797" s="73">
        <v>4.1666666666666671E-2</v>
      </c>
      <c r="J1797" s="81" t="s">
        <v>4230</v>
      </c>
      <c r="AL1797" s="144">
        <v>0</v>
      </c>
      <c r="AM1797" s="144">
        <v>4.1666666666666671E-2</v>
      </c>
      <c r="AN1797" s="144">
        <v>4.1666666666666671E-2</v>
      </c>
      <c r="AO1797" s="145">
        <v>4.1666666666666671E-2</v>
      </c>
    </row>
    <row r="1798" spans="2:41" ht="14.5" hidden="1" x14ac:dyDescent="0.35">
      <c r="B1798" s="45" t="s">
        <v>3314</v>
      </c>
      <c r="C1798" s="54">
        <v>844751</v>
      </c>
      <c r="D1798" s="54">
        <v>844751</v>
      </c>
      <c r="E1798" s="60" t="s">
        <v>3187</v>
      </c>
      <c r="F1798" s="73">
        <v>0</v>
      </c>
      <c r="G1798" s="73">
        <v>4.1666666666666671E-2</v>
      </c>
      <c r="H1798" s="73">
        <v>4.1666666666666671E-2</v>
      </c>
      <c r="I1798" s="73">
        <v>4.1666666666666671E-2</v>
      </c>
      <c r="J1798" s="81" t="s">
        <v>4230</v>
      </c>
      <c r="AL1798" s="144">
        <v>0</v>
      </c>
      <c r="AM1798" s="144">
        <v>4.1666666666666671E-2</v>
      </c>
      <c r="AN1798" s="144">
        <v>4.1666666666666671E-2</v>
      </c>
      <c r="AO1798" s="145">
        <v>4.1666666666666671E-2</v>
      </c>
    </row>
    <row r="1799" spans="2:41" ht="14.5" hidden="1" x14ac:dyDescent="0.35">
      <c r="B1799" s="45" t="s">
        <v>3314</v>
      </c>
      <c r="C1799" s="54">
        <v>844771</v>
      </c>
      <c r="D1799" s="54">
        <v>844771</v>
      </c>
      <c r="E1799" s="60" t="s">
        <v>3187</v>
      </c>
      <c r="F1799" s="73">
        <v>0</v>
      </c>
      <c r="G1799" s="73">
        <v>4.1666666666666671E-2</v>
      </c>
      <c r="H1799" s="73">
        <v>4.1666666666666671E-2</v>
      </c>
      <c r="I1799" s="73">
        <v>4.1666666666666671E-2</v>
      </c>
      <c r="J1799" s="81" t="s">
        <v>4230</v>
      </c>
      <c r="AL1799" s="144">
        <v>0</v>
      </c>
      <c r="AM1799" s="144">
        <v>4.1666666666666671E-2</v>
      </c>
      <c r="AN1799" s="144">
        <v>4.1666666666666671E-2</v>
      </c>
      <c r="AO1799" s="145">
        <v>4.1666666666666671E-2</v>
      </c>
    </row>
    <row r="1800" spans="2:41" ht="14.5" hidden="1" x14ac:dyDescent="0.35">
      <c r="B1800" s="45" t="s">
        <v>3314</v>
      </c>
      <c r="C1800" s="54">
        <v>844774</v>
      </c>
      <c r="D1800" s="54">
        <v>844774</v>
      </c>
      <c r="E1800" s="60" t="s">
        <v>3187</v>
      </c>
      <c r="F1800" s="73">
        <v>0</v>
      </c>
      <c r="G1800" s="73">
        <v>4.1666666666666671E-2</v>
      </c>
      <c r="H1800" s="73">
        <v>4.1666666666666671E-2</v>
      </c>
      <c r="I1800" s="73">
        <v>4.1666666666666671E-2</v>
      </c>
      <c r="J1800" s="81" t="s">
        <v>4230</v>
      </c>
      <c r="AL1800" s="144">
        <v>0</v>
      </c>
      <c r="AM1800" s="144">
        <v>4.1666666666666671E-2</v>
      </c>
      <c r="AN1800" s="144">
        <v>4.1666666666666671E-2</v>
      </c>
      <c r="AO1800" s="145">
        <v>4.1666666666666671E-2</v>
      </c>
    </row>
    <row r="1801" spans="2:41" ht="14.5" hidden="1" x14ac:dyDescent="0.35">
      <c r="B1801" s="45" t="s">
        <v>3314</v>
      </c>
      <c r="C1801" s="54">
        <v>844786</v>
      </c>
      <c r="D1801" s="54">
        <v>844786</v>
      </c>
      <c r="E1801" s="60" t="s">
        <v>3187</v>
      </c>
      <c r="F1801" s="73">
        <v>0</v>
      </c>
      <c r="G1801" s="73">
        <v>4.1666666666666671E-2</v>
      </c>
      <c r="H1801" s="73">
        <v>4.1666666666666671E-2</v>
      </c>
      <c r="I1801" s="73">
        <v>4.1666666666666671E-2</v>
      </c>
      <c r="J1801" s="81" t="s">
        <v>4230</v>
      </c>
      <c r="AL1801" s="144">
        <v>0</v>
      </c>
      <c r="AM1801" s="144">
        <v>4.1666666666666671E-2</v>
      </c>
      <c r="AN1801" s="144">
        <v>4.1666666666666671E-2</v>
      </c>
      <c r="AO1801" s="145">
        <v>4.1666666666666671E-2</v>
      </c>
    </row>
    <row r="1802" spans="2:41" ht="14.5" hidden="1" x14ac:dyDescent="0.35">
      <c r="B1802" s="45" t="s">
        <v>3314</v>
      </c>
      <c r="C1802" s="54">
        <v>844803</v>
      </c>
      <c r="D1802" s="54">
        <v>844803</v>
      </c>
      <c r="E1802" s="60" t="s">
        <v>3187</v>
      </c>
      <c r="F1802" s="73">
        <v>0</v>
      </c>
      <c r="G1802" s="73">
        <v>4.1666666666666671E-2</v>
      </c>
      <c r="H1802" s="73">
        <v>4.1666666666666671E-2</v>
      </c>
      <c r="I1802" s="73">
        <v>4.1666666666666671E-2</v>
      </c>
      <c r="J1802" s="81" t="s">
        <v>4230</v>
      </c>
      <c r="AL1802" s="144">
        <v>0</v>
      </c>
      <c r="AM1802" s="144">
        <v>4.1666666666666671E-2</v>
      </c>
      <c r="AN1802" s="144">
        <v>4.1666666666666671E-2</v>
      </c>
      <c r="AO1802" s="145">
        <v>4.1666666666666671E-2</v>
      </c>
    </row>
    <row r="1803" spans="2:41" ht="14.5" hidden="1" x14ac:dyDescent="0.35">
      <c r="B1803" s="45" t="s">
        <v>3314</v>
      </c>
      <c r="C1803" s="54">
        <v>844805</v>
      </c>
      <c r="D1803" s="54">
        <v>844806</v>
      </c>
      <c r="E1803" s="60" t="s">
        <v>3187</v>
      </c>
      <c r="F1803" s="73">
        <v>0</v>
      </c>
      <c r="G1803" s="73">
        <v>4.1666666666666671E-2</v>
      </c>
      <c r="H1803" s="73">
        <v>4.1666666666666671E-2</v>
      </c>
      <c r="I1803" s="73">
        <v>4.1666666666666671E-2</v>
      </c>
      <c r="J1803" s="81" t="s">
        <v>4230</v>
      </c>
      <c r="AL1803" s="144">
        <v>0</v>
      </c>
      <c r="AM1803" s="144">
        <v>4.1666666666666671E-2</v>
      </c>
      <c r="AN1803" s="144">
        <v>4.1666666666666671E-2</v>
      </c>
      <c r="AO1803" s="145">
        <v>4.1666666666666671E-2</v>
      </c>
    </row>
    <row r="1804" spans="2:41" ht="14.5" hidden="1" x14ac:dyDescent="0.35">
      <c r="B1804" s="45" t="s">
        <v>3314</v>
      </c>
      <c r="C1804" s="54">
        <v>844813</v>
      </c>
      <c r="D1804" s="54">
        <v>844814</v>
      </c>
      <c r="E1804" s="60" t="s">
        <v>3187</v>
      </c>
      <c r="F1804" s="73">
        <v>0</v>
      </c>
      <c r="G1804" s="73">
        <v>4.1666666666666671E-2</v>
      </c>
      <c r="H1804" s="73">
        <v>4.1666666666666671E-2</v>
      </c>
      <c r="I1804" s="73">
        <v>4.1666666666666671E-2</v>
      </c>
      <c r="J1804" s="81" t="s">
        <v>4230</v>
      </c>
      <c r="AL1804" s="144">
        <v>0</v>
      </c>
      <c r="AM1804" s="144">
        <v>4.1666666666666671E-2</v>
      </c>
      <c r="AN1804" s="144">
        <v>4.1666666666666671E-2</v>
      </c>
      <c r="AO1804" s="145">
        <v>4.1666666666666671E-2</v>
      </c>
    </row>
    <row r="1805" spans="2:41" ht="14.5" hidden="1" x14ac:dyDescent="0.35">
      <c r="B1805" s="45" t="s">
        <v>3314</v>
      </c>
      <c r="C1805" s="54">
        <v>844816</v>
      </c>
      <c r="D1805" s="54">
        <v>844819</v>
      </c>
      <c r="E1805" s="60" t="s">
        <v>3187</v>
      </c>
      <c r="F1805" s="73">
        <v>0</v>
      </c>
      <c r="G1805" s="73">
        <v>4.1666666666666671E-2</v>
      </c>
      <c r="H1805" s="73">
        <v>4.1666666666666671E-2</v>
      </c>
      <c r="I1805" s="73">
        <v>4.1666666666666671E-2</v>
      </c>
      <c r="J1805" s="81" t="s">
        <v>4230</v>
      </c>
      <c r="AL1805" s="144">
        <v>0</v>
      </c>
      <c r="AM1805" s="144">
        <v>4.1666666666666671E-2</v>
      </c>
      <c r="AN1805" s="144">
        <v>4.1666666666666671E-2</v>
      </c>
      <c r="AO1805" s="145">
        <v>4.1666666666666671E-2</v>
      </c>
    </row>
    <row r="1806" spans="2:41" ht="14.5" hidden="1" x14ac:dyDescent="0.35">
      <c r="B1806" s="45" t="s">
        <v>3314</v>
      </c>
      <c r="C1806" s="54">
        <v>844876</v>
      </c>
      <c r="D1806" s="54">
        <v>844877</v>
      </c>
      <c r="E1806" s="60" t="s">
        <v>3187</v>
      </c>
      <c r="F1806" s="73">
        <v>0</v>
      </c>
      <c r="G1806" s="73">
        <v>4.1666666666666671E-2</v>
      </c>
      <c r="H1806" s="73">
        <v>4.1666666666666671E-2</v>
      </c>
      <c r="I1806" s="73">
        <v>4.1666666666666671E-2</v>
      </c>
      <c r="J1806" s="81" t="s">
        <v>4230</v>
      </c>
      <c r="AL1806" s="144">
        <v>0</v>
      </c>
      <c r="AM1806" s="144">
        <v>4.1666666666666671E-2</v>
      </c>
      <c r="AN1806" s="144">
        <v>4.1666666666666671E-2</v>
      </c>
      <c r="AO1806" s="145">
        <v>4.1666666666666671E-2</v>
      </c>
    </row>
    <row r="1807" spans="2:41" ht="14.5" hidden="1" x14ac:dyDescent="0.35">
      <c r="B1807" s="45" t="s">
        <v>3314</v>
      </c>
      <c r="C1807" s="54">
        <v>844887</v>
      </c>
      <c r="D1807" s="54">
        <v>844887</v>
      </c>
      <c r="E1807" s="60" t="s">
        <v>3187</v>
      </c>
      <c r="F1807" s="73">
        <v>0</v>
      </c>
      <c r="G1807" s="73">
        <v>4.1666666666666671E-2</v>
      </c>
      <c r="H1807" s="73">
        <v>4.1666666666666671E-2</v>
      </c>
      <c r="I1807" s="73">
        <v>4.1666666666666671E-2</v>
      </c>
      <c r="J1807" s="81" t="s">
        <v>4230</v>
      </c>
      <c r="AL1807" s="144">
        <v>0</v>
      </c>
      <c r="AM1807" s="144">
        <v>4.1666666666666671E-2</v>
      </c>
      <c r="AN1807" s="144">
        <v>4.1666666666666671E-2</v>
      </c>
      <c r="AO1807" s="145">
        <v>4.1666666666666671E-2</v>
      </c>
    </row>
    <row r="1808" spans="2:41" ht="14.5" hidden="1" x14ac:dyDescent="0.35">
      <c r="B1808" s="45" t="s">
        <v>3314</v>
      </c>
      <c r="C1808" s="54">
        <v>844889</v>
      </c>
      <c r="D1808" s="54">
        <v>844889</v>
      </c>
      <c r="E1808" s="60" t="s">
        <v>3187</v>
      </c>
      <c r="F1808" s="73">
        <v>0</v>
      </c>
      <c r="G1808" s="73">
        <v>4.1666666666666671E-2</v>
      </c>
      <c r="H1808" s="73">
        <v>4.1666666666666671E-2</v>
      </c>
      <c r="I1808" s="73">
        <v>4.1666666666666671E-2</v>
      </c>
      <c r="J1808" s="81" t="s">
        <v>4230</v>
      </c>
      <c r="AL1808" s="144">
        <v>0</v>
      </c>
      <c r="AM1808" s="144">
        <v>4.1666666666666671E-2</v>
      </c>
      <c r="AN1808" s="144">
        <v>4.1666666666666671E-2</v>
      </c>
      <c r="AO1808" s="145">
        <v>4.1666666666666671E-2</v>
      </c>
    </row>
    <row r="1809" spans="2:41" ht="14.5" hidden="1" x14ac:dyDescent="0.35">
      <c r="B1809" s="45" t="s">
        <v>3314</v>
      </c>
      <c r="C1809" s="54">
        <v>844894</v>
      </c>
      <c r="D1809" s="54">
        <v>844895</v>
      </c>
      <c r="E1809" s="60" t="s">
        <v>3187</v>
      </c>
      <c r="F1809" s="73">
        <v>0</v>
      </c>
      <c r="G1809" s="73">
        <v>4.1666666666666671E-2</v>
      </c>
      <c r="H1809" s="73">
        <v>4.1666666666666671E-2</v>
      </c>
      <c r="I1809" s="73">
        <v>4.1666666666666671E-2</v>
      </c>
      <c r="J1809" s="81" t="s">
        <v>4230</v>
      </c>
      <c r="AL1809" s="144">
        <v>0</v>
      </c>
      <c r="AM1809" s="144">
        <v>4.1666666666666671E-2</v>
      </c>
      <c r="AN1809" s="144">
        <v>4.1666666666666671E-2</v>
      </c>
      <c r="AO1809" s="145">
        <v>4.1666666666666671E-2</v>
      </c>
    </row>
    <row r="1810" spans="2:41" ht="14.5" hidden="1" x14ac:dyDescent="0.35">
      <c r="B1810" s="45" t="s">
        <v>3314</v>
      </c>
      <c r="C1810" s="54">
        <v>844897</v>
      </c>
      <c r="D1810" s="54">
        <v>844897</v>
      </c>
      <c r="E1810" s="60" t="s">
        <v>3187</v>
      </c>
      <c r="F1810" s="73">
        <v>0</v>
      </c>
      <c r="G1810" s="73">
        <v>4.1666666666666671E-2</v>
      </c>
      <c r="H1810" s="73">
        <v>4.1666666666666671E-2</v>
      </c>
      <c r="I1810" s="73">
        <v>4.1666666666666671E-2</v>
      </c>
      <c r="J1810" s="81" t="s">
        <v>4230</v>
      </c>
      <c r="AL1810" s="144">
        <v>0</v>
      </c>
      <c r="AM1810" s="144">
        <v>4.1666666666666671E-2</v>
      </c>
      <c r="AN1810" s="144">
        <v>4.1666666666666671E-2</v>
      </c>
      <c r="AO1810" s="145">
        <v>4.1666666666666671E-2</v>
      </c>
    </row>
    <row r="1811" spans="2:41" ht="14.5" hidden="1" x14ac:dyDescent="0.35">
      <c r="B1811" s="45" t="s">
        <v>3314</v>
      </c>
      <c r="C1811" s="54">
        <v>844901</v>
      </c>
      <c r="D1811" s="54">
        <v>844901</v>
      </c>
      <c r="E1811" s="60" t="s">
        <v>3187</v>
      </c>
      <c r="F1811" s="73">
        <v>0</v>
      </c>
      <c r="G1811" s="73">
        <v>4.1666666666666671E-2</v>
      </c>
      <c r="H1811" s="73">
        <v>4.1666666666666671E-2</v>
      </c>
      <c r="I1811" s="73">
        <v>4.1666666666666671E-2</v>
      </c>
      <c r="J1811" s="81" t="s">
        <v>4230</v>
      </c>
      <c r="AL1811" s="144">
        <v>0</v>
      </c>
      <c r="AM1811" s="144">
        <v>4.1666666666666671E-2</v>
      </c>
      <c r="AN1811" s="144">
        <v>4.1666666666666671E-2</v>
      </c>
      <c r="AO1811" s="145">
        <v>4.1666666666666671E-2</v>
      </c>
    </row>
    <row r="1812" spans="2:41" ht="14.5" hidden="1" x14ac:dyDescent="0.35">
      <c r="B1812" s="45" t="s">
        <v>3314</v>
      </c>
      <c r="C1812" s="54">
        <v>844905</v>
      </c>
      <c r="D1812" s="54">
        <v>844907</v>
      </c>
      <c r="E1812" s="60" t="s">
        <v>3187</v>
      </c>
      <c r="F1812" s="73">
        <v>0</v>
      </c>
      <c r="G1812" s="73">
        <v>4.1666666666666671E-2</v>
      </c>
      <c r="H1812" s="73">
        <v>4.1666666666666671E-2</v>
      </c>
      <c r="I1812" s="73">
        <v>4.1666666666666671E-2</v>
      </c>
      <c r="J1812" s="81" t="s">
        <v>4230</v>
      </c>
      <c r="AL1812" s="144">
        <v>0</v>
      </c>
      <c r="AM1812" s="144">
        <v>4.1666666666666671E-2</v>
      </c>
      <c r="AN1812" s="144">
        <v>4.1666666666666671E-2</v>
      </c>
      <c r="AO1812" s="145">
        <v>4.1666666666666671E-2</v>
      </c>
    </row>
    <row r="1813" spans="2:41" ht="14.5" hidden="1" x14ac:dyDescent="0.35">
      <c r="B1813" s="45" t="s">
        <v>3314</v>
      </c>
      <c r="C1813" s="54">
        <v>844914</v>
      </c>
      <c r="D1813" s="54">
        <v>844914</v>
      </c>
      <c r="E1813" s="60" t="s">
        <v>3187</v>
      </c>
      <c r="F1813" s="73">
        <v>0</v>
      </c>
      <c r="G1813" s="73">
        <v>4.1666666666666671E-2</v>
      </c>
      <c r="H1813" s="73">
        <v>4.1666666666666671E-2</v>
      </c>
      <c r="I1813" s="73">
        <v>4.1666666666666671E-2</v>
      </c>
      <c r="J1813" s="81" t="s">
        <v>4230</v>
      </c>
      <c r="AL1813" s="144">
        <v>0</v>
      </c>
      <c r="AM1813" s="144">
        <v>4.1666666666666671E-2</v>
      </c>
      <c r="AN1813" s="144">
        <v>4.1666666666666671E-2</v>
      </c>
      <c r="AO1813" s="145">
        <v>4.1666666666666671E-2</v>
      </c>
    </row>
    <row r="1814" spans="2:41" ht="14.5" hidden="1" x14ac:dyDescent="0.35">
      <c r="B1814" s="45" t="s">
        <v>3314</v>
      </c>
      <c r="C1814" s="54">
        <v>844917</v>
      </c>
      <c r="D1814" s="54">
        <v>844917</v>
      </c>
      <c r="E1814" s="60" t="s">
        <v>3187</v>
      </c>
      <c r="F1814" s="73">
        <v>0</v>
      </c>
      <c r="G1814" s="73">
        <v>4.1666666666666671E-2</v>
      </c>
      <c r="H1814" s="73">
        <v>4.1666666666666671E-2</v>
      </c>
      <c r="I1814" s="73">
        <v>4.1666666666666671E-2</v>
      </c>
      <c r="J1814" s="81" t="s">
        <v>4230</v>
      </c>
      <c r="AL1814" s="144">
        <v>0</v>
      </c>
      <c r="AM1814" s="144">
        <v>4.1666666666666671E-2</v>
      </c>
      <c r="AN1814" s="144">
        <v>4.1666666666666671E-2</v>
      </c>
      <c r="AO1814" s="145">
        <v>4.1666666666666671E-2</v>
      </c>
    </row>
    <row r="1815" spans="2:41" ht="14.5" hidden="1" x14ac:dyDescent="0.35">
      <c r="B1815" s="45" t="s">
        <v>3314</v>
      </c>
      <c r="C1815" s="54">
        <v>844922</v>
      </c>
      <c r="D1815" s="54">
        <v>844922</v>
      </c>
      <c r="E1815" s="60" t="s">
        <v>3187</v>
      </c>
      <c r="F1815" s="73">
        <v>0</v>
      </c>
      <c r="G1815" s="73">
        <v>4.1666666666666671E-2</v>
      </c>
      <c r="H1815" s="73">
        <v>4.1666666666666671E-2</v>
      </c>
      <c r="I1815" s="73">
        <v>4.1666666666666671E-2</v>
      </c>
      <c r="J1815" s="81" t="s">
        <v>4230</v>
      </c>
      <c r="AL1815" s="144">
        <v>0</v>
      </c>
      <c r="AM1815" s="144">
        <v>4.1666666666666671E-2</v>
      </c>
      <c r="AN1815" s="144">
        <v>4.1666666666666671E-2</v>
      </c>
      <c r="AO1815" s="145">
        <v>4.1666666666666671E-2</v>
      </c>
    </row>
    <row r="1816" spans="2:41" ht="14.5" hidden="1" x14ac:dyDescent="0.35">
      <c r="B1816" s="45" t="s">
        <v>3314</v>
      </c>
      <c r="C1816" s="54">
        <v>844925</v>
      </c>
      <c r="D1816" s="54">
        <v>844925</v>
      </c>
      <c r="E1816" s="60" t="s">
        <v>3187</v>
      </c>
      <c r="F1816" s="73">
        <v>0</v>
      </c>
      <c r="G1816" s="73">
        <v>4.1666666666666671E-2</v>
      </c>
      <c r="H1816" s="73">
        <v>4.1666666666666671E-2</v>
      </c>
      <c r="I1816" s="73">
        <v>4.1666666666666671E-2</v>
      </c>
      <c r="J1816" s="81" t="s">
        <v>4230</v>
      </c>
      <c r="AL1816" s="144">
        <v>0</v>
      </c>
      <c r="AM1816" s="144">
        <v>4.1666666666666671E-2</v>
      </c>
      <c r="AN1816" s="144">
        <v>4.1666666666666671E-2</v>
      </c>
      <c r="AO1816" s="145">
        <v>4.1666666666666671E-2</v>
      </c>
    </row>
    <row r="1817" spans="2:41" ht="14.5" hidden="1" x14ac:dyDescent="0.35">
      <c r="B1817" s="45" t="s">
        <v>3314</v>
      </c>
      <c r="C1817" s="54">
        <v>844931</v>
      </c>
      <c r="D1817" s="54">
        <v>844931</v>
      </c>
      <c r="E1817" s="60" t="s">
        <v>3187</v>
      </c>
      <c r="F1817" s="73">
        <v>0</v>
      </c>
      <c r="G1817" s="73">
        <v>4.1666666666666671E-2</v>
      </c>
      <c r="H1817" s="73">
        <v>4.1666666666666671E-2</v>
      </c>
      <c r="I1817" s="73">
        <v>4.1666666666666671E-2</v>
      </c>
      <c r="J1817" s="81" t="s">
        <v>4230</v>
      </c>
      <c r="AL1817" s="144">
        <v>0</v>
      </c>
      <c r="AM1817" s="144">
        <v>4.1666666666666671E-2</v>
      </c>
      <c r="AN1817" s="144">
        <v>4.1666666666666671E-2</v>
      </c>
      <c r="AO1817" s="145">
        <v>4.1666666666666671E-2</v>
      </c>
    </row>
    <row r="1818" spans="2:41" ht="14.5" hidden="1" x14ac:dyDescent="0.35">
      <c r="B1818" s="45" t="s">
        <v>3314</v>
      </c>
      <c r="C1818" s="54">
        <v>844953</v>
      </c>
      <c r="D1818" s="54">
        <v>844953</v>
      </c>
      <c r="E1818" s="60" t="s">
        <v>3187</v>
      </c>
      <c r="F1818" s="73">
        <v>0</v>
      </c>
      <c r="G1818" s="73">
        <v>4.1666666666666671E-2</v>
      </c>
      <c r="H1818" s="73">
        <v>4.1666666666666671E-2</v>
      </c>
      <c r="I1818" s="73">
        <v>4.1666666666666671E-2</v>
      </c>
      <c r="J1818" s="81" t="s">
        <v>4230</v>
      </c>
      <c r="AL1818" s="144">
        <v>0</v>
      </c>
      <c r="AM1818" s="144">
        <v>4.1666666666666671E-2</v>
      </c>
      <c r="AN1818" s="144">
        <v>4.1666666666666671E-2</v>
      </c>
      <c r="AO1818" s="145">
        <v>4.1666666666666671E-2</v>
      </c>
    </row>
    <row r="1819" spans="2:41" ht="14.5" hidden="1" x14ac:dyDescent="0.35">
      <c r="B1819" s="45" t="s">
        <v>3314</v>
      </c>
      <c r="C1819" s="54">
        <v>844956</v>
      </c>
      <c r="D1819" s="54">
        <v>844956</v>
      </c>
      <c r="E1819" s="60" t="s">
        <v>3187</v>
      </c>
      <c r="F1819" s="73">
        <v>0</v>
      </c>
      <c r="G1819" s="73">
        <v>4.1666666666666671E-2</v>
      </c>
      <c r="H1819" s="73">
        <v>4.1666666666666671E-2</v>
      </c>
      <c r="I1819" s="73">
        <v>4.1666666666666671E-2</v>
      </c>
      <c r="J1819" s="81" t="s">
        <v>4230</v>
      </c>
      <c r="AL1819" s="144">
        <v>0</v>
      </c>
      <c r="AM1819" s="144">
        <v>4.1666666666666671E-2</v>
      </c>
      <c r="AN1819" s="144">
        <v>4.1666666666666671E-2</v>
      </c>
      <c r="AO1819" s="145">
        <v>4.1666666666666671E-2</v>
      </c>
    </row>
    <row r="1820" spans="2:41" ht="14.5" hidden="1" x14ac:dyDescent="0.35">
      <c r="B1820" s="45" t="s">
        <v>3314</v>
      </c>
      <c r="C1820" s="54">
        <v>844958</v>
      </c>
      <c r="D1820" s="54">
        <v>844958</v>
      </c>
      <c r="E1820" s="60" t="s">
        <v>3187</v>
      </c>
      <c r="F1820" s="73">
        <v>0</v>
      </c>
      <c r="G1820" s="73">
        <v>4.1666666666666671E-2</v>
      </c>
      <c r="H1820" s="73">
        <v>4.1666666666666671E-2</v>
      </c>
      <c r="I1820" s="73">
        <v>4.1666666666666671E-2</v>
      </c>
      <c r="J1820" s="81" t="s">
        <v>4230</v>
      </c>
      <c r="AL1820" s="144">
        <v>0</v>
      </c>
      <c r="AM1820" s="144">
        <v>4.1666666666666671E-2</v>
      </c>
      <c r="AN1820" s="144">
        <v>4.1666666666666671E-2</v>
      </c>
      <c r="AO1820" s="145">
        <v>4.1666666666666671E-2</v>
      </c>
    </row>
    <row r="1821" spans="2:41" ht="14.5" hidden="1" x14ac:dyDescent="0.35">
      <c r="B1821" s="45" t="s">
        <v>3314</v>
      </c>
      <c r="C1821" s="54">
        <v>844962</v>
      </c>
      <c r="D1821" s="54">
        <v>844962</v>
      </c>
      <c r="E1821" s="60" t="s">
        <v>3187</v>
      </c>
      <c r="F1821" s="73">
        <v>0</v>
      </c>
      <c r="G1821" s="73">
        <v>4.1666666666666671E-2</v>
      </c>
      <c r="H1821" s="73">
        <v>4.1666666666666671E-2</v>
      </c>
      <c r="I1821" s="73">
        <v>4.1666666666666671E-2</v>
      </c>
      <c r="J1821" s="81" t="s">
        <v>4230</v>
      </c>
      <c r="AL1821" s="144">
        <v>0</v>
      </c>
      <c r="AM1821" s="144">
        <v>4.1666666666666671E-2</v>
      </c>
      <c r="AN1821" s="144">
        <v>4.1666666666666671E-2</v>
      </c>
      <c r="AO1821" s="145">
        <v>4.1666666666666671E-2</v>
      </c>
    </row>
    <row r="1822" spans="2:41" ht="14.5" hidden="1" x14ac:dyDescent="0.35">
      <c r="B1822" s="45" t="s">
        <v>3314</v>
      </c>
      <c r="C1822" s="54">
        <v>844964</v>
      </c>
      <c r="D1822" s="54">
        <v>844964</v>
      </c>
      <c r="E1822" s="60" t="s">
        <v>3187</v>
      </c>
      <c r="F1822" s="73">
        <v>0</v>
      </c>
      <c r="G1822" s="73">
        <v>4.1666666666666671E-2</v>
      </c>
      <c r="H1822" s="73">
        <v>4.1666666666666671E-2</v>
      </c>
      <c r="I1822" s="73">
        <v>4.1666666666666671E-2</v>
      </c>
      <c r="J1822" s="81" t="s">
        <v>4230</v>
      </c>
      <c r="AL1822" s="144">
        <v>0</v>
      </c>
      <c r="AM1822" s="144">
        <v>4.1666666666666671E-2</v>
      </c>
      <c r="AN1822" s="144">
        <v>4.1666666666666671E-2</v>
      </c>
      <c r="AO1822" s="145">
        <v>4.1666666666666671E-2</v>
      </c>
    </row>
    <row r="1823" spans="2:41" ht="14.5" hidden="1" x14ac:dyDescent="0.35">
      <c r="B1823" s="45" t="s">
        <v>3314</v>
      </c>
      <c r="C1823" s="54">
        <v>844967</v>
      </c>
      <c r="D1823" s="54">
        <v>844967</v>
      </c>
      <c r="E1823" s="60" t="s">
        <v>3187</v>
      </c>
      <c r="F1823" s="73">
        <v>0</v>
      </c>
      <c r="G1823" s="73">
        <v>4.1666666666666671E-2</v>
      </c>
      <c r="H1823" s="73">
        <v>4.1666666666666671E-2</v>
      </c>
      <c r="I1823" s="73">
        <v>4.1666666666666671E-2</v>
      </c>
      <c r="J1823" s="81" t="s">
        <v>4230</v>
      </c>
      <c r="AL1823" s="144">
        <v>0</v>
      </c>
      <c r="AM1823" s="144">
        <v>4.1666666666666671E-2</v>
      </c>
      <c r="AN1823" s="144">
        <v>4.1666666666666671E-2</v>
      </c>
      <c r="AO1823" s="145">
        <v>4.1666666666666671E-2</v>
      </c>
    </row>
    <row r="1824" spans="2:41" ht="14.5" hidden="1" x14ac:dyDescent="0.35">
      <c r="B1824" s="45" t="s">
        <v>3314</v>
      </c>
      <c r="C1824" s="54">
        <v>844970</v>
      </c>
      <c r="D1824" s="54">
        <v>844970</v>
      </c>
      <c r="E1824" s="60" t="s">
        <v>3187</v>
      </c>
      <c r="F1824" s="73">
        <v>0</v>
      </c>
      <c r="G1824" s="73">
        <v>4.1666666666666671E-2</v>
      </c>
      <c r="H1824" s="73">
        <v>4.1666666666666671E-2</v>
      </c>
      <c r="I1824" s="73">
        <v>4.1666666666666671E-2</v>
      </c>
      <c r="J1824" s="81" t="s">
        <v>4230</v>
      </c>
      <c r="AL1824" s="144">
        <v>0</v>
      </c>
      <c r="AM1824" s="144">
        <v>4.1666666666666671E-2</v>
      </c>
      <c r="AN1824" s="144">
        <v>4.1666666666666671E-2</v>
      </c>
      <c r="AO1824" s="145">
        <v>4.1666666666666671E-2</v>
      </c>
    </row>
    <row r="1825" spans="2:41" ht="14.5" hidden="1" x14ac:dyDescent="0.35">
      <c r="B1825" s="45" t="s">
        <v>3314</v>
      </c>
      <c r="C1825" s="54">
        <v>844975</v>
      </c>
      <c r="D1825" s="54">
        <v>844975</v>
      </c>
      <c r="E1825" s="60" t="s">
        <v>3187</v>
      </c>
      <c r="F1825" s="73">
        <v>0</v>
      </c>
      <c r="G1825" s="73">
        <v>4.1666666666666671E-2</v>
      </c>
      <c r="H1825" s="73">
        <v>4.1666666666666671E-2</v>
      </c>
      <c r="I1825" s="73">
        <v>4.1666666666666671E-2</v>
      </c>
      <c r="J1825" s="81" t="s">
        <v>4230</v>
      </c>
      <c r="AL1825" s="144">
        <v>0</v>
      </c>
      <c r="AM1825" s="144">
        <v>4.1666666666666671E-2</v>
      </c>
      <c r="AN1825" s="144">
        <v>4.1666666666666671E-2</v>
      </c>
      <c r="AO1825" s="145">
        <v>4.1666666666666671E-2</v>
      </c>
    </row>
    <row r="1826" spans="2:41" ht="14.5" hidden="1" x14ac:dyDescent="0.35">
      <c r="B1826" s="45" t="s">
        <v>3314</v>
      </c>
      <c r="C1826" s="54">
        <v>844980</v>
      </c>
      <c r="D1826" s="54">
        <v>844980</v>
      </c>
      <c r="E1826" s="60" t="s">
        <v>3187</v>
      </c>
      <c r="F1826" s="73">
        <v>0</v>
      </c>
      <c r="G1826" s="73">
        <v>4.1666666666666671E-2</v>
      </c>
      <c r="H1826" s="73">
        <v>4.1666666666666671E-2</v>
      </c>
      <c r="I1826" s="73">
        <v>4.1666666666666671E-2</v>
      </c>
      <c r="J1826" s="81" t="s">
        <v>4230</v>
      </c>
      <c r="AL1826" s="144">
        <v>0</v>
      </c>
      <c r="AM1826" s="144">
        <v>4.1666666666666671E-2</v>
      </c>
      <c r="AN1826" s="144">
        <v>4.1666666666666671E-2</v>
      </c>
      <c r="AO1826" s="145">
        <v>4.1666666666666671E-2</v>
      </c>
    </row>
    <row r="1827" spans="2:41" ht="14.5" hidden="1" x14ac:dyDescent="0.35">
      <c r="B1827" s="45" t="s">
        <v>3314</v>
      </c>
      <c r="C1827" s="54">
        <v>844983</v>
      </c>
      <c r="D1827" s="54">
        <v>844983</v>
      </c>
      <c r="E1827" s="60" t="s">
        <v>3187</v>
      </c>
      <c r="F1827" s="73">
        <v>0</v>
      </c>
      <c r="G1827" s="73">
        <v>4.1666666666666671E-2</v>
      </c>
      <c r="H1827" s="73">
        <v>4.1666666666666671E-2</v>
      </c>
      <c r="I1827" s="73">
        <v>4.1666666666666671E-2</v>
      </c>
      <c r="J1827" s="81" t="s">
        <v>4230</v>
      </c>
      <c r="AL1827" s="144">
        <v>0</v>
      </c>
      <c r="AM1827" s="144">
        <v>4.1666666666666671E-2</v>
      </c>
      <c r="AN1827" s="144">
        <v>4.1666666666666671E-2</v>
      </c>
      <c r="AO1827" s="145">
        <v>4.1666666666666671E-2</v>
      </c>
    </row>
    <row r="1828" spans="2:41" ht="14.5" hidden="1" x14ac:dyDescent="0.35">
      <c r="B1828" s="45" t="s">
        <v>3314</v>
      </c>
      <c r="C1828" s="54">
        <v>844987</v>
      </c>
      <c r="D1828" s="54">
        <v>844987</v>
      </c>
      <c r="E1828" s="60" t="s">
        <v>3187</v>
      </c>
      <c r="F1828" s="73">
        <v>0</v>
      </c>
      <c r="G1828" s="73">
        <v>4.1666666666666671E-2</v>
      </c>
      <c r="H1828" s="73">
        <v>4.1666666666666671E-2</v>
      </c>
      <c r="I1828" s="73">
        <v>4.1666666666666671E-2</v>
      </c>
      <c r="J1828" s="81" t="s">
        <v>4230</v>
      </c>
      <c r="AL1828" s="144">
        <v>0</v>
      </c>
      <c r="AM1828" s="144">
        <v>4.1666666666666671E-2</v>
      </c>
      <c r="AN1828" s="144">
        <v>4.1666666666666671E-2</v>
      </c>
      <c r="AO1828" s="145">
        <v>4.1666666666666671E-2</v>
      </c>
    </row>
    <row r="1829" spans="2:41" ht="14.5" hidden="1" x14ac:dyDescent="0.35">
      <c r="B1829" s="45" t="s">
        <v>3314</v>
      </c>
      <c r="C1829" s="54">
        <v>844991</v>
      </c>
      <c r="D1829" s="54">
        <v>844992</v>
      </c>
      <c r="E1829" s="60" t="s">
        <v>3187</v>
      </c>
      <c r="F1829" s="73">
        <v>0</v>
      </c>
      <c r="G1829" s="73">
        <v>4.1666666666666671E-2</v>
      </c>
      <c r="H1829" s="73">
        <v>4.1666666666666671E-2</v>
      </c>
      <c r="I1829" s="73">
        <v>4.1666666666666671E-2</v>
      </c>
      <c r="J1829" s="81" t="s">
        <v>4230</v>
      </c>
      <c r="AL1829" s="144">
        <v>0</v>
      </c>
      <c r="AM1829" s="144">
        <v>4.1666666666666671E-2</v>
      </c>
      <c r="AN1829" s="144">
        <v>4.1666666666666671E-2</v>
      </c>
      <c r="AO1829" s="145">
        <v>4.1666666666666671E-2</v>
      </c>
    </row>
    <row r="1830" spans="2:41" ht="14.5" hidden="1" x14ac:dyDescent="0.35">
      <c r="B1830" s="45" t="s">
        <v>3314</v>
      </c>
      <c r="C1830" s="54">
        <v>844996</v>
      </c>
      <c r="D1830" s="54">
        <v>844996</v>
      </c>
      <c r="E1830" s="60" t="s">
        <v>3187</v>
      </c>
      <c r="F1830" s="73">
        <v>0</v>
      </c>
      <c r="G1830" s="73">
        <v>4.1666666666666671E-2</v>
      </c>
      <c r="H1830" s="73">
        <v>4.1666666666666671E-2</v>
      </c>
      <c r="I1830" s="73">
        <v>4.1666666666666671E-2</v>
      </c>
      <c r="J1830" s="81" t="s">
        <v>4230</v>
      </c>
      <c r="AL1830" s="144">
        <v>0</v>
      </c>
      <c r="AM1830" s="144">
        <v>4.1666666666666671E-2</v>
      </c>
      <c r="AN1830" s="144">
        <v>4.1666666666666671E-2</v>
      </c>
      <c r="AO1830" s="145">
        <v>4.1666666666666671E-2</v>
      </c>
    </row>
    <row r="1831" spans="2:41" ht="14.5" hidden="1" x14ac:dyDescent="0.35">
      <c r="B1831" s="45" t="s">
        <v>3314</v>
      </c>
      <c r="C1831" s="54">
        <v>845000</v>
      </c>
      <c r="D1831" s="54">
        <v>845001</v>
      </c>
      <c r="E1831" s="60" t="s">
        <v>3187</v>
      </c>
      <c r="F1831" s="73">
        <v>0</v>
      </c>
      <c r="G1831" s="73">
        <v>4.1666666666666671E-2</v>
      </c>
      <c r="H1831" s="73">
        <v>4.1666666666666671E-2</v>
      </c>
      <c r="I1831" s="73">
        <v>4.1666666666666671E-2</v>
      </c>
      <c r="J1831" s="81" t="s">
        <v>4230</v>
      </c>
      <c r="AL1831" s="144">
        <v>0</v>
      </c>
      <c r="AM1831" s="144">
        <v>4.1666666666666671E-2</v>
      </c>
      <c r="AN1831" s="144">
        <v>4.1666666666666671E-2</v>
      </c>
      <c r="AO1831" s="145">
        <v>4.1666666666666671E-2</v>
      </c>
    </row>
    <row r="1832" spans="2:41" ht="14.5" hidden="1" x14ac:dyDescent="0.35">
      <c r="B1832" s="45" t="s">
        <v>3314</v>
      </c>
      <c r="C1832" s="54">
        <v>845004</v>
      </c>
      <c r="D1832" s="54">
        <v>845004</v>
      </c>
      <c r="E1832" s="60" t="s">
        <v>3187</v>
      </c>
      <c r="F1832" s="73">
        <v>0</v>
      </c>
      <c r="G1832" s="73">
        <v>4.1666666666666671E-2</v>
      </c>
      <c r="H1832" s="73">
        <v>4.1666666666666671E-2</v>
      </c>
      <c r="I1832" s="73">
        <v>4.1666666666666671E-2</v>
      </c>
      <c r="J1832" s="81" t="s">
        <v>4230</v>
      </c>
      <c r="AL1832" s="144">
        <v>0</v>
      </c>
      <c r="AM1832" s="144">
        <v>4.1666666666666671E-2</v>
      </c>
      <c r="AN1832" s="144">
        <v>4.1666666666666671E-2</v>
      </c>
      <c r="AO1832" s="145">
        <v>4.1666666666666671E-2</v>
      </c>
    </row>
    <row r="1833" spans="2:41" ht="14.5" hidden="1" x14ac:dyDescent="0.35">
      <c r="B1833" s="45" t="s">
        <v>3314</v>
      </c>
      <c r="C1833" s="54">
        <v>845010</v>
      </c>
      <c r="D1833" s="54">
        <v>845010</v>
      </c>
      <c r="E1833" s="60" t="s">
        <v>3187</v>
      </c>
      <c r="F1833" s="73">
        <v>0</v>
      </c>
      <c r="G1833" s="73">
        <v>4.1666666666666671E-2</v>
      </c>
      <c r="H1833" s="73">
        <v>4.1666666666666671E-2</v>
      </c>
      <c r="I1833" s="73">
        <v>4.1666666666666671E-2</v>
      </c>
      <c r="J1833" s="81" t="s">
        <v>4230</v>
      </c>
      <c r="AL1833" s="144">
        <v>0</v>
      </c>
      <c r="AM1833" s="144">
        <v>4.1666666666666671E-2</v>
      </c>
      <c r="AN1833" s="144">
        <v>4.1666666666666671E-2</v>
      </c>
      <c r="AO1833" s="145">
        <v>4.1666666666666671E-2</v>
      </c>
    </row>
    <row r="1834" spans="2:41" ht="14.5" hidden="1" x14ac:dyDescent="0.35">
      <c r="B1834" s="45" t="s">
        <v>3314</v>
      </c>
      <c r="C1834" s="54">
        <v>845015</v>
      </c>
      <c r="D1834" s="54">
        <v>845015</v>
      </c>
      <c r="E1834" s="60" t="s">
        <v>3187</v>
      </c>
      <c r="F1834" s="73">
        <v>0</v>
      </c>
      <c r="G1834" s="73">
        <v>4.1666666666666671E-2</v>
      </c>
      <c r="H1834" s="73">
        <v>4.1666666666666671E-2</v>
      </c>
      <c r="I1834" s="73">
        <v>4.1666666666666671E-2</v>
      </c>
      <c r="J1834" s="81" t="s">
        <v>4230</v>
      </c>
      <c r="AL1834" s="144">
        <v>0</v>
      </c>
      <c r="AM1834" s="144">
        <v>4.1666666666666671E-2</v>
      </c>
      <c r="AN1834" s="144">
        <v>4.1666666666666671E-2</v>
      </c>
      <c r="AO1834" s="145">
        <v>4.1666666666666671E-2</v>
      </c>
    </row>
    <row r="1835" spans="2:41" ht="14.5" hidden="1" x14ac:dyDescent="0.35">
      <c r="B1835" s="45" t="s">
        <v>3314</v>
      </c>
      <c r="C1835" s="54">
        <v>845019</v>
      </c>
      <c r="D1835" s="54">
        <v>845019</v>
      </c>
      <c r="E1835" s="60" t="s">
        <v>3187</v>
      </c>
      <c r="F1835" s="73">
        <v>0</v>
      </c>
      <c r="G1835" s="73">
        <v>4.1666666666666671E-2</v>
      </c>
      <c r="H1835" s="73">
        <v>4.1666666666666671E-2</v>
      </c>
      <c r="I1835" s="73">
        <v>4.1666666666666671E-2</v>
      </c>
      <c r="J1835" s="81" t="s">
        <v>4230</v>
      </c>
      <c r="AL1835" s="144">
        <v>0</v>
      </c>
      <c r="AM1835" s="144">
        <v>4.1666666666666671E-2</v>
      </c>
      <c r="AN1835" s="144">
        <v>4.1666666666666671E-2</v>
      </c>
      <c r="AO1835" s="145">
        <v>4.1666666666666671E-2</v>
      </c>
    </row>
    <row r="1836" spans="2:41" ht="14.5" hidden="1" x14ac:dyDescent="0.35">
      <c r="B1836" s="45" t="s">
        <v>3314</v>
      </c>
      <c r="C1836" s="54">
        <v>845028</v>
      </c>
      <c r="D1836" s="54">
        <v>845028</v>
      </c>
      <c r="E1836" s="60" t="s">
        <v>3187</v>
      </c>
      <c r="F1836" s="73">
        <v>0</v>
      </c>
      <c r="G1836" s="73">
        <v>4.1666666666666671E-2</v>
      </c>
      <c r="H1836" s="73">
        <v>4.1666666666666671E-2</v>
      </c>
      <c r="I1836" s="73">
        <v>4.1666666666666671E-2</v>
      </c>
      <c r="J1836" s="81" t="s">
        <v>4230</v>
      </c>
      <c r="AL1836" s="144">
        <v>0</v>
      </c>
      <c r="AM1836" s="144">
        <v>4.1666666666666671E-2</v>
      </c>
      <c r="AN1836" s="144">
        <v>4.1666666666666671E-2</v>
      </c>
      <c r="AO1836" s="145">
        <v>4.1666666666666671E-2</v>
      </c>
    </row>
    <row r="1837" spans="2:41" ht="14.5" hidden="1" x14ac:dyDescent="0.35">
      <c r="B1837" s="45" t="s">
        <v>3314</v>
      </c>
      <c r="C1837" s="54">
        <v>845039</v>
      </c>
      <c r="D1837" s="54">
        <v>845039</v>
      </c>
      <c r="E1837" s="60" t="s">
        <v>3187</v>
      </c>
      <c r="F1837" s="73">
        <v>0</v>
      </c>
      <c r="G1837" s="73">
        <v>4.1666666666666671E-2</v>
      </c>
      <c r="H1837" s="73">
        <v>4.1666666666666671E-2</v>
      </c>
      <c r="I1837" s="73">
        <v>4.1666666666666671E-2</v>
      </c>
      <c r="J1837" s="81" t="s">
        <v>4230</v>
      </c>
      <c r="AL1837" s="144">
        <v>0</v>
      </c>
      <c r="AM1837" s="144">
        <v>4.1666666666666671E-2</v>
      </c>
      <c r="AN1837" s="144">
        <v>4.1666666666666671E-2</v>
      </c>
      <c r="AO1837" s="145">
        <v>4.1666666666666671E-2</v>
      </c>
    </row>
    <row r="1838" spans="2:41" ht="14.5" hidden="1" x14ac:dyDescent="0.35">
      <c r="B1838" s="45" t="s">
        <v>3314</v>
      </c>
      <c r="C1838" s="54">
        <v>845047</v>
      </c>
      <c r="D1838" s="54">
        <v>845047</v>
      </c>
      <c r="E1838" s="60" t="s">
        <v>3187</v>
      </c>
      <c r="F1838" s="73">
        <v>0</v>
      </c>
      <c r="G1838" s="73">
        <v>4.1666666666666671E-2</v>
      </c>
      <c r="H1838" s="73">
        <v>4.1666666666666671E-2</v>
      </c>
      <c r="I1838" s="73">
        <v>4.1666666666666671E-2</v>
      </c>
      <c r="J1838" s="81" t="s">
        <v>4230</v>
      </c>
      <c r="AL1838" s="144">
        <v>0</v>
      </c>
      <c r="AM1838" s="144">
        <v>4.1666666666666671E-2</v>
      </c>
      <c r="AN1838" s="144">
        <v>4.1666666666666671E-2</v>
      </c>
      <c r="AO1838" s="145">
        <v>4.1666666666666671E-2</v>
      </c>
    </row>
    <row r="1839" spans="2:41" ht="14.5" hidden="1" x14ac:dyDescent="0.35">
      <c r="B1839" s="45" t="s">
        <v>3314</v>
      </c>
      <c r="C1839" s="54">
        <v>845065</v>
      </c>
      <c r="D1839" s="54">
        <v>845068</v>
      </c>
      <c r="E1839" s="60" t="s">
        <v>3187</v>
      </c>
      <c r="F1839" s="73">
        <v>0</v>
      </c>
      <c r="G1839" s="73">
        <v>4.1666666666666671E-2</v>
      </c>
      <c r="H1839" s="73">
        <v>4.1666666666666671E-2</v>
      </c>
      <c r="I1839" s="73">
        <v>4.1666666666666671E-2</v>
      </c>
      <c r="J1839" s="81" t="s">
        <v>4230</v>
      </c>
      <c r="AL1839" s="144">
        <v>0</v>
      </c>
      <c r="AM1839" s="144">
        <v>4.1666666666666671E-2</v>
      </c>
      <c r="AN1839" s="144">
        <v>4.1666666666666671E-2</v>
      </c>
      <c r="AO1839" s="145">
        <v>4.1666666666666671E-2</v>
      </c>
    </row>
    <row r="1840" spans="2:41" ht="14.5" hidden="1" x14ac:dyDescent="0.35">
      <c r="B1840" s="45" t="s">
        <v>3314</v>
      </c>
      <c r="C1840" s="54">
        <v>845096</v>
      </c>
      <c r="D1840" s="54">
        <v>845096</v>
      </c>
      <c r="E1840" s="60" t="s">
        <v>3187</v>
      </c>
      <c r="F1840" s="73">
        <v>0</v>
      </c>
      <c r="G1840" s="73">
        <v>4.1666666666666671E-2</v>
      </c>
      <c r="H1840" s="73">
        <v>4.1666666666666671E-2</v>
      </c>
      <c r="I1840" s="73">
        <v>4.1666666666666671E-2</v>
      </c>
      <c r="J1840" s="81" t="s">
        <v>4230</v>
      </c>
      <c r="AL1840" s="144">
        <v>0</v>
      </c>
      <c r="AM1840" s="144">
        <v>4.1666666666666671E-2</v>
      </c>
      <c r="AN1840" s="144">
        <v>4.1666666666666671E-2</v>
      </c>
      <c r="AO1840" s="145">
        <v>4.1666666666666671E-2</v>
      </c>
    </row>
    <row r="1841" spans="2:41" ht="14.5" hidden="1" x14ac:dyDescent="0.35">
      <c r="B1841" s="45" t="s">
        <v>3314</v>
      </c>
      <c r="C1841" s="54">
        <v>845098</v>
      </c>
      <c r="D1841" s="54">
        <v>845098</v>
      </c>
      <c r="E1841" s="60" t="s">
        <v>3187</v>
      </c>
      <c r="F1841" s="73">
        <v>0</v>
      </c>
      <c r="G1841" s="73">
        <v>4.1666666666666671E-2</v>
      </c>
      <c r="H1841" s="73">
        <v>4.1666666666666671E-2</v>
      </c>
      <c r="I1841" s="73">
        <v>4.1666666666666671E-2</v>
      </c>
      <c r="J1841" s="81" t="s">
        <v>4230</v>
      </c>
      <c r="AL1841" s="144">
        <v>0</v>
      </c>
      <c r="AM1841" s="144">
        <v>4.1666666666666671E-2</v>
      </c>
      <c r="AN1841" s="144">
        <v>4.1666666666666671E-2</v>
      </c>
      <c r="AO1841" s="145">
        <v>4.1666666666666671E-2</v>
      </c>
    </row>
    <row r="1842" spans="2:41" ht="14.5" hidden="1" x14ac:dyDescent="0.35">
      <c r="B1842" s="45" t="s">
        <v>3314</v>
      </c>
      <c r="C1842" s="54">
        <v>845108</v>
      </c>
      <c r="D1842" s="54">
        <v>845108</v>
      </c>
      <c r="E1842" s="60" t="s">
        <v>3187</v>
      </c>
      <c r="F1842" s="73">
        <v>0</v>
      </c>
      <c r="G1842" s="73">
        <v>4.1666666666666671E-2</v>
      </c>
      <c r="H1842" s="73">
        <v>4.1666666666666671E-2</v>
      </c>
      <c r="I1842" s="73">
        <v>4.1666666666666671E-2</v>
      </c>
      <c r="J1842" s="81" t="s">
        <v>4230</v>
      </c>
      <c r="AL1842" s="144">
        <v>0</v>
      </c>
      <c r="AM1842" s="144">
        <v>4.1666666666666671E-2</v>
      </c>
      <c r="AN1842" s="144">
        <v>4.1666666666666671E-2</v>
      </c>
      <c r="AO1842" s="145">
        <v>4.1666666666666671E-2</v>
      </c>
    </row>
    <row r="1843" spans="2:41" ht="14.5" hidden="1" x14ac:dyDescent="0.35">
      <c r="B1843" s="45" t="s">
        <v>3314</v>
      </c>
      <c r="C1843" s="54">
        <v>845115</v>
      </c>
      <c r="D1843" s="54">
        <v>845115</v>
      </c>
      <c r="E1843" s="60" t="s">
        <v>3187</v>
      </c>
      <c r="F1843" s="73">
        <v>0</v>
      </c>
      <c r="G1843" s="73">
        <v>4.1666666666666671E-2</v>
      </c>
      <c r="H1843" s="73">
        <v>4.1666666666666671E-2</v>
      </c>
      <c r="I1843" s="73">
        <v>4.1666666666666671E-2</v>
      </c>
      <c r="J1843" s="81" t="s">
        <v>4230</v>
      </c>
      <c r="AL1843" s="144">
        <v>0</v>
      </c>
      <c r="AM1843" s="144">
        <v>4.1666666666666671E-2</v>
      </c>
      <c r="AN1843" s="144">
        <v>4.1666666666666671E-2</v>
      </c>
      <c r="AO1843" s="145">
        <v>4.1666666666666671E-2</v>
      </c>
    </row>
    <row r="1844" spans="2:41" ht="14.5" hidden="1" x14ac:dyDescent="0.35">
      <c r="B1844" s="45" t="s">
        <v>3314</v>
      </c>
      <c r="C1844" s="54">
        <v>845152</v>
      </c>
      <c r="D1844" s="54">
        <v>845152</v>
      </c>
      <c r="E1844" s="60" t="s">
        <v>3187</v>
      </c>
      <c r="F1844" s="73">
        <v>0</v>
      </c>
      <c r="G1844" s="73">
        <v>4.1666666666666671E-2</v>
      </c>
      <c r="H1844" s="73">
        <v>4.1666666666666671E-2</v>
      </c>
      <c r="I1844" s="73">
        <v>4.1666666666666671E-2</v>
      </c>
      <c r="J1844" s="81" t="s">
        <v>4230</v>
      </c>
      <c r="AL1844" s="144">
        <v>0</v>
      </c>
      <c r="AM1844" s="144">
        <v>4.1666666666666671E-2</v>
      </c>
      <c r="AN1844" s="144">
        <v>4.1666666666666671E-2</v>
      </c>
      <c r="AO1844" s="145">
        <v>4.1666666666666671E-2</v>
      </c>
    </row>
    <row r="1845" spans="2:41" ht="14.5" hidden="1" x14ac:dyDescent="0.35">
      <c r="B1845" s="45" t="s">
        <v>3314</v>
      </c>
      <c r="C1845" s="54">
        <v>845154</v>
      </c>
      <c r="D1845" s="54">
        <v>845154</v>
      </c>
      <c r="E1845" s="60" t="s">
        <v>3187</v>
      </c>
      <c r="F1845" s="73">
        <v>0</v>
      </c>
      <c r="G1845" s="73">
        <v>4.1666666666666671E-2</v>
      </c>
      <c r="H1845" s="73">
        <v>4.1666666666666671E-2</v>
      </c>
      <c r="I1845" s="73">
        <v>4.1666666666666671E-2</v>
      </c>
      <c r="J1845" s="81" t="s">
        <v>4230</v>
      </c>
      <c r="AL1845" s="144">
        <v>0</v>
      </c>
      <c r="AM1845" s="144">
        <v>4.1666666666666671E-2</v>
      </c>
      <c r="AN1845" s="144">
        <v>4.1666666666666671E-2</v>
      </c>
      <c r="AO1845" s="145">
        <v>4.1666666666666671E-2</v>
      </c>
    </row>
    <row r="1846" spans="2:41" ht="14.5" hidden="1" x14ac:dyDescent="0.35">
      <c r="B1846" s="45" t="s">
        <v>3314</v>
      </c>
      <c r="C1846" s="54">
        <v>845161</v>
      </c>
      <c r="D1846" s="54">
        <v>845161</v>
      </c>
      <c r="E1846" s="60" t="s">
        <v>3187</v>
      </c>
      <c r="F1846" s="73">
        <v>0</v>
      </c>
      <c r="G1846" s="73">
        <v>4.1666666666666671E-2</v>
      </c>
      <c r="H1846" s="73">
        <v>4.1666666666666671E-2</v>
      </c>
      <c r="I1846" s="73">
        <v>4.1666666666666671E-2</v>
      </c>
      <c r="J1846" s="81" t="s">
        <v>4230</v>
      </c>
      <c r="AL1846" s="144">
        <v>0</v>
      </c>
      <c r="AM1846" s="144">
        <v>4.1666666666666671E-2</v>
      </c>
      <c r="AN1846" s="144">
        <v>4.1666666666666671E-2</v>
      </c>
      <c r="AO1846" s="145">
        <v>4.1666666666666671E-2</v>
      </c>
    </row>
    <row r="1847" spans="2:41" ht="14.5" hidden="1" x14ac:dyDescent="0.35">
      <c r="B1847" s="45" t="s">
        <v>3314</v>
      </c>
      <c r="C1847" s="54">
        <v>845193</v>
      </c>
      <c r="D1847" s="54">
        <v>845193</v>
      </c>
      <c r="E1847" s="60" t="s">
        <v>3187</v>
      </c>
      <c r="F1847" s="73">
        <v>0</v>
      </c>
      <c r="G1847" s="73">
        <v>4.1666666666666671E-2</v>
      </c>
      <c r="H1847" s="73">
        <v>4.1666666666666671E-2</v>
      </c>
      <c r="I1847" s="73">
        <v>4.1666666666666671E-2</v>
      </c>
      <c r="J1847" s="81" t="s">
        <v>4230</v>
      </c>
      <c r="AL1847" s="144">
        <v>0</v>
      </c>
      <c r="AM1847" s="144">
        <v>4.1666666666666671E-2</v>
      </c>
      <c r="AN1847" s="144">
        <v>4.1666666666666671E-2</v>
      </c>
      <c r="AO1847" s="145">
        <v>4.1666666666666671E-2</v>
      </c>
    </row>
    <row r="1848" spans="2:41" ht="14.5" hidden="1" x14ac:dyDescent="0.35">
      <c r="B1848" s="45" t="s">
        <v>3314</v>
      </c>
      <c r="C1848" s="54">
        <v>845218</v>
      </c>
      <c r="D1848" s="54">
        <v>845218</v>
      </c>
      <c r="E1848" s="60" t="s">
        <v>3187</v>
      </c>
      <c r="F1848" s="73">
        <v>0</v>
      </c>
      <c r="G1848" s="73">
        <v>4.1666666666666671E-2</v>
      </c>
      <c r="H1848" s="73">
        <v>4.1666666666666671E-2</v>
      </c>
      <c r="I1848" s="73">
        <v>4.1666666666666671E-2</v>
      </c>
      <c r="J1848" s="81" t="s">
        <v>4230</v>
      </c>
      <c r="AL1848" s="144">
        <v>0</v>
      </c>
      <c r="AM1848" s="144">
        <v>4.1666666666666671E-2</v>
      </c>
      <c r="AN1848" s="144">
        <v>4.1666666666666671E-2</v>
      </c>
      <c r="AO1848" s="145">
        <v>4.1666666666666671E-2</v>
      </c>
    </row>
    <row r="1849" spans="2:41" ht="14.5" hidden="1" x14ac:dyDescent="0.35">
      <c r="B1849" s="45" t="s">
        <v>3314</v>
      </c>
      <c r="C1849" s="54">
        <v>845221</v>
      </c>
      <c r="D1849" s="54">
        <v>845222</v>
      </c>
      <c r="E1849" s="60" t="s">
        <v>3187</v>
      </c>
      <c r="F1849" s="73">
        <v>0</v>
      </c>
      <c r="G1849" s="73">
        <v>4.1666666666666671E-2</v>
      </c>
      <c r="H1849" s="73">
        <v>4.1666666666666671E-2</v>
      </c>
      <c r="I1849" s="73">
        <v>4.1666666666666671E-2</v>
      </c>
      <c r="J1849" s="81" t="s">
        <v>4230</v>
      </c>
      <c r="AL1849" s="144">
        <v>0</v>
      </c>
      <c r="AM1849" s="144">
        <v>4.1666666666666671E-2</v>
      </c>
      <c r="AN1849" s="144">
        <v>4.1666666666666671E-2</v>
      </c>
      <c r="AO1849" s="145">
        <v>4.1666666666666671E-2</v>
      </c>
    </row>
    <row r="1850" spans="2:41" ht="14.5" hidden="1" x14ac:dyDescent="0.35">
      <c r="B1850" s="45" t="s">
        <v>3314</v>
      </c>
      <c r="C1850" s="54">
        <v>845248</v>
      </c>
      <c r="D1850" s="54">
        <v>845248</v>
      </c>
      <c r="E1850" s="60" t="s">
        <v>3187</v>
      </c>
      <c r="F1850" s="73">
        <v>0</v>
      </c>
      <c r="G1850" s="73">
        <v>4.1666666666666671E-2</v>
      </c>
      <c r="H1850" s="73">
        <v>4.1666666666666671E-2</v>
      </c>
      <c r="I1850" s="73">
        <v>4.1666666666666671E-2</v>
      </c>
      <c r="J1850" s="81" t="s">
        <v>4230</v>
      </c>
      <c r="AL1850" s="144">
        <v>0</v>
      </c>
      <c r="AM1850" s="144">
        <v>4.1666666666666671E-2</v>
      </c>
      <c r="AN1850" s="144">
        <v>4.1666666666666671E-2</v>
      </c>
      <c r="AO1850" s="145">
        <v>4.1666666666666671E-2</v>
      </c>
    </row>
    <row r="1851" spans="2:41" ht="14.5" hidden="1" x14ac:dyDescent="0.35">
      <c r="B1851" s="45" t="s">
        <v>3314</v>
      </c>
      <c r="C1851" s="54">
        <v>845252</v>
      </c>
      <c r="D1851" s="54">
        <v>845252</v>
      </c>
      <c r="E1851" s="60" t="s">
        <v>3187</v>
      </c>
      <c r="F1851" s="73">
        <v>0</v>
      </c>
      <c r="G1851" s="73">
        <v>4.1666666666666671E-2</v>
      </c>
      <c r="H1851" s="73">
        <v>4.1666666666666671E-2</v>
      </c>
      <c r="I1851" s="73">
        <v>4.1666666666666671E-2</v>
      </c>
      <c r="J1851" s="81" t="s">
        <v>4230</v>
      </c>
      <c r="AL1851" s="144">
        <v>0</v>
      </c>
      <c r="AM1851" s="144">
        <v>4.1666666666666671E-2</v>
      </c>
      <c r="AN1851" s="144">
        <v>4.1666666666666671E-2</v>
      </c>
      <c r="AO1851" s="145">
        <v>4.1666666666666671E-2</v>
      </c>
    </row>
    <row r="1852" spans="2:41" ht="14.5" hidden="1" x14ac:dyDescent="0.35">
      <c r="B1852" s="45" t="s">
        <v>3314</v>
      </c>
      <c r="C1852" s="54">
        <v>845258</v>
      </c>
      <c r="D1852" s="54">
        <v>845258</v>
      </c>
      <c r="E1852" s="60" t="s">
        <v>3187</v>
      </c>
      <c r="F1852" s="73">
        <v>0</v>
      </c>
      <c r="G1852" s="73">
        <v>4.1666666666666671E-2</v>
      </c>
      <c r="H1852" s="73">
        <v>4.1666666666666671E-2</v>
      </c>
      <c r="I1852" s="73">
        <v>4.1666666666666671E-2</v>
      </c>
      <c r="J1852" s="81" t="s">
        <v>4230</v>
      </c>
      <c r="AL1852" s="144">
        <v>0</v>
      </c>
      <c r="AM1852" s="144">
        <v>4.1666666666666671E-2</v>
      </c>
      <c r="AN1852" s="144">
        <v>4.1666666666666671E-2</v>
      </c>
      <c r="AO1852" s="145">
        <v>4.1666666666666671E-2</v>
      </c>
    </row>
    <row r="1853" spans="2:41" ht="14.5" hidden="1" x14ac:dyDescent="0.35">
      <c r="B1853" s="45" t="s">
        <v>3314</v>
      </c>
      <c r="C1853" s="54">
        <v>845262</v>
      </c>
      <c r="D1853" s="54">
        <v>845262</v>
      </c>
      <c r="E1853" s="60" t="s">
        <v>3187</v>
      </c>
      <c r="F1853" s="73">
        <v>0</v>
      </c>
      <c r="G1853" s="73">
        <v>4.1666666666666671E-2</v>
      </c>
      <c r="H1853" s="73">
        <v>4.1666666666666671E-2</v>
      </c>
      <c r="I1853" s="73">
        <v>4.1666666666666671E-2</v>
      </c>
      <c r="J1853" s="81" t="s">
        <v>4230</v>
      </c>
      <c r="AL1853" s="144">
        <v>0</v>
      </c>
      <c r="AM1853" s="144">
        <v>4.1666666666666671E-2</v>
      </c>
      <c r="AN1853" s="144">
        <v>4.1666666666666671E-2</v>
      </c>
      <c r="AO1853" s="145">
        <v>4.1666666666666671E-2</v>
      </c>
    </row>
    <row r="1854" spans="2:41" ht="14.5" hidden="1" x14ac:dyDescent="0.35">
      <c r="B1854" s="45" t="s">
        <v>3314</v>
      </c>
      <c r="C1854" s="54">
        <v>845266</v>
      </c>
      <c r="D1854" s="54">
        <v>845266</v>
      </c>
      <c r="E1854" s="60" t="s">
        <v>3187</v>
      </c>
      <c r="F1854" s="73">
        <v>0</v>
      </c>
      <c r="G1854" s="73">
        <v>4.1666666666666671E-2</v>
      </c>
      <c r="H1854" s="73">
        <v>4.1666666666666671E-2</v>
      </c>
      <c r="I1854" s="73">
        <v>4.1666666666666671E-2</v>
      </c>
      <c r="J1854" s="81" t="s">
        <v>4230</v>
      </c>
      <c r="AL1854" s="144">
        <v>0</v>
      </c>
      <c r="AM1854" s="144">
        <v>4.1666666666666671E-2</v>
      </c>
      <c r="AN1854" s="144">
        <v>4.1666666666666671E-2</v>
      </c>
      <c r="AO1854" s="145">
        <v>4.1666666666666671E-2</v>
      </c>
    </row>
    <row r="1855" spans="2:41" ht="14.5" hidden="1" x14ac:dyDescent="0.35">
      <c r="B1855" s="45" t="s">
        <v>3314</v>
      </c>
      <c r="C1855" s="54">
        <v>845268</v>
      </c>
      <c r="D1855" s="54">
        <v>845268</v>
      </c>
      <c r="E1855" s="60" t="s">
        <v>3187</v>
      </c>
      <c r="F1855" s="73">
        <v>0</v>
      </c>
      <c r="G1855" s="73">
        <v>4.1666666666666671E-2</v>
      </c>
      <c r="H1855" s="73">
        <v>4.1666666666666671E-2</v>
      </c>
      <c r="I1855" s="73">
        <v>4.1666666666666671E-2</v>
      </c>
      <c r="J1855" s="81" t="s">
        <v>4230</v>
      </c>
      <c r="AL1855" s="144">
        <v>0</v>
      </c>
      <c r="AM1855" s="144">
        <v>4.1666666666666671E-2</v>
      </c>
      <c r="AN1855" s="144">
        <v>4.1666666666666671E-2</v>
      </c>
      <c r="AO1855" s="145">
        <v>4.1666666666666671E-2</v>
      </c>
    </row>
    <row r="1856" spans="2:41" ht="14.5" hidden="1" x14ac:dyDescent="0.35">
      <c r="B1856" s="45" t="s">
        <v>3314</v>
      </c>
      <c r="C1856" s="54">
        <v>845287</v>
      </c>
      <c r="D1856" s="54">
        <v>845287</v>
      </c>
      <c r="E1856" s="60" t="s">
        <v>3187</v>
      </c>
      <c r="F1856" s="73">
        <v>0</v>
      </c>
      <c r="G1856" s="73">
        <v>4.1666666666666671E-2</v>
      </c>
      <c r="H1856" s="73">
        <v>4.1666666666666671E-2</v>
      </c>
      <c r="I1856" s="73">
        <v>4.1666666666666671E-2</v>
      </c>
      <c r="J1856" s="81" t="s">
        <v>4230</v>
      </c>
      <c r="AL1856" s="144">
        <v>0</v>
      </c>
      <c r="AM1856" s="144">
        <v>4.1666666666666671E-2</v>
      </c>
      <c r="AN1856" s="144">
        <v>4.1666666666666671E-2</v>
      </c>
      <c r="AO1856" s="145">
        <v>4.1666666666666671E-2</v>
      </c>
    </row>
    <row r="1857" spans="2:41" ht="14.5" hidden="1" x14ac:dyDescent="0.35">
      <c r="B1857" s="45" t="s">
        <v>3314</v>
      </c>
      <c r="C1857" s="54">
        <v>845289</v>
      </c>
      <c r="D1857" s="54">
        <v>845289</v>
      </c>
      <c r="E1857" s="60" t="s">
        <v>3187</v>
      </c>
      <c r="F1857" s="73">
        <v>0</v>
      </c>
      <c r="G1857" s="73">
        <v>4.1666666666666671E-2</v>
      </c>
      <c r="H1857" s="73">
        <v>4.1666666666666671E-2</v>
      </c>
      <c r="I1857" s="73">
        <v>4.1666666666666671E-2</v>
      </c>
      <c r="J1857" s="81" t="s">
        <v>4230</v>
      </c>
      <c r="AL1857" s="144">
        <v>0</v>
      </c>
      <c r="AM1857" s="144">
        <v>4.1666666666666671E-2</v>
      </c>
      <c r="AN1857" s="144">
        <v>4.1666666666666671E-2</v>
      </c>
      <c r="AO1857" s="145">
        <v>4.1666666666666671E-2</v>
      </c>
    </row>
    <row r="1858" spans="2:41" ht="14.5" hidden="1" x14ac:dyDescent="0.35">
      <c r="B1858" s="45" t="s">
        <v>3314</v>
      </c>
      <c r="C1858" s="54">
        <v>845314</v>
      </c>
      <c r="D1858" s="54">
        <v>845315</v>
      </c>
      <c r="E1858" s="60" t="s">
        <v>3187</v>
      </c>
      <c r="F1858" s="73">
        <v>0</v>
      </c>
      <c r="G1858" s="73">
        <v>4.1666666666666671E-2</v>
      </c>
      <c r="H1858" s="73">
        <v>4.1666666666666671E-2</v>
      </c>
      <c r="I1858" s="73">
        <v>4.1666666666666671E-2</v>
      </c>
      <c r="J1858" s="81" t="s">
        <v>4230</v>
      </c>
      <c r="AL1858" s="144">
        <v>0</v>
      </c>
      <c r="AM1858" s="144">
        <v>4.1666666666666671E-2</v>
      </c>
      <c r="AN1858" s="144">
        <v>4.1666666666666671E-2</v>
      </c>
      <c r="AO1858" s="145">
        <v>4.1666666666666671E-2</v>
      </c>
    </row>
    <row r="1859" spans="2:41" ht="14.5" hidden="1" x14ac:dyDescent="0.35">
      <c r="B1859" s="45" t="s">
        <v>3314</v>
      </c>
      <c r="C1859" s="54">
        <v>845319</v>
      </c>
      <c r="D1859" s="54">
        <v>845320</v>
      </c>
      <c r="E1859" s="60" t="s">
        <v>3187</v>
      </c>
      <c r="F1859" s="73">
        <v>0</v>
      </c>
      <c r="G1859" s="73">
        <v>4.1666666666666671E-2</v>
      </c>
      <c r="H1859" s="73">
        <v>4.1666666666666671E-2</v>
      </c>
      <c r="I1859" s="73">
        <v>4.1666666666666671E-2</v>
      </c>
      <c r="J1859" s="81" t="s">
        <v>4230</v>
      </c>
      <c r="AL1859" s="144">
        <v>0</v>
      </c>
      <c r="AM1859" s="144">
        <v>4.1666666666666671E-2</v>
      </c>
      <c r="AN1859" s="144">
        <v>4.1666666666666671E-2</v>
      </c>
      <c r="AO1859" s="145">
        <v>4.1666666666666671E-2</v>
      </c>
    </row>
    <row r="1860" spans="2:41" ht="14.5" hidden="1" x14ac:dyDescent="0.35">
      <c r="B1860" s="45" t="s">
        <v>3314</v>
      </c>
      <c r="C1860" s="54">
        <v>845329</v>
      </c>
      <c r="D1860" s="54">
        <v>845329</v>
      </c>
      <c r="E1860" s="60" t="s">
        <v>3187</v>
      </c>
      <c r="F1860" s="73">
        <v>0</v>
      </c>
      <c r="G1860" s="73">
        <v>4.1666666666666671E-2</v>
      </c>
      <c r="H1860" s="73">
        <v>4.1666666666666671E-2</v>
      </c>
      <c r="I1860" s="73">
        <v>4.1666666666666671E-2</v>
      </c>
      <c r="J1860" s="81" t="s">
        <v>4230</v>
      </c>
      <c r="AL1860" s="144">
        <v>0</v>
      </c>
      <c r="AM1860" s="144">
        <v>4.1666666666666671E-2</v>
      </c>
      <c r="AN1860" s="144">
        <v>4.1666666666666671E-2</v>
      </c>
      <c r="AO1860" s="145">
        <v>4.1666666666666671E-2</v>
      </c>
    </row>
    <row r="1861" spans="2:41" ht="14.5" hidden="1" x14ac:dyDescent="0.35">
      <c r="B1861" s="45" t="s">
        <v>3314</v>
      </c>
      <c r="C1861" s="54">
        <v>845331</v>
      </c>
      <c r="D1861" s="54">
        <v>845331</v>
      </c>
      <c r="E1861" s="60" t="s">
        <v>3187</v>
      </c>
      <c r="F1861" s="73">
        <v>0</v>
      </c>
      <c r="G1861" s="73">
        <v>4.1666666666666671E-2</v>
      </c>
      <c r="H1861" s="73">
        <v>4.1666666666666671E-2</v>
      </c>
      <c r="I1861" s="73">
        <v>4.1666666666666671E-2</v>
      </c>
      <c r="J1861" s="81" t="s">
        <v>4230</v>
      </c>
      <c r="AL1861" s="144">
        <v>0</v>
      </c>
      <c r="AM1861" s="144">
        <v>4.1666666666666671E-2</v>
      </c>
      <c r="AN1861" s="144">
        <v>4.1666666666666671E-2</v>
      </c>
      <c r="AO1861" s="145">
        <v>4.1666666666666671E-2</v>
      </c>
    </row>
    <row r="1862" spans="2:41" ht="14.5" hidden="1" x14ac:dyDescent="0.35">
      <c r="B1862" s="45" t="s">
        <v>3314</v>
      </c>
      <c r="C1862" s="54">
        <v>845364</v>
      </c>
      <c r="D1862" s="54">
        <v>845364</v>
      </c>
      <c r="E1862" s="60" t="s">
        <v>3187</v>
      </c>
      <c r="F1862" s="73">
        <v>0</v>
      </c>
      <c r="G1862" s="73">
        <v>4.1666666666666671E-2</v>
      </c>
      <c r="H1862" s="73">
        <v>4.1666666666666671E-2</v>
      </c>
      <c r="I1862" s="73">
        <v>4.1666666666666671E-2</v>
      </c>
      <c r="J1862" s="81" t="s">
        <v>4230</v>
      </c>
      <c r="AL1862" s="144">
        <v>0</v>
      </c>
      <c r="AM1862" s="144">
        <v>4.1666666666666671E-2</v>
      </c>
      <c r="AN1862" s="144">
        <v>4.1666666666666671E-2</v>
      </c>
      <c r="AO1862" s="145">
        <v>4.1666666666666671E-2</v>
      </c>
    </row>
    <row r="1863" spans="2:41" ht="14.5" hidden="1" x14ac:dyDescent="0.35">
      <c r="B1863" s="45" t="s">
        <v>3314</v>
      </c>
      <c r="C1863" s="54">
        <v>845369</v>
      </c>
      <c r="D1863" s="54">
        <v>845369</v>
      </c>
      <c r="E1863" s="60" t="s">
        <v>3187</v>
      </c>
      <c r="F1863" s="73">
        <v>0</v>
      </c>
      <c r="G1863" s="73">
        <v>4.1666666666666671E-2</v>
      </c>
      <c r="H1863" s="73">
        <v>4.1666666666666671E-2</v>
      </c>
      <c r="I1863" s="73">
        <v>4.1666666666666671E-2</v>
      </c>
      <c r="J1863" s="81" t="s">
        <v>4230</v>
      </c>
      <c r="AL1863" s="144">
        <v>0</v>
      </c>
      <c r="AM1863" s="144">
        <v>4.1666666666666671E-2</v>
      </c>
      <c r="AN1863" s="144">
        <v>4.1666666666666671E-2</v>
      </c>
      <c r="AO1863" s="145">
        <v>4.1666666666666671E-2</v>
      </c>
    </row>
    <row r="1864" spans="2:41" ht="14.5" hidden="1" x14ac:dyDescent="0.35">
      <c r="B1864" s="45" t="s">
        <v>3314</v>
      </c>
      <c r="C1864" s="54">
        <v>845377</v>
      </c>
      <c r="D1864" s="54">
        <v>845377</v>
      </c>
      <c r="E1864" s="60" t="s">
        <v>3187</v>
      </c>
      <c r="F1864" s="73">
        <v>0</v>
      </c>
      <c r="G1864" s="73">
        <v>4.1666666666666671E-2</v>
      </c>
      <c r="H1864" s="73">
        <v>4.1666666666666671E-2</v>
      </c>
      <c r="I1864" s="73">
        <v>4.1666666666666671E-2</v>
      </c>
      <c r="J1864" s="81" t="s">
        <v>4230</v>
      </c>
      <c r="AL1864" s="144">
        <v>0</v>
      </c>
      <c r="AM1864" s="144">
        <v>4.1666666666666671E-2</v>
      </c>
      <c r="AN1864" s="144">
        <v>4.1666666666666671E-2</v>
      </c>
      <c r="AO1864" s="145">
        <v>4.1666666666666671E-2</v>
      </c>
    </row>
    <row r="1865" spans="2:41" ht="14.5" hidden="1" x14ac:dyDescent="0.35">
      <c r="B1865" s="45" t="s">
        <v>3314</v>
      </c>
      <c r="C1865" s="54">
        <v>845384</v>
      </c>
      <c r="D1865" s="54">
        <v>845384</v>
      </c>
      <c r="E1865" s="60" t="s">
        <v>3187</v>
      </c>
      <c r="F1865" s="73">
        <v>0</v>
      </c>
      <c r="G1865" s="73">
        <v>4.1666666666666671E-2</v>
      </c>
      <c r="H1865" s="73">
        <v>4.1666666666666671E-2</v>
      </c>
      <c r="I1865" s="73">
        <v>4.1666666666666671E-2</v>
      </c>
      <c r="J1865" s="81" t="s">
        <v>4230</v>
      </c>
      <c r="AL1865" s="144">
        <v>0</v>
      </c>
      <c r="AM1865" s="144">
        <v>4.1666666666666671E-2</v>
      </c>
      <c r="AN1865" s="144">
        <v>4.1666666666666671E-2</v>
      </c>
      <c r="AO1865" s="145">
        <v>4.1666666666666671E-2</v>
      </c>
    </row>
    <row r="1866" spans="2:41" ht="14.5" hidden="1" x14ac:dyDescent="0.35">
      <c r="B1866" s="45" t="s">
        <v>3314</v>
      </c>
      <c r="C1866" s="54">
        <v>845387</v>
      </c>
      <c r="D1866" s="54">
        <v>845387</v>
      </c>
      <c r="E1866" s="60" t="s">
        <v>3187</v>
      </c>
      <c r="F1866" s="73">
        <v>0</v>
      </c>
      <c r="G1866" s="73">
        <v>4.1666666666666671E-2</v>
      </c>
      <c r="H1866" s="73">
        <v>4.1666666666666671E-2</v>
      </c>
      <c r="I1866" s="73">
        <v>4.1666666666666671E-2</v>
      </c>
      <c r="J1866" s="81" t="s">
        <v>4230</v>
      </c>
      <c r="AL1866" s="144">
        <v>0</v>
      </c>
      <c r="AM1866" s="144">
        <v>4.1666666666666671E-2</v>
      </c>
      <c r="AN1866" s="144">
        <v>4.1666666666666671E-2</v>
      </c>
      <c r="AO1866" s="145">
        <v>4.1666666666666671E-2</v>
      </c>
    </row>
    <row r="1867" spans="2:41" ht="14.5" hidden="1" x14ac:dyDescent="0.35">
      <c r="B1867" s="45" t="s">
        <v>3314</v>
      </c>
      <c r="C1867" s="54">
        <v>845390</v>
      </c>
      <c r="D1867" s="54">
        <v>845390</v>
      </c>
      <c r="E1867" s="60" t="s">
        <v>3187</v>
      </c>
      <c r="F1867" s="73">
        <v>0</v>
      </c>
      <c r="G1867" s="73">
        <v>4.1666666666666671E-2</v>
      </c>
      <c r="H1867" s="73">
        <v>4.1666666666666671E-2</v>
      </c>
      <c r="I1867" s="73">
        <v>4.1666666666666671E-2</v>
      </c>
      <c r="J1867" s="81" t="s">
        <v>4230</v>
      </c>
      <c r="AL1867" s="144">
        <v>0</v>
      </c>
      <c r="AM1867" s="144">
        <v>4.1666666666666671E-2</v>
      </c>
      <c r="AN1867" s="144">
        <v>4.1666666666666671E-2</v>
      </c>
      <c r="AO1867" s="145">
        <v>4.1666666666666671E-2</v>
      </c>
    </row>
    <row r="1868" spans="2:41" ht="14.5" hidden="1" x14ac:dyDescent="0.35">
      <c r="B1868" s="45" t="s">
        <v>3314</v>
      </c>
      <c r="C1868" s="54">
        <v>845403</v>
      </c>
      <c r="D1868" s="54">
        <v>845403</v>
      </c>
      <c r="E1868" s="60" t="s">
        <v>3187</v>
      </c>
      <c r="F1868" s="73">
        <v>0</v>
      </c>
      <c r="G1868" s="73">
        <v>4.1666666666666671E-2</v>
      </c>
      <c r="H1868" s="73">
        <v>4.1666666666666671E-2</v>
      </c>
      <c r="I1868" s="73">
        <v>4.1666666666666671E-2</v>
      </c>
      <c r="J1868" s="81" t="s">
        <v>4230</v>
      </c>
      <c r="AL1868" s="144">
        <v>0</v>
      </c>
      <c r="AM1868" s="144">
        <v>4.1666666666666671E-2</v>
      </c>
      <c r="AN1868" s="144">
        <v>4.1666666666666671E-2</v>
      </c>
      <c r="AO1868" s="145">
        <v>4.1666666666666671E-2</v>
      </c>
    </row>
    <row r="1869" spans="2:41" ht="14.5" hidden="1" x14ac:dyDescent="0.35">
      <c r="B1869" s="45" t="s">
        <v>3314</v>
      </c>
      <c r="C1869" s="54">
        <v>845410</v>
      </c>
      <c r="D1869" s="54">
        <v>845410</v>
      </c>
      <c r="E1869" s="60" t="s">
        <v>3187</v>
      </c>
      <c r="F1869" s="73">
        <v>0</v>
      </c>
      <c r="G1869" s="73">
        <v>4.1666666666666671E-2</v>
      </c>
      <c r="H1869" s="73">
        <v>4.1666666666666671E-2</v>
      </c>
      <c r="I1869" s="73">
        <v>4.1666666666666671E-2</v>
      </c>
      <c r="J1869" s="81" t="s">
        <v>4230</v>
      </c>
      <c r="AL1869" s="144">
        <v>0</v>
      </c>
      <c r="AM1869" s="144">
        <v>4.1666666666666671E-2</v>
      </c>
      <c r="AN1869" s="144">
        <v>4.1666666666666671E-2</v>
      </c>
      <c r="AO1869" s="145">
        <v>4.1666666666666671E-2</v>
      </c>
    </row>
    <row r="1870" spans="2:41" ht="14.5" hidden="1" x14ac:dyDescent="0.35">
      <c r="B1870" s="45" t="s">
        <v>3314</v>
      </c>
      <c r="C1870" s="54">
        <v>845424</v>
      </c>
      <c r="D1870" s="54">
        <v>845424</v>
      </c>
      <c r="E1870" s="60" t="s">
        <v>3187</v>
      </c>
      <c r="F1870" s="73">
        <v>0</v>
      </c>
      <c r="G1870" s="73">
        <v>4.1666666666666671E-2</v>
      </c>
      <c r="H1870" s="73">
        <v>4.1666666666666671E-2</v>
      </c>
      <c r="I1870" s="73">
        <v>4.1666666666666671E-2</v>
      </c>
      <c r="J1870" s="81" t="s">
        <v>4230</v>
      </c>
      <c r="AL1870" s="144">
        <v>0</v>
      </c>
      <c r="AM1870" s="144">
        <v>4.1666666666666671E-2</v>
      </c>
      <c r="AN1870" s="144">
        <v>4.1666666666666671E-2</v>
      </c>
      <c r="AO1870" s="145">
        <v>4.1666666666666671E-2</v>
      </c>
    </row>
    <row r="1871" spans="2:41" ht="14.5" hidden="1" x14ac:dyDescent="0.35">
      <c r="B1871" s="45" t="s">
        <v>3314</v>
      </c>
      <c r="C1871" s="54">
        <v>845426</v>
      </c>
      <c r="D1871" s="54">
        <v>845426</v>
      </c>
      <c r="E1871" s="60" t="s">
        <v>3187</v>
      </c>
      <c r="F1871" s="73">
        <v>0</v>
      </c>
      <c r="G1871" s="73">
        <v>4.1666666666666671E-2</v>
      </c>
      <c r="H1871" s="73">
        <v>4.1666666666666671E-2</v>
      </c>
      <c r="I1871" s="73">
        <v>4.1666666666666671E-2</v>
      </c>
      <c r="J1871" s="81" t="s">
        <v>4230</v>
      </c>
      <c r="AL1871" s="144">
        <v>0</v>
      </c>
      <c r="AM1871" s="144">
        <v>4.1666666666666671E-2</v>
      </c>
      <c r="AN1871" s="144">
        <v>4.1666666666666671E-2</v>
      </c>
      <c r="AO1871" s="145">
        <v>4.1666666666666671E-2</v>
      </c>
    </row>
    <row r="1872" spans="2:41" ht="14.5" hidden="1" x14ac:dyDescent="0.35">
      <c r="B1872" s="45" t="s">
        <v>3314</v>
      </c>
      <c r="C1872" s="54">
        <v>845430</v>
      </c>
      <c r="D1872" s="54">
        <v>845430</v>
      </c>
      <c r="E1872" s="60" t="s">
        <v>3187</v>
      </c>
      <c r="F1872" s="73">
        <v>0</v>
      </c>
      <c r="G1872" s="73">
        <v>4.1666666666666671E-2</v>
      </c>
      <c r="H1872" s="73">
        <v>4.1666666666666671E-2</v>
      </c>
      <c r="I1872" s="73">
        <v>4.1666666666666671E-2</v>
      </c>
      <c r="J1872" s="81" t="s">
        <v>4230</v>
      </c>
      <c r="AL1872" s="144">
        <v>0</v>
      </c>
      <c r="AM1872" s="144">
        <v>4.1666666666666671E-2</v>
      </c>
      <c r="AN1872" s="144">
        <v>4.1666666666666671E-2</v>
      </c>
      <c r="AO1872" s="145">
        <v>4.1666666666666671E-2</v>
      </c>
    </row>
    <row r="1873" spans="2:41" ht="14.5" hidden="1" x14ac:dyDescent="0.35">
      <c r="B1873" s="45" t="s">
        <v>3314</v>
      </c>
      <c r="C1873" s="54">
        <v>845453</v>
      </c>
      <c r="D1873" s="54">
        <v>845453</v>
      </c>
      <c r="E1873" s="60" t="s">
        <v>3187</v>
      </c>
      <c r="F1873" s="73">
        <v>0</v>
      </c>
      <c r="G1873" s="73">
        <v>4.1666666666666671E-2</v>
      </c>
      <c r="H1873" s="73">
        <v>4.1666666666666671E-2</v>
      </c>
      <c r="I1873" s="73">
        <v>4.1666666666666671E-2</v>
      </c>
      <c r="J1873" s="81" t="s">
        <v>4230</v>
      </c>
      <c r="AL1873" s="144">
        <v>0</v>
      </c>
      <c r="AM1873" s="144">
        <v>4.1666666666666671E-2</v>
      </c>
      <c r="AN1873" s="144">
        <v>4.1666666666666671E-2</v>
      </c>
      <c r="AO1873" s="145">
        <v>4.1666666666666671E-2</v>
      </c>
    </row>
    <row r="1874" spans="2:41" ht="14.5" hidden="1" x14ac:dyDescent="0.35">
      <c r="B1874" s="45" t="s">
        <v>3314</v>
      </c>
      <c r="C1874" s="54">
        <v>845457</v>
      </c>
      <c r="D1874" s="54">
        <v>845457</v>
      </c>
      <c r="E1874" s="60" t="s">
        <v>3187</v>
      </c>
      <c r="F1874" s="73">
        <v>0</v>
      </c>
      <c r="G1874" s="73">
        <v>4.1666666666666671E-2</v>
      </c>
      <c r="H1874" s="73">
        <v>4.1666666666666671E-2</v>
      </c>
      <c r="I1874" s="73">
        <v>4.1666666666666671E-2</v>
      </c>
      <c r="J1874" s="81" t="s">
        <v>4230</v>
      </c>
      <c r="AL1874" s="144">
        <v>0</v>
      </c>
      <c r="AM1874" s="144">
        <v>4.1666666666666671E-2</v>
      </c>
      <c r="AN1874" s="144">
        <v>4.1666666666666671E-2</v>
      </c>
      <c r="AO1874" s="145">
        <v>4.1666666666666671E-2</v>
      </c>
    </row>
    <row r="1875" spans="2:41" ht="14.5" hidden="1" x14ac:dyDescent="0.35">
      <c r="B1875" s="45" t="s">
        <v>3314</v>
      </c>
      <c r="C1875" s="54">
        <v>845468</v>
      </c>
      <c r="D1875" s="54">
        <v>845468</v>
      </c>
      <c r="E1875" s="60" t="s">
        <v>3187</v>
      </c>
      <c r="F1875" s="73">
        <v>0</v>
      </c>
      <c r="G1875" s="73">
        <v>4.1666666666666671E-2</v>
      </c>
      <c r="H1875" s="73">
        <v>4.1666666666666671E-2</v>
      </c>
      <c r="I1875" s="73">
        <v>4.1666666666666671E-2</v>
      </c>
      <c r="J1875" s="81" t="s">
        <v>4230</v>
      </c>
      <c r="AL1875" s="144">
        <v>0</v>
      </c>
      <c r="AM1875" s="144">
        <v>4.1666666666666671E-2</v>
      </c>
      <c r="AN1875" s="144">
        <v>4.1666666666666671E-2</v>
      </c>
      <c r="AO1875" s="145">
        <v>4.1666666666666671E-2</v>
      </c>
    </row>
    <row r="1876" spans="2:41" ht="14.5" hidden="1" x14ac:dyDescent="0.35">
      <c r="B1876" s="45" t="s">
        <v>3314</v>
      </c>
      <c r="C1876" s="54">
        <v>845471</v>
      </c>
      <c r="D1876" s="54">
        <v>845471</v>
      </c>
      <c r="E1876" s="60" t="s">
        <v>3187</v>
      </c>
      <c r="F1876" s="73">
        <v>0</v>
      </c>
      <c r="G1876" s="73">
        <v>4.1666666666666671E-2</v>
      </c>
      <c r="H1876" s="73">
        <v>4.1666666666666671E-2</v>
      </c>
      <c r="I1876" s="73">
        <v>4.1666666666666671E-2</v>
      </c>
      <c r="J1876" s="81" t="s">
        <v>4230</v>
      </c>
      <c r="AL1876" s="144">
        <v>0</v>
      </c>
      <c r="AM1876" s="144">
        <v>4.1666666666666671E-2</v>
      </c>
      <c r="AN1876" s="144">
        <v>4.1666666666666671E-2</v>
      </c>
      <c r="AO1876" s="145">
        <v>4.1666666666666671E-2</v>
      </c>
    </row>
    <row r="1877" spans="2:41" ht="14.5" hidden="1" x14ac:dyDescent="0.35">
      <c r="B1877" s="45" t="s">
        <v>3314</v>
      </c>
      <c r="C1877" s="54">
        <v>845477</v>
      </c>
      <c r="D1877" s="54">
        <v>845477</v>
      </c>
      <c r="E1877" s="60" t="s">
        <v>3187</v>
      </c>
      <c r="F1877" s="73">
        <v>0</v>
      </c>
      <c r="G1877" s="73">
        <v>4.1666666666666671E-2</v>
      </c>
      <c r="H1877" s="73">
        <v>4.1666666666666671E-2</v>
      </c>
      <c r="I1877" s="73">
        <v>4.1666666666666671E-2</v>
      </c>
      <c r="J1877" s="81" t="s">
        <v>4230</v>
      </c>
      <c r="AL1877" s="144">
        <v>0</v>
      </c>
      <c r="AM1877" s="144">
        <v>4.1666666666666671E-2</v>
      </c>
      <c r="AN1877" s="144">
        <v>4.1666666666666671E-2</v>
      </c>
      <c r="AO1877" s="145">
        <v>4.1666666666666671E-2</v>
      </c>
    </row>
    <row r="1878" spans="2:41" ht="14.5" hidden="1" x14ac:dyDescent="0.35">
      <c r="B1878" s="45" t="s">
        <v>3314</v>
      </c>
      <c r="C1878" s="54">
        <v>845497</v>
      </c>
      <c r="D1878" s="54">
        <v>845498</v>
      </c>
      <c r="E1878" s="60" t="s">
        <v>3187</v>
      </c>
      <c r="F1878" s="73">
        <v>0</v>
      </c>
      <c r="G1878" s="73">
        <v>4.1666666666666671E-2</v>
      </c>
      <c r="H1878" s="73">
        <v>4.1666666666666671E-2</v>
      </c>
      <c r="I1878" s="73">
        <v>4.1666666666666671E-2</v>
      </c>
      <c r="J1878" s="81" t="s">
        <v>4230</v>
      </c>
      <c r="AL1878" s="144">
        <v>0</v>
      </c>
      <c r="AM1878" s="144">
        <v>4.1666666666666671E-2</v>
      </c>
      <c r="AN1878" s="144">
        <v>4.1666666666666671E-2</v>
      </c>
      <c r="AO1878" s="145">
        <v>4.1666666666666671E-2</v>
      </c>
    </row>
    <row r="1879" spans="2:41" ht="14.5" hidden="1" x14ac:dyDescent="0.35">
      <c r="B1879" s="45" t="s">
        <v>3314</v>
      </c>
      <c r="C1879" s="54">
        <v>845500</v>
      </c>
      <c r="D1879" s="54">
        <v>845500</v>
      </c>
      <c r="E1879" s="60" t="s">
        <v>3187</v>
      </c>
      <c r="F1879" s="73">
        <v>0</v>
      </c>
      <c r="G1879" s="73">
        <v>4.1666666666666671E-2</v>
      </c>
      <c r="H1879" s="73">
        <v>4.1666666666666671E-2</v>
      </c>
      <c r="I1879" s="73">
        <v>4.1666666666666671E-2</v>
      </c>
      <c r="J1879" s="81" t="s">
        <v>4230</v>
      </c>
      <c r="AL1879" s="144">
        <v>0</v>
      </c>
      <c r="AM1879" s="144">
        <v>4.1666666666666671E-2</v>
      </c>
      <c r="AN1879" s="144">
        <v>4.1666666666666671E-2</v>
      </c>
      <c r="AO1879" s="145">
        <v>4.1666666666666671E-2</v>
      </c>
    </row>
    <row r="1880" spans="2:41" ht="14.5" hidden="1" x14ac:dyDescent="0.35">
      <c r="B1880" s="45" t="s">
        <v>3314</v>
      </c>
      <c r="C1880" s="54">
        <v>845508</v>
      </c>
      <c r="D1880" s="54">
        <v>845510</v>
      </c>
      <c r="E1880" s="60" t="s">
        <v>3187</v>
      </c>
      <c r="F1880" s="73">
        <v>0</v>
      </c>
      <c r="G1880" s="73">
        <v>4.1666666666666671E-2</v>
      </c>
      <c r="H1880" s="73">
        <v>4.1666666666666671E-2</v>
      </c>
      <c r="I1880" s="73">
        <v>4.1666666666666671E-2</v>
      </c>
      <c r="J1880" s="81" t="s">
        <v>4230</v>
      </c>
      <c r="AL1880" s="144">
        <v>0</v>
      </c>
      <c r="AM1880" s="144">
        <v>4.1666666666666671E-2</v>
      </c>
      <c r="AN1880" s="144">
        <v>4.1666666666666671E-2</v>
      </c>
      <c r="AO1880" s="145">
        <v>4.1666666666666671E-2</v>
      </c>
    </row>
    <row r="1881" spans="2:41" ht="14.5" hidden="1" x14ac:dyDescent="0.35">
      <c r="B1881" s="45" t="s">
        <v>3314</v>
      </c>
      <c r="C1881" s="54">
        <v>845527</v>
      </c>
      <c r="D1881" s="54">
        <v>845527</v>
      </c>
      <c r="E1881" s="60" t="s">
        <v>3187</v>
      </c>
      <c r="F1881" s="73">
        <v>0</v>
      </c>
      <c r="G1881" s="73">
        <v>4.1666666666666671E-2</v>
      </c>
      <c r="H1881" s="73">
        <v>4.1666666666666671E-2</v>
      </c>
      <c r="I1881" s="73">
        <v>4.1666666666666671E-2</v>
      </c>
      <c r="J1881" s="81" t="s">
        <v>4230</v>
      </c>
      <c r="AL1881" s="144">
        <v>0</v>
      </c>
      <c r="AM1881" s="144">
        <v>4.1666666666666671E-2</v>
      </c>
      <c r="AN1881" s="144">
        <v>4.1666666666666671E-2</v>
      </c>
      <c r="AO1881" s="145">
        <v>4.1666666666666671E-2</v>
      </c>
    </row>
    <row r="1882" spans="2:41" ht="14.5" hidden="1" x14ac:dyDescent="0.35">
      <c r="B1882" s="45" t="s">
        <v>3314</v>
      </c>
      <c r="C1882" s="54">
        <v>845533</v>
      </c>
      <c r="D1882" s="54">
        <v>845533</v>
      </c>
      <c r="E1882" s="60" t="s">
        <v>3187</v>
      </c>
      <c r="F1882" s="73">
        <v>0</v>
      </c>
      <c r="G1882" s="73">
        <v>4.1666666666666671E-2</v>
      </c>
      <c r="H1882" s="73">
        <v>4.1666666666666671E-2</v>
      </c>
      <c r="I1882" s="73">
        <v>4.1666666666666671E-2</v>
      </c>
      <c r="J1882" s="81" t="s">
        <v>4230</v>
      </c>
      <c r="AL1882" s="144">
        <v>0</v>
      </c>
      <c r="AM1882" s="144">
        <v>4.1666666666666671E-2</v>
      </c>
      <c r="AN1882" s="144">
        <v>4.1666666666666671E-2</v>
      </c>
      <c r="AO1882" s="145">
        <v>4.1666666666666671E-2</v>
      </c>
    </row>
    <row r="1883" spans="2:41" ht="14.5" hidden="1" x14ac:dyDescent="0.35">
      <c r="B1883" s="45" t="s">
        <v>3314</v>
      </c>
      <c r="C1883" s="54">
        <v>845535</v>
      </c>
      <c r="D1883" s="54">
        <v>845535</v>
      </c>
      <c r="E1883" s="60" t="s">
        <v>3187</v>
      </c>
      <c r="F1883" s="73">
        <v>0</v>
      </c>
      <c r="G1883" s="73">
        <v>4.1666666666666671E-2</v>
      </c>
      <c r="H1883" s="73">
        <v>4.1666666666666671E-2</v>
      </c>
      <c r="I1883" s="73">
        <v>4.1666666666666671E-2</v>
      </c>
      <c r="J1883" s="81" t="s">
        <v>4230</v>
      </c>
      <c r="AL1883" s="144">
        <v>0</v>
      </c>
      <c r="AM1883" s="144">
        <v>4.1666666666666671E-2</v>
      </c>
      <c r="AN1883" s="144">
        <v>4.1666666666666671E-2</v>
      </c>
      <c r="AO1883" s="145">
        <v>4.1666666666666671E-2</v>
      </c>
    </row>
    <row r="1884" spans="2:41" ht="14.5" hidden="1" x14ac:dyDescent="0.35">
      <c r="B1884" s="45" t="s">
        <v>3314</v>
      </c>
      <c r="C1884" s="54">
        <v>845540</v>
      </c>
      <c r="D1884" s="54">
        <v>845540</v>
      </c>
      <c r="E1884" s="60" t="s">
        <v>3187</v>
      </c>
      <c r="F1884" s="73">
        <v>0</v>
      </c>
      <c r="G1884" s="73">
        <v>4.1666666666666671E-2</v>
      </c>
      <c r="H1884" s="73">
        <v>4.1666666666666671E-2</v>
      </c>
      <c r="I1884" s="73">
        <v>4.1666666666666671E-2</v>
      </c>
      <c r="J1884" s="81" t="s">
        <v>4230</v>
      </c>
      <c r="AL1884" s="144">
        <v>0</v>
      </c>
      <c r="AM1884" s="144">
        <v>4.1666666666666671E-2</v>
      </c>
      <c r="AN1884" s="144">
        <v>4.1666666666666671E-2</v>
      </c>
      <c r="AO1884" s="145">
        <v>4.1666666666666671E-2</v>
      </c>
    </row>
    <row r="1885" spans="2:41" ht="14.5" hidden="1" x14ac:dyDescent="0.35">
      <c r="B1885" s="45" t="s">
        <v>3314</v>
      </c>
      <c r="C1885" s="54">
        <v>845549</v>
      </c>
      <c r="D1885" s="54">
        <v>845549</v>
      </c>
      <c r="E1885" s="60" t="s">
        <v>3187</v>
      </c>
      <c r="F1885" s="73">
        <v>0</v>
      </c>
      <c r="G1885" s="73">
        <v>4.1666666666666671E-2</v>
      </c>
      <c r="H1885" s="73">
        <v>4.1666666666666671E-2</v>
      </c>
      <c r="I1885" s="73">
        <v>4.1666666666666671E-2</v>
      </c>
      <c r="J1885" s="81" t="s">
        <v>4230</v>
      </c>
      <c r="AL1885" s="144">
        <v>0</v>
      </c>
      <c r="AM1885" s="144">
        <v>4.1666666666666671E-2</v>
      </c>
      <c r="AN1885" s="144">
        <v>4.1666666666666671E-2</v>
      </c>
      <c r="AO1885" s="145">
        <v>4.1666666666666671E-2</v>
      </c>
    </row>
    <row r="1886" spans="2:41" ht="14.5" hidden="1" x14ac:dyDescent="0.35">
      <c r="B1886" s="45" t="s">
        <v>3314</v>
      </c>
      <c r="C1886" s="54">
        <v>845555</v>
      </c>
      <c r="D1886" s="54">
        <v>845557</v>
      </c>
      <c r="E1886" s="60" t="s">
        <v>3187</v>
      </c>
      <c r="F1886" s="73">
        <v>0</v>
      </c>
      <c r="G1886" s="73">
        <v>4.1666666666666671E-2</v>
      </c>
      <c r="H1886" s="73">
        <v>4.1666666666666671E-2</v>
      </c>
      <c r="I1886" s="73">
        <v>4.1666666666666671E-2</v>
      </c>
      <c r="J1886" s="81" t="s">
        <v>4230</v>
      </c>
      <c r="AL1886" s="144">
        <v>0</v>
      </c>
      <c r="AM1886" s="144">
        <v>4.1666666666666671E-2</v>
      </c>
      <c r="AN1886" s="144">
        <v>4.1666666666666671E-2</v>
      </c>
      <c r="AO1886" s="145">
        <v>4.1666666666666671E-2</v>
      </c>
    </row>
    <row r="1887" spans="2:41" ht="14.5" hidden="1" x14ac:dyDescent="0.35">
      <c r="B1887" s="45" t="s">
        <v>3314</v>
      </c>
      <c r="C1887" s="54">
        <v>845562</v>
      </c>
      <c r="D1887" s="54">
        <v>845562</v>
      </c>
      <c r="E1887" s="60" t="s">
        <v>3187</v>
      </c>
      <c r="F1887" s="73">
        <v>0</v>
      </c>
      <c r="G1887" s="73">
        <v>4.1666666666666671E-2</v>
      </c>
      <c r="H1887" s="73">
        <v>4.1666666666666671E-2</v>
      </c>
      <c r="I1887" s="73">
        <v>4.1666666666666671E-2</v>
      </c>
      <c r="J1887" s="81" t="s">
        <v>4230</v>
      </c>
      <c r="AL1887" s="144">
        <v>0</v>
      </c>
      <c r="AM1887" s="144">
        <v>4.1666666666666671E-2</v>
      </c>
      <c r="AN1887" s="144">
        <v>4.1666666666666671E-2</v>
      </c>
      <c r="AO1887" s="145">
        <v>4.1666666666666671E-2</v>
      </c>
    </row>
    <row r="1888" spans="2:41" ht="14.5" hidden="1" x14ac:dyDescent="0.35">
      <c r="B1888" s="45" t="s">
        <v>3314</v>
      </c>
      <c r="C1888" s="54">
        <v>845564</v>
      </c>
      <c r="D1888" s="54">
        <v>845565</v>
      </c>
      <c r="E1888" s="60" t="s">
        <v>3187</v>
      </c>
      <c r="F1888" s="73">
        <v>0</v>
      </c>
      <c r="G1888" s="73">
        <v>4.1666666666666671E-2</v>
      </c>
      <c r="H1888" s="73">
        <v>4.1666666666666671E-2</v>
      </c>
      <c r="I1888" s="73">
        <v>4.1666666666666671E-2</v>
      </c>
      <c r="J1888" s="81" t="s">
        <v>4230</v>
      </c>
      <c r="AL1888" s="144">
        <v>0</v>
      </c>
      <c r="AM1888" s="144">
        <v>4.1666666666666671E-2</v>
      </c>
      <c r="AN1888" s="144">
        <v>4.1666666666666671E-2</v>
      </c>
      <c r="AO1888" s="145">
        <v>4.1666666666666671E-2</v>
      </c>
    </row>
    <row r="1889" spans="2:41" ht="14.5" hidden="1" x14ac:dyDescent="0.35">
      <c r="B1889" s="45" t="s">
        <v>3314</v>
      </c>
      <c r="C1889" s="54">
        <v>845578</v>
      </c>
      <c r="D1889" s="54">
        <v>845578</v>
      </c>
      <c r="E1889" s="60" t="s">
        <v>3187</v>
      </c>
      <c r="F1889" s="73">
        <v>0</v>
      </c>
      <c r="G1889" s="73">
        <v>4.1666666666666671E-2</v>
      </c>
      <c r="H1889" s="73">
        <v>4.1666666666666671E-2</v>
      </c>
      <c r="I1889" s="73">
        <v>4.1666666666666671E-2</v>
      </c>
      <c r="J1889" s="81" t="s">
        <v>4230</v>
      </c>
      <c r="AL1889" s="144">
        <v>0</v>
      </c>
      <c r="AM1889" s="144">
        <v>4.1666666666666671E-2</v>
      </c>
      <c r="AN1889" s="144">
        <v>4.1666666666666671E-2</v>
      </c>
      <c r="AO1889" s="145">
        <v>4.1666666666666671E-2</v>
      </c>
    </row>
    <row r="1890" spans="2:41" ht="14.5" hidden="1" x14ac:dyDescent="0.35">
      <c r="B1890" s="45" t="s">
        <v>3314</v>
      </c>
      <c r="C1890" s="54">
        <v>845582</v>
      </c>
      <c r="D1890" s="54">
        <v>845587</v>
      </c>
      <c r="E1890" s="60" t="s">
        <v>3187</v>
      </c>
      <c r="F1890" s="73">
        <v>0</v>
      </c>
      <c r="G1890" s="73">
        <v>4.1666666666666671E-2</v>
      </c>
      <c r="H1890" s="73">
        <v>4.1666666666666671E-2</v>
      </c>
      <c r="I1890" s="73">
        <v>4.1666666666666671E-2</v>
      </c>
      <c r="J1890" s="81" t="s">
        <v>4230</v>
      </c>
      <c r="AL1890" s="144">
        <v>0</v>
      </c>
      <c r="AM1890" s="144">
        <v>4.1666666666666671E-2</v>
      </c>
      <c r="AN1890" s="144">
        <v>4.1666666666666671E-2</v>
      </c>
      <c r="AO1890" s="145">
        <v>4.1666666666666671E-2</v>
      </c>
    </row>
    <row r="1891" spans="2:41" ht="14.5" hidden="1" x14ac:dyDescent="0.35">
      <c r="B1891" s="45" t="s">
        <v>3314</v>
      </c>
      <c r="C1891" s="54">
        <v>845591</v>
      </c>
      <c r="D1891" s="54">
        <v>845591</v>
      </c>
      <c r="E1891" s="60" t="s">
        <v>3187</v>
      </c>
      <c r="F1891" s="73">
        <v>0</v>
      </c>
      <c r="G1891" s="73">
        <v>4.1666666666666671E-2</v>
      </c>
      <c r="H1891" s="73">
        <v>4.1666666666666671E-2</v>
      </c>
      <c r="I1891" s="73">
        <v>4.1666666666666671E-2</v>
      </c>
      <c r="J1891" s="81" t="s">
        <v>4230</v>
      </c>
      <c r="AL1891" s="144">
        <v>0</v>
      </c>
      <c r="AM1891" s="144">
        <v>4.1666666666666671E-2</v>
      </c>
      <c r="AN1891" s="144">
        <v>4.1666666666666671E-2</v>
      </c>
      <c r="AO1891" s="145">
        <v>4.1666666666666671E-2</v>
      </c>
    </row>
    <row r="1892" spans="2:41" ht="14.5" hidden="1" x14ac:dyDescent="0.35">
      <c r="B1892" s="45" t="s">
        <v>3314</v>
      </c>
      <c r="C1892" s="54">
        <v>845594</v>
      </c>
      <c r="D1892" s="54">
        <v>845594</v>
      </c>
      <c r="E1892" s="60" t="s">
        <v>3187</v>
      </c>
      <c r="F1892" s="73">
        <v>0</v>
      </c>
      <c r="G1892" s="73">
        <v>4.1666666666666671E-2</v>
      </c>
      <c r="H1892" s="73">
        <v>4.1666666666666671E-2</v>
      </c>
      <c r="I1892" s="73">
        <v>4.1666666666666671E-2</v>
      </c>
      <c r="J1892" s="81" t="s">
        <v>4230</v>
      </c>
      <c r="AL1892" s="144">
        <v>0</v>
      </c>
      <c r="AM1892" s="144">
        <v>4.1666666666666671E-2</v>
      </c>
      <c r="AN1892" s="144">
        <v>4.1666666666666671E-2</v>
      </c>
      <c r="AO1892" s="145">
        <v>4.1666666666666671E-2</v>
      </c>
    </row>
    <row r="1893" spans="2:41" ht="14.5" hidden="1" x14ac:dyDescent="0.35">
      <c r="B1893" s="45" t="s">
        <v>3314</v>
      </c>
      <c r="C1893" s="54">
        <v>845597</v>
      </c>
      <c r="D1893" s="54">
        <v>845597</v>
      </c>
      <c r="E1893" s="60" t="s">
        <v>3187</v>
      </c>
      <c r="F1893" s="73">
        <v>0</v>
      </c>
      <c r="G1893" s="73">
        <v>4.1666666666666671E-2</v>
      </c>
      <c r="H1893" s="73">
        <v>4.1666666666666671E-2</v>
      </c>
      <c r="I1893" s="73">
        <v>4.1666666666666671E-2</v>
      </c>
      <c r="J1893" s="81" t="s">
        <v>4230</v>
      </c>
      <c r="AL1893" s="144">
        <v>0</v>
      </c>
      <c r="AM1893" s="144">
        <v>4.1666666666666671E-2</v>
      </c>
      <c r="AN1893" s="144">
        <v>4.1666666666666671E-2</v>
      </c>
      <c r="AO1893" s="145">
        <v>4.1666666666666671E-2</v>
      </c>
    </row>
    <row r="1894" spans="2:41" ht="14.5" hidden="1" x14ac:dyDescent="0.35">
      <c r="B1894" s="45" t="s">
        <v>3314</v>
      </c>
      <c r="C1894" s="54">
        <v>84560</v>
      </c>
      <c r="D1894" s="54">
        <v>84560</v>
      </c>
      <c r="E1894" s="60" t="s">
        <v>3187</v>
      </c>
      <c r="F1894" s="73">
        <v>0</v>
      </c>
      <c r="G1894" s="73">
        <v>4.1666666666666671E-2</v>
      </c>
      <c r="H1894" s="73">
        <v>4.1666666666666671E-2</v>
      </c>
      <c r="I1894" s="73">
        <v>4.1666666666666671E-2</v>
      </c>
      <c r="J1894" s="81" t="s">
        <v>4230</v>
      </c>
      <c r="AL1894" s="144">
        <v>0</v>
      </c>
      <c r="AM1894" s="144">
        <v>4.1666666666666671E-2</v>
      </c>
      <c r="AN1894" s="144">
        <v>4.1666666666666671E-2</v>
      </c>
      <c r="AO1894" s="145">
        <v>4.1666666666666671E-2</v>
      </c>
    </row>
    <row r="1895" spans="2:41" ht="14.5" hidden="1" x14ac:dyDescent="0.35">
      <c r="B1895" s="45" t="s">
        <v>3314</v>
      </c>
      <c r="C1895" s="54">
        <v>845610</v>
      </c>
      <c r="D1895" s="54">
        <v>845611</v>
      </c>
      <c r="E1895" s="60" t="s">
        <v>3187</v>
      </c>
      <c r="F1895" s="73">
        <v>0</v>
      </c>
      <c r="G1895" s="73">
        <v>4.1666666666666671E-2</v>
      </c>
      <c r="H1895" s="73">
        <v>4.1666666666666671E-2</v>
      </c>
      <c r="I1895" s="73">
        <v>4.1666666666666671E-2</v>
      </c>
      <c r="J1895" s="81" t="s">
        <v>4230</v>
      </c>
      <c r="AL1895" s="144">
        <v>0</v>
      </c>
      <c r="AM1895" s="144">
        <v>4.1666666666666671E-2</v>
      </c>
      <c r="AN1895" s="144">
        <v>4.1666666666666671E-2</v>
      </c>
      <c r="AO1895" s="145">
        <v>4.1666666666666671E-2</v>
      </c>
    </row>
    <row r="1896" spans="2:41" ht="14.5" hidden="1" x14ac:dyDescent="0.35">
      <c r="B1896" s="45" t="s">
        <v>3314</v>
      </c>
      <c r="C1896" s="54">
        <v>845615</v>
      </c>
      <c r="D1896" s="54">
        <v>845615</v>
      </c>
      <c r="E1896" s="60" t="s">
        <v>3187</v>
      </c>
      <c r="F1896" s="73">
        <v>0</v>
      </c>
      <c r="G1896" s="73">
        <v>4.1666666666666671E-2</v>
      </c>
      <c r="H1896" s="73">
        <v>4.1666666666666671E-2</v>
      </c>
      <c r="I1896" s="73">
        <v>4.1666666666666671E-2</v>
      </c>
      <c r="J1896" s="81" t="s">
        <v>4230</v>
      </c>
      <c r="AL1896" s="144">
        <v>0</v>
      </c>
      <c r="AM1896" s="144">
        <v>4.1666666666666671E-2</v>
      </c>
      <c r="AN1896" s="144">
        <v>4.1666666666666671E-2</v>
      </c>
      <c r="AO1896" s="145">
        <v>4.1666666666666671E-2</v>
      </c>
    </row>
    <row r="1897" spans="2:41" ht="14.5" hidden="1" x14ac:dyDescent="0.35">
      <c r="B1897" s="45" t="s">
        <v>3314</v>
      </c>
      <c r="C1897" s="54">
        <v>845622</v>
      </c>
      <c r="D1897" s="54">
        <v>845622</v>
      </c>
      <c r="E1897" s="60" t="s">
        <v>3187</v>
      </c>
      <c r="F1897" s="73">
        <v>0</v>
      </c>
      <c r="G1897" s="73">
        <v>4.1666666666666671E-2</v>
      </c>
      <c r="H1897" s="73">
        <v>4.1666666666666671E-2</v>
      </c>
      <c r="I1897" s="73">
        <v>4.1666666666666671E-2</v>
      </c>
      <c r="J1897" s="81" t="s">
        <v>4230</v>
      </c>
      <c r="AL1897" s="144">
        <v>0</v>
      </c>
      <c r="AM1897" s="144">
        <v>4.1666666666666671E-2</v>
      </c>
      <c r="AN1897" s="144">
        <v>4.1666666666666671E-2</v>
      </c>
      <c r="AO1897" s="145">
        <v>4.1666666666666671E-2</v>
      </c>
    </row>
    <row r="1898" spans="2:41" ht="14.5" hidden="1" x14ac:dyDescent="0.35">
      <c r="B1898" s="45" t="s">
        <v>3314</v>
      </c>
      <c r="C1898" s="54">
        <v>845624</v>
      </c>
      <c r="D1898" s="54">
        <v>845625</v>
      </c>
      <c r="E1898" s="60" t="s">
        <v>3187</v>
      </c>
      <c r="F1898" s="73">
        <v>0</v>
      </c>
      <c r="G1898" s="73">
        <v>4.1666666666666671E-2</v>
      </c>
      <c r="H1898" s="73">
        <v>4.1666666666666671E-2</v>
      </c>
      <c r="I1898" s="73">
        <v>4.1666666666666671E-2</v>
      </c>
      <c r="J1898" s="81" t="s">
        <v>4230</v>
      </c>
      <c r="AL1898" s="144">
        <v>0</v>
      </c>
      <c r="AM1898" s="144">
        <v>4.1666666666666671E-2</v>
      </c>
      <c r="AN1898" s="144">
        <v>4.1666666666666671E-2</v>
      </c>
      <c r="AO1898" s="145">
        <v>4.1666666666666671E-2</v>
      </c>
    </row>
    <row r="1899" spans="2:41" ht="14.5" hidden="1" x14ac:dyDescent="0.35">
      <c r="B1899" s="45" t="s">
        <v>3314</v>
      </c>
      <c r="C1899" s="54">
        <v>845640</v>
      </c>
      <c r="D1899" s="54">
        <v>845642</v>
      </c>
      <c r="E1899" s="60" t="s">
        <v>3187</v>
      </c>
      <c r="F1899" s="73">
        <v>0</v>
      </c>
      <c r="G1899" s="73">
        <v>4.1666666666666671E-2</v>
      </c>
      <c r="H1899" s="73">
        <v>4.1666666666666671E-2</v>
      </c>
      <c r="I1899" s="73">
        <v>4.1666666666666671E-2</v>
      </c>
      <c r="J1899" s="81" t="s">
        <v>4230</v>
      </c>
      <c r="AL1899" s="144">
        <v>0</v>
      </c>
      <c r="AM1899" s="144">
        <v>4.1666666666666671E-2</v>
      </c>
      <c r="AN1899" s="144">
        <v>4.1666666666666671E-2</v>
      </c>
      <c r="AO1899" s="145">
        <v>4.1666666666666671E-2</v>
      </c>
    </row>
    <row r="1900" spans="2:41" ht="14.5" hidden="1" x14ac:dyDescent="0.35">
      <c r="B1900" s="45" t="s">
        <v>3314</v>
      </c>
      <c r="C1900" s="54">
        <v>845648</v>
      </c>
      <c r="D1900" s="54">
        <v>845649</v>
      </c>
      <c r="E1900" s="60" t="s">
        <v>3187</v>
      </c>
      <c r="F1900" s="73">
        <v>0</v>
      </c>
      <c r="G1900" s="73">
        <v>4.1666666666666671E-2</v>
      </c>
      <c r="H1900" s="73">
        <v>4.1666666666666671E-2</v>
      </c>
      <c r="I1900" s="73">
        <v>4.1666666666666671E-2</v>
      </c>
      <c r="J1900" s="81" t="s">
        <v>4230</v>
      </c>
      <c r="AL1900" s="144">
        <v>0</v>
      </c>
      <c r="AM1900" s="144">
        <v>4.1666666666666671E-2</v>
      </c>
      <c r="AN1900" s="144">
        <v>4.1666666666666671E-2</v>
      </c>
      <c r="AO1900" s="145">
        <v>4.1666666666666671E-2</v>
      </c>
    </row>
    <row r="1901" spans="2:41" ht="14.5" hidden="1" x14ac:dyDescent="0.35">
      <c r="B1901" s="45" t="s">
        <v>3314</v>
      </c>
      <c r="C1901" s="54">
        <v>845656</v>
      </c>
      <c r="D1901" s="54">
        <v>845656</v>
      </c>
      <c r="E1901" s="60" t="s">
        <v>3187</v>
      </c>
      <c r="F1901" s="73">
        <v>0</v>
      </c>
      <c r="G1901" s="73">
        <v>4.1666666666666671E-2</v>
      </c>
      <c r="H1901" s="73">
        <v>4.1666666666666671E-2</v>
      </c>
      <c r="I1901" s="73">
        <v>4.1666666666666671E-2</v>
      </c>
      <c r="J1901" s="81" t="s">
        <v>4230</v>
      </c>
      <c r="AL1901" s="144">
        <v>0</v>
      </c>
      <c r="AM1901" s="144">
        <v>4.1666666666666671E-2</v>
      </c>
      <c r="AN1901" s="144">
        <v>4.1666666666666671E-2</v>
      </c>
      <c r="AO1901" s="145">
        <v>4.1666666666666671E-2</v>
      </c>
    </row>
    <row r="1902" spans="2:41" ht="14.5" hidden="1" x14ac:dyDescent="0.35">
      <c r="B1902" s="45" t="s">
        <v>3314</v>
      </c>
      <c r="C1902" s="54">
        <v>845680</v>
      </c>
      <c r="D1902" s="54">
        <v>845681</v>
      </c>
      <c r="E1902" s="60" t="s">
        <v>3187</v>
      </c>
      <c r="F1902" s="73">
        <v>0</v>
      </c>
      <c r="G1902" s="73">
        <v>4.1666666666666671E-2</v>
      </c>
      <c r="H1902" s="73">
        <v>4.1666666666666671E-2</v>
      </c>
      <c r="I1902" s="73">
        <v>4.1666666666666671E-2</v>
      </c>
      <c r="J1902" s="81" t="s">
        <v>4230</v>
      </c>
      <c r="AL1902" s="144">
        <v>0</v>
      </c>
      <c r="AM1902" s="144">
        <v>4.1666666666666671E-2</v>
      </c>
      <c r="AN1902" s="144">
        <v>4.1666666666666671E-2</v>
      </c>
      <c r="AO1902" s="145">
        <v>4.1666666666666671E-2</v>
      </c>
    </row>
    <row r="1903" spans="2:41" ht="14.5" hidden="1" x14ac:dyDescent="0.35">
      <c r="B1903" s="45" t="s">
        <v>3314</v>
      </c>
      <c r="C1903" s="54">
        <v>845684</v>
      </c>
      <c r="D1903" s="54">
        <v>845686</v>
      </c>
      <c r="E1903" s="60" t="s">
        <v>3187</v>
      </c>
      <c r="F1903" s="73">
        <v>0</v>
      </c>
      <c r="G1903" s="73">
        <v>4.1666666666666671E-2</v>
      </c>
      <c r="H1903" s="73">
        <v>4.1666666666666671E-2</v>
      </c>
      <c r="I1903" s="73">
        <v>4.1666666666666671E-2</v>
      </c>
      <c r="J1903" s="81" t="s">
        <v>4230</v>
      </c>
      <c r="AL1903" s="144">
        <v>0</v>
      </c>
      <c r="AM1903" s="144">
        <v>4.1666666666666671E-2</v>
      </c>
      <c r="AN1903" s="144">
        <v>4.1666666666666671E-2</v>
      </c>
      <c r="AO1903" s="145">
        <v>4.1666666666666671E-2</v>
      </c>
    </row>
    <row r="1904" spans="2:41" ht="14.5" hidden="1" x14ac:dyDescent="0.35">
      <c r="B1904" s="45" t="s">
        <v>3314</v>
      </c>
      <c r="C1904" s="54">
        <v>845690</v>
      </c>
      <c r="D1904" s="54">
        <v>845690</v>
      </c>
      <c r="E1904" s="60" t="s">
        <v>3187</v>
      </c>
      <c r="F1904" s="73">
        <v>0</v>
      </c>
      <c r="G1904" s="73">
        <v>4.1666666666666671E-2</v>
      </c>
      <c r="H1904" s="73">
        <v>4.1666666666666671E-2</v>
      </c>
      <c r="I1904" s="73">
        <v>4.1666666666666671E-2</v>
      </c>
      <c r="J1904" s="81" t="s">
        <v>4230</v>
      </c>
      <c r="AL1904" s="144">
        <v>0</v>
      </c>
      <c r="AM1904" s="144">
        <v>4.1666666666666671E-2</v>
      </c>
      <c r="AN1904" s="144">
        <v>4.1666666666666671E-2</v>
      </c>
      <c r="AO1904" s="145">
        <v>4.1666666666666671E-2</v>
      </c>
    </row>
    <row r="1905" spans="2:41" ht="14.5" hidden="1" x14ac:dyDescent="0.35">
      <c r="B1905" s="45" t="s">
        <v>3314</v>
      </c>
      <c r="C1905" s="54">
        <v>845698</v>
      </c>
      <c r="D1905" s="54">
        <v>845699</v>
      </c>
      <c r="E1905" s="60" t="s">
        <v>3187</v>
      </c>
      <c r="F1905" s="73">
        <v>0</v>
      </c>
      <c r="G1905" s="73">
        <v>4.1666666666666671E-2</v>
      </c>
      <c r="H1905" s="73">
        <v>4.1666666666666671E-2</v>
      </c>
      <c r="I1905" s="73">
        <v>4.1666666666666671E-2</v>
      </c>
      <c r="J1905" s="81" t="s">
        <v>4230</v>
      </c>
      <c r="AL1905" s="144">
        <v>0</v>
      </c>
      <c r="AM1905" s="144">
        <v>4.1666666666666671E-2</v>
      </c>
      <c r="AN1905" s="144">
        <v>4.1666666666666671E-2</v>
      </c>
      <c r="AO1905" s="145">
        <v>4.1666666666666671E-2</v>
      </c>
    </row>
    <row r="1906" spans="2:41" ht="14.5" hidden="1" x14ac:dyDescent="0.35">
      <c r="B1906" s="45" t="s">
        <v>3314</v>
      </c>
      <c r="C1906" s="54">
        <v>84570</v>
      </c>
      <c r="D1906" s="54">
        <v>84578</v>
      </c>
      <c r="E1906" s="60" t="s">
        <v>3187</v>
      </c>
      <c r="F1906" s="73">
        <v>0</v>
      </c>
      <c r="G1906" s="73">
        <v>4.1666666666666671E-2</v>
      </c>
      <c r="H1906" s="73">
        <v>4.1666666666666671E-2</v>
      </c>
      <c r="I1906" s="73">
        <v>4.1666666666666671E-2</v>
      </c>
      <c r="J1906" s="81" t="s">
        <v>4230</v>
      </c>
      <c r="AL1906" s="144">
        <v>0</v>
      </c>
      <c r="AM1906" s="144">
        <v>4.1666666666666671E-2</v>
      </c>
      <c r="AN1906" s="144">
        <v>4.1666666666666671E-2</v>
      </c>
      <c r="AO1906" s="145">
        <v>4.1666666666666671E-2</v>
      </c>
    </row>
    <row r="1907" spans="2:41" ht="14.5" hidden="1" x14ac:dyDescent="0.35">
      <c r="B1907" s="45" t="s">
        <v>3314</v>
      </c>
      <c r="C1907" s="54">
        <v>845790</v>
      </c>
      <c r="D1907" s="54">
        <v>845797</v>
      </c>
      <c r="E1907" s="60" t="s">
        <v>3187</v>
      </c>
      <c r="F1907" s="73">
        <v>0</v>
      </c>
      <c r="G1907" s="73">
        <v>4.1666666666666671E-2</v>
      </c>
      <c r="H1907" s="73">
        <v>4.1666666666666671E-2</v>
      </c>
      <c r="I1907" s="73">
        <v>4.1666666666666671E-2</v>
      </c>
      <c r="J1907" s="81" t="s">
        <v>4230</v>
      </c>
      <c r="AL1907" s="144">
        <v>0</v>
      </c>
      <c r="AM1907" s="144">
        <v>4.1666666666666671E-2</v>
      </c>
      <c r="AN1907" s="144">
        <v>4.1666666666666671E-2</v>
      </c>
      <c r="AO1907" s="145">
        <v>4.1666666666666671E-2</v>
      </c>
    </row>
    <row r="1908" spans="2:41" ht="14.5" hidden="1" x14ac:dyDescent="0.35">
      <c r="B1908" s="45" t="s">
        <v>3314</v>
      </c>
      <c r="C1908" s="54">
        <v>845799</v>
      </c>
      <c r="D1908" s="54">
        <v>845799</v>
      </c>
      <c r="E1908" s="60" t="s">
        <v>3187</v>
      </c>
      <c r="F1908" s="73">
        <v>0</v>
      </c>
      <c r="G1908" s="73">
        <v>4.1666666666666671E-2</v>
      </c>
      <c r="H1908" s="73">
        <v>4.1666666666666671E-2</v>
      </c>
      <c r="I1908" s="73">
        <v>4.1666666666666671E-2</v>
      </c>
      <c r="J1908" s="81" t="s">
        <v>4230</v>
      </c>
      <c r="AL1908" s="144">
        <v>0</v>
      </c>
      <c r="AM1908" s="144">
        <v>4.1666666666666671E-2</v>
      </c>
      <c r="AN1908" s="144">
        <v>4.1666666666666671E-2</v>
      </c>
      <c r="AO1908" s="145">
        <v>4.1666666666666671E-2</v>
      </c>
    </row>
    <row r="1909" spans="2:41" ht="14.5" hidden="1" x14ac:dyDescent="0.35">
      <c r="B1909" s="45" t="s">
        <v>3314</v>
      </c>
      <c r="C1909" s="54">
        <v>845805</v>
      </c>
      <c r="D1909" s="54">
        <v>845805</v>
      </c>
      <c r="E1909" s="60" t="s">
        <v>3187</v>
      </c>
      <c r="F1909" s="73">
        <v>0</v>
      </c>
      <c r="G1909" s="73">
        <v>4.1666666666666671E-2</v>
      </c>
      <c r="H1909" s="73">
        <v>4.1666666666666671E-2</v>
      </c>
      <c r="I1909" s="73">
        <v>4.1666666666666671E-2</v>
      </c>
      <c r="J1909" s="81" t="s">
        <v>4230</v>
      </c>
      <c r="AL1909" s="144">
        <v>0</v>
      </c>
      <c r="AM1909" s="144">
        <v>4.1666666666666671E-2</v>
      </c>
      <c r="AN1909" s="144">
        <v>4.1666666666666671E-2</v>
      </c>
      <c r="AO1909" s="145">
        <v>4.1666666666666671E-2</v>
      </c>
    </row>
    <row r="1910" spans="2:41" ht="14.5" hidden="1" x14ac:dyDescent="0.35">
      <c r="B1910" s="45" t="s">
        <v>3314</v>
      </c>
      <c r="C1910" s="54">
        <v>845816</v>
      </c>
      <c r="D1910" s="54">
        <v>845816</v>
      </c>
      <c r="E1910" s="60" t="s">
        <v>3187</v>
      </c>
      <c r="F1910" s="73">
        <v>0</v>
      </c>
      <c r="G1910" s="73">
        <v>4.1666666666666671E-2</v>
      </c>
      <c r="H1910" s="73">
        <v>4.1666666666666671E-2</v>
      </c>
      <c r="I1910" s="73">
        <v>4.1666666666666671E-2</v>
      </c>
      <c r="J1910" s="81" t="s">
        <v>4230</v>
      </c>
      <c r="AL1910" s="144">
        <v>0</v>
      </c>
      <c r="AM1910" s="144">
        <v>4.1666666666666671E-2</v>
      </c>
      <c r="AN1910" s="144">
        <v>4.1666666666666671E-2</v>
      </c>
      <c r="AO1910" s="145">
        <v>4.1666666666666671E-2</v>
      </c>
    </row>
    <row r="1911" spans="2:41" ht="14.5" hidden="1" x14ac:dyDescent="0.35">
      <c r="B1911" s="45" t="s">
        <v>3314</v>
      </c>
      <c r="C1911" s="54">
        <v>84582</v>
      </c>
      <c r="D1911" s="54">
        <v>84582</v>
      </c>
      <c r="E1911" s="60" t="s">
        <v>3187</v>
      </c>
      <c r="F1911" s="73">
        <v>0</v>
      </c>
      <c r="G1911" s="73">
        <v>4.1666666666666671E-2</v>
      </c>
      <c r="H1911" s="73">
        <v>4.1666666666666671E-2</v>
      </c>
      <c r="I1911" s="73">
        <v>4.1666666666666671E-2</v>
      </c>
      <c r="J1911" s="81" t="s">
        <v>4230</v>
      </c>
      <c r="AL1911" s="144">
        <v>0</v>
      </c>
      <c r="AM1911" s="144">
        <v>4.1666666666666671E-2</v>
      </c>
      <c r="AN1911" s="144">
        <v>4.1666666666666671E-2</v>
      </c>
      <c r="AO1911" s="145">
        <v>4.1666666666666671E-2</v>
      </c>
    </row>
    <row r="1912" spans="2:41" ht="14.5" hidden="1" x14ac:dyDescent="0.35">
      <c r="B1912" s="45" t="s">
        <v>3314</v>
      </c>
      <c r="C1912" s="54">
        <v>845836</v>
      </c>
      <c r="D1912" s="54">
        <v>845836</v>
      </c>
      <c r="E1912" s="60" t="s">
        <v>3187</v>
      </c>
      <c r="F1912" s="73">
        <v>0</v>
      </c>
      <c r="G1912" s="73">
        <v>4.1666666666666671E-2</v>
      </c>
      <c r="H1912" s="73">
        <v>4.1666666666666671E-2</v>
      </c>
      <c r="I1912" s="73">
        <v>4.1666666666666671E-2</v>
      </c>
      <c r="J1912" s="81" t="s">
        <v>4230</v>
      </c>
      <c r="AL1912" s="144">
        <v>0</v>
      </c>
      <c r="AM1912" s="144">
        <v>4.1666666666666671E-2</v>
      </c>
      <c r="AN1912" s="144">
        <v>4.1666666666666671E-2</v>
      </c>
      <c r="AO1912" s="145">
        <v>4.1666666666666671E-2</v>
      </c>
    </row>
    <row r="1913" spans="2:41" ht="14.5" hidden="1" x14ac:dyDescent="0.35">
      <c r="B1913" s="45" t="s">
        <v>3314</v>
      </c>
      <c r="C1913" s="54">
        <v>845850</v>
      </c>
      <c r="D1913" s="54">
        <v>845850</v>
      </c>
      <c r="E1913" s="60" t="s">
        <v>3187</v>
      </c>
      <c r="F1913" s="73">
        <v>0</v>
      </c>
      <c r="G1913" s="73">
        <v>4.1666666666666671E-2</v>
      </c>
      <c r="H1913" s="73">
        <v>4.1666666666666671E-2</v>
      </c>
      <c r="I1913" s="73">
        <v>4.1666666666666671E-2</v>
      </c>
      <c r="J1913" s="81" t="s">
        <v>4230</v>
      </c>
      <c r="AL1913" s="144">
        <v>0</v>
      </c>
      <c r="AM1913" s="144">
        <v>4.1666666666666671E-2</v>
      </c>
      <c r="AN1913" s="144">
        <v>4.1666666666666671E-2</v>
      </c>
      <c r="AO1913" s="145">
        <v>4.1666666666666671E-2</v>
      </c>
    </row>
    <row r="1914" spans="2:41" ht="14.5" hidden="1" x14ac:dyDescent="0.35">
      <c r="B1914" s="45" t="s">
        <v>3314</v>
      </c>
      <c r="C1914" s="54">
        <v>845867</v>
      </c>
      <c r="D1914" s="54">
        <v>845869</v>
      </c>
      <c r="E1914" s="60" t="s">
        <v>3187</v>
      </c>
      <c r="F1914" s="73">
        <v>0</v>
      </c>
      <c r="G1914" s="73">
        <v>4.1666666666666671E-2</v>
      </c>
      <c r="H1914" s="73">
        <v>4.1666666666666671E-2</v>
      </c>
      <c r="I1914" s="73">
        <v>4.1666666666666671E-2</v>
      </c>
      <c r="J1914" s="81" t="s">
        <v>4230</v>
      </c>
      <c r="AL1914" s="144">
        <v>0</v>
      </c>
      <c r="AM1914" s="144">
        <v>4.1666666666666671E-2</v>
      </c>
      <c r="AN1914" s="144">
        <v>4.1666666666666671E-2</v>
      </c>
      <c r="AO1914" s="145">
        <v>4.1666666666666671E-2</v>
      </c>
    </row>
    <row r="1915" spans="2:41" ht="14.5" hidden="1" x14ac:dyDescent="0.35">
      <c r="B1915" s="45" t="s">
        <v>3314</v>
      </c>
      <c r="C1915" s="54">
        <v>845871</v>
      </c>
      <c r="D1915" s="54">
        <v>845871</v>
      </c>
      <c r="E1915" s="60" t="s">
        <v>3187</v>
      </c>
      <c r="F1915" s="73">
        <v>0</v>
      </c>
      <c r="G1915" s="73">
        <v>4.1666666666666671E-2</v>
      </c>
      <c r="H1915" s="73">
        <v>4.1666666666666671E-2</v>
      </c>
      <c r="I1915" s="73">
        <v>4.1666666666666671E-2</v>
      </c>
      <c r="J1915" s="81" t="s">
        <v>4230</v>
      </c>
      <c r="AL1915" s="144">
        <v>0</v>
      </c>
      <c r="AM1915" s="144">
        <v>4.1666666666666671E-2</v>
      </c>
      <c r="AN1915" s="144">
        <v>4.1666666666666671E-2</v>
      </c>
      <c r="AO1915" s="145">
        <v>4.1666666666666671E-2</v>
      </c>
    </row>
    <row r="1916" spans="2:41" ht="14.5" hidden="1" x14ac:dyDescent="0.35">
      <c r="B1916" s="45" t="s">
        <v>3314</v>
      </c>
      <c r="C1916" s="54">
        <v>84588</v>
      </c>
      <c r="D1916" s="54">
        <v>84588</v>
      </c>
      <c r="E1916" s="60" t="s">
        <v>3187</v>
      </c>
      <c r="F1916" s="73">
        <v>0</v>
      </c>
      <c r="G1916" s="73">
        <v>4.1666666666666671E-2</v>
      </c>
      <c r="H1916" s="73">
        <v>4.1666666666666671E-2</v>
      </c>
      <c r="I1916" s="73">
        <v>4.1666666666666671E-2</v>
      </c>
      <c r="J1916" s="81" t="s">
        <v>4230</v>
      </c>
      <c r="AL1916" s="144">
        <v>0</v>
      </c>
      <c r="AM1916" s="144">
        <v>4.1666666666666671E-2</v>
      </c>
      <c r="AN1916" s="144">
        <v>4.1666666666666671E-2</v>
      </c>
      <c r="AO1916" s="145">
        <v>4.1666666666666671E-2</v>
      </c>
    </row>
    <row r="1917" spans="2:41" ht="14.5" hidden="1" x14ac:dyDescent="0.35">
      <c r="B1917" s="45" t="s">
        <v>3314</v>
      </c>
      <c r="C1917" s="54">
        <v>845895</v>
      </c>
      <c r="D1917" s="54">
        <v>845896</v>
      </c>
      <c r="E1917" s="60" t="s">
        <v>3187</v>
      </c>
      <c r="F1917" s="73">
        <v>0</v>
      </c>
      <c r="G1917" s="73">
        <v>4.1666666666666671E-2</v>
      </c>
      <c r="H1917" s="73">
        <v>4.1666666666666671E-2</v>
      </c>
      <c r="I1917" s="73">
        <v>4.1666666666666671E-2</v>
      </c>
      <c r="J1917" s="81" t="s">
        <v>4230</v>
      </c>
      <c r="AL1917" s="144">
        <v>0</v>
      </c>
      <c r="AM1917" s="144">
        <v>4.1666666666666671E-2</v>
      </c>
      <c r="AN1917" s="144">
        <v>4.1666666666666671E-2</v>
      </c>
      <c r="AO1917" s="145">
        <v>4.1666666666666671E-2</v>
      </c>
    </row>
    <row r="1918" spans="2:41" ht="14.5" hidden="1" x14ac:dyDescent="0.35">
      <c r="B1918" s="45" t="s">
        <v>3314</v>
      </c>
      <c r="C1918" s="54">
        <v>845899</v>
      </c>
      <c r="D1918" s="54">
        <v>845899</v>
      </c>
      <c r="E1918" s="60" t="s">
        <v>3187</v>
      </c>
      <c r="F1918" s="73">
        <v>0</v>
      </c>
      <c r="G1918" s="73">
        <v>4.1666666666666671E-2</v>
      </c>
      <c r="H1918" s="73">
        <v>4.1666666666666671E-2</v>
      </c>
      <c r="I1918" s="73">
        <v>4.1666666666666671E-2</v>
      </c>
      <c r="J1918" s="81" t="s">
        <v>4230</v>
      </c>
      <c r="AL1918" s="144">
        <v>0</v>
      </c>
      <c r="AM1918" s="144">
        <v>4.1666666666666671E-2</v>
      </c>
      <c r="AN1918" s="144">
        <v>4.1666666666666671E-2</v>
      </c>
      <c r="AO1918" s="145">
        <v>4.1666666666666671E-2</v>
      </c>
    </row>
    <row r="1919" spans="2:41" ht="14.5" hidden="1" x14ac:dyDescent="0.35">
      <c r="B1919" s="45" t="s">
        <v>3314</v>
      </c>
      <c r="C1919" s="54">
        <v>870033</v>
      </c>
      <c r="D1919" s="54">
        <v>870033</v>
      </c>
      <c r="E1919" s="60" t="s">
        <v>3187</v>
      </c>
      <c r="F1919" s="73">
        <v>0</v>
      </c>
      <c r="G1919" s="73">
        <v>4.1666666666666671E-2</v>
      </c>
      <c r="H1919" s="73">
        <v>4.1666666666666671E-2</v>
      </c>
      <c r="I1919" s="73">
        <v>4.1666666666666671E-2</v>
      </c>
      <c r="J1919" s="81" t="s">
        <v>4230</v>
      </c>
      <c r="AL1919" s="144">
        <v>0</v>
      </c>
      <c r="AM1919" s="144">
        <v>4.1666666666666671E-2</v>
      </c>
      <c r="AN1919" s="144">
        <v>4.1666666666666671E-2</v>
      </c>
      <c r="AO1919" s="145">
        <v>4.1666666666666671E-2</v>
      </c>
    </row>
    <row r="1920" spans="2:41" ht="14.5" hidden="1" x14ac:dyDescent="0.35">
      <c r="B1920" s="45" t="s">
        <v>3314</v>
      </c>
      <c r="C1920" s="54">
        <v>870041</v>
      </c>
      <c r="D1920" s="54">
        <v>870041</v>
      </c>
      <c r="E1920" s="60" t="s">
        <v>3187</v>
      </c>
      <c r="F1920" s="73">
        <v>0</v>
      </c>
      <c r="G1920" s="73">
        <v>4.1666666666666671E-2</v>
      </c>
      <c r="H1920" s="73">
        <v>4.1666666666666671E-2</v>
      </c>
      <c r="I1920" s="73">
        <v>4.1666666666666671E-2</v>
      </c>
      <c r="J1920" s="81" t="s">
        <v>4230</v>
      </c>
      <c r="AL1920" s="144">
        <v>0</v>
      </c>
      <c r="AM1920" s="144">
        <v>4.1666666666666671E-2</v>
      </c>
      <c r="AN1920" s="144">
        <v>4.1666666666666671E-2</v>
      </c>
      <c r="AO1920" s="145">
        <v>4.1666666666666671E-2</v>
      </c>
    </row>
    <row r="1921" spans="2:41" ht="14.5" hidden="1" x14ac:dyDescent="0.35">
      <c r="B1921" s="45" t="s">
        <v>3314</v>
      </c>
      <c r="C1921" s="54">
        <v>870059</v>
      </c>
      <c r="D1921" s="54">
        <v>870059</v>
      </c>
      <c r="E1921" s="60" t="s">
        <v>3187</v>
      </c>
      <c r="F1921" s="73">
        <v>0</v>
      </c>
      <c r="G1921" s="73">
        <v>4.1666666666666671E-2</v>
      </c>
      <c r="H1921" s="73">
        <v>4.1666666666666671E-2</v>
      </c>
      <c r="I1921" s="73">
        <v>4.1666666666666671E-2</v>
      </c>
      <c r="J1921" s="81" t="s">
        <v>4230</v>
      </c>
      <c r="AL1921" s="144">
        <v>0</v>
      </c>
      <c r="AM1921" s="144">
        <v>4.1666666666666671E-2</v>
      </c>
      <c r="AN1921" s="144">
        <v>4.1666666666666671E-2</v>
      </c>
      <c r="AO1921" s="145">
        <v>4.1666666666666671E-2</v>
      </c>
    </row>
    <row r="1922" spans="2:41" ht="14.5" hidden="1" x14ac:dyDescent="0.35">
      <c r="B1922" s="45" t="s">
        <v>3314</v>
      </c>
      <c r="C1922" s="54">
        <v>870063</v>
      </c>
      <c r="D1922" s="54">
        <v>870063</v>
      </c>
      <c r="E1922" s="60" t="s">
        <v>3187</v>
      </c>
      <c r="F1922" s="73">
        <v>0</v>
      </c>
      <c r="G1922" s="73">
        <v>4.1666666666666671E-2</v>
      </c>
      <c r="H1922" s="73">
        <v>4.1666666666666671E-2</v>
      </c>
      <c r="I1922" s="73">
        <v>4.1666666666666671E-2</v>
      </c>
      <c r="J1922" s="81" t="s">
        <v>4230</v>
      </c>
      <c r="AL1922" s="144">
        <v>0</v>
      </c>
      <c r="AM1922" s="144">
        <v>4.1666666666666671E-2</v>
      </c>
      <c r="AN1922" s="144">
        <v>4.1666666666666671E-2</v>
      </c>
      <c r="AO1922" s="145">
        <v>4.1666666666666671E-2</v>
      </c>
    </row>
    <row r="1923" spans="2:41" ht="14.5" hidden="1" x14ac:dyDescent="0.35">
      <c r="B1923" s="45" t="s">
        <v>3314</v>
      </c>
      <c r="C1923" s="54">
        <v>870068</v>
      </c>
      <c r="D1923" s="54">
        <v>870068</v>
      </c>
      <c r="E1923" s="60" t="s">
        <v>3187</v>
      </c>
      <c r="F1923" s="73">
        <v>0</v>
      </c>
      <c r="G1923" s="73">
        <v>4.1666666666666671E-2</v>
      </c>
      <c r="H1923" s="73">
        <v>4.1666666666666671E-2</v>
      </c>
      <c r="I1923" s="73">
        <v>4.1666666666666671E-2</v>
      </c>
      <c r="J1923" s="81" t="s">
        <v>4230</v>
      </c>
      <c r="AL1923" s="144">
        <v>0</v>
      </c>
      <c r="AM1923" s="144">
        <v>4.1666666666666671E-2</v>
      </c>
      <c r="AN1923" s="144">
        <v>4.1666666666666671E-2</v>
      </c>
      <c r="AO1923" s="145">
        <v>4.1666666666666671E-2</v>
      </c>
    </row>
    <row r="1924" spans="2:41" ht="14.5" hidden="1" x14ac:dyDescent="0.35">
      <c r="B1924" s="45" t="s">
        <v>3314</v>
      </c>
      <c r="C1924" s="54">
        <v>87012</v>
      </c>
      <c r="D1924" s="54">
        <v>87012</v>
      </c>
      <c r="E1924" s="60" t="s">
        <v>3187</v>
      </c>
      <c r="F1924" s="73">
        <v>0</v>
      </c>
      <c r="G1924" s="73">
        <v>4.1666666666666671E-2</v>
      </c>
      <c r="H1924" s="73">
        <v>4.1666666666666671E-2</v>
      </c>
      <c r="I1924" s="73">
        <v>4.1666666666666671E-2</v>
      </c>
      <c r="J1924" s="81" t="s">
        <v>4230</v>
      </c>
      <c r="AL1924" s="144">
        <v>0</v>
      </c>
      <c r="AM1924" s="144">
        <v>4.1666666666666671E-2</v>
      </c>
      <c r="AN1924" s="144">
        <v>4.1666666666666671E-2</v>
      </c>
      <c r="AO1924" s="145">
        <v>4.1666666666666671E-2</v>
      </c>
    </row>
    <row r="1925" spans="2:41" ht="14.5" hidden="1" x14ac:dyDescent="0.35">
      <c r="B1925" s="45" t="s">
        <v>3314</v>
      </c>
      <c r="C1925" s="54">
        <v>870146</v>
      </c>
      <c r="D1925" s="54">
        <v>870149</v>
      </c>
      <c r="E1925" s="60" t="s">
        <v>3187</v>
      </c>
      <c r="F1925" s="73">
        <v>0</v>
      </c>
      <c r="G1925" s="73">
        <v>4.1666666666666671E-2</v>
      </c>
      <c r="H1925" s="73">
        <v>4.1666666666666671E-2</v>
      </c>
      <c r="I1925" s="73">
        <v>4.1666666666666671E-2</v>
      </c>
      <c r="J1925" s="81" t="s">
        <v>4230</v>
      </c>
      <c r="AL1925" s="144">
        <v>0</v>
      </c>
      <c r="AM1925" s="144">
        <v>4.1666666666666671E-2</v>
      </c>
      <c r="AN1925" s="144">
        <v>4.1666666666666671E-2</v>
      </c>
      <c r="AO1925" s="145">
        <v>4.1666666666666671E-2</v>
      </c>
    </row>
    <row r="1926" spans="2:41" ht="14.5" hidden="1" x14ac:dyDescent="0.35">
      <c r="B1926" s="45" t="s">
        <v>3314</v>
      </c>
      <c r="C1926" s="54">
        <v>870182</v>
      </c>
      <c r="D1926" s="54">
        <v>870182</v>
      </c>
      <c r="E1926" s="60" t="s">
        <v>3187</v>
      </c>
      <c r="F1926" s="73">
        <v>0</v>
      </c>
      <c r="G1926" s="73">
        <v>4.1666666666666671E-2</v>
      </c>
      <c r="H1926" s="73">
        <v>4.1666666666666671E-2</v>
      </c>
      <c r="I1926" s="73">
        <v>4.1666666666666671E-2</v>
      </c>
      <c r="J1926" s="81" t="s">
        <v>4230</v>
      </c>
      <c r="AL1926" s="144">
        <v>0</v>
      </c>
      <c r="AM1926" s="144">
        <v>4.1666666666666671E-2</v>
      </c>
      <c r="AN1926" s="144">
        <v>4.1666666666666671E-2</v>
      </c>
      <c r="AO1926" s="145">
        <v>4.1666666666666671E-2</v>
      </c>
    </row>
    <row r="1927" spans="2:41" ht="14.5" hidden="1" x14ac:dyDescent="0.35">
      <c r="B1927" s="45" t="s">
        <v>3314</v>
      </c>
      <c r="C1927" s="54">
        <v>870188</v>
      </c>
      <c r="D1927" s="54">
        <v>870188</v>
      </c>
      <c r="E1927" s="60" t="s">
        <v>3187</v>
      </c>
      <c r="F1927" s="73">
        <v>0</v>
      </c>
      <c r="G1927" s="73">
        <v>4.1666666666666671E-2</v>
      </c>
      <c r="H1927" s="73">
        <v>4.1666666666666671E-2</v>
      </c>
      <c r="I1927" s="73">
        <v>4.1666666666666671E-2</v>
      </c>
      <c r="J1927" s="81" t="s">
        <v>4230</v>
      </c>
      <c r="AL1927" s="144">
        <v>0</v>
      </c>
      <c r="AM1927" s="144">
        <v>4.1666666666666671E-2</v>
      </c>
      <c r="AN1927" s="144">
        <v>4.1666666666666671E-2</v>
      </c>
      <c r="AO1927" s="145">
        <v>4.1666666666666671E-2</v>
      </c>
    </row>
    <row r="1928" spans="2:41" ht="14.5" hidden="1" x14ac:dyDescent="0.35">
      <c r="B1928" s="45" t="s">
        <v>3314</v>
      </c>
      <c r="C1928" s="54">
        <v>870214</v>
      </c>
      <c r="D1928" s="54">
        <v>870214</v>
      </c>
      <c r="E1928" s="60" t="s">
        <v>3187</v>
      </c>
      <c r="F1928" s="73">
        <v>0</v>
      </c>
      <c r="G1928" s="73">
        <v>4.1666666666666671E-2</v>
      </c>
      <c r="H1928" s="73">
        <v>4.1666666666666671E-2</v>
      </c>
      <c r="I1928" s="73">
        <v>4.1666666666666671E-2</v>
      </c>
      <c r="J1928" s="81" t="s">
        <v>4230</v>
      </c>
      <c r="AL1928" s="144">
        <v>0</v>
      </c>
      <c r="AM1928" s="144">
        <v>4.1666666666666671E-2</v>
      </c>
      <c r="AN1928" s="144">
        <v>4.1666666666666671E-2</v>
      </c>
      <c r="AO1928" s="145">
        <v>4.1666666666666671E-2</v>
      </c>
    </row>
    <row r="1929" spans="2:41" ht="14.5" hidden="1" x14ac:dyDescent="0.35">
      <c r="B1929" s="45" t="s">
        <v>3314</v>
      </c>
      <c r="C1929" s="54">
        <v>870219</v>
      </c>
      <c r="D1929" s="54">
        <v>870219</v>
      </c>
      <c r="E1929" s="60" t="s">
        <v>3187</v>
      </c>
      <c r="F1929" s="73">
        <v>0</v>
      </c>
      <c r="G1929" s="73">
        <v>4.1666666666666671E-2</v>
      </c>
      <c r="H1929" s="73">
        <v>4.1666666666666671E-2</v>
      </c>
      <c r="I1929" s="73">
        <v>4.1666666666666671E-2</v>
      </c>
      <c r="J1929" s="81" t="s">
        <v>4230</v>
      </c>
      <c r="AL1929" s="144">
        <v>0</v>
      </c>
      <c r="AM1929" s="144">
        <v>4.1666666666666671E-2</v>
      </c>
      <c r="AN1929" s="144">
        <v>4.1666666666666671E-2</v>
      </c>
      <c r="AO1929" s="145">
        <v>4.1666666666666671E-2</v>
      </c>
    </row>
    <row r="1930" spans="2:41" ht="14.5" hidden="1" x14ac:dyDescent="0.35">
      <c r="B1930" s="45" t="s">
        <v>3314</v>
      </c>
      <c r="C1930" s="54">
        <v>870233</v>
      </c>
      <c r="D1930" s="54">
        <v>870233</v>
      </c>
      <c r="E1930" s="60" t="s">
        <v>3187</v>
      </c>
      <c r="F1930" s="73">
        <v>0</v>
      </c>
      <c r="G1930" s="73">
        <v>4.1666666666666671E-2</v>
      </c>
      <c r="H1930" s="73">
        <v>4.1666666666666671E-2</v>
      </c>
      <c r="I1930" s="73">
        <v>4.1666666666666671E-2</v>
      </c>
      <c r="J1930" s="81" t="s">
        <v>4230</v>
      </c>
      <c r="AL1930" s="144">
        <v>0</v>
      </c>
      <c r="AM1930" s="144">
        <v>4.1666666666666671E-2</v>
      </c>
      <c r="AN1930" s="144">
        <v>4.1666666666666671E-2</v>
      </c>
      <c r="AO1930" s="145">
        <v>4.1666666666666671E-2</v>
      </c>
    </row>
    <row r="1931" spans="2:41" ht="14.5" hidden="1" x14ac:dyDescent="0.35">
      <c r="B1931" s="45" t="s">
        <v>3314</v>
      </c>
      <c r="C1931" s="54">
        <v>870235</v>
      </c>
      <c r="D1931" s="54">
        <v>870237</v>
      </c>
      <c r="E1931" s="60" t="s">
        <v>3187</v>
      </c>
      <c r="F1931" s="73">
        <v>0</v>
      </c>
      <c r="G1931" s="73">
        <v>4.1666666666666671E-2</v>
      </c>
      <c r="H1931" s="73">
        <v>4.1666666666666671E-2</v>
      </c>
      <c r="I1931" s="73">
        <v>4.1666666666666671E-2</v>
      </c>
      <c r="J1931" s="81" t="s">
        <v>4230</v>
      </c>
      <c r="AL1931" s="144">
        <v>0</v>
      </c>
      <c r="AM1931" s="144">
        <v>4.1666666666666671E-2</v>
      </c>
      <c r="AN1931" s="144">
        <v>4.1666666666666671E-2</v>
      </c>
      <c r="AO1931" s="145">
        <v>4.1666666666666671E-2</v>
      </c>
    </row>
    <row r="1932" spans="2:41" ht="14.5" hidden="1" x14ac:dyDescent="0.35">
      <c r="B1932" s="45" t="s">
        <v>3314</v>
      </c>
      <c r="C1932" s="54">
        <v>870239</v>
      </c>
      <c r="D1932" s="54">
        <v>870239</v>
      </c>
      <c r="E1932" s="60" t="s">
        <v>3187</v>
      </c>
      <c r="F1932" s="73">
        <v>0</v>
      </c>
      <c r="G1932" s="73">
        <v>4.1666666666666671E-2</v>
      </c>
      <c r="H1932" s="73">
        <v>4.1666666666666671E-2</v>
      </c>
      <c r="I1932" s="73">
        <v>4.1666666666666671E-2</v>
      </c>
      <c r="J1932" s="81" t="s">
        <v>4230</v>
      </c>
      <c r="AL1932" s="144">
        <v>0</v>
      </c>
      <c r="AM1932" s="144">
        <v>4.1666666666666671E-2</v>
      </c>
      <c r="AN1932" s="144">
        <v>4.1666666666666671E-2</v>
      </c>
      <c r="AO1932" s="145">
        <v>4.1666666666666671E-2</v>
      </c>
    </row>
    <row r="1933" spans="2:41" ht="14.5" hidden="1" x14ac:dyDescent="0.35">
      <c r="B1933" s="45" t="s">
        <v>3314</v>
      </c>
      <c r="C1933" s="54">
        <v>870245</v>
      </c>
      <c r="D1933" s="54">
        <v>870245</v>
      </c>
      <c r="E1933" s="60" t="s">
        <v>3187</v>
      </c>
      <c r="F1933" s="73">
        <v>0</v>
      </c>
      <c r="G1933" s="73">
        <v>4.1666666666666671E-2</v>
      </c>
      <c r="H1933" s="73">
        <v>4.1666666666666671E-2</v>
      </c>
      <c r="I1933" s="73">
        <v>4.1666666666666671E-2</v>
      </c>
      <c r="J1933" s="81" t="s">
        <v>4230</v>
      </c>
      <c r="AL1933" s="144">
        <v>0</v>
      </c>
      <c r="AM1933" s="144">
        <v>4.1666666666666671E-2</v>
      </c>
      <c r="AN1933" s="144">
        <v>4.1666666666666671E-2</v>
      </c>
      <c r="AO1933" s="145">
        <v>4.1666666666666671E-2</v>
      </c>
    </row>
    <row r="1934" spans="2:41" ht="14.5" hidden="1" x14ac:dyDescent="0.35">
      <c r="B1934" s="45" t="s">
        <v>3314</v>
      </c>
      <c r="C1934" s="54">
        <v>870252</v>
      </c>
      <c r="D1934" s="54">
        <v>870252</v>
      </c>
      <c r="E1934" s="60" t="s">
        <v>3187</v>
      </c>
      <c r="F1934" s="73">
        <v>0</v>
      </c>
      <c r="G1934" s="73">
        <v>4.1666666666666671E-2</v>
      </c>
      <c r="H1934" s="73">
        <v>4.1666666666666671E-2</v>
      </c>
      <c r="I1934" s="73">
        <v>4.1666666666666671E-2</v>
      </c>
      <c r="J1934" s="81" t="s">
        <v>4230</v>
      </c>
      <c r="AL1934" s="144">
        <v>0</v>
      </c>
      <c r="AM1934" s="144">
        <v>4.1666666666666671E-2</v>
      </c>
      <c r="AN1934" s="144">
        <v>4.1666666666666671E-2</v>
      </c>
      <c r="AO1934" s="145">
        <v>4.1666666666666671E-2</v>
      </c>
    </row>
    <row r="1935" spans="2:41" ht="14.5" hidden="1" x14ac:dyDescent="0.35">
      <c r="B1935" s="45" t="s">
        <v>3314</v>
      </c>
      <c r="C1935" s="54">
        <v>870254</v>
      </c>
      <c r="D1935" s="54">
        <v>870254</v>
      </c>
      <c r="E1935" s="60" t="s">
        <v>3187</v>
      </c>
      <c r="F1935" s="73">
        <v>0</v>
      </c>
      <c r="G1935" s="73">
        <v>4.1666666666666671E-2</v>
      </c>
      <c r="H1935" s="73">
        <v>4.1666666666666671E-2</v>
      </c>
      <c r="I1935" s="73">
        <v>4.1666666666666671E-2</v>
      </c>
      <c r="J1935" s="81" t="s">
        <v>4230</v>
      </c>
      <c r="AL1935" s="144">
        <v>0</v>
      </c>
      <c r="AM1935" s="144">
        <v>4.1666666666666671E-2</v>
      </c>
      <c r="AN1935" s="144">
        <v>4.1666666666666671E-2</v>
      </c>
      <c r="AO1935" s="145">
        <v>4.1666666666666671E-2</v>
      </c>
    </row>
    <row r="1936" spans="2:41" ht="14.5" hidden="1" x14ac:dyDescent="0.35">
      <c r="B1936" s="45" t="s">
        <v>3314</v>
      </c>
      <c r="C1936" s="54">
        <v>870284</v>
      </c>
      <c r="D1936" s="54">
        <v>870286</v>
      </c>
      <c r="E1936" s="60" t="s">
        <v>3187</v>
      </c>
      <c r="F1936" s="73">
        <v>0</v>
      </c>
      <c r="G1936" s="73">
        <v>4.1666666666666671E-2</v>
      </c>
      <c r="H1936" s="73">
        <v>4.1666666666666671E-2</v>
      </c>
      <c r="I1936" s="73">
        <v>4.1666666666666671E-2</v>
      </c>
      <c r="J1936" s="81" t="s">
        <v>4230</v>
      </c>
      <c r="AL1936" s="144">
        <v>0</v>
      </c>
      <c r="AM1936" s="144">
        <v>4.1666666666666671E-2</v>
      </c>
      <c r="AN1936" s="144">
        <v>4.1666666666666671E-2</v>
      </c>
      <c r="AO1936" s="145">
        <v>4.1666666666666671E-2</v>
      </c>
    </row>
    <row r="1937" spans="2:41" ht="14.5" hidden="1" x14ac:dyDescent="0.35">
      <c r="B1937" s="45" t="s">
        <v>3314</v>
      </c>
      <c r="C1937" s="54">
        <v>870295</v>
      </c>
      <c r="D1937" s="54">
        <v>870295</v>
      </c>
      <c r="E1937" s="60" t="s">
        <v>3187</v>
      </c>
      <c r="F1937" s="73">
        <v>0</v>
      </c>
      <c r="G1937" s="73">
        <v>4.1666666666666671E-2</v>
      </c>
      <c r="H1937" s="73">
        <v>4.1666666666666671E-2</v>
      </c>
      <c r="I1937" s="73">
        <v>4.1666666666666671E-2</v>
      </c>
      <c r="J1937" s="81" t="s">
        <v>4230</v>
      </c>
      <c r="AL1937" s="144">
        <v>0</v>
      </c>
      <c r="AM1937" s="144">
        <v>4.1666666666666671E-2</v>
      </c>
      <c r="AN1937" s="144">
        <v>4.1666666666666671E-2</v>
      </c>
      <c r="AO1937" s="145">
        <v>4.1666666666666671E-2</v>
      </c>
    </row>
    <row r="1938" spans="2:41" ht="14.5" hidden="1" x14ac:dyDescent="0.35">
      <c r="B1938" s="45" t="s">
        <v>3314</v>
      </c>
      <c r="C1938" s="54">
        <v>870332</v>
      </c>
      <c r="D1938" s="54">
        <v>870332</v>
      </c>
      <c r="E1938" s="60" t="s">
        <v>3187</v>
      </c>
      <c r="F1938" s="73">
        <v>0</v>
      </c>
      <c r="G1938" s="73">
        <v>4.1666666666666671E-2</v>
      </c>
      <c r="H1938" s="73">
        <v>4.1666666666666671E-2</v>
      </c>
      <c r="I1938" s="73">
        <v>4.1666666666666671E-2</v>
      </c>
      <c r="J1938" s="81" t="s">
        <v>4230</v>
      </c>
      <c r="AL1938" s="144">
        <v>0</v>
      </c>
      <c r="AM1938" s="144">
        <v>4.1666666666666671E-2</v>
      </c>
      <c r="AN1938" s="144">
        <v>4.1666666666666671E-2</v>
      </c>
      <c r="AO1938" s="145">
        <v>4.1666666666666671E-2</v>
      </c>
    </row>
    <row r="1939" spans="2:41" ht="14.5" hidden="1" x14ac:dyDescent="0.35">
      <c r="B1939" s="45" t="s">
        <v>3314</v>
      </c>
      <c r="C1939" s="54">
        <v>870339</v>
      </c>
      <c r="D1939" s="54">
        <v>870339</v>
      </c>
      <c r="E1939" s="60" t="s">
        <v>3187</v>
      </c>
      <c r="F1939" s="73">
        <v>0</v>
      </c>
      <c r="G1939" s="73">
        <v>4.1666666666666671E-2</v>
      </c>
      <c r="H1939" s="73">
        <v>4.1666666666666671E-2</v>
      </c>
      <c r="I1939" s="73">
        <v>4.1666666666666671E-2</v>
      </c>
      <c r="J1939" s="81" t="s">
        <v>4230</v>
      </c>
      <c r="AL1939" s="144">
        <v>0</v>
      </c>
      <c r="AM1939" s="144">
        <v>4.1666666666666671E-2</v>
      </c>
      <c r="AN1939" s="144">
        <v>4.1666666666666671E-2</v>
      </c>
      <c r="AO1939" s="145">
        <v>4.1666666666666671E-2</v>
      </c>
    </row>
    <row r="1940" spans="2:41" ht="14.5" hidden="1" x14ac:dyDescent="0.35">
      <c r="B1940" s="45" t="s">
        <v>3314</v>
      </c>
      <c r="C1940" s="54">
        <v>870342</v>
      </c>
      <c r="D1940" s="54">
        <v>870342</v>
      </c>
      <c r="E1940" s="60" t="s">
        <v>3187</v>
      </c>
      <c r="F1940" s="73">
        <v>0</v>
      </c>
      <c r="G1940" s="73">
        <v>4.1666666666666671E-2</v>
      </c>
      <c r="H1940" s="73">
        <v>4.1666666666666671E-2</v>
      </c>
      <c r="I1940" s="73">
        <v>4.1666666666666671E-2</v>
      </c>
      <c r="J1940" s="81" t="s">
        <v>4230</v>
      </c>
      <c r="AL1940" s="144">
        <v>0</v>
      </c>
      <c r="AM1940" s="144">
        <v>4.1666666666666671E-2</v>
      </c>
      <c r="AN1940" s="144">
        <v>4.1666666666666671E-2</v>
      </c>
      <c r="AO1940" s="145">
        <v>4.1666666666666671E-2</v>
      </c>
    </row>
    <row r="1941" spans="2:41" ht="14.5" hidden="1" x14ac:dyDescent="0.35">
      <c r="B1941" s="45" t="s">
        <v>3314</v>
      </c>
      <c r="C1941" s="54">
        <v>870344</v>
      </c>
      <c r="D1941" s="54">
        <v>870344</v>
      </c>
      <c r="E1941" s="60" t="s">
        <v>3187</v>
      </c>
      <c r="F1941" s="73">
        <v>0</v>
      </c>
      <c r="G1941" s="73">
        <v>4.1666666666666671E-2</v>
      </c>
      <c r="H1941" s="73">
        <v>4.1666666666666671E-2</v>
      </c>
      <c r="I1941" s="73">
        <v>4.1666666666666671E-2</v>
      </c>
      <c r="J1941" s="81" t="s">
        <v>4230</v>
      </c>
      <c r="AL1941" s="144">
        <v>0</v>
      </c>
      <c r="AM1941" s="144">
        <v>4.1666666666666671E-2</v>
      </c>
      <c r="AN1941" s="144">
        <v>4.1666666666666671E-2</v>
      </c>
      <c r="AO1941" s="145">
        <v>4.1666666666666671E-2</v>
      </c>
    </row>
    <row r="1942" spans="2:41" ht="14.5" hidden="1" x14ac:dyDescent="0.35">
      <c r="B1942" s="45" t="s">
        <v>3314</v>
      </c>
      <c r="C1942" s="54">
        <v>870358</v>
      </c>
      <c r="D1942" s="54">
        <v>870358</v>
      </c>
      <c r="E1942" s="60" t="s">
        <v>3187</v>
      </c>
      <c r="F1942" s="73">
        <v>0</v>
      </c>
      <c r="G1942" s="73">
        <v>4.1666666666666671E-2</v>
      </c>
      <c r="H1942" s="73">
        <v>4.1666666666666671E-2</v>
      </c>
      <c r="I1942" s="73">
        <v>4.1666666666666671E-2</v>
      </c>
      <c r="J1942" s="81" t="s">
        <v>4230</v>
      </c>
      <c r="AL1942" s="144">
        <v>0</v>
      </c>
      <c r="AM1942" s="144">
        <v>4.1666666666666671E-2</v>
      </c>
      <c r="AN1942" s="144">
        <v>4.1666666666666671E-2</v>
      </c>
      <c r="AO1942" s="145">
        <v>4.1666666666666671E-2</v>
      </c>
    </row>
    <row r="1943" spans="2:41" ht="14.5" hidden="1" x14ac:dyDescent="0.35">
      <c r="B1943" s="45" t="s">
        <v>3314</v>
      </c>
      <c r="C1943" s="54">
        <v>870392</v>
      </c>
      <c r="D1943" s="54">
        <v>870392</v>
      </c>
      <c r="E1943" s="60" t="s">
        <v>3187</v>
      </c>
      <c r="F1943" s="73">
        <v>0</v>
      </c>
      <c r="G1943" s="73">
        <v>4.1666666666666671E-2</v>
      </c>
      <c r="H1943" s="73">
        <v>4.1666666666666671E-2</v>
      </c>
      <c r="I1943" s="73">
        <v>4.1666666666666671E-2</v>
      </c>
      <c r="J1943" s="81" t="s">
        <v>4230</v>
      </c>
      <c r="AL1943" s="144">
        <v>0</v>
      </c>
      <c r="AM1943" s="144">
        <v>4.1666666666666671E-2</v>
      </c>
      <c r="AN1943" s="144">
        <v>4.1666666666666671E-2</v>
      </c>
      <c r="AO1943" s="145">
        <v>4.1666666666666671E-2</v>
      </c>
    </row>
    <row r="1944" spans="2:41" ht="14.5" hidden="1" x14ac:dyDescent="0.35">
      <c r="B1944" s="45" t="s">
        <v>3314</v>
      </c>
      <c r="C1944" s="54">
        <v>870397</v>
      </c>
      <c r="D1944" s="54">
        <v>870397</v>
      </c>
      <c r="E1944" s="60" t="s">
        <v>3187</v>
      </c>
      <c r="F1944" s="73">
        <v>0</v>
      </c>
      <c r="G1944" s="73">
        <v>4.1666666666666671E-2</v>
      </c>
      <c r="H1944" s="73">
        <v>4.1666666666666671E-2</v>
      </c>
      <c r="I1944" s="73">
        <v>4.1666666666666671E-2</v>
      </c>
      <c r="J1944" s="81" t="s">
        <v>4230</v>
      </c>
      <c r="AL1944" s="144">
        <v>0</v>
      </c>
      <c r="AM1944" s="144">
        <v>4.1666666666666671E-2</v>
      </c>
      <c r="AN1944" s="144">
        <v>4.1666666666666671E-2</v>
      </c>
      <c r="AO1944" s="145">
        <v>4.1666666666666671E-2</v>
      </c>
    </row>
    <row r="1945" spans="2:41" ht="14.5" hidden="1" x14ac:dyDescent="0.35">
      <c r="B1945" s="45" t="s">
        <v>3314</v>
      </c>
      <c r="C1945" s="54">
        <v>870406</v>
      </c>
      <c r="D1945" s="54">
        <v>870406</v>
      </c>
      <c r="E1945" s="60" t="s">
        <v>3187</v>
      </c>
      <c r="F1945" s="73">
        <v>0</v>
      </c>
      <c r="G1945" s="73">
        <v>4.1666666666666671E-2</v>
      </c>
      <c r="H1945" s="73">
        <v>4.1666666666666671E-2</v>
      </c>
      <c r="I1945" s="73">
        <v>4.1666666666666671E-2</v>
      </c>
      <c r="J1945" s="81" t="s">
        <v>4230</v>
      </c>
      <c r="AL1945" s="144">
        <v>0</v>
      </c>
      <c r="AM1945" s="144">
        <v>4.1666666666666671E-2</v>
      </c>
      <c r="AN1945" s="144">
        <v>4.1666666666666671E-2</v>
      </c>
      <c r="AO1945" s="145">
        <v>4.1666666666666671E-2</v>
      </c>
    </row>
    <row r="1946" spans="2:41" ht="14.5" hidden="1" x14ac:dyDescent="0.35">
      <c r="B1946" s="45" t="s">
        <v>3314</v>
      </c>
      <c r="C1946" s="54">
        <v>870446</v>
      </c>
      <c r="D1946" s="54">
        <v>870446</v>
      </c>
      <c r="E1946" s="60" t="s">
        <v>3187</v>
      </c>
      <c r="F1946" s="73">
        <v>0</v>
      </c>
      <c r="G1946" s="73">
        <v>4.1666666666666671E-2</v>
      </c>
      <c r="H1946" s="73">
        <v>4.1666666666666671E-2</v>
      </c>
      <c r="I1946" s="73">
        <v>4.1666666666666671E-2</v>
      </c>
      <c r="J1946" s="81" t="s">
        <v>4230</v>
      </c>
      <c r="AL1946" s="144">
        <v>0</v>
      </c>
      <c r="AM1946" s="144">
        <v>4.1666666666666671E-2</v>
      </c>
      <c r="AN1946" s="144">
        <v>4.1666666666666671E-2</v>
      </c>
      <c r="AO1946" s="145">
        <v>4.1666666666666671E-2</v>
      </c>
    </row>
    <row r="1947" spans="2:41" ht="14.5" hidden="1" x14ac:dyDescent="0.35">
      <c r="B1947" s="45" t="s">
        <v>3314</v>
      </c>
      <c r="C1947" s="54">
        <v>870448</v>
      </c>
      <c r="D1947" s="54">
        <v>870448</v>
      </c>
      <c r="E1947" s="60" t="s">
        <v>3187</v>
      </c>
      <c r="F1947" s="73">
        <v>0</v>
      </c>
      <c r="G1947" s="73">
        <v>4.1666666666666671E-2</v>
      </c>
      <c r="H1947" s="73">
        <v>4.1666666666666671E-2</v>
      </c>
      <c r="I1947" s="73">
        <v>4.1666666666666671E-2</v>
      </c>
      <c r="J1947" s="81" t="s">
        <v>4230</v>
      </c>
      <c r="AL1947" s="144">
        <v>0</v>
      </c>
      <c r="AM1947" s="144">
        <v>4.1666666666666671E-2</v>
      </c>
      <c r="AN1947" s="144">
        <v>4.1666666666666671E-2</v>
      </c>
      <c r="AO1947" s="145">
        <v>4.1666666666666671E-2</v>
      </c>
    </row>
    <row r="1948" spans="2:41" ht="14.5" hidden="1" x14ac:dyDescent="0.35">
      <c r="B1948" s="45" t="s">
        <v>3314</v>
      </c>
      <c r="C1948" s="54">
        <v>870471</v>
      </c>
      <c r="D1948" s="54">
        <v>870471</v>
      </c>
      <c r="E1948" s="60" t="s">
        <v>3187</v>
      </c>
      <c r="F1948" s="73">
        <v>0</v>
      </c>
      <c r="G1948" s="73">
        <v>4.1666666666666671E-2</v>
      </c>
      <c r="H1948" s="73">
        <v>4.1666666666666671E-2</v>
      </c>
      <c r="I1948" s="73">
        <v>4.1666666666666671E-2</v>
      </c>
      <c r="J1948" s="81" t="s">
        <v>4230</v>
      </c>
      <c r="AL1948" s="144">
        <v>0</v>
      </c>
      <c r="AM1948" s="144">
        <v>4.1666666666666671E-2</v>
      </c>
      <c r="AN1948" s="144">
        <v>4.1666666666666671E-2</v>
      </c>
      <c r="AO1948" s="145">
        <v>4.1666666666666671E-2</v>
      </c>
    </row>
    <row r="1949" spans="2:41" ht="14.5" hidden="1" x14ac:dyDescent="0.35">
      <c r="B1949" s="45" t="s">
        <v>3314</v>
      </c>
      <c r="C1949" s="54">
        <v>870477</v>
      </c>
      <c r="D1949" s="54">
        <v>870479</v>
      </c>
      <c r="E1949" s="60" t="s">
        <v>3187</v>
      </c>
      <c r="F1949" s="73">
        <v>0</v>
      </c>
      <c r="G1949" s="73">
        <v>4.1666666666666671E-2</v>
      </c>
      <c r="H1949" s="73">
        <v>4.1666666666666671E-2</v>
      </c>
      <c r="I1949" s="73">
        <v>4.1666666666666671E-2</v>
      </c>
      <c r="J1949" s="81" t="s">
        <v>4230</v>
      </c>
      <c r="AL1949" s="144">
        <v>0</v>
      </c>
      <c r="AM1949" s="144">
        <v>4.1666666666666671E-2</v>
      </c>
      <c r="AN1949" s="144">
        <v>4.1666666666666671E-2</v>
      </c>
      <c r="AO1949" s="145">
        <v>4.1666666666666671E-2</v>
      </c>
    </row>
    <row r="1950" spans="2:41" ht="14.5" hidden="1" x14ac:dyDescent="0.35">
      <c r="B1950" s="45" t="s">
        <v>3314</v>
      </c>
      <c r="C1950" s="54">
        <v>870490</v>
      </c>
      <c r="D1950" s="54">
        <v>870490</v>
      </c>
      <c r="E1950" s="60" t="s">
        <v>3187</v>
      </c>
      <c r="F1950" s="73">
        <v>0</v>
      </c>
      <c r="G1950" s="73">
        <v>4.1666666666666671E-2</v>
      </c>
      <c r="H1950" s="73">
        <v>4.1666666666666671E-2</v>
      </c>
      <c r="I1950" s="73">
        <v>4.1666666666666671E-2</v>
      </c>
      <c r="J1950" s="81" t="s">
        <v>4230</v>
      </c>
      <c r="AL1950" s="144">
        <v>0</v>
      </c>
      <c r="AM1950" s="144">
        <v>4.1666666666666671E-2</v>
      </c>
      <c r="AN1950" s="144">
        <v>4.1666666666666671E-2</v>
      </c>
      <c r="AO1950" s="145">
        <v>4.1666666666666671E-2</v>
      </c>
    </row>
    <row r="1951" spans="2:41" ht="14.5" hidden="1" x14ac:dyDescent="0.35">
      <c r="B1951" s="45" t="s">
        <v>3314</v>
      </c>
      <c r="C1951" s="54">
        <v>870493</v>
      </c>
      <c r="D1951" s="54">
        <v>870493</v>
      </c>
      <c r="E1951" s="60" t="s">
        <v>3187</v>
      </c>
      <c r="F1951" s="73">
        <v>0</v>
      </c>
      <c r="G1951" s="73">
        <v>4.1666666666666671E-2</v>
      </c>
      <c r="H1951" s="73">
        <v>4.1666666666666671E-2</v>
      </c>
      <c r="I1951" s="73">
        <v>4.1666666666666671E-2</v>
      </c>
      <c r="J1951" s="81" t="s">
        <v>4230</v>
      </c>
      <c r="AL1951" s="144">
        <v>0</v>
      </c>
      <c r="AM1951" s="144">
        <v>4.1666666666666671E-2</v>
      </c>
      <c r="AN1951" s="144">
        <v>4.1666666666666671E-2</v>
      </c>
      <c r="AO1951" s="145">
        <v>4.1666666666666671E-2</v>
      </c>
    </row>
    <row r="1952" spans="2:41" ht="14.5" hidden="1" x14ac:dyDescent="0.35">
      <c r="B1952" s="45" t="s">
        <v>3314</v>
      </c>
      <c r="C1952" s="54">
        <v>870495</v>
      </c>
      <c r="D1952" s="54">
        <v>870495</v>
      </c>
      <c r="E1952" s="60" t="s">
        <v>3187</v>
      </c>
      <c r="F1952" s="73">
        <v>0</v>
      </c>
      <c r="G1952" s="73">
        <v>4.1666666666666671E-2</v>
      </c>
      <c r="H1952" s="73">
        <v>4.1666666666666671E-2</v>
      </c>
      <c r="I1952" s="73">
        <v>4.1666666666666671E-2</v>
      </c>
      <c r="J1952" s="81" t="s">
        <v>4230</v>
      </c>
      <c r="AL1952" s="144">
        <v>0</v>
      </c>
      <c r="AM1952" s="144">
        <v>4.1666666666666671E-2</v>
      </c>
      <c r="AN1952" s="144">
        <v>4.1666666666666671E-2</v>
      </c>
      <c r="AO1952" s="145">
        <v>4.1666666666666671E-2</v>
      </c>
    </row>
    <row r="1953" spans="2:41" ht="14.5" hidden="1" x14ac:dyDescent="0.35">
      <c r="B1953" s="45" t="s">
        <v>3314</v>
      </c>
      <c r="C1953" s="54">
        <v>870668</v>
      </c>
      <c r="D1953" s="54">
        <v>870668</v>
      </c>
      <c r="E1953" s="60" t="s">
        <v>3187</v>
      </c>
      <c r="F1953" s="73">
        <v>0</v>
      </c>
      <c r="G1953" s="73">
        <v>4.1666666666666671E-2</v>
      </c>
      <c r="H1953" s="73">
        <v>4.1666666666666671E-2</v>
      </c>
      <c r="I1953" s="73">
        <v>4.1666666666666671E-2</v>
      </c>
      <c r="J1953" s="81" t="s">
        <v>4230</v>
      </c>
      <c r="AL1953" s="144">
        <v>0</v>
      </c>
      <c r="AM1953" s="144">
        <v>4.1666666666666671E-2</v>
      </c>
      <c r="AN1953" s="144">
        <v>4.1666666666666671E-2</v>
      </c>
      <c r="AO1953" s="145">
        <v>4.1666666666666671E-2</v>
      </c>
    </row>
    <row r="1954" spans="2:41" ht="14.5" hidden="1" x14ac:dyDescent="0.35">
      <c r="B1954" s="45" t="s">
        <v>3314</v>
      </c>
      <c r="C1954" s="54">
        <v>87072</v>
      </c>
      <c r="D1954" s="54">
        <v>87072</v>
      </c>
      <c r="E1954" s="60" t="s">
        <v>3187</v>
      </c>
      <c r="F1954" s="73">
        <v>0</v>
      </c>
      <c r="G1954" s="73">
        <v>4.1666666666666671E-2</v>
      </c>
      <c r="H1954" s="73">
        <v>4.1666666666666671E-2</v>
      </c>
      <c r="I1954" s="73">
        <v>4.1666666666666671E-2</v>
      </c>
      <c r="J1954" s="81" t="s">
        <v>4230</v>
      </c>
      <c r="AL1954" s="144">
        <v>0</v>
      </c>
      <c r="AM1954" s="144">
        <v>4.1666666666666671E-2</v>
      </c>
      <c r="AN1954" s="144">
        <v>4.1666666666666671E-2</v>
      </c>
      <c r="AO1954" s="145">
        <v>4.1666666666666671E-2</v>
      </c>
    </row>
    <row r="1955" spans="2:41" ht="14.5" hidden="1" x14ac:dyDescent="0.35">
      <c r="B1955" s="45" t="s">
        <v>3314</v>
      </c>
      <c r="C1955" s="54">
        <v>870804</v>
      </c>
      <c r="D1955" s="54">
        <v>870804</v>
      </c>
      <c r="E1955" s="60" t="s">
        <v>3187</v>
      </c>
      <c r="F1955" s="73">
        <v>0</v>
      </c>
      <c r="G1955" s="73">
        <v>4.1666666666666671E-2</v>
      </c>
      <c r="H1955" s="73">
        <v>4.1666666666666671E-2</v>
      </c>
      <c r="I1955" s="73">
        <v>4.1666666666666671E-2</v>
      </c>
      <c r="J1955" s="81" t="s">
        <v>4230</v>
      </c>
      <c r="AL1955" s="144">
        <v>0</v>
      </c>
      <c r="AM1955" s="144">
        <v>4.1666666666666671E-2</v>
      </c>
      <c r="AN1955" s="144">
        <v>4.1666666666666671E-2</v>
      </c>
      <c r="AO1955" s="145">
        <v>4.1666666666666671E-2</v>
      </c>
    </row>
    <row r="1956" spans="2:41" ht="14.5" hidden="1" x14ac:dyDescent="0.35">
      <c r="B1956" s="45" t="s">
        <v>3314</v>
      </c>
      <c r="C1956" s="54">
        <v>870812</v>
      </c>
      <c r="D1956" s="54">
        <v>870812</v>
      </c>
      <c r="E1956" s="60" t="s">
        <v>3187</v>
      </c>
      <c r="F1956" s="73">
        <v>0</v>
      </c>
      <c r="G1956" s="73">
        <v>4.1666666666666671E-2</v>
      </c>
      <c r="H1956" s="73">
        <v>4.1666666666666671E-2</v>
      </c>
      <c r="I1956" s="73">
        <v>4.1666666666666671E-2</v>
      </c>
      <c r="J1956" s="81" t="s">
        <v>4230</v>
      </c>
      <c r="AL1956" s="144">
        <v>0</v>
      </c>
      <c r="AM1956" s="144">
        <v>4.1666666666666671E-2</v>
      </c>
      <c r="AN1956" s="144">
        <v>4.1666666666666671E-2</v>
      </c>
      <c r="AO1956" s="145">
        <v>4.1666666666666671E-2</v>
      </c>
    </row>
    <row r="1957" spans="2:41" ht="14.5" hidden="1" x14ac:dyDescent="0.35">
      <c r="B1957" s="45" t="s">
        <v>3314</v>
      </c>
      <c r="C1957" s="54">
        <v>870815</v>
      </c>
      <c r="D1957" s="54">
        <v>870815</v>
      </c>
      <c r="E1957" s="60" t="s">
        <v>3187</v>
      </c>
      <c r="F1957" s="73">
        <v>0</v>
      </c>
      <c r="G1957" s="73">
        <v>4.1666666666666671E-2</v>
      </c>
      <c r="H1957" s="73">
        <v>4.1666666666666671E-2</v>
      </c>
      <c r="I1957" s="73">
        <v>4.1666666666666671E-2</v>
      </c>
      <c r="J1957" s="81" t="s">
        <v>4230</v>
      </c>
      <c r="AL1957" s="144">
        <v>0</v>
      </c>
      <c r="AM1957" s="144">
        <v>4.1666666666666671E-2</v>
      </c>
      <c r="AN1957" s="144">
        <v>4.1666666666666671E-2</v>
      </c>
      <c r="AO1957" s="145">
        <v>4.1666666666666671E-2</v>
      </c>
    </row>
    <row r="1958" spans="2:41" ht="14.5" hidden="1" x14ac:dyDescent="0.35">
      <c r="B1958" s="45" t="s">
        <v>3314</v>
      </c>
      <c r="C1958" s="54">
        <v>870821</v>
      </c>
      <c r="D1958" s="54">
        <v>870821</v>
      </c>
      <c r="E1958" s="60" t="s">
        <v>3187</v>
      </c>
      <c r="F1958" s="73">
        <v>0</v>
      </c>
      <c r="G1958" s="73">
        <v>4.1666666666666671E-2</v>
      </c>
      <c r="H1958" s="73">
        <v>4.1666666666666671E-2</v>
      </c>
      <c r="I1958" s="73">
        <v>4.1666666666666671E-2</v>
      </c>
      <c r="J1958" s="81" t="s">
        <v>4230</v>
      </c>
      <c r="AL1958" s="144">
        <v>0</v>
      </c>
      <c r="AM1958" s="144">
        <v>4.1666666666666671E-2</v>
      </c>
      <c r="AN1958" s="144">
        <v>4.1666666666666671E-2</v>
      </c>
      <c r="AO1958" s="145">
        <v>4.1666666666666671E-2</v>
      </c>
    </row>
    <row r="1959" spans="2:41" ht="14.5" hidden="1" x14ac:dyDescent="0.35">
      <c r="B1959" s="45" t="s">
        <v>3314</v>
      </c>
      <c r="C1959" s="54">
        <v>87083</v>
      </c>
      <c r="D1959" s="54">
        <v>87083</v>
      </c>
      <c r="E1959" s="60" t="s">
        <v>3187</v>
      </c>
      <c r="F1959" s="73">
        <v>0</v>
      </c>
      <c r="G1959" s="73">
        <v>4.1666666666666671E-2</v>
      </c>
      <c r="H1959" s="73">
        <v>4.1666666666666671E-2</v>
      </c>
      <c r="I1959" s="73">
        <v>4.1666666666666671E-2</v>
      </c>
      <c r="J1959" s="81" t="s">
        <v>4230</v>
      </c>
      <c r="AL1959" s="144">
        <v>0</v>
      </c>
      <c r="AM1959" s="144">
        <v>4.1666666666666671E-2</v>
      </c>
      <c r="AN1959" s="144">
        <v>4.1666666666666671E-2</v>
      </c>
      <c r="AO1959" s="145">
        <v>4.1666666666666671E-2</v>
      </c>
    </row>
    <row r="1960" spans="2:41" ht="14.5" hidden="1" x14ac:dyDescent="0.35">
      <c r="B1960" s="45" t="s">
        <v>3314</v>
      </c>
      <c r="C1960" s="54">
        <v>870852</v>
      </c>
      <c r="D1960" s="54">
        <v>870852</v>
      </c>
      <c r="E1960" s="60" t="s">
        <v>3187</v>
      </c>
      <c r="F1960" s="73">
        <v>0</v>
      </c>
      <c r="G1960" s="73">
        <v>4.1666666666666671E-2</v>
      </c>
      <c r="H1960" s="73">
        <v>4.1666666666666671E-2</v>
      </c>
      <c r="I1960" s="73">
        <v>4.1666666666666671E-2</v>
      </c>
      <c r="J1960" s="81" t="s">
        <v>4230</v>
      </c>
      <c r="AL1960" s="144">
        <v>0</v>
      </c>
      <c r="AM1960" s="144">
        <v>4.1666666666666671E-2</v>
      </c>
      <c r="AN1960" s="144">
        <v>4.1666666666666671E-2</v>
      </c>
      <c r="AO1960" s="145">
        <v>4.1666666666666671E-2</v>
      </c>
    </row>
    <row r="1961" spans="2:41" ht="14.5" hidden="1" x14ac:dyDescent="0.35">
      <c r="B1961" s="45" t="s">
        <v>3314</v>
      </c>
      <c r="C1961" s="54">
        <v>870875</v>
      </c>
      <c r="D1961" s="54">
        <v>870875</v>
      </c>
      <c r="E1961" s="60" t="s">
        <v>3187</v>
      </c>
      <c r="F1961" s="73">
        <v>0</v>
      </c>
      <c r="G1961" s="73">
        <v>4.1666666666666671E-2</v>
      </c>
      <c r="H1961" s="73">
        <v>4.1666666666666671E-2</v>
      </c>
      <c r="I1961" s="73">
        <v>4.1666666666666671E-2</v>
      </c>
      <c r="J1961" s="81" t="s">
        <v>4230</v>
      </c>
      <c r="AL1961" s="144">
        <v>0</v>
      </c>
      <c r="AM1961" s="144">
        <v>4.1666666666666671E-2</v>
      </c>
      <c r="AN1961" s="144">
        <v>4.1666666666666671E-2</v>
      </c>
      <c r="AO1961" s="145">
        <v>4.1666666666666671E-2</v>
      </c>
    </row>
    <row r="1962" spans="2:41" ht="14.5" hidden="1" x14ac:dyDescent="0.35">
      <c r="B1962" s="45" t="s">
        <v>3314</v>
      </c>
      <c r="C1962" s="54">
        <v>87089</v>
      </c>
      <c r="D1962" s="54">
        <v>87089</v>
      </c>
      <c r="E1962" s="60" t="s">
        <v>3187</v>
      </c>
      <c r="F1962" s="73">
        <v>0</v>
      </c>
      <c r="G1962" s="73">
        <v>4.1666666666666671E-2</v>
      </c>
      <c r="H1962" s="73">
        <v>4.1666666666666671E-2</v>
      </c>
      <c r="I1962" s="73">
        <v>4.1666666666666671E-2</v>
      </c>
      <c r="J1962" s="81" t="s">
        <v>4230</v>
      </c>
      <c r="AL1962" s="144">
        <v>0</v>
      </c>
      <c r="AM1962" s="144">
        <v>4.1666666666666671E-2</v>
      </c>
      <c r="AN1962" s="144">
        <v>4.1666666666666671E-2</v>
      </c>
      <c r="AO1962" s="145">
        <v>4.1666666666666671E-2</v>
      </c>
    </row>
    <row r="1963" spans="2:41" ht="14.5" hidden="1" x14ac:dyDescent="0.35">
      <c r="B1963" s="45" t="s">
        <v>3314</v>
      </c>
      <c r="C1963" s="54">
        <v>870935</v>
      </c>
      <c r="D1963" s="54">
        <v>870935</v>
      </c>
      <c r="E1963" s="60" t="s">
        <v>3187</v>
      </c>
      <c r="F1963" s="73">
        <v>0</v>
      </c>
      <c r="G1963" s="73">
        <v>4.1666666666666671E-2</v>
      </c>
      <c r="H1963" s="73">
        <v>4.1666666666666671E-2</v>
      </c>
      <c r="I1963" s="73">
        <v>4.1666666666666671E-2</v>
      </c>
      <c r="J1963" s="81" t="s">
        <v>4230</v>
      </c>
      <c r="AL1963" s="144">
        <v>0</v>
      </c>
      <c r="AM1963" s="144">
        <v>4.1666666666666671E-2</v>
      </c>
      <c r="AN1963" s="144">
        <v>4.1666666666666671E-2</v>
      </c>
      <c r="AO1963" s="145">
        <v>4.1666666666666671E-2</v>
      </c>
    </row>
    <row r="1964" spans="2:41" ht="14.5" hidden="1" x14ac:dyDescent="0.35">
      <c r="B1964" s="45" t="s">
        <v>3314</v>
      </c>
      <c r="C1964" s="54">
        <v>870937</v>
      </c>
      <c r="D1964" s="54">
        <v>870937</v>
      </c>
      <c r="E1964" s="60" t="s">
        <v>3187</v>
      </c>
      <c r="F1964" s="73">
        <v>0</v>
      </c>
      <c r="G1964" s="73">
        <v>4.1666666666666671E-2</v>
      </c>
      <c r="H1964" s="73">
        <v>4.1666666666666671E-2</v>
      </c>
      <c r="I1964" s="73">
        <v>4.1666666666666671E-2</v>
      </c>
      <c r="J1964" s="81" t="s">
        <v>4230</v>
      </c>
      <c r="AL1964" s="144">
        <v>0</v>
      </c>
      <c r="AM1964" s="144">
        <v>4.1666666666666671E-2</v>
      </c>
      <c r="AN1964" s="144">
        <v>4.1666666666666671E-2</v>
      </c>
      <c r="AO1964" s="145">
        <v>4.1666666666666671E-2</v>
      </c>
    </row>
    <row r="1965" spans="2:41" ht="14.5" hidden="1" x14ac:dyDescent="0.35">
      <c r="B1965" s="45" t="s">
        <v>3314</v>
      </c>
      <c r="C1965" s="54">
        <v>870958</v>
      </c>
      <c r="D1965" s="54">
        <v>870958</v>
      </c>
      <c r="E1965" s="60" t="s">
        <v>3187</v>
      </c>
      <c r="F1965" s="73">
        <v>0</v>
      </c>
      <c r="G1965" s="73">
        <v>4.1666666666666671E-2</v>
      </c>
      <c r="H1965" s="73">
        <v>4.1666666666666671E-2</v>
      </c>
      <c r="I1965" s="73">
        <v>4.1666666666666671E-2</v>
      </c>
      <c r="J1965" s="81" t="s">
        <v>4230</v>
      </c>
      <c r="AL1965" s="144">
        <v>0</v>
      </c>
      <c r="AM1965" s="144">
        <v>4.1666666666666671E-2</v>
      </c>
      <c r="AN1965" s="144">
        <v>4.1666666666666671E-2</v>
      </c>
      <c r="AO1965" s="145">
        <v>4.1666666666666671E-2</v>
      </c>
    </row>
    <row r="1966" spans="2:41" ht="14.5" hidden="1" x14ac:dyDescent="0.35">
      <c r="B1966" s="45" t="s">
        <v>3314</v>
      </c>
      <c r="C1966" s="54">
        <v>870966</v>
      </c>
      <c r="D1966" s="54">
        <v>870966</v>
      </c>
      <c r="E1966" s="60" t="s">
        <v>3187</v>
      </c>
      <c r="F1966" s="73">
        <v>0</v>
      </c>
      <c r="G1966" s="73">
        <v>4.1666666666666671E-2</v>
      </c>
      <c r="H1966" s="73">
        <v>4.1666666666666671E-2</v>
      </c>
      <c r="I1966" s="73">
        <v>4.1666666666666671E-2</v>
      </c>
      <c r="J1966" s="81" t="s">
        <v>4230</v>
      </c>
      <c r="AL1966" s="144">
        <v>0</v>
      </c>
      <c r="AM1966" s="144">
        <v>4.1666666666666671E-2</v>
      </c>
      <c r="AN1966" s="144">
        <v>4.1666666666666671E-2</v>
      </c>
      <c r="AO1966" s="145">
        <v>4.1666666666666671E-2</v>
      </c>
    </row>
    <row r="1967" spans="2:41" ht="14.5" hidden="1" x14ac:dyDescent="0.35">
      <c r="B1967" s="45" t="s">
        <v>3314</v>
      </c>
      <c r="C1967" s="54">
        <v>870974</v>
      </c>
      <c r="D1967" s="54">
        <v>870974</v>
      </c>
      <c r="E1967" s="60" t="s">
        <v>3187</v>
      </c>
      <c r="F1967" s="73">
        <v>0</v>
      </c>
      <c r="G1967" s="73">
        <v>4.1666666666666671E-2</v>
      </c>
      <c r="H1967" s="73">
        <v>4.1666666666666671E-2</v>
      </c>
      <c r="I1967" s="73">
        <v>4.1666666666666671E-2</v>
      </c>
      <c r="J1967" s="81" t="s">
        <v>4230</v>
      </c>
      <c r="AL1967" s="144">
        <v>0</v>
      </c>
      <c r="AM1967" s="144">
        <v>4.1666666666666671E-2</v>
      </c>
      <c r="AN1967" s="144">
        <v>4.1666666666666671E-2</v>
      </c>
      <c r="AO1967" s="145">
        <v>4.1666666666666671E-2</v>
      </c>
    </row>
    <row r="1968" spans="2:41" ht="14.5" hidden="1" x14ac:dyDescent="0.35">
      <c r="B1968" s="45" t="s">
        <v>3314</v>
      </c>
      <c r="C1968" s="54">
        <v>871290</v>
      </c>
      <c r="D1968" s="54">
        <v>871290</v>
      </c>
      <c r="E1968" s="60" t="s">
        <v>3187</v>
      </c>
      <c r="F1968" s="73">
        <v>0</v>
      </c>
      <c r="G1968" s="73">
        <v>4.1666666666666671E-2</v>
      </c>
      <c r="H1968" s="73">
        <v>4.1666666666666671E-2</v>
      </c>
      <c r="I1968" s="73">
        <v>4.1666666666666671E-2</v>
      </c>
      <c r="J1968" s="81" t="s">
        <v>4230</v>
      </c>
      <c r="AL1968" s="144">
        <v>0</v>
      </c>
      <c r="AM1968" s="144">
        <v>4.1666666666666671E-2</v>
      </c>
      <c r="AN1968" s="144">
        <v>4.1666666666666671E-2</v>
      </c>
      <c r="AO1968" s="145">
        <v>4.1666666666666671E-2</v>
      </c>
    </row>
    <row r="1969" spans="2:41" ht="14.5" hidden="1" x14ac:dyDescent="0.35">
      <c r="B1969" s="45" t="s">
        <v>3314</v>
      </c>
      <c r="C1969" s="54">
        <v>871517</v>
      </c>
      <c r="D1969" s="54">
        <v>871517</v>
      </c>
      <c r="E1969" s="60" t="s">
        <v>3187</v>
      </c>
      <c r="F1969" s="73">
        <v>0</v>
      </c>
      <c r="G1969" s="73">
        <v>4.1666666666666671E-2</v>
      </c>
      <c r="H1969" s="73">
        <v>4.1666666666666671E-2</v>
      </c>
      <c r="I1969" s="73">
        <v>4.1666666666666671E-2</v>
      </c>
      <c r="J1969" s="81" t="s">
        <v>4230</v>
      </c>
      <c r="AL1969" s="144">
        <v>0</v>
      </c>
      <c r="AM1969" s="144">
        <v>4.1666666666666671E-2</v>
      </c>
      <c r="AN1969" s="144">
        <v>4.1666666666666671E-2</v>
      </c>
      <c r="AO1969" s="145">
        <v>4.1666666666666671E-2</v>
      </c>
    </row>
    <row r="1970" spans="2:41" ht="14.5" hidden="1" x14ac:dyDescent="0.35">
      <c r="B1970" s="45" t="s">
        <v>3314</v>
      </c>
      <c r="C1970" s="54">
        <v>871541</v>
      </c>
      <c r="D1970" s="54">
        <v>871541</v>
      </c>
      <c r="E1970" s="60" t="s">
        <v>3187</v>
      </c>
      <c r="F1970" s="73">
        <v>0</v>
      </c>
      <c r="G1970" s="73">
        <v>4.1666666666666671E-2</v>
      </c>
      <c r="H1970" s="73">
        <v>4.1666666666666671E-2</v>
      </c>
      <c r="I1970" s="73">
        <v>4.1666666666666671E-2</v>
      </c>
      <c r="J1970" s="81" t="s">
        <v>4230</v>
      </c>
      <c r="AL1970" s="144">
        <v>0</v>
      </c>
      <c r="AM1970" s="144">
        <v>4.1666666666666671E-2</v>
      </c>
      <c r="AN1970" s="144">
        <v>4.1666666666666671E-2</v>
      </c>
      <c r="AO1970" s="145">
        <v>4.1666666666666671E-2</v>
      </c>
    </row>
    <row r="1971" spans="2:41" ht="14.5" hidden="1" x14ac:dyDescent="0.35">
      <c r="B1971" s="45" t="s">
        <v>3314</v>
      </c>
      <c r="C1971" s="54">
        <v>871549</v>
      </c>
      <c r="D1971" s="54">
        <v>871549</v>
      </c>
      <c r="E1971" s="60" t="s">
        <v>3187</v>
      </c>
      <c r="F1971" s="73">
        <v>0</v>
      </c>
      <c r="G1971" s="73">
        <v>4.1666666666666671E-2</v>
      </c>
      <c r="H1971" s="73">
        <v>4.1666666666666671E-2</v>
      </c>
      <c r="I1971" s="73">
        <v>4.1666666666666671E-2</v>
      </c>
      <c r="J1971" s="81" t="s">
        <v>4230</v>
      </c>
      <c r="AL1971" s="144">
        <v>0</v>
      </c>
      <c r="AM1971" s="144">
        <v>4.1666666666666671E-2</v>
      </c>
      <c r="AN1971" s="144">
        <v>4.1666666666666671E-2</v>
      </c>
      <c r="AO1971" s="145">
        <v>4.1666666666666671E-2</v>
      </c>
    </row>
    <row r="1972" spans="2:41" ht="14.5" hidden="1" x14ac:dyDescent="0.35">
      <c r="B1972" s="45" t="s">
        <v>3314</v>
      </c>
      <c r="C1972" s="54">
        <v>871583</v>
      </c>
      <c r="D1972" s="54">
        <v>871583</v>
      </c>
      <c r="E1972" s="60" t="s">
        <v>3187</v>
      </c>
      <c r="F1972" s="73">
        <v>0</v>
      </c>
      <c r="G1972" s="73">
        <v>4.1666666666666671E-2</v>
      </c>
      <c r="H1972" s="73">
        <v>4.1666666666666671E-2</v>
      </c>
      <c r="I1972" s="73">
        <v>4.1666666666666671E-2</v>
      </c>
      <c r="J1972" s="81" t="s">
        <v>4230</v>
      </c>
      <c r="AL1972" s="144">
        <v>0</v>
      </c>
      <c r="AM1972" s="144">
        <v>4.1666666666666671E-2</v>
      </c>
      <c r="AN1972" s="144">
        <v>4.1666666666666671E-2</v>
      </c>
      <c r="AO1972" s="145">
        <v>4.1666666666666671E-2</v>
      </c>
    </row>
    <row r="1973" spans="2:41" ht="14.5" hidden="1" x14ac:dyDescent="0.35">
      <c r="B1973" s="45" t="s">
        <v>3314</v>
      </c>
      <c r="C1973" s="54">
        <v>871617</v>
      </c>
      <c r="D1973" s="54">
        <v>871617</v>
      </c>
      <c r="E1973" s="60" t="s">
        <v>3187</v>
      </c>
      <c r="F1973" s="73">
        <v>0</v>
      </c>
      <c r="G1973" s="73">
        <v>4.1666666666666671E-2</v>
      </c>
      <c r="H1973" s="73">
        <v>4.1666666666666671E-2</v>
      </c>
      <c r="I1973" s="73">
        <v>4.1666666666666671E-2</v>
      </c>
      <c r="J1973" s="81" t="s">
        <v>4230</v>
      </c>
      <c r="AL1973" s="144">
        <v>0</v>
      </c>
      <c r="AM1973" s="144">
        <v>4.1666666666666671E-2</v>
      </c>
      <c r="AN1973" s="144">
        <v>4.1666666666666671E-2</v>
      </c>
      <c r="AO1973" s="145">
        <v>4.1666666666666671E-2</v>
      </c>
    </row>
    <row r="1974" spans="2:41" ht="14.5" hidden="1" x14ac:dyDescent="0.35">
      <c r="B1974" s="45" t="s">
        <v>3314</v>
      </c>
      <c r="C1974" s="54">
        <v>871636</v>
      </c>
      <c r="D1974" s="54">
        <v>871636</v>
      </c>
      <c r="E1974" s="60" t="s">
        <v>3187</v>
      </c>
      <c r="F1974" s="73">
        <v>0</v>
      </c>
      <c r="G1974" s="73">
        <v>4.1666666666666671E-2</v>
      </c>
      <c r="H1974" s="73">
        <v>4.1666666666666671E-2</v>
      </c>
      <c r="I1974" s="73">
        <v>4.1666666666666671E-2</v>
      </c>
      <c r="J1974" s="81" t="s">
        <v>4230</v>
      </c>
      <c r="AL1974" s="144">
        <v>0</v>
      </c>
      <c r="AM1974" s="144">
        <v>4.1666666666666671E-2</v>
      </c>
      <c r="AN1974" s="144">
        <v>4.1666666666666671E-2</v>
      </c>
      <c r="AO1974" s="145">
        <v>4.1666666666666671E-2</v>
      </c>
    </row>
    <row r="1975" spans="2:41" ht="14.5" hidden="1" x14ac:dyDescent="0.35">
      <c r="B1975" s="45" t="s">
        <v>3314</v>
      </c>
      <c r="C1975" s="54">
        <v>871848</v>
      </c>
      <c r="D1975" s="54">
        <v>871848</v>
      </c>
      <c r="E1975" s="60" t="s">
        <v>3187</v>
      </c>
      <c r="F1975" s="73">
        <v>0</v>
      </c>
      <c r="G1975" s="73">
        <v>4.1666666666666671E-2</v>
      </c>
      <c r="H1975" s="73">
        <v>4.1666666666666671E-2</v>
      </c>
      <c r="I1975" s="73">
        <v>4.1666666666666671E-2</v>
      </c>
      <c r="J1975" s="81" t="s">
        <v>4230</v>
      </c>
      <c r="AL1975" s="144">
        <v>0</v>
      </c>
      <c r="AM1975" s="144">
        <v>4.1666666666666671E-2</v>
      </c>
      <c r="AN1975" s="144">
        <v>4.1666666666666671E-2</v>
      </c>
      <c r="AO1975" s="145">
        <v>4.1666666666666671E-2</v>
      </c>
    </row>
    <row r="1976" spans="2:41" ht="14.5" hidden="1" x14ac:dyDescent="0.35">
      <c r="B1976" s="45" t="s">
        <v>3314</v>
      </c>
      <c r="C1976" s="54">
        <v>872028</v>
      </c>
      <c r="D1976" s="54">
        <v>872028</v>
      </c>
      <c r="E1976" s="60" t="s">
        <v>3187</v>
      </c>
      <c r="F1976" s="73">
        <v>0</v>
      </c>
      <c r="G1976" s="73">
        <v>4.1666666666666671E-2</v>
      </c>
      <c r="H1976" s="73">
        <v>4.1666666666666671E-2</v>
      </c>
      <c r="I1976" s="73">
        <v>4.1666666666666671E-2</v>
      </c>
      <c r="J1976" s="81" t="s">
        <v>4230</v>
      </c>
      <c r="AL1976" s="144">
        <v>0</v>
      </c>
      <c r="AM1976" s="144">
        <v>4.1666666666666671E-2</v>
      </c>
      <c r="AN1976" s="144">
        <v>4.1666666666666671E-2</v>
      </c>
      <c r="AO1976" s="145">
        <v>4.1666666666666671E-2</v>
      </c>
    </row>
    <row r="1977" spans="2:41" ht="14.5" hidden="1" x14ac:dyDescent="0.35">
      <c r="B1977" s="45" t="s">
        <v>3314</v>
      </c>
      <c r="C1977" s="54">
        <v>872105</v>
      </c>
      <c r="D1977" s="54">
        <v>872105</v>
      </c>
      <c r="E1977" s="60" t="s">
        <v>3187</v>
      </c>
      <c r="F1977" s="73">
        <v>0</v>
      </c>
      <c r="G1977" s="73">
        <v>4.1666666666666671E-2</v>
      </c>
      <c r="H1977" s="73">
        <v>4.1666666666666671E-2</v>
      </c>
      <c r="I1977" s="73">
        <v>4.1666666666666671E-2</v>
      </c>
      <c r="J1977" s="81" t="s">
        <v>4230</v>
      </c>
      <c r="AL1977" s="144">
        <v>0</v>
      </c>
      <c r="AM1977" s="144">
        <v>4.1666666666666671E-2</v>
      </c>
      <c r="AN1977" s="144">
        <v>4.1666666666666671E-2</v>
      </c>
      <c r="AO1977" s="145">
        <v>4.1666666666666671E-2</v>
      </c>
    </row>
    <row r="1978" spans="2:41" ht="14.5" hidden="1" x14ac:dyDescent="0.35">
      <c r="B1978" s="45" t="s">
        <v>3314</v>
      </c>
      <c r="C1978" s="54">
        <v>872137</v>
      </c>
      <c r="D1978" s="54">
        <v>872137</v>
      </c>
      <c r="E1978" s="60" t="s">
        <v>3187</v>
      </c>
      <c r="F1978" s="73">
        <v>0</v>
      </c>
      <c r="G1978" s="73">
        <v>4.1666666666666671E-2</v>
      </c>
      <c r="H1978" s="73">
        <v>4.1666666666666671E-2</v>
      </c>
      <c r="I1978" s="73">
        <v>4.1666666666666671E-2</v>
      </c>
      <c r="J1978" s="81" t="s">
        <v>4230</v>
      </c>
      <c r="AL1978" s="144">
        <v>0</v>
      </c>
      <c r="AM1978" s="144">
        <v>4.1666666666666671E-2</v>
      </c>
      <c r="AN1978" s="144">
        <v>4.1666666666666671E-2</v>
      </c>
      <c r="AO1978" s="145">
        <v>4.1666666666666671E-2</v>
      </c>
    </row>
    <row r="1979" spans="2:41" ht="14.5" hidden="1" x14ac:dyDescent="0.35">
      <c r="B1979" s="45" t="s">
        <v>3314</v>
      </c>
      <c r="C1979" s="54">
        <v>872190</v>
      </c>
      <c r="D1979" s="54">
        <v>872190</v>
      </c>
      <c r="E1979" s="60" t="s">
        <v>3187</v>
      </c>
      <c r="F1979" s="73">
        <v>0</v>
      </c>
      <c r="G1979" s="73">
        <v>4.1666666666666671E-2</v>
      </c>
      <c r="H1979" s="73">
        <v>4.1666666666666671E-2</v>
      </c>
      <c r="I1979" s="73">
        <v>4.1666666666666671E-2</v>
      </c>
      <c r="J1979" s="81" t="s">
        <v>4230</v>
      </c>
      <c r="AL1979" s="144">
        <v>0</v>
      </c>
      <c r="AM1979" s="144">
        <v>4.1666666666666671E-2</v>
      </c>
      <c r="AN1979" s="144">
        <v>4.1666666666666671E-2</v>
      </c>
      <c r="AO1979" s="145">
        <v>4.1666666666666671E-2</v>
      </c>
    </row>
    <row r="1980" spans="2:41" ht="14.5" hidden="1" x14ac:dyDescent="0.35">
      <c r="B1980" s="45" t="s">
        <v>3314</v>
      </c>
      <c r="C1980" s="54">
        <v>872227</v>
      </c>
      <c r="D1980" s="54">
        <v>872227</v>
      </c>
      <c r="E1980" s="60" t="s">
        <v>3187</v>
      </c>
      <c r="F1980" s="73">
        <v>0</v>
      </c>
      <c r="G1980" s="73">
        <v>4.1666666666666671E-2</v>
      </c>
      <c r="H1980" s="73">
        <v>4.1666666666666671E-2</v>
      </c>
      <c r="I1980" s="73">
        <v>4.1666666666666671E-2</v>
      </c>
      <c r="J1980" s="81" t="s">
        <v>4230</v>
      </c>
      <c r="AL1980" s="144">
        <v>0</v>
      </c>
      <c r="AM1980" s="144">
        <v>4.1666666666666671E-2</v>
      </c>
      <c r="AN1980" s="144">
        <v>4.1666666666666671E-2</v>
      </c>
      <c r="AO1980" s="145">
        <v>4.1666666666666671E-2</v>
      </c>
    </row>
    <row r="1981" spans="2:41" ht="14.5" hidden="1" x14ac:dyDescent="0.35">
      <c r="B1981" s="45" t="s">
        <v>3314</v>
      </c>
      <c r="C1981" s="54">
        <v>872266</v>
      </c>
      <c r="D1981" s="54">
        <v>872266</v>
      </c>
      <c r="E1981" s="60" t="s">
        <v>3187</v>
      </c>
      <c r="F1981" s="73">
        <v>0</v>
      </c>
      <c r="G1981" s="73">
        <v>4.1666666666666671E-2</v>
      </c>
      <c r="H1981" s="73">
        <v>4.1666666666666671E-2</v>
      </c>
      <c r="I1981" s="73">
        <v>4.1666666666666671E-2</v>
      </c>
      <c r="J1981" s="81" t="s">
        <v>4230</v>
      </c>
      <c r="AL1981" s="144">
        <v>0</v>
      </c>
      <c r="AM1981" s="144">
        <v>4.1666666666666671E-2</v>
      </c>
      <c r="AN1981" s="144">
        <v>4.1666666666666671E-2</v>
      </c>
      <c r="AO1981" s="145">
        <v>4.1666666666666671E-2</v>
      </c>
    </row>
    <row r="1982" spans="2:41" ht="14.5" hidden="1" x14ac:dyDescent="0.35">
      <c r="B1982" s="45" t="s">
        <v>3314</v>
      </c>
      <c r="C1982" s="54">
        <v>872359</v>
      </c>
      <c r="D1982" s="54">
        <v>872359</v>
      </c>
      <c r="E1982" s="60" t="s">
        <v>3187</v>
      </c>
      <c r="F1982" s="73">
        <v>0</v>
      </c>
      <c r="G1982" s="73">
        <v>4.1666666666666671E-2</v>
      </c>
      <c r="H1982" s="73">
        <v>4.1666666666666671E-2</v>
      </c>
      <c r="I1982" s="73">
        <v>4.1666666666666671E-2</v>
      </c>
      <c r="J1982" s="81" t="s">
        <v>4230</v>
      </c>
      <c r="AL1982" s="144">
        <v>0</v>
      </c>
      <c r="AM1982" s="144">
        <v>4.1666666666666671E-2</v>
      </c>
      <c r="AN1982" s="144">
        <v>4.1666666666666671E-2</v>
      </c>
      <c r="AO1982" s="145">
        <v>4.1666666666666671E-2</v>
      </c>
    </row>
    <row r="1983" spans="2:41" ht="14.5" hidden="1" x14ac:dyDescent="0.35">
      <c r="B1983" s="45" t="s">
        <v>3314</v>
      </c>
      <c r="C1983" s="54">
        <v>872392</v>
      </c>
      <c r="D1983" s="54">
        <v>872392</v>
      </c>
      <c r="E1983" s="60" t="s">
        <v>3187</v>
      </c>
      <c r="F1983" s="73">
        <v>0</v>
      </c>
      <c r="G1983" s="73">
        <v>4.1666666666666671E-2</v>
      </c>
      <c r="H1983" s="73">
        <v>4.1666666666666671E-2</v>
      </c>
      <c r="I1983" s="73">
        <v>4.1666666666666671E-2</v>
      </c>
      <c r="J1983" s="81" t="s">
        <v>4230</v>
      </c>
      <c r="AL1983" s="144">
        <v>0</v>
      </c>
      <c r="AM1983" s="144">
        <v>4.1666666666666671E-2</v>
      </c>
      <c r="AN1983" s="144">
        <v>4.1666666666666671E-2</v>
      </c>
      <c r="AO1983" s="145">
        <v>4.1666666666666671E-2</v>
      </c>
    </row>
    <row r="1984" spans="2:41" ht="14.5" hidden="1" x14ac:dyDescent="0.35">
      <c r="B1984" s="45" t="s">
        <v>3314</v>
      </c>
      <c r="C1984" s="54">
        <v>872434</v>
      </c>
      <c r="D1984" s="54">
        <v>872434</v>
      </c>
      <c r="E1984" s="60" t="s">
        <v>3187</v>
      </c>
      <c r="F1984" s="73">
        <v>0</v>
      </c>
      <c r="G1984" s="73">
        <v>4.1666666666666671E-2</v>
      </c>
      <c r="H1984" s="73">
        <v>4.1666666666666671E-2</v>
      </c>
      <c r="I1984" s="73">
        <v>4.1666666666666671E-2</v>
      </c>
      <c r="J1984" s="81" t="s">
        <v>4230</v>
      </c>
      <c r="AL1984" s="144">
        <v>0</v>
      </c>
      <c r="AM1984" s="144">
        <v>4.1666666666666671E-2</v>
      </c>
      <c r="AN1984" s="144">
        <v>4.1666666666666671E-2</v>
      </c>
      <c r="AO1984" s="145">
        <v>4.1666666666666671E-2</v>
      </c>
    </row>
    <row r="1985" spans="2:41" ht="14.5" hidden="1" x14ac:dyDescent="0.35">
      <c r="B1985" s="45" t="s">
        <v>3314</v>
      </c>
      <c r="C1985" s="54">
        <v>872498</v>
      </c>
      <c r="D1985" s="54">
        <v>872498</v>
      </c>
      <c r="E1985" s="60" t="s">
        <v>3187</v>
      </c>
      <c r="F1985" s="73">
        <v>0</v>
      </c>
      <c r="G1985" s="73">
        <v>4.1666666666666671E-2</v>
      </c>
      <c r="H1985" s="73">
        <v>4.1666666666666671E-2</v>
      </c>
      <c r="I1985" s="73">
        <v>4.1666666666666671E-2</v>
      </c>
      <c r="J1985" s="81" t="s">
        <v>4230</v>
      </c>
      <c r="AL1985" s="144">
        <v>0</v>
      </c>
      <c r="AM1985" s="144">
        <v>4.1666666666666671E-2</v>
      </c>
      <c r="AN1985" s="144">
        <v>4.1666666666666671E-2</v>
      </c>
      <c r="AO1985" s="145">
        <v>4.1666666666666671E-2</v>
      </c>
    </row>
    <row r="1986" spans="2:41" ht="14.5" hidden="1" x14ac:dyDescent="0.35">
      <c r="B1986" s="45" t="s">
        <v>3314</v>
      </c>
      <c r="C1986" s="54">
        <v>872583</v>
      </c>
      <c r="D1986" s="54">
        <v>872583</v>
      </c>
      <c r="E1986" s="60" t="s">
        <v>3187</v>
      </c>
      <c r="F1986" s="73">
        <v>0</v>
      </c>
      <c r="G1986" s="73">
        <v>4.1666666666666671E-2</v>
      </c>
      <c r="H1986" s="73">
        <v>4.1666666666666671E-2</v>
      </c>
      <c r="I1986" s="73">
        <v>4.1666666666666671E-2</v>
      </c>
      <c r="J1986" s="81" t="s">
        <v>4230</v>
      </c>
      <c r="AL1986" s="144">
        <v>0</v>
      </c>
      <c r="AM1986" s="144">
        <v>4.1666666666666671E-2</v>
      </c>
      <c r="AN1986" s="144">
        <v>4.1666666666666671E-2</v>
      </c>
      <c r="AO1986" s="145">
        <v>4.1666666666666671E-2</v>
      </c>
    </row>
    <row r="1987" spans="2:41" ht="14.5" hidden="1" x14ac:dyDescent="0.35">
      <c r="B1987" s="45" t="s">
        <v>3314</v>
      </c>
      <c r="C1987" s="54">
        <v>872635</v>
      </c>
      <c r="D1987" s="54">
        <v>872635</v>
      </c>
      <c r="E1987" s="60" t="s">
        <v>3187</v>
      </c>
      <c r="F1987" s="73">
        <v>0</v>
      </c>
      <c r="G1987" s="73">
        <v>4.1666666666666671E-2</v>
      </c>
      <c r="H1987" s="73">
        <v>4.1666666666666671E-2</v>
      </c>
      <c r="I1987" s="73">
        <v>4.1666666666666671E-2</v>
      </c>
      <c r="J1987" s="81" t="s">
        <v>4230</v>
      </c>
      <c r="AL1987" s="144">
        <v>0</v>
      </c>
      <c r="AM1987" s="144">
        <v>4.1666666666666671E-2</v>
      </c>
      <c r="AN1987" s="144">
        <v>4.1666666666666671E-2</v>
      </c>
      <c r="AO1987" s="145">
        <v>4.1666666666666671E-2</v>
      </c>
    </row>
    <row r="1988" spans="2:41" ht="14.5" hidden="1" x14ac:dyDescent="0.35">
      <c r="B1988" s="45" t="s">
        <v>3314</v>
      </c>
      <c r="C1988" s="54">
        <v>872701</v>
      </c>
      <c r="D1988" s="54">
        <v>872701</v>
      </c>
      <c r="E1988" s="60" t="s">
        <v>3187</v>
      </c>
      <c r="F1988" s="73">
        <v>0</v>
      </c>
      <c r="G1988" s="73">
        <v>4.1666666666666671E-2</v>
      </c>
      <c r="H1988" s="73">
        <v>4.1666666666666671E-2</v>
      </c>
      <c r="I1988" s="73">
        <v>4.1666666666666671E-2</v>
      </c>
      <c r="J1988" s="81" t="s">
        <v>4230</v>
      </c>
      <c r="AL1988" s="144">
        <v>0</v>
      </c>
      <c r="AM1988" s="144">
        <v>4.1666666666666671E-2</v>
      </c>
      <c r="AN1988" s="144">
        <v>4.1666666666666671E-2</v>
      </c>
      <c r="AO1988" s="145">
        <v>4.1666666666666671E-2</v>
      </c>
    </row>
    <row r="1989" spans="2:41" ht="14.5" hidden="1" x14ac:dyDescent="0.35">
      <c r="B1989" s="45" t="s">
        <v>3314</v>
      </c>
      <c r="C1989" s="54">
        <v>900001</v>
      </c>
      <c r="D1989" s="54">
        <v>900001</v>
      </c>
      <c r="E1989" s="60" t="s">
        <v>3187</v>
      </c>
      <c r="F1989" s="73">
        <v>0</v>
      </c>
      <c r="G1989" s="73">
        <v>4.1666666666666671E-2</v>
      </c>
      <c r="H1989" s="73">
        <v>4.1666666666666671E-2</v>
      </c>
      <c r="I1989" s="73">
        <v>4.1666666666666671E-2</v>
      </c>
      <c r="J1989" s="81" t="s">
        <v>4230</v>
      </c>
      <c r="AL1989" s="144">
        <v>0</v>
      </c>
      <c r="AM1989" s="144">
        <v>4.1666666666666671E-2</v>
      </c>
      <c r="AN1989" s="144">
        <v>4.1666666666666671E-2</v>
      </c>
      <c r="AO1989" s="145">
        <v>4.1666666666666671E-2</v>
      </c>
    </row>
    <row r="1990" spans="2:41" ht="14.5" hidden="1" x14ac:dyDescent="0.35">
      <c r="B1990" s="45" t="s">
        <v>3314</v>
      </c>
      <c r="C1990" s="54">
        <v>900004</v>
      </c>
      <c r="D1990" s="54">
        <v>900004</v>
      </c>
      <c r="E1990" s="60" t="s">
        <v>3187</v>
      </c>
      <c r="F1990" s="73">
        <v>0</v>
      </c>
      <c r="G1990" s="73">
        <v>4.1666666666666671E-2</v>
      </c>
      <c r="H1990" s="73">
        <v>4.1666666666666671E-2</v>
      </c>
      <c r="I1990" s="73">
        <v>4.1666666666666671E-2</v>
      </c>
      <c r="J1990" s="81" t="s">
        <v>4230</v>
      </c>
      <c r="AL1990" s="144">
        <v>0</v>
      </c>
      <c r="AM1990" s="144">
        <v>4.1666666666666671E-2</v>
      </c>
      <c r="AN1990" s="144">
        <v>4.1666666666666671E-2</v>
      </c>
      <c r="AO1990" s="145">
        <v>4.1666666666666671E-2</v>
      </c>
    </row>
    <row r="1991" spans="2:41" ht="14.5" hidden="1" x14ac:dyDescent="0.35">
      <c r="B1991" s="45" t="s">
        <v>3314</v>
      </c>
      <c r="C1991" s="54">
        <v>900007</v>
      </c>
      <c r="D1991" s="54">
        <v>900007</v>
      </c>
      <c r="E1991" s="60" t="s">
        <v>3187</v>
      </c>
      <c r="F1991" s="73">
        <v>0</v>
      </c>
      <c r="G1991" s="73">
        <v>4.1666666666666671E-2</v>
      </c>
      <c r="H1991" s="73">
        <v>4.1666666666666671E-2</v>
      </c>
      <c r="I1991" s="73">
        <v>4.1666666666666671E-2</v>
      </c>
      <c r="J1991" s="81" t="s">
        <v>4230</v>
      </c>
      <c r="AL1991" s="144">
        <v>0</v>
      </c>
      <c r="AM1991" s="144">
        <v>4.1666666666666671E-2</v>
      </c>
      <c r="AN1991" s="144">
        <v>4.1666666666666671E-2</v>
      </c>
      <c r="AO1991" s="145">
        <v>4.1666666666666671E-2</v>
      </c>
    </row>
    <row r="1992" spans="2:41" ht="14.5" hidden="1" x14ac:dyDescent="0.35">
      <c r="B1992" s="45" t="s">
        <v>3314</v>
      </c>
      <c r="C1992" s="54">
        <v>900352</v>
      </c>
      <c r="D1992" s="54">
        <v>900352</v>
      </c>
      <c r="E1992" s="60" t="s">
        <v>3187</v>
      </c>
      <c r="F1992" s="73">
        <v>0</v>
      </c>
      <c r="G1992" s="73">
        <v>4.1666666666666671E-2</v>
      </c>
      <c r="H1992" s="73">
        <v>4.1666666666666671E-2</v>
      </c>
      <c r="I1992" s="73">
        <v>4.1666666666666671E-2</v>
      </c>
      <c r="J1992" s="81" t="s">
        <v>4230</v>
      </c>
      <c r="AL1992" s="144">
        <v>0</v>
      </c>
      <c r="AM1992" s="144">
        <v>4.1666666666666671E-2</v>
      </c>
      <c r="AN1992" s="144">
        <v>4.1666666666666671E-2</v>
      </c>
      <c r="AO1992" s="145">
        <v>4.1666666666666671E-2</v>
      </c>
    </row>
    <row r="1993" spans="2:41" ht="14.5" hidden="1" x14ac:dyDescent="0.35">
      <c r="B1993" s="45" t="s">
        <v>3314</v>
      </c>
      <c r="C1993" s="54">
        <v>900698</v>
      </c>
      <c r="D1993" s="54">
        <v>900698</v>
      </c>
      <c r="E1993" s="60" t="s">
        <v>3187</v>
      </c>
      <c r="F1993" s="73">
        <v>0</v>
      </c>
      <c r="G1993" s="73">
        <v>4.1666666666666671E-2</v>
      </c>
      <c r="H1993" s="73">
        <v>4.1666666666666671E-2</v>
      </c>
      <c r="I1993" s="73">
        <v>4.1666666666666671E-2</v>
      </c>
      <c r="J1993" s="81" t="s">
        <v>4230</v>
      </c>
      <c r="AL1993" s="144">
        <v>0</v>
      </c>
      <c r="AM1993" s="144">
        <v>4.1666666666666671E-2</v>
      </c>
      <c r="AN1993" s="144">
        <v>4.1666666666666671E-2</v>
      </c>
      <c r="AO1993" s="145">
        <v>4.1666666666666671E-2</v>
      </c>
    </row>
    <row r="1994" spans="2:41" ht="14.5" hidden="1" x14ac:dyDescent="0.35">
      <c r="B1994" s="45" t="s">
        <v>3314</v>
      </c>
      <c r="C1994" s="54">
        <v>900829</v>
      </c>
      <c r="D1994" s="54">
        <v>900829</v>
      </c>
      <c r="E1994" s="60" t="s">
        <v>3187</v>
      </c>
      <c r="F1994" s="73">
        <v>0</v>
      </c>
      <c r="G1994" s="73">
        <v>4.1666666666666671E-2</v>
      </c>
      <c r="H1994" s="73">
        <v>4.1666666666666671E-2</v>
      </c>
      <c r="I1994" s="73">
        <v>4.1666666666666671E-2</v>
      </c>
      <c r="J1994" s="81" t="s">
        <v>4230</v>
      </c>
      <c r="AL1994" s="144">
        <v>0</v>
      </c>
      <c r="AM1994" s="144">
        <v>4.1666666666666671E-2</v>
      </c>
      <c r="AN1994" s="144">
        <v>4.1666666666666671E-2</v>
      </c>
      <c r="AO1994" s="145">
        <v>4.1666666666666671E-2</v>
      </c>
    </row>
    <row r="1995" spans="2:41" ht="14.5" hidden="1" x14ac:dyDescent="0.35">
      <c r="B1995" s="45" t="s">
        <v>3314</v>
      </c>
      <c r="C1995" s="54">
        <v>901164</v>
      </c>
      <c r="D1995" s="54">
        <v>901164</v>
      </c>
      <c r="E1995" s="60" t="s">
        <v>3187</v>
      </c>
      <c r="F1995" s="73">
        <v>0</v>
      </c>
      <c r="G1995" s="73">
        <v>4.1666666666666671E-2</v>
      </c>
      <c r="H1995" s="73">
        <v>4.1666666666666671E-2</v>
      </c>
      <c r="I1995" s="73">
        <v>4.1666666666666671E-2</v>
      </c>
      <c r="J1995" s="81" t="s">
        <v>4230</v>
      </c>
      <c r="AL1995" s="144">
        <v>0</v>
      </c>
      <c r="AM1995" s="144">
        <v>4.1666666666666671E-2</v>
      </c>
      <c r="AN1995" s="144">
        <v>4.1666666666666671E-2</v>
      </c>
      <c r="AO1995" s="145">
        <v>4.1666666666666671E-2</v>
      </c>
    </row>
    <row r="1996" spans="2:41" ht="14.5" hidden="1" x14ac:dyDescent="0.35">
      <c r="B1996" s="45" t="s">
        <v>3314</v>
      </c>
      <c r="C1996" s="54">
        <v>901253</v>
      </c>
      <c r="D1996" s="54">
        <v>901253</v>
      </c>
      <c r="E1996" s="60" t="s">
        <v>3187</v>
      </c>
      <c r="F1996" s="73">
        <v>0</v>
      </c>
      <c r="G1996" s="73">
        <v>4.1666666666666671E-2</v>
      </c>
      <c r="H1996" s="73">
        <v>4.1666666666666671E-2</v>
      </c>
      <c r="I1996" s="73">
        <v>4.1666666666666671E-2</v>
      </c>
      <c r="J1996" s="81" t="s">
        <v>4230</v>
      </c>
      <c r="AL1996" s="144">
        <v>0</v>
      </c>
      <c r="AM1996" s="144">
        <v>4.1666666666666671E-2</v>
      </c>
      <c r="AN1996" s="144">
        <v>4.1666666666666671E-2</v>
      </c>
      <c r="AO1996" s="145">
        <v>4.1666666666666671E-2</v>
      </c>
    </row>
    <row r="1997" spans="2:41" ht="14.5" hidden="1" x14ac:dyDescent="0.35">
      <c r="B1997" s="45" t="s">
        <v>3314</v>
      </c>
      <c r="C1997" s="54">
        <v>901257</v>
      </c>
      <c r="D1997" s="54">
        <v>901258</v>
      </c>
      <c r="E1997" s="60" t="s">
        <v>3187</v>
      </c>
      <c r="F1997" s="73">
        <v>0</v>
      </c>
      <c r="G1997" s="73">
        <v>4.1666666666666671E-2</v>
      </c>
      <c r="H1997" s="73">
        <v>4.1666666666666671E-2</v>
      </c>
      <c r="I1997" s="73">
        <v>4.1666666666666671E-2</v>
      </c>
      <c r="J1997" s="81" t="s">
        <v>4230</v>
      </c>
      <c r="AL1997" s="144">
        <v>0</v>
      </c>
      <c r="AM1997" s="144">
        <v>4.1666666666666671E-2</v>
      </c>
      <c r="AN1997" s="144">
        <v>4.1666666666666671E-2</v>
      </c>
      <c r="AO1997" s="145">
        <v>4.1666666666666671E-2</v>
      </c>
    </row>
    <row r="1998" spans="2:41" ht="14.5" hidden="1" x14ac:dyDescent="0.35">
      <c r="B1998" s="45" t="s">
        <v>3314</v>
      </c>
      <c r="C1998" s="54">
        <v>901445</v>
      </c>
      <c r="D1998" s="54">
        <v>901445</v>
      </c>
      <c r="E1998" s="60" t="s">
        <v>3187</v>
      </c>
      <c r="F1998" s="73">
        <v>0</v>
      </c>
      <c r="G1998" s="73">
        <v>4.1666666666666671E-2</v>
      </c>
      <c r="H1998" s="73">
        <v>4.1666666666666671E-2</v>
      </c>
      <c r="I1998" s="73">
        <v>4.1666666666666671E-2</v>
      </c>
      <c r="J1998" s="81" t="s">
        <v>4230</v>
      </c>
      <c r="AL1998" s="144">
        <v>0</v>
      </c>
      <c r="AM1998" s="144">
        <v>4.1666666666666671E-2</v>
      </c>
      <c r="AN1998" s="144">
        <v>4.1666666666666671E-2</v>
      </c>
      <c r="AO1998" s="145">
        <v>4.1666666666666671E-2</v>
      </c>
    </row>
    <row r="1999" spans="2:41" ht="14.5" hidden="1" x14ac:dyDescent="0.35">
      <c r="B1999" s="45" t="s">
        <v>3314</v>
      </c>
      <c r="C1999" s="54">
        <v>901621</v>
      </c>
      <c r="D1999" s="54">
        <v>901621</v>
      </c>
      <c r="E1999" s="60" t="s">
        <v>3187</v>
      </c>
      <c r="F1999" s="73">
        <v>0</v>
      </c>
      <c r="G1999" s="73">
        <v>4.1666666666666671E-2</v>
      </c>
      <c r="H1999" s="73">
        <v>4.1666666666666671E-2</v>
      </c>
      <c r="I1999" s="73">
        <v>4.1666666666666671E-2</v>
      </c>
      <c r="J1999" s="81" t="s">
        <v>4230</v>
      </c>
      <c r="AL1999" s="144">
        <v>0</v>
      </c>
      <c r="AM1999" s="144">
        <v>4.1666666666666671E-2</v>
      </c>
      <c r="AN1999" s="144">
        <v>4.1666666666666671E-2</v>
      </c>
      <c r="AO1999" s="145">
        <v>4.1666666666666671E-2</v>
      </c>
    </row>
    <row r="2000" spans="2:41" ht="14.5" hidden="1" x14ac:dyDescent="0.35">
      <c r="B2000" s="45" t="s">
        <v>3314</v>
      </c>
      <c r="C2000" s="54">
        <v>901778</v>
      </c>
      <c r="D2000" s="54">
        <v>901778</v>
      </c>
      <c r="E2000" s="60" t="s">
        <v>3187</v>
      </c>
      <c r="F2000" s="73">
        <v>0</v>
      </c>
      <c r="G2000" s="73">
        <v>4.1666666666666671E-2</v>
      </c>
      <c r="H2000" s="73">
        <v>4.1666666666666671E-2</v>
      </c>
      <c r="I2000" s="73">
        <v>4.1666666666666671E-2</v>
      </c>
      <c r="J2000" s="81" t="s">
        <v>4230</v>
      </c>
      <c r="AL2000" s="144">
        <v>0</v>
      </c>
      <c r="AM2000" s="144">
        <v>4.1666666666666671E-2</v>
      </c>
      <c r="AN2000" s="144">
        <v>4.1666666666666671E-2</v>
      </c>
      <c r="AO2000" s="145">
        <v>4.1666666666666671E-2</v>
      </c>
    </row>
    <row r="2001" spans="2:41" ht="14.5" hidden="1" x14ac:dyDescent="0.35">
      <c r="B2001" s="45" t="s">
        <v>3314</v>
      </c>
      <c r="C2001" s="54">
        <v>902014</v>
      </c>
      <c r="D2001" s="54">
        <v>902014</v>
      </c>
      <c r="E2001" s="60" t="s">
        <v>3187</v>
      </c>
      <c r="F2001" s="73">
        <v>0</v>
      </c>
      <c r="G2001" s="73">
        <v>4.1666666666666671E-2</v>
      </c>
      <c r="H2001" s="73">
        <v>4.1666666666666671E-2</v>
      </c>
      <c r="I2001" s="73">
        <v>4.1666666666666671E-2</v>
      </c>
      <c r="J2001" s="81" t="s">
        <v>4230</v>
      </c>
      <c r="AL2001" s="144">
        <v>0</v>
      </c>
      <c r="AM2001" s="144">
        <v>4.1666666666666671E-2</v>
      </c>
      <c r="AN2001" s="144">
        <v>4.1666666666666671E-2</v>
      </c>
      <c r="AO2001" s="145">
        <v>4.1666666666666671E-2</v>
      </c>
    </row>
    <row r="2002" spans="2:41" ht="14.5" hidden="1" x14ac:dyDescent="0.35">
      <c r="B2002" s="45" t="s">
        <v>3314</v>
      </c>
      <c r="C2002" s="54">
        <v>902073</v>
      </c>
      <c r="D2002" s="54">
        <v>902073</v>
      </c>
      <c r="E2002" s="60" t="s">
        <v>3187</v>
      </c>
      <c r="F2002" s="73">
        <v>0</v>
      </c>
      <c r="G2002" s="73">
        <v>4.1666666666666671E-2</v>
      </c>
      <c r="H2002" s="73">
        <v>4.1666666666666671E-2</v>
      </c>
      <c r="I2002" s="73">
        <v>4.1666666666666671E-2</v>
      </c>
      <c r="J2002" s="81" t="s">
        <v>4230</v>
      </c>
      <c r="AL2002" s="144">
        <v>0</v>
      </c>
      <c r="AM2002" s="144">
        <v>4.1666666666666671E-2</v>
      </c>
      <c r="AN2002" s="144">
        <v>4.1666666666666671E-2</v>
      </c>
      <c r="AO2002" s="145">
        <v>4.1666666666666671E-2</v>
      </c>
    </row>
    <row r="2003" spans="2:41" ht="14.5" hidden="1" x14ac:dyDescent="0.35">
      <c r="B2003" s="45" t="s">
        <v>3314</v>
      </c>
      <c r="C2003" s="54">
        <v>902083</v>
      </c>
      <c r="D2003" s="54">
        <v>902083</v>
      </c>
      <c r="E2003" s="60" t="s">
        <v>3187</v>
      </c>
      <c r="F2003" s="73">
        <v>0</v>
      </c>
      <c r="G2003" s="73">
        <v>4.1666666666666671E-2</v>
      </c>
      <c r="H2003" s="73">
        <v>4.1666666666666671E-2</v>
      </c>
      <c r="I2003" s="73">
        <v>4.1666666666666671E-2</v>
      </c>
      <c r="J2003" s="81" t="s">
        <v>4230</v>
      </c>
      <c r="AL2003" s="144">
        <v>0</v>
      </c>
      <c r="AM2003" s="144">
        <v>4.1666666666666671E-2</v>
      </c>
      <c r="AN2003" s="144">
        <v>4.1666666666666671E-2</v>
      </c>
      <c r="AO2003" s="145">
        <v>4.1666666666666671E-2</v>
      </c>
    </row>
    <row r="2004" spans="2:41" ht="14.5" hidden="1" x14ac:dyDescent="0.35">
      <c r="B2004" s="45" t="s">
        <v>3314</v>
      </c>
      <c r="C2004" s="54">
        <v>902133</v>
      </c>
      <c r="D2004" s="54">
        <v>902133</v>
      </c>
      <c r="E2004" s="60" t="s">
        <v>3187</v>
      </c>
      <c r="F2004" s="73">
        <v>0</v>
      </c>
      <c r="G2004" s="73">
        <v>4.1666666666666671E-2</v>
      </c>
      <c r="H2004" s="73">
        <v>4.1666666666666671E-2</v>
      </c>
      <c r="I2004" s="73">
        <v>4.1666666666666671E-2</v>
      </c>
      <c r="J2004" s="81" t="s">
        <v>4230</v>
      </c>
      <c r="AL2004" s="144">
        <v>0</v>
      </c>
      <c r="AM2004" s="144">
        <v>4.1666666666666671E-2</v>
      </c>
      <c r="AN2004" s="144">
        <v>4.1666666666666671E-2</v>
      </c>
      <c r="AO2004" s="145">
        <v>4.1666666666666671E-2</v>
      </c>
    </row>
    <row r="2005" spans="2:41" ht="14.5" hidden="1" x14ac:dyDescent="0.35">
      <c r="B2005" s="45" t="s">
        <v>3314</v>
      </c>
      <c r="C2005" s="54">
        <v>903014</v>
      </c>
      <c r="D2005" s="54">
        <v>903014</v>
      </c>
      <c r="E2005" s="60" t="s">
        <v>3187</v>
      </c>
      <c r="F2005" s="73">
        <v>0</v>
      </c>
      <c r="G2005" s="73">
        <v>4.1666666666666671E-2</v>
      </c>
      <c r="H2005" s="73">
        <v>4.1666666666666671E-2</v>
      </c>
      <c r="I2005" s="73">
        <v>4.1666666666666671E-2</v>
      </c>
      <c r="J2005" s="81" t="s">
        <v>4230</v>
      </c>
      <c r="AL2005" s="144">
        <v>0</v>
      </c>
      <c r="AM2005" s="144">
        <v>4.1666666666666671E-2</v>
      </c>
      <c r="AN2005" s="144">
        <v>4.1666666666666671E-2</v>
      </c>
      <c r="AO2005" s="145">
        <v>4.1666666666666671E-2</v>
      </c>
    </row>
    <row r="2006" spans="2:41" ht="14.5" hidden="1" x14ac:dyDescent="0.35">
      <c r="B2006" s="45" t="s">
        <v>3314</v>
      </c>
      <c r="C2006" s="54">
        <v>903053</v>
      </c>
      <c r="D2006" s="54">
        <v>903053</v>
      </c>
      <c r="E2006" s="60" t="s">
        <v>3187</v>
      </c>
      <c r="F2006" s="73">
        <v>0</v>
      </c>
      <c r="G2006" s="73">
        <v>4.1666666666666671E-2</v>
      </c>
      <c r="H2006" s="73">
        <v>4.1666666666666671E-2</v>
      </c>
      <c r="I2006" s="73">
        <v>4.1666666666666671E-2</v>
      </c>
      <c r="J2006" s="81" t="s">
        <v>4230</v>
      </c>
      <c r="AL2006" s="144">
        <v>0</v>
      </c>
      <c r="AM2006" s="144">
        <v>4.1666666666666671E-2</v>
      </c>
      <c r="AN2006" s="144">
        <v>4.1666666666666671E-2</v>
      </c>
      <c r="AO2006" s="145">
        <v>4.1666666666666671E-2</v>
      </c>
    </row>
    <row r="2007" spans="2:41" ht="14.5" hidden="1" x14ac:dyDescent="0.35">
      <c r="B2007" s="45" t="s">
        <v>3314</v>
      </c>
      <c r="C2007" s="54">
        <v>903260</v>
      </c>
      <c r="D2007" s="54">
        <v>903260</v>
      </c>
      <c r="E2007" s="60" t="s">
        <v>3187</v>
      </c>
      <c r="F2007" s="73">
        <v>0</v>
      </c>
      <c r="G2007" s="73">
        <v>4.1666666666666671E-2</v>
      </c>
      <c r="H2007" s="73">
        <v>4.1666666666666671E-2</v>
      </c>
      <c r="I2007" s="73">
        <v>4.1666666666666671E-2</v>
      </c>
      <c r="J2007" s="81" t="s">
        <v>4230</v>
      </c>
      <c r="AL2007" s="144">
        <v>0</v>
      </c>
      <c r="AM2007" s="144">
        <v>4.1666666666666671E-2</v>
      </c>
      <c r="AN2007" s="144">
        <v>4.1666666666666671E-2</v>
      </c>
      <c r="AO2007" s="145">
        <v>4.1666666666666671E-2</v>
      </c>
    </row>
    <row r="2008" spans="2:41" ht="14.5" hidden="1" x14ac:dyDescent="0.35">
      <c r="B2008" s="45" t="s">
        <v>3314</v>
      </c>
      <c r="C2008" s="54">
        <v>903525</v>
      </c>
      <c r="D2008" s="54">
        <v>903525</v>
      </c>
      <c r="E2008" s="60" t="s">
        <v>3187</v>
      </c>
      <c r="F2008" s="73">
        <v>0</v>
      </c>
      <c r="G2008" s="73">
        <v>4.1666666666666671E-2</v>
      </c>
      <c r="H2008" s="73">
        <v>4.1666666666666671E-2</v>
      </c>
      <c r="I2008" s="73">
        <v>4.1666666666666671E-2</v>
      </c>
      <c r="J2008" s="81" t="s">
        <v>4230</v>
      </c>
      <c r="AL2008" s="144">
        <v>0</v>
      </c>
      <c r="AM2008" s="144">
        <v>4.1666666666666671E-2</v>
      </c>
      <c r="AN2008" s="144">
        <v>4.1666666666666671E-2</v>
      </c>
      <c r="AO2008" s="145">
        <v>4.1666666666666671E-2</v>
      </c>
    </row>
    <row r="2009" spans="2:41" ht="14.5" hidden="1" x14ac:dyDescent="0.35">
      <c r="B2009" s="45" t="s">
        <v>3314</v>
      </c>
      <c r="C2009" s="54">
        <v>903576</v>
      </c>
      <c r="D2009" s="54">
        <v>903576</v>
      </c>
      <c r="E2009" s="60" t="s">
        <v>3187</v>
      </c>
      <c r="F2009" s="73">
        <v>0</v>
      </c>
      <c r="G2009" s="73">
        <v>4.1666666666666671E-2</v>
      </c>
      <c r="H2009" s="73">
        <v>4.1666666666666671E-2</v>
      </c>
      <c r="I2009" s="73">
        <v>4.1666666666666671E-2</v>
      </c>
      <c r="J2009" s="81" t="s">
        <v>4230</v>
      </c>
      <c r="AL2009" s="144">
        <v>0</v>
      </c>
      <c r="AM2009" s="144">
        <v>4.1666666666666671E-2</v>
      </c>
      <c r="AN2009" s="144">
        <v>4.1666666666666671E-2</v>
      </c>
      <c r="AO2009" s="145">
        <v>4.1666666666666671E-2</v>
      </c>
    </row>
    <row r="2010" spans="2:41" ht="14.5" hidden="1" x14ac:dyDescent="0.35">
      <c r="B2010" s="45" t="s">
        <v>3314</v>
      </c>
      <c r="C2010" s="54">
        <v>903672</v>
      </c>
      <c r="D2010" s="54">
        <v>903672</v>
      </c>
      <c r="E2010" s="60" t="s">
        <v>3187</v>
      </c>
      <c r="F2010" s="73">
        <v>0</v>
      </c>
      <c r="G2010" s="73">
        <v>4.1666666666666671E-2</v>
      </c>
      <c r="H2010" s="73">
        <v>4.1666666666666671E-2</v>
      </c>
      <c r="I2010" s="73">
        <v>4.1666666666666671E-2</v>
      </c>
      <c r="J2010" s="81" t="s">
        <v>4230</v>
      </c>
      <c r="AL2010" s="144">
        <v>0</v>
      </c>
      <c r="AM2010" s="144">
        <v>4.1666666666666671E-2</v>
      </c>
      <c r="AN2010" s="144">
        <v>4.1666666666666671E-2</v>
      </c>
      <c r="AO2010" s="145">
        <v>4.1666666666666671E-2</v>
      </c>
    </row>
    <row r="2011" spans="2:41" ht="14.5" hidden="1" x14ac:dyDescent="0.35">
      <c r="B2011" s="45" t="s">
        <v>3314</v>
      </c>
      <c r="C2011" s="54">
        <v>903800</v>
      </c>
      <c r="D2011" s="54">
        <v>903800</v>
      </c>
      <c r="E2011" s="60" t="s">
        <v>3187</v>
      </c>
      <c r="F2011" s="73">
        <v>0</v>
      </c>
      <c r="G2011" s="73">
        <v>4.1666666666666671E-2</v>
      </c>
      <c r="H2011" s="73">
        <v>4.1666666666666671E-2</v>
      </c>
      <c r="I2011" s="73">
        <v>4.1666666666666671E-2</v>
      </c>
      <c r="J2011" s="81" t="s">
        <v>4230</v>
      </c>
      <c r="AL2011" s="144">
        <v>0</v>
      </c>
      <c r="AM2011" s="144">
        <v>4.1666666666666671E-2</v>
      </c>
      <c r="AN2011" s="144">
        <v>4.1666666666666671E-2</v>
      </c>
      <c r="AO2011" s="145">
        <v>4.1666666666666671E-2</v>
      </c>
    </row>
    <row r="2012" spans="2:41" ht="14.5" hidden="1" x14ac:dyDescent="0.35">
      <c r="B2012" s="45" t="s">
        <v>3314</v>
      </c>
      <c r="C2012" s="54">
        <v>904046</v>
      </c>
      <c r="D2012" s="54">
        <v>904046</v>
      </c>
      <c r="E2012" s="60" t="s">
        <v>3187</v>
      </c>
      <c r="F2012" s="73">
        <v>0</v>
      </c>
      <c r="G2012" s="73">
        <v>4.1666666666666671E-2</v>
      </c>
      <c r="H2012" s="73">
        <v>4.1666666666666671E-2</v>
      </c>
      <c r="I2012" s="73">
        <v>4.1666666666666671E-2</v>
      </c>
      <c r="J2012" s="81" t="s">
        <v>4230</v>
      </c>
      <c r="AL2012" s="144">
        <v>0</v>
      </c>
      <c r="AM2012" s="144">
        <v>4.1666666666666671E-2</v>
      </c>
      <c r="AN2012" s="144">
        <v>4.1666666666666671E-2</v>
      </c>
      <c r="AO2012" s="145">
        <v>4.1666666666666671E-2</v>
      </c>
    </row>
    <row r="2013" spans="2:41" ht="14.5" hidden="1" x14ac:dyDescent="0.35">
      <c r="B2013" s="45" t="s">
        <v>3314</v>
      </c>
      <c r="C2013" s="54">
        <v>904418</v>
      </c>
      <c r="D2013" s="54">
        <v>904418</v>
      </c>
      <c r="E2013" s="60" t="s">
        <v>3187</v>
      </c>
      <c r="F2013" s="73">
        <v>0</v>
      </c>
      <c r="G2013" s="73">
        <v>4.1666666666666671E-2</v>
      </c>
      <c r="H2013" s="73">
        <v>4.1666666666666671E-2</v>
      </c>
      <c r="I2013" s="73">
        <v>4.1666666666666671E-2</v>
      </c>
      <c r="J2013" s="81" t="s">
        <v>4230</v>
      </c>
      <c r="AL2013" s="144">
        <v>0</v>
      </c>
      <c r="AM2013" s="144">
        <v>4.1666666666666671E-2</v>
      </c>
      <c r="AN2013" s="144">
        <v>4.1666666666666671E-2</v>
      </c>
      <c r="AO2013" s="145">
        <v>4.1666666666666671E-2</v>
      </c>
    </row>
    <row r="2014" spans="2:41" ht="14.5" hidden="1" x14ac:dyDescent="0.35">
      <c r="B2014" s="45" t="s">
        <v>3314</v>
      </c>
      <c r="C2014" s="54">
        <v>904596</v>
      </c>
      <c r="D2014" s="54">
        <v>904596</v>
      </c>
      <c r="E2014" s="60" t="s">
        <v>3187</v>
      </c>
      <c r="F2014" s="73">
        <v>0</v>
      </c>
      <c r="G2014" s="73">
        <v>4.1666666666666671E-2</v>
      </c>
      <c r="H2014" s="73">
        <v>4.1666666666666671E-2</v>
      </c>
      <c r="I2014" s="73">
        <v>4.1666666666666671E-2</v>
      </c>
      <c r="J2014" s="81" t="s">
        <v>4230</v>
      </c>
      <c r="AL2014" s="144">
        <v>0</v>
      </c>
      <c r="AM2014" s="144">
        <v>4.1666666666666671E-2</v>
      </c>
      <c r="AN2014" s="144">
        <v>4.1666666666666671E-2</v>
      </c>
      <c r="AO2014" s="145">
        <v>4.1666666666666671E-2</v>
      </c>
    </row>
    <row r="2015" spans="2:41" ht="14.5" hidden="1" x14ac:dyDescent="0.35">
      <c r="B2015" s="45" t="s">
        <v>3314</v>
      </c>
      <c r="C2015" s="54">
        <v>905140</v>
      </c>
      <c r="D2015" s="54">
        <v>905140</v>
      </c>
      <c r="E2015" s="60" t="s">
        <v>3187</v>
      </c>
      <c r="F2015" s="73">
        <v>0</v>
      </c>
      <c r="G2015" s="73">
        <v>4.1666666666666671E-2</v>
      </c>
      <c r="H2015" s="73">
        <v>4.1666666666666671E-2</v>
      </c>
      <c r="I2015" s="73">
        <v>4.1666666666666671E-2</v>
      </c>
      <c r="J2015" s="81" t="s">
        <v>4230</v>
      </c>
      <c r="AL2015" s="144">
        <v>0</v>
      </c>
      <c r="AM2015" s="144">
        <v>4.1666666666666671E-2</v>
      </c>
      <c r="AN2015" s="144">
        <v>4.1666666666666671E-2</v>
      </c>
      <c r="AO2015" s="145">
        <v>4.1666666666666671E-2</v>
      </c>
    </row>
    <row r="2016" spans="2:41" ht="14.5" hidden="1" x14ac:dyDescent="0.35">
      <c r="B2016" s="45" t="s">
        <v>3314</v>
      </c>
      <c r="C2016" s="54">
        <v>905225</v>
      </c>
      <c r="D2016" s="54">
        <v>905225</v>
      </c>
      <c r="E2016" s="60" t="s">
        <v>3187</v>
      </c>
      <c r="F2016" s="73">
        <v>0</v>
      </c>
      <c r="G2016" s="73">
        <v>4.1666666666666671E-2</v>
      </c>
      <c r="H2016" s="73">
        <v>4.1666666666666671E-2</v>
      </c>
      <c r="I2016" s="73">
        <v>4.1666666666666671E-2</v>
      </c>
      <c r="J2016" s="81" t="s">
        <v>4230</v>
      </c>
      <c r="AL2016" s="144">
        <v>0</v>
      </c>
      <c r="AM2016" s="144">
        <v>4.1666666666666671E-2</v>
      </c>
      <c r="AN2016" s="144">
        <v>4.1666666666666671E-2</v>
      </c>
      <c r="AO2016" s="145">
        <v>4.1666666666666671E-2</v>
      </c>
    </row>
    <row r="2017" spans="2:41" ht="14.5" hidden="1" x14ac:dyDescent="0.35">
      <c r="B2017" s="45" t="s">
        <v>3314</v>
      </c>
      <c r="C2017" s="54">
        <v>905227</v>
      </c>
      <c r="D2017" s="54">
        <v>905227</v>
      </c>
      <c r="E2017" s="60" t="s">
        <v>3187</v>
      </c>
      <c r="F2017" s="73">
        <v>0</v>
      </c>
      <c r="G2017" s="73">
        <v>4.1666666666666671E-2</v>
      </c>
      <c r="H2017" s="73">
        <v>4.1666666666666671E-2</v>
      </c>
      <c r="I2017" s="73">
        <v>4.1666666666666671E-2</v>
      </c>
      <c r="J2017" s="81" t="s">
        <v>4230</v>
      </c>
      <c r="AL2017" s="144">
        <v>0</v>
      </c>
      <c r="AM2017" s="144">
        <v>4.1666666666666671E-2</v>
      </c>
      <c r="AN2017" s="144">
        <v>4.1666666666666671E-2</v>
      </c>
      <c r="AO2017" s="145">
        <v>4.1666666666666671E-2</v>
      </c>
    </row>
    <row r="2018" spans="2:41" ht="14.5" hidden="1" x14ac:dyDescent="0.35">
      <c r="B2018" s="45" t="s">
        <v>3314</v>
      </c>
      <c r="C2018" s="54">
        <v>905317</v>
      </c>
      <c r="D2018" s="54">
        <v>905317</v>
      </c>
      <c r="E2018" s="60" t="s">
        <v>3187</v>
      </c>
      <c r="F2018" s="73">
        <v>0</v>
      </c>
      <c r="G2018" s="73">
        <v>4.1666666666666671E-2</v>
      </c>
      <c r="H2018" s="73">
        <v>4.1666666666666671E-2</v>
      </c>
      <c r="I2018" s="73">
        <v>4.1666666666666671E-2</v>
      </c>
      <c r="J2018" s="81" t="s">
        <v>4230</v>
      </c>
      <c r="AL2018" s="144">
        <v>0</v>
      </c>
      <c r="AM2018" s="144">
        <v>4.1666666666666671E-2</v>
      </c>
      <c r="AN2018" s="144">
        <v>4.1666666666666671E-2</v>
      </c>
      <c r="AO2018" s="145">
        <v>4.1666666666666671E-2</v>
      </c>
    </row>
    <row r="2019" spans="2:41" ht="14.5" hidden="1" x14ac:dyDescent="0.35">
      <c r="B2019" s="45" t="s">
        <v>3314</v>
      </c>
      <c r="C2019" s="54">
        <v>905882</v>
      </c>
      <c r="D2019" s="54">
        <v>905882</v>
      </c>
      <c r="E2019" s="60" t="s">
        <v>3187</v>
      </c>
      <c r="F2019" s="73">
        <v>0</v>
      </c>
      <c r="G2019" s="73">
        <v>4.1666666666666671E-2</v>
      </c>
      <c r="H2019" s="73">
        <v>4.1666666666666671E-2</v>
      </c>
      <c r="I2019" s="73">
        <v>4.1666666666666671E-2</v>
      </c>
      <c r="J2019" s="81" t="s">
        <v>4230</v>
      </c>
      <c r="AL2019" s="144">
        <v>0</v>
      </c>
      <c r="AM2019" s="144">
        <v>4.1666666666666671E-2</v>
      </c>
      <c r="AN2019" s="144">
        <v>4.1666666666666671E-2</v>
      </c>
      <c r="AO2019" s="145">
        <v>4.1666666666666671E-2</v>
      </c>
    </row>
    <row r="2020" spans="2:41" ht="14.5" hidden="1" x14ac:dyDescent="0.35">
      <c r="B2020" s="45" t="s">
        <v>3314</v>
      </c>
      <c r="C2020" s="54">
        <v>905919</v>
      </c>
      <c r="D2020" s="54">
        <v>905919</v>
      </c>
      <c r="E2020" s="60" t="s">
        <v>3187</v>
      </c>
      <c r="F2020" s="73">
        <v>0</v>
      </c>
      <c r="G2020" s="73">
        <v>4.1666666666666671E-2</v>
      </c>
      <c r="H2020" s="73">
        <v>4.1666666666666671E-2</v>
      </c>
      <c r="I2020" s="73">
        <v>4.1666666666666671E-2</v>
      </c>
      <c r="J2020" s="81" t="s">
        <v>4230</v>
      </c>
      <c r="AL2020" s="144">
        <v>0</v>
      </c>
      <c r="AM2020" s="144">
        <v>4.1666666666666671E-2</v>
      </c>
      <c r="AN2020" s="144">
        <v>4.1666666666666671E-2</v>
      </c>
      <c r="AO2020" s="145">
        <v>4.1666666666666671E-2</v>
      </c>
    </row>
    <row r="2021" spans="2:41" ht="14.5" hidden="1" x14ac:dyDescent="0.35">
      <c r="B2021" s="45" t="s">
        <v>3314</v>
      </c>
      <c r="C2021" s="54">
        <v>906522</v>
      </c>
      <c r="D2021" s="54">
        <v>906522</v>
      </c>
      <c r="E2021" s="60" t="s">
        <v>3187</v>
      </c>
      <c r="F2021" s="73">
        <v>0</v>
      </c>
      <c r="G2021" s="73">
        <v>4.1666666666666671E-2</v>
      </c>
      <c r="H2021" s="73">
        <v>4.1666666666666671E-2</v>
      </c>
      <c r="I2021" s="73">
        <v>4.1666666666666671E-2</v>
      </c>
      <c r="J2021" s="81" t="s">
        <v>4230</v>
      </c>
      <c r="AL2021" s="144">
        <v>0</v>
      </c>
      <c r="AM2021" s="144">
        <v>4.1666666666666671E-2</v>
      </c>
      <c r="AN2021" s="144">
        <v>4.1666666666666671E-2</v>
      </c>
      <c r="AO2021" s="145">
        <v>4.1666666666666671E-2</v>
      </c>
    </row>
    <row r="2022" spans="2:41" ht="14.5" hidden="1" x14ac:dyDescent="0.35">
      <c r="B2022" s="45" t="s">
        <v>3314</v>
      </c>
      <c r="C2022" s="54">
        <v>906532</v>
      </c>
      <c r="D2022" s="54">
        <v>906532</v>
      </c>
      <c r="E2022" s="60" t="s">
        <v>3187</v>
      </c>
      <c r="F2022" s="73">
        <v>0</v>
      </c>
      <c r="G2022" s="73">
        <v>4.1666666666666671E-2</v>
      </c>
      <c r="H2022" s="73">
        <v>4.1666666666666671E-2</v>
      </c>
      <c r="I2022" s="73">
        <v>4.1666666666666671E-2</v>
      </c>
      <c r="J2022" s="81" t="s">
        <v>4230</v>
      </c>
      <c r="AL2022" s="144">
        <v>0</v>
      </c>
      <c r="AM2022" s="144">
        <v>4.1666666666666671E-2</v>
      </c>
      <c r="AN2022" s="144">
        <v>4.1666666666666671E-2</v>
      </c>
      <c r="AO2022" s="145">
        <v>4.1666666666666671E-2</v>
      </c>
    </row>
    <row r="2023" spans="2:41" ht="14.5" hidden="1" x14ac:dyDescent="0.35">
      <c r="B2023" s="45" t="s">
        <v>3314</v>
      </c>
      <c r="C2023" s="54">
        <v>907378</v>
      </c>
      <c r="D2023" s="54">
        <v>907378</v>
      </c>
      <c r="E2023" s="60" t="s">
        <v>3187</v>
      </c>
      <c r="F2023" s="73">
        <v>0</v>
      </c>
      <c r="G2023" s="73">
        <v>4.1666666666666671E-2</v>
      </c>
      <c r="H2023" s="73">
        <v>4.1666666666666671E-2</v>
      </c>
      <c r="I2023" s="73">
        <v>4.1666666666666671E-2</v>
      </c>
      <c r="J2023" s="81" t="s">
        <v>4230</v>
      </c>
      <c r="AL2023" s="144">
        <v>0</v>
      </c>
      <c r="AM2023" s="144">
        <v>4.1666666666666671E-2</v>
      </c>
      <c r="AN2023" s="144">
        <v>4.1666666666666671E-2</v>
      </c>
      <c r="AO2023" s="145">
        <v>4.1666666666666671E-2</v>
      </c>
    </row>
    <row r="2024" spans="2:41" ht="14.5" hidden="1" x14ac:dyDescent="0.35">
      <c r="B2024" s="45" t="s">
        <v>3314</v>
      </c>
      <c r="C2024" s="54">
        <v>907612</v>
      </c>
      <c r="D2024" s="54">
        <v>907612</v>
      </c>
      <c r="E2024" s="60" t="s">
        <v>3187</v>
      </c>
      <c r="F2024" s="73">
        <v>0</v>
      </c>
      <c r="G2024" s="73">
        <v>4.1666666666666671E-2</v>
      </c>
      <c r="H2024" s="73">
        <v>4.1666666666666671E-2</v>
      </c>
      <c r="I2024" s="73">
        <v>4.1666666666666671E-2</v>
      </c>
      <c r="J2024" s="81" t="s">
        <v>4230</v>
      </c>
      <c r="AL2024" s="144">
        <v>0</v>
      </c>
      <c r="AM2024" s="144">
        <v>4.1666666666666671E-2</v>
      </c>
      <c r="AN2024" s="144">
        <v>4.1666666666666671E-2</v>
      </c>
      <c r="AO2024" s="145">
        <v>4.1666666666666671E-2</v>
      </c>
    </row>
    <row r="2025" spans="2:41" ht="14.5" hidden="1" x14ac:dyDescent="0.35">
      <c r="B2025" s="45" t="s">
        <v>3314</v>
      </c>
      <c r="C2025" s="54">
        <v>907732</v>
      </c>
      <c r="D2025" s="54">
        <v>907732</v>
      </c>
      <c r="E2025" s="60" t="s">
        <v>3187</v>
      </c>
      <c r="F2025" s="73">
        <v>0</v>
      </c>
      <c r="G2025" s="73">
        <v>4.1666666666666671E-2</v>
      </c>
      <c r="H2025" s="73">
        <v>4.1666666666666671E-2</v>
      </c>
      <c r="I2025" s="73">
        <v>4.1666666666666671E-2</v>
      </c>
      <c r="J2025" s="81" t="s">
        <v>4230</v>
      </c>
      <c r="AL2025" s="144">
        <v>0</v>
      </c>
      <c r="AM2025" s="144">
        <v>4.1666666666666671E-2</v>
      </c>
      <c r="AN2025" s="144">
        <v>4.1666666666666671E-2</v>
      </c>
      <c r="AO2025" s="145">
        <v>4.1666666666666671E-2</v>
      </c>
    </row>
    <row r="2026" spans="2:41" ht="14.5" hidden="1" x14ac:dyDescent="0.35">
      <c r="B2026" s="45" t="s">
        <v>3314</v>
      </c>
      <c r="C2026" s="54">
        <v>908770</v>
      </c>
      <c r="D2026" s="54">
        <v>908770</v>
      </c>
      <c r="E2026" s="60" t="s">
        <v>3187</v>
      </c>
      <c r="F2026" s="73">
        <v>0</v>
      </c>
      <c r="G2026" s="73">
        <v>4.1666666666666671E-2</v>
      </c>
      <c r="H2026" s="73">
        <v>4.1666666666666671E-2</v>
      </c>
      <c r="I2026" s="73">
        <v>4.1666666666666671E-2</v>
      </c>
      <c r="J2026" s="81" t="s">
        <v>4230</v>
      </c>
      <c r="AL2026" s="144">
        <v>0</v>
      </c>
      <c r="AM2026" s="144">
        <v>4.1666666666666671E-2</v>
      </c>
      <c r="AN2026" s="144">
        <v>4.1666666666666671E-2</v>
      </c>
      <c r="AO2026" s="145">
        <v>4.1666666666666671E-2</v>
      </c>
    </row>
    <row r="2027" spans="2:41" ht="14.5" hidden="1" x14ac:dyDescent="0.35">
      <c r="B2027" s="45" t="s">
        <v>3314</v>
      </c>
      <c r="C2027" s="54">
        <v>909256</v>
      </c>
      <c r="D2027" s="54">
        <v>909256</v>
      </c>
      <c r="E2027" s="60" t="s">
        <v>3187</v>
      </c>
      <c r="F2027" s="73">
        <v>0</v>
      </c>
      <c r="G2027" s="73">
        <v>4.1666666666666671E-2</v>
      </c>
      <c r="H2027" s="73">
        <v>4.1666666666666671E-2</v>
      </c>
      <c r="I2027" s="73">
        <v>4.1666666666666671E-2</v>
      </c>
      <c r="J2027" s="81" t="s">
        <v>4230</v>
      </c>
      <c r="AL2027" s="144">
        <v>0</v>
      </c>
      <c r="AM2027" s="144">
        <v>4.1666666666666671E-2</v>
      </c>
      <c r="AN2027" s="144">
        <v>4.1666666666666671E-2</v>
      </c>
      <c r="AO2027" s="145">
        <v>4.1666666666666671E-2</v>
      </c>
    </row>
    <row r="2028" spans="2:41" ht="14.5" hidden="1" x14ac:dyDescent="0.35">
      <c r="B2028" s="45" t="s">
        <v>3314</v>
      </c>
      <c r="C2028" s="54">
        <v>911983</v>
      </c>
      <c r="D2028" s="54">
        <v>911983</v>
      </c>
      <c r="E2028" s="60" t="s">
        <v>3187</v>
      </c>
      <c r="F2028" s="73">
        <v>0</v>
      </c>
      <c r="G2028" s="73">
        <v>4.1666666666666671E-2</v>
      </c>
      <c r="H2028" s="73">
        <v>4.1666666666666671E-2</v>
      </c>
      <c r="I2028" s="73">
        <v>4.1666666666666671E-2</v>
      </c>
      <c r="J2028" s="81" t="s">
        <v>4230</v>
      </c>
      <c r="AL2028" s="144">
        <v>0</v>
      </c>
      <c r="AM2028" s="144">
        <v>4.1666666666666671E-2</v>
      </c>
      <c r="AN2028" s="144">
        <v>4.1666666666666671E-2</v>
      </c>
      <c r="AO2028" s="145">
        <v>4.1666666666666671E-2</v>
      </c>
    </row>
    <row r="2029" spans="2:41" ht="14.5" hidden="1" x14ac:dyDescent="0.35">
      <c r="B2029" s="45" t="s">
        <v>3314</v>
      </c>
      <c r="C2029" s="54">
        <v>911988</v>
      </c>
      <c r="D2029" s="54">
        <v>911988</v>
      </c>
      <c r="E2029" s="60" t="s">
        <v>3187</v>
      </c>
      <c r="F2029" s="73">
        <v>0</v>
      </c>
      <c r="G2029" s="73">
        <v>4.1666666666666671E-2</v>
      </c>
      <c r="H2029" s="73">
        <v>4.1666666666666671E-2</v>
      </c>
      <c r="I2029" s="73">
        <v>4.1666666666666671E-2</v>
      </c>
      <c r="J2029" s="81" t="s">
        <v>4230</v>
      </c>
      <c r="AL2029" s="144">
        <v>0</v>
      </c>
      <c r="AM2029" s="144">
        <v>4.1666666666666671E-2</v>
      </c>
      <c r="AN2029" s="144">
        <v>4.1666666666666671E-2</v>
      </c>
      <c r="AO2029" s="145">
        <v>4.1666666666666671E-2</v>
      </c>
    </row>
    <row r="2030" spans="2:41" ht="14.5" hidden="1" x14ac:dyDescent="0.35">
      <c r="B2030" s="45" t="s">
        <v>3314</v>
      </c>
      <c r="C2030" s="54">
        <v>912123</v>
      </c>
      <c r="D2030" s="54">
        <v>912123</v>
      </c>
      <c r="E2030" s="60" t="s">
        <v>3187</v>
      </c>
      <c r="F2030" s="73">
        <v>0</v>
      </c>
      <c r="G2030" s="73">
        <v>4.1666666666666671E-2</v>
      </c>
      <c r="H2030" s="73">
        <v>4.1666666666666671E-2</v>
      </c>
      <c r="I2030" s="73">
        <v>4.1666666666666671E-2</v>
      </c>
      <c r="J2030" s="81" t="s">
        <v>4230</v>
      </c>
      <c r="AL2030" s="144">
        <v>0</v>
      </c>
      <c r="AM2030" s="144">
        <v>4.1666666666666671E-2</v>
      </c>
      <c r="AN2030" s="144">
        <v>4.1666666666666671E-2</v>
      </c>
      <c r="AO2030" s="145">
        <v>4.1666666666666671E-2</v>
      </c>
    </row>
    <row r="2031" spans="2:41" ht="14.5" hidden="1" x14ac:dyDescent="0.35">
      <c r="B2031" s="45" t="s">
        <v>3314</v>
      </c>
      <c r="C2031" s="54">
        <v>913249</v>
      </c>
      <c r="D2031" s="54">
        <v>913249</v>
      </c>
      <c r="E2031" s="60" t="s">
        <v>3187</v>
      </c>
      <c r="F2031" s="73">
        <v>0</v>
      </c>
      <c r="G2031" s="73">
        <v>4.1666666666666671E-2</v>
      </c>
      <c r="H2031" s="73">
        <v>4.1666666666666671E-2</v>
      </c>
      <c r="I2031" s="73">
        <v>4.1666666666666671E-2</v>
      </c>
      <c r="J2031" s="81" t="s">
        <v>4230</v>
      </c>
      <c r="AL2031" s="144">
        <v>0</v>
      </c>
      <c r="AM2031" s="144">
        <v>4.1666666666666671E-2</v>
      </c>
      <c r="AN2031" s="144">
        <v>4.1666666666666671E-2</v>
      </c>
      <c r="AO2031" s="145">
        <v>4.1666666666666671E-2</v>
      </c>
    </row>
    <row r="2032" spans="2:41" ht="14.5" hidden="1" x14ac:dyDescent="0.35">
      <c r="B2032" s="45" t="s">
        <v>3314</v>
      </c>
      <c r="C2032" s="54">
        <v>913752</v>
      </c>
      <c r="D2032" s="54">
        <v>913752</v>
      </c>
      <c r="E2032" s="60" t="s">
        <v>3187</v>
      </c>
      <c r="F2032" s="73">
        <v>0</v>
      </c>
      <c r="G2032" s="73">
        <v>4.1666666666666671E-2</v>
      </c>
      <c r="H2032" s="73">
        <v>4.1666666666666671E-2</v>
      </c>
      <c r="I2032" s="73">
        <v>4.1666666666666671E-2</v>
      </c>
      <c r="J2032" s="81" t="s">
        <v>4230</v>
      </c>
      <c r="AL2032" s="144">
        <v>0</v>
      </c>
      <c r="AM2032" s="144">
        <v>4.1666666666666671E-2</v>
      </c>
      <c r="AN2032" s="144">
        <v>4.1666666666666671E-2</v>
      </c>
      <c r="AO2032" s="145">
        <v>4.1666666666666671E-2</v>
      </c>
    </row>
    <row r="2033" spans="2:41" ht="14.5" hidden="1" x14ac:dyDescent="0.35">
      <c r="B2033" s="45" t="s">
        <v>3314</v>
      </c>
      <c r="C2033" s="54">
        <v>982010</v>
      </c>
      <c r="D2033" s="54">
        <v>982010</v>
      </c>
      <c r="E2033" s="60" t="s">
        <v>3187</v>
      </c>
      <c r="F2033" s="73">
        <v>0</v>
      </c>
      <c r="G2033" s="73">
        <v>4.1666666666666671E-2</v>
      </c>
      <c r="H2033" s="73">
        <v>4.1666666666666671E-2</v>
      </c>
      <c r="I2033" s="73">
        <v>4.1666666666666671E-2</v>
      </c>
      <c r="J2033" s="81" t="s">
        <v>4230</v>
      </c>
      <c r="AL2033" s="144">
        <v>0</v>
      </c>
      <c r="AM2033" s="144">
        <v>4.1666666666666671E-2</v>
      </c>
      <c r="AN2033" s="144">
        <v>4.1666666666666671E-2</v>
      </c>
      <c r="AO2033" s="145">
        <v>4.1666666666666671E-2</v>
      </c>
    </row>
    <row r="2034" spans="2:41" ht="14.5" hidden="1" x14ac:dyDescent="0.35">
      <c r="B2034" s="45" t="s">
        <v>3314</v>
      </c>
      <c r="C2034" s="54">
        <v>982013</v>
      </c>
      <c r="D2034" s="54">
        <v>982013</v>
      </c>
      <c r="E2034" s="60" t="s">
        <v>3187</v>
      </c>
      <c r="F2034" s="73">
        <v>0</v>
      </c>
      <c r="G2034" s="73">
        <v>4.1666666666666671E-2</v>
      </c>
      <c r="H2034" s="73">
        <v>4.1666666666666671E-2</v>
      </c>
      <c r="I2034" s="73">
        <v>4.1666666666666671E-2</v>
      </c>
      <c r="J2034" s="81" t="s">
        <v>4230</v>
      </c>
      <c r="AL2034" s="144">
        <v>0</v>
      </c>
      <c r="AM2034" s="144">
        <v>4.1666666666666671E-2</v>
      </c>
      <c r="AN2034" s="144">
        <v>4.1666666666666671E-2</v>
      </c>
      <c r="AO2034" s="145">
        <v>4.1666666666666671E-2</v>
      </c>
    </row>
    <row r="2035" spans="2:41" ht="14.5" hidden="1" x14ac:dyDescent="0.35">
      <c r="B2035" s="45" t="s">
        <v>3314</v>
      </c>
      <c r="C2035" s="54">
        <v>982017</v>
      </c>
      <c r="D2035" s="54">
        <v>982017</v>
      </c>
      <c r="E2035" s="60" t="s">
        <v>3187</v>
      </c>
      <c r="F2035" s="73">
        <v>0</v>
      </c>
      <c r="G2035" s="73">
        <v>4.1666666666666671E-2</v>
      </c>
      <c r="H2035" s="73">
        <v>4.1666666666666671E-2</v>
      </c>
      <c r="I2035" s="73">
        <v>4.1666666666666671E-2</v>
      </c>
      <c r="J2035" s="81" t="s">
        <v>4230</v>
      </c>
      <c r="AL2035" s="144">
        <v>0</v>
      </c>
      <c r="AM2035" s="144">
        <v>4.1666666666666671E-2</v>
      </c>
      <c r="AN2035" s="144">
        <v>4.1666666666666671E-2</v>
      </c>
      <c r="AO2035" s="145">
        <v>4.1666666666666671E-2</v>
      </c>
    </row>
    <row r="2036" spans="2:41" ht="14.5" hidden="1" x14ac:dyDescent="0.35">
      <c r="B2036" s="45" t="s">
        <v>3314</v>
      </c>
      <c r="C2036" s="54">
        <v>982019</v>
      </c>
      <c r="D2036" s="54">
        <v>982019</v>
      </c>
      <c r="E2036" s="60" t="s">
        <v>3187</v>
      </c>
      <c r="F2036" s="73">
        <v>0</v>
      </c>
      <c r="G2036" s="73">
        <v>4.1666666666666671E-2</v>
      </c>
      <c r="H2036" s="73">
        <v>4.1666666666666671E-2</v>
      </c>
      <c r="I2036" s="73">
        <v>4.1666666666666671E-2</v>
      </c>
      <c r="J2036" s="81" t="s">
        <v>4230</v>
      </c>
      <c r="AL2036" s="144">
        <v>0</v>
      </c>
      <c r="AM2036" s="144">
        <v>4.1666666666666671E-2</v>
      </c>
      <c r="AN2036" s="144">
        <v>4.1666666666666671E-2</v>
      </c>
      <c r="AO2036" s="145">
        <v>4.1666666666666671E-2</v>
      </c>
    </row>
    <row r="2037" spans="2:41" ht="14.5" hidden="1" x14ac:dyDescent="0.35">
      <c r="B2037" s="45" t="s">
        <v>3314</v>
      </c>
      <c r="C2037" s="54">
        <v>982468</v>
      </c>
      <c r="D2037" s="54">
        <v>982468</v>
      </c>
      <c r="E2037" s="60" t="s">
        <v>3187</v>
      </c>
      <c r="F2037" s="73">
        <v>0</v>
      </c>
      <c r="G2037" s="73">
        <v>4.1666666666666671E-2</v>
      </c>
      <c r="H2037" s="73">
        <v>4.1666666666666671E-2</v>
      </c>
      <c r="I2037" s="73">
        <v>4.1666666666666671E-2</v>
      </c>
      <c r="J2037" s="81" t="s">
        <v>4230</v>
      </c>
      <c r="AL2037" s="144">
        <v>0</v>
      </c>
      <c r="AM2037" s="144">
        <v>4.1666666666666671E-2</v>
      </c>
      <c r="AN2037" s="144">
        <v>4.1666666666666671E-2</v>
      </c>
      <c r="AO2037" s="145">
        <v>4.1666666666666671E-2</v>
      </c>
    </row>
    <row r="2038" spans="2:41" ht="14.5" hidden="1" x14ac:dyDescent="0.35">
      <c r="B2038" s="45" t="s">
        <v>3314</v>
      </c>
      <c r="C2038" s="54">
        <v>982994</v>
      </c>
      <c r="D2038" s="54">
        <v>982994</v>
      </c>
      <c r="E2038" s="60" t="s">
        <v>3187</v>
      </c>
      <c r="F2038" s="73">
        <v>0</v>
      </c>
      <c r="G2038" s="73">
        <v>4.1666666666666671E-2</v>
      </c>
      <c r="H2038" s="73">
        <v>4.1666666666666671E-2</v>
      </c>
      <c r="I2038" s="73">
        <v>4.1666666666666671E-2</v>
      </c>
      <c r="J2038" s="81" t="s">
        <v>4230</v>
      </c>
      <c r="AL2038" s="144">
        <v>0</v>
      </c>
      <c r="AM2038" s="144">
        <v>4.1666666666666671E-2</v>
      </c>
      <c r="AN2038" s="144">
        <v>4.1666666666666671E-2</v>
      </c>
      <c r="AO2038" s="145">
        <v>4.1666666666666671E-2</v>
      </c>
    </row>
    <row r="2039" spans="2:41" ht="14.5" hidden="1" x14ac:dyDescent="0.35">
      <c r="B2039" s="45" t="s">
        <v>3314</v>
      </c>
      <c r="C2039" s="54">
        <v>983320</v>
      </c>
      <c r="D2039" s="54">
        <v>983320</v>
      </c>
      <c r="E2039" s="60" t="s">
        <v>3187</v>
      </c>
      <c r="F2039" s="73">
        <v>0</v>
      </c>
      <c r="G2039" s="73">
        <v>4.1666666666666671E-2</v>
      </c>
      <c r="H2039" s="73">
        <v>4.1666666666666671E-2</v>
      </c>
      <c r="I2039" s="73">
        <v>4.1666666666666671E-2</v>
      </c>
      <c r="J2039" s="81" t="s">
        <v>4230</v>
      </c>
      <c r="AL2039" s="144">
        <v>0</v>
      </c>
      <c r="AM2039" s="144">
        <v>4.1666666666666671E-2</v>
      </c>
      <c r="AN2039" s="144">
        <v>4.1666666666666671E-2</v>
      </c>
      <c r="AO2039" s="145">
        <v>4.1666666666666671E-2</v>
      </c>
    </row>
    <row r="2040" spans="2:41" ht="14.5" hidden="1" x14ac:dyDescent="0.35">
      <c r="B2040" s="45" t="s">
        <v>3314</v>
      </c>
      <c r="C2040" s="54">
        <v>983336</v>
      </c>
      <c r="D2040" s="54">
        <v>983336</v>
      </c>
      <c r="E2040" s="60" t="s">
        <v>3187</v>
      </c>
      <c r="F2040" s="73">
        <v>0</v>
      </c>
      <c r="G2040" s="73">
        <v>4.1666666666666671E-2</v>
      </c>
      <c r="H2040" s="73">
        <v>4.1666666666666671E-2</v>
      </c>
      <c r="I2040" s="73">
        <v>4.1666666666666671E-2</v>
      </c>
      <c r="J2040" s="81" t="s">
        <v>4230</v>
      </c>
      <c r="AL2040" s="144">
        <v>0</v>
      </c>
      <c r="AM2040" s="144">
        <v>4.1666666666666671E-2</v>
      </c>
      <c r="AN2040" s="144">
        <v>4.1666666666666671E-2</v>
      </c>
      <c r="AO2040" s="145">
        <v>4.1666666666666671E-2</v>
      </c>
    </row>
    <row r="2041" spans="2:41" ht="14.5" hidden="1" x14ac:dyDescent="0.35">
      <c r="B2041" s="45" t="s">
        <v>3314</v>
      </c>
      <c r="C2041" s="54">
        <v>983668</v>
      </c>
      <c r="D2041" s="54">
        <v>983668</v>
      </c>
      <c r="E2041" s="60" t="s">
        <v>3187</v>
      </c>
      <c r="F2041" s="73">
        <v>0</v>
      </c>
      <c r="G2041" s="73">
        <v>4.1666666666666671E-2</v>
      </c>
      <c r="H2041" s="73">
        <v>4.1666666666666671E-2</v>
      </c>
      <c r="I2041" s="73">
        <v>4.1666666666666671E-2</v>
      </c>
      <c r="J2041" s="81" t="s">
        <v>4230</v>
      </c>
      <c r="AL2041" s="144">
        <v>0</v>
      </c>
      <c r="AM2041" s="144">
        <v>4.1666666666666671E-2</v>
      </c>
      <c r="AN2041" s="144">
        <v>4.1666666666666671E-2</v>
      </c>
      <c r="AO2041" s="145">
        <v>4.1666666666666671E-2</v>
      </c>
    </row>
    <row r="2042" spans="2:41" ht="14.5" hidden="1" x14ac:dyDescent="0.35">
      <c r="B2042" s="45" t="s">
        <v>3314</v>
      </c>
      <c r="C2042" s="54">
        <v>983709</v>
      </c>
      <c r="D2042" s="54">
        <v>983709</v>
      </c>
      <c r="E2042" s="60" t="s">
        <v>3187</v>
      </c>
      <c r="F2042" s="73">
        <v>0</v>
      </c>
      <c r="G2042" s="73">
        <v>4.1666666666666671E-2</v>
      </c>
      <c r="H2042" s="73">
        <v>4.1666666666666671E-2</v>
      </c>
      <c r="I2042" s="73">
        <v>4.1666666666666671E-2</v>
      </c>
      <c r="J2042" s="81" t="s">
        <v>4230</v>
      </c>
      <c r="AL2042" s="144">
        <v>0</v>
      </c>
      <c r="AM2042" s="144">
        <v>4.1666666666666671E-2</v>
      </c>
      <c r="AN2042" s="144">
        <v>4.1666666666666671E-2</v>
      </c>
      <c r="AO2042" s="145">
        <v>4.1666666666666671E-2</v>
      </c>
    </row>
    <row r="2043" spans="2:41" ht="14.5" hidden="1" x14ac:dyDescent="0.35">
      <c r="B2043" s="45" t="s">
        <v>3314</v>
      </c>
      <c r="C2043" s="54">
        <v>983831</v>
      </c>
      <c r="D2043" s="54">
        <v>983831</v>
      </c>
      <c r="E2043" s="60" t="s">
        <v>3187</v>
      </c>
      <c r="F2043" s="73">
        <v>0</v>
      </c>
      <c r="G2043" s="73">
        <v>4.1666666666666671E-2</v>
      </c>
      <c r="H2043" s="73">
        <v>4.1666666666666671E-2</v>
      </c>
      <c r="I2043" s="73">
        <v>4.1666666666666671E-2</v>
      </c>
      <c r="J2043" s="81" t="s">
        <v>4230</v>
      </c>
      <c r="AL2043" s="144">
        <v>0</v>
      </c>
      <c r="AM2043" s="144">
        <v>4.1666666666666671E-2</v>
      </c>
      <c r="AN2043" s="144">
        <v>4.1666666666666671E-2</v>
      </c>
      <c r="AO2043" s="145">
        <v>4.1666666666666671E-2</v>
      </c>
    </row>
    <row r="2044" spans="2:41" ht="14.5" hidden="1" x14ac:dyDescent="0.35">
      <c r="B2044" s="45" t="s">
        <v>3314</v>
      </c>
      <c r="C2044" s="54">
        <v>984156</v>
      </c>
      <c r="D2044" s="54">
        <v>984156</v>
      </c>
      <c r="E2044" s="60" t="s">
        <v>3187</v>
      </c>
      <c r="F2044" s="73">
        <v>0</v>
      </c>
      <c r="G2044" s="73">
        <v>4.1666666666666671E-2</v>
      </c>
      <c r="H2044" s="73">
        <v>4.1666666666666671E-2</v>
      </c>
      <c r="I2044" s="73">
        <v>4.1666666666666671E-2</v>
      </c>
      <c r="J2044" s="81" t="s">
        <v>4230</v>
      </c>
      <c r="AL2044" s="144">
        <v>0</v>
      </c>
      <c r="AM2044" s="144">
        <v>4.1666666666666671E-2</v>
      </c>
      <c r="AN2044" s="144">
        <v>4.1666666666666671E-2</v>
      </c>
      <c r="AO2044" s="145">
        <v>4.1666666666666671E-2</v>
      </c>
    </row>
    <row r="2045" spans="2:41" ht="14.5" hidden="1" x14ac:dyDescent="0.35">
      <c r="B2045" s="45" t="s">
        <v>3314</v>
      </c>
      <c r="C2045" s="54">
        <v>984196</v>
      </c>
      <c r="D2045" s="54">
        <v>984196</v>
      </c>
      <c r="E2045" s="60" t="s">
        <v>3187</v>
      </c>
      <c r="F2045" s="73">
        <v>0</v>
      </c>
      <c r="G2045" s="73">
        <v>4.1666666666666671E-2</v>
      </c>
      <c r="H2045" s="73">
        <v>4.1666666666666671E-2</v>
      </c>
      <c r="I2045" s="73">
        <v>4.1666666666666671E-2</v>
      </c>
      <c r="J2045" s="81" t="s">
        <v>4230</v>
      </c>
      <c r="AL2045" s="144">
        <v>0</v>
      </c>
      <c r="AM2045" s="144">
        <v>4.1666666666666671E-2</v>
      </c>
      <c r="AN2045" s="144">
        <v>4.1666666666666671E-2</v>
      </c>
      <c r="AO2045" s="145">
        <v>4.1666666666666671E-2</v>
      </c>
    </row>
    <row r="2046" spans="2:41" ht="14.5" hidden="1" x14ac:dyDescent="0.35">
      <c r="B2046" s="45" t="s">
        <v>3314</v>
      </c>
      <c r="C2046" s="54">
        <v>984718</v>
      </c>
      <c r="D2046" s="54">
        <v>984718</v>
      </c>
      <c r="E2046" s="60" t="s">
        <v>3187</v>
      </c>
      <c r="F2046" s="73">
        <v>0</v>
      </c>
      <c r="G2046" s="73">
        <v>4.1666666666666671E-2</v>
      </c>
      <c r="H2046" s="73">
        <v>4.1666666666666671E-2</v>
      </c>
      <c r="I2046" s="73">
        <v>4.1666666666666671E-2</v>
      </c>
      <c r="J2046" s="81" t="s">
        <v>4230</v>
      </c>
      <c r="AL2046" s="144">
        <v>0</v>
      </c>
      <c r="AM2046" s="144">
        <v>4.1666666666666671E-2</v>
      </c>
      <c r="AN2046" s="144">
        <v>4.1666666666666671E-2</v>
      </c>
      <c r="AO2046" s="145">
        <v>4.1666666666666671E-2</v>
      </c>
    </row>
    <row r="2047" spans="2:41" ht="14.5" hidden="1" x14ac:dyDescent="0.35">
      <c r="B2047" s="45" t="s">
        <v>3314</v>
      </c>
      <c r="C2047" s="54">
        <v>989081</v>
      </c>
      <c r="D2047" s="54">
        <v>989081</v>
      </c>
      <c r="E2047" s="60" t="s">
        <v>3187</v>
      </c>
      <c r="F2047" s="73">
        <v>0</v>
      </c>
      <c r="G2047" s="73">
        <v>4.1666666666666671E-2</v>
      </c>
      <c r="H2047" s="73">
        <v>4.1666666666666671E-2</v>
      </c>
      <c r="I2047" s="73">
        <v>4.1666666666666671E-2</v>
      </c>
      <c r="J2047" s="81" t="s">
        <v>4230</v>
      </c>
      <c r="AL2047" s="144">
        <v>0</v>
      </c>
      <c r="AM2047" s="144">
        <v>4.1666666666666671E-2</v>
      </c>
      <c r="AN2047" s="144">
        <v>4.1666666666666671E-2</v>
      </c>
      <c r="AO2047" s="145">
        <v>4.1666666666666671E-2</v>
      </c>
    </row>
    <row r="2048" spans="2:41" ht="14.5" hidden="1" x14ac:dyDescent="0.35">
      <c r="B2048" s="45" t="s">
        <v>3314</v>
      </c>
      <c r="C2048" s="54">
        <v>843012</v>
      </c>
      <c r="D2048" s="54">
        <v>843012</v>
      </c>
      <c r="E2048" s="60" t="s">
        <v>3188</v>
      </c>
      <c r="F2048" s="73">
        <v>0</v>
      </c>
      <c r="G2048" s="73">
        <v>0.05</v>
      </c>
      <c r="H2048" s="73">
        <v>0.05</v>
      </c>
      <c r="I2048" s="73">
        <v>0.05</v>
      </c>
      <c r="J2048" s="81" t="s">
        <v>4230</v>
      </c>
      <c r="AL2048" s="144">
        <v>0</v>
      </c>
      <c r="AM2048" s="144">
        <v>0.05</v>
      </c>
      <c r="AN2048" s="144">
        <v>0.05</v>
      </c>
      <c r="AO2048" s="145">
        <v>0.05</v>
      </c>
    </row>
    <row r="2049" spans="2:41" ht="14.5" hidden="1" x14ac:dyDescent="0.35">
      <c r="B2049" s="45" t="s">
        <v>3314</v>
      </c>
      <c r="C2049" s="54">
        <v>843020</v>
      </c>
      <c r="D2049" s="54">
        <v>843020</v>
      </c>
      <c r="E2049" s="60" t="s">
        <v>3188</v>
      </c>
      <c r="F2049" s="73">
        <v>0</v>
      </c>
      <c r="G2049" s="73">
        <v>0.05</v>
      </c>
      <c r="H2049" s="73">
        <v>0.05</v>
      </c>
      <c r="I2049" s="73">
        <v>0.05</v>
      </c>
      <c r="J2049" s="81" t="s">
        <v>4230</v>
      </c>
      <c r="AL2049" s="144">
        <v>0</v>
      </c>
      <c r="AM2049" s="144">
        <v>0.05</v>
      </c>
      <c r="AN2049" s="144">
        <v>0.05</v>
      </c>
      <c r="AO2049" s="145">
        <v>0.05</v>
      </c>
    </row>
    <row r="2050" spans="2:41" ht="14.5" hidden="1" x14ac:dyDescent="0.35">
      <c r="B2050" s="45" t="s">
        <v>3314</v>
      </c>
      <c r="C2050" s="54">
        <v>843027</v>
      </c>
      <c r="D2050" s="54">
        <v>843027</v>
      </c>
      <c r="E2050" s="60" t="s">
        <v>3188</v>
      </c>
      <c r="F2050" s="73">
        <v>0</v>
      </c>
      <c r="G2050" s="73">
        <v>0.05</v>
      </c>
      <c r="H2050" s="73">
        <v>0.05</v>
      </c>
      <c r="I2050" s="73">
        <v>0.05</v>
      </c>
      <c r="J2050" s="81" t="s">
        <v>4230</v>
      </c>
      <c r="AL2050" s="144">
        <v>0</v>
      </c>
      <c r="AM2050" s="144">
        <v>0.05</v>
      </c>
      <c r="AN2050" s="144">
        <v>0.05</v>
      </c>
      <c r="AO2050" s="145">
        <v>0.05</v>
      </c>
    </row>
    <row r="2051" spans="2:41" ht="14.5" hidden="1" x14ac:dyDescent="0.35">
      <c r="B2051" s="45" t="s">
        <v>3314</v>
      </c>
      <c r="C2051" s="54">
        <v>843030</v>
      </c>
      <c r="D2051" s="54">
        <v>843030</v>
      </c>
      <c r="E2051" s="60" t="s">
        <v>3188</v>
      </c>
      <c r="F2051" s="73">
        <v>0</v>
      </c>
      <c r="G2051" s="73">
        <v>0.05</v>
      </c>
      <c r="H2051" s="73">
        <v>0.05</v>
      </c>
      <c r="I2051" s="73">
        <v>0.05</v>
      </c>
      <c r="J2051" s="81" t="s">
        <v>4230</v>
      </c>
      <c r="AL2051" s="144">
        <v>0</v>
      </c>
      <c r="AM2051" s="144">
        <v>0.05</v>
      </c>
      <c r="AN2051" s="144">
        <v>0.05</v>
      </c>
      <c r="AO2051" s="145">
        <v>0.05</v>
      </c>
    </row>
    <row r="2052" spans="2:41" ht="14.5" hidden="1" x14ac:dyDescent="0.35">
      <c r="B2052" s="45" t="s">
        <v>3314</v>
      </c>
      <c r="C2052" s="54">
        <v>843040</v>
      </c>
      <c r="D2052" s="54">
        <v>843040</v>
      </c>
      <c r="E2052" s="60" t="s">
        <v>3188</v>
      </c>
      <c r="F2052" s="73">
        <v>0</v>
      </c>
      <c r="G2052" s="73">
        <v>0.05</v>
      </c>
      <c r="H2052" s="73">
        <v>0.05</v>
      </c>
      <c r="I2052" s="73">
        <v>0.05</v>
      </c>
      <c r="J2052" s="81" t="s">
        <v>4230</v>
      </c>
      <c r="AL2052" s="144">
        <v>0</v>
      </c>
      <c r="AM2052" s="144">
        <v>0.05</v>
      </c>
      <c r="AN2052" s="144">
        <v>0.05</v>
      </c>
      <c r="AO2052" s="145">
        <v>0.05</v>
      </c>
    </row>
    <row r="2053" spans="2:41" ht="14.5" hidden="1" x14ac:dyDescent="0.35">
      <c r="B2053" s="45" t="s">
        <v>3314</v>
      </c>
      <c r="C2053" s="54">
        <v>843103</v>
      </c>
      <c r="D2053" s="54">
        <v>843103</v>
      </c>
      <c r="E2053" s="60" t="s">
        <v>3188</v>
      </c>
      <c r="F2053" s="73">
        <v>0</v>
      </c>
      <c r="G2053" s="73">
        <v>0.05</v>
      </c>
      <c r="H2053" s="73">
        <v>0.05</v>
      </c>
      <c r="I2053" s="73">
        <v>0.05</v>
      </c>
      <c r="J2053" s="81" t="s">
        <v>4230</v>
      </c>
      <c r="AL2053" s="144">
        <v>0</v>
      </c>
      <c r="AM2053" s="144">
        <v>0.05</v>
      </c>
      <c r="AN2053" s="144">
        <v>0.05</v>
      </c>
      <c r="AO2053" s="145">
        <v>0.05</v>
      </c>
    </row>
    <row r="2054" spans="2:41" ht="14.5" hidden="1" x14ac:dyDescent="0.35">
      <c r="B2054" s="45" t="s">
        <v>3314</v>
      </c>
      <c r="C2054" s="54">
        <v>843115</v>
      </c>
      <c r="D2054" s="54">
        <v>843115</v>
      </c>
      <c r="E2054" s="60" t="s">
        <v>3188</v>
      </c>
      <c r="F2054" s="73">
        <v>0</v>
      </c>
      <c r="G2054" s="73">
        <v>0.05</v>
      </c>
      <c r="H2054" s="73">
        <v>0.05</v>
      </c>
      <c r="I2054" s="73">
        <v>0.05</v>
      </c>
      <c r="J2054" s="81" t="s">
        <v>4230</v>
      </c>
      <c r="AL2054" s="144">
        <v>0</v>
      </c>
      <c r="AM2054" s="144">
        <v>0.05</v>
      </c>
      <c r="AN2054" s="144">
        <v>0.05</v>
      </c>
      <c r="AO2054" s="145">
        <v>0.05</v>
      </c>
    </row>
    <row r="2055" spans="2:41" ht="14.5" hidden="1" x14ac:dyDescent="0.35">
      <c r="B2055" s="45" t="s">
        <v>3314</v>
      </c>
      <c r="C2055" s="54">
        <v>843125</v>
      </c>
      <c r="D2055" s="54">
        <v>843125</v>
      </c>
      <c r="E2055" s="60" t="s">
        <v>3188</v>
      </c>
      <c r="F2055" s="73">
        <v>0</v>
      </c>
      <c r="G2055" s="73">
        <v>0.05</v>
      </c>
      <c r="H2055" s="73">
        <v>0.05</v>
      </c>
      <c r="I2055" s="73">
        <v>0.05</v>
      </c>
      <c r="J2055" s="81" t="s">
        <v>4230</v>
      </c>
      <c r="AL2055" s="144">
        <v>0</v>
      </c>
      <c r="AM2055" s="144">
        <v>0.05</v>
      </c>
      <c r="AN2055" s="144">
        <v>0.05</v>
      </c>
      <c r="AO2055" s="145">
        <v>0.05</v>
      </c>
    </row>
    <row r="2056" spans="2:41" ht="14.5" hidden="1" x14ac:dyDescent="0.35">
      <c r="B2056" s="45" t="s">
        <v>3314</v>
      </c>
      <c r="C2056" s="54">
        <v>843163</v>
      </c>
      <c r="D2056" s="54">
        <v>843163</v>
      </c>
      <c r="E2056" s="60" t="s">
        <v>3188</v>
      </c>
      <c r="F2056" s="73">
        <v>0</v>
      </c>
      <c r="G2056" s="73">
        <v>0.05</v>
      </c>
      <c r="H2056" s="73">
        <v>0.05</v>
      </c>
      <c r="I2056" s="73">
        <v>0.05</v>
      </c>
      <c r="J2056" s="81" t="s">
        <v>4230</v>
      </c>
      <c r="AL2056" s="144">
        <v>0</v>
      </c>
      <c r="AM2056" s="144">
        <v>0.05</v>
      </c>
      <c r="AN2056" s="144">
        <v>0.05</v>
      </c>
      <c r="AO2056" s="145">
        <v>0.05</v>
      </c>
    </row>
    <row r="2057" spans="2:41" ht="14.5" hidden="1" x14ac:dyDescent="0.35">
      <c r="B2057" s="45" t="s">
        <v>3314</v>
      </c>
      <c r="C2057" s="54">
        <v>843169</v>
      </c>
      <c r="D2057" s="54">
        <v>843169</v>
      </c>
      <c r="E2057" s="60" t="s">
        <v>3188</v>
      </c>
      <c r="F2057" s="73">
        <v>0</v>
      </c>
      <c r="G2057" s="73">
        <v>0.05</v>
      </c>
      <c r="H2057" s="73">
        <v>0.05</v>
      </c>
      <c r="I2057" s="73">
        <v>0.05</v>
      </c>
      <c r="J2057" s="81" t="s">
        <v>4230</v>
      </c>
      <c r="AL2057" s="144">
        <v>0</v>
      </c>
      <c r="AM2057" s="144">
        <v>0.05</v>
      </c>
      <c r="AN2057" s="144">
        <v>0.05</v>
      </c>
      <c r="AO2057" s="145">
        <v>0.05</v>
      </c>
    </row>
    <row r="2058" spans="2:41" ht="14.5" hidden="1" x14ac:dyDescent="0.35">
      <c r="B2058" s="45" t="s">
        <v>3314</v>
      </c>
      <c r="C2058" s="54">
        <v>843188</v>
      </c>
      <c r="D2058" s="54">
        <v>843188</v>
      </c>
      <c r="E2058" s="60" t="s">
        <v>3188</v>
      </c>
      <c r="F2058" s="73">
        <v>0</v>
      </c>
      <c r="G2058" s="73">
        <v>0.05</v>
      </c>
      <c r="H2058" s="73">
        <v>0.05</v>
      </c>
      <c r="I2058" s="73">
        <v>0.05</v>
      </c>
      <c r="J2058" s="81" t="s">
        <v>4230</v>
      </c>
      <c r="AL2058" s="144">
        <v>0</v>
      </c>
      <c r="AM2058" s="144">
        <v>0.05</v>
      </c>
      <c r="AN2058" s="144">
        <v>0.05</v>
      </c>
      <c r="AO2058" s="145">
        <v>0.05</v>
      </c>
    </row>
    <row r="2059" spans="2:41" ht="14.5" hidden="1" x14ac:dyDescent="0.35">
      <c r="B2059" s="45" t="s">
        <v>3314</v>
      </c>
      <c r="C2059" s="54">
        <v>843205</v>
      </c>
      <c r="D2059" s="54">
        <v>843205</v>
      </c>
      <c r="E2059" s="60" t="s">
        <v>3188</v>
      </c>
      <c r="F2059" s="73">
        <v>0</v>
      </c>
      <c r="G2059" s="73">
        <v>0.05</v>
      </c>
      <c r="H2059" s="73">
        <v>0.05</v>
      </c>
      <c r="I2059" s="73">
        <v>0.05</v>
      </c>
      <c r="J2059" s="81" t="s">
        <v>4230</v>
      </c>
      <c r="AL2059" s="144">
        <v>0</v>
      </c>
      <c r="AM2059" s="144">
        <v>0.05</v>
      </c>
      <c r="AN2059" s="144">
        <v>0.05</v>
      </c>
      <c r="AO2059" s="145">
        <v>0.05</v>
      </c>
    </row>
    <row r="2060" spans="2:41" ht="14.5" hidden="1" x14ac:dyDescent="0.35">
      <c r="B2060" s="45" t="s">
        <v>3314</v>
      </c>
      <c r="C2060" s="54">
        <v>843238</v>
      </c>
      <c r="D2060" s="54">
        <v>843238</v>
      </c>
      <c r="E2060" s="60" t="s">
        <v>3188</v>
      </c>
      <c r="F2060" s="73">
        <v>0</v>
      </c>
      <c r="G2060" s="73">
        <v>0.05</v>
      </c>
      <c r="H2060" s="73">
        <v>0.05</v>
      </c>
      <c r="I2060" s="73">
        <v>0.05</v>
      </c>
      <c r="J2060" s="81" t="s">
        <v>4230</v>
      </c>
      <c r="AL2060" s="144">
        <v>0</v>
      </c>
      <c r="AM2060" s="144">
        <v>0.05</v>
      </c>
      <c r="AN2060" s="144">
        <v>0.05</v>
      </c>
      <c r="AO2060" s="145">
        <v>0.05</v>
      </c>
    </row>
    <row r="2061" spans="2:41" ht="14.5" hidden="1" x14ac:dyDescent="0.35">
      <c r="B2061" s="45" t="s">
        <v>3314</v>
      </c>
      <c r="C2061" s="54">
        <v>843247</v>
      </c>
      <c r="D2061" s="54">
        <v>843247</v>
      </c>
      <c r="E2061" s="60" t="s">
        <v>3188</v>
      </c>
      <c r="F2061" s="73">
        <v>0</v>
      </c>
      <c r="G2061" s="73">
        <v>0.05</v>
      </c>
      <c r="H2061" s="73">
        <v>0.05</v>
      </c>
      <c r="I2061" s="73">
        <v>0.05</v>
      </c>
      <c r="J2061" s="81" t="s">
        <v>4230</v>
      </c>
      <c r="AL2061" s="144">
        <v>0</v>
      </c>
      <c r="AM2061" s="144">
        <v>0.05</v>
      </c>
      <c r="AN2061" s="144">
        <v>0.05</v>
      </c>
      <c r="AO2061" s="145">
        <v>0.05</v>
      </c>
    </row>
    <row r="2062" spans="2:41" ht="14.5" hidden="1" x14ac:dyDescent="0.35">
      <c r="B2062" s="45" t="s">
        <v>3314</v>
      </c>
      <c r="C2062" s="54">
        <v>843256</v>
      </c>
      <c r="D2062" s="54">
        <v>843256</v>
      </c>
      <c r="E2062" s="60" t="s">
        <v>3188</v>
      </c>
      <c r="F2062" s="73">
        <v>0</v>
      </c>
      <c r="G2062" s="73">
        <v>0.05</v>
      </c>
      <c r="H2062" s="73">
        <v>0.05</v>
      </c>
      <c r="I2062" s="73">
        <v>0.05</v>
      </c>
      <c r="J2062" s="81" t="s">
        <v>4230</v>
      </c>
      <c r="AL2062" s="144">
        <v>0</v>
      </c>
      <c r="AM2062" s="144">
        <v>0.05</v>
      </c>
      <c r="AN2062" s="144">
        <v>0.05</v>
      </c>
      <c r="AO2062" s="145">
        <v>0.05</v>
      </c>
    </row>
    <row r="2063" spans="2:41" ht="14.5" hidden="1" x14ac:dyDescent="0.35">
      <c r="B2063" s="45" t="s">
        <v>3314</v>
      </c>
      <c r="C2063" s="54">
        <v>843281</v>
      </c>
      <c r="D2063" s="54">
        <v>843284</v>
      </c>
      <c r="E2063" s="60" t="s">
        <v>3188</v>
      </c>
      <c r="F2063" s="73">
        <v>0</v>
      </c>
      <c r="G2063" s="73">
        <v>0.05</v>
      </c>
      <c r="H2063" s="73">
        <v>0.05</v>
      </c>
      <c r="I2063" s="73">
        <v>0.05</v>
      </c>
      <c r="J2063" s="81" t="s">
        <v>4230</v>
      </c>
      <c r="AL2063" s="144">
        <v>0</v>
      </c>
      <c r="AM2063" s="144">
        <v>0.05</v>
      </c>
      <c r="AN2063" s="144">
        <v>0.05</v>
      </c>
      <c r="AO2063" s="145">
        <v>0.05</v>
      </c>
    </row>
    <row r="2064" spans="2:41" ht="14.5" hidden="1" x14ac:dyDescent="0.35">
      <c r="B2064" s="45" t="s">
        <v>3314</v>
      </c>
      <c r="C2064" s="54">
        <v>843306</v>
      </c>
      <c r="D2064" s="54">
        <v>843307</v>
      </c>
      <c r="E2064" s="60" t="s">
        <v>3188</v>
      </c>
      <c r="F2064" s="73">
        <v>0</v>
      </c>
      <c r="G2064" s="73">
        <v>0.05</v>
      </c>
      <c r="H2064" s="73">
        <v>0.05</v>
      </c>
      <c r="I2064" s="73">
        <v>0.05</v>
      </c>
      <c r="J2064" s="81" t="s">
        <v>4230</v>
      </c>
      <c r="AL2064" s="144">
        <v>0</v>
      </c>
      <c r="AM2064" s="144">
        <v>0.05</v>
      </c>
      <c r="AN2064" s="144">
        <v>0.05</v>
      </c>
      <c r="AO2064" s="145">
        <v>0.05</v>
      </c>
    </row>
    <row r="2065" spans="2:41" ht="14.5" hidden="1" x14ac:dyDescent="0.35">
      <c r="B2065" s="45" t="s">
        <v>3314</v>
      </c>
      <c r="C2065" s="54">
        <v>843310</v>
      </c>
      <c r="D2065" s="54">
        <v>843310</v>
      </c>
      <c r="E2065" s="60" t="s">
        <v>3188</v>
      </c>
      <c r="F2065" s="73">
        <v>0</v>
      </c>
      <c r="G2065" s="73">
        <v>0.05</v>
      </c>
      <c r="H2065" s="73">
        <v>0.05</v>
      </c>
      <c r="I2065" s="73">
        <v>0.05</v>
      </c>
      <c r="J2065" s="81" t="s">
        <v>4230</v>
      </c>
      <c r="AL2065" s="144">
        <v>0</v>
      </c>
      <c r="AM2065" s="144">
        <v>0.05</v>
      </c>
      <c r="AN2065" s="144">
        <v>0.05</v>
      </c>
      <c r="AO2065" s="145">
        <v>0.05</v>
      </c>
    </row>
    <row r="2066" spans="2:41" ht="14.5" hidden="1" x14ac:dyDescent="0.35">
      <c r="B2066" s="45" t="s">
        <v>3314</v>
      </c>
      <c r="C2066" s="54">
        <v>843313</v>
      </c>
      <c r="D2066" s="54">
        <v>843315</v>
      </c>
      <c r="E2066" s="60" t="s">
        <v>3188</v>
      </c>
      <c r="F2066" s="73">
        <v>0</v>
      </c>
      <c r="G2066" s="73">
        <v>0.05</v>
      </c>
      <c r="H2066" s="73">
        <v>0.05</v>
      </c>
      <c r="I2066" s="73">
        <v>0.05</v>
      </c>
      <c r="J2066" s="81" t="s">
        <v>4230</v>
      </c>
      <c r="AL2066" s="144">
        <v>0</v>
      </c>
      <c r="AM2066" s="144">
        <v>0.05</v>
      </c>
      <c r="AN2066" s="144">
        <v>0.05</v>
      </c>
      <c r="AO2066" s="145">
        <v>0.05</v>
      </c>
    </row>
    <row r="2067" spans="2:41" ht="14.5" hidden="1" x14ac:dyDescent="0.35">
      <c r="B2067" s="45" t="s">
        <v>3314</v>
      </c>
      <c r="C2067" s="54">
        <v>843321</v>
      </c>
      <c r="D2067" s="54">
        <v>843323</v>
      </c>
      <c r="E2067" s="60" t="s">
        <v>3188</v>
      </c>
      <c r="F2067" s="73">
        <v>0</v>
      </c>
      <c r="G2067" s="73">
        <v>0.05</v>
      </c>
      <c r="H2067" s="73">
        <v>0.05</v>
      </c>
      <c r="I2067" s="73">
        <v>0.05</v>
      </c>
      <c r="J2067" s="81" t="s">
        <v>4230</v>
      </c>
      <c r="AL2067" s="144">
        <v>0</v>
      </c>
      <c r="AM2067" s="144">
        <v>0.05</v>
      </c>
      <c r="AN2067" s="144">
        <v>0.05</v>
      </c>
      <c r="AO2067" s="145">
        <v>0.05</v>
      </c>
    </row>
    <row r="2068" spans="2:41" ht="14.5" hidden="1" x14ac:dyDescent="0.35">
      <c r="B2068" s="45" t="s">
        <v>3314</v>
      </c>
      <c r="C2068" s="54">
        <v>843328</v>
      </c>
      <c r="D2068" s="54">
        <v>843328</v>
      </c>
      <c r="E2068" s="60" t="s">
        <v>3188</v>
      </c>
      <c r="F2068" s="73">
        <v>0</v>
      </c>
      <c r="G2068" s="73">
        <v>0.05</v>
      </c>
      <c r="H2068" s="73">
        <v>0.05</v>
      </c>
      <c r="I2068" s="73">
        <v>0.05</v>
      </c>
      <c r="J2068" s="81" t="s">
        <v>4230</v>
      </c>
      <c r="AL2068" s="144">
        <v>0</v>
      </c>
      <c r="AM2068" s="144">
        <v>0.05</v>
      </c>
      <c r="AN2068" s="144">
        <v>0.05</v>
      </c>
      <c r="AO2068" s="145">
        <v>0.05</v>
      </c>
    </row>
    <row r="2069" spans="2:41" ht="14.5" hidden="1" x14ac:dyDescent="0.35">
      <c r="B2069" s="45" t="s">
        <v>3314</v>
      </c>
      <c r="C2069" s="54">
        <v>843363</v>
      </c>
      <c r="D2069" s="54">
        <v>843364</v>
      </c>
      <c r="E2069" s="60" t="s">
        <v>3188</v>
      </c>
      <c r="F2069" s="73">
        <v>0</v>
      </c>
      <c r="G2069" s="73">
        <v>0.05</v>
      </c>
      <c r="H2069" s="73">
        <v>0.05</v>
      </c>
      <c r="I2069" s="73">
        <v>0.05</v>
      </c>
      <c r="J2069" s="81" t="s">
        <v>4230</v>
      </c>
      <c r="AL2069" s="144">
        <v>0</v>
      </c>
      <c r="AM2069" s="144">
        <v>0.05</v>
      </c>
      <c r="AN2069" s="144">
        <v>0.05</v>
      </c>
      <c r="AO2069" s="145">
        <v>0.05</v>
      </c>
    </row>
    <row r="2070" spans="2:41" ht="14.5" hidden="1" x14ac:dyDescent="0.35">
      <c r="B2070" s="45" t="s">
        <v>3314</v>
      </c>
      <c r="C2070" s="54">
        <v>843392</v>
      </c>
      <c r="D2070" s="54">
        <v>843392</v>
      </c>
      <c r="E2070" s="60" t="s">
        <v>3188</v>
      </c>
      <c r="F2070" s="73">
        <v>0</v>
      </c>
      <c r="G2070" s="73">
        <v>0.05</v>
      </c>
      <c r="H2070" s="73">
        <v>0.05</v>
      </c>
      <c r="I2070" s="73">
        <v>0.05</v>
      </c>
      <c r="J2070" s="81" t="s">
        <v>4230</v>
      </c>
      <c r="AL2070" s="144">
        <v>0</v>
      </c>
      <c r="AM2070" s="144">
        <v>0.05</v>
      </c>
      <c r="AN2070" s="144">
        <v>0.05</v>
      </c>
      <c r="AO2070" s="145">
        <v>0.05</v>
      </c>
    </row>
    <row r="2071" spans="2:41" ht="14.5" hidden="1" x14ac:dyDescent="0.35">
      <c r="B2071" s="45" t="s">
        <v>3314</v>
      </c>
      <c r="C2071" s="54">
        <v>843400</v>
      </c>
      <c r="D2071" s="54">
        <v>843402</v>
      </c>
      <c r="E2071" s="60" t="s">
        <v>3188</v>
      </c>
      <c r="F2071" s="73">
        <v>0</v>
      </c>
      <c r="G2071" s="73">
        <v>0.05</v>
      </c>
      <c r="H2071" s="73">
        <v>0.05</v>
      </c>
      <c r="I2071" s="73">
        <v>0.05</v>
      </c>
      <c r="J2071" s="81" t="s">
        <v>4230</v>
      </c>
      <c r="AL2071" s="144">
        <v>0</v>
      </c>
      <c r="AM2071" s="144">
        <v>0.05</v>
      </c>
      <c r="AN2071" s="144">
        <v>0.05</v>
      </c>
      <c r="AO2071" s="145">
        <v>0.05</v>
      </c>
    </row>
    <row r="2072" spans="2:41" ht="14.5" hidden="1" x14ac:dyDescent="0.35">
      <c r="B2072" s="45" t="s">
        <v>3314</v>
      </c>
      <c r="C2072" s="54">
        <v>843419</v>
      </c>
      <c r="D2072" s="54">
        <v>843419</v>
      </c>
      <c r="E2072" s="60" t="s">
        <v>3188</v>
      </c>
      <c r="F2072" s="73">
        <v>0</v>
      </c>
      <c r="G2072" s="73">
        <v>0.05</v>
      </c>
      <c r="H2072" s="73">
        <v>0.05</v>
      </c>
      <c r="I2072" s="73">
        <v>0.05</v>
      </c>
      <c r="J2072" s="81" t="s">
        <v>4230</v>
      </c>
      <c r="AL2072" s="144">
        <v>0</v>
      </c>
      <c r="AM2072" s="144">
        <v>0.05</v>
      </c>
      <c r="AN2072" s="144">
        <v>0.05</v>
      </c>
      <c r="AO2072" s="145">
        <v>0.05</v>
      </c>
    </row>
    <row r="2073" spans="2:41" ht="14.5" hidden="1" x14ac:dyDescent="0.35">
      <c r="B2073" s="45" t="s">
        <v>3314</v>
      </c>
      <c r="C2073" s="54">
        <v>843422</v>
      </c>
      <c r="D2073" s="54">
        <v>843422</v>
      </c>
      <c r="E2073" s="60" t="s">
        <v>3188</v>
      </c>
      <c r="F2073" s="73">
        <v>0</v>
      </c>
      <c r="G2073" s="73">
        <v>0.05</v>
      </c>
      <c r="H2073" s="73">
        <v>0.05</v>
      </c>
      <c r="I2073" s="73">
        <v>0.05</v>
      </c>
      <c r="J2073" s="81" t="s">
        <v>4230</v>
      </c>
      <c r="AL2073" s="144">
        <v>0</v>
      </c>
      <c r="AM2073" s="144">
        <v>0.05</v>
      </c>
      <c r="AN2073" s="144">
        <v>0.05</v>
      </c>
      <c r="AO2073" s="145">
        <v>0.05</v>
      </c>
    </row>
    <row r="2074" spans="2:41" ht="14.5" hidden="1" x14ac:dyDescent="0.35">
      <c r="B2074" s="45" t="s">
        <v>3314</v>
      </c>
      <c r="C2074" s="54">
        <v>843429</v>
      </c>
      <c r="D2074" s="54">
        <v>843429</v>
      </c>
      <c r="E2074" s="60" t="s">
        <v>3188</v>
      </c>
      <c r="F2074" s="73">
        <v>0</v>
      </c>
      <c r="G2074" s="73">
        <v>0.05</v>
      </c>
      <c r="H2074" s="73">
        <v>0.05</v>
      </c>
      <c r="I2074" s="73">
        <v>0.05</v>
      </c>
      <c r="J2074" s="81" t="s">
        <v>4230</v>
      </c>
      <c r="AL2074" s="144">
        <v>0</v>
      </c>
      <c r="AM2074" s="144">
        <v>0.05</v>
      </c>
      <c r="AN2074" s="144">
        <v>0.05</v>
      </c>
      <c r="AO2074" s="145">
        <v>0.05</v>
      </c>
    </row>
    <row r="2075" spans="2:41" ht="14.5" hidden="1" x14ac:dyDescent="0.35">
      <c r="B2075" s="45" t="s">
        <v>3314</v>
      </c>
      <c r="C2075" s="54">
        <v>843436</v>
      </c>
      <c r="D2075" s="54">
        <v>843436</v>
      </c>
      <c r="E2075" s="60" t="s">
        <v>3188</v>
      </c>
      <c r="F2075" s="73">
        <v>0</v>
      </c>
      <c r="G2075" s="73">
        <v>0.05</v>
      </c>
      <c r="H2075" s="73">
        <v>0.05</v>
      </c>
      <c r="I2075" s="73">
        <v>0.05</v>
      </c>
      <c r="J2075" s="81" t="s">
        <v>4230</v>
      </c>
      <c r="AL2075" s="144">
        <v>0</v>
      </c>
      <c r="AM2075" s="144">
        <v>0.05</v>
      </c>
      <c r="AN2075" s="144">
        <v>0.05</v>
      </c>
      <c r="AO2075" s="145">
        <v>0.05</v>
      </c>
    </row>
    <row r="2076" spans="2:41" ht="14.5" hidden="1" x14ac:dyDescent="0.35">
      <c r="B2076" s="45" t="s">
        <v>3314</v>
      </c>
      <c r="C2076" s="54">
        <v>843443</v>
      </c>
      <c r="D2076" s="54">
        <v>843443</v>
      </c>
      <c r="E2076" s="60" t="s">
        <v>3188</v>
      </c>
      <c r="F2076" s="73">
        <v>0</v>
      </c>
      <c r="G2076" s="73">
        <v>0.05</v>
      </c>
      <c r="H2076" s="73">
        <v>0.05</v>
      </c>
      <c r="I2076" s="73">
        <v>0.05</v>
      </c>
      <c r="J2076" s="81" t="s">
        <v>4230</v>
      </c>
      <c r="AL2076" s="144">
        <v>0</v>
      </c>
      <c r="AM2076" s="144">
        <v>0.05</v>
      </c>
      <c r="AN2076" s="144">
        <v>0.05</v>
      </c>
      <c r="AO2076" s="145">
        <v>0.05</v>
      </c>
    </row>
    <row r="2077" spans="2:41" ht="14.5" hidden="1" x14ac:dyDescent="0.35">
      <c r="B2077" s="45" t="s">
        <v>3314</v>
      </c>
      <c r="C2077" s="54">
        <v>843448</v>
      </c>
      <c r="D2077" s="54">
        <v>843448</v>
      </c>
      <c r="E2077" s="60" t="s">
        <v>3188</v>
      </c>
      <c r="F2077" s="73">
        <v>0</v>
      </c>
      <c r="G2077" s="73">
        <v>0.05</v>
      </c>
      <c r="H2077" s="73">
        <v>0.05</v>
      </c>
      <c r="I2077" s="73">
        <v>0.05</v>
      </c>
      <c r="J2077" s="81" t="s">
        <v>4230</v>
      </c>
      <c r="AL2077" s="144">
        <v>0</v>
      </c>
      <c r="AM2077" s="144">
        <v>0.05</v>
      </c>
      <c r="AN2077" s="144">
        <v>0.05</v>
      </c>
      <c r="AO2077" s="145">
        <v>0.05</v>
      </c>
    </row>
    <row r="2078" spans="2:41" ht="14.5" hidden="1" x14ac:dyDescent="0.35">
      <c r="B2078" s="45" t="s">
        <v>3314</v>
      </c>
      <c r="C2078" s="54">
        <v>843451</v>
      </c>
      <c r="D2078" s="54">
        <v>843451</v>
      </c>
      <c r="E2078" s="60" t="s">
        <v>3188</v>
      </c>
      <c r="F2078" s="73">
        <v>0</v>
      </c>
      <c r="G2078" s="73">
        <v>0.05</v>
      </c>
      <c r="H2078" s="73">
        <v>0.05</v>
      </c>
      <c r="I2078" s="73">
        <v>0.05</v>
      </c>
      <c r="J2078" s="81" t="s">
        <v>4230</v>
      </c>
      <c r="AL2078" s="144">
        <v>0</v>
      </c>
      <c r="AM2078" s="144">
        <v>0.05</v>
      </c>
      <c r="AN2078" s="144">
        <v>0.05</v>
      </c>
      <c r="AO2078" s="145">
        <v>0.05</v>
      </c>
    </row>
    <row r="2079" spans="2:41" ht="14.5" hidden="1" x14ac:dyDescent="0.35">
      <c r="B2079" s="45" t="s">
        <v>3314</v>
      </c>
      <c r="C2079" s="54">
        <v>843465</v>
      </c>
      <c r="D2079" s="54">
        <v>843465</v>
      </c>
      <c r="E2079" s="60" t="s">
        <v>3188</v>
      </c>
      <c r="F2079" s="73">
        <v>0</v>
      </c>
      <c r="G2079" s="73">
        <v>0.05</v>
      </c>
      <c r="H2079" s="73">
        <v>0.05</v>
      </c>
      <c r="I2079" s="73">
        <v>0.05</v>
      </c>
      <c r="J2079" s="81" t="s">
        <v>4230</v>
      </c>
      <c r="AL2079" s="144">
        <v>0</v>
      </c>
      <c r="AM2079" s="144">
        <v>0.05</v>
      </c>
      <c r="AN2079" s="144">
        <v>0.05</v>
      </c>
      <c r="AO2079" s="145">
        <v>0.05</v>
      </c>
    </row>
    <row r="2080" spans="2:41" ht="14.5" hidden="1" x14ac:dyDescent="0.35">
      <c r="B2080" s="45" t="s">
        <v>3314</v>
      </c>
      <c r="C2080" s="54">
        <v>843494</v>
      </c>
      <c r="D2080" s="54">
        <v>843494</v>
      </c>
      <c r="E2080" s="60" t="s">
        <v>3188</v>
      </c>
      <c r="F2080" s="73">
        <v>0</v>
      </c>
      <c r="G2080" s="73">
        <v>0.05</v>
      </c>
      <c r="H2080" s="73">
        <v>0.05</v>
      </c>
      <c r="I2080" s="73">
        <v>0.05</v>
      </c>
      <c r="J2080" s="81" t="s">
        <v>4230</v>
      </c>
      <c r="AL2080" s="144">
        <v>0</v>
      </c>
      <c r="AM2080" s="144">
        <v>0.05</v>
      </c>
      <c r="AN2080" s="144">
        <v>0.05</v>
      </c>
      <c r="AO2080" s="145">
        <v>0.05</v>
      </c>
    </row>
    <row r="2081" spans="2:41" ht="14.5" hidden="1" x14ac:dyDescent="0.35">
      <c r="B2081" s="45" t="s">
        <v>3314</v>
      </c>
      <c r="C2081" s="54">
        <v>843521</v>
      </c>
      <c r="D2081" s="54">
        <v>843521</v>
      </c>
      <c r="E2081" s="60" t="s">
        <v>3188</v>
      </c>
      <c r="F2081" s="73">
        <v>0</v>
      </c>
      <c r="G2081" s="73">
        <v>0.05</v>
      </c>
      <c r="H2081" s="73">
        <v>0.05</v>
      </c>
      <c r="I2081" s="73">
        <v>0.05</v>
      </c>
      <c r="J2081" s="81" t="s">
        <v>4230</v>
      </c>
      <c r="AL2081" s="144">
        <v>0</v>
      </c>
      <c r="AM2081" s="144">
        <v>0.05</v>
      </c>
      <c r="AN2081" s="144">
        <v>0.05</v>
      </c>
      <c r="AO2081" s="145">
        <v>0.05</v>
      </c>
    </row>
    <row r="2082" spans="2:41" ht="14.5" hidden="1" x14ac:dyDescent="0.35">
      <c r="B2082" s="45" t="s">
        <v>3314</v>
      </c>
      <c r="C2082" s="54">
        <v>843580</v>
      </c>
      <c r="D2082" s="54">
        <v>843580</v>
      </c>
      <c r="E2082" s="60" t="s">
        <v>3188</v>
      </c>
      <c r="F2082" s="73">
        <v>0</v>
      </c>
      <c r="G2082" s="73">
        <v>0.05</v>
      </c>
      <c r="H2082" s="73">
        <v>0.05</v>
      </c>
      <c r="I2082" s="73">
        <v>0.05</v>
      </c>
      <c r="J2082" s="81" t="s">
        <v>4230</v>
      </c>
      <c r="AL2082" s="144">
        <v>0</v>
      </c>
      <c r="AM2082" s="144">
        <v>0.05</v>
      </c>
      <c r="AN2082" s="144">
        <v>0.05</v>
      </c>
      <c r="AO2082" s="145">
        <v>0.05</v>
      </c>
    </row>
    <row r="2083" spans="2:41" ht="14.5" hidden="1" x14ac:dyDescent="0.35">
      <c r="B2083" s="45" t="s">
        <v>3314</v>
      </c>
      <c r="C2083" s="54">
        <v>843588</v>
      </c>
      <c r="D2083" s="54">
        <v>843588</v>
      </c>
      <c r="E2083" s="60" t="s">
        <v>3188</v>
      </c>
      <c r="F2083" s="73">
        <v>0</v>
      </c>
      <c r="G2083" s="73">
        <v>0.05</v>
      </c>
      <c r="H2083" s="73">
        <v>0.05</v>
      </c>
      <c r="I2083" s="73">
        <v>0.05</v>
      </c>
      <c r="J2083" s="81" t="s">
        <v>4230</v>
      </c>
      <c r="AL2083" s="144">
        <v>0</v>
      </c>
      <c r="AM2083" s="144">
        <v>0.05</v>
      </c>
      <c r="AN2083" s="144">
        <v>0.05</v>
      </c>
      <c r="AO2083" s="145">
        <v>0.05</v>
      </c>
    </row>
    <row r="2084" spans="2:41" ht="14.5" hidden="1" x14ac:dyDescent="0.35">
      <c r="B2084" s="45" t="s">
        <v>3314</v>
      </c>
      <c r="C2084" s="54">
        <v>843601</v>
      </c>
      <c r="D2084" s="54">
        <v>843601</v>
      </c>
      <c r="E2084" s="60" t="s">
        <v>3188</v>
      </c>
      <c r="F2084" s="73">
        <v>0</v>
      </c>
      <c r="G2084" s="73">
        <v>0.05</v>
      </c>
      <c r="H2084" s="73">
        <v>0.05</v>
      </c>
      <c r="I2084" s="73">
        <v>0.05</v>
      </c>
      <c r="J2084" s="81" t="s">
        <v>4230</v>
      </c>
      <c r="AL2084" s="144">
        <v>0</v>
      </c>
      <c r="AM2084" s="144">
        <v>0.05</v>
      </c>
      <c r="AN2084" s="144">
        <v>0.05</v>
      </c>
      <c r="AO2084" s="145">
        <v>0.05</v>
      </c>
    </row>
    <row r="2085" spans="2:41" ht="14.5" hidden="1" x14ac:dyDescent="0.35">
      <c r="B2085" s="45" t="s">
        <v>3314</v>
      </c>
      <c r="C2085" s="54">
        <v>843610</v>
      </c>
      <c r="D2085" s="54">
        <v>843610</v>
      </c>
      <c r="E2085" s="60" t="s">
        <v>3188</v>
      </c>
      <c r="F2085" s="73">
        <v>0</v>
      </c>
      <c r="G2085" s="73">
        <v>0.05</v>
      </c>
      <c r="H2085" s="73">
        <v>0.05</v>
      </c>
      <c r="I2085" s="73">
        <v>0.05</v>
      </c>
      <c r="J2085" s="81" t="s">
        <v>4230</v>
      </c>
      <c r="AL2085" s="144">
        <v>0</v>
      </c>
      <c r="AM2085" s="144">
        <v>0.05</v>
      </c>
      <c r="AN2085" s="144">
        <v>0.05</v>
      </c>
      <c r="AO2085" s="145">
        <v>0.05</v>
      </c>
    </row>
    <row r="2086" spans="2:41" ht="14.5" hidden="1" x14ac:dyDescent="0.35">
      <c r="B2086" s="45" t="s">
        <v>3314</v>
      </c>
      <c r="C2086" s="54">
        <v>843633</v>
      </c>
      <c r="D2086" s="54">
        <v>843633</v>
      </c>
      <c r="E2086" s="60" t="s">
        <v>3188</v>
      </c>
      <c r="F2086" s="73">
        <v>0</v>
      </c>
      <c r="G2086" s="73">
        <v>0.05</v>
      </c>
      <c r="H2086" s="73">
        <v>0.05</v>
      </c>
      <c r="I2086" s="73">
        <v>0.05</v>
      </c>
      <c r="J2086" s="81" t="s">
        <v>4230</v>
      </c>
      <c r="AL2086" s="144">
        <v>0</v>
      </c>
      <c r="AM2086" s="144">
        <v>0.05</v>
      </c>
      <c r="AN2086" s="144">
        <v>0.05</v>
      </c>
      <c r="AO2086" s="145">
        <v>0.05</v>
      </c>
    </row>
    <row r="2087" spans="2:41" ht="14.5" hidden="1" x14ac:dyDescent="0.35">
      <c r="B2087" s="45" t="s">
        <v>3314</v>
      </c>
      <c r="C2087" s="54">
        <v>843638</v>
      </c>
      <c r="D2087" s="54">
        <v>843638</v>
      </c>
      <c r="E2087" s="60" t="s">
        <v>3188</v>
      </c>
      <c r="F2087" s="73">
        <v>0</v>
      </c>
      <c r="G2087" s="73">
        <v>0.05</v>
      </c>
      <c r="H2087" s="73">
        <v>0.05</v>
      </c>
      <c r="I2087" s="73">
        <v>0.05</v>
      </c>
      <c r="J2087" s="81" t="s">
        <v>4230</v>
      </c>
      <c r="AL2087" s="144">
        <v>0</v>
      </c>
      <c r="AM2087" s="144">
        <v>0.05</v>
      </c>
      <c r="AN2087" s="144">
        <v>0.05</v>
      </c>
      <c r="AO2087" s="145">
        <v>0.05</v>
      </c>
    </row>
    <row r="2088" spans="2:41" ht="14.5" hidden="1" x14ac:dyDescent="0.35">
      <c r="B2088" s="45" t="s">
        <v>3314</v>
      </c>
      <c r="C2088" s="54">
        <v>843646</v>
      </c>
      <c r="D2088" s="54">
        <v>843648</v>
      </c>
      <c r="E2088" s="60" t="s">
        <v>3188</v>
      </c>
      <c r="F2088" s="73">
        <v>0</v>
      </c>
      <c r="G2088" s="73">
        <v>0.05</v>
      </c>
      <c r="H2088" s="73">
        <v>0.05</v>
      </c>
      <c r="I2088" s="73">
        <v>0.05</v>
      </c>
      <c r="J2088" s="81" t="s">
        <v>4230</v>
      </c>
      <c r="AL2088" s="144">
        <v>0</v>
      </c>
      <c r="AM2088" s="144">
        <v>0.05</v>
      </c>
      <c r="AN2088" s="144">
        <v>0.05</v>
      </c>
      <c r="AO2088" s="145">
        <v>0.05</v>
      </c>
    </row>
    <row r="2089" spans="2:41" ht="14.5" hidden="1" x14ac:dyDescent="0.35">
      <c r="B2089" s="45" t="s">
        <v>3314</v>
      </c>
      <c r="C2089" s="54">
        <v>843666</v>
      </c>
      <c r="D2089" s="54">
        <v>843666</v>
      </c>
      <c r="E2089" s="60" t="s">
        <v>3188</v>
      </c>
      <c r="F2089" s="73">
        <v>0</v>
      </c>
      <c r="G2089" s="73">
        <v>0.05</v>
      </c>
      <c r="H2089" s="73">
        <v>0.05</v>
      </c>
      <c r="I2089" s="73">
        <v>0.05</v>
      </c>
      <c r="J2089" s="81" t="s">
        <v>4230</v>
      </c>
      <c r="AL2089" s="144">
        <v>0</v>
      </c>
      <c r="AM2089" s="144">
        <v>0.05</v>
      </c>
      <c r="AN2089" s="144">
        <v>0.05</v>
      </c>
      <c r="AO2089" s="145">
        <v>0.05</v>
      </c>
    </row>
    <row r="2090" spans="2:41" ht="14.5" hidden="1" x14ac:dyDescent="0.35">
      <c r="B2090" s="45" t="s">
        <v>3314</v>
      </c>
      <c r="C2090" s="54">
        <v>843668</v>
      </c>
      <c r="D2090" s="54">
        <v>843668</v>
      </c>
      <c r="E2090" s="60" t="s">
        <v>3188</v>
      </c>
      <c r="F2090" s="73">
        <v>0</v>
      </c>
      <c r="G2090" s="73">
        <v>0.05</v>
      </c>
      <c r="H2090" s="73">
        <v>0.05</v>
      </c>
      <c r="I2090" s="73">
        <v>0.05</v>
      </c>
      <c r="J2090" s="81" t="s">
        <v>4230</v>
      </c>
      <c r="AL2090" s="144">
        <v>0</v>
      </c>
      <c r="AM2090" s="144">
        <v>0.05</v>
      </c>
      <c r="AN2090" s="144">
        <v>0.05</v>
      </c>
      <c r="AO2090" s="145">
        <v>0.05</v>
      </c>
    </row>
    <row r="2091" spans="2:41" ht="14.5" hidden="1" x14ac:dyDescent="0.35">
      <c r="B2091" s="45" t="s">
        <v>3314</v>
      </c>
      <c r="C2091" s="54">
        <v>843696</v>
      </c>
      <c r="D2091" s="54">
        <v>843696</v>
      </c>
      <c r="E2091" s="60" t="s">
        <v>3188</v>
      </c>
      <c r="F2091" s="73">
        <v>0</v>
      </c>
      <c r="G2091" s="73">
        <v>0.05</v>
      </c>
      <c r="H2091" s="73">
        <v>0.05</v>
      </c>
      <c r="I2091" s="73">
        <v>0.05</v>
      </c>
      <c r="J2091" s="81" t="s">
        <v>4230</v>
      </c>
      <c r="AL2091" s="144">
        <v>0</v>
      </c>
      <c r="AM2091" s="144">
        <v>0.05</v>
      </c>
      <c r="AN2091" s="144">
        <v>0.05</v>
      </c>
      <c r="AO2091" s="145">
        <v>0.05</v>
      </c>
    </row>
    <row r="2092" spans="2:41" ht="14.5" hidden="1" x14ac:dyDescent="0.35">
      <c r="B2092" s="45" t="s">
        <v>3314</v>
      </c>
      <c r="C2092" s="54">
        <v>843699</v>
      </c>
      <c r="D2092" s="54">
        <v>843700</v>
      </c>
      <c r="E2092" s="60" t="s">
        <v>3188</v>
      </c>
      <c r="F2092" s="73">
        <v>0</v>
      </c>
      <c r="G2092" s="73">
        <v>0.05</v>
      </c>
      <c r="H2092" s="73">
        <v>0.05</v>
      </c>
      <c r="I2092" s="73">
        <v>0.05</v>
      </c>
      <c r="J2092" s="81" t="s">
        <v>4230</v>
      </c>
      <c r="AL2092" s="144">
        <v>0</v>
      </c>
      <c r="AM2092" s="144">
        <v>0.05</v>
      </c>
      <c r="AN2092" s="144">
        <v>0.05</v>
      </c>
      <c r="AO2092" s="145">
        <v>0.05</v>
      </c>
    </row>
    <row r="2093" spans="2:41" ht="14.5" hidden="1" x14ac:dyDescent="0.35">
      <c r="B2093" s="45" t="s">
        <v>3314</v>
      </c>
      <c r="C2093" s="54">
        <v>843714</v>
      </c>
      <c r="D2093" s="54">
        <v>843714</v>
      </c>
      <c r="E2093" s="60" t="s">
        <v>3188</v>
      </c>
      <c r="F2093" s="73">
        <v>0</v>
      </c>
      <c r="G2093" s="73">
        <v>0.05</v>
      </c>
      <c r="H2093" s="73">
        <v>0.05</v>
      </c>
      <c r="I2093" s="73">
        <v>0.05</v>
      </c>
      <c r="J2093" s="81" t="s">
        <v>4230</v>
      </c>
      <c r="AL2093" s="144">
        <v>0</v>
      </c>
      <c r="AM2093" s="144">
        <v>0.05</v>
      </c>
      <c r="AN2093" s="144">
        <v>0.05</v>
      </c>
      <c r="AO2093" s="145">
        <v>0.05</v>
      </c>
    </row>
    <row r="2094" spans="2:41" ht="14.5" hidden="1" x14ac:dyDescent="0.35">
      <c r="B2094" s="45" t="s">
        <v>3314</v>
      </c>
      <c r="C2094" s="54">
        <v>843746</v>
      </c>
      <c r="D2094" s="54">
        <v>843746</v>
      </c>
      <c r="E2094" s="60" t="s">
        <v>3188</v>
      </c>
      <c r="F2094" s="73">
        <v>0</v>
      </c>
      <c r="G2094" s="73">
        <v>0.05</v>
      </c>
      <c r="H2094" s="73">
        <v>0.05</v>
      </c>
      <c r="I2094" s="73">
        <v>0.05</v>
      </c>
      <c r="J2094" s="81" t="s">
        <v>4230</v>
      </c>
      <c r="AL2094" s="144">
        <v>0</v>
      </c>
      <c r="AM2094" s="144">
        <v>0.05</v>
      </c>
      <c r="AN2094" s="144">
        <v>0.05</v>
      </c>
      <c r="AO2094" s="145">
        <v>0.05</v>
      </c>
    </row>
    <row r="2095" spans="2:41" ht="14.5" hidden="1" x14ac:dyDescent="0.35">
      <c r="B2095" s="45" t="s">
        <v>3314</v>
      </c>
      <c r="C2095" s="54">
        <v>843748</v>
      </c>
      <c r="D2095" s="54">
        <v>843748</v>
      </c>
      <c r="E2095" s="60" t="s">
        <v>3188</v>
      </c>
      <c r="F2095" s="73">
        <v>0</v>
      </c>
      <c r="G2095" s="73">
        <v>0.05</v>
      </c>
      <c r="H2095" s="73">
        <v>0.05</v>
      </c>
      <c r="I2095" s="73">
        <v>0.05</v>
      </c>
      <c r="J2095" s="81" t="s">
        <v>4230</v>
      </c>
      <c r="AL2095" s="144">
        <v>0</v>
      </c>
      <c r="AM2095" s="144">
        <v>0.05</v>
      </c>
      <c r="AN2095" s="144">
        <v>0.05</v>
      </c>
      <c r="AO2095" s="145">
        <v>0.05</v>
      </c>
    </row>
    <row r="2096" spans="2:41" ht="14.5" hidden="1" x14ac:dyDescent="0.35">
      <c r="B2096" s="45" t="s">
        <v>3314</v>
      </c>
      <c r="C2096" s="54">
        <v>843755</v>
      </c>
      <c r="D2096" s="54">
        <v>843755</v>
      </c>
      <c r="E2096" s="60" t="s">
        <v>3188</v>
      </c>
      <c r="F2096" s="73">
        <v>0</v>
      </c>
      <c r="G2096" s="73">
        <v>0.05</v>
      </c>
      <c r="H2096" s="73">
        <v>0.05</v>
      </c>
      <c r="I2096" s="73">
        <v>0.05</v>
      </c>
      <c r="J2096" s="81" t="s">
        <v>4230</v>
      </c>
      <c r="AL2096" s="144">
        <v>0</v>
      </c>
      <c r="AM2096" s="144">
        <v>0.05</v>
      </c>
      <c r="AN2096" s="144">
        <v>0.05</v>
      </c>
      <c r="AO2096" s="145">
        <v>0.05</v>
      </c>
    </row>
    <row r="2097" spans="2:41" ht="14.5" hidden="1" x14ac:dyDescent="0.35">
      <c r="B2097" s="45" t="s">
        <v>3314</v>
      </c>
      <c r="C2097" s="54">
        <v>843771</v>
      </c>
      <c r="D2097" s="54">
        <v>843771</v>
      </c>
      <c r="E2097" s="60" t="s">
        <v>3188</v>
      </c>
      <c r="F2097" s="73">
        <v>0</v>
      </c>
      <c r="G2097" s="73">
        <v>0.05</v>
      </c>
      <c r="H2097" s="73">
        <v>0.05</v>
      </c>
      <c r="I2097" s="73">
        <v>0.05</v>
      </c>
      <c r="J2097" s="81" t="s">
        <v>4230</v>
      </c>
      <c r="AL2097" s="144">
        <v>0</v>
      </c>
      <c r="AM2097" s="144">
        <v>0.05</v>
      </c>
      <c r="AN2097" s="144">
        <v>0.05</v>
      </c>
      <c r="AO2097" s="145">
        <v>0.05</v>
      </c>
    </row>
    <row r="2098" spans="2:41" ht="14.5" hidden="1" x14ac:dyDescent="0.35">
      <c r="B2098" s="45" t="s">
        <v>3314</v>
      </c>
      <c r="C2098" s="54">
        <v>843773</v>
      </c>
      <c r="D2098" s="54">
        <v>843773</v>
      </c>
      <c r="E2098" s="60" t="s">
        <v>3188</v>
      </c>
      <c r="F2098" s="73">
        <v>0</v>
      </c>
      <c r="G2098" s="73">
        <v>0.05</v>
      </c>
      <c r="H2098" s="73">
        <v>0.05</v>
      </c>
      <c r="I2098" s="73">
        <v>0.05</v>
      </c>
      <c r="J2098" s="81" t="s">
        <v>4230</v>
      </c>
      <c r="AL2098" s="144">
        <v>0</v>
      </c>
      <c r="AM2098" s="144">
        <v>0.05</v>
      </c>
      <c r="AN2098" s="144">
        <v>0.05</v>
      </c>
      <c r="AO2098" s="145">
        <v>0.05</v>
      </c>
    </row>
    <row r="2099" spans="2:41" ht="14.5" hidden="1" x14ac:dyDescent="0.35">
      <c r="B2099" s="45" t="s">
        <v>3314</v>
      </c>
      <c r="C2099" s="54">
        <v>843789</v>
      </c>
      <c r="D2099" s="54">
        <v>843789</v>
      </c>
      <c r="E2099" s="60" t="s">
        <v>3188</v>
      </c>
      <c r="F2099" s="73">
        <v>0</v>
      </c>
      <c r="G2099" s="73">
        <v>0.05</v>
      </c>
      <c r="H2099" s="73">
        <v>0.05</v>
      </c>
      <c r="I2099" s="73">
        <v>0.05</v>
      </c>
      <c r="J2099" s="81" t="s">
        <v>4230</v>
      </c>
      <c r="AL2099" s="144">
        <v>0</v>
      </c>
      <c r="AM2099" s="144">
        <v>0.05</v>
      </c>
      <c r="AN2099" s="144">
        <v>0.05</v>
      </c>
      <c r="AO2099" s="145">
        <v>0.05</v>
      </c>
    </row>
    <row r="2100" spans="2:41" ht="14.5" hidden="1" x14ac:dyDescent="0.35">
      <c r="B2100" s="45" t="s">
        <v>3314</v>
      </c>
      <c r="C2100" s="54">
        <v>843810</v>
      </c>
      <c r="D2100" s="54">
        <v>843810</v>
      </c>
      <c r="E2100" s="60" t="s">
        <v>3188</v>
      </c>
      <c r="F2100" s="73">
        <v>0</v>
      </c>
      <c r="G2100" s="73">
        <v>0.05</v>
      </c>
      <c r="H2100" s="73">
        <v>0.05</v>
      </c>
      <c r="I2100" s="73">
        <v>0.05</v>
      </c>
      <c r="J2100" s="81" t="s">
        <v>4230</v>
      </c>
      <c r="AL2100" s="144">
        <v>0</v>
      </c>
      <c r="AM2100" s="144">
        <v>0.05</v>
      </c>
      <c r="AN2100" s="144">
        <v>0.05</v>
      </c>
      <c r="AO2100" s="145">
        <v>0.05</v>
      </c>
    </row>
    <row r="2101" spans="2:41" ht="14.5" hidden="1" x14ac:dyDescent="0.35">
      <c r="B2101" s="45" t="s">
        <v>3314</v>
      </c>
      <c r="C2101" s="54">
        <v>843817</v>
      </c>
      <c r="D2101" s="54">
        <v>843817</v>
      </c>
      <c r="E2101" s="60" t="s">
        <v>3188</v>
      </c>
      <c r="F2101" s="73">
        <v>0</v>
      </c>
      <c r="G2101" s="73">
        <v>0.05</v>
      </c>
      <c r="H2101" s="73">
        <v>0.05</v>
      </c>
      <c r="I2101" s="73">
        <v>0.05</v>
      </c>
      <c r="J2101" s="81" t="s">
        <v>4230</v>
      </c>
      <c r="AL2101" s="144">
        <v>0</v>
      </c>
      <c r="AM2101" s="144">
        <v>0.05</v>
      </c>
      <c r="AN2101" s="144">
        <v>0.05</v>
      </c>
      <c r="AO2101" s="145">
        <v>0.05</v>
      </c>
    </row>
    <row r="2102" spans="2:41" ht="14.5" hidden="1" x14ac:dyDescent="0.35">
      <c r="B2102" s="45" t="s">
        <v>3314</v>
      </c>
      <c r="C2102" s="54">
        <v>843835</v>
      </c>
      <c r="D2102" s="54">
        <v>843835</v>
      </c>
      <c r="E2102" s="60" t="s">
        <v>3188</v>
      </c>
      <c r="F2102" s="73">
        <v>0</v>
      </c>
      <c r="G2102" s="73">
        <v>0.05</v>
      </c>
      <c r="H2102" s="73">
        <v>0.05</v>
      </c>
      <c r="I2102" s="73">
        <v>0.05</v>
      </c>
      <c r="J2102" s="81" t="s">
        <v>4230</v>
      </c>
      <c r="AL2102" s="144">
        <v>0</v>
      </c>
      <c r="AM2102" s="144">
        <v>0.05</v>
      </c>
      <c r="AN2102" s="144">
        <v>0.05</v>
      </c>
      <c r="AO2102" s="145">
        <v>0.05</v>
      </c>
    </row>
    <row r="2103" spans="2:41" ht="14.5" hidden="1" x14ac:dyDescent="0.35">
      <c r="B2103" s="45" t="s">
        <v>3314</v>
      </c>
      <c r="C2103" s="54">
        <v>843848</v>
      </c>
      <c r="D2103" s="54">
        <v>843848</v>
      </c>
      <c r="E2103" s="60" t="s">
        <v>3188</v>
      </c>
      <c r="F2103" s="73">
        <v>0</v>
      </c>
      <c r="G2103" s="73">
        <v>0.05</v>
      </c>
      <c r="H2103" s="73">
        <v>0.05</v>
      </c>
      <c r="I2103" s="73">
        <v>0.05</v>
      </c>
      <c r="J2103" s="81" t="s">
        <v>4230</v>
      </c>
      <c r="AL2103" s="144">
        <v>0</v>
      </c>
      <c r="AM2103" s="144">
        <v>0.05</v>
      </c>
      <c r="AN2103" s="144">
        <v>0.05</v>
      </c>
      <c r="AO2103" s="145">
        <v>0.05</v>
      </c>
    </row>
    <row r="2104" spans="2:41" ht="14.5" hidden="1" x14ac:dyDescent="0.35">
      <c r="B2104" s="45" t="s">
        <v>3314</v>
      </c>
      <c r="C2104" s="54">
        <v>843860</v>
      </c>
      <c r="D2104" s="54">
        <v>843860</v>
      </c>
      <c r="E2104" s="60" t="s">
        <v>3188</v>
      </c>
      <c r="F2104" s="73">
        <v>0</v>
      </c>
      <c r="G2104" s="73">
        <v>0.05</v>
      </c>
      <c r="H2104" s="73">
        <v>0.05</v>
      </c>
      <c r="I2104" s="73">
        <v>0.05</v>
      </c>
      <c r="J2104" s="81" t="s">
        <v>4230</v>
      </c>
      <c r="AL2104" s="144">
        <v>0</v>
      </c>
      <c r="AM2104" s="144">
        <v>0.05</v>
      </c>
      <c r="AN2104" s="144">
        <v>0.05</v>
      </c>
      <c r="AO2104" s="145">
        <v>0.05</v>
      </c>
    </row>
    <row r="2105" spans="2:41" ht="14.5" hidden="1" x14ac:dyDescent="0.35">
      <c r="B2105" s="45" t="s">
        <v>3314</v>
      </c>
      <c r="C2105" s="54">
        <v>843889</v>
      </c>
      <c r="D2105" s="54">
        <v>843889</v>
      </c>
      <c r="E2105" s="60" t="s">
        <v>3188</v>
      </c>
      <c r="F2105" s="73">
        <v>0</v>
      </c>
      <c r="G2105" s="73">
        <v>0.05</v>
      </c>
      <c r="H2105" s="73">
        <v>0.05</v>
      </c>
      <c r="I2105" s="73">
        <v>0.05</v>
      </c>
      <c r="J2105" s="81" t="s">
        <v>4230</v>
      </c>
      <c r="AL2105" s="144">
        <v>0</v>
      </c>
      <c r="AM2105" s="144">
        <v>0.05</v>
      </c>
      <c r="AN2105" s="144">
        <v>0.05</v>
      </c>
      <c r="AO2105" s="145">
        <v>0.05</v>
      </c>
    </row>
    <row r="2106" spans="2:41" ht="14.5" hidden="1" x14ac:dyDescent="0.35">
      <c r="B2106" s="45" t="s">
        <v>3314</v>
      </c>
      <c r="C2106" s="54">
        <v>843891</v>
      </c>
      <c r="D2106" s="54">
        <v>843891</v>
      </c>
      <c r="E2106" s="60" t="s">
        <v>3188</v>
      </c>
      <c r="F2106" s="73">
        <v>0</v>
      </c>
      <c r="G2106" s="73">
        <v>0.05</v>
      </c>
      <c r="H2106" s="73">
        <v>0.05</v>
      </c>
      <c r="I2106" s="73">
        <v>0.05</v>
      </c>
      <c r="J2106" s="81" t="s">
        <v>4230</v>
      </c>
      <c r="AL2106" s="144">
        <v>0</v>
      </c>
      <c r="AM2106" s="144">
        <v>0.05</v>
      </c>
      <c r="AN2106" s="144">
        <v>0.05</v>
      </c>
      <c r="AO2106" s="145">
        <v>0.05</v>
      </c>
    </row>
    <row r="2107" spans="2:41" ht="14.5" hidden="1" x14ac:dyDescent="0.35">
      <c r="B2107" s="45" t="s">
        <v>3314</v>
      </c>
      <c r="C2107" s="54">
        <v>843919</v>
      </c>
      <c r="D2107" s="54">
        <v>843919</v>
      </c>
      <c r="E2107" s="60" t="s">
        <v>3188</v>
      </c>
      <c r="F2107" s="73">
        <v>0</v>
      </c>
      <c r="G2107" s="73">
        <v>0.05</v>
      </c>
      <c r="H2107" s="73">
        <v>0.05</v>
      </c>
      <c r="I2107" s="73">
        <v>0.05</v>
      </c>
      <c r="J2107" s="81" t="s">
        <v>4230</v>
      </c>
      <c r="AL2107" s="144">
        <v>0</v>
      </c>
      <c r="AM2107" s="144">
        <v>0.05</v>
      </c>
      <c r="AN2107" s="144">
        <v>0.05</v>
      </c>
      <c r="AO2107" s="145">
        <v>0.05</v>
      </c>
    </row>
    <row r="2108" spans="2:41" ht="14.5" hidden="1" x14ac:dyDescent="0.35">
      <c r="B2108" s="45" t="s">
        <v>3314</v>
      </c>
      <c r="C2108" s="54">
        <v>843924</v>
      </c>
      <c r="D2108" s="54">
        <v>843924</v>
      </c>
      <c r="E2108" s="60" t="s">
        <v>3188</v>
      </c>
      <c r="F2108" s="73">
        <v>0</v>
      </c>
      <c r="G2108" s="73">
        <v>0.05</v>
      </c>
      <c r="H2108" s="73">
        <v>0.05</v>
      </c>
      <c r="I2108" s="73">
        <v>0.05</v>
      </c>
      <c r="J2108" s="81" t="s">
        <v>4230</v>
      </c>
      <c r="AL2108" s="144">
        <v>0</v>
      </c>
      <c r="AM2108" s="144">
        <v>0.05</v>
      </c>
      <c r="AN2108" s="144">
        <v>0.05</v>
      </c>
      <c r="AO2108" s="145">
        <v>0.05</v>
      </c>
    </row>
    <row r="2109" spans="2:41" ht="14.5" hidden="1" x14ac:dyDescent="0.35">
      <c r="B2109" s="45" t="s">
        <v>3314</v>
      </c>
      <c r="C2109" s="54">
        <v>843942</v>
      </c>
      <c r="D2109" s="54">
        <v>843942</v>
      </c>
      <c r="E2109" s="60" t="s">
        <v>3188</v>
      </c>
      <c r="F2109" s="73">
        <v>0</v>
      </c>
      <c r="G2109" s="73">
        <v>0.05</v>
      </c>
      <c r="H2109" s="73">
        <v>0.05</v>
      </c>
      <c r="I2109" s="73">
        <v>0.05</v>
      </c>
      <c r="J2109" s="81" t="s">
        <v>4230</v>
      </c>
      <c r="AL2109" s="144">
        <v>0</v>
      </c>
      <c r="AM2109" s="144">
        <v>0.05</v>
      </c>
      <c r="AN2109" s="144">
        <v>0.05</v>
      </c>
      <c r="AO2109" s="145">
        <v>0.05</v>
      </c>
    </row>
    <row r="2110" spans="2:41" ht="14.5" hidden="1" x14ac:dyDescent="0.35">
      <c r="B2110" s="45" t="s">
        <v>3314</v>
      </c>
      <c r="C2110" s="54">
        <v>8440003</v>
      </c>
      <c r="D2110" s="54">
        <v>8440003</v>
      </c>
      <c r="E2110" s="60" t="s">
        <v>3188</v>
      </c>
      <c r="F2110" s="73">
        <v>0</v>
      </c>
      <c r="G2110" s="73">
        <v>0.05</v>
      </c>
      <c r="H2110" s="73">
        <v>0.05</v>
      </c>
      <c r="I2110" s="73">
        <v>0.05</v>
      </c>
      <c r="J2110" s="81" t="s">
        <v>4230</v>
      </c>
      <c r="AL2110" s="144">
        <v>0</v>
      </c>
      <c r="AM2110" s="144">
        <v>0.05</v>
      </c>
      <c r="AN2110" s="144">
        <v>0.05</v>
      </c>
      <c r="AO2110" s="145">
        <v>0.05</v>
      </c>
    </row>
    <row r="2111" spans="2:41" ht="14.5" hidden="1" x14ac:dyDescent="0.35">
      <c r="B2111" s="45" t="s">
        <v>3314</v>
      </c>
      <c r="C2111" s="54">
        <v>8440032</v>
      </c>
      <c r="D2111" s="54">
        <v>8440032</v>
      </c>
      <c r="E2111" s="60" t="s">
        <v>3188</v>
      </c>
      <c r="F2111" s="73">
        <v>0</v>
      </c>
      <c r="G2111" s="73">
        <v>0.05</v>
      </c>
      <c r="H2111" s="73">
        <v>0.05</v>
      </c>
      <c r="I2111" s="73">
        <v>0.05</v>
      </c>
      <c r="J2111" s="81" t="s">
        <v>4230</v>
      </c>
      <c r="AL2111" s="144">
        <v>0</v>
      </c>
      <c r="AM2111" s="144">
        <v>0.05</v>
      </c>
      <c r="AN2111" s="144">
        <v>0.05</v>
      </c>
      <c r="AO2111" s="145">
        <v>0.05</v>
      </c>
    </row>
    <row r="2112" spans="2:41" ht="14.5" hidden="1" x14ac:dyDescent="0.35">
      <c r="B2112" s="45" t="s">
        <v>3314</v>
      </c>
      <c r="C2112" s="54">
        <v>8440502</v>
      </c>
      <c r="D2112" s="54">
        <v>8440502</v>
      </c>
      <c r="E2112" s="60" t="s">
        <v>3188</v>
      </c>
      <c r="F2112" s="73">
        <v>0</v>
      </c>
      <c r="G2112" s="73">
        <v>0.05</v>
      </c>
      <c r="H2112" s="73">
        <v>0.05</v>
      </c>
      <c r="I2112" s="73">
        <v>0.05</v>
      </c>
      <c r="J2112" s="81" t="s">
        <v>4230</v>
      </c>
      <c r="AL2112" s="144">
        <v>0</v>
      </c>
      <c r="AM2112" s="144">
        <v>0.05</v>
      </c>
      <c r="AN2112" s="144">
        <v>0.05</v>
      </c>
      <c r="AO2112" s="145">
        <v>0.05</v>
      </c>
    </row>
    <row r="2113" spans="2:41" ht="14.5" hidden="1" x14ac:dyDescent="0.35">
      <c r="B2113" s="45" t="s">
        <v>3314</v>
      </c>
      <c r="C2113" s="54">
        <v>8440518</v>
      </c>
      <c r="D2113" s="54">
        <v>8440518</v>
      </c>
      <c r="E2113" s="60" t="s">
        <v>3188</v>
      </c>
      <c r="F2113" s="73">
        <v>0</v>
      </c>
      <c r="G2113" s="73">
        <v>0.05</v>
      </c>
      <c r="H2113" s="73">
        <v>0.05</v>
      </c>
      <c r="I2113" s="73">
        <v>0.05</v>
      </c>
      <c r="J2113" s="81" t="s">
        <v>4230</v>
      </c>
      <c r="AL2113" s="144">
        <v>0</v>
      </c>
      <c r="AM2113" s="144">
        <v>0.05</v>
      </c>
      <c r="AN2113" s="144">
        <v>0.05</v>
      </c>
      <c r="AO2113" s="145">
        <v>0.05</v>
      </c>
    </row>
    <row r="2114" spans="2:41" ht="14.5" hidden="1" x14ac:dyDescent="0.35">
      <c r="B2114" s="45" t="s">
        <v>3314</v>
      </c>
      <c r="C2114" s="54">
        <v>8440529</v>
      </c>
      <c r="D2114" s="54">
        <v>8440529</v>
      </c>
      <c r="E2114" s="60" t="s">
        <v>3188</v>
      </c>
      <c r="F2114" s="73">
        <v>0</v>
      </c>
      <c r="G2114" s="73">
        <v>0.05</v>
      </c>
      <c r="H2114" s="73">
        <v>0.05</v>
      </c>
      <c r="I2114" s="73">
        <v>0.05</v>
      </c>
      <c r="J2114" s="81" t="s">
        <v>4230</v>
      </c>
      <c r="AL2114" s="144">
        <v>0</v>
      </c>
      <c r="AM2114" s="144">
        <v>0.05</v>
      </c>
      <c r="AN2114" s="144">
        <v>0.05</v>
      </c>
      <c r="AO2114" s="145">
        <v>0.05</v>
      </c>
    </row>
    <row r="2115" spans="2:41" ht="14.5" hidden="1" x14ac:dyDescent="0.35">
      <c r="B2115" s="45" t="s">
        <v>3314</v>
      </c>
      <c r="C2115" s="54">
        <v>8440574</v>
      </c>
      <c r="D2115" s="54">
        <v>8440575</v>
      </c>
      <c r="E2115" s="60" t="s">
        <v>3188</v>
      </c>
      <c r="F2115" s="73">
        <v>0</v>
      </c>
      <c r="G2115" s="73">
        <v>0.05</v>
      </c>
      <c r="H2115" s="73">
        <v>0.05</v>
      </c>
      <c r="I2115" s="73">
        <v>0.05</v>
      </c>
      <c r="J2115" s="81" t="s">
        <v>4230</v>
      </c>
      <c r="AL2115" s="144">
        <v>0</v>
      </c>
      <c r="AM2115" s="144">
        <v>0.05</v>
      </c>
      <c r="AN2115" s="144">
        <v>0.05</v>
      </c>
      <c r="AO2115" s="145">
        <v>0.05</v>
      </c>
    </row>
    <row r="2116" spans="2:41" ht="14.5" hidden="1" x14ac:dyDescent="0.35">
      <c r="B2116" s="45" t="s">
        <v>3314</v>
      </c>
      <c r="C2116" s="54">
        <v>8440921</v>
      </c>
      <c r="D2116" s="54">
        <v>8440921</v>
      </c>
      <c r="E2116" s="60" t="s">
        <v>3188</v>
      </c>
      <c r="F2116" s="73">
        <v>0</v>
      </c>
      <c r="G2116" s="73">
        <v>0.05</v>
      </c>
      <c r="H2116" s="73">
        <v>0.05</v>
      </c>
      <c r="I2116" s="73">
        <v>0.05</v>
      </c>
      <c r="J2116" s="81" t="s">
        <v>4230</v>
      </c>
      <c r="AL2116" s="144">
        <v>0</v>
      </c>
      <c r="AM2116" s="144">
        <v>0.05</v>
      </c>
      <c r="AN2116" s="144">
        <v>0.05</v>
      </c>
      <c r="AO2116" s="145">
        <v>0.05</v>
      </c>
    </row>
    <row r="2117" spans="2:41" ht="14.5" hidden="1" x14ac:dyDescent="0.35">
      <c r="B2117" s="45" t="s">
        <v>3314</v>
      </c>
      <c r="C2117" s="54">
        <v>8440988</v>
      </c>
      <c r="D2117" s="54">
        <v>8440988</v>
      </c>
      <c r="E2117" s="60" t="s">
        <v>3188</v>
      </c>
      <c r="F2117" s="73">
        <v>0</v>
      </c>
      <c r="G2117" s="73">
        <v>0.05</v>
      </c>
      <c r="H2117" s="73">
        <v>0.05</v>
      </c>
      <c r="I2117" s="73">
        <v>0.05</v>
      </c>
      <c r="J2117" s="81" t="s">
        <v>4230</v>
      </c>
      <c r="AL2117" s="144">
        <v>0</v>
      </c>
      <c r="AM2117" s="144">
        <v>0.05</v>
      </c>
      <c r="AN2117" s="144">
        <v>0.05</v>
      </c>
      <c r="AO2117" s="145">
        <v>0.05</v>
      </c>
    </row>
    <row r="2118" spans="2:41" ht="14.5" hidden="1" x14ac:dyDescent="0.35">
      <c r="B2118" s="45" t="s">
        <v>3314</v>
      </c>
      <c r="C2118" s="54">
        <v>844210</v>
      </c>
      <c r="D2118" s="54">
        <v>844212</v>
      </c>
      <c r="E2118" s="60" t="s">
        <v>3188</v>
      </c>
      <c r="F2118" s="73">
        <v>0</v>
      </c>
      <c r="G2118" s="73">
        <v>0.05</v>
      </c>
      <c r="H2118" s="73">
        <v>0.05</v>
      </c>
      <c r="I2118" s="73">
        <v>0.05</v>
      </c>
      <c r="J2118" s="81" t="s">
        <v>4230</v>
      </c>
      <c r="AL2118" s="144">
        <v>0</v>
      </c>
      <c r="AM2118" s="144">
        <v>0.05</v>
      </c>
      <c r="AN2118" s="144">
        <v>0.05</v>
      </c>
      <c r="AO2118" s="145">
        <v>0.05</v>
      </c>
    </row>
    <row r="2119" spans="2:41" ht="14.5" hidden="1" x14ac:dyDescent="0.35">
      <c r="B2119" s="45" t="s">
        <v>3314</v>
      </c>
      <c r="C2119" s="54">
        <v>844222</v>
      </c>
      <c r="D2119" s="54">
        <v>844222</v>
      </c>
      <c r="E2119" s="60" t="s">
        <v>3188</v>
      </c>
      <c r="F2119" s="73">
        <v>0</v>
      </c>
      <c r="G2119" s="73">
        <v>0.05</v>
      </c>
      <c r="H2119" s="73">
        <v>0.05</v>
      </c>
      <c r="I2119" s="73">
        <v>0.05</v>
      </c>
      <c r="J2119" s="81" t="s">
        <v>4230</v>
      </c>
      <c r="AL2119" s="144">
        <v>0</v>
      </c>
      <c r="AM2119" s="144">
        <v>0.05</v>
      </c>
      <c r="AN2119" s="144">
        <v>0.05</v>
      </c>
      <c r="AO2119" s="145">
        <v>0.05</v>
      </c>
    </row>
    <row r="2120" spans="2:41" ht="14.5" hidden="1" x14ac:dyDescent="0.35">
      <c r="B2120" s="45" t="s">
        <v>3314</v>
      </c>
      <c r="C2120" s="54">
        <v>844228</v>
      </c>
      <c r="D2120" s="54">
        <v>844228</v>
      </c>
      <c r="E2120" s="60" t="s">
        <v>3188</v>
      </c>
      <c r="F2120" s="73">
        <v>0</v>
      </c>
      <c r="G2120" s="73">
        <v>0.05</v>
      </c>
      <c r="H2120" s="73">
        <v>0.05</v>
      </c>
      <c r="I2120" s="73">
        <v>0.05</v>
      </c>
      <c r="J2120" s="81" t="s">
        <v>4230</v>
      </c>
      <c r="AL2120" s="144">
        <v>0</v>
      </c>
      <c r="AM2120" s="144">
        <v>0.05</v>
      </c>
      <c r="AN2120" s="144">
        <v>0.05</v>
      </c>
      <c r="AO2120" s="145">
        <v>0.05</v>
      </c>
    </row>
    <row r="2121" spans="2:41" ht="14.5" hidden="1" x14ac:dyDescent="0.35">
      <c r="B2121" s="45" t="s">
        <v>3314</v>
      </c>
      <c r="C2121" s="54">
        <v>844230</v>
      </c>
      <c r="D2121" s="54">
        <v>844230</v>
      </c>
      <c r="E2121" s="60" t="s">
        <v>3188</v>
      </c>
      <c r="F2121" s="73">
        <v>0</v>
      </c>
      <c r="G2121" s="73">
        <v>0.05</v>
      </c>
      <c r="H2121" s="73">
        <v>0.05</v>
      </c>
      <c r="I2121" s="73">
        <v>0.05</v>
      </c>
      <c r="J2121" s="81" t="s">
        <v>4230</v>
      </c>
      <c r="AL2121" s="144">
        <v>0</v>
      </c>
      <c r="AM2121" s="144">
        <v>0.05</v>
      </c>
      <c r="AN2121" s="144">
        <v>0.05</v>
      </c>
      <c r="AO2121" s="145">
        <v>0.05</v>
      </c>
    </row>
    <row r="2122" spans="2:41" ht="14.5" hidden="1" x14ac:dyDescent="0.35">
      <c r="B2122" s="45" t="s">
        <v>3314</v>
      </c>
      <c r="C2122" s="54">
        <v>844233</v>
      </c>
      <c r="D2122" s="54">
        <v>844234</v>
      </c>
      <c r="E2122" s="60" t="s">
        <v>3188</v>
      </c>
      <c r="F2122" s="73">
        <v>0</v>
      </c>
      <c r="G2122" s="73">
        <v>0.05</v>
      </c>
      <c r="H2122" s="73">
        <v>0.05</v>
      </c>
      <c r="I2122" s="73">
        <v>0.05</v>
      </c>
      <c r="J2122" s="81" t="s">
        <v>4230</v>
      </c>
      <c r="AL2122" s="144">
        <v>0</v>
      </c>
      <c r="AM2122" s="144">
        <v>0.05</v>
      </c>
      <c r="AN2122" s="144">
        <v>0.05</v>
      </c>
      <c r="AO2122" s="145">
        <v>0.05</v>
      </c>
    </row>
    <row r="2123" spans="2:41" ht="14.5" hidden="1" x14ac:dyDescent="0.35">
      <c r="B2123" s="45" t="s">
        <v>3314</v>
      </c>
      <c r="C2123" s="54">
        <v>844239</v>
      </c>
      <c r="D2123" s="54">
        <v>844239</v>
      </c>
      <c r="E2123" s="60" t="s">
        <v>3188</v>
      </c>
      <c r="F2123" s="73">
        <v>0</v>
      </c>
      <c r="G2123" s="73">
        <v>0.05</v>
      </c>
      <c r="H2123" s="73">
        <v>0.05</v>
      </c>
      <c r="I2123" s="73">
        <v>0.05</v>
      </c>
      <c r="J2123" s="81" t="s">
        <v>4230</v>
      </c>
      <c r="AL2123" s="144">
        <v>0</v>
      </c>
      <c r="AM2123" s="144">
        <v>0.05</v>
      </c>
      <c r="AN2123" s="144">
        <v>0.05</v>
      </c>
      <c r="AO2123" s="145">
        <v>0.05</v>
      </c>
    </row>
    <row r="2124" spans="2:41" ht="14.5" hidden="1" x14ac:dyDescent="0.35">
      <c r="B2124" s="45" t="s">
        <v>3314</v>
      </c>
      <c r="C2124" s="54">
        <v>844251</v>
      </c>
      <c r="D2124" s="54">
        <v>844251</v>
      </c>
      <c r="E2124" s="60" t="s">
        <v>3188</v>
      </c>
      <c r="F2124" s="73">
        <v>0</v>
      </c>
      <c r="G2124" s="73">
        <v>0.05</v>
      </c>
      <c r="H2124" s="73">
        <v>0.05</v>
      </c>
      <c r="I2124" s="73">
        <v>0.05</v>
      </c>
      <c r="J2124" s="81" t="s">
        <v>4230</v>
      </c>
      <c r="AL2124" s="144">
        <v>0</v>
      </c>
      <c r="AM2124" s="144">
        <v>0.05</v>
      </c>
      <c r="AN2124" s="144">
        <v>0.05</v>
      </c>
      <c r="AO2124" s="145">
        <v>0.05</v>
      </c>
    </row>
    <row r="2125" spans="2:41" ht="14.5" hidden="1" x14ac:dyDescent="0.35">
      <c r="B2125" s="45" t="s">
        <v>3314</v>
      </c>
      <c r="C2125" s="54">
        <v>844254</v>
      </c>
      <c r="D2125" s="54">
        <v>844255</v>
      </c>
      <c r="E2125" s="60" t="s">
        <v>3188</v>
      </c>
      <c r="F2125" s="73">
        <v>0</v>
      </c>
      <c r="G2125" s="73">
        <v>0.05</v>
      </c>
      <c r="H2125" s="73">
        <v>0.05</v>
      </c>
      <c r="I2125" s="73">
        <v>0.05</v>
      </c>
      <c r="J2125" s="81" t="s">
        <v>4230</v>
      </c>
      <c r="AL2125" s="144">
        <v>0</v>
      </c>
      <c r="AM2125" s="144">
        <v>0.05</v>
      </c>
      <c r="AN2125" s="144">
        <v>0.05</v>
      </c>
      <c r="AO2125" s="145">
        <v>0.05</v>
      </c>
    </row>
    <row r="2126" spans="2:41" ht="14.5" hidden="1" x14ac:dyDescent="0.35">
      <c r="B2126" s="45" t="s">
        <v>3314</v>
      </c>
      <c r="C2126" s="54">
        <v>844259</v>
      </c>
      <c r="D2126" s="54">
        <v>844259</v>
      </c>
      <c r="E2126" s="60" t="s">
        <v>3188</v>
      </c>
      <c r="F2126" s="73">
        <v>0</v>
      </c>
      <c r="G2126" s="73">
        <v>0.05</v>
      </c>
      <c r="H2126" s="73">
        <v>0.05</v>
      </c>
      <c r="I2126" s="73">
        <v>0.05</v>
      </c>
      <c r="J2126" s="81" t="s">
        <v>4230</v>
      </c>
      <c r="AL2126" s="144">
        <v>0</v>
      </c>
      <c r="AM2126" s="144">
        <v>0.05</v>
      </c>
      <c r="AN2126" s="144">
        <v>0.05</v>
      </c>
      <c r="AO2126" s="145">
        <v>0.05</v>
      </c>
    </row>
    <row r="2127" spans="2:41" ht="14.5" hidden="1" x14ac:dyDescent="0.35">
      <c r="B2127" s="45" t="s">
        <v>3314</v>
      </c>
      <c r="C2127" s="54">
        <v>844279</v>
      </c>
      <c r="D2127" s="54">
        <v>844279</v>
      </c>
      <c r="E2127" s="60" t="s">
        <v>3188</v>
      </c>
      <c r="F2127" s="73">
        <v>0</v>
      </c>
      <c r="G2127" s="73">
        <v>0.05</v>
      </c>
      <c r="H2127" s="73">
        <v>0.05</v>
      </c>
      <c r="I2127" s="73">
        <v>0.05</v>
      </c>
      <c r="J2127" s="81" t="s">
        <v>4230</v>
      </c>
      <c r="AL2127" s="144">
        <v>0</v>
      </c>
      <c r="AM2127" s="144">
        <v>0.05</v>
      </c>
      <c r="AN2127" s="144">
        <v>0.05</v>
      </c>
      <c r="AO2127" s="145">
        <v>0.05</v>
      </c>
    </row>
    <row r="2128" spans="2:41" ht="14.5" hidden="1" x14ac:dyDescent="0.35">
      <c r="B2128" s="45" t="s">
        <v>3314</v>
      </c>
      <c r="C2128" s="54">
        <v>844295</v>
      </c>
      <c r="D2128" s="54">
        <v>844295</v>
      </c>
      <c r="E2128" s="60" t="s">
        <v>3188</v>
      </c>
      <c r="F2128" s="73">
        <v>0</v>
      </c>
      <c r="G2128" s="73">
        <v>0.05</v>
      </c>
      <c r="H2128" s="73">
        <v>0.05</v>
      </c>
      <c r="I2128" s="73">
        <v>0.05</v>
      </c>
      <c r="J2128" s="81" t="s">
        <v>4230</v>
      </c>
      <c r="AL2128" s="144">
        <v>0</v>
      </c>
      <c r="AM2128" s="144">
        <v>0.05</v>
      </c>
      <c r="AN2128" s="144">
        <v>0.05</v>
      </c>
      <c r="AO2128" s="145">
        <v>0.05</v>
      </c>
    </row>
    <row r="2129" spans="2:41" ht="14.5" hidden="1" x14ac:dyDescent="0.35">
      <c r="B2129" s="45" t="s">
        <v>3314</v>
      </c>
      <c r="C2129" s="54">
        <v>844305</v>
      </c>
      <c r="D2129" s="54">
        <v>844305</v>
      </c>
      <c r="E2129" s="60" t="s">
        <v>3188</v>
      </c>
      <c r="F2129" s="73">
        <v>0</v>
      </c>
      <c r="G2129" s="73">
        <v>0.05</v>
      </c>
      <c r="H2129" s="73">
        <v>0.05</v>
      </c>
      <c r="I2129" s="73">
        <v>0.05</v>
      </c>
      <c r="J2129" s="81" t="s">
        <v>4230</v>
      </c>
      <c r="AL2129" s="144">
        <v>0</v>
      </c>
      <c r="AM2129" s="144">
        <v>0.05</v>
      </c>
      <c r="AN2129" s="144">
        <v>0.05</v>
      </c>
      <c r="AO2129" s="145">
        <v>0.05</v>
      </c>
    </row>
    <row r="2130" spans="2:41" ht="14.5" hidden="1" x14ac:dyDescent="0.35">
      <c r="B2130" s="45" t="s">
        <v>3314</v>
      </c>
      <c r="C2130" s="54">
        <v>844330</v>
      </c>
      <c r="D2130" s="54">
        <v>844330</v>
      </c>
      <c r="E2130" s="60" t="s">
        <v>3188</v>
      </c>
      <c r="F2130" s="73">
        <v>0</v>
      </c>
      <c r="G2130" s="73">
        <v>0.05</v>
      </c>
      <c r="H2130" s="73">
        <v>0.05</v>
      </c>
      <c r="I2130" s="73">
        <v>0.05</v>
      </c>
      <c r="J2130" s="81" t="s">
        <v>4230</v>
      </c>
      <c r="AL2130" s="144">
        <v>0</v>
      </c>
      <c r="AM2130" s="144">
        <v>0.05</v>
      </c>
      <c r="AN2130" s="144">
        <v>0.05</v>
      </c>
      <c r="AO2130" s="145">
        <v>0.05</v>
      </c>
    </row>
    <row r="2131" spans="2:41" ht="14.5" hidden="1" x14ac:dyDescent="0.35">
      <c r="B2131" s="45" t="s">
        <v>3314</v>
      </c>
      <c r="C2131" s="54">
        <v>844354</v>
      </c>
      <c r="D2131" s="54">
        <v>844354</v>
      </c>
      <c r="E2131" s="60" t="s">
        <v>3188</v>
      </c>
      <c r="F2131" s="73">
        <v>0</v>
      </c>
      <c r="G2131" s="73">
        <v>0.05</v>
      </c>
      <c r="H2131" s="73">
        <v>0.05</v>
      </c>
      <c r="I2131" s="73">
        <v>0.05</v>
      </c>
      <c r="J2131" s="81" t="s">
        <v>4230</v>
      </c>
      <c r="AL2131" s="144">
        <v>0</v>
      </c>
      <c r="AM2131" s="144">
        <v>0.05</v>
      </c>
      <c r="AN2131" s="144">
        <v>0.05</v>
      </c>
      <c r="AO2131" s="145">
        <v>0.05</v>
      </c>
    </row>
    <row r="2132" spans="2:41" ht="14.5" hidden="1" x14ac:dyDescent="0.35">
      <c r="B2132" s="45" t="s">
        <v>3314</v>
      </c>
      <c r="C2132" s="54">
        <v>844356</v>
      </c>
      <c r="D2132" s="54">
        <v>844356</v>
      </c>
      <c r="E2132" s="60" t="s">
        <v>3188</v>
      </c>
      <c r="F2132" s="73">
        <v>0</v>
      </c>
      <c r="G2132" s="73">
        <v>0.05</v>
      </c>
      <c r="H2132" s="73">
        <v>0.05</v>
      </c>
      <c r="I2132" s="73">
        <v>0.05</v>
      </c>
      <c r="J2132" s="81" t="s">
        <v>4230</v>
      </c>
      <c r="AL2132" s="144">
        <v>0</v>
      </c>
      <c r="AM2132" s="144">
        <v>0.05</v>
      </c>
      <c r="AN2132" s="144">
        <v>0.05</v>
      </c>
      <c r="AO2132" s="145">
        <v>0.05</v>
      </c>
    </row>
    <row r="2133" spans="2:41" ht="14.5" hidden="1" x14ac:dyDescent="0.35">
      <c r="B2133" s="45" t="s">
        <v>3314</v>
      </c>
      <c r="C2133" s="54">
        <v>844362</v>
      </c>
      <c r="D2133" s="54">
        <v>844362</v>
      </c>
      <c r="E2133" s="60" t="s">
        <v>3188</v>
      </c>
      <c r="F2133" s="73">
        <v>0</v>
      </c>
      <c r="G2133" s="73">
        <v>0.05</v>
      </c>
      <c r="H2133" s="73">
        <v>0.05</v>
      </c>
      <c r="I2133" s="73">
        <v>0.05</v>
      </c>
      <c r="J2133" s="81" t="s">
        <v>4230</v>
      </c>
      <c r="AL2133" s="144">
        <v>0</v>
      </c>
      <c r="AM2133" s="144">
        <v>0.05</v>
      </c>
      <c r="AN2133" s="144">
        <v>0.05</v>
      </c>
      <c r="AO2133" s="145">
        <v>0.05</v>
      </c>
    </row>
    <row r="2134" spans="2:41" ht="14.5" hidden="1" x14ac:dyDescent="0.35">
      <c r="B2134" s="45" t="s">
        <v>3314</v>
      </c>
      <c r="C2134" s="54">
        <v>844365</v>
      </c>
      <c r="D2134" s="54">
        <v>844365</v>
      </c>
      <c r="E2134" s="60" t="s">
        <v>3188</v>
      </c>
      <c r="F2134" s="73">
        <v>0</v>
      </c>
      <c r="G2134" s="73">
        <v>0.05</v>
      </c>
      <c r="H2134" s="73">
        <v>0.05</v>
      </c>
      <c r="I2134" s="73">
        <v>0.05</v>
      </c>
      <c r="J2134" s="81" t="s">
        <v>4230</v>
      </c>
      <c r="AL2134" s="144">
        <v>0</v>
      </c>
      <c r="AM2134" s="144">
        <v>0.05</v>
      </c>
      <c r="AN2134" s="144">
        <v>0.05</v>
      </c>
      <c r="AO2134" s="145">
        <v>0.05</v>
      </c>
    </row>
    <row r="2135" spans="2:41" ht="14.5" hidden="1" x14ac:dyDescent="0.35">
      <c r="B2135" s="45" t="s">
        <v>3314</v>
      </c>
      <c r="C2135" s="54">
        <v>844376</v>
      </c>
      <c r="D2135" s="54">
        <v>844376</v>
      </c>
      <c r="E2135" s="60" t="s">
        <v>3188</v>
      </c>
      <c r="F2135" s="73">
        <v>0</v>
      </c>
      <c r="G2135" s="73">
        <v>0.05</v>
      </c>
      <c r="H2135" s="73">
        <v>0.05</v>
      </c>
      <c r="I2135" s="73">
        <v>0.05</v>
      </c>
      <c r="J2135" s="81" t="s">
        <v>4230</v>
      </c>
      <c r="AL2135" s="144">
        <v>0</v>
      </c>
      <c r="AM2135" s="144">
        <v>0.05</v>
      </c>
      <c r="AN2135" s="144">
        <v>0.05</v>
      </c>
      <c r="AO2135" s="145">
        <v>0.05</v>
      </c>
    </row>
    <row r="2136" spans="2:41" ht="14.5" hidden="1" x14ac:dyDescent="0.35">
      <c r="B2136" s="45" t="s">
        <v>3314</v>
      </c>
      <c r="C2136" s="54">
        <v>844378</v>
      </c>
      <c r="D2136" s="54">
        <v>844378</v>
      </c>
      <c r="E2136" s="60" t="s">
        <v>3188</v>
      </c>
      <c r="F2136" s="73">
        <v>0</v>
      </c>
      <c r="G2136" s="73">
        <v>0.05</v>
      </c>
      <c r="H2136" s="73">
        <v>0.05</v>
      </c>
      <c r="I2136" s="73">
        <v>0.05</v>
      </c>
      <c r="J2136" s="81" t="s">
        <v>4230</v>
      </c>
      <c r="AL2136" s="144">
        <v>0</v>
      </c>
      <c r="AM2136" s="144">
        <v>0.05</v>
      </c>
      <c r="AN2136" s="144">
        <v>0.05</v>
      </c>
      <c r="AO2136" s="145">
        <v>0.05</v>
      </c>
    </row>
    <row r="2137" spans="2:41" ht="14.5" hidden="1" x14ac:dyDescent="0.35">
      <c r="B2137" s="45" t="s">
        <v>3314</v>
      </c>
      <c r="C2137" s="54">
        <v>844387</v>
      </c>
      <c r="D2137" s="54">
        <v>844387</v>
      </c>
      <c r="E2137" s="60" t="s">
        <v>3188</v>
      </c>
      <c r="F2137" s="73">
        <v>0</v>
      </c>
      <c r="G2137" s="73">
        <v>0.05</v>
      </c>
      <c r="H2137" s="73">
        <v>0.05</v>
      </c>
      <c r="I2137" s="73">
        <v>0.05</v>
      </c>
      <c r="J2137" s="81" t="s">
        <v>4230</v>
      </c>
      <c r="AL2137" s="144">
        <v>0</v>
      </c>
      <c r="AM2137" s="144">
        <v>0.05</v>
      </c>
      <c r="AN2137" s="144">
        <v>0.05</v>
      </c>
      <c r="AO2137" s="145">
        <v>0.05</v>
      </c>
    </row>
    <row r="2138" spans="2:41" ht="14.5" hidden="1" x14ac:dyDescent="0.35">
      <c r="B2138" s="45" t="s">
        <v>3314</v>
      </c>
      <c r="C2138" s="54">
        <v>844390</v>
      </c>
      <c r="D2138" s="54">
        <v>844391</v>
      </c>
      <c r="E2138" s="60" t="s">
        <v>3188</v>
      </c>
      <c r="F2138" s="73">
        <v>0</v>
      </c>
      <c r="G2138" s="73">
        <v>0.05</v>
      </c>
      <c r="H2138" s="73">
        <v>0.05</v>
      </c>
      <c r="I2138" s="73">
        <v>0.05</v>
      </c>
      <c r="J2138" s="81" t="s">
        <v>4230</v>
      </c>
      <c r="AL2138" s="144">
        <v>0</v>
      </c>
      <c r="AM2138" s="144">
        <v>0.05</v>
      </c>
      <c r="AN2138" s="144">
        <v>0.05</v>
      </c>
      <c r="AO2138" s="145">
        <v>0.05</v>
      </c>
    </row>
    <row r="2139" spans="2:41" ht="14.5" hidden="1" x14ac:dyDescent="0.35">
      <c r="B2139" s="45" t="s">
        <v>3314</v>
      </c>
      <c r="C2139" s="54">
        <v>844395</v>
      </c>
      <c r="D2139" s="54">
        <v>844396</v>
      </c>
      <c r="E2139" s="60" t="s">
        <v>3188</v>
      </c>
      <c r="F2139" s="73">
        <v>0</v>
      </c>
      <c r="G2139" s="73">
        <v>0.05</v>
      </c>
      <c r="H2139" s="73">
        <v>0.05</v>
      </c>
      <c r="I2139" s="73">
        <v>0.05</v>
      </c>
      <c r="J2139" s="81" t="s">
        <v>4230</v>
      </c>
      <c r="AL2139" s="144">
        <v>0</v>
      </c>
      <c r="AM2139" s="144">
        <v>0.05</v>
      </c>
      <c r="AN2139" s="144">
        <v>0.05</v>
      </c>
      <c r="AO2139" s="145">
        <v>0.05</v>
      </c>
    </row>
    <row r="2140" spans="2:41" ht="14.5" hidden="1" x14ac:dyDescent="0.35">
      <c r="B2140" s="45" t="s">
        <v>3314</v>
      </c>
      <c r="C2140" s="54">
        <v>844476</v>
      </c>
      <c r="D2140" s="54">
        <v>844476</v>
      </c>
      <c r="E2140" s="60" t="s">
        <v>3188</v>
      </c>
      <c r="F2140" s="73">
        <v>0</v>
      </c>
      <c r="G2140" s="73">
        <v>0.05</v>
      </c>
      <c r="H2140" s="73">
        <v>0.05</v>
      </c>
      <c r="I2140" s="73">
        <v>0.05</v>
      </c>
      <c r="J2140" s="81" t="s">
        <v>4230</v>
      </c>
      <c r="AL2140" s="144">
        <v>0</v>
      </c>
      <c r="AM2140" s="144">
        <v>0.05</v>
      </c>
      <c r="AN2140" s="144">
        <v>0.05</v>
      </c>
      <c r="AO2140" s="145">
        <v>0.05</v>
      </c>
    </row>
    <row r="2141" spans="2:41" ht="14.5" hidden="1" x14ac:dyDescent="0.35">
      <c r="B2141" s="45" t="s">
        <v>3314</v>
      </c>
      <c r="C2141" s="54">
        <v>844487</v>
      </c>
      <c r="D2141" s="54">
        <v>844487</v>
      </c>
      <c r="E2141" s="60" t="s">
        <v>3188</v>
      </c>
      <c r="F2141" s="73">
        <v>0</v>
      </c>
      <c r="G2141" s="73">
        <v>0.05</v>
      </c>
      <c r="H2141" s="73">
        <v>0.05</v>
      </c>
      <c r="I2141" s="73">
        <v>0.05</v>
      </c>
      <c r="J2141" s="81" t="s">
        <v>4230</v>
      </c>
      <c r="AL2141" s="144">
        <v>0</v>
      </c>
      <c r="AM2141" s="144">
        <v>0.05</v>
      </c>
      <c r="AN2141" s="144">
        <v>0.05</v>
      </c>
      <c r="AO2141" s="145">
        <v>0.05</v>
      </c>
    </row>
    <row r="2142" spans="2:41" ht="14.5" hidden="1" x14ac:dyDescent="0.35">
      <c r="B2142" s="45" t="s">
        <v>3314</v>
      </c>
      <c r="C2142" s="54">
        <v>844539</v>
      </c>
      <c r="D2142" s="54">
        <v>844540</v>
      </c>
      <c r="E2142" s="60" t="s">
        <v>3188</v>
      </c>
      <c r="F2142" s="73">
        <v>0</v>
      </c>
      <c r="G2142" s="73">
        <v>0.05</v>
      </c>
      <c r="H2142" s="73">
        <v>0.05</v>
      </c>
      <c r="I2142" s="73">
        <v>0.05</v>
      </c>
      <c r="J2142" s="81" t="s">
        <v>4230</v>
      </c>
      <c r="AL2142" s="144">
        <v>0</v>
      </c>
      <c r="AM2142" s="144">
        <v>0.05</v>
      </c>
      <c r="AN2142" s="144">
        <v>0.05</v>
      </c>
      <c r="AO2142" s="145">
        <v>0.05</v>
      </c>
    </row>
    <row r="2143" spans="2:41" ht="14.5" hidden="1" x14ac:dyDescent="0.35">
      <c r="B2143" s="45" t="s">
        <v>3314</v>
      </c>
      <c r="C2143" s="54">
        <v>844545</v>
      </c>
      <c r="D2143" s="54">
        <v>844545</v>
      </c>
      <c r="E2143" s="60" t="s">
        <v>3188</v>
      </c>
      <c r="F2143" s="73">
        <v>0</v>
      </c>
      <c r="G2143" s="73">
        <v>0.05</v>
      </c>
      <c r="H2143" s="73">
        <v>0.05</v>
      </c>
      <c r="I2143" s="73">
        <v>0.05</v>
      </c>
      <c r="J2143" s="81" t="s">
        <v>4230</v>
      </c>
      <c r="AL2143" s="144">
        <v>0</v>
      </c>
      <c r="AM2143" s="144">
        <v>0.05</v>
      </c>
      <c r="AN2143" s="144">
        <v>0.05</v>
      </c>
      <c r="AO2143" s="145">
        <v>0.05</v>
      </c>
    </row>
    <row r="2144" spans="2:41" ht="14.5" hidden="1" x14ac:dyDescent="0.35">
      <c r="B2144" s="45" t="s">
        <v>3314</v>
      </c>
      <c r="C2144" s="54">
        <v>844558</v>
      </c>
      <c r="D2144" s="54">
        <v>844558</v>
      </c>
      <c r="E2144" s="60" t="s">
        <v>3188</v>
      </c>
      <c r="F2144" s="73">
        <v>0</v>
      </c>
      <c r="G2144" s="73">
        <v>0.05</v>
      </c>
      <c r="H2144" s="73">
        <v>0.05</v>
      </c>
      <c r="I2144" s="73">
        <v>0.05</v>
      </c>
      <c r="J2144" s="81" t="s">
        <v>4230</v>
      </c>
      <c r="AL2144" s="144">
        <v>0</v>
      </c>
      <c r="AM2144" s="144">
        <v>0.05</v>
      </c>
      <c r="AN2144" s="144">
        <v>0.05</v>
      </c>
      <c r="AO2144" s="145">
        <v>0.05</v>
      </c>
    </row>
    <row r="2145" spans="2:41" ht="14.5" hidden="1" x14ac:dyDescent="0.35">
      <c r="B2145" s="45" t="s">
        <v>3314</v>
      </c>
      <c r="C2145" s="54">
        <v>844578</v>
      </c>
      <c r="D2145" s="54">
        <v>844578</v>
      </c>
      <c r="E2145" s="60" t="s">
        <v>3188</v>
      </c>
      <c r="F2145" s="73">
        <v>0</v>
      </c>
      <c r="G2145" s="73">
        <v>0.05</v>
      </c>
      <c r="H2145" s="73">
        <v>0.05</v>
      </c>
      <c r="I2145" s="73">
        <v>0.05</v>
      </c>
      <c r="J2145" s="81" t="s">
        <v>4230</v>
      </c>
      <c r="AL2145" s="144">
        <v>0</v>
      </c>
      <c r="AM2145" s="144">
        <v>0.05</v>
      </c>
      <c r="AN2145" s="144">
        <v>0.05</v>
      </c>
      <c r="AO2145" s="145">
        <v>0.05</v>
      </c>
    </row>
    <row r="2146" spans="2:41" ht="14.5" hidden="1" x14ac:dyDescent="0.35">
      <c r="B2146" s="45" t="s">
        <v>3314</v>
      </c>
      <c r="C2146" s="54">
        <v>844580</v>
      </c>
      <c r="D2146" s="54">
        <v>844580</v>
      </c>
      <c r="E2146" s="60" t="s">
        <v>3188</v>
      </c>
      <c r="F2146" s="73">
        <v>0</v>
      </c>
      <c r="G2146" s="73">
        <v>0.05</v>
      </c>
      <c r="H2146" s="73">
        <v>0.05</v>
      </c>
      <c r="I2146" s="73">
        <v>0.05</v>
      </c>
      <c r="J2146" s="81" t="s">
        <v>4230</v>
      </c>
      <c r="AL2146" s="144">
        <v>0</v>
      </c>
      <c r="AM2146" s="144">
        <v>0.05</v>
      </c>
      <c r="AN2146" s="144">
        <v>0.05</v>
      </c>
      <c r="AO2146" s="145">
        <v>0.05</v>
      </c>
    </row>
    <row r="2147" spans="2:41" ht="14.5" hidden="1" x14ac:dyDescent="0.35">
      <c r="B2147" s="45" t="s">
        <v>3314</v>
      </c>
      <c r="C2147" s="54">
        <v>844630</v>
      </c>
      <c r="D2147" s="54">
        <v>844630</v>
      </c>
      <c r="E2147" s="60" t="s">
        <v>3188</v>
      </c>
      <c r="F2147" s="73">
        <v>0</v>
      </c>
      <c r="G2147" s="73">
        <v>0.05</v>
      </c>
      <c r="H2147" s="73">
        <v>0.05</v>
      </c>
      <c r="I2147" s="73">
        <v>0.05</v>
      </c>
      <c r="J2147" s="81" t="s">
        <v>4230</v>
      </c>
      <c r="AL2147" s="144">
        <v>0</v>
      </c>
      <c r="AM2147" s="144">
        <v>0.05</v>
      </c>
      <c r="AN2147" s="144">
        <v>0.05</v>
      </c>
      <c r="AO2147" s="145">
        <v>0.05</v>
      </c>
    </row>
    <row r="2148" spans="2:41" ht="14.5" hidden="1" x14ac:dyDescent="0.35">
      <c r="B2148" s="45" t="s">
        <v>3314</v>
      </c>
      <c r="C2148" s="54">
        <v>844633</v>
      </c>
      <c r="D2148" s="54">
        <v>844633</v>
      </c>
      <c r="E2148" s="60" t="s">
        <v>3188</v>
      </c>
      <c r="F2148" s="73">
        <v>0</v>
      </c>
      <c r="G2148" s="73">
        <v>0.05</v>
      </c>
      <c r="H2148" s="73">
        <v>0.05</v>
      </c>
      <c r="I2148" s="73">
        <v>0.05</v>
      </c>
      <c r="J2148" s="81" t="s">
        <v>4230</v>
      </c>
      <c r="AL2148" s="144">
        <v>0</v>
      </c>
      <c r="AM2148" s="144">
        <v>0.05</v>
      </c>
      <c r="AN2148" s="144">
        <v>0.05</v>
      </c>
      <c r="AO2148" s="145">
        <v>0.05</v>
      </c>
    </row>
    <row r="2149" spans="2:41" ht="14.5" hidden="1" x14ac:dyDescent="0.35">
      <c r="B2149" s="45" t="s">
        <v>3314</v>
      </c>
      <c r="C2149" s="54">
        <v>844635</v>
      </c>
      <c r="D2149" s="54">
        <v>844635</v>
      </c>
      <c r="E2149" s="60" t="s">
        <v>3188</v>
      </c>
      <c r="F2149" s="73">
        <v>0</v>
      </c>
      <c r="G2149" s="73">
        <v>0.05</v>
      </c>
      <c r="H2149" s="73">
        <v>0.05</v>
      </c>
      <c r="I2149" s="73">
        <v>0.05</v>
      </c>
      <c r="J2149" s="81" t="s">
        <v>4230</v>
      </c>
      <c r="AL2149" s="144">
        <v>0</v>
      </c>
      <c r="AM2149" s="144">
        <v>0.05</v>
      </c>
      <c r="AN2149" s="144">
        <v>0.05</v>
      </c>
      <c r="AO2149" s="145">
        <v>0.05</v>
      </c>
    </row>
    <row r="2150" spans="2:41" ht="14.5" hidden="1" x14ac:dyDescent="0.35">
      <c r="B2150" s="45" t="s">
        <v>3314</v>
      </c>
      <c r="C2150" s="54">
        <v>844639</v>
      </c>
      <c r="D2150" s="54">
        <v>844639</v>
      </c>
      <c r="E2150" s="60" t="s">
        <v>3188</v>
      </c>
      <c r="F2150" s="73">
        <v>0</v>
      </c>
      <c r="G2150" s="73">
        <v>0.05</v>
      </c>
      <c r="H2150" s="73">
        <v>0.05</v>
      </c>
      <c r="I2150" s="73">
        <v>0.05</v>
      </c>
      <c r="J2150" s="81" t="s">
        <v>4230</v>
      </c>
      <c r="AL2150" s="144">
        <v>0</v>
      </c>
      <c r="AM2150" s="144">
        <v>0.05</v>
      </c>
      <c r="AN2150" s="144">
        <v>0.05</v>
      </c>
      <c r="AO2150" s="145">
        <v>0.05</v>
      </c>
    </row>
    <row r="2151" spans="2:41" ht="14.5" hidden="1" x14ac:dyDescent="0.35">
      <c r="B2151" s="45" t="s">
        <v>3314</v>
      </c>
      <c r="C2151" s="54">
        <v>844649</v>
      </c>
      <c r="D2151" s="54">
        <v>844649</v>
      </c>
      <c r="E2151" s="60" t="s">
        <v>3188</v>
      </c>
      <c r="F2151" s="73">
        <v>0</v>
      </c>
      <c r="G2151" s="73">
        <v>0.05</v>
      </c>
      <c r="H2151" s="73">
        <v>0.05</v>
      </c>
      <c r="I2151" s="73">
        <v>0.05</v>
      </c>
      <c r="J2151" s="81" t="s">
        <v>4230</v>
      </c>
      <c r="AL2151" s="144">
        <v>0</v>
      </c>
      <c r="AM2151" s="144">
        <v>0.05</v>
      </c>
      <c r="AN2151" s="144">
        <v>0.05</v>
      </c>
      <c r="AO2151" s="145">
        <v>0.05</v>
      </c>
    </row>
    <row r="2152" spans="2:41" ht="14.5" hidden="1" x14ac:dyDescent="0.35">
      <c r="B2152" s="45" t="s">
        <v>3314</v>
      </c>
      <c r="C2152" s="54">
        <v>844653</v>
      </c>
      <c r="D2152" s="54">
        <v>844653</v>
      </c>
      <c r="E2152" s="60" t="s">
        <v>3188</v>
      </c>
      <c r="F2152" s="73">
        <v>0</v>
      </c>
      <c r="G2152" s="73">
        <v>0.05</v>
      </c>
      <c r="H2152" s="73">
        <v>0.05</v>
      </c>
      <c r="I2152" s="73">
        <v>0.05</v>
      </c>
      <c r="J2152" s="81" t="s">
        <v>4230</v>
      </c>
      <c r="AL2152" s="144">
        <v>0</v>
      </c>
      <c r="AM2152" s="144">
        <v>0.05</v>
      </c>
      <c r="AN2152" s="144">
        <v>0.05</v>
      </c>
      <c r="AO2152" s="145">
        <v>0.05</v>
      </c>
    </row>
    <row r="2153" spans="2:41" ht="14.5" hidden="1" x14ac:dyDescent="0.35">
      <c r="B2153" s="45" t="s">
        <v>3314</v>
      </c>
      <c r="C2153" s="54">
        <v>844659</v>
      </c>
      <c r="D2153" s="54">
        <v>844659</v>
      </c>
      <c r="E2153" s="60" t="s">
        <v>3188</v>
      </c>
      <c r="F2153" s="73">
        <v>0</v>
      </c>
      <c r="G2153" s="73">
        <v>0.05</v>
      </c>
      <c r="H2153" s="73">
        <v>0.05</v>
      </c>
      <c r="I2153" s="73">
        <v>0.05</v>
      </c>
      <c r="J2153" s="81" t="s">
        <v>4230</v>
      </c>
      <c r="AL2153" s="144">
        <v>0</v>
      </c>
      <c r="AM2153" s="144">
        <v>0.05</v>
      </c>
      <c r="AN2153" s="144">
        <v>0.05</v>
      </c>
      <c r="AO2153" s="145">
        <v>0.05</v>
      </c>
    </row>
    <row r="2154" spans="2:41" ht="14.5" hidden="1" x14ac:dyDescent="0.35">
      <c r="B2154" s="45" t="s">
        <v>3314</v>
      </c>
      <c r="C2154" s="54">
        <v>844687</v>
      </c>
      <c r="D2154" s="54">
        <v>844687</v>
      </c>
      <c r="E2154" s="60" t="s">
        <v>3188</v>
      </c>
      <c r="F2154" s="73">
        <v>0</v>
      </c>
      <c r="G2154" s="73">
        <v>0.05</v>
      </c>
      <c r="H2154" s="73">
        <v>0.05</v>
      </c>
      <c r="I2154" s="73">
        <v>0.05</v>
      </c>
      <c r="J2154" s="81" t="s">
        <v>4230</v>
      </c>
      <c r="AL2154" s="144">
        <v>0</v>
      </c>
      <c r="AM2154" s="144">
        <v>0.05</v>
      </c>
      <c r="AN2154" s="144">
        <v>0.05</v>
      </c>
      <c r="AO2154" s="145">
        <v>0.05</v>
      </c>
    </row>
    <row r="2155" spans="2:41" ht="14.5" hidden="1" x14ac:dyDescent="0.35">
      <c r="B2155" s="45" t="s">
        <v>3314</v>
      </c>
      <c r="C2155" s="54">
        <v>844701</v>
      </c>
      <c r="D2155" s="54">
        <v>844701</v>
      </c>
      <c r="E2155" s="60" t="s">
        <v>3188</v>
      </c>
      <c r="F2155" s="73">
        <v>0</v>
      </c>
      <c r="G2155" s="73">
        <v>0.05</v>
      </c>
      <c r="H2155" s="73">
        <v>0.05</v>
      </c>
      <c r="I2155" s="73">
        <v>0.05</v>
      </c>
      <c r="J2155" s="81" t="s">
        <v>4230</v>
      </c>
      <c r="AL2155" s="144">
        <v>0</v>
      </c>
      <c r="AM2155" s="144">
        <v>0.05</v>
      </c>
      <c r="AN2155" s="144">
        <v>0.05</v>
      </c>
      <c r="AO2155" s="145">
        <v>0.05</v>
      </c>
    </row>
    <row r="2156" spans="2:41" ht="14.5" hidden="1" x14ac:dyDescent="0.35">
      <c r="B2156" s="45" t="s">
        <v>3314</v>
      </c>
      <c r="C2156" s="54">
        <v>844705</v>
      </c>
      <c r="D2156" s="54">
        <v>844705</v>
      </c>
      <c r="E2156" s="60" t="s">
        <v>3188</v>
      </c>
      <c r="F2156" s="73">
        <v>0</v>
      </c>
      <c r="G2156" s="73">
        <v>0.05</v>
      </c>
      <c r="H2156" s="73">
        <v>0.05</v>
      </c>
      <c r="I2156" s="73">
        <v>0.05</v>
      </c>
      <c r="J2156" s="81" t="s">
        <v>4230</v>
      </c>
      <c r="AL2156" s="144">
        <v>0</v>
      </c>
      <c r="AM2156" s="144">
        <v>0.05</v>
      </c>
      <c r="AN2156" s="144">
        <v>0.05</v>
      </c>
      <c r="AO2156" s="145">
        <v>0.05</v>
      </c>
    </row>
    <row r="2157" spans="2:41" ht="14.5" hidden="1" x14ac:dyDescent="0.35">
      <c r="B2157" s="45" t="s">
        <v>3314</v>
      </c>
      <c r="C2157" s="54">
        <v>844709</v>
      </c>
      <c r="D2157" s="54">
        <v>844709</v>
      </c>
      <c r="E2157" s="60" t="s">
        <v>3188</v>
      </c>
      <c r="F2157" s="73">
        <v>0</v>
      </c>
      <c r="G2157" s="73">
        <v>0.05</v>
      </c>
      <c r="H2157" s="73">
        <v>0.05</v>
      </c>
      <c r="I2157" s="73">
        <v>0.05</v>
      </c>
      <c r="J2157" s="81" t="s">
        <v>4230</v>
      </c>
      <c r="AL2157" s="144">
        <v>0</v>
      </c>
      <c r="AM2157" s="144">
        <v>0.05</v>
      </c>
      <c r="AN2157" s="144">
        <v>0.05</v>
      </c>
      <c r="AO2157" s="145">
        <v>0.05</v>
      </c>
    </row>
    <row r="2158" spans="2:41" ht="14.5" hidden="1" x14ac:dyDescent="0.35">
      <c r="B2158" s="45" t="s">
        <v>3314</v>
      </c>
      <c r="C2158" s="54">
        <v>844717</v>
      </c>
      <c r="D2158" s="54">
        <v>844717</v>
      </c>
      <c r="E2158" s="60" t="s">
        <v>3188</v>
      </c>
      <c r="F2158" s="73">
        <v>0</v>
      </c>
      <c r="G2158" s="73">
        <v>0.05</v>
      </c>
      <c r="H2158" s="73">
        <v>0.05</v>
      </c>
      <c r="I2158" s="73">
        <v>0.05</v>
      </c>
      <c r="J2158" s="81" t="s">
        <v>4230</v>
      </c>
      <c r="AL2158" s="144">
        <v>0</v>
      </c>
      <c r="AM2158" s="144">
        <v>0.05</v>
      </c>
      <c r="AN2158" s="144">
        <v>0.05</v>
      </c>
      <c r="AO2158" s="145">
        <v>0.05</v>
      </c>
    </row>
    <row r="2159" spans="2:41" ht="14.5" hidden="1" x14ac:dyDescent="0.35">
      <c r="B2159" s="45" t="s">
        <v>3314</v>
      </c>
      <c r="C2159" s="54">
        <v>844730</v>
      </c>
      <c r="D2159" s="54">
        <v>844730</v>
      </c>
      <c r="E2159" s="60" t="s">
        <v>3188</v>
      </c>
      <c r="F2159" s="73">
        <v>0</v>
      </c>
      <c r="G2159" s="73">
        <v>0.05</v>
      </c>
      <c r="H2159" s="73">
        <v>0.05</v>
      </c>
      <c r="I2159" s="73">
        <v>0.05</v>
      </c>
      <c r="J2159" s="81" t="s">
        <v>4230</v>
      </c>
      <c r="AL2159" s="144">
        <v>0</v>
      </c>
      <c r="AM2159" s="144">
        <v>0.05</v>
      </c>
      <c r="AN2159" s="144">
        <v>0.05</v>
      </c>
      <c r="AO2159" s="145">
        <v>0.05</v>
      </c>
    </row>
    <row r="2160" spans="2:41" ht="14.5" hidden="1" x14ac:dyDescent="0.35">
      <c r="B2160" s="45" t="s">
        <v>3314</v>
      </c>
      <c r="C2160" s="54">
        <v>844735</v>
      </c>
      <c r="D2160" s="54">
        <v>844736</v>
      </c>
      <c r="E2160" s="60" t="s">
        <v>3188</v>
      </c>
      <c r="F2160" s="73">
        <v>0</v>
      </c>
      <c r="G2160" s="73">
        <v>0.05</v>
      </c>
      <c r="H2160" s="73">
        <v>0.05</v>
      </c>
      <c r="I2160" s="73">
        <v>0.05</v>
      </c>
      <c r="J2160" s="81" t="s">
        <v>4230</v>
      </c>
      <c r="AL2160" s="144">
        <v>0</v>
      </c>
      <c r="AM2160" s="144">
        <v>0.05</v>
      </c>
      <c r="AN2160" s="144">
        <v>0.05</v>
      </c>
      <c r="AO2160" s="145">
        <v>0.05</v>
      </c>
    </row>
    <row r="2161" spans="2:41" ht="14.5" hidden="1" x14ac:dyDescent="0.35">
      <c r="B2161" s="45" t="s">
        <v>3314</v>
      </c>
      <c r="C2161" s="54">
        <v>844740</v>
      </c>
      <c r="D2161" s="54">
        <v>844740</v>
      </c>
      <c r="E2161" s="60" t="s">
        <v>3188</v>
      </c>
      <c r="F2161" s="73">
        <v>0</v>
      </c>
      <c r="G2161" s="73">
        <v>0.05</v>
      </c>
      <c r="H2161" s="73">
        <v>0.05</v>
      </c>
      <c r="I2161" s="73">
        <v>0.05</v>
      </c>
      <c r="J2161" s="81" t="s">
        <v>4230</v>
      </c>
      <c r="AL2161" s="144">
        <v>0</v>
      </c>
      <c r="AM2161" s="144">
        <v>0.05</v>
      </c>
      <c r="AN2161" s="144">
        <v>0.05</v>
      </c>
      <c r="AO2161" s="145">
        <v>0.05</v>
      </c>
    </row>
    <row r="2162" spans="2:41" ht="14.5" hidden="1" x14ac:dyDescent="0.35">
      <c r="B2162" s="45" t="s">
        <v>3314</v>
      </c>
      <c r="C2162" s="54">
        <v>844756</v>
      </c>
      <c r="D2162" s="54">
        <v>844756</v>
      </c>
      <c r="E2162" s="60" t="s">
        <v>3188</v>
      </c>
      <c r="F2162" s="73">
        <v>0</v>
      </c>
      <c r="G2162" s="73">
        <v>0.05</v>
      </c>
      <c r="H2162" s="73">
        <v>0.05</v>
      </c>
      <c r="I2162" s="73">
        <v>0.05</v>
      </c>
      <c r="J2162" s="81" t="s">
        <v>4230</v>
      </c>
      <c r="AL2162" s="144">
        <v>0</v>
      </c>
      <c r="AM2162" s="144">
        <v>0.05</v>
      </c>
      <c r="AN2162" s="144">
        <v>0.05</v>
      </c>
      <c r="AO2162" s="145">
        <v>0.05</v>
      </c>
    </row>
    <row r="2163" spans="2:41" ht="14.5" hidden="1" x14ac:dyDescent="0.35">
      <c r="B2163" s="45" t="s">
        <v>3314</v>
      </c>
      <c r="C2163" s="54">
        <v>844766</v>
      </c>
      <c r="D2163" s="54">
        <v>844766</v>
      </c>
      <c r="E2163" s="60" t="s">
        <v>3188</v>
      </c>
      <c r="F2163" s="73">
        <v>0</v>
      </c>
      <c r="G2163" s="73">
        <v>0.05</v>
      </c>
      <c r="H2163" s="73">
        <v>0.05</v>
      </c>
      <c r="I2163" s="73">
        <v>0.05</v>
      </c>
      <c r="J2163" s="81" t="s">
        <v>4230</v>
      </c>
      <c r="AL2163" s="144">
        <v>0</v>
      </c>
      <c r="AM2163" s="144">
        <v>0.05</v>
      </c>
      <c r="AN2163" s="144">
        <v>0.05</v>
      </c>
      <c r="AO2163" s="145">
        <v>0.05</v>
      </c>
    </row>
    <row r="2164" spans="2:41" ht="14.5" hidden="1" x14ac:dyDescent="0.35">
      <c r="B2164" s="45" t="s">
        <v>3314</v>
      </c>
      <c r="C2164" s="54">
        <v>844781</v>
      </c>
      <c r="D2164" s="54">
        <v>844781</v>
      </c>
      <c r="E2164" s="60" t="s">
        <v>3188</v>
      </c>
      <c r="F2164" s="73">
        <v>0</v>
      </c>
      <c r="G2164" s="73">
        <v>0.05</v>
      </c>
      <c r="H2164" s="73">
        <v>0.05</v>
      </c>
      <c r="I2164" s="73">
        <v>0.05</v>
      </c>
      <c r="J2164" s="81" t="s">
        <v>4230</v>
      </c>
      <c r="AL2164" s="144">
        <v>0</v>
      </c>
      <c r="AM2164" s="144">
        <v>0.05</v>
      </c>
      <c r="AN2164" s="144">
        <v>0.05</v>
      </c>
      <c r="AO2164" s="145">
        <v>0.05</v>
      </c>
    </row>
    <row r="2165" spans="2:41" ht="14.5" hidden="1" x14ac:dyDescent="0.35">
      <c r="B2165" s="45" t="s">
        <v>3314</v>
      </c>
      <c r="C2165" s="54">
        <v>844784</v>
      </c>
      <c r="D2165" s="54">
        <v>844785</v>
      </c>
      <c r="E2165" s="60" t="s">
        <v>3188</v>
      </c>
      <c r="F2165" s="73">
        <v>0</v>
      </c>
      <c r="G2165" s="73">
        <v>0.05</v>
      </c>
      <c r="H2165" s="73">
        <v>0.05</v>
      </c>
      <c r="I2165" s="73">
        <v>0.05</v>
      </c>
      <c r="J2165" s="81" t="s">
        <v>4230</v>
      </c>
      <c r="AL2165" s="144">
        <v>0</v>
      </c>
      <c r="AM2165" s="144">
        <v>0.05</v>
      </c>
      <c r="AN2165" s="144">
        <v>0.05</v>
      </c>
      <c r="AO2165" s="145">
        <v>0.05</v>
      </c>
    </row>
    <row r="2166" spans="2:41" ht="14.5" hidden="1" x14ac:dyDescent="0.35">
      <c r="B2166" s="45" t="s">
        <v>3314</v>
      </c>
      <c r="C2166" s="54">
        <v>844788</v>
      </c>
      <c r="D2166" s="54">
        <v>844788</v>
      </c>
      <c r="E2166" s="60" t="s">
        <v>3188</v>
      </c>
      <c r="F2166" s="73">
        <v>0</v>
      </c>
      <c r="G2166" s="73">
        <v>0.05</v>
      </c>
      <c r="H2166" s="73">
        <v>0.05</v>
      </c>
      <c r="I2166" s="73">
        <v>0.05</v>
      </c>
      <c r="J2166" s="81" t="s">
        <v>4230</v>
      </c>
      <c r="AL2166" s="144">
        <v>0</v>
      </c>
      <c r="AM2166" s="144">
        <v>0.05</v>
      </c>
      <c r="AN2166" s="144">
        <v>0.05</v>
      </c>
      <c r="AO2166" s="145">
        <v>0.05</v>
      </c>
    </row>
    <row r="2167" spans="2:41" ht="14.5" hidden="1" x14ac:dyDescent="0.35">
      <c r="B2167" s="45" t="s">
        <v>3314</v>
      </c>
      <c r="C2167" s="54">
        <v>844902</v>
      </c>
      <c r="D2167" s="54">
        <v>844902</v>
      </c>
      <c r="E2167" s="60" t="s">
        <v>3188</v>
      </c>
      <c r="F2167" s="73">
        <v>0</v>
      </c>
      <c r="G2167" s="73">
        <v>0.05</v>
      </c>
      <c r="H2167" s="73">
        <v>0.05</v>
      </c>
      <c r="I2167" s="73">
        <v>0.05</v>
      </c>
      <c r="J2167" s="81" t="s">
        <v>4230</v>
      </c>
      <c r="AL2167" s="144">
        <v>0</v>
      </c>
      <c r="AM2167" s="144">
        <v>0.05</v>
      </c>
      <c r="AN2167" s="144">
        <v>0.05</v>
      </c>
      <c r="AO2167" s="145">
        <v>0.05</v>
      </c>
    </row>
    <row r="2168" spans="2:41" ht="14.5" hidden="1" x14ac:dyDescent="0.35">
      <c r="B2168" s="45" t="s">
        <v>3314</v>
      </c>
      <c r="C2168" s="54">
        <v>844904</v>
      </c>
      <c r="D2168" s="54">
        <v>844904</v>
      </c>
      <c r="E2168" s="60" t="s">
        <v>3188</v>
      </c>
      <c r="F2168" s="73">
        <v>0</v>
      </c>
      <c r="G2168" s="73">
        <v>0.05</v>
      </c>
      <c r="H2168" s="73">
        <v>0.05</v>
      </c>
      <c r="I2168" s="73">
        <v>0.05</v>
      </c>
      <c r="J2168" s="81" t="s">
        <v>4230</v>
      </c>
      <c r="AL2168" s="144">
        <v>0</v>
      </c>
      <c r="AM2168" s="144">
        <v>0.05</v>
      </c>
      <c r="AN2168" s="144">
        <v>0.05</v>
      </c>
      <c r="AO2168" s="145">
        <v>0.05</v>
      </c>
    </row>
    <row r="2169" spans="2:41" ht="14.5" hidden="1" x14ac:dyDescent="0.35">
      <c r="B2169" s="45" t="s">
        <v>3314</v>
      </c>
      <c r="C2169" s="54">
        <v>844909</v>
      </c>
      <c r="D2169" s="54">
        <v>844909</v>
      </c>
      <c r="E2169" s="60" t="s">
        <v>3188</v>
      </c>
      <c r="F2169" s="73">
        <v>0</v>
      </c>
      <c r="G2169" s="73">
        <v>0.05</v>
      </c>
      <c r="H2169" s="73">
        <v>0.05</v>
      </c>
      <c r="I2169" s="73">
        <v>0.05</v>
      </c>
      <c r="J2169" s="81" t="s">
        <v>4230</v>
      </c>
      <c r="AL2169" s="144">
        <v>0</v>
      </c>
      <c r="AM2169" s="144">
        <v>0.05</v>
      </c>
      <c r="AN2169" s="144">
        <v>0.05</v>
      </c>
      <c r="AO2169" s="145">
        <v>0.05</v>
      </c>
    </row>
    <row r="2170" spans="2:41" ht="14.5" hidden="1" x14ac:dyDescent="0.35">
      <c r="B2170" s="45" t="s">
        <v>3314</v>
      </c>
      <c r="C2170" s="54">
        <v>844923</v>
      </c>
      <c r="D2170" s="54">
        <v>844923</v>
      </c>
      <c r="E2170" s="60" t="s">
        <v>3188</v>
      </c>
      <c r="F2170" s="73">
        <v>0</v>
      </c>
      <c r="G2170" s="73">
        <v>0.05</v>
      </c>
      <c r="H2170" s="73">
        <v>0.05</v>
      </c>
      <c r="I2170" s="73">
        <v>0.05</v>
      </c>
      <c r="J2170" s="81" t="s">
        <v>4230</v>
      </c>
      <c r="AL2170" s="144">
        <v>0</v>
      </c>
      <c r="AM2170" s="144">
        <v>0.05</v>
      </c>
      <c r="AN2170" s="144">
        <v>0.05</v>
      </c>
      <c r="AO2170" s="145">
        <v>0.05</v>
      </c>
    </row>
    <row r="2171" spans="2:41" ht="14.5" hidden="1" x14ac:dyDescent="0.35">
      <c r="B2171" s="45" t="s">
        <v>3314</v>
      </c>
      <c r="C2171" s="54">
        <v>844928</v>
      </c>
      <c r="D2171" s="54">
        <v>844929</v>
      </c>
      <c r="E2171" s="60" t="s">
        <v>3188</v>
      </c>
      <c r="F2171" s="73">
        <v>0</v>
      </c>
      <c r="G2171" s="73">
        <v>0.05</v>
      </c>
      <c r="H2171" s="73">
        <v>0.05</v>
      </c>
      <c r="I2171" s="73">
        <v>0.05</v>
      </c>
      <c r="J2171" s="81" t="s">
        <v>4230</v>
      </c>
      <c r="AL2171" s="144">
        <v>0</v>
      </c>
      <c r="AM2171" s="144">
        <v>0.05</v>
      </c>
      <c r="AN2171" s="144">
        <v>0.05</v>
      </c>
      <c r="AO2171" s="145">
        <v>0.05</v>
      </c>
    </row>
    <row r="2172" spans="2:41" ht="14.5" hidden="1" x14ac:dyDescent="0.35">
      <c r="B2172" s="45" t="s">
        <v>3314</v>
      </c>
      <c r="C2172" s="54">
        <v>844938</v>
      </c>
      <c r="D2172" s="54">
        <v>844938</v>
      </c>
      <c r="E2172" s="60" t="s">
        <v>3188</v>
      </c>
      <c r="F2172" s="73">
        <v>0</v>
      </c>
      <c r="G2172" s="73">
        <v>0.05</v>
      </c>
      <c r="H2172" s="73">
        <v>0.05</v>
      </c>
      <c r="I2172" s="73">
        <v>0.05</v>
      </c>
      <c r="J2172" s="81" t="s">
        <v>4230</v>
      </c>
      <c r="AL2172" s="144">
        <v>0</v>
      </c>
      <c r="AM2172" s="144">
        <v>0.05</v>
      </c>
      <c r="AN2172" s="144">
        <v>0.05</v>
      </c>
      <c r="AO2172" s="145">
        <v>0.05</v>
      </c>
    </row>
    <row r="2173" spans="2:41" ht="14.5" hidden="1" x14ac:dyDescent="0.35">
      <c r="B2173" s="45" t="s">
        <v>3314</v>
      </c>
      <c r="C2173" s="54">
        <v>844940</v>
      </c>
      <c r="D2173" s="54">
        <v>844941</v>
      </c>
      <c r="E2173" s="60" t="s">
        <v>3188</v>
      </c>
      <c r="F2173" s="73">
        <v>0</v>
      </c>
      <c r="G2173" s="73">
        <v>0.05</v>
      </c>
      <c r="H2173" s="73">
        <v>0.05</v>
      </c>
      <c r="I2173" s="73">
        <v>0.05</v>
      </c>
      <c r="J2173" s="81" t="s">
        <v>4230</v>
      </c>
      <c r="AL2173" s="144">
        <v>0</v>
      </c>
      <c r="AM2173" s="144">
        <v>0.05</v>
      </c>
      <c r="AN2173" s="144">
        <v>0.05</v>
      </c>
      <c r="AO2173" s="145">
        <v>0.05</v>
      </c>
    </row>
    <row r="2174" spans="2:41" ht="14.5" hidden="1" x14ac:dyDescent="0.35">
      <c r="B2174" s="45" t="s">
        <v>3314</v>
      </c>
      <c r="C2174" s="54">
        <v>844943</v>
      </c>
      <c r="D2174" s="54">
        <v>844943</v>
      </c>
      <c r="E2174" s="60" t="s">
        <v>3188</v>
      </c>
      <c r="F2174" s="73">
        <v>0</v>
      </c>
      <c r="G2174" s="73">
        <v>0.05</v>
      </c>
      <c r="H2174" s="73">
        <v>0.05</v>
      </c>
      <c r="I2174" s="73">
        <v>0.05</v>
      </c>
      <c r="J2174" s="81" t="s">
        <v>4230</v>
      </c>
      <c r="AL2174" s="144">
        <v>0</v>
      </c>
      <c r="AM2174" s="144">
        <v>0.05</v>
      </c>
      <c r="AN2174" s="144">
        <v>0.05</v>
      </c>
      <c r="AO2174" s="145">
        <v>0.05</v>
      </c>
    </row>
    <row r="2175" spans="2:41" ht="14.5" hidden="1" x14ac:dyDescent="0.35">
      <c r="B2175" s="45" t="s">
        <v>3314</v>
      </c>
      <c r="C2175" s="54">
        <v>844947</v>
      </c>
      <c r="D2175" s="54">
        <v>844947</v>
      </c>
      <c r="E2175" s="60" t="s">
        <v>3188</v>
      </c>
      <c r="F2175" s="73">
        <v>0</v>
      </c>
      <c r="G2175" s="73">
        <v>0.05</v>
      </c>
      <c r="H2175" s="73">
        <v>0.05</v>
      </c>
      <c r="I2175" s="73">
        <v>0.05</v>
      </c>
      <c r="J2175" s="81" t="s">
        <v>4230</v>
      </c>
      <c r="AL2175" s="144">
        <v>0</v>
      </c>
      <c r="AM2175" s="144">
        <v>0.05</v>
      </c>
      <c r="AN2175" s="144">
        <v>0.05</v>
      </c>
      <c r="AO2175" s="145">
        <v>0.05</v>
      </c>
    </row>
    <row r="2176" spans="2:41" ht="14.5" hidden="1" x14ac:dyDescent="0.35">
      <c r="B2176" s="45" t="s">
        <v>3314</v>
      </c>
      <c r="C2176" s="54">
        <v>844957</v>
      </c>
      <c r="D2176" s="54">
        <v>844957</v>
      </c>
      <c r="E2176" s="60" t="s">
        <v>3188</v>
      </c>
      <c r="F2176" s="73">
        <v>0</v>
      </c>
      <c r="G2176" s="73">
        <v>0.05</v>
      </c>
      <c r="H2176" s="73">
        <v>0.05</v>
      </c>
      <c r="I2176" s="73">
        <v>0.05</v>
      </c>
      <c r="J2176" s="81" t="s">
        <v>4230</v>
      </c>
      <c r="AL2176" s="144">
        <v>0</v>
      </c>
      <c r="AM2176" s="144">
        <v>0.05</v>
      </c>
      <c r="AN2176" s="144">
        <v>0.05</v>
      </c>
      <c r="AO2176" s="145">
        <v>0.05</v>
      </c>
    </row>
    <row r="2177" spans="2:41" ht="14.5" hidden="1" x14ac:dyDescent="0.35">
      <c r="B2177" s="45" t="s">
        <v>3314</v>
      </c>
      <c r="C2177" s="54">
        <v>844994</v>
      </c>
      <c r="D2177" s="54">
        <v>844994</v>
      </c>
      <c r="E2177" s="60" t="s">
        <v>3188</v>
      </c>
      <c r="F2177" s="73">
        <v>0</v>
      </c>
      <c r="G2177" s="73">
        <v>0.05</v>
      </c>
      <c r="H2177" s="73">
        <v>0.05</v>
      </c>
      <c r="I2177" s="73">
        <v>0.05</v>
      </c>
      <c r="J2177" s="81" t="s">
        <v>4230</v>
      </c>
      <c r="AL2177" s="144">
        <v>0</v>
      </c>
      <c r="AM2177" s="144">
        <v>0.05</v>
      </c>
      <c r="AN2177" s="144">
        <v>0.05</v>
      </c>
      <c r="AO2177" s="145">
        <v>0.05</v>
      </c>
    </row>
    <row r="2178" spans="2:41" ht="14.5" hidden="1" x14ac:dyDescent="0.35">
      <c r="B2178" s="45" t="s">
        <v>3314</v>
      </c>
      <c r="C2178" s="54">
        <v>845008</v>
      </c>
      <c r="D2178" s="54">
        <v>845008</v>
      </c>
      <c r="E2178" s="60" t="s">
        <v>3188</v>
      </c>
      <c r="F2178" s="73">
        <v>0</v>
      </c>
      <c r="G2178" s="73">
        <v>0.05</v>
      </c>
      <c r="H2178" s="73">
        <v>0.05</v>
      </c>
      <c r="I2178" s="73">
        <v>0.05</v>
      </c>
      <c r="J2178" s="81" t="s">
        <v>4230</v>
      </c>
      <c r="AL2178" s="144">
        <v>0</v>
      </c>
      <c r="AM2178" s="144">
        <v>0.05</v>
      </c>
      <c r="AN2178" s="144">
        <v>0.05</v>
      </c>
      <c r="AO2178" s="145">
        <v>0.05</v>
      </c>
    </row>
    <row r="2179" spans="2:41" ht="14.5" hidden="1" x14ac:dyDescent="0.35">
      <c r="B2179" s="45" t="s">
        <v>3314</v>
      </c>
      <c r="C2179" s="54">
        <v>84508</v>
      </c>
      <c r="D2179" s="54">
        <v>84508</v>
      </c>
      <c r="E2179" s="60" t="s">
        <v>3188</v>
      </c>
      <c r="F2179" s="73">
        <v>0</v>
      </c>
      <c r="G2179" s="73">
        <v>0.05</v>
      </c>
      <c r="H2179" s="73">
        <v>0.05</v>
      </c>
      <c r="I2179" s="73">
        <v>0.05</v>
      </c>
      <c r="J2179" s="81" t="s">
        <v>4230</v>
      </c>
      <c r="AL2179" s="144">
        <v>0</v>
      </c>
      <c r="AM2179" s="144">
        <v>0.05</v>
      </c>
      <c r="AN2179" s="144">
        <v>0.05</v>
      </c>
      <c r="AO2179" s="145">
        <v>0.05</v>
      </c>
    </row>
    <row r="2180" spans="2:41" ht="14.5" hidden="1" x14ac:dyDescent="0.35">
      <c r="B2180" s="45" t="s">
        <v>3314</v>
      </c>
      <c r="C2180" s="54">
        <v>845100</v>
      </c>
      <c r="D2180" s="54">
        <v>845106</v>
      </c>
      <c r="E2180" s="60" t="s">
        <v>3188</v>
      </c>
      <c r="F2180" s="73">
        <v>0</v>
      </c>
      <c r="G2180" s="73">
        <v>0.05</v>
      </c>
      <c r="H2180" s="73">
        <v>0.05</v>
      </c>
      <c r="I2180" s="73">
        <v>0.05</v>
      </c>
      <c r="J2180" s="81" t="s">
        <v>4230</v>
      </c>
      <c r="AL2180" s="144">
        <v>0</v>
      </c>
      <c r="AM2180" s="144">
        <v>0.05</v>
      </c>
      <c r="AN2180" s="144">
        <v>0.05</v>
      </c>
      <c r="AO2180" s="145">
        <v>0.05</v>
      </c>
    </row>
    <row r="2181" spans="2:41" ht="14.5" hidden="1" x14ac:dyDescent="0.35">
      <c r="B2181" s="45" t="s">
        <v>3314</v>
      </c>
      <c r="C2181" s="54">
        <v>845216</v>
      </c>
      <c r="D2181" s="54">
        <v>845216</v>
      </c>
      <c r="E2181" s="60" t="s">
        <v>3188</v>
      </c>
      <c r="F2181" s="73">
        <v>0</v>
      </c>
      <c r="G2181" s="73">
        <v>0.05</v>
      </c>
      <c r="H2181" s="73">
        <v>0.05</v>
      </c>
      <c r="I2181" s="73">
        <v>0.05</v>
      </c>
      <c r="J2181" s="81" t="s">
        <v>4230</v>
      </c>
      <c r="AL2181" s="144">
        <v>0</v>
      </c>
      <c r="AM2181" s="144">
        <v>0.05</v>
      </c>
      <c r="AN2181" s="144">
        <v>0.05</v>
      </c>
      <c r="AO2181" s="145">
        <v>0.05</v>
      </c>
    </row>
    <row r="2182" spans="2:41" ht="14.5" hidden="1" x14ac:dyDescent="0.35">
      <c r="B2182" s="45" t="s">
        <v>3314</v>
      </c>
      <c r="C2182" s="54">
        <v>845393</v>
      </c>
      <c r="D2182" s="54">
        <v>845393</v>
      </c>
      <c r="E2182" s="60" t="s">
        <v>3188</v>
      </c>
      <c r="F2182" s="73">
        <v>0</v>
      </c>
      <c r="G2182" s="73">
        <v>0.05</v>
      </c>
      <c r="H2182" s="73">
        <v>0.05</v>
      </c>
      <c r="I2182" s="73">
        <v>0.05</v>
      </c>
      <c r="J2182" s="81" t="s">
        <v>4230</v>
      </c>
      <c r="AL2182" s="144">
        <v>0</v>
      </c>
      <c r="AM2182" s="144">
        <v>0.05</v>
      </c>
      <c r="AN2182" s="144">
        <v>0.05</v>
      </c>
      <c r="AO2182" s="145">
        <v>0.05</v>
      </c>
    </row>
    <row r="2183" spans="2:41" ht="14.5" hidden="1" x14ac:dyDescent="0.35">
      <c r="B2183" s="45" t="s">
        <v>3314</v>
      </c>
      <c r="C2183" s="54">
        <v>845405</v>
      </c>
      <c r="D2183" s="54">
        <v>845405</v>
      </c>
      <c r="E2183" s="60" t="s">
        <v>3188</v>
      </c>
      <c r="F2183" s="73">
        <v>0</v>
      </c>
      <c r="G2183" s="73">
        <v>0.05</v>
      </c>
      <c r="H2183" s="73">
        <v>0.05</v>
      </c>
      <c r="I2183" s="73">
        <v>0.05</v>
      </c>
      <c r="J2183" s="81" t="s">
        <v>4230</v>
      </c>
      <c r="AL2183" s="144">
        <v>0</v>
      </c>
      <c r="AM2183" s="144">
        <v>0.05</v>
      </c>
      <c r="AN2183" s="144">
        <v>0.05</v>
      </c>
      <c r="AO2183" s="145">
        <v>0.05</v>
      </c>
    </row>
    <row r="2184" spans="2:41" ht="14.5" hidden="1" x14ac:dyDescent="0.35">
      <c r="B2184" s="45" t="s">
        <v>3314</v>
      </c>
      <c r="C2184" s="54">
        <v>845418</v>
      </c>
      <c r="D2184" s="54">
        <v>845418</v>
      </c>
      <c r="E2184" s="60" t="s">
        <v>3188</v>
      </c>
      <c r="F2184" s="73">
        <v>0</v>
      </c>
      <c r="G2184" s="73">
        <v>0.05</v>
      </c>
      <c r="H2184" s="73">
        <v>0.05</v>
      </c>
      <c r="I2184" s="73">
        <v>0.05</v>
      </c>
      <c r="J2184" s="81" t="s">
        <v>4230</v>
      </c>
      <c r="AL2184" s="144">
        <v>0</v>
      </c>
      <c r="AM2184" s="144">
        <v>0.05</v>
      </c>
      <c r="AN2184" s="144">
        <v>0.05</v>
      </c>
      <c r="AO2184" s="145">
        <v>0.05</v>
      </c>
    </row>
    <row r="2185" spans="2:41" ht="14.5" hidden="1" x14ac:dyDescent="0.35">
      <c r="B2185" s="45" t="s">
        <v>3314</v>
      </c>
      <c r="C2185" s="54">
        <v>845472</v>
      </c>
      <c r="D2185" s="54">
        <v>845472</v>
      </c>
      <c r="E2185" s="60" t="s">
        <v>3188</v>
      </c>
      <c r="F2185" s="73">
        <v>0</v>
      </c>
      <c r="G2185" s="73">
        <v>0.05</v>
      </c>
      <c r="H2185" s="73">
        <v>0.05</v>
      </c>
      <c r="I2185" s="73">
        <v>0.05</v>
      </c>
      <c r="J2185" s="81" t="s">
        <v>4230</v>
      </c>
      <c r="AL2185" s="144">
        <v>0</v>
      </c>
      <c r="AM2185" s="144">
        <v>0.05</v>
      </c>
      <c r="AN2185" s="144">
        <v>0.05</v>
      </c>
      <c r="AO2185" s="145">
        <v>0.05</v>
      </c>
    </row>
    <row r="2186" spans="2:41" ht="14.5" hidden="1" x14ac:dyDescent="0.35">
      <c r="B2186" s="45" t="s">
        <v>3314</v>
      </c>
      <c r="C2186" s="54">
        <v>845614</v>
      </c>
      <c r="D2186" s="54">
        <v>845614</v>
      </c>
      <c r="E2186" s="60" t="s">
        <v>3188</v>
      </c>
      <c r="F2186" s="73">
        <v>0</v>
      </c>
      <c r="G2186" s="73">
        <v>0.05</v>
      </c>
      <c r="H2186" s="73">
        <v>0.05</v>
      </c>
      <c r="I2186" s="73">
        <v>0.05</v>
      </c>
      <c r="J2186" s="81" t="s">
        <v>4230</v>
      </c>
      <c r="AL2186" s="144">
        <v>0</v>
      </c>
      <c r="AM2186" s="144">
        <v>0.05</v>
      </c>
      <c r="AN2186" s="144">
        <v>0.05</v>
      </c>
      <c r="AO2186" s="145">
        <v>0.05</v>
      </c>
    </row>
    <row r="2187" spans="2:41" ht="14.5" hidden="1" x14ac:dyDescent="0.35">
      <c r="B2187" s="45" t="s">
        <v>3314</v>
      </c>
      <c r="C2187" s="54">
        <v>870006</v>
      </c>
      <c r="D2187" s="54">
        <v>870006</v>
      </c>
      <c r="E2187" s="60" t="s">
        <v>3188</v>
      </c>
      <c r="F2187" s="73">
        <v>0</v>
      </c>
      <c r="G2187" s="73">
        <v>0.05</v>
      </c>
      <c r="H2187" s="73">
        <v>0.05</v>
      </c>
      <c r="I2187" s="73">
        <v>0.05</v>
      </c>
      <c r="J2187" s="81" t="s">
        <v>4230</v>
      </c>
      <c r="AL2187" s="144">
        <v>0</v>
      </c>
      <c r="AM2187" s="144">
        <v>0.05</v>
      </c>
      <c r="AN2187" s="144">
        <v>0.05</v>
      </c>
      <c r="AO2187" s="145">
        <v>0.05</v>
      </c>
    </row>
    <row r="2188" spans="2:41" ht="14.5" hidden="1" x14ac:dyDescent="0.35">
      <c r="B2188" s="45" t="s">
        <v>3314</v>
      </c>
      <c r="C2188" s="54">
        <v>870048</v>
      </c>
      <c r="D2188" s="54">
        <v>870049</v>
      </c>
      <c r="E2188" s="60" t="s">
        <v>3188</v>
      </c>
      <c r="F2188" s="73">
        <v>0</v>
      </c>
      <c r="G2188" s="73">
        <v>0.05</v>
      </c>
      <c r="H2188" s="73">
        <v>0.05</v>
      </c>
      <c r="I2188" s="73">
        <v>0.05</v>
      </c>
      <c r="J2188" s="81" t="s">
        <v>4230</v>
      </c>
      <c r="AL2188" s="144">
        <v>0</v>
      </c>
      <c r="AM2188" s="144">
        <v>0.05</v>
      </c>
      <c r="AN2188" s="144">
        <v>0.05</v>
      </c>
      <c r="AO2188" s="145">
        <v>0.05</v>
      </c>
    </row>
    <row r="2189" spans="2:41" ht="14.5" hidden="1" x14ac:dyDescent="0.35">
      <c r="B2189" s="45" t="s">
        <v>3314</v>
      </c>
      <c r="C2189" s="54">
        <v>870244</v>
      </c>
      <c r="D2189" s="54">
        <v>870244</v>
      </c>
      <c r="E2189" s="60" t="s">
        <v>3188</v>
      </c>
      <c r="F2189" s="73">
        <v>0</v>
      </c>
      <c r="G2189" s="73">
        <v>0.05</v>
      </c>
      <c r="H2189" s="73">
        <v>0.05</v>
      </c>
      <c r="I2189" s="73">
        <v>0.05</v>
      </c>
      <c r="J2189" s="81" t="s">
        <v>4230</v>
      </c>
      <c r="AL2189" s="144">
        <v>0</v>
      </c>
      <c r="AM2189" s="144">
        <v>0.05</v>
      </c>
      <c r="AN2189" s="144">
        <v>0.05</v>
      </c>
      <c r="AO2189" s="145">
        <v>0.05</v>
      </c>
    </row>
    <row r="2190" spans="2:41" ht="14.5" hidden="1" x14ac:dyDescent="0.35">
      <c r="B2190" s="45" t="s">
        <v>3314</v>
      </c>
      <c r="C2190" s="54">
        <v>870297</v>
      </c>
      <c r="D2190" s="54">
        <v>870297</v>
      </c>
      <c r="E2190" s="60" t="s">
        <v>3188</v>
      </c>
      <c r="F2190" s="73">
        <v>0</v>
      </c>
      <c r="G2190" s="73">
        <v>0.05</v>
      </c>
      <c r="H2190" s="73">
        <v>0.05</v>
      </c>
      <c r="I2190" s="73">
        <v>0.05</v>
      </c>
      <c r="J2190" s="81" t="s">
        <v>4230</v>
      </c>
      <c r="AL2190" s="144">
        <v>0</v>
      </c>
      <c r="AM2190" s="144">
        <v>0.05</v>
      </c>
      <c r="AN2190" s="144">
        <v>0.05</v>
      </c>
      <c r="AO2190" s="145">
        <v>0.05</v>
      </c>
    </row>
    <row r="2191" spans="2:41" ht="14.5" hidden="1" x14ac:dyDescent="0.35">
      <c r="B2191" s="45" t="s">
        <v>3314</v>
      </c>
      <c r="C2191" s="54">
        <v>870346</v>
      </c>
      <c r="D2191" s="54">
        <v>870346</v>
      </c>
      <c r="E2191" s="60" t="s">
        <v>3188</v>
      </c>
      <c r="F2191" s="73">
        <v>0</v>
      </c>
      <c r="G2191" s="73">
        <v>0.05</v>
      </c>
      <c r="H2191" s="73">
        <v>0.05</v>
      </c>
      <c r="I2191" s="73">
        <v>0.05</v>
      </c>
      <c r="J2191" s="81" t="s">
        <v>4230</v>
      </c>
      <c r="AL2191" s="144">
        <v>0</v>
      </c>
      <c r="AM2191" s="144">
        <v>0.05</v>
      </c>
      <c r="AN2191" s="144">
        <v>0.05</v>
      </c>
      <c r="AO2191" s="145">
        <v>0.05</v>
      </c>
    </row>
    <row r="2192" spans="2:41" ht="14.5" hidden="1" x14ac:dyDescent="0.35">
      <c r="B2192" s="45" t="s">
        <v>3314</v>
      </c>
      <c r="C2192" s="54">
        <v>870355</v>
      </c>
      <c r="D2192" s="54">
        <v>870355</v>
      </c>
      <c r="E2192" s="60" t="s">
        <v>3188</v>
      </c>
      <c r="F2192" s="73">
        <v>0</v>
      </c>
      <c r="G2192" s="73">
        <v>0.05</v>
      </c>
      <c r="H2192" s="73">
        <v>0.05</v>
      </c>
      <c r="I2192" s="73">
        <v>0.05</v>
      </c>
      <c r="J2192" s="81" t="s">
        <v>4230</v>
      </c>
      <c r="AL2192" s="144">
        <v>0</v>
      </c>
      <c r="AM2192" s="144">
        <v>0.05</v>
      </c>
      <c r="AN2192" s="144">
        <v>0.05</v>
      </c>
      <c r="AO2192" s="145">
        <v>0.05</v>
      </c>
    </row>
    <row r="2193" spans="2:41" ht="14.5" hidden="1" x14ac:dyDescent="0.35">
      <c r="B2193" s="45" t="s">
        <v>3314</v>
      </c>
      <c r="C2193" s="54">
        <v>870372</v>
      </c>
      <c r="D2193" s="54">
        <v>870376</v>
      </c>
      <c r="E2193" s="60" t="s">
        <v>3188</v>
      </c>
      <c r="F2193" s="73">
        <v>0</v>
      </c>
      <c r="G2193" s="73">
        <v>0.05</v>
      </c>
      <c r="H2193" s="73">
        <v>0.05</v>
      </c>
      <c r="I2193" s="73">
        <v>0.05</v>
      </c>
      <c r="J2193" s="81" t="s">
        <v>4230</v>
      </c>
      <c r="AL2193" s="144">
        <v>0</v>
      </c>
      <c r="AM2193" s="144">
        <v>0.05</v>
      </c>
      <c r="AN2193" s="144">
        <v>0.05</v>
      </c>
      <c r="AO2193" s="145">
        <v>0.05</v>
      </c>
    </row>
    <row r="2194" spans="2:41" ht="14.5" hidden="1" x14ac:dyDescent="0.35">
      <c r="B2194" s="45" t="s">
        <v>3314</v>
      </c>
      <c r="C2194" s="54">
        <v>870439</v>
      </c>
      <c r="D2194" s="54">
        <v>870439</v>
      </c>
      <c r="E2194" s="60" t="s">
        <v>3188</v>
      </c>
      <c r="F2194" s="73">
        <v>0</v>
      </c>
      <c r="G2194" s="73">
        <v>0.05</v>
      </c>
      <c r="H2194" s="73">
        <v>0.05</v>
      </c>
      <c r="I2194" s="73">
        <v>0.05</v>
      </c>
      <c r="J2194" s="81" t="s">
        <v>4230</v>
      </c>
      <c r="AL2194" s="144">
        <v>0</v>
      </c>
      <c r="AM2194" s="144">
        <v>0.05</v>
      </c>
      <c r="AN2194" s="144">
        <v>0.05</v>
      </c>
      <c r="AO2194" s="145">
        <v>0.05</v>
      </c>
    </row>
    <row r="2195" spans="2:41" ht="14.5" hidden="1" x14ac:dyDescent="0.35">
      <c r="B2195" s="45" t="s">
        <v>3314</v>
      </c>
      <c r="C2195" s="54">
        <v>870441</v>
      </c>
      <c r="D2195" s="54">
        <v>870441</v>
      </c>
      <c r="E2195" s="60" t="s">
        <v>3188</v>
      </c>
      <c r="F2195" s="73">
        <v>0</v>
      </c>
      <c r="G2195" s="73">
        <v>0.05</v>
      </c>
      <c r="H2195" s="73">
        <v>0.05</v>
      </c>
      <c r="I2195" s="73">
        <v>0.05</v>
      </c>
      <c r="J2195" s="81" t="s">
        <v>4230</v>
      </c>
      <c r="AL2195" s="144">
        <v>0</v>
      </c>
      <c r="AM2195" s="144">
        <v>0.05</v>
      </c>
      <c r="AN2195" s="144">
        <v>0.05</v>
      </c>
      <c r="AO2195" s="145">
        <v>0.05</v>
      </c>
    </row>
    <row r="2196" spans="2:41" ht="14.5" hidden="1" x14ac:dyDescent="0.35">
      <c r="B2196" s="45" t="s">
        <v>3314</v>
      </c>
      <c r="C2196" s="54">
        <v>870667</v>
      </c>
      <c r="D2196" s="54">
        <v>870667</v>
      </c>
      <c r="E2196" s="60" t="s">
        <v>3188</v>
      </c>
      <c r="F2196" s="73">
        <v>0</v>
      </c>
      <c r="G2196" s="73">
        <v>0.05</v>
      </c>
      <c r="H2196" s="73">
        <v>0.05</v>
      </c>
      <c r="I2196" s="73">
        <v>0.05</v>
      </c>
      <c r="J2196" s="81" t="s">
        <v>4230</v>
      </c>
      <c r="AL2196" s="144">
        <v>0</v>
      </c>
      <c r="AM2196" s="144">
        <v>0.05</v>
      </c>
      <c r="AN2196" s="144">
        <v>0.05</v>
      </c>
      <c r="AO2196" s="145">
        <v>0.05</v>
      </c>
    </row>
    <row r="2197" spans="2:41" ht="14.5" hidden="1" x14ac:dyDescent="0.35">
      <c r="B2197" s="45" t="s">
        <v>3314</v>
      </c>
      <c r="C2197" s="54">
        <v>870802</v>
      </c>
      <c r="D2197" s="54">
        <v>870802</v>
      </c>
      <c r="E2197" s="60" t="s">
        <v>3188</v>
      </c>
      <c r="F2197" s="73">
        <v>0</v>
      </c>
      <c r="G2197" s="73">
        <v>0.05</v>
      </c>
      <c r="H2197" s="73">
        <v>0.05</v>
      </c>
      <c r="I2197" s="73">
        <v>0.05</v>
      </c>
      <c r="J2197" s="81" t="s">
        <v>4230</v>
      </c>
      <c r="AL2197" s="144">
        <v>0</v>
      </c>
      <c r="AM2197" s="144">
        <v>0.05</v>
      </c>
      <c r="AN2197" s="144">
        <v>0.05</v>
      </c>
      <c r="AO2197" s="145">
        <v>0.05</v>
      </c>
    </row>
    <row r="2198" spans="2:41" ht="14.5" hidden="1" x14ac:dyDescent="0.35">
      <c r="B2198" s="45" t="s">
        <v>3314</v>
      </c>
      <c r="C2198" s="54">
        <v>870870</v>
      </c>
      <c r="D2198" s="54">
        <v>870873</v>
      </c>
      <c r="E2198" s="60" t="s">
        <v>3188</v>
      </c>
      <c r="F2198" s="73">
        <v>0</v>
      </c>
      <c r="G2198" s="73">
        <v>0.05</v>
      </c>
      <c r="H2198" s="73">
        <v>0.05</v>
      </c>
      <c r="I2198" s="73">
        <v>0.05</v>
      </c>
      <c r="J2198" s="81" t="s">
        <v>4230</v>
      </c>
      <c r="AL2198" s="144">
        <v>0</v>
      </c>
      <c r="AM2198" s="144">
        <v>0.05</v>
      </c>
      <c r="AN2198" s="144">
        <v>0.05</v>
      </c>
      <c r="AO2198" s="145">
        <v>0.05</v>
      </c>
    </row>
    <row r="2199" spans="2:41" ht="14.5" hidden="1" x14ac:dyDescent="0.35">
      <c r="B2199" s="45" t="s">
        <v>3314</v>
      </c>
      <c r="C2199" s="54">
        <v>870920</v>
      </c>
      <c r="D2199" s="54">
        <v>870920</v>
      </c>
      <c r="E2199" s="60" t="s">
        <v>3188</v>
      </c>
      <c r="F2199" s="73">
        <v>0</v>
      </c>
      <c r="G2199" s="73">
        <v>0.05</v>
      </c>
      <c r="H2199" s="73">
        <v>0.05</v>
      </c>
      <c r="I2199" s="73">
        <v>0.05</v>
      </c>
      <c r="J2199" s="81" t="s">
        <v>4230</v>
      </c>
      <c r="AL2199" s="144">
        <v>0</v>
      </c>
      <c r="AM2199" s="144">
        <v>0.05</v>
      </c>
      <c r="AN2199" s="144">
        <v>0.05</v>
      </c>
      <c r="AO2199" s="145">
        <v>0.05</v>
      </c>
    </row>
    <row r="2200" spans="2:41" ht="14.5" hidden="1" x14ac:dyDescent="0.35">
      <c r="B2200" s="45" t="s">
        <v>3314</v>
      </c>
      <c r="C2200" s="54">
        <v>870967</v>
      </c>
      <c r="D2200" s="54">
        <v>870967</v>
      </c>
      <c r="E2200" s="60" t="s">
        <v>3188</v>
      </c>
      <c r="F2200" s="73">
        <v>0</v>
      </c>
      <c r="G2200" s="73">
        <v>0.05</v>
      </c>
      <c r="H2200" s="73">
        <v>0.05</v>
      </c>
      <c r="I2200" s="73">
        <v>0.05</v>
      </c>
      <c r="J2200" s="81" t="s">
        <v>4230</v>
      </c>
      <c r="AL2200" s="144">
        <v>0</v>
      </c>
      <c r="AM2200" s="144">
        <v>0.05</v>
      </c>
      <c r="AN2200" s="144">
        <v>0.05</v>
      </c>
      <c r="AO2200" s="145">
        <v>0.05</v>
      </c>
    </row>
    <row r="2201" spans="2:41" ht="14.5" hidden="1" x14ac:dyDescent="0.35">
      <c r="B2201" s="45" t="s">
        <v>3314</v>
      </c>
      <c r="C2201" s="54">
        <v>8710160</v>
      </c>
      <c r="D2201" s="54">
        <v>8710160</v>
      </c>
      <c r="E2201" s="60" t="s">
        <v>3188</v>
      </c>
      <c r="F2201" s="73">
        <v>0</v>
      </c>
      <c r="G2201" s="73">
        <v>0.05</v>
      </c>
      <c r="H2201" s="73">
        <v>0.05</v>
      </c>
      <c r="I2201" s="73">
        <v>0.05</v>
      </c>
      <c r="J2201" s="81" t="s">
        <v>4230</v>
      </c>
      <c r="AL2201" s="144">
        <v>0</v>
      </c>
      <c r="AM2201" s="144">
        <v>0.05</v>
      </c>
      <c r="AN2201" s="144">
        <v>0.05</v>
      </c>
      <c r="AO2201" s="145">
        <v>0.05</v>
      </c>
    </row>
    <row r="2202" spans="2:41" ht="14.5" hidden="1" x14ac:dyDescent="0.35">
      <c r="B2202" s="45" t="s">
        <v>3314</v>
      </c>
      <c r="C2202" s="54">
        <v>871232</v>
      </c>
      <c r="D2202" s="54">
        <v>871232</v>
      </c>
      <c r="E2202" s="60" t="s">
        <v>3188</v>
      </c>
      <c r="F2202" s="73">
        <v>0</v>
      </c>
      <c r="G2202" s="73">
        <v>0.05</v>
      </c>
      <c r="H2202" s="73">
        <v>0.05</v>
      </c>
      <c r="I2202" s="73">
        <v>0.05</v>
      </c>
      <c r="J2202" s="81" t="s">
        <v>4230</v>
      </c>
      <c r="AL2202" s="144">
        <v>0</v>
      </c>
      <c r="AM2202" s="144">
        <v>0.05</v>
      </c>
      <c r="AN2202" s="144">
        <v>0.05</v>
      </c>
      <c r="AO2202" s="145">
        <v>0.05</v>
      </c>
    </row>
    <row r="2203" spans="2:41" ht="14.5" hidden="1" x14ac:dyDescent="0.35">
      <c r="B2203" s="45" t="s">
        <v>3314</v>
      </c>
      <c r="C2203" s="54">
        <v>871291</v>
      </c>
      <c r="D2203" s="54">
        <v>871291</v>
      </c>
      <c r="E2203" s="60" t="s">
        <v>3188</v>
      </c>
      <c r="F2203" s="73">
        <v>0</v>
      </c>
      <c r="G2203" s="73">
        <v>0.05</v>
      </c>
      <c r="H2203" s="73">
        <v>0.05</v>
      </c>
      <c r="I2203" s="73">
        <v>0.05</v>
      </c>
      <c r="J2203" s="81" t="s">
        <v>4230</v>
      </c>
      <c r="AL2203" s="144">
        <v>0</v>
      </c>
      <c r="AM2203" s="144">
        <v>0.05</v>
      </c>
      <c r="AN2203" s="144">
        <v>0.05</v>
      </c>
      <c r="AO2203" s="145">
        <v>0.05</v>
      </c>
    </row>
    <row r="2204" spans="2:41" ht="14.5" hidden="1" x14ac:dyDescent="0.35">
      <c r="B2204" s="45" t="s">
        <v>3314</v>
      </c>
      <c r="C2204" s="54">
        <v>871295</v>
      </c>
      <c r="D2204" s="54">
        <v>871296</v>
      </c>
      <c r="E2204" s="60" t="s">
        <v>3188</v>
      </c>
      <c r="F2204" s="73">
        <v>0</v>
      </c>
      <c r="G2204" s="73">
        <v>0.05</v>
      </c>
      <c r="H2204" s="73">
        <v>0.05</v>
      </c>
      <c r="I2204" s="73">
        <v>0.05</v>
      </c>
      <c r="J2204" s="81" t="s">
        <v>4230</v>
      </c>
      <c r="AL2204" s="144">
        <v>0</v>
      </c>
      <c r="AM2204" s="144">
        <v>0.05</v>
      </c>
      <c r="AN2204" s="144">
        <v>0.05</v>
      </c>
      <c r="AO2204" s="145">
        <v>0.05</v>
      </c>
    </row>
    <row r="2205" spans="2:41" ht="14.5" hidden="1" x14ac:dyDescent="0.35">
      <c r="B2205" s="45" t="s">
        <v>3314</v>
      </c>
      <c r="C2205" s="54">
        <v>871382</v>
      </c>
      <c r="D2205" s="54">
        <v>871382</v>
      </c>
      <c r="E2205" s="60" t="s">
        <v>3188</v>
      </c>
      <c r="F2205" s="73">
        <v>0</v>
      </c>
      <c r="G2205" s="73">
        <v>0.05</v>
      </c>
      <c r="H2205" s="73">
        <v>0.05</v>
      </c>
      <c r="I2205" s="73">
        <v>0.05</v>
      </c>
      <c r="J2205" s="81" t="s">
        <v>4230</v>
      </c>
      <c r="AL2205" s="144">
        <v>0</v>
      </c>
      <c r="AM2205" s="144">
        <v>0.05</v>
      </c>
      <c r="AN2205" s="144">
        <v>0.05</v>
      </c>
      <c r="AO2205" s="145">
        <v>0.05</v>
      </c>
    </row>
    <row r="2206" spans="2:41" ht="14.5" hidden="1" x14ac:dyDescent="0.35">
      <c r="B2206" s="45" t="s">
        <v>3314</v>
      </c>
      <c r="C2206" s="54">
        <v>871457</v>
      </c>
      <c r="D2206" s="54">
        <v>871457</v>
      </c>
      <c r="E2206" s="60" t="s">
        <v>3188</v>
      </c>
      <c r="F2206" s="73">
        <v>0</v>
      </c>
      <c r="G2206" s="73">
        <v>0.05</v>
      </c>
      <c r="H2206" s="73">
        <v>0.05</v>
      </c>
      <c r="I2206" s="73">
        <v>0.05</v>
      </c>
      <c r="J2206" s="81" t="s">
        <v>4230</v>
      </c>
      <c r="AL2206" s="144">
        <v>0</v>
      </c>
      <c r="AM2206" s="144">
        <v>0.05</v>
      </c>
      <c r="AN2206" s="144">
        <v>0.05</v>
      </c>
      <c r="AO2206" s="145">
        <v>0.05</v>
      </c>
    </row>
    <row r="2207" spans="2:41" ht="14.5" hidden="1" x14ac:dyDescent="0.35">
      <c r="B2207" s="45" t="s">
        <v>3314</v>
      </c>
      <c r="C2207" s="54">
        <v>871459</v>
      </c>
      <c r="D2207" s="54">
        <v>871459</v>
      </c>
      <c r="E2207" s="60" t="s">
        <v>3188</v>
      </c>
      <c r="F2207" s="73">
        <v>0</v>
      </c>
      <c r="G2207" s="73">
        <v>0.05</v>
      </c>
      <c r="H2207" s="73">
        <v>0.05</v>
      </c>
      <c r="I2207" s="73">
        <v>0.05</v>
      </c>
      <c r="J2207" s="81" t="s">
        <v>4230</v>
      </c>
      <c r="AL2207" s="144">
        <v>0</v>
      </c>
      <c r="AM2207" s="144">
        <v>0.05</v>
      </c>
      <c r="AN2207" s="144">
        <v>0.05</v>
      </c>
      <c r="AO2207" s="145">
        <v>0.05</v>
      </c>
    </row>
    <row r="2208" spans="2:41" ht="14.5" hidden="1" x14ac:dyDescent="0.35">
      <c r="B2208" s="45" t="s">
        <v>3314</v>
      </c>
      <c r="C2208" s="54">
        <v>871483</v>
      </c>
      <c r="D2208" s="54">
        <v>871483</v>
      </c>
      <c r="E2208" s="60" t="s">
        <v>3188</v>
      </c>
      <c r="F2208" s="73">
        <v>0</v>
      </c>
      <c r="G2208" s="73">
        <v>0.05</v>
      </c>
      <c r="H2208" s="73">
        <v>0.05</v>
      </c>
      <c r="I2208" s="73">
        <v>0.05</v>
      </c>
      <c r="J2208" s="81" t="s">
        <v>4230</v>
      </c>
      <c r="AL2208" s="144">
        <v>0</v>
      </c>
      <c r="AM2208" s="144">
        <v>0.05</v>
      </c>
      <c r="AN2208" s="144">
        <v>0.05</v>
      </c>
      <c r="AO2208" s="145">
        <v>0.05</v>
      </c>
    </row>
    <row r="2209" spans="2:41" ht="14.5" hidden="1" x14ac:dyDescent="0.35">
      <c r="B2209" s="45" t="s">
        <v>3314</v>
      </c>
      <c r="C2209" s="54">
        <v>871516</v>
      </c>
      <c r="D2209" s="54">
        <v>871516</v>
      </c>
      <c r="E2209" s="60" t="s">
        <v>3188</v>
      </c>
      <c r="F2209" s="73">
        <v>0</v>
      </c>
      <c r="G2209" s="73">
        <v>0.05</v>
      </c>
      <c r="H2209" s="73">
        <v>0.05</v>
      </c>
      <c r="I2209" s="73">
        <v>0.05</v>
      </c>
      <c r="J2209" s="81" t="s">
        <v>4230</v>
      </c>
      <c r="AL2209" s="144">
        <v>0</v>
      </c>
      <c r="AM2209" s="144">
        <v>0.05</v>
      </c>
      <c r="AN2209" s="144">
        <v>0.05</v>
      </c>
      <c r="AO2209" s="145">
        <v>0.05</v>
      </c>
    </row>
    <row r="2210" spans="2:41" ht="14.5" hidden="1" x14ac:dyDescent="0.35">
      <c r="B2210" s="45" t="s">
        <v>3314</v>
      </c>
      <c r="C2210" s="54">
        <v>871532</v>
      </c>
      <c r="D2210" s="54">
        <v>871532</v>
      </c>
      <c r="E2210" s="60" t="s">
        <v>3188</v>
      </c>
      <c r="F2210" s="73">
        <v>0</v>
      </c>
      <c r="G2210" s="73">
        <v>0.05</v>
      </c>
      <c r="H2210" s="73">
        <v>0.05</v>
      </c>
      <c r="I2210" s="73">
        <v>0.05</v>
      </c>
      <c r="J2210" s="81" t="s">
        <v>4230</v>
      </c>
      <c r="AL2210" s="144">
        <v>0</v>
      </c>
      <c r="AM2210" s="144">
        <v>0.05</v>
      </c>
      <c r="AN2210" s="144">
        <v>0.05</v>
      </c>
      <c r="AO2210" s="145">
        <v>0.05</v>
      </c>
    </row>
    <row r="2211" spans="2:41" ht="14.5" hidden="1" x14ac:dyDescent="0.35">
      <c r="B2211" s="45" t="s">
        <v>3314</v>
      </c>
      <c r="C2211" s="54">
        <v>871603</v>
      </c>
      <c r="D2211" s="54">
        <v>871604</v>
      </c>
      <c r="E2211" s="60" t="s">
        <v>3188</v>
      </c>
      <c r="F2211" s="73">
        <v>0</v>
      </c>
      <c r="G2211" s="73">
        <v>0.05</v>
      </c>
      <c r="H2211" s="73">
        <v>0.05</v>
      </c>
      <c r="I2211" s="73">
        <v>0.05</v>
      </c>
      <c r="J2211" s="81" t="s">
        <v>4230</v>
      </c>
      <c r="AL2211" s="144">
        <v>0</v>
      </c>
      <c r="AM2211" s="144">
        <v>0.05</v>
      </c>
      <c r="AN2211" s="144">
        <v>0.05</v>
      </c>
      <c r="AO2211" s="145">
        <v>0.05</v>
      </c>
    </row>
    <row r="2212" spans="2:41" ht="14.5" hidden="1" x14ac:dyDescent="0.35">
      <c r="B2212" s="45" t="s">
        <v>3314</v>
      </c>
      <c r="C2212" s="54">
        <v>871640</v>
      </c>
      <c r="D2212" s="54">
        <v>871640</v>
      </c>
      <c r="E2212" s="60" t="s">
        <v>3188</v>
      </c>
      <c r="F2212" s="73">
        <v>0</v>
      </c>
      <c r="G2212" s="73">
        <v>0.05</v>
      </c>
      <c r="H2212" s="73">
        <v>0.05</v>
      </c>
      <c r="I2212" s="73">
        <v>0.05</v>
      </c>
      <c r="J2212" s="81" t="s">
        <v>4230</v>
      </c>
      <c r="AL2212" s="144">
        <v>0</v>
      </c>
      <c r="AM2212" s="144">
        <v>0.05</v>
      </c>
      <c r="AN2212" s="144">
        <v>0.05</v>
      </c>
      <c r="AO2212" s="145">
        <v>0.05</v>
      </c>
    </row>
    <row r="2213" spans="2:41" ht="14.5" hidden="1" x14ac:dyDescent="0.35">
      <c r="B2213" s="45" t="s">
        <v>3314</v>
      </c>
      <c r="C2213" s="54">
        <v>871646</v>
      </c>
      <c r="D2213" s="54">
        <v>871646</v>
      </c>
      <c r="E2213" s="60" t="s">
        <v>3188</v>
      </c>
      <c r="F2213" s="73">
        <v>0</v>
      </c>
      <c r="G2213" s="73">
        <v>0.05</v>
      </c>
      <c r="H2213" s="73">
        <v>0.05</v>
      </c>
      <c r="I2213" s="73">
        <v>0.05</v>
      </c>
      <c r="J2213" s="81" t="s">
        <v>4230</v>
      </c>
      <c r="AL2213" s="144">
        <v>0</v>
      </c>
      <c r="AM2213" s="144">
        <v>0.05</v>
      </c>
      <c r="AN2213" s="144">
        <v>0.05</v>
      </c>
      <c r="AO2213" s="145">
        <v>0.05</v>
      </c>
    </row>
    <row r="2214" spans="2:41" ht="14.5" hidden="1" x14ac:dyDescent="0.35">
      <c r="B2214" s="45" t="s">
        <v>3314</v>
      </c>
      <c r="C2214" s="54">
        <v>871754</v>
      </c>
      <c r="D2214" s="54">
        <v>871754</v>
      </c>
      <c r="E2214" s="60" t="s">
        <v>3188</v>
      </c>
      <c r="F2214" s="73">
        <v>0</v>
      </c>
      <c r="G2214" s="73">
        <v>0.05</v>
      </c>
      <c r="H2214" s="73">
        <v>0.05</v>
      </c>
      <c r="I2214" s="73">
        <v>0.05</v>
      </c>
      <c r="J2214" s="81" t="s">
        <v>4230</v>
      </c>
      <c r="AL2214" s="144">
        <v>0</v>
      </c>
      <c r="AM2214" s="144">
        <v>0.05</v>
      </c>
      <c r="AN2214" s="144">
        <v>0.05</v>
      </c>
      <c r="AO2214" s="145">
        <v>0.05</v>
      </c>
    </row>
    <row r="2215" spans="2:41" ht="14.5" hidden="1" x14ac:dyDescent="0.35">
      <c r="B2215" s="45" t="s">
        <v>3314</v>
      </c>
      <c r="C2215" s="54">
        <v>871756</v>
      </c>
      <c r="D2215" s="54">
        <v>871756</v>
      </c>
      <c r="E2215" s="60" t="s">
        <v>3188</v>
      </c>
      <c r="F2215" s="73">
        <v>0</v>
      </c>
      <c r="G2215" s="73">
        <v>0.05</v>
      </c>
      <c r="H2215" s="73">
        <v>0.05</v>
      </c>
      <c r="I2215" s="73">
        <v>0.05</v>
      </c>
      <c r="J2215" s="81" t="s">
        <v>4230</v>
      </c>
      <c r="AL2215" s="144">
        <v>0</v>
      </c>
      <c r="AM2215" s="144">
        <v>0.05</v>
      </c>
      <c r="AN2215" s="144">
        <v>0.05</v>
      </c>
      <c r="AO2215" s="145">
        <v>0.05</v>
      </c>
    </row>
    <row r="2216" spans="2:41" ht="14.5" hidden="1" x14ac:dyDescent="0.35">
      <c r="B2216" s="45" t="s">
        <v>3314</v>
      </c>
      <c r="C2216" s="54">
        <v>871831</v>
      </c>
      <c r="D2216" s="54">
        <v>871832</v>
      </c>
      <c r="E2216" s="60" t="s">
        <v>3188</v>
      </c>
      <c r="F2216" s="73">
        <v>0</v>
      </c>
      <c r="G2216" s="73">
        <v>0.05</v>
      </c>
      <c r="H2216" s="73">
        <v>0.05</v>
      </c>
      <c r="I2216" s="73">
        <v>0.05</v>
      </c>
      <c r="J2216" s="81" t="s">
        <v>4230</v>
      </c>
      <c r="AL2216" s="144">
        <v>0</v>
      </c>
      <c r="AM2216" s="144">
        <v>0.05</v>
      </c>
      <c r="AN2216" s="144">
        <v>0.05</v>
      </c>
      <c r="AO2216" s="145">
        <v>0.05</v>
      </c>
    </row>
    <row r="2217" spans="2:41" ht="14.5" hidden="1" x14ac:dyDescent="0.35">
      <c r="B2217" s="45" t="s">
        <v>3314</v>
      </c>
      <c r="C2217" s="54">
        <v>871835</v>
      </c>
      <c r="D2217" s="54">
        <v>871835</v>
      </c>
      <c r="E2217" s="60" t="s">
        <v>3188</v>
      </c>
      <c r="F2217" s="73">
        <v>0</v>
      </c>
      <c r="G2217" s="73">
        <v>0.05</v>
      </c>
      <c r="H2217" s="73">
        <v>0.05</v>
      </c>
      <c r="I2217" s="73">
        <v>0.05</v>
      </c>
      <c r="J2217" s="81" t="s">
        <v>4230</v>
      </c>
      <c r="AL2217" s="144">
        <v>0</v>
      </c>
      <c r="AM2217" s="144">
        <v>0.05</v>
      </c>
      <c r="AN2217" s="144">
        <v>0.05</v>
      </c>
      <c r="AO2217" s="145">
        <v>0.05</v>
      </c>
    </row>
    <row r="2218" spans="2:41" ht="14.5" hidden="1" x14ac:dyDescent="0.35">
      <c r="B2218" s="45" t="s">
        <v>3314</v>
      </c>
      <c r="C2218" s="54">
        <v>871840</v>
      </c>
      <c r="D2218" s="54">
        <v>871840</v>
      </c>
      <c r="E2218" s="60" t="s">
        <v>3188</v>
      </c>
      <c r="F2218" s="73">
        <v>0</v>
      </c>
      <c r="G2218" s="73">
        <v>0.05</v>
      </c>
      <c r="H2218" s="73">
        <v>0.05</v>
      </c>
      <c r="I2218" s="73">
        <v>0.05</v>
      </c>
      <c r="J2218" s="81" t="s">
        <v>4230</v>
      </c>
      <c r="AL2218" s="144">
        <v>0</v>
      </c>
      <c r="AM2218" s="144">
        <v>0.05</v>
      </c>
      <c r="AN2218" s="144">
        <v>0.05</v>
      </c>
      <c r="AO2218" s="145">
        <v>0.05</v>
      </c>
    </row>
    <row r="2219" spans="2:41" ht="14.5" hidden="1" x14ac:dyDescent="0.35">
      <c r="B2219" s="45" t="s">
        <v>3314</v>
      </c>
      <c r="C2219" s="54">
        <v>871867</v>
      </c>
      <c r="D2219" s="54">
        <v>871867</v>
      </c>
      <c r="E2219" s="60" t="s">
        <v>3188</v>
      </c>
      <c r="F2219" s="73">
        <v>0</v>
      </c>
      <c r="G2219" s="73">
        <v>0.05</v>
      </c>
      <c r="H2219" s="73">
        <v>0.05</v>
      </c>
      <c r="I2219" s="73">
        <v>0.05</v>
      </c>
      <c r="J2219" s="81" t="s">
        <v>4230</v>
      </c>
      <c r="AL2219" s="144">
        <v>0</v>
      </c>
      <c r="AM2219" s="144">
        <v>0.05</v>
      </c>
      <c r="AN2219" s="144">
        <v>0.05</v>
      </c>
      <c r="AO2219" s="145">
        <v>0.05</v>
      </c>
    </row>
    <row r="2220" spans="2:41" ht="14.5" hidden="1" x14ac:dyDescent="0.35">
      <c r="B2220" s="45" t="s">
        <v>3314</v>
      </c>
      <c r="C2220" s="54">
        <v>871920</v>
      </c>
      <c r="D2220" s="54">
        <v>871920</v>
      </c>
      <c r="E2220" s="60" t="s">
        <v>3188</v>
      </c>
      <c r="F2220" s="73">
        <v>0</v>
      </c>
      <c r="G2220" s="73">
        <v>0.05</v>
      </c>
      <c r="H2220" s="73">
        <v>0.05</v>
      </c>
      <c r="I2220" s="73">
        <v>0.05</v>
      </c>
      <c r="J2220" s="81" t="s">
        <v>4230</v>
      </c>
      <c r="AL2220" s="144">
        <v>0</v>
      </c>
      <c r="AM2220" s="144">
        <v>0.05</v>
      </c>
      <c r="AN2220" s="144">
        <v>0.05</v>
      </c>
      <c r="AO2220" s="145">
        <v>0.05</v>
      </c>
    </row>
    <row r="2221" spans="2:41" ht="14.5" hidden="1" x14ac:dyDescent="0.35">
      <c r="B2221" s="45" t="s">
        <v>3314</v>
      </c>
      <c r="C2221" s="54">
        <v>871930</v>
      </c>
      <c r="D2221" s="54">
        <v>871930</v>
      </c>
      <c r="E2221" s="60" t="s">
        <v>3188</v>
      </c>
      <c r="F2221" s="73">
        <v>0</v>
      </c>
      <c r="G2221" s="73">
        <v>0.05</v>
      </c>
      <c r="H2221" s="73">
        <v>0.05</v>
      </c>
      <c r="I2221" s="73">
        <v>0.05</v>
      </c>
      <c r="J2221" s="81" t="s">
        <v>4230</v>
      </c>
      <c r="AL2221" s="144">
        <v>0</v>
      </c>
      <c r="AM2221" s="144">
        <v>0.05</v>
      </c>
      <c r="AN2221" s="144">
        <v>0.05</v>
      </c>
      <c r="AO2221" s="145">
        <v>0.05</v>
      </c>
    </row>
    <row r="2222" spans="2:41" ht="14.5" hidden="1" x14ac:dyDescent="0.35">
      <c r="B2222" s="45" t="s">
        <v>3314</v>
      </c>
      <c r="C2222" s="54">
        <v>872025</v>
      </c>
      <c r="D2222" s="54">
        <v>872025</v>
      </c>
      <c r="E2222" s="60" t="s">
        <v>3188</v>
      </c>
      <c r="F2222" s="73">
        <v>0</v>
      </c>
      <c r="G2222" s="73">
        <v>0.05</v>
      </c>
      <c r="H2222" s="73">
        <v>0.05</v>
      </c>
      <c r="I2222" s="73">
        <v>0.05</v>
      </c>
      <c r="J2222" s="81" t="s">
        <v>4230</v>
      </c>
      <c r="AL2222" s="144">
        <v>0</v>
      </c>
      <c r="AM2222" s="144">
        <v>0.05</v>
      </c>
      <c r="AN2222" s="144">
        <v>0.05</v>
      </c>
      <c r="AO2222" s="145">
        <v>0.05</v>
      </c>
    </row>
    <row r="2223" spans="2:41" ht="14.5" hidden="1" x14ac:dyDescent="0.35">
      <c r="B2223" s="45" t="s">
        <v>3314</v>
      </c>
      <c r="C2223" s="54">
        <v>872037</v>
      </c>
      <c r="D2223" s="54">
        <v>872037</v>
      </c>
      <c r="E2223" s="60" t="s">
        <v>3188</v>
      </c>
      <c r="F2223" s="73">
        <v>0</v>
      </c>
      <c r="G2223" s="73">
        <v>0.05</v>
      </c>
      <c r="H2223" s="73">
        <v>0.05</v>
      </c>
      <c r="I2223" s="73">
        <v>0.05</v>
      </c>
      <c r="J2223" s="81" t="s">
        <v>4230</v>
      </c>
      <c r="AL2223" s="144">
        <v>0</v>
      </c>
      <c r="AM2223" s="144">
        <v>0.05</v>
      </c>
      <c r="AN2223" s="144">
        <v>0.05</v>
      </c>
      <c r="AO2223" s="145">
        <v>0.05</v>
      </c>
    </row>
    <row r="2224" spans="2:41" ht="14.5" hidden="1" x14ac:dyDescent="0.35">
      <c r="B2224" s="45" t="s">
        <v>3314</v>
      </c>
      <c r="C2224" s="54">
        <v>872090</v>
      </c>
      <c r="D2224" s="54">
        <v>872090</v>
      </c>
      <c r="E2224" s="60" t="s">
        <v>3188</v>
      </c>
      <c r="F2224" s="73">
        <v>0</v>
      </c>
      <c r="G2224" s="73">
        <v>0.05</v>
      </c>
      <c r="H2224" s="73">
        <v>0.05</v>
      </c>
      <c r="I2224" s="73">
        <v>0.05</v>
      </c>
      <c r="J2224" s="81" t="s">
        <v>4230</v>
      </c>
      <c r="AL2224" s="144">
        <v>0</v>
      </c>
      <c r="AM2224" s="144">
        <v>0.05</v>
      </c>
      <c r="AN2224" s="144">
        <v>0.05</v>
      </c>
      <c r="AO2224" s="145">
        <v>0.05</v>
      </c>
    </row>
    <row r="2225" spans="2:41" ht="14.5" hidden="1" x14ac:dyDescent="0.35">
      <c r="B2225" s="45" t="s">
        <v>3314</v>
      </c>
      <c r="C2225" s="54">
        <v>872136</v>
      </c>
      <c r="D2225" s="54">
        <v>872136</v>
      </c>
      <c r="E2225" s="60" t="s">
        <v>3188</v>
      </c>
      <c r="F2225" s="73">
        <v>0</v>
      </c>
      <c r="G2225" s="73">
        <v>0.05</v>
      </c>
      <c r="H2225" s="73">
        <v>0.05</v>
      </c>
      <c r="I2225" s="73">
        <v>0.05</v>
      </c>
      <c r="J2225" s="81" t="s">
        <v>4230</v>
      </c>
      <c r="AL2225" s="144">
        <v>0</v>
      </c>
      <c r="AM2225" s="144">
        <v>0.05</v>
      </c>
      <c r="AN2225" s="144">
        <v>0.05</v>
      </c>
      <c r="AO2225" s="145">
        <v>0.05</v>
      </c>
    </row>
    <row r="2226" spans="2:41" ht="14.5" hidden="1" x14ac:dyDescent="0.35">
      <c r="B2226" s="45" t="s">
        <v>3314</v>
      </c>
      <c r="C2226" s="54">
        <v>872150</v>
      </c>
      <c r="D2226" s="54">
        <v>872150</v>
      </c>
      <c r="E2226" s="60" t="s">
        <v>3188</v>
      </c>
      <c r="F2226" s="73">
        <v>0</v>
      </c>
      <c r="G2226" s="73">
        <v>0.05</v>
      </c>
      <c r="H2226" s="73">
        <v>0.05</v>
      </c>
      <c r="I2226" s="73">
        <v>0.05</v>
      </c>
      <c r="J2226" s="81" t="s">
        <v>4230</v>
      </c>
      <c r="AL2226" s="144">
        <v>0</v>
      </c>
      <c r="AM2226" s="144">
        <v>0.05</v>
      </c>
      <c r="AN2226" s="144">
        <v>0.05</v>
      </c>
      <c r="AO2226" s="145">
        <v>0.05</v>
      </c>
    </row>
    <row r="2227" spans="2:41" ht="14.5" hidden="1" x14ac:dyDescent="0.35">
      <c r="B2227" s="45" t="s">
        <v>3314</v>
      </c>
      <c r="C2227" s="54">
        <v>872161</v>
      </c>
      <c r="D2227" s="54">
        <v>872161</v>
      </c>
      <c r="E2227" s="60" t="s">
        <v>3188</v>
      </c>
      <c r="F2227" s="73">
        <v>0</v>
      </c>
      <c r="G2227" s="73">
        <v>0.05</v>
      </c>
      <c r="H2227" s="73">
        <v>0.05</v>
      </c>
      <c r="I2227" s="73">
        <v>0.05</v>
      </c>
      <c r="J2227" s="81" t="s">
        <v>4230</v>
      </c>
      <c r="AL2227" s="144">
        <v>0</v>
      </c>
      <c r="AM2227" s="144">
        <v>0.05</v>
      </c>
      <c r="AN2227" s="144">
        <v>0.05</v>
      </c>
      <c r="AO2227" s="145">
        <v>0.05</v>
      </c>
    </row>
    <row r="2228" spans="2:41" ht="14.5" hidden="1" x14ac:dyDescent="0.35">
      <c r="B2228" s="45" t="s">
        <v>3314</v>
      </c>
      <c r="C2228" s="54">
        <v>872226</v>
      </c>
      <c r="D2228" s="54">
        <v>872226</v>
      </c>
      <c r="E2228" s="60" t="s">
        <v>3188</v>
      </c>
      <c r="F2228" s="73">
        <v>0</v>
      </c>
      <c r="G2228" s="73">
        <v>0.05</v>
      </c>
      <c r="H2228" s="73">
        <v>0.05</v>
      </c>
      <c r="I2228" s="73">
        <v>0.05</v>
      </c>
      <c r="J2228" s="81" t="s">
        <v>4230</v>
      </c>
      <c r="AL2228" s="144">
        <v>0</v>
      </c>
      <c r="AM2228" s="144">
        <v>0.05</v>
      </c>
      <c r="AN2228" s="144">
        <v>0.05</v>
      </c>
      <c r="AO2228" s="145">
        <v>0.05</v>
      </c>
    </row>
    <row r="2229" spans="2:41" ht="14.5" hidden="1" x14ac:dyDescent="0.35">
      <c r="B2229" s="45" t="s">
        <v>3314</v>
      </c>
      <c r="C2229" s="54">
        <v>872257</v>
      </c>
      <c r="D2229" s="54">
        <v>872258</v>
      </c>
      <c r="E2229" s="60" t="s">
        <v>3188</v>
      </c>
      <c r="F2229" s="73">
        <v>0</v>
      </c>
      <c r="G2229" s="73">
        <v>0.05</v>
      </c>
      <c r="H2229" s="73">
        <v>0.05</v>
      </c>
      <c r="I2229" s="73">
        <v>0.05</v>
      </c>
      <c r="J2229" s="81" t="s">
        <v>4230</v>
      </c>
      <c r="AL2229" s="144">
        <v>0</v>
      </c>
      <c r="AM2229" s="144">
        <v>0.05</v>
      </c>
      <c r="AN2229" s="144">
        <v>0.05</v>
      </c>
      <c r="AO2229" s="145">
        <v>0.05</v>
      </c>
    </row>
    <row r="2230" spans="2:41" ht="14.5" hidden="1" x14ac:dyDescent="0.35">
      <c r="B2230" s="45" t="s">
        <v>3314</v>
      </c>
      <c r="C2230" s="54">
        <v>872267</v>
      </c>
      <c r="D2230" s="54">
        <v>872267</v>
      </c>
      <c r="E2230" s="60" t="s">
        <v>3188</v>
      </c>
      <c r="F2230" s="73">
        <v>0</v>
      </c>
      <c r="G2230" s="73">
        <v>0.05</v>
      </c>
      <c r="H2230" s="73">
        <v>0.05</v>
      </c>
      <c r="I2230" s="73">
        <v>0.05</v>
      </c>
      <c r="J2230" s="81" t="s">
        <v>4230</v>
      </c>
      <c r="AL2230" s="144">
        <v>0</v>
      </c>
      <c r="AM2230" s="144">
        <v>0.05</v>
      </c>
      <c r="AN2230" s="144">
        <v>0.05</v>
      </c>
      <c r="AO2230" s="145">
        <v>0.05</v>
      </c>
    </row>
    <row r="2231" spans="2:41" ht="14.5" hidden="1" x14ac:dyDescent="0.35">
      <c r="B2231" s="45" t="s">
        <v>3314</v>
      </c>
      <c r="C2231" s="54">
        <v>872278</v>
      </c>
      <c r="D2231" s="54">
        <v>872279</v>
      </c>
      <c r="E2231" s="60" t="s">
        <v>3188</v>
      </c>
      <c r="F2231" s="73">
        <v>0</v>
      </c>
      <c r="G2231" s="73">
        <v>0.05</v>
      </c>
      <c r="H2231" s="73">
        <v>0.05</v>
      </c>
      <c r="I2231" s="73">
        <v>0.05</v>
      </c>
      <c r="J2231" s="81" t="s">
        <v>4230</v>
      </c>
      <c r="AL2231" s="144">
        <v>0</v>
      </c>
      <c r="AM2231" s="144">
        <v>0.05</v>
      </c>
      <c r="AN2231" s="144">
        <v>0.05</v>
      </c>
      <c r="AO2231" s="145">
        <v>0.05</v>
      </c>
    </row>
    <row r="2232" spans="2:41" ht="14.5" hidden="1" x14ac:dyDescent="0.35">
      <c r="B2232" s="45" t="s">
        <v>3314</v>
      </c>
      <c r="C2232" s="54">
        <v>872319</v>
      </c>
      <c r="D2232" s="54">
        <v>872319</v>
      </c>
      <c r="E2232" s="60" t="s">
        <v>3188</v>
      </c>
      <c r="F2232" s="73">
        <v>0</v>
      </c>
      <c r="G2232" s="73">
        <v>0.05</v>
      </c>
      <c r="H2232" s="73">
        <v>0.05</v>
      </c>
      <c r="I2232" s="73">
        <v>0.05</v>
      </c>
      <c r="J2232" s="81" t="s">
        <v>4230</v>
      </c>
      <c r="AL2232" s="144">
        <v>0</v>
      </c>
      <c r="AM2232" s="144">
        <v>0.05</v>
      </c>
      <c r="AN2232" s="144">
        <v>0.05</v>
      </c>
      <c r="AO2232" s="145">
        <v>0.05</v>
      </c>
    </row>
    <row r="2233" spans="2:41" ht="14.5" hidden="1" x14ac:dyDescent="0.35">
      <c r="B2233" s="45" t="s">
        <v>3314</v>
      </c>
      <c r="C2233" s="54">
        <v>872333</v>
      </c>
      <c r="D2233" s="54">
        <v>872333</v>
      </c>
      <c r="E2233" s="60" t="s">
        <v>3188</v>
      </c>
      <c r="F2233" s="73">
        <v>0</v>
      </c>
      <c r="G2233" s="73">
        <v>0.05</v>
      </c>
      <c r="H2233" s="73">
        <v>0.05</v>
      </c>
      <c r="I2233" s="73">
        <v>0.05</v>
      </c>
      <c r="J2233" s="81" t="s">
        <v>4230</v>
      </c>
      <c r="AL2233" s="144">
        <v>0</v>
      </c>
      <c r="AM2233" s="144">
        <v>0.05</v>
      </c>
      <c r="AN2233" s="144">
        <v>0.05</v>
      </c>
      <c r="AO2233" s="145">
        <v>0.05</v>
      </c>
    </row>
    <row r="2234" spans="2:41" ht="14.5" hidden="1" x14ac:dyDescent="0.35">
      <c r="B2234" s="45" t="s">
        <v>3314</v>
      </c>
      <c r="C2234" s="54">
        <v>872375</v>
      </c>
      <c r="D2234" s="54">
        <v>872375</v>
      </c>
      <c r="E2234" s="60" t="s">
        <v>3188</v>
      </c>
      <c r="F2234" s="73">
        <v>0</v>
      </c>
      <c r="G2234" s="73">
        <v>0.05</v>
      </c>
      <c r="H2234" s="73">
        <v>0.05</v>
      </c>
      <c r="I2234" s="73">
        <v>0.05</v>
      </c>
      <c r="J2234" s="81" t="s">
        <v>4230</v>
      </c>
      <c r="AL2234" s="144">
        <v>0</v>
      </c>
      <c r="AM2234" s="144">
        <v>0.05</v>
      </c>
      <c r="AN2234" s="144">
        <v>0.05</v>
      </c>
      <c r="AO2234" s="145">
        <v>0.05</v>
      </c>
    </row>
    <row r="2235" spans="2:41" ht="14.5" hidden="1" x14ac:dyDescent="0.35">
      <c r="B2235" s="45" t="s">
        <v>3314</v>
      </c>
      <c r="C2235" s="54">
        <v>872385</v>
      </c>
      <c r="D2235" s="54">
        <v>872385</v>
      </c>
      <c r="E2235" s="60" t="s">
        <v>3188</v>
      </c>
      <c r="F2235" s="73">
        <v>0</v>
      </c>
      <c r="G2235" s="73">
        <v>0.05</v>
      </c>
      <c r="H2235" s="73">
        <v>0.05</v>
      </c>
      <c r="I2235" s="73">
        <v>0.05</v>
      </c>
      <c r="J2235" s="81" t="s">
        <v>4230</v>
      </c>
      <c r="AL2235" s="144">
        <v>0</v>
      </c>
      <c r="AM2235" s="144">
        <v>0.05</v>
      </c>
      <c r="AN2235" s="144">
        <v>0.05</v>
      </c>
      <c r="AO2235" s="145">
        <v>0.05</v>
      </c>
    </row>
    <row r="2236" spans="2:41" ht="14.5" hidden="1" x14ac:dyDescent="0.35">
      <c r="B2236" s="45" t="s">
        <v>3314</v>
      </c>
      <c r="C2236" s="54">
        <v>872393</v>
      </c>
      <c r="D2236" s="54">
        <v>872393</v>
      </c>
      <c r="E2236" s="60" t="s">
        <v>3188</v>
      </c>
      <c r="F2236" s="73">
        <v>0</v>
      </c>
      <c r="G2236" s="73">
        <v>0.05</v>
      </c>
      <c r="H2236" s="73">
        <v>0.05</v>
      </c>
      <c r="I2236" s="73">
        <v>0.05</v>
      </c>
      <c r="J2236" s="81" t="s">
        <v>4230</v>
      </c>
      <c r="AL2236" s="144">
        <v>0</v>
      </c>
      <c r="AM2236" s="144">
        <v>0.05</v>
      </c>
      <c r="AN2236" s="144">
        <v>0.05</v>
      </c>
      <c r="AO2236" s="145">
        <v>0.05</v>
      </c>
    </row>
    <row r="2237" spans="2:41" ht="14.5" hidden="1" x14ac:dyDescent="0.35">
      <c r="B2237" s="45" t="s">
        <v>3314</v>
      </c>
      <c r="C2237" s="54">
        <v>872416</v>
      </c>
      <c r="D2237" s="54">
        <v>872416</v>
      </c>
      <c r="E2237" s="60" t="s">
        <v>3188</v>
      </c>
      <c r="F2237" s="73">
        <v>0</v>
      </c>
      <c r="G2237" s="73">
        <v>0.05</v>
      </c>
      <c r="H2237" s="73">
        <v>0.05</v>
      </c>
      <c r="I2237" s="73">
        <v>0.05</v>
      </c>
      <c r="J2237" s="81" t="s">
        <v>4230</v>
      </c>
      <c r="AL2237" s="144">
        <v>0</v>
      </c>
      <c r="AM2237" s="144">
        <v>0.05</v>
      </c>
      <c r="AN2237" s="144">
        <v>0.05</v>
      </c>
      <c r="AO2237" s="145">
        <v>0.05</v>
      </c>
    </row>
    <row r="2238" spans="2:41" ht="14.5" hidden="1" x14ac:dyDescent="0.35">
      <c r="B2238" s="45" t="s">
        <v>3314</v>
      </c>
      <c r="C2238" s="54">
        <v>872433</v>
      </c>
      <c r="D2238" s="54">
        <v>872433</v>
      </c>
      <c r="E2238" s="60" t="s">
        <v>3188</v>
      </c>
      <c r="F2238" s="73">
        <v>0</v>
      </c>
      <c r="G2238" s="73">
        <v>0.05</v>
      </c>
      <c r="H2238" s="73">
        <v>0.05</v>
      </c>
      <c r="I2238" s="73">
        <v>0.05</v>
      </c>
      <c r="J2238" s="81" t="s">
        <v>4230</v>
      </c>
      <c r="AL2238" s="144">
        <v>0</v>
      </c>
      <c r="AM2238" s="144">
        <v>0.05</v>
      </c>
      <c r="AN2238" s="144">
        <v>0.05</v>
      </c>
      <c r="AO2238" s="145">
        <v>0.05</v>
      </c>
    </row>
    <row r="2239" spans="2:41" ht="14.5" hidden="1" x14ac:dyDescent="0.35">
      <c r="B2239" s="45" t="s">
        <v>3314</v>
      </c>
      <c r="C2239" s="54">
        <v>872439</v>
      </c>
      <c r="D2239" s="54">
        <v>872439</v>
      </c>
      <c r="E2239" s="60" t="s">
        <v>3188</v>
      </c>
      <c r="F2239" s="73">
        <v>0</v>
      </c>
      <c r="G2239" s="73">
        <v>0.05</v>
      </c>
      <c r="H2239" s="73">
        <v>0.05</v>
      </c>
      <c r="I2239" s="73">
        <v>0.05</v>
      </c>
      <c r="J2239" s="81" t="s">
        <v>4230</v>
      </c>
      <c r="AL2239" s="144">
        <v>0</v>
      </c>
      <c r="AM2239" s="144">
        <v>0.05</v>
      </c>
      <c r="AN2239" s="144">
        <v>0.05</v>
      </c>
      <c r="AO2239" s="145">
        <v>0.05</v>
      </c>
    </row>
    <row r="2240" spans="2:41" ht="14.5" hidden="1" x14ac:dyDescent="0.35">
      <c r="B2240" s="45" t="s">
        <v>3314</v>
      </c>
      <c r="C2240" s="54">
        <v>872466</v>
      </c>
      <c r="D2240" s="54">
        <v>872466</v>
      </c>
      <c r="E2240" s="60" t="s">
        <v>3188</v>
      </c>
      <c r="F2240" s="73">
        <v>0</v>
      </c>
      <c r="G2240" s="73">
        <v>0.05</v>
      </c>
      <c r="H2240" s="73">
        <v>0.05</v>
      </c>
      <c r="I2240" s="73">
        <v>0.05</v>
      </c>
      <c r="J2240" s="81" t="s">
        <v>4230</v>
      </c>
      <c r="AL2240" s="144">
        <v>0</v>
      </c>
      <c r="AM2240" s="144">
        <v>0.05</v>
      </c>
      <c r="AN2240" s="144">
        <v>0.05</v>
      </c>
      <c r="AO2240" s="145">
        <v>0.05</v>
      </c>
    </row>
    <row r="2241" spans="2:41" ht="14.5" hidden="1" x14ac:dyDescent="0.35">
      <c r="B2241" s="45" t="s">
        <v>3314</v>
      </c>
      <c r="C2241" s="54">
        <v>872486</v>
      </c>
      <c r="D2241" s="54">
        <v>872486</v>
      </c>
      <c r="E2241" s="60" t="s">
        <v>3188</v>
      </c>
      <c r="F2241" s="73">
        <v>0</v>
      </c>
      <c r="G2241" s="73">
        <v>0.05</v>
      </c>
      <c r="H2241" s="73">
        <v>0.05</v>
      </c>
      <c r="I2241" s="73">
        <v>0.05</v>
      </c>
      <c r="J2241" s="81" t="s">
        <v>4230</v>
      </c>
      <c r="AL2241" s="144">
        <v>0</v>
      </c>
      <c r="AM2241" s="144">
        <v>0.05</v>
      </c>
      <c r="AN2241" s="144">
        <v>0.05</v>
      </c>
      <c r="AO2241" s="145">
        <v>0.05</v>
      </c>
    </row>
    <row r="2242" spans="2:41" ht="14.5" hidden="1" x14ac:dyDescent="0.35">
      <c r="B2242" s="45" t="s">
        <v>3314</v>
      </c>
      <c r="C2242" s="54">
        <v>872501</v>
      </c>
      <c r="D2242" s="54">
        <v>872501</v>
      </c>
      <c r="E2242" s="60" t="s">
        <v>3188</v>
      </c>
      <c r="F2242" s="73">
        <v>0</v>
      </c>
      <c r="G2242" s="73">
        <v>0.05</v>
      </c>
      <c r="H2242" s="73">
        <v>0.05</v>
      </c>
      <c r="I2242" s="73">
        <v>0.05</v>
      </c>
      <c r="J2242" s="81" t="s">
        <v>4230</v>
      </c>
      <c r="AL2242" s="144">
        <v>0</v>
      </c>
      <c r="AM2242" s="144">
        <v>0.05</v>
      </c>
      <c r="AN2242" s="144">
        <v>0.05</v>
      </c>
      <c r="AO2242" s="145">
        <v>0.05</v>
      </c>
    </row>
    <row r="2243" spans="2:41" ht="14.5" hidden="1" x14ac:dyDescent="0.35">
      <c r="B2243" s="45" t="s">
        <v>3314</v>
      </c>
      <c r="C2243" s="54">
        <v>872546</v>
      </c>
      <c r="D2243" s="54">
        <v>872546</v>
      </c>
      <c r="E2243" s="60" t="s">
        <v>3188</v>
      </c>
      <c r="F2243" s="73">
        <v>0</v>
      </c>
      <c r="G2243" s="73">
        <v>0.05</v>
      </c>
      <c r="H2243" s="73">
        <v>0.05</v>
      </c>
      <c r="I2243" s="73">
        <v>0.05</v>
      </c>
      <c r="J2243" s="81" t="s">
        <v>4230</v>
      </c>
      <c r="AL2243" s="144">
        <v>0</v>
      </c>
      <c r="AM2243" s="144">
        <v>0.05</v>
      </c>
      <c r="AN2243" s="144">
        <v>0.05</v>
      </c>
      <c r="AO2243" s="145">
        <v>0.05</v>
      </c>
    </row>
    <row r="2244" spans="2:41" ht="14.5" hidden="1" x14ac:dyDescent="0.35">
      <c r="B2244" s="45" t="s">
        <v>3314</v>
      </c>
      <c r="C2244" s="54">
        <v>872548</v>
      </c>
      <c r="D2244" s="54">
        <v>872548</v>
      </c>
      <c r="E2244" s="60" t="s">
        <v>3188</v>
      </c>
      <c r="F2244" s="73">
        <v>0</v>
      </c>
      <c r="G2244" s="73">
        <v>0.05</v>
      </c>
      <c r="H2244" s="73">
        <v>0.05</v>
      </c>
      <c r="I2244" s="73">
        <v>0.05</v>
      </c>
      <c r="J2244" s="81" t="s">
        <v>4230</v>
      </c>
      <c r="AL2244" s="144">
        <v>0</v>
      </c>
      <c r="AM2244" s="144">
        <v>0.05</v>
      </c>
      <c r="AN2244" s="144">
        <v>0.05</v>
      </c>
      <c r="AO2244" s="145">
        <v>0.05</v>
      </c>
    </row>
    <row r="2245" spans="2:41" ht="14.5" hidden="1" x14ac:dyDescent="0.35">
      <c r="B2245" s="45" t="s">
        <v>3314</v>
      </c>
      <c r="C2245" s="54">
        <v>872558</v>
      </c>
      <c r="D2245" s="54">
        <v>872558</v>
      </c>
      <c r="E2245" s="60" t="s">
        <v>3188</v>
      </c>
      <c r="F2245" s="73">
        <v>0</v>
      </c>
      <c r="G2245" s="73">
        <v>0.05</v>
      </c>
      <c r="H2245" s="73">
        <v>0.05</v>
      </c>
      <c r="I2245" s="73">
        <v>0.05</v>
      </c>
      <c r="J2245" s="81" t="s">
        <v>4230</v>
      </c>
      <c r="AL2245" s="144">
        <v>0</v>
      </c>
      <c r="AM2245" s="144">
        <v>0.05</v>
      </c>
      <c r="AN2245" s="144">
        <v>0.05</v>
      </c>
      <c r="AO2245" s="145">
        <v>0.05</v>
      </c>
    </row>
    <row r="2246" spans="2:41" ht="14.5" hidden="1" x14ac:dyDescent="0.35">
      <c r="B2246" s="45" t="s">
        <v>3314</v>
      </c>
      <c r="C2246" s="54">
        <v>872567</v>
      </c>
      <c r="D2246" s="54">
        <v>872567</v>
      </c>
      <c r="E2246" s="60" t="s">
        <v>3188</v>
      </c>
      <c r="F2246" s="73">
        <v>0</v>
      </c>
      <c r="G2246" s="73">
        <v>0.05</v>
      </c>
      <c r="H2246" s="73">
        <v>0.05</v>
      </c>
      <c r="I2246" s="73">
        <v>0.05</v>
      </c>
      <c r="J2246" s="81" t="s">
        <v>4230</v>
      </c>
      <c r="AL2246" s="144">
        <v>0</v>
      </c>
      <c r="AM2246" s="144">
        <v>0.05</v>
      </c>
      <c r="AN2246" s="144">
        <v>0.05</v>
      </c>
      <c r="AO2246" s="145">
        <v>0.05</v>
      </c>
    </row>
    <row r="2247" spans="2:41" ht="14.5" hidden="1" x14ac:dyDescent="0.35">
      <c r="B2247" s="45" t="s">
        <v>3314</v>
      </c>
      <c r="C2247" s="54">
        <v>872607</v>
      </c>
      <c r="D2247" s="54">
        <v>872607</v>
      </c>
      <c r="E2247" s="60" t="s">
        <v>3188</v>
      </c>
      <c r="F2247" s="73">
        <v>0</v>
      </c>
      <c r="G2247" s="73">
        <v>0.05</v>
      </c>
      <c r="H2247" s="73">
        <v>0.05</v>
      </c>
      <c r="I2247" s="73">
        <v>0.05</v>
      </c>
      <c r="J2247" s="81" t="s">
        <v>4230</v>
      </c>
      <c r="AL2247" s="144">
        <v>0</v>
      </c>
      <c r="AM2247" s="144">
        <v>0.05</v>
      </c>
      <c r="AN2247" s="144">
        <v>0.05</v>
      </c>
      <c r="AO2247" s="145">
        <v>0.05</v>
      </c>
    </row>
    <row r="2248" spans="2:41" ht="14.5" hidden="1" x14ac:dyDescent="0.35">
      <c r="B2248" s="45" t="s">
        <v>3314</v>
      </c>
      <c r="C2248" s="54">
        <v>872616</v>
      </c>
      <c r="D2248" s="54">
        <v>872616</v>
      </c>
      <c r="E2248" s="60" t="s">
        <v>3188</v>
      </c>
      <c r="F2248" s="73">
        <v>0</v>
      </c>
      <c r="G2248" s="73">
        <v>0.05</v>
      </c>
      <c r="H2248" s="73">
        <v>0.05</v>
      </c>
      <c r="I2248" s="73">
        <v>0.05</v>
      </c>
      <c r="J2248" s="81" t="s">
        <v>4230</v>
      </c>
      <c r="AL2248" s="144">
        <v>0</v>
      </c>
      <c r="AM2248" s="144">
        <v>0.05</v>
      </c>
      <c r="AN2248" s="144">
        <v>0.05</v>
      </c>
      <c r="AO2248" s="145">
        <v>0.05</v>
      </c>
    </row>
    <row r="2249" spans="2:41" ht="14.5" hidden="1" x14ac:dyDescent="0.35">
      <c r="B2249" s="45" t="s">
        <v>3314</v>
      </c>
      <c r="C2249" s="54">
        <v>872647</v>
      </c>
      <c r="D2249" s="54">
        <v>872647</v>
      </c>
      <c r="E2249" s="60" t="s">
        <v>3188</v>
      </c>
      <c r="F2249" s="73">
        <v>0</v>
      </c>
      <c r="G2249" s="73">
        <v>0.05</v>
      </c>
      <c r="H2249" s="73">
        <v>0.05</v>
      </c>
      <c r="I2249" s="73">
        <v>0.05</v>
      </c>
      <c r="J2249" s="81" t="s">
        <v>4230</v>
      </c>
      <c r="AL2249" s="144">
        <v>0</v>
      </c>
      <c r="AM2249" s="144">
        <v>0.05</v>
      </c>
      <c r="AN2249" s="144">
        <v>0.05</v>
      </c>
      <c r="AO2249" s="145">
        <v>0.05</v>
      </c>
    </row>
    <row r="2250" spans="2:41" ht="14.5" hidden="1" x14ac:dyDescent="0.35">
      <c r="B2250" s="45" t="s">
        <v>3314</v>
      </c>
      <c r="C2250" s="54">
        <v>872674</v>
      </c>
      <c r="D2250" s="54">
        <v>872675</v>
      </c>
      <c r="E2250" s="60" t="s">
        <v>3188</v>
      </c>
      <c r="F2250" s="73">
        <v>0</v>
      </c>
      <c r="G2250" s="73">
        <v>0.05</v>
      </c>
      <c r="H2250" s="73">
        <v>0.05</v>
      </c>
      <c r="I2250" s="73">
        <v>0.05</v>
      </c>
      <c r="J2250" s="81" t="s">
        <v>4230</v>
      </c>
      <c r="AL2250" s="144">
        <v>0</v>
      </c>
      <c r="AM2250" s="144">
        <v>0.05</v>
      </c>
      <c r="AN2250" s="144">
        <v>0.05</v>
      </c>
      <c r="AO2250" s="145">
        <v>0.05</v>
      </c>
    </row>
    <row r="2251" spans="2:41" ht="14.5" hidden="1" x14ac:dyDescent="0.35">
      <c r="B2251" s="45" t="s">
        <v>3314</v>
      </c>
      <c r="C2251" s="54">
        <v>872705</v>
      </c>
      <c r="D2251" s="54">
        <v>872705</v>
      </c>
      <c r="E2251" s="60" t="s">
        <v>3188</v>
      </c>
      <c r="F2251" s="73">
        <v>0</v>
      </c>
      <c r="G2251" s="73">
        <v>0.05</v>
      </c>
      <c r="H2251" s="73">
        <v>0.05</v>
      </c>
      <c r="I2251" s="73">
        <v>0.05</v>
      </c>
      <c r="J2251" s="81" t="s">
        <v>4230</v>
      </c>
      <c r="AL2251" s="144">
        <v>0</v>
      </c>
      <c r="AM2251" s="144">
        <v>0.05</v>
      </c>
      <c r="AN2251" s="144">
        <v>0.05</v>
      </c>
      <c r="AO2251" s="145">
        <v>0.05</v>
      </c>
    </row>
    <row r="2252" spans="2:41" ht="14.5" hidden="1" x14ac:dyDescent="0.35">
      <c r="B2252" s="45" t="s">
        <v>3314</v>
      </c>
      <c r="C2252" s="54">
        <v>872745</v>
      </c>
      <c r="D2252" s="54">
        <v>872745</v>
      </c>
      <c r="E2252" s="60" t="s">
        <v>3188</v>
      </c>
      <c r="F2252" s="73">
        <v>0</v>
      </c>
      <c r="G2252" s="73">
        <v>0.05</v>
      </c>
      <c r="H2252" s="73">
        <v>0.05</v>
      </c>
      <c r="I2252" s="73">
        <v>0.05</v>
      </c>
      <c r="J2252" s="81" t="s">
        <v>4230</v>
      </c>
      <c r="AL2252" s="144">
        <v>0</v>
      </c>
      <c r="AM2252" s="144">
        <v>0.05</v>
      </c>
      <c r="AN2252" s="144">
        <v>0.05</v>
      </c>
      <c r="AO2252" s="145">
        <v>0.05</v>
      </c>
    </row>
    <row r="2253" spans="2:41" ht="14.5" hidden="1" x14ac:dyDescent="0.35">
      <c r="B2253" s="45" t="s">
        <v>3314</v>
      </c>
      <c r="C2253" s="54">
        <v>900002</v>
      </c>
      <c r="D2253" s="54">
        <v>900002</v>
      </c>
      <c r="E2253" s="60" t="s">
        <v>3188</v>
      </c>
      <c r="F2253" s="73">
        <v>0</v>
      </c>
      <c r="G2253" s="73">
        <v>0.05</v>
      </c>
      <c r="H2253" s="73">
        <v>0.05</v>
      </c>
      <c r="I2253" s="73">
        <v>0.05</v>
      </c>
      <c r="J2253" s="81" t="s">
        <v>4230</v>
      </c>
      <c r="AL2253" s="144">
        <v>0</v>
      </c>
      <c r="AM2253" s="144">
        <v>0.05</v>
      </c>
      <c r="AN2253" s="144">
        <v>0.05</v>
      </c>
      <c r="AO2253" s="145">
        <v>0.05</v>
      </c>
    </row>
    <row r="2254" spans="2:41" ht="14.5" hidden="1" x14ac:dyDescent="0.35">
      <c r="B2254" s="45" t="s">
        <v>3314</v>
      </c>
      <c r="C2254" s="54">
        <v>900008</v>
      </c>
      <c r="D2254" s="54">
        <v>900008</v>
      </c>
      <c r="E2254" s="60" t="s">
        <v>3188</v>
      </c>
      <c r="F2254" s="73">
        <v>0</v>
      </c>
      <c r="G2254" s="73">
        <v>0.05</v>
      </c>
      <c r="H2254" s="73">
        <v>0.05</v>
      </c>
      <c r="I2254" s="73">
        <v>0.05</v>
      </c>
      <c r="J2254" s="81" t="s">
        <v>4230</v>
      </c>
      <c r="AL2254" s="144">
        <v>0</v>
      </c>
      <c r="AM2254" s="144">
        <v>0.05</v>
      </c>
      <c r="AN2254" s="144">
        <v>0.05</v>
      </c>
      <c r="AO2254" s="145">
        <v>0.05</v>
      </c>
    </row>
    <row r="2255" spans="2:41" ht="14.5" hidden="1" x14ac:dyDescent="0.35">
      <c r="B2255" s="45" t="s">
        <v>3314</v>
      </c>
      <c r="C2255" s="54">
        <v>900185</v>
      </c>
      <c r="D2255" s="54">
        <v>900185</v>
      </c>
      <c r="E2255" s="60" t="s">
        <v>3188</v>
      </c>
      <c r="F2255" s="73">
        <v>0</v>
      </c>
      <c r="G2255" s="73">
        <v>0.05</v>
      </c>
      <c r="H2255" s="73">
        <v>0.05</v>
      </c>
      <c r="I2255" s="73">
        <v>0.05</v>
      </c>
      <c r="J2255" s="81" t="s">
        <v>4230</v>
      </c>
      <c r="AL2255" s="144">
        <v>0</v>
      </c>
      <c r="AM2255" s="144">
        <v>0.05</v>
      </c>
      <c r="AN2255" s="144">
        <v>0.05</v>
      </c>
      <c r="AO2255" s="145">
        <v>0.05</v>
      </c>
    </row>
    <row r="2256" spans="2:41" ht="14.5" hidden="1" x14ac:dyDescent="0.35">
      <c r="B2256" s="45" t="s">
        <v>3314</v>
      </c>
      <c r="C2256" s="54">
        <v>900354</v>
      </c>
      <c r="D2256" s="54">
        <v>900354</v>
      </c>
      <c r="E2256" s="60" t="s">
        <v>3188</v>
      </c>
      <c r="F2256" s="73">
        <v>0</v>
      </c>
      <c r="G2256" s="73">
        <v>0.05</v>
      </c>
      <c r="H2256" s="73">
        <v>0.05</v>
      </c>
      <c r="I2256" s="73">
        <v>0.05</v>
      </c>
      <c r="J2256" s="81" t="s">
        <v>4230</v>
      </c>
      <c r="AL2256" s="144">
        <v>0</v>
      </c>
      <c r="AM2256" s="144">
        <v>0.05</v>
      </c>
      <c r="AN2256" s="144">
        <v>0.05</v>
      </c>
      <c r="AO2256" s="145">
        <v>0.05</v>
      </c>
    </row>
    <row r="2257" spans="2:41" ht="14.5" hidden="1" x14ac:dyDescent="0.35">
      <c r="B2257" s="45" t="s">
        <v>3314</v>
      </c>
      <c r="C2257" s="54">
        <v>900474</v>
      </c>
      <c r="D2257" s="54">
        <v>900474</v>
      </c>
      <c r="E2257" s="60" t="s">
        <v>3188</v>
      </c>
      <c r="F2257" s="73">
        <v>0</v>
      </c>
      <c r="G2257" s="73">
        <v>0.05</v>
      </c>
      <c r="H2257" s="73">
        <v>0.05</v>
      </c>
      <c r="I2257" s="73">
        <v>0.05</v>
      </c>
      <c r="J2257" s="81" t="s">
        <v>4230</v>
      </c>
      <c r="AL2257" s="144">
        <v>0</v>
      </c>
      <c r="AM2257" s="144">
        <v>0.05</v>
      </c>
      <c r="AN2257" s="144">
        <v>0.05</v>
      </c>
      <c r="AO2257" s="145">
        <v>0.05</v>
      </c>
    </row>
    <row r="2258" spans="2:41" ht="14.5" hidden="1" x14ac:dyDescent="0.35">
      <c r="B2258" s="45" t="s">
        <v>3314</v>
      </c>
      <c r="C2258" s="54">
        <v>900834</v>
      </c>
      <c r="D2258" s="54">
        <v>900834</v>
      </c>
      <c r="E2258" s="60" t="s">
        <v>3188</v>
      </c>
      <c r="F2258" s="73">
        <v>0</v>
      </c>
      <c r="G2258" s="73">
        <v>0.05</v>
      </c>
      <c r="H2258" s="73">
        <v>0.05</v>
      </c>
      <c r="I2258" s="73">
        <v>0.05</v>
      </c>
      <c r="J2258" s="81" t="s">
        <v>4230</v>
      </c>
      <c r="AL2258" s="144">
        <v>0</v>
      </c>
      <c r="AM2258" s="144">
        <v>0.05</v>
      </c>
      <c r="AN2258" s="144">
        <v>0.05</v>
      </c>
      <c r="AO2258" s="145">
        <v>0.05</v>
      </c>
    </row>
    <row r="2259" spans="2:41" ht="14.5" hidden="1" x14ac:dyDescent="0.35">
      <c r="B2259" s="45" t="s">
        <v>3314</v>
      </c>
      <c r="C2259" s="54">
        <v>901091</v>
      </c>
      <c r="D2259" s="54">
        <v>901091</v>
      </c>
      <c r="E2259" s="60" t="s">
        <v>3188</v>
      </c>
      <c r="F2259" s="73">
        <v>0</v>
      </c>
      <c r="G2259" s="73">
        <v>0.05</v>
      </c>
      <c r="H2259" s="73">
        <v>0.05</v>
      </c>
      <c r="I2259" s="73">
        <v>0.05</v>
      </c>
      <c r="J2259" s="81" t="s">
        <v>4230</v>
      </c>
      <c r="AL2259" s="144">
        <v>0</v>
      </c>
      <c r="AM2259" s="144">
        <v>0.05</v>
      </c>
      <c r="AN2259" s="144">
        <v>0.05</v>
      </c>
      <c r="AO2259" s="145">
        <v>0.05</v>
      </c>
    </row>
    <row r="2260" spans="2:41" ht="14.5" hidden="1" x14ac:dyDescent="0.35">
      <c r="B2260" s="45" t="s">
        <v>3314</v>
      </c>
      <c r="C2260" s="54">
        <v>901094</v>
      </c>
      <c r="D2260" s="54">
        <v>901094</v>
      </c>
      <c r="E2260" s="60" t="s">
        <v>3188</v>
      </c>
      <c r="F2260" s="73">
        <v>0</v>
      </c>
      <c r="G2260" s="73">
        <v>0.05</v>
      </c>
      <c r="H2260" s="73">
        <v>0.05</v>
      </c>
      <c r="I2260" s="73">
        <v>0.05</v>
      </c>
      <c r="J2260" s="81" t="s">
        <v>4230</v>
      </c>
      <c r="AL2260" s="144">
        <v>0</v>
      </c>
      <c r="AM2260" s="144">
        <v>0.05</v>
      </c>
      <c r="AN2260" s="144">
        <v>0.05</v>
      </c>
      <c r="AO2260" s="145">
        <v>0.05</v>
      </c>
    </row>
    <row r="2261" spans="2:41" ht="14.5" hidden="1" x14ac:dyDescent="0.35">
      <c r="B2261" s="45" t="s">
        <v>3314</v>
      </c>
      <c r="C2261" s="54">
        <v>901251</v>
      </c>
      <c r="D2261" s="54">
        <v>901251</v>
      </c>
      <c r="E2261" s="60" t="s">
        <v>3188</v>
      </c>
      <c r="F2261" s="73">
        <v>0</v>
      </c>
      <c r="G2261" s="73">
        <v>0.05</v>
      </c>
      <c r="H2261" s="73">
        <v>0.05</v>
      </c>
      <c r="I2261" s="73">
        <v>0.05</v>
      </c>
      <c r="J2261" s="81" t="s">
        <v>4230</v>
      </c>
      <c r="AL2261" s="144">
        <v>0</v>
      </c>
      <c r="AM2261" s="144">
        <v>0.05</v>
      </c>
      <c r="AN2261" s="144">
        <v>0.05</v>
      </c>
      <c r="AO2261" s="145">
        <v>0.05</v>
      </c>
    </row>
    <row r="2262" spans="2:41" ht="14.5" hidden="1" x14ac:dyDescent="0.35">
      <c r="B2262" s="45" t="s">
        <v>3314</v>
      </c>
      <c r="C2262" s="54">
        <v>901717</v>
      </c>
      <c r="D2262" s="54">
        <v>901717</v>
      </c>
      <c r="E2262" s="60" t="s">
        <v>3188</v>
      </c>
      <c r="F2262" s="73">
        <v>0</v>
      </c>
      <c r="G2262" s="73">
        <v>0.05</v>
      </c>
      <c r="H2262" s="73">
        <v>0.05</v>
      </c>
      <c r="I2262" s="73">
        <v>0.05</v>
      </c>
      <c r="J2262" s="81" t="s">
        <v>4230</v>
      </c>
      <c r="AL2262" s="144">
        <v>0</v>
      </c>
      <c r="AM2262" s="144">
        <v>0.05</v>
      </c>
      <c r="AN2262" s="144">
        <v>0.05</v>
      </c>
      <c r="AO2262" s="145">
        <v>0.05</v>
      </c>
    </row>
    <row r="2263" spans="2:41" ht="14.5" hidden="1" x14ac:dyDescent="0.35">
      <c r="B2263" s="45" t="s">
        <v>3314</v>
      </c>
      <c r="C2263" s="54">
        <v>901875</v>
      </c>
      <c r="D2263" s="54">
        <v>901875</v>
      </c>
      <c r="E2263" s="60" t="s">
        <v>3188</v>
      </c>
      <c r="F2263" s="73">
        <v>0</v>
      </c>
      <c r="G2263" s="73">
        <v>0.05</v>
      </c>
      <c r="H2263" s="73">
        <v>0.05</v>
      </c>
      <c r="I2263" s="73">
        <v>0.05</v>
      </c>
      <c r="J2263" s="81" t="s">
        <v>4230</v>
      </c>
      <c r="AL2263" s="144">
        <v>0</v>
      </c>
      <c r="AM2263" s="144">
        <v>0.05</v>
      </c>
      <c r="AN2263" s="144">
        <v>0.05</v>
      </c>
      <c r="AO2263" s="145">
        <v>0.05</v>
      </c>
    </row>
    <row r="2264" spans="2:41" ht="14.5" hidden="1" x14ac:dyDescent="0.35">
      <c r="B2264" s="45" t="s">
        <v>3314</v>
      </c>
      <c r="C2264" s="54">
        <v>902015</v>
      </c>
      <c r="D2264" s="54">
        <v>902015</v>
      </c>
      <c r="E2264" s="60" t="s">
        <v>3188</v>
      </c>
      <c r="F2264" s="73">
        <v>0</v>
      </c>
      <c r="G2264" s="73">
        <v>0.05</v>
      </c>
      <c r="H2264" s="73">
        <v>0.05</v>
      </c>
      <c r="I2264" s="73">
        <v>0.05</v>
      </c>
      <c r="J2264" s="81" t="s">
        <v>4230</v>
      </c>
      <c r="AL2264" s="144">
        <v>0</v>
      </c>
      <c r="AM2264" s="144">
        <v>0.05</v>
      </c>
      <c r="AN2264" s="144">
        <v>0.05</v>
      </c>
      <c r="AO2264" s="145">
        <v>0.05</v>
      </c>
    </row>
    <row r="2265" spans="2:41" ht="14.5" hidden="1" x14ac:dyDescent="0.35">
      <c r="B2265" s="45" t="s">
        <v>3314</v>
      </c>
      <c r="C2265" s="54">
        <v>903678</v>
      </c>
      <c r="D2265" s="54">
        <v>903678</v>
      </c>
      <c r="E2265" s="60" t="s">
        <v>3188</v>
      </c>
      <c r="F2265" s="73">
        <v>0</v>
      </c>
      <c r="G2265" s="73">
        <v>0.05</v>
      </c>
      <c r="H2265" s="73">
        <v>0.05</v>
      </c>
      <c r="I2265" s="73">
        <v>0.05</v>
      </c>
      <c r="J2265" s="81" t="s">
        <v>4230</v>
      </c>
      <c r="AL2265" s="144">
        <v>0</v>
      </c>
      <c r="AM2265" s="144">
        <v>0.05</v>
      </c>
      <c r="AN2265" s="144">
        <v>0.05</v>
      </c>
      <c r="AO2265" s="145">
        <v>0.05</v>
      </c>
    </row>
    <row r="2266" spans="2:41" ht="14.5" hidden="1" x14ac:dyDescent="0.35">
      <c r="B2266" s="45" t="s">
        <v>3314</v>
      </c>
      <c r="C2266" s="54">
        <v>903801</v>
      </c>
      <c r="D2266" s="54">
        <v>903801</v>
      </c>
      <c r="E2266" s="60" t="s">
        <v>3188</v>
      </c>
      <c r="F2266" s="73">
        <v>0</v>
      </c>
      <c r="G2266" s="73">
        <v>0.05</v>
      </c>
      <c r="H2266" s="73">
        <v>0.05</v>
      </c>
      <c r="I2266" s="73">
        <v>0.05</v>
      </c>
      <c r="J2266" s="81" t="s">
        <v>4230</v>
      </c>
      <c r="AL2266" s="144">
        <v>0</v>
      </c>
      <c r="AM2266" s="144">
        <v>0.05</v>
      </c>
      <c r="AN2266" s="144">
        <v>0.05</v>
      </c>
      <c r="AO2266" s="145">
        <v>0.05</v>
      </c>
    </row>
    <row r="2267" spans="2:41" ht="14.5" hidden="1" x14ac:dyDescent="0.35">
      <c r="B2267" s="45" t="s">
        <v>3314</v>
      </c>
      <c r="C2267" s="54">
        <v>903886</v>
      </c>
      <c r="D2267" s="54">
        <v>903886</v>
      </c>
      <c r="E2267" s="60" t="s">
        <v>3188</v>
      </c>
      <c r="F2267" s="73">
        <v>0</v>
      </c>
      <c r="G2267" s="73">
        <v>0.05</v>
      </c>
      <c r="H2267" s="73">
        <v>0.05</v>
      </c>
      <c r="I2267" s="73">
        <v>0.05</v>
      </c>
      <c r="J2267" s="81" t="s">
        <v>4230</v>
      </c>
      <c r="AL2267" s="144">
        <v>0</v>
      </c>
      <c r="AM2267" s="144">
        <v>0.05</v>
      </c>
      <c r="AN2267" s="144">
        <v>0.05</v>
      </c>
      <c r="AO2267" s="145">
        <v>0.05</v>
      </c>
    </row>
    <row r="2268" spans="2:41" ht="14.5" hidden="1" x14ac:dyDescent="0.35">
      <c r="B2268" s="45" t="s">
        <v>3314</v>
      </c>
      <c r="C2268" s="54">
        <v>904590</v>
      </c>
      <c r="D2268" s="54">
        <v>904590</v>
      </c>
      <c r="E2268" s="60" t="s">
        <v>3188</v>
      </c>
      <c r="F2268" s="73">
        <v>0</v>
      </c>
      <c r="G2268" s="73">
        <v>0.05</v>
      </c>
      <c r="H2268" s="73">
        <v>0.05</v>
      </c>
      <c r="I2268" s="73">
        <v>0.05</v>
      </c>
      <c r="J2268" s="81" t="s">
        <v>4230</v>
      </c>
      <c r="AL2268" s="144">
        <v>0</v>
      </c>
      <c r="AM2268" s="144">
        <v>0.05</v>
      </c>
      <c r="AN2268" s="144">
        <v>0.05</v>
      </c>
      <c r="AO2268" s="145">
        <v>0.05</v>
      </c>
    </row>
    <row r="2269" spans="2:41" ht="14.5" hidden="1" x14ac:dyDescent="0.35">
      <c r="B2269" s="45" t="s">
        <v>3314</v>
      </c>
      <c r="C2269" s="54">
        <v>904937</v>
      </c>
      <c r="D2269" s="54">
        <v>904937</v>
      </c>
      <c r="E2269" s="60" t="s">
        <v>3188</v>
      </c>
      <c r="F2269" s="73">
        <v>0</v>
      </c>
      <c r="G2269" s="73">
        <v>0.05</v>
      </c>
      <c r="H2269" s="73">
        <v>0.05</v>
      </c>
      <c r="I2269" s="73">
        <v>0.05</v>
      </c>
      <c r="J2269" s="81" t="s">
        <v>4230</v>
      </c>
      <c r="AL2269" s="144">
        <v>0</v>
      </c>
      <c r="AM2269" s="144">
        <v>0.05</v>
      </c>
      <c r="AN2269" s="144">
        <v>0.05</v>
      </c>
      <c r="AO2269" s="145">
        <v>0.05</v>
      </c>
    </row>
    <row r="2270" spans="2:41" ht="14.5" hidden="1" x14ac:dyDescent="0.35">
      <c r="B2270" s="45" t="s">
        <v>3314</v>
      </c>
      <c r="C2270" s="54">
        <v>904943</v>
      </c>
      <c r="D2270" s="54">
        <v>904943</v>
      </c>
      <c r="E2270" s="60" t="s">
        <v>3188</v>
      </c>
      <c r="F2270" s="73">
        <v>0</v>
      </c>
      <c r="G2270" s="73">
        <v>0.05</v>
      </c>
      <c r="H2270" s="73">
        <v>0.05</v>
      </c>
      <c r="I2270" s="73">
        <v>0.05</v>
      </c>
      <c r="J2270" s="81" t="s">
        <v>4230</v>
      </c>
      <c r="AL2270" s="144">
        <v>0</v>
      </c>
      <c r="AM2270" s="144">
        <v>0.05</v>
      </c>
      <c r="AN2270" s="144">
        <v>0.05</v>
      </c>
      <c r="AO2270" s="145">
        <v>0.05</v>
      </c>
    </row>
    <row r="2271" spans="2:41" ht="14.5" hidden="1" x14ac:dyDescent="0.35">
      <c r="B2271" s="45" t="s">
        <v>3314</v>
      </c>
      <c r="C2271" s="54">
        <v>904947</v>
      </c>
      <c r="D2271" s="54">
        <v>904947</v>
      </c>
      <c r="E2271" s="60" t="s">
        <v>3188</v>
      </c>
      <c r="F2271" s="73">
        <v>0</v>
      </c>
      <c r="G2271" s="73">
        <v>0.05</v>
      </c>
      <c r="H2271" s="73">
        <v>0.05</v>
      </c>
      <c r="I2271" s="73">
        <v>0.05</v>
      </c>
      <c r="J2271" s="81" t="s">
        <v>4230</v>
      </c>
      <c r="AL2271" s="144">
        <v>0</v>
      </c>
      <c r="AM2271" s="144">
        <v>0.05</v>
      </c>
      <c r="AN2271" s="144">
        <v>0.05</v>
      </c>
      <c r="AO2271" s="145">
        <v>0.05</v>
      </c>
    </row>
    <row r="2272" spans="2:41" ht="14.5" hidden="1" x14ac:dyDescent="0.35">
      <c r="B2272" s="45" t="s">
        <v>3314</v>
      </c>
      <c r="C2272" s="54">
        <v>905013</v>
      </c>
      <c r="D2272" s="54">
        <v>905013</v>
      </c>
      <c r="E2272" s="60" t="s">
        <v>3188</v>
      </c>
      <c r="F2272" s="73">
        <v>0</v>
      </c>
      <c r="G2272" s="73">
        <v>0.05</v>
      </c>
      <c r="H2272" s="73">
        <v>0.05</v>
      </c>
      <c r="I2272" s="73">
        <v>0.05</v>
      </c>
      <c r="J2272" s="81" t="s">
        <v>4230</v>
      </c>
      <c r="AL2272" s="144">
        <v>0</v>
      </c>
      <c r="AM2272" s="144">
        <v>0.05</v>
      </c>
      <c r="AN2272" s="144">
        <v>0.05</v>
      </c>
      <c r="AO2272" s="145">
        <v>0.05</v>
      </c>
    </row>
    <row r="2273" spans="2:41" ht="14.5" hidden="1" x14ac:dyDescent="0.35">
      <c r="B2273" s="45" t="s">
        <v>3314</v>
      </c>
      <c r="C2273" s="54">
        <v>905336</v>
      </c>
      <c r="D2273" s="54">
        <v>905336</v>
      </c>
      <c r="E2273" s="60" t="s">
        <v>3188</v>
      </c>
      <c r="F2273" s="73">
        <v>0</v>
      </c>
      <c r="G2273" s="73">
        <v>0.05</v>
      </c>
      <c r="H2273" s="73">
        <v>0.05</v>
      </c>
      <c r="I2273" s="73">
        <v>0.05</v>
      </c>
      <c r="J2273" s="81" t="s">
        <v>4230</v>
      </c>
      <c r="AL2273" s="144">
        <v>0</v>
      </c>
      <c r="AM2273" s="144">
        <v>0.05</v>
      </c>
      <c r="AN2273" s="144">
        <v>0.05</v>
      </c>
      <c r="AO2273" s="145">
        <v>0.05</v>
      </c>
    </row>
    <row r="2274" spans="2:41" ht="14.5" hidden="1" x14ac:dyDescent="0.35">
      <c r="B2274" s="45" t="s">
        <v>3314</v>
      </c>
      <c r="C2274" s="54">
        <v>905912</v>
      </c>
      <c r="D2274" s="54">
        <v>905912</v>
      </c>
      <c r="E2274" s="60" t="s">
        <v>3188</v>
      </c>
      <c r="F2274" s="73">
        <v>0</v>
      </c>
      <c r="G2274" s="73">
        <v>0.05</v>
      </c>
      <c r="H2274" s="73">
        <v>0.05</v>
      </c>
      <c r="I2274" s="73">
        <v>0.05</v>
      </c>
      <c r="J2274" s="81" t="s">
        <v>4230</v>
      </c>
      <c r="AL2274" s="144">
        <v>0</v>
      </c>
      <c r="AM2274" s="144">
        <v>0.05</v>
      </c>
      <c r="AN2274" s="144">
        <v>0.05</v>
      </c>
      <c r="AO2274" s="145">
        <v>0.05</v>
      </c>
    </row>
    <row r="2275" spans="2:41" ht="14.5" hidden="1" x14ac:dyDescent="0.35">
      <c r="B2275" s="45" t="s">
        <v>3314</v>
      </c>
      <c r="C2275" s="54">
        <v>906237</v>
      </c>
      <c r="D2275" s="54">
        <v>906237</v>
      </c>
      <c r="E2275" s="60" t="s">
        <v>3188</v>
      </c>
      <c r="F2275" s="73">
        <v>0</v>
      </c>
      <c r="G2275" s="73">
        <v>0.05</v>
      </c>
      <c r="H2275" s="73">
        <v>0.05</v>
      </c>
      <c r="I2275" s="73">
        <v>0.05</v>
      </c>
      <c r="J2275" s="81" t="s">
        <v>4230</v>
      </c>
      <c r="AL2275" s="144">
        <v>0</v>
      </c>
      <c r="AM2275" s="144">
        <v>0.05</v>
      </c>
      <c r="AN2275" s="144">
        <v>0.05</v>
      </c>
      <c r="AO2275" s="145">
        <v>0.05</v>
      </c>
    </row>
    <row r="2276" spans="2:41" ht="14.5" hidden="1" x14ac:dyDescent="0.35">
      <c r="B2276" s="45" t="s">
        <v>3314</v>
      </c>
      <c r="C2276" s="54">
        <v>906523</v>
      </c>
      <c r="D2276" s="54">
        <v>906523</v>
      </c>
      <c r="E2276" s="60" t="s">
        <v>3188</v>
      </c>
      <c r="F2276" s="73">
        <v>0</v>
      </c>
      <c r="G2276" s="73">
        <v>0.05</v>
      </c>
      <c r="H2276" s="73">
        <v>0.05</v>
      </c>
      <c r="I2276" s="73">
        <v>0.05</v>
      </c>
      <c r="J2276" s="81" t="s">
        <v>4230</v>
      </c>
      <c r="AL2276" s="144">
        <v>0</v>
      </c>
      <c r="AM2276" s="144">
        <v>0.05</v>
      </c>
      <c r="AN2276" s="144">
        <v>0.05</v>
      </c>
      <c r="AO2276" s="145">
        <v>0.05</v>
      </c>
    </row>
    <row r="2277" spans="2:41" ht="14.5" hidden="1" x14ac:dyDescent="0.35">
      <c r="B2277" s="45" t="s">
        <v>3314</v>
      </c>
      <c r="C2277" s="54">
        <v>907370</v>
      </c>
      <c r="D2277" s="54">
        <v>907370</v>
      </c>
      <c r="E2277" s="60" t="s">
        <v>3188</v>
      </c>
      <c r="F2277" s="73">
        <v>0</v>
      </c>
      <c r="G2277" s="73">
        <v>0.05</v>
      </c>
      <c r="H2277" s="73">
        <v>0.05</v>
      </c>
      <c r="I2277" s="73">
        <v>0.05</v>
      </c>
      <c r="J2277" s="81" t="s">
        <v>4230</v>
      </c>
      <c r="AL2277" s="144">
        <v>0</v>
      </c>
      <c r="AM2277" s="144">
        <v>0.05</v>
      </c>
      <c r="AN2277" s="144">
        <v>0.05</v>
      </c>
      <c r="AO2277" s="145">
        <v>0.05</v>
      </c>
    </row>
    <row r="2278" spans="2:41" ht="14.5" hidden="1" x14ac:dyDescent="0.35">
      <c r="B2278" s="45" t="s">
        <v>3314</v>
      </c>
      <c r="C2278" s="54">
        <v>907544</v>
      </c>
      <c r="D2278" s="54">
        <v>907544</v>
      </c>
      <c r="E2278" s="60" t="s">
        <v>3188</v>
      </c>
      <c r="F2278" s="73">
        <v>0</v>
      </c>
      <c r="G2278" s="73">
        <v>0.05</v>
      </c>
      <c r="H2278" s="73">
        <v>0.05</v>
      </c>
      <c r="I2278" s="73">
        <v>0.05</v>
      </c>
      <c r="J2278" s="81" t="s">
        <v>4230</v>
      </c>
      <c r="AL2278" s="144">
        <v>0</v>
      </c>
      <c r="AM2278" s="144">
        <v>0.05</v>
      </c>
      <c r="AN2278" s="144">
        <v>0.05</v>
      </c>
      <c r="AO2278" s="145">
        <v>0.05</v>
      </c>
    </row>
    <row r="2279" spans="2:41" ht="14.5" hidden="1" x14ac:dyDescent="0.35">
      <c r="B2279" s="45" t="s">
        <v>3314</v>
      </c>
      <c r="C2279" s="54">
        <v>907648</v>
      </c>
      <c r="D2279" s="54">
        <v>907648</v>
      </c>
      <c r="E2279" s="60" t="s">
        <v>3188</v>
      </c>
      <c r="F2279" s="73">
        <v>0</v>
      </c>
      <c r="G2279" s="73">
        <v>0.05</v>
      </c>
      <c r="H2279" s="73">
        <v>0.05</v>
      </c>
      <c r="I2279" s="73">
        <v>0.05</v>
      </c>
      <c r="J2279" s="81" t="s">
        <v>4230</v>
      </c>
      <c r="AL2279" s="144">
        <v>0</v>
      </c>
      <c r="AM2279" s="144">
        <v>0.05</v>
      </c>
      <c r="AN2279" s="144">
        <v>0.05</v>
      </c>
      <c r="AO2279" s="145">
        <v>0.05</v>
      </c>
    </row>
    <row r="2280" spans="2:41" ht="14.5" hidden="1" x14ac:dyDescent="0.35">
      <c r="B2280" s="45" t="s">
        <v>3314</v>
      </c>
      <c r="C2280" s="54">
        <v>907683</v>
      </c>
      <c r="D2280" s="54">
        <v>907683</v>
      </c>
      <c r="E2280" s="60" t="s">
        <v>3188</v>
      </c>
      <c r="F2280" s="73">
        <v>0</v>
      </c>
      <c r="G2280" s="73">
        <v>0.05</v>
      </c>
      <c r="H2280" s="73">
        <v>0.05</v>
      </c>
      <c r="I2280" s="73">
        <v>0.05</v>
      </c>
      <c r="J2280" s="81" t="s">
        <v>4230</v>
      </c>
      <c r="AL2280" s="144">
        <v>0</v>
      </c>
      <c r="AM2280" s="144">
        <v>0.05</v>
      </c>
      <c r="AN2280" s="144">
        <v>0.05</v>
      </c>
      <c r="AO2280" s="145">
        <v>0.05</v>
      </c>
    </row>
    <row r="2281" spans="2:41" ht="14.5" hidden="1" x14ac:dyDescent="0.35">
      <c r="B2281" s="45" t="s">
        <v>3314</v>
      </c>
      <c r="C2281" s="54">
        <v>907850</v>
      </c>
      <c r="D2281" s="54">
        <v>907850</v>
      </c>
      <c r="E2281" s="60" t="s">
        <v>3188</v>
      </c>
      <c r="F2281" s="73">
        <v>0</v>
      </c>
      <c r="G2281" s="73">
        <v>0.05</v>
      </c>
      <c r="H2281" s="73">
        <v>0.05</v>
      </c>
      <c r="I2281" s="73">
        <v>0.05</v>
      </c>
      <c r="J2281" s="81" t="s">
        <v>4230</v>
      </c>
      <c r="AL2281" s="144">
        <v>0</v>
      </c>
      <c r="AM2281" s="144">
        <v>0.05</v>
      </c>
      <c r="AN2281" s="144">
        <v>0.05</v>
      </c>
      <c r="AO2281" s="145">
        <v>0.05</v>
      </c>
    </row>
    <row r="2282" spans="2:41" ht="14.5" hidden="1" x14ac:dyDescent="0.35">
      <c r="B2282" s="45" t="s">
        <v>3314</v>
      </c>
      <c r="C2282" s="54">
        <v>908771</v>
      </c>
      <c r="D2282" s="54">
        <v>908771</v>
      </c>
      <c r="E2282" s="60" t="s">
        <v>3188</v>
      </c>
      <c r="F2282" s="73">
        <v>0</v>
      </c>
      <c r="G2282" s="73">
        <v>0.05</v>
      </c>
      <c r="H2282" s="73">
        <v>0.05</v>
      </c>
      <c r="I2282" s="73">
        <v>0.05</v>
      </c>
      <c r="J2282" s="81" t="s">
        <v>4230</v>
      </c>
      <c r="AL2282" s="144">
        <v>0</v>
      </c>
      <c r="AM2282" s="144">
        <v>0.05</v>
      </c>
      <c r="AN2282" s="144">
        <v>0.05</v>
      </c>
      <c r="AO2282" s="145">
        <v>0.05</v>
      </c>
    </row>
    <row r="2283" spans="2:41" ht="14.5" hidden="1" x14ac:dyDescent="0.35">
      <c r="B2283" s="45" t="s">
        <v>3314</v>
      </c>
      <c r="C2283" s="54">
        <v>908775</v>
      </c>
      <c r="D2283" s="54">
        <v>908775</v>
      </c>
      <c r="E2283" s="60" t="s">
        <v>3188</v>
      </c>
      <c r="F2283" s="73">
        <v>0</v>
      </c>
      <c r="G2283" s="73">
        <v>0.05</v>
      </c>
      <c r="H2283" s="73">
        <v>0.05</v>
      </c>
      <c r="I2283" s="73">
        <v>0.05</v>
      </c>
      <c r="J2283" s="81" t="s">
        <v>4230</v>
      </c>
      <c r="AL2283" s="144">
        <v>0</v>
      </c>
      <c r="AM2283" s="144">
        <v>0.05</v>
      </c>
      <c r="AN2283" s="144">
        <v>0.05</v>
      </c>
      <c r="AO2283" s="145">
        <v>0.05</v>
      </c>
    </row>
    <row r="2284" spans="2:41" ht="14.5" hidden="1" x14ac:dyDescent="0.35">
      <c r="B2284" s="45" t="s">
        <v>3314</v>
      </c>
      <c r="C2284" s="54">
        <v>909036</v>
      </c>
      <c r="D2284" s="54">
        <v>909036</v>
      </c>
      <c r="E2284" s="60" t="s">
        <v>3188</v>
      </c>
      <c r="F2284" s="73">
        <v>0</v>
      </c>
      <c r="G2284" s="73">
        <v>0.05</v>
      </c>
      <c r="H2284" s="73">
        <v>0.05</v>
      </c>
      <c r="I2284" s="73">
        <v>0.05</v>
      </c>
      <c r="J2284" s="81" t="s">
        <v>4230</v>
      </c>
      <c r="AL2284" s="144">
        <v>0</v>
      </c>
      <c r="AM2284" s="144">
        <v>0.05</v>
      </c>
      <c r="AN2284" s="144">
        <v>0.05</v>
      </c>
      <c r="AO2284" s="145">
        <v>0.05</v>
      </c>
    </row>
    <row r="2285" spans="2:41" ht="14.5" hidden="1" x14ac:dyDescent="0.35">
      <c r="B2285" s="45" t="s">
        <v>3314</v>
      </c>
      <c r="C2285" s="54">
        <v>911645</v>
      </c>
      <c r="D2285" s="54">
        <v>911645</v>
      </c>
      <c r="E2285" s="60" t="s">
        <v>3188</v>
      </c>
      <c r="F2285" s="73">
        <v>0</v>
      </c>
      <c r="G2285" s="73">
        <v>0.05</v>
      </c>
      <c r="H2285" s="73">
        <v>0.05</v>
      </c>
      <c r="I2285" s="73">
        <v>0.05</v>
      </c>
      <c r="J2285" s="81" t="s">
        <v>4230</v>
      </c>
      <c r="AL2285" s="144">
        <v>0</v>
      </c>
      <c r="AM2285" s="144">
        <v>0.05</v>
      </c>
      <c r="AN2285" s="144">
        <v>0.05</v>
      </c>
      <c r="AO2285" s="145">
        <v>0.05</v>
      </c>
    </row>
    <row r="2286" spans="2:41" ht="14.5" hidden="1" x14ac:dyDescent="0.35">
      <c r="B2286" s="45" t="s">
        <v>3314</v>
      </c>
      <c r="C2286" s="54">
        <v>911973</v>
      </c>
      <c r="D2286" s="54">
        <v>911973</v>
      </c>
      <c r="E2286" s="60" t="s">
        <v>3188</v>
      </c>
      <c r="F2286" s="73">
        <v>0</v>
      </c>
      <c r="G2286" s="73">
        <v>0.05</v>
      </c>
      <c r="H2286" s="73">
        <v>0.05</v>
      </c>
      <c r="I2286" s="73">
        <v>0.05</v>
      </c>
      <c r="J2286" s="81" t="s">
        <v>4230</v>
      </c>
      <c r="AL2286" s="144">
        <v>0</v>
      </c>
      <c r="AM2286" s="144">
        <v>0.05</v>
      </c>
      <c r="AN2286" s="144">
        <v>0.05</v>
      </c>
      <c r="AO2286" s="145">
        <v>0.05</v>
      </c>
    </row>
    <row r="2287" spans="2:41" ht="14.5" hidden="1" x14ac:dyDescent="0.35">
      <c r="B2287" s="45" t="s">
        <v>3314</v>
      </c>
      <c r="C2287" s="54">
        <v>913267</v>
      </c>
      <c r="D2287" s="54">
        <v>913267</v>
      </c>
      <c r="E2287" s="60" t="s">
        <v>3188</v>
      </c>
      <c r="F2287" s="73">
        <v>0</v>
      </c>
      <c r="G2287" s="73">
        <v>0.05</v>
      </c>
      <c r="H2287" s="73">
        <v>0.05</v>
      </c>
      <c r="I2287" s="73">
        <v>0.05</v>
      </c>
      <c r="J2287" s="81" t="s">
        <v>4230</v>
      </c>
      <c r="AL2287" s="144">
        <v>0</v>
      </c>
      <c r="AM2287" s="144">
        <v>0.05</v>
      </c>
      <c r="AN2287" s="144">
        <v>0.05</v>
      </c>
      <c r="AO2287" s="145">
        <v>0.05</v>
      </c>
    </row>
    <row r="2288" spans="2:41" ht="14.5" hidden="1" x14ac:dyDescent="0.35">
      <c r="B2288" s="45" t="s">
        <v>3314</v>
      </c>
      <c r="C2288" s="54">
        <v>913748</v>
      </c>
      <c r="D2288" s="54">
        <v>913748</v>
      </c>
      <c r="E2288" s="60" t="s">
        <v>3258</v>
      </c>
      <c r="F2288" s="73">
        <v>1.6667000000000001</v>
      </c>
      <c r="G2288" s="73">
        <v>1.6667000000000001</v>
      </c>
      <c r="H2288" s="73">
        <v>1.6667000000000001</v>
      </c>
      <c r="I2288" s="73">
        <v>1.6667000000000001</v>
      </c>
      <c r="J2288" s="272" t="s">
        <v>4232</v>
      </c>
      <c r="AL2288" s="144">
        <v>1.6667000000000001</v>
      </c>
      <c r="AM2288" s="144">
        <v>1.6667000000000001</v>
      </c>
      <c r="AN2288" s="144">
        <v>1.6667000000000001</v>
      </c>
      <c r="AO2288" s="144">
        <v>1.6667000000000001</v>
      </c>
    </row>
    <row r="2289" spans="2:41" ht="14.5" hidden="1" x14ac:dyDescent="0.35">
      <c r="B2289" s="45" t="s">
        <v>3314</v>
      </c>
      <c r="C2289" s="54">
        <v>982852</v>
      </c>
      <c r="D2289" s="54">
        <v>982852</v>
      </c>
      <c r="E2289" s="60" t="s">
        <v>3188</v>
      </c>
      <c r="F2289" s="73">
        <v>0</v>
      </c>
      <c r="G2289" s="73">
        <v>0.05</v>
      </c>
      <c r="H2289" s="73">
        <v>0.05</v>
      </c>
      <c r="I2289" s="73">
        <v>0.05</v>
      </c>
      <c r="J2289" s="81" t="s">
        <v>4230</v>
      </c>
      <c r="AL2289" s="144">
        <v>0</v>
      </c>
      <c r="AM2289" s="144">
        <v>0.05</v>
      </c>
      <c r="AN2289" s="144">
        <v>0.05</v>
      </c>
      <c r="AO2289" s="145">
        <v>0.05</v>
      </c>
    </row>
    <row r="2290" spans="2:41" ht="14.5" hidden="1" x14ac:dyDescent="0.35">
      <c r="B2290" s="45" t="s">
        <v>3314</v>
      </c>
      <c r="C2290" s="54">
        <v>982870</v>
      </c>
      <c r="D2290" s="54">
        <v>982870</v>
      </c>
      <c r="E2290" s="60" t="s">
        <v>3188</v>
      </c>
      <c r="F2290" s="73">
        <v>0</v>
      </c>
      <c r="G2290" s="73">
        <v>0.05</v>
      </c>
      <c r="H2290" s="73">
        <v>0.05</v>
      </c>
      <c r="I2290" s="73">
        <v>0.05</v>
      </c>
      <c r="J2290" s="81" t="s">
        <v>4230</v>
      </c>
      <c r="AL2290" s="144">
        <v>0</v>
      </c>
      <c r="AM2290" s="144">
        <v>0.05</v>
      </c>
      <c r="AN2290" s="144">
        <v>0.05</v>
      </c>
      <c r="AO2290" s="145">
        <v>0.05</v>
      </c>
    </row>
    <row r="2291" spans="2:41" ht="14.5" hidden="1" x14ac:dyDescent="0.35">
      <c r="B2291" s="45" t="s">
        <v>3314</v>
      </c>
      <c r="C2291" s="54">
        <v>983014</v>
      </c>
      <c r="D2291" s="54">
        <v>983014</v>
      </c>
      <c r="E2291" s="60" t="s">
        <v>3188</v>
      </c>
      <c r="F2291" s="73">
        <v>0</v>
      </c>
      <c r="G2291" s="73">
        <v>0.05</v>
      </c>
      <c r="H2291" s="73">
        <v>0.05</v>
      </c>
      <c r="I2291" s="73">
        <v>0.05</v>
      </c>
      <c r="J2291" s="81" t="s">
        <v>4230</v>
      </c>
      <c r="AL2291" s="144">
        <v>0</v>
      </c>
      <c r="AM2291" s="144">
        <v>0.05</v>
      </c>
      <c r="AN2291" s="144">
        <v>0.05</v>
      </c>
      <c r="AO2291" s="145">
        <v>0.05</v>
      </c>
    </row>
    <row r="2292" spans="2:41" ht="14.5" hidden="1" x14ac:dyDescent="0.35">
      <c r="B2292" s="45" t="s">
        <v>3314</v>
      </c>
      <c r="C2292" s="54">
        <v>983339</v>
      </c>
      <c r="D2292" s="54">
        <v>983339</v>
      </c>
      <c r="E2292" s="60" t="s">
        <v>3188</v>
      </c>
      <c r="F2292" s="73">
        <v>0</v>
      </c>
      <c r="G2292" s="73">
        <v>0.05</v>
      </c>
      <c r="H2292" s="73">
        <v>0.05</v>
      </c>
      <c r="I2292" s="73">
        <v>0.05</v>
      </c>
      <c r="J2292" s="81" t="s">
        <v>4230</v>
      </c>
      <c r="AL2292" s="144">
        <v>0</v>
      </c>
      <c r="AM2292" s="144">
        <v>0.05</v>
      </c>
      <c r="AN2292" s="144">
        <v>0.05</v>
      </c>
      <c r="AO2292" s="145">
        <v>0.05</v>
      </c>
    </row>
    <row r="2293" spans="2:41" ht="14.5" hidden="1" x14ac:dyDescent="0.35">
      <c r="B2293" s="45" t="s">
        <v>3314</v>
      </c>
      <c r="C2293" s="54">
        <v>983627</v>
      </c>
      <c r="D2293" s="54">
        <v>983627</v>
      </c>
      <c r="E2293" s="60" t="s">
        <v>3188</v>
      </c>
      <c r="F2293" s="73">
        <v>0</v>
      </c>
      <c r="G2293" s="73">
        <v>0.05</v>
      </c>
      <c r="H2293" s="73">
        <v>0.05</v>
      </c>
      <c r="I2293" s="73">
        <v>0.05</v>
      </c>
      <c r="J2293" s="81" t="s">
        <v>4230</v>
      </c>
      <c r="AL2293" s="144">
        <v>0</v>
      </c>
      <c r="AM2293" s="144">
        <v>0.05</v>
      </c>
      <c r="AN2293" s="144">
        <v>0.05</v>
      </c>
      <c r="AO2293" s="145">
        <v>0.05</v>
      </c>
    </row>
    <row r="2294" spans="2:41" ht="14.5" hidden="1" x14ac:dyDescent="0.35">
      <c r="B2294" s="45" t="s">
        <v>3314</v>
      </c>
      <c r="C2294" s="54">
        <v>983833</v>
      </c>
      <c r="D2294" s="54">
        <v>983833</v>
      </c>
      <c r="E2294" s="60" t="s">
        <v>3188</v>
      </c>
      <c r="F2294" s="73">
        <v>0</v>
      </c>
      <c r="G2294" s="73">
        <v>0.05</v>
      </c>
      <c r="H2294" s="73">
        <v>0.05</v>
      </c>
      <c r="I2294" s="73">
        <v>0.05</v>
      </c>
      <c r="J2294" s="81" t="s">
        <v>4230</v>
      </c>
      <c r="AL2294" s="144">
        <v>0</v>
      </c>
      <c r="AM2294" s="144">
        <v>0.05</v>
      </c>
      <c r="AN2294" s="144">
        <v>0.05</v>
      </c>
      <c r="AO2294" s="145">
        <v>0.05</v>
      </c>
    </row>
    <row r="2295" spans="2:41" ht="14.5" hidden="1" x14ac:dyDescent="0.35">
      <c r="B2295" s="45" t="s">
        <v>3314</v>
      </c>
      <c r="C2295" s="54">
        <v>983934</v>
      </c>
      <c r="D2295" s="54">
        <v>983934</v>
      </c>
      <c r="E2295" s="60" t="s">
        <v>3188</v>
      </c>
      <c r="F2295" s="73">
        <v>0</v>
      </c>
      <c r="G2295" s="73">
        <v>0.05</v>
      </c>
      <c r="H2295" s="73">
        <v>0.05</v>
      </c>
      <c r="I2295" s="73">
        <v>0.05</v>
      </c>
      <c r="J2295" s="81" t="s">
        <v>4230</v>
      </c>
      <c r="AL2295" s="144">
        <v>0</v>
      </c>
      <c r="AM2295" s="144">
        <v>0.05</v>
      </c>
      <c r="AN2295" s="144">
        <v>0.05</v>
      </c>
      <c r="AO2295" s="145">
        <v>0.05</v>
      </c>
    </row>
    <row r="2296" spans="2:41" ht="14.5" hidden="1" x14ac:dyDescent="0.35">
      <c r="B2296" s="45" t="s">
        <v>3314</v>
      </c>
      <c r="C2296" s="54">
        <v>984736</v>
      </c>
      <c r="D2296" s="54">
        <v>984736</v>
      </c>
      <c r="E2296" s="60" t="s">
        <v>3188</v>
      </c>
      <c r="F2296" s="73">
        <v>0</v>
      </c>
      <c r="G2296" s="73">
        <v>0.05</v>
      </c>
      <c r="H2296" s="73">
        <v>0.05</v>
      </c>
      <c r="I2296" s="73">
        <v>0.05</v>
      </c>
      <c r="J2296" s="81" t="s">
        <v>4230</v>
      </c>
      <c r="AL2296" s="144">
        <v>0</v>
      </c>
      <c r="AM2296" s="144">
        <v>0.05</v>
      </c>
      <c r="AN2296" s="144">
        <v>0.05</v>
      </c>
      <c r="AO2296" s="145">
        <v>0.05</v>
      </c>
    </row>
    <row r="2297" spans="2:41" ht="14.5" hidden="1" x14ac:dyDescent="0.35">
      <c r="B2297" s="45" t="s">
        <v>3314</v>
      </c>
      <c r="C2297" s="54">
        <v>989094</v>
      </c>
      <c r="D2297" s="54">
        <v>989094</v>
      </c>
      <c r="E2297" s="60" t="s">
        <v>3188</v>
      </c>
      <c r="F2297" s="73">
        <v>0</v>
      </c>
      <c r="G2297" s="73">
        <v>0.05</v>
      </c>
      <c r="H2297" s="73">
        <v>0.05</v>
      </c>
      <c r="I2297" s="73">
        <v>0.05</v>
      </c>
      <c r="J2297" s="81" t="s">
        <v>4230</v>
      </c>
      <c r="AL2297" s="144">
        <v>0</v>
      </c>
      <c r="AM2297" s="144">
        <v>0.05</v>
      </c>
      <c r="AN2297" s="144">
        <v>0.05</v>
      </c>
      <c r="AO2297" s="145">
        <v>0.05</v>
      </c>
    </row>
    <row r="2298" spans="2:41" ht="14.5" hidden="1" x14ac:dyDescent="0.35">
      <c r="B2298" s="45" t="s">
        <v>3314</v>
      </c>
      <c r="C2298" s="54">
        <v>843022</v>
      </c>
      <c r="D2298" s="54">
        <v>843022</v>
      </c>
      <c r="E2298" s="60" t="s">
        <v>3189</v>
      </c>
      <c r="F2298" s="73">
        <v>0</v>
      </c>
      <c r="G2298" s="73">
        <v>5.8333333333333341E-2</v>
      </c>
      <c r="H2298" s="73">
        <v>5.8333333333333341E-2</v>
      </c>
      <c r="I2298" s="73">
        <v>5.8333333333333341E-2</v>
      </c>
      <c r="J2298" s="81" t="s">
        <v>4230</v>
      </c>
      <c r="AL2298" s="144">
        <v>0</v>
      </c>
      <c r="AM2298" s="144">
        <v>5.8333333333333341E-2</v>
      </c>
      <c r="AN2298" s="144">
        <v>5.8333333333333341E-2</v>
      </c>
      <c r="AO2298" s="145">
        <v>5.8333333333333341E-2</v>
      </c>
    </row>
    <row r="2299" spans="2:41" ht="14.5" hidden="1" x14ac:dyDescent="0.35">
      <c r="B2299" s="45" t="s">
        <v>3314</v>
      </c>
      <c r="C2299" s="54">
        <v>843025</v>
      </c>
      <c r="D2299" s="54">
        <v>843025</v>
      </c>
      <c r="E2299" s="60" t="s">
        <v>3189</v>
      </c>
      <c r="F2299" s="73">
        <v>0</v>
      </c>
      <c r="G2299" s="73">
        <v>5.8333333333333341E-2</v>
      </c>
      <c r="H2299" s="73">
        <v>5.8333333333333341E-2</v>
      </c>
      <c r="I2299" s="73">
        <v>5.8333333333333341E-2</v>
      </c>
      <c r="J2299" s="81" t="s">
        <v>4230</v>
      </c>
      <c r="AL2299" s="144">
        <v>0</v>
      </c>
      <c r="AM2299" s="144">
        <v>5.8333333333333341E-2</v>
      </c>
      <c r="AN2299" s="144">
        <v>5.8333333333333341E-2</v>
      </c>
      <c r="AO2299" s="145">
        <v>5.8333333333333341E-2</v>
      </c>
    </row>
    <row r="2300" spans="2:41" ht="14.5" hidden="1" x14ac:dyDescent="0.35">
      <c r="B2300" s="45" t="s">
        <v>3314</v>
      </c>
      <c r="C2300" s="54">
        <v>843033</v>
      </c>
      <c r="D2300" s="54">
        <v>843033</v>
      </c>
      <c r="E2300" s="60" t="s">
        <v>3189</v>
      </c>
      <c r="F2300" s="73">
        <v>0</v>
      </c>
      <c r="G2300" s="73">
        <v>5.8333333333333341E-2</v>
      </c>
      <c r="H2300" s="73">
        <v>5.8333333333333341E-2</v>
      </c>
      <c r="I2300" s="73">
        <v>5.8333333333333341E-2</v>
      </c>
      <c r="J2300" s="81" t="s">
        <v>4230</v>
      </c>
      <c r="AL2300" s="144">
        <v>0</v>
      </c>
      <c r="AM2300" s="144">
        <v>5.8333333333333341E-2</v>
      </c>
      <c r="AN2300" s="144">
        <v>5.8333333333333341E-2</v>
      </c>
      <c r="AO2300" s="145">
        <v>5.8333333333333341E-2</v>
      </c>
    </row>
    <row r="2301" spans="2:41" ht="14.5" hidden="1" x14ac:dyDescent="0.35">
      <c r="B2301" s="45" t="s">
        <v>3314</v>
      </c>
      <c r="C2301" s="54">
        <v>843036</v>
      </c>
      <c r="D2301" s="54">
        <v>843036</v>
      </c>
      <c r="E2301" s="60" t="s">
        <v>3189</v>
      </c>
      <c r="F2301" s="73">
        <v>0</v>
      </c>
      <c r="G2301" s="73">
        <v>5.8333333333333341E-2</v>
      </c>
      <c r="H2301" s="73">
        <v>5.8333333333333341E-2</v>
      </c>
      <c r="I2301" s="73">
        <v>5.8333333333333341E-2</v>
      </c>
      <c r="J2301" s="81" t="s">
        <v>4230</v>
      </c>
      <c r="AL2301" s="144">
        <v>0</v>
      </c>
      <c r="AM2301" s="144">
        <v>5.8333333333333341E-2</v>
      </c>
      <c r="AN2301" s="144">
        <v>5.8333333333333341E-2</v>
      </c>
      <c r="AO2301" s="145">
        <v>5.8333333333333341E-2</v>
      </c>
    </row>
    <row r="2302" spans="2:41" ht="14.5" hidden="1" x14ac:dyDescent="0.35">
      <c r="B2302" s="45" t="s">
        <v>3314</v>
      </c>
      <c r="C2302" s="54">
        <v>843043</v>
      </c>
      <c r="D2302" s="54">
        <v>843043</v>
      </c>
      <c r="E2302" s="60" t="s">
        <v>3189</v>
      </c>
      <c r="F2302" s="73">
        <v>0</v>
      </c>
      <c r="G2302" s="73">
        <v>5.8333333333333341E-2</v>
      </c>
      <c r="H2302" s="73">
        <v>5.8333333333333341E-2</v>
      </c>
      <c r="I2302" s="73">
        <v>5.8333333333333341E-2</v>
      </c>
      <c r="J2302" s="81" t="s">
        <v>4230</v>
      </c>
      <c r="AL2302" s="144">
        <v>0</v>
      </c>
      <c r="AM2302" s="144">
        <v>5.8333333333333341E-2</v>
      </c>
      <c r="AN2302" s="144">
        <v>5.8333333333333341E-2</v>
      </c>
      <c r="AO2302" s="145">
        <v>5.8333333333333341E-2</v>
      </c>
    </row>
    <row r="2303" spans="2:41" ht="14.5" hidden="1" x14ac:dyDescent="0.35">
      <c r="B2303" s="45" t="s">
        <v>3314</v>
      </c>
      <c r="C2303" s="54">
        <v>84305</v>
      </c>
      <c r="D2303" s="54">
        <v>84309</v>
      </c>
      <c r="E2303" s="60" t="s">
        <v>3189</v>
      </c>
      <c r="F2303" s="73">
        <v>0</v>
      </c>
      <c r="G2303" s="73">
        <v>5.8333333333333341E-2</v>
      </c>
      <c r="H2303" s="73">
        <v>5.8333333333333341E-2</v>
      </c>
      <c r="I2303" s="73">
        <v>5.8333333333333341E-2</v>
      </c>
      <c r="J2303" s="81" t="s">
        <v>4230</v>
      </c>
      <c r="AL2303" s="144">
        <v>0</v>
      </c>
      <c r="AM2303" s="144">
        <v>5.8333333333333341E-2</v>
      </c>
      <c r="AN2303" s="144">
        <v>5.8333333333333341E-2</v>
      </c>
      <c r="AO2303" s="145">
        <v>5.8333333333333341E-2</v>
      </c>
    </row>
    <row r="2304" spans="2:41" ht="14.5" hidden="1" x14ac:dyDescent="0.35">
      <c r="B2304" s="45" t="s">
        <v>3314</v>
      </c>
      <c r="C2304" s="54">
        <v>843104</v>
      </c>
      <c r="D2304" s="54">
        <v>843105</v>
      </c>
      <c r="E2304" s="60" t="s">
        <v>3189</v>
      </c>
      <c r="F2304" s="73">
        <v>0</v>
      </c>
      <c r="G2304" s="73">
        <v>5.8333333333333341E-2</v>
      </c>
      <c r="H2304" s="73">
        <v>5.8333333333333341E-2</v>
      </c>
      <c r="I2304" s="73">
        <v>5.8333333333333341E-2</v>
      </c>
      <c r="J2304" s="81" t="s">
        <v>4230</v>
      </c>
      <c r="AL2304" s="144">
        <v>0</v>
      </c>
      <c r="AM2304" s="144">
        <v>5.8333333333333341E-2</v>
      </c>
      <c r="AN2304" s="144">
        <v>5.8333333333333341E-2</v>
      </c>
      <c r="AO2304" s="145">
        <v>5.8333333333333341E-2</v>
      </c>
    </row>
    <row r="2305" spans="2:41" ht="14.5" hidden="1" x14ac:dyDescent="0.35">
      <c r="B2305" s="45" t="s">
        <v>3314</v>
      </c>
      <c r="C2305" s="54">
        <v>843109</v>
      </c>
      <c r="D2305" s="54">
        <v>843110</v>
      </c>
      <c r="E2305" s="60" t="s">
        <v>3189</v>
      </c>
      <c r="F2305" s="73">
        <v>0</v>
      </c>
      <c r="G2305" s="73">
        <v>5.8333333333333341E-2</v>
      </c>
      <c r="H2305" s="73">
        <v>5.8333333333333341E-2</v>
      </c>
      <c r="I2305" s="73">
        <v>5.8333333333333341E-2</v>
      </c>
      <c r="J2305" s="81" t="s">
        <v>4230</v>
      </c>
      <c r="AL2305" s="144">
        <v>0</v>
      </c>
      <c r="AM2305" s="144">
        <v>5.8333333333333341E-2</v>
      </c>
      <c r="AN2305" s="144">
        <v>5.8333333333333341E-2</v>
      </c>
      <c r="AO2305" s="145">
        <v>5.8333333333333341E-2</v>
      </c>
    </row>
    <row r="2306" spans="2:41" ht="14.5" hidden="1" x14ac:dyDescent="0.35">
      <c r="B2306" s="45" t="s">
        <v>3314</v>
      </c>
      <c r="C2306" s="54">
        <v>843116</v>
      </c>
      <c r="D2306" s="54">
        <v>843116</v>
      </c>
      <c r="E2306" s="60" t="s">
        <v>3189</v>
      </c>
      <c r="F2306" s="73">
        <v>0</v>
      </c>
      <c r="G2306" s="73">
        <v>5.8333333333333341E-2</v>
      </c>
      <c r="H2306" s="73">
        <v>5.8333333333333341E-2</v>
      </c>
      <c r="I2306" s="73">
        <v>5.8333333333333341E-2</v>
      </c>
      <c r="J2306" s="81" t="s">
        <v>4230</v>
      </c>
      <c r="AL2306" s="144">
        <v>0</v>
      </c>
      <c r="AM2306" s="144">
        <v>5.8333333333333341E-2</v>
      </c>
      <c r="AN2306" s="144">
        <v>5.8333333333333341E-2</v>
      </c>
      <c r="AO2306" s="145">
        <v>5.8333333333333341E-2</v>
      </c>
    </row>
    <row r="2307" spans="2:41" ht="14.5" hidden="1" x14ac:dyDescent="0.35">
      <c r="B2307" s="45" t="s">
        <v>3314</v>
      </c>
      <c r="C2307" s="54">
        <v>843118</v>
      </c>
      <c r="D2307" s="54">
        <v>843118</v>
      </c>
      <c r="E2307" s="60" t="s">
        <v>3189</v>
      </c>
      <c r="F2307" s="73">
        <v>0</v>
      </c>
      <c r="G2307" s="73">
        <v>5.8333333333333341E-2</v>
      </c>
      <c r="H2307" s="73">
        <v>5.8333333333333341E-2</v>
      </c>
      <c r="I2307" s="73">
        <v>5.8333333333333341E-2</v>
      </c>
      <c r="J2307" s="81" t="s">
        <v>4230</v>
      </c>
      <c r="AL2307" s="144">
        <v>0</v>
      </c>
      <c r="AM2307" s="144">
        <v>5.8333333333333341E-2</v>
      </c>
      <c r="AN2307" s="144">
        <v>5.8333333333333341E-2</v>
      </c>
      <c r="AO2307" s="145">
        <v>5.8333333333333341E-2</v>
      </c>
    </row>
    <row r="2308" spans="2:41" ht="14.5" hidden="1" x14ac:dyDescent="0.35">
      <c r="B2308" s="45" t="s">
        <v>3314</v>
      </c>
      <c r="C2308" s="54">
        <v>843127</v>
      </c>
      <c r="D2308" s="54">
        <v>843127</v>
      </c>
      <c r="E2308" s="60" t="s">
        <v>3189</v>
      </c>
      <c r="F2308" s="73">
        <v>0</v>
      </c>
      <c r="G2308" s="73">
        <v>5.8333333333333341E-2</v>
      </c>
      <c r="H2308" s="73">
        <v>5.8333333333333341E-2</v>
      </c>
      <c r="I2308" s="73">
        <v>5.8333333333333341E-2</v>
      </c>
      <c r="J2308" s="81" t="s">
        <v>4230</v>
      </c>
      <c r="AL2308" s="144">
        <v>0</v>
      </c>
      <c r="AM2308" s="144">
        <v>5.8333333333333341E-2</v>
      </c>
      <c r="AN2308" s="144">
        <v>5.8333333333333341E-2</v>
      </c>
      <c r="AO2308" s="145">
        <v>5.8333333333333341E-2</v>
      </c>
    </row>
    <row r="2309" spans="2:41" ht="14.5" hidden="1" x14ac:dyDescent="0.35">
      <c r="B2309" s="45" t="s">
        <v>3314</v>
      </c>
      <c r="C2309" s="54">
        <v>843156</v>
      </c>
      <c r="D2309" s="54">
        <v>843156</v>
      </c>
      <c r="E2309" s="60" t="s">
        <v>3189</v>
      </c>
      <c r="F2309" s="73">
        <v>0</v>
      </c>
      <c r="G2309" s="73">
        <v>5.8333333333333341E-2</v>
      </c>
      <c r="H2309" s="73">
        <v>5.8333333333333341E-2</v>
      </c>
      <c r="I2309" s="73">
        <v>5.8333333333333341E-2</v>
      </c>
      <c r="J2309" s="81" t="s">
        <v>4230</v>
      </c>
      <c r="AL2309" s="144">
        <v>0</v>
      </c>
      <c r="AM2309" s="144">
        <v>5.8333333333333341E-2</v>
      </c>
      <c r="AN2309" s="144">
        <v>5.8333333333333341E-2</v>
      </c>
      <c r="AO2309" s="145">
        <v>5.8333333333333341E-2</v>
      </c>
    </row>
    <row r="2310" spans="2:41" ht="14.5" hidden="1" x14ac:dyDescent="0.35">
      <c r="B2310" s="45" t="s">
        <v>3314</v>
      </c>
      <c r="C2310" s="54">
        <v>843162</v>
      </c>
      <c r="D2310" s="54">
        <v>843162</v>
      </c>
      <c r="E2310" s="60" t="s">
        <v>3189</v>
      </c>
      <c r="F2310" s="73">
        <v>0</v>
      </c>
      <c r="G2310" s="73">
        <v>5.8333333333333341E-2</v>
      </c>
      <c r="H2310" s="73">
        <v>5.8333333333333341E-2</v>
      </c>
      <c r="I2310" s="73">
        <v>5.8333333333333341E-2</v>
      </c>
      <c r="J2310" s="81" t="s">
        <v>4230</v>
      </c>
      <c r="AL2310" s="144">
        <v>0</v>
      </c>
      <c r="AM2310" s="144">
        <v>5.8333333333333341E-2</v>
      </c>
      <c r="AN2310" s="144">
        <v>5.8333333333333341E-2</v>
      </c>
      <c r="AO2310" s="145">
        <v>5.8333333333333341E-2</v>
      </c>
    </row>
    <row r="2311" spans="2:41" ht="14.5" hidden="1" x14ac:dyDescent="0.35">
      <c r="B2311" s="45" t="s">
        <v>3314</v>
      </c>
      <c r="C2311" s="54">
        <v>843165</v>
      </c>
      <c r="D2311" s="54">
        <v>843165</v>
      </c>
      <c r="E2311" s="60" t="s">
        <v>3189</v>
      </c>
      <c r="F2311" s="73">
        <v>0</v>
      </c>
      <c r="G2311" s="73">
        <v>5.8333333333333341E-2</v>
      </c>
      <c r="H2311" s="73">
        <v>5.8333333333333341E-2</v>
      </c>
      <c r="I2311" s="73">
        <v>5.8333333333333341E-2</v>
      </c>
      <c r="J2311" s="81" t="s">
        <v>4230</v>
      </c>
      <c r="AL2311" s="144">
        <v>0</v>
      </c>
      <c r="AM2311" s="144">
        <v>5.8333333333333341E-2</v>
      </c>
      <c r="AN2311" s="144">
        <v>5.8333333333333341E-2</v>
      </c>
      <c r="AO2311" s="145">
        <v>5.8333333333333341E-2</v>
      </c>
    </row>
    <row r="2312" spans="2:41" ht="14.5" hidden="1" x14ac:dyDescent="0.35">
      <c r="B2312" s="45" t="s">
        <v>3314</v>
      </c>
      <c r="C2312" s="54">
        <v>843167</v>
      </c>
      <c r="D2312" s="54">
        <v>843168</v>
      </c>
      <c r="E2312" s="60" t="s">
        <v>3189</v>
      </c>
      <c r="F2312" s="73">
        <v>0</v>
      </c>
      <c r="G2312" s="73">
        <v>5.8333333333333341E-2</v>
      </c>
      <c r="H2312" s="73">
        <v>5.8333333333333341E-2</v>
      </c>
      <c r="I2312" s="73">
        <v>5.8333333333333341E-2</v>
      </c>
      <c r="J2312" s="81" t="s">
        <v>4230</v>
      </c>
      <c r="AL2312" s="144">
        <v>0</v>
      </c>
      <c r="AM2312" s="144">
        <v>5.8333333333333341E-2</v>
      </c>
      <c r="AN2312" s="144">
        <v>5.8333333333333341E-2</v>
      </c>
      <c r="AO2312" s="145">
        <v>5.8333333333333341E-2</v>
      </c>
    </row>
    <row r="2313" spans="2:41" ht="14.5" hidden="1" x14ac:dyDescent="0.35">
      <c r="B2313" s="45" t="s">
        <v>3314</v>
      </c>
      <c r="C2313" s="54">
        <v>843170</v>
      </c>
      <c r="D2313" s="54">
        <v>843170</v>
      </c>
      <c r="E2313" s="60" t="s">
        <v>3189</v>
      </c>
      <c r="F2313" s="73">
        <v>0</v>
      </c>
      <c r="G2313" s="73">
        <v>5.8333333333333341E-2</v>
      </c>
      <c r="H2313" s="73">
        <v>5.8333333333333341E-2</v>
      </c>
      <c r="I2313" s="73">
        <v>5.8333333333333341E-2</v>
      </c>
      <c r="J2313" s="81" t="s">
        <v>4230</v>
      </c>
      <c r="AL2313" s="144">
        <v>0</v>
      </c>
      <c r="AM2313" s="144">
        <v>5.8333333333333341E-2</v>
      </c>
      <c r="AN2313" s="144">
        <v>5.8333333333333341E-2</v>
      </c>
      <c r="AO2313" s="145">
        <v>5.8333333333333341E-2</v>
      </c>
    </row>
    <row r="2314" spans="2:41" ht="14.5" hidden="1" x14ac:dyDescent="0.35">
      <c r="B2314" s="45" t="s">
        <v>3314</v>
      </c>
      <c r="C2314" s="54">
        <v>843176</v>
      </c>
      <c r="D2314" s="54">
        <v>843176</v>
      </c>
      <c r="E2314" s="60" t="s">
        <v>3189</v>
      </c>
      <c r="F2314" s="73">
        <v>0</v>
      </c>
      <c r="G2314" s="73">
        <v>5.8333333333333341E-2</v>
      </c>
      <c r="H2314" s="73">
        <v>5.8333333333333341E-2</v>
      </c>
      <c r="I2314" s="73">
        <v>5.8333333333333341E-2</v>
      </c>
      <c r="J2314" s="81" t="s">
        <v>4230</v>
      </c>
      <c r="AL2314" s="144">
        <v>0</v>
      </c>
      <c r="AM2314" s="144">
        <v>5.8333333333333341E-2</v>
      </c>
      <c r="AN2314" s="144">
        <v>5.8333333333333341E-2</v>
      </c>
      <c r="AO2314" s="145">
        <v>5.8333333333333341E-2</v>
      </c>
    </row>
    <row r="2315" spans="2:41" ht="14.5" hidden="1" x14ac:dyDescent="0.35">
      <c r="B2315" s="45" t="s">
        <v>3314</v>
      </c>
      <c r="C2315" s="54">
        <v>843178</v>
      </c>
      <c r="D2315" s="54">
        <v>843178</v>
      </c>
      <c r="E2315" s="60" t="s">
        <v>3189</v>
      </c>
      <c r="F2315" s="73">
        <v>0</v>
      </c>
      <c r="G2315" s="73">
        <v>5.8333333333333341E-2</v>
      </c>
      <c r="H2315" s="73">
        <v>5.8333333333333341E-2</v>
      </c>
      <c r="I2315" s="73">
        <v>5.8333333333333341E-2</v>
      </c>
      <c r="J2315" s="81" t="s">
        <v>4230</v>
      </c>
      <c r="AL2315" s="144">
        <v>0</v>
      </c>
      <c r="AM2315" s="144">
        <v>5.8333333333333341E-2</v>
      </c>
      <c r="AN2315" s="144">
        <v>5.8333333333333341E-2</v>
      </c>
      <c r="AO2315" s="145">
        <v>5.8333333333333341E-2</v>
      </c>
    </row>
    <row r="2316" spans="2:41" ht="14.5" hidden="1" x14ac:dyDescent="0.35">
      <c r="B2316" s="45" t="s">
        <v>3314</v>
      </c>
      <c r="C2316" s="54">
        <v>843186</v>
      </c>
      <c r="D2316" s="54">
        <v>843186</v>
      </c>
      <c r="E2316" s="60" t="s">
        <v>3189</v>
      </c>
      <c r="F2316" s="73">
        <v>0</v>
      </c>
      <c r="G2316" s="73">
        <v>5.8333333333333341E-2</v>
      </c>
      <c r="H2316" s="73">
        <v>5.8333333333333341E-2</v>
      </c>
      <c r="I2316" s="73">
        <v>5.8333333333333341E-2</v>
      </c>
      <c r="J2316" s="81" t="s">
        <v>4230</v>
      </c>
      <c r="AL2316" s="144">
        <v>0</v>
      </c>
      <c r="AM2316" s="144">
        <v>5.8333333333333341E-2</v>
      </c>
      <c r="AN2316" s="144">
        <v>5.8333333333333341E-2</v>
      </c>
      <c r="AO2316" s="145">
        <v>5.8333333333333341E-2</v>
      </c>
    </row>
    <row r="2317" spans="2:41" ht="14.5" hidden="1" x14ac:dyDescent="0.35">
      <c r="B2317" s="45" t="s">
        <v>3314</v>
      </c>
      <c r="C2317" s="54">
        <v>843208</v>
      </c>
      <c r="D2317" s="54">
        <v>843208</v>
      </c>
      <c r="E2317" s="60" t="s">
        <v>3189</v>
      </c>
      <c r="F2317" s="73">
        <v>0</v>
      </c>
      <c r="G2317" s="73">
        <v>5.8333333333333341E-2</v>
      </c>
      <c r="H2317" s="73">
        <v>5.8333333333333341E-2</v>
      </c>
      <c r="I2317" s="73">
        <v>5.8333333333333341E-2</v>
      </c>
      <c r="J2317" s="81" t="s">
        <v>4230</v>
      </c>
      <c r="AL2317" s="144">
        <v>0</v>
      </c>
      <c r="AM2317" s="144">
        <v>5.8333333333333341E-2</v>
      </c>
      <c r="AN2317" s="144">
        <v>5.8333333333333341E-2</v>
      </c>
      <c r="AO2317" s="145">
        <v>5.8333333333333341E-2</v>
      </c>
    </row>
    <row r="2318" spans="2:41" ht="14.5" hidden="1" x14ac:dyDescent="0.35">
      <c r="B2318" s="45" t="s">
        <v>3314</v>
      </c>
      <c r="C2318" s="54">
        <v>843216</v>
      </c>
      <c r="D2318" s="54">
        <v>843216</v>
      </c>
      <c r="E2318" s="60" t="s">
        <v>3189</v>
      </c>
      <c r="F2318" s="73">
        <v>0</v>
      </c>
      <c r="G2318" s="73">
        <v>5.8333333333333341E-2</v>
      </c>
      <c r="H2318" s="73">
        <v>5.8333333333333341E-2</v>
      </c>
      <c r="I2318" s="73">
        <v>5.8333333333333341E-2</v>
      </c>
      <c r="J2318" s="81" t="s">
        <v>4230</v>
      </c>
      <c r="AL2318" s="144">
        <v>0</v>
      </c>
      <c r="AM2318" s="144">
        <v>5.8333333333333341E-2</v>
      </c>
      <c r="AN2318" s="144">
        <v>5.8333333333333341E-2</v>
      </c>
      <c r="AO2318" s="145">
        <v>5.8333333333333341E-2</v>
      </c>
    </row>
    <row r="2319" spans="2:41" ht="14.5" hidden="1" x14ac:dyDescent="0.35">
      <c r="B2319" s="45" t="s">
        <v>3314</v>
      </c>
      <c r="C2319" s="54">
        <v>843218</v>
      </c>
      <c r="D2319" s="54">
        <v>843218</v>
      </c>
      <c r="E2319" s="60" t="s">
        <v>3189</v>
      </c>
      <c r="F2319" s="73">
        <v>0</v>
      </c>
      <c r="G2319" s="73">
        <v>5.8333333333333341E-2</v>
      </c>
      <c r="H2319" s="73">
        <v>5.8333333333333341E-2</v>
      </c>
      <c r="I2319" s="73">
        <v>5.8333333333333341E-2</v>
      </c>
      <c r="J2319" s="81" t="s">
        <v>4230</v>
      </c>
      <c r="AL2319" s="144">
        <v>0</v>
      </c>
      <c r="AM2319" s="144">
        <v>5.8333333333333341E-2</v>
      </c>
      <c r="AN2319" s="144">
        <v>5.8333333333333341E-2</v>
      </c>
      <c r="AO2319" s="145">
        <v>5.8333333333333341E-2</v>
      </c>
    </row>
    <row r="2320" spans="2:41" ht="14.5" hidden="1" x14ac:dyDescent="0.35">
      <c r="B2320" s="45" t="s">
        <v>3314</v>
      </c>
      <c r="C2320" s="54">
        <v>843221</v>
      </c>
      <c r="D2320" s="54">
        <v>843222</v>
      </c>
      <c r="E2320" s="60" t="s">
        <v>3189</v>
      </c>
      <c r="F2320" s="73">
        <v>0</v>
      </c>
      <c r="G2320" s="73">
        <v>5.8333333333333341E-2</v>
      </c>
      <c r="H2320" s="73">
        <v>5.8333333333333341E-2</v>
      </c>
      <c r="I2320" s="73">
        <v>5.8333333333333341E-2</v>
      </c>
      <c r="J2320" s="81" t="s">
        <v>4230</v>
      </c>
      <c r="AL2320" s="144">
        <v>0</v>
      </c>
      <c r="AM2320" s="144">
        <v>5.8333333333333341E-2</v>
      </c>
      <c r="AN2320" s="144">
        <v>5.8333333333333341E-2</v>
      </c>
      <c r="AO2320" s="145">
        <v>5.8333333333333341E-2</v>
      </c>
    </row>
    <row r="2321" spans="2:41" ht="14.5" hidden="1" x14ac:dyDescent="0.35">
      <c r="B2321" s="45" t="s">
        <v>3314</v>
      </c>
      <c r="C2321" s="54">
        <v>843224</v>
      </c>
      <c r="D2321" s="54">
        <v>843225</v>
      </c>
      <c r="E2321" s="60" t="s">
        <v>3189</v>
      </c>
      <c r="F2321" s="73">
        <v>0</v>
      </c>
      <c r="G2321" s="73">
        <v>5.8333333333333341E-2</v>
      </c>
      <c r="H2321" s="73">
        <v>5.8333333333333341E-2</v>
      </c>
      <c r="I2321" s="73">
        <v>5.8333333333333341E-2</v>
      </c>
      <c r="J2321" s="81" t="s">
        <v>4230</v>
      </c>
      <c r="AL2321" s="144">
        <v>0</v>
      </c>
      <c r="AM2321" s="144">
        <v>5.8333333333333341E-2</v>
      </c>
      <c r="AN2321" s="144">
        <v>5.8333333333333341E-2</v>
      </c>
      <c r="AO2321" s="145">
        <v>5.8333333333333341E-2</v>
      </c>
    </row>
    <row r="2322" spans="2:41" ht="14.5" hidden="1" x14ac:dyDescent="0.35">
      <c r="B2322" s="45" t="s">
        <v>3314</v>
      </c>
      <c r="C2322" s="54">
        <v>843227</v>
      </c>
      <c r="D2322" s="54">
        <v>843227</v>
      </c>
      <c r="E2322" s="60" t="s">
        <v>3189</v>
      </c>
      <c r="F2322" s="73">
        <v>0</v>
      </c>
      <c r="G2322" s="73">
        <v>5.8333333333333341E-2</v>
      </c>
      <c r="H2322" s="73">
        <v>5.8333333333333341E-2</v>
      </c>
      <c r="I2322" s="73">
        <v>5.8333333333333341E-2</v>
      </c>
      <c r="J2322" s="81" t="s">
        <v>4230</v>
      </c>
      <c r="AL2322" s="144">
        <v>0</v>
      </c>
      <c r="AM2322" s="144">
        <v>5.8333333333333341E-2</v>
      </c>
      <c r="AN2322" s="144">
        <v>5.8333333333333341E-2</v>
      </c>
      <c r="AO2322" s="145">
        <v>5.8333333333333341E-2</v>
      </c>
    </row>
    <row r="2323" spans="2:41" ht="14.5" hidden="1" x14ac:dyDescent="0.35">
      <c r="B2323" s="45" t="s">
        <v>3314</v>
      </c>
      <c r="C2323" s="54">
        <v>843243</v>
      </c>
      <c r="D2323" s="54">
        <v>843243</v>
      </c>
      <c r="E2323" s="60" t="s">
        <v>3189</v>
      </c>
      <c r="F2323" s="73">
        <v>0</v>
      </c>
      <c r="G2323" s="73">
        <v>5.8333333333333341E-2</v>
      </c>
      <c r="H2323" s="73">
        <v>5.8333333333333341E-2</v>
      </c>
      <c r="I2323" s="73">
        <v>5.8333333333333341E-2</v>
      </c>
      <c r="J2323" s="81" t="s">
        <v>4230</v>
      </c>
      <c r="AL2323" s="144">
        <v>0</v>
      </c>
      <c r="AM2323" s="144">
        <v>5.8333333333333341E-2</v>
      </c>
      <c r="AN2323" s="144">
        <v>5.8333333333333341E-2</v>
      </c>
      <c r="AO2323" s="145">
        <v>5.8333333333333341E-2</v>
      </c>
    </row>
    <row r="2324" spans="2:41" ht="14.5" hidden="1" x14ac:dyDescent="0.35">
      <c r="B2324" s="45" t="s">
        <v>3314</v>
      </c>
      <c r="C2324" s="54">
        <v>84326</v>
      </c>
      <c r="D2324" s="54">
        <v>84326</v>
      </c>
      <c r="E2324" s="60" t="s">
        <v>3189</v>
      </c>
      <c r="F2324" s="73">
        <v>0</v>
      </c>
      <c r="G2324" s="73">
        <v>5.8333333333333341E-2</v>
      </c>
      <c r="H2324" s="73">
        <v>5.8333333333333341E-2</v>
      </c>
      <c r="I2324" s="73">
        <v>5.8333333333333341E-2</v>
      </c>
      <c r="J2324" s="81" t="s">
        <v>4230</v>
      </c>
      <c r="AL2324" s="144">
        <v>0</v>
      </c>
      <c r="AM2324" s="144">
        <v>5.8333333333333341E-2</v>
      </c>
      <c r="AN2324" s="144">
        <v>5.8333333333333341E-2</v>
      </c>
      <c r="AO2324" s="145">
        <v>5.8333333333333341E-2</v>
      </c>
    </row>
    <row r="2325" spans="2:41" ht="14.5" hidden="1" x14ac:dyDescent="0.35">
      <c r="B2325" s="45" t="s">
        <v>3314</v>
      </c>
      <c r="C2325" s="54">
        <v>843263</v>
      </c>
      <c r="D2325" s="54">
        <v>843263</v>
      </c>
      <c r="E2325" s="60" t="s">
        <v>3189</v>
      </c>
      <c r="F2325" s="73">
        <v>0</v>
      </c>
      <c r="G2325" s="73">
        <v>5.8333333333333341E-2</v>
      </c>
      <c r="H2325" s="73">
        <v>5.8333333333333341E-2</v>
      </c>
      <c r="I2325" s="73">
        <v>5.8333333333333341E-2</v>
      </c>
      <c r="J2325" s="81" t="s">
        <v>4230</v>
      </c>
      <c r="AL2325" s="144">
        <v>0</v>
      </c>
      <c r="AM2325" s="144">
        <v>5.8333333333333341E-2</v>
      </c>
      <c r="AN2325" s="144">
        <v>5.8333333333333341E-2</v>
      </c>
      <c r="AO2325" s="145">
        <v>5.8333333333333341E-2</v>
      </c>
    </row>
    <row r="2326" spans="2:41" ht="14.5" hidden="1" x14ac:dyDescent="0.35">
      <c r="B2326" s="45" t="s">
        <v>3314</v>
      </c>
      <c r="C2326" s="54">
        <v>843290</v>
      </c>
      <c r="D2326" s="54">
        <v>843290</v>
      </c>
      <c r="E2326" s="60" t="s">
        <v>3189</v>
      </c>
      <c r="F2326" s="73">
        <v>0</v>
      </c>
      <c r="G2326" s="73">
        <v>5.8333333333333341E-2</v>
      </c>
      <c r="H2326" s="73">
        <v>5.8333333333333341E-2</v>
      </c>
      <c r="I2326" s="73">
        <v>5.8333333333333341E-2</v>
      </c>
      <c r="J2326" s="81" t="s">
        <v>4230</v>
      </c>
      <c r="AL2326" s="144">
        <v>0</v>
      </c>
      <c r="AM2326" s="144">
        <v>5.8333333333333341E-2</v>
      </c>
      <c r="AN2326" s="144">
        <v>5.8333333333333341E-2</v>
      </c>
      <c r="AO2326" s="145">
        <v>5.8333333333333341E-2</v>
      </c>
    </row>
    <row r="2327" spans="2:41" ht="14.5" hidden="1" x14ac:dyDescent="0.35">
      <c r="B2327" s="45" t="s">
        <v>3314</v>
      </c>
      <c r="C2327" s="54">
        <v>843299</v>
      </c>
      <c r="D2327" s="54">
        <v>843299</v>
      </c>
      <c r="E2327" s="60" t="s">
        <v>3189</v>
      </c>
      <c r="F2327" s="73">
        <v>0</v>
      </c>
      <c r="G2327" s="73">
        <v>5.8333333333333341E-2</v>
      </c>
      <c r="H2327" s="73">
        <v>5.8333333333333341E-2</v>
      </c>
      <c r="I2327" s="73">
        <v>5.8333333333333341E-2</v>
      </c>
      <c r="J2327" s="81" t="s">
        <v>4230</v>
      </c>
      <c r="AL2327" s="144">
        <v>0</v>
      </c>
      <c r="AM2327" s="144">
        <v>5.8333333333333341E-2</v>
      </c>
      <c r="AN2327" s="144">
        <v>5.8333333333333341E-2</v>
      </c>
      <c r="AO2327" s="145">
        <v>5.8333333333333341E-2</v>
      </c>
    </row>
    <row r="2328" spans="2:41" ht="14.5" hidden="1" x14ac:dyDescent="0.35">
      <c r="B2328" s="45" t="s">
        <v>3314</v>
      </c>
      <c r="C2328" s="54">
        <v>843308</v>
      </c>
      <c r="D2328" s="54">
        <v>843309</v>
      </c>
      <c r="E2328" s="60" t="s">
        <v>3189</v>
      </c>
      <c r="F2328" s="73">
        <v>0</v>
      </c>
      <c r="G2328" s="73">
        <v>5.8333333333333341E-2</v>
      </c>
      <c r="H2328" s="73">
        <v>5.8333333333333341E-2</v>
      </c>
      <c r="I2328" s="73">
        <v>5.8333333333333341E-2</v>
      </c>
      <c r="J2328" s="81" t="s">
        <v>4230</v>
      </c>
      <c r="AL2328" s="144">
        <v>0</v>
      </c>
      <c r="AM2328" s="144">
        <v>5.8333333333333341E-2</v>
      </c>
      <c r="AN2328" s="144">
        <v>5.8333333333333341E-2</v>
      </c>
      <c r="AO2328" s="145">
        <v>5.8333333333333341E-2</v>
      </c>
    </row>
    <row r="2329" spans="2:41" ht="14.5" hidden="1" x14ac:dyDescent="0.35">
      <c r="B2329" s="45" t="s">
        <v>3314</v>
      </c>
      <c r="C2329" s="54">
        <v>843316</v>
      </c>
      <c r="D2329" s="54">
        <v>843320</v>
      </c>
      <c r="E2329" s="60" t="s">
        <v>3189</v>
      </c>
      <c r="F2329" s="73">
        <v>0</v>
      </c>
      <c r="G2329" s="73">
        <v>5.8333333333333341E-2</v>
      </c>
      <c r="H2329" s="73">
        <v>5.8333333333333341E-2</v>
      </c>
      <c r="I2329" s="73">
        <v>5.8333333333333341E-2</v>
      </c>
      <c r="J2329" s="81" t="s">
        <v>4230</v>
      </c>
      <c r="AL2329" s="144">
        <v>0</v>
      </c>
      <c r="AM2329" s="144">
        <v>5.8333333333333341E-2</v>
      </c>
      <c r="AN2329" s="144">
        <v>5.8333333333333341E-2</v>
      </c>
      <c r="AO2329" s="145">
        <v>5.8333333333333341E-2</v>
      </c>
    </row>
    <row r="2330" spans="2:41" ht="14.5" hidden="1" x14ac:dyDescent="0.35">
      <c r="B2330" s="45" t="s">
        <v>3314</v>
      </c>
      <c r="C2330" s="54">
        <v>843331</v>
      </c>
      <c r="D2330" s="54">
        <v>843331</v>
      </c>
      <c r="E2330" s="60" t="s">
        <v>3189</v>
      </c>
      <c r="F2330" s="73">
        <v>0</v>
      </c>
      <c r="G2330" s="73">
        <v>5.8333333333333341E-2</v>
      </c>
      <c r="H2330" s="73">
        <v>5.8333333333333341E-2</v>
      </c>
      <c r="I2330" s="73">
        <v>5.8333333333333341E-2</v>
      </c>
      <c r="J2330" s="81" t="s">
        <v>4230</v>
      </c>
      <c r="AL2330" s="144">
        <v>0</v>
      </c>
      <c r="AM2330" s="144">
        <v>5.8333333333333341E-2</v>
      </c>
      <c r="AN2330" s="144">
        <v>5.8333333333333341E-2</v>
      </c>
      <c r="AO2330" s="145">
        <v>5.8333333333333341E-2</v>
      </c>
    </row>
    <row r="2331" spans="2:41" ht="14.5" hidden="1" x14ac:dyDescent="0.35">
      <c r="B2331" s="45" t="s">
        <v>3314</v>
      </c>
      <c r="C2331" s="54">
        <v>843333</v>
      </c>
      <c r="D2331" s="54">
        <v>843333</v>
      </c>
      <c r="E2331" s="60" t="s">
        <v>3189</v>
      </c>
      <c r="F2331" s="73">
        <v>0</v>
      </c>
      <c r="G2331" s="73">
        <v>5.8333333333333341E-2</v>
      </c>
      <c r="H2331" s="73">
        <v>5.8333333333333341E-2</v>
      </c>
      <c r="I2331" s="73">
        <v>5.8333333333333341E-2</v>
      </c>
      <c r="J2331" s="81" t="s">
        <v>4230</v>
      </c>
      <c r="AL2331" s="144">
        <v>0</v>
      </c>
      <c r="AM2331" s="144">
        <v>5.8333333333333341E-2</v>
      </c>
      <c r="AN2331" s="144">
        <v>5.8333333333333341E-2</v>
      </c>
      <c r="AO2331" s="145">
        <v>5.8333333333333341E-2</v>
      </c>
    </row>
    <row r="2332" spans="2:41" ht="14.5" hidden="1" x14ac:dyDescent="0.35">
      <c r="B2332" s="45" t="s">
        <v>3314</v>
      </c>
      <c r="C2332" s="54">
        <v>843337</v>
      </c>
      <c r="D2332" s="54">
        <v>843337</v>
      </c>
      <c r="E2332" s="60" t="s">
        <v>3189</v>
      </c>
      <c r="F2332" s="73">
        <v>0</v>
      </c>
      <c r="G2332" s="73">
        <v>5.8333333333333341E-2</v>
      </c>
      <c r="H2332" s="73">
        <v>5.8333333333333341E-2</v>
      </c>
      <c r="I2332" s="73">
        <v>5.8333333333333341E-2</v>
      </c>
      <c r="J2332" s="81" t="s">
        <v>4230</v>
      </c>
      <c r="AL2332" s="144">
        <v>0</v>
      </c>
      <c r="AM2332" s="144">
        <v>5.8333333333333341E-2</v>
      </c>
      <c r="AN2332" s="144">
        <v>5.8333333333333341E-2</v>
      </c>
      <c r="AO2332" s="145">
        <v>5.8333333333333341E-2</v>
      </c>
    </row>
    <row r="2333" spans="2:41" ht="14.5" hidden="1" x14ac:dyDescent="0.35">
      <c r="B2333" s="45" t="s">
        <v>3314</v>
      </c>
      <c r="C2333" s="54">
        <v>843354</v>
      </c>
      <c r="D2333" s="54">
        <v>843354</v>
      </c>
      <c r="E2333" s="60" t="s">
        <v>3189</v>
      </c>
      <c r="F2333" s="73">
        <v>0</v>
      </c>
      <c r="G2333" s="73">
        <v>5.8333333333333341E-2</v>
      </c>
      <c r="H2333" s="73">
        <v>5.8333333333333341E-2</v>
      </c>
      <c r="I2333" s="73">
        <v>5.8333333333333341E-2</v>
      </c>
      <c r="J2333" s="81" t="s">
        <v>4230</v>
      </c>
      <c r="AL2333" s="144">
        <v>0</v>
      </c>
      <c r="AM2333" s="144">
        <v>5.8333333333333341E-2</v>
      </c>
      <c r="AN2333" s="144">
        <v>5.8333333333333341E-2</v>
      </c>
      <c r="AO2333" s="145">
        <v>5.8333333333333341E-2</v>
      </c>
    </row>
    <row r="2334" spans="2:41" ht="14.5" hidden="1" x14ac:dyDescent="0.35">
      <c r="B2334" s="45" t="s">
        <v>3314</v>
      </c>
      <c r="C2334" s="54">
        <v>843356</v>
      </c>
      <c r="D2334" s="54">
        <v>843357</v>
      </c>
      <c r="E2334" s="60" t="s">
        <v>3189</v>
      </c>
      <c r="F2334" s="73">
        <v>0</v>
      </c>
      <c r="G2334" s="73">
        <v>5.8333333333333341E-2</v>
      </c>
      <c r="H2334" s="73">
        <v>5.8333333333333341E-2</v>
      </c>
      <c r="I2334" s="73">
        <v>5.8333333333333341E-2</v>
      </c>
      <c r="J2334" s="81" t="s">
        <v>4230</v>
      </c>
      <c r="AL2334" s="144">
        <v>0</v>
      </c>
      <c r="AM2334" s="144">
        <v>5.8333333333333341E-2</v>
      </c>
      <c r="AN2334" s="144">
        <v>5.8333333333333341E-2</v>
      </c>
      <c r="AO2334" s="145">
        <v>5.8333333333333341E-2</v>
      </c>
    </row>
    <row r="2335" spans="2:41" ht="14.5" hidden="1" x14ac:dyDescent="0.35">
      <c r="B2335" s="45" t="s">
        <v>3314</v>
      </c>
      <c r="C2335" s="54">
        <v>843362</v>
      </c>
      <c r="D2335" s="54">
        <v>843362</v>
      </c>
      <c r="E2335" s="60" t="s">
        <v>3189</v>
      </c>
      <c r="F2335" s="73">
        <v>0</v>
      </c>
      <c r="G2335" s="73">
        <v>5.8333333333333341E-2</v>
      </c>
      <c r="H2335" s="73">
        <v>5.8333333333333341E-2</v>
      </c>
      <c r="I2335" s="73">
        <v>5.8333333333333341E-2</v>
      </c>
      <c r="J2335" s="81" t="s">
        <v>4230</v>
      </c>
      <c r="AL2335" s="144">
        <v>0</v>
      </c>
      <c r="AM2335" s="144">
        <v>5.8333333333333341E-2</v>
      </c>
      <c r="AN2335" s="144">
        <v>5.8333333333333341E-2</v>
      </c>
      <c r="AO2335" s="145">
        <v>5.8333333333333341E-2</v>
      </c>
    </row>
    <row r="2336" spans="2:41" ht="14.5" hidden="1" x14ac:dyDescent="0.35">
      <c r="B2336" s="45" t="s">
        <v>3314</v>
      </c>
      <c r="C2336" s="54">
        <v>843365</v>
      </c>
      <c r="D2336" s="54">
        <v>843365</v>
      </c>
      <c r="E2336" s="60" t="s">
        <v>3189</v>
      </c>
      <c r="F2336" s="73">
        <v>0</v>
      </c>
      <c r="G2336" s="73">
        <v>5.8333333333333341E-2</v>
      </c>
      <c r="H2336" s="73">
        <v>5.8333333333333341E-2</v>
      </c>
      <c r="I2336" s="73">
        <v>5.8333333333333341E-2</v>
      </c>
      <c r="J2336" s="81" t="s">
        <v>4230</v>
      </c>
      <c r="AL2336" s="144">
        <v>0</v>
      </c>
      <c r="AM2336" s="144">
        <v>5.8333333333333341E-2</v>
      </c>
      <c r="AN2336" s="144">
        <v>5.8333333333333341E-2</v>
      </c>
      <c r="AO2336" s="145">
        <v>5.8333333333333341E-2</v>
      </c>
    </row>
    <row r="2337" spans="2:41" ht="14.5" hidden="1" x14ac:dyDescent="0.35">
      <c r="B2337" s="45" t="s">
        <v>3314</v>
      </c>
      <c r="C2337" s="54">
        <v>843372</v>
      </c>
      <c r="D2337" s="54">
        <v>843373</v>
      </c>
      <c r="E2337" s="60" t="s">
        <v>3189</v>
      </c>
      <c r="F2337" s="73">
        <v>0</v>
      </c>
      <c r="G2337" s="73">
        <v>5.8333333333333341E-2</v>
      </c>
      <c r="H2337" s="73">
        <v>5.8333333333333341E-2</v>
      </c>
      <c r="I2337" s="73">
        <v>5.8333333333333341E-2</v>
      </c>
      <c r="J2337" s="81" t="s">
        <v>4230</v>
      </c>
      <c r="AL2337" s="144">
        <v>0</v>
      </c>
      <c r="AM2337" s="144">
        <v>5.8333333333333341E-2</v>
      </c>
      <c r="AN2337" s="144">
        <v>5.8333333333333341E-2</v>
      </c>
      <c r="AO2337" s="145">
        <v>5.8333333333333341E-2</v>
      </c>
    </row>
    <row r="2338" spans="2:41" ht="14.5" hidden="1" x14ac:dyDescent="0.35">
      <c r="B2338" s="45" t="s">
        <v>3314</v>
      </c>
      <c r="C2338" s="54">
        <v>843377</v>
      </c>
      <c r="D2338" s="54">
        <v>843377</v>
      </c>
      <c r="E2338" s="60" t="s">
        <v>3189</v>
      </c>
      <c r="F2338" s="73">
        <v>0</v>
      </c>
      <c r="G2338" s="73">
        <v>5.8333333333333341E-2</v>
      </c>
      <c r="H2338" s="73">
        <v>5.8333333333333341E-2</v>
      </c>
      <c r="I2338" s="73">
        <v>5.8333333333333341E-2</v>
      </c>
      <c r="J2338" s="81" t="s">
        <v>4230</v>
      </c>
      <c r="AL2338" s="144">
        <v>0</v>
      </c>
      <c r="AM2338" s="144">
        <v>5.8333333333333341E-2</v>
      </c>
      <c r="AN2338" s="144">
        <v>5.8333333333333341E-2</v>
      </c>
      <c r="AO2338" s="145">
        <v>5.8333333333333341E-2</v>
      </c>
    </row>
    <row r="2339" spans="2:41" ht="14.5" hidden="1" x14ac:dyDescent="0.35">
      <c r="B2339" s="45" t="s">
        <v>3314</v>
      </c>
      <c r="C2339" s="54">
        <v>843382</v>
      </c>
      <c r="D2339" s="54">
        <v>843383</v>
      </c>
      <c r="E2339" s="60" t="s">
        <v>3189</v>
      </c>
      <c r="F2339" s="73">
        <v>0</v>
      </c>
      <c r="G2339" s="73">
        <v>5.8333333333333341E-2</v>
      </c>
      <c r="H2339" s="73">
        <v>5.8333333333333341E-2</v>
      </c>
      <c r="I2339" s="73">
        <v>5.8333333333333341E-2</v>
      </c>
      <c r="J2339" s="81" t="s">
        <v>4230</v>
      </c>
      <c r="AL2339" s="144">
        <v>0</v>
      </c>
      <c r="AM2339" s="144">
        <v>5.8333333333333341E-2</v>
      </c>
      <c r="AN2339" s="144">
        <v>5.8333333333333341E-2</v>
      </c>
      <c r="AO2339" s="145">
        <v>5.8333333333333341E-2</v>
      </c>
    </row>
    <row r="2340" spans="2:41" ht="14.5" hidden="1" x14ac:dyDescent="0.35">
      <c r="B2340" s="45" t="s">
        <v>3314</v>
      </c>
      <c r="C2340" s="54">
        <v>843393</v>
      </c>
      <c r="D2340" s="54">
        <v>843393</v>
      </c>
      <c r="E2340" s="60" t="s">
        <v>3189</v>
      </c>
      <c r="F2340" s="73">
        <v>0</v>
      </c>
      <c r="G2340" s="73">
        <v>5.8333333333333341E-2</v>
      </c>
      <c r="H2340" s="73">
        <v>5.8333333333333341E-2</v>
      </c>
      <c r="I2340" s="73">
        <v>5.8333333333333341E-2</v>
      </c>
      <c r="J2340" s="81" t="s">
        <v>4230</v>
      </c>
      <c r="AL2340" s="144">
        <v>0</v>
      </c>
      <c r="AM2340" s="144">
        <v>5.8333333333333341E-2</v>
      </c>
      <c r="AN2340" s="144">
        <v>5.8333333333333341E-2</v>
      </c>
      <c r="AO2340" s="145">
        <v>5.8333333333333341E-2</v>
      </c>
    </row>
    <row r="2341" spans="2:41" ht="14.5" hidden="1" x14ac:dyDescent="0.35">
      <c r="B2341" s="45" t="s">
        <v>3314</v>
      </c>
      <c r="C2341" s="54">
        <v>843410</v>
      </c>
      <c r="D2341" s="54">
        <v>843411</v>
      </c>
      <c r="E2341" s="60" t="s">
        <v>3189</v>
      </c>
      <c r="F2341" s="73">
        <v>0</v>
      </c>
      <c r="G2341" s="73">
        <v>5.8333333333333341E-2</v>
      </c>
      <c r="H2341" s="73">
        <v>5.8333333333333341E-2</v>
      </c>
      <c r="I2341" s="73">
        <v>5.8333333333333341E-2</v>
      </c>
      <c r="J2341" s="81" t="s">
        <v>4230</v>
      </c>
      <c r="AL2341" s="144">
        <v>0</v>
      </c>
      <c r="AM2341" s="144">
        <v>5.8333333333333341E-2</v>
      </c>
      <c r="AN2341" s="144">
        <v>5.8333333333333341E-2</v>
      </c>
      <c r="AO2341" s="145">
        <v>5.8333333333333341E-2</v>
      </c>
    </row>
    <row r="2342" spans="2:41" ht="14.5" hidden="1" x14ac:dyDescent="0.35">
      <c r="B2342" s="45" t="s">
        <v>3314</v>
      </c>
      <c r="C2342" s="54">
        <v>843413</v>
      </c>
      <c r="D2342" s="54">
        <v>843414</v>
      </c>
      <c r="E2342" s="60" t="s">
        <v>3189</v>
      </c>
      <c r="F2342" s="73">
        <v>0</v>
      </c>
      <c r="G2342" s="73">
        <v>5.8333333333333341E-2</v>
      </c>
      <c r="H2342" s="73">
        <v>5.8333333333333341E-2</v>
      </c>
      <c r="I2342" s="73">
        <v>5.8333333333333341E-2</v>
      </c>
      <c r="J2342" s="81" t="s">
        <v>4230</v>
      </c>
      <c r="AL2342" s="144">
        <v>0</v>
      </c>
      <c r="AM2342" s="144">
        <v>5.8333333333333341E-2</v>
      </c>
      <c r="AN2342" s="144">
        <v>5.8333333333333341E-2</v>
      </c>
      <c r="AO2342" s="145">
        <v>5.8333333333333341E-2</v>
      </c>
    </row>
    <row r="2343" spans="2:41" ht="14.5" hidden="1" x14ac:dyDescent="0.35">
      <c r="B2343" s="45" t="s">
        <v>3314</v>
      </c>
      <c r="C2343" s="54">
        <v>843420</v>
      </c>
      <c r="D2343" s="54">
        <v>843420</v>
      </c>
      <c r="E2343" s="60" t="s">
        <v>3189</v>
      </c>
      <c r="F2343" s="73">
        <v>0</v>
      </c>
      <c r="G2343" s="73">
        <v>5.8333333333333341E-2</v>
      </c>
      <c r="H2343" s="73">
        <v>5.8333333333333341E-2</v>
      </c>
      <c r="I2343" s="73">
        <v>5.8333333333333341E-2</v>
      </c>
      <c r="J2343" s="81" t="s">
        <v>4230</v>
      </c>
      <c r="AL2343" s="144">
        <v>0</v>
      </c>
      <c r="AM2343" s="144">
        <v>5.8333333333333341E-2</v>
      </c>
      <c r="AN2343" s="144">
        <v>5.8333333333333341E-2</v>
      </c>
      <c r="AO2343" s="145">
        <v>5.8333333333333341E-2</v>
      </c>
    </row>
    <row r="2344" spans="2:41" ht="14.5" hidden="1" x14ac:dyDescent="0.35">
      <c r="B2344" s="45" t="s">
        <v>3314</v>
      </c>
      <c r="C2344" s="54">
        <v>843425</v>
      </c>
      <c r="D2344" s="54">
        <v>843425</v>
      </c>
      <c r="E2344" s="60" t="s">
        <v>3189</v>
      </c>
      <c r="F2344" s="73">
        <v>0</v>
      </c>
      <c r="G2344" s="73">
        <v>5.8333333333333341E-2</v>
      </c>
      <c r="H2344" s="73">
        <v>5.8333333333333341E-2</v>
      </c>
      <c r="I2344" s="73">
        <v>5.8333333333333341E-2</v>
      </c>
      <c r="J2344" s="81" t="s">
        <v>4230</v>
      </c>
      <c r="AL2344" s="144">
        <v>0</v>
      </c>
      <c r="AM2344" s="144">
        <v>5.8333333333333341E-2</v>
      </c>
      <c r="AN2344" s="144">
        <v>5.8333333333333341E-2</v>
      </c>
      <c r="AO2344" s="145">
        <v>5.8333333333333341E-2</v>
      </c>
    </row>
    <row r="2345" spans="2:41" ht="14.5" hidden="1" x14ac:dyDescent="0.35">
      <c r="B2345" s="45" t="s">
        <v>3314</v>
      </c>
      <c r="C2345" s="54">
        <v>843427</v>
      </c>
      <c r="D2345" s="54">
        <v>843427</v>
      </c>
      <c r="E2345" s="60" t="s">
        <v>3189</v>
      </c>
      <c r="F2345" s="73">
        <v>0</v>
      </c>
      <c r="G2345" s="73">
        <v>5.8333333333333341E-2</v>
      </c>
      <c r="H2345" s="73">
        <v>5.8333333333333341E-2</v>
      </c>
      <c r="I2345" s="73">
        <v>5.8333333333333341E-2</v>
      </c>
      <c r="J2345" s="81" t="s">
        <v>4230</v>
      </c>
      <c r="AL2345" s="144">
        <v>0</v>
      </c>
      <c r="AM2345" s="144">
        <v>5.8333333333333341E-2</v>
      </c>
      <c r="AN2345" s="144">
        <v>5.8333333333333341E-2</v>
      </c>
      <c r="AO2345" s="145">
        <v>5.8333333333333341E-2</v>
      </c>
    </row>
    <row r="2346" spans="2:41" ht="14.5" hidden="1" x14ac:dyDescent="0.35">
      <c r="B2346" s="45" t="s">
        <v>3314</v>
      </c>
      <c r="C2346" s="54">
        <v>843435</v>
      </c>
      <c r="D2346" s="54">
        <v>843435</v>
      </c>
      <c r="E2346" s="60" t="s">
        <v>3189</v>
      </c>
      <c r="F2346" s="73">
        <v>0</v>
      </c>
      <c r="G2346" s="73">
        <v>5.8333333333333341E-2</v>
      </c>
      <c r="H2346" s="73">
        <v>5.8333333333333341E-2</v>
      </c>
      <c r="I2346" s="73">
        <v>5.8333333333333341E-2</v>
      </c>
      <c r="J2346" s="81" t="s">
        <v>4230</v>
      </c>
      <c r="AL2346" s="144">
        <v>0</v>
      </c>
      <c r="AM2346" s="144">
        <v>5.8333333333333341E-2</v>
      </c>
      <c r="AN2346" s="144">
        <v>5.8333333333333341E-2</v>
      </c>
      <c r="AO2346" s="145">
        <v>5.8333333333333341E-2</v>
      </c>
    </row>
    <row r="2347" spans="2:41" ht="14.5" hidden="1" x14ac:dyDescent="0.35">
      <c r="B2347" s="45" t="s">
        <v>3314</v>
      </c>
      <c r="C2347" s="54">
        <v>843438</v>
      </c>
      <c r="D2347" s="54">
        <v>843438</v>
      </c>
      <c r="E2347" s="60" t="s">
        <v>3189</v>
      </c>
      <c r="F2347" s="73">
        <v>0</v>
      </c>
      <c r="G2347" s="73">
        <v>5.8333333333333341E-2</v>
      </c>
      <c r="H2347" s="73">
        <v>5.8333333333333341E-2</v>
      </c>
      <c r="I2347" s="73">
        <v>5.8333333333333341E-2</v>
      </c>
      <c r="J2347" s="81" t="s">
        <v>4230</v>
      </c>
      <c r="AL2347" s="144">
        <v>0</v>
      </c>
      <c r="AM2347" s="144">
        <v>5.8333333333333341E-2</v>
      </c>
      <c r="AN2347" s="144">
        <v>5.8333333333333341E-2</v>
      </c>
      <c r="AO2347" s="145">
        <v>5.8333333333333341E-2</v>
      </c>
    </row>
    <row r="2348" spans="2:41" ht="14.5" hidden="1" x14ac:dyDescent="0.35">
      <c r="B2348" s="45" t="s">
        <v>3314</v>
      </c>
      <c r="C2348" s="54">
        <v>843450</v>
      </c>
      <c r="D2348" s="54">
        <v>843450</v>
      </c>
      <c r="E2348" s="60" t="s">
        <v>3189</v>
      </c>
      <c r="F2348" s="73">
        <v>0</v>
      </c>
      <c r="G2348" s="73">
        <v>5.8333333333333341E-2</v>
      </c>
      <c r="H2348" s="73">
        <v>5.8333333333333341E-2</v>
      </c>
      <c r="I2348" s="73">
        <v>5.8333333333333341E-2</v>
      </c>
      <c r="J2348" s="81" t="s">
        <v>4230</v>
      </c>
      <c r="AL2348" s="144">
        <v>0</v>
      </c>
      <c r="AM2348" s="144">
        <v>5.8333333333333341E-2</v>
      </c>
      <c r="AN2348" s="144">
        <v>5.8333333333333341E-2</v>
      </c>
      <c r="AO2348" s="145">
        <v>5.8333333333333341E-2</v>
      </c>
    </row>
    <row r="2349" spans="2:41" ht="14.5" hidden="1" x14ac:dyDescent="0.35">
      <c r="B2349" s="45" t="s">
        <v>3314</v>
      </c>
      <c r="C2349" s="54">
        <v>843452</v>
      </c>
      <c r="D2349" s="54">
        <v>843453</v>
      </c>
      <c r="E2349" s="60" t="s">
        <v>3189</v>
      </c>
      <c r="F2349" s="73">
        <v>0</v>
      </c>
      <c r="G2349" s="73">
        <v>5.8333333333333341E-2</v>
      </c>
      <c r="H2349" s="73">
        <v>5.8333333333333341E-2</v>
      </c>
      <c r="I2349" s="73">
        <v>5.8333333333333341E-2</v>
      </c>
      <c r="J2349" s="81" t="s">
        <v>4230</v>
      </c>
      <c r="AL2349" s="144">
        <v>0</v>
      </c>
      <c r="AM2349" s="144">
        <v>5.8333333333333341E-2</v>
      </c>
      <c r="AN2349" s="144">
        <v>5.8333333333333341E-2</v>
      </c>
      <c r="AO2349" s="145">
        <v>5.8333333333333341E-2</v>
      </c>
    </row>
    <row r="2350" spans="2:41" ht="14.5" hidden="1" x14ac:dyDescent="0.35">
      <c r="B2350" s="45" t="s">
        <v>3314</v>
      </c>
      <c r="C2350" s="54">
        <v>843455</v>
      </c>
      <c r="D2350" s="54">
        <v>843455</v>
      </c>
      <c r="E2350" s="60" t="s">
        <v>3189</v>
      </c>
      <c r="F2350" s="73">
        <v>0</v>
      </c>
      <c r="G2350" s="73">
        <v>5.8333333333333341E-2</v>
      </c>
      <c r="H2350" s="73">
        <v>5.8333333333333341E-2</v>
      </c>
      <c r="I2350" s="73">
        <v>5.8333333333333341E-2</v>
      </c>
      <c r="J2350" s="81" t="s">
        <v>4230</v>
      </c>
      <c r="AL2350" s="144">
        <v>0</v>
      </c>
      <c r="AM2350" s="144">
        <v>5.8333333333333341E-2</v>
      </c>
      <c r="AN2350" s="144">
        <v>5.8333333333333341E-2</v>
      </c>
      <c r="AO2350" s="145">
        <v>5.8333333333333341E-2</v>
      </c>
    </row>
    <row r="2351" spans="2:41" ht="14.5" hidden="1" x14ac:dyDescent="0.35">
      <c r="B2351" s="45" t="s">
        <v>3314</v>
      </c>
      <c r="C2351" s="54">
        <v>843459</v>
      </c>
      <c r="D2351" s="54">
        <v>843459</v>
      </c>
      <c r="E2351" s="60" t="s">
        <v>3189</v>
      </c>
      <c r="F2351" s="73">
        <v>0</v>
      </c>
      <c r="G2351" s="73">
        <v>5.8333333333333341E-2</v>
      </c>
      <c r="H2351" s="73">
        <v>5.8333333333333341E-2</v>
      </c>
      <c r="I2351" s="73">
        <v>5.8333333333333341E-2</v>
      </c>
      <c r="J2351" s="81" t="s">
        <v>4230</v>
      </c>
      <c r="AL2351" s="144">
        <v>0</v>
      </c>
      <c r="AM2351" s="144">
        <v>5.8333333333333341E-2</v>
      </c>
      <c r="AN2351" s="144">
        <v>5.8333333333333341E-2</v>
      </c>
      <c r="AO2351" s="145">
        <v>5.8333333333333341E-2</v>
      </c>
    </row>
    <row r="2352" spans="2:41" ht="14.5" hidden="1" x14ac:dyDescent="0.35">
      <c r="B2352" s="45" t="s">
        <v>3314</v>
      </c>
      <c r="C2352" s="54">
        <v>843464</v>
      </c>
      <c r="D2352" s="54">
        <v>843464</v>
      </c>
      <c r="E2352" s="60" t="s">
        <v>3189</v>
      </c>
      <c r="F2352" s="73">
        <v>0</v>
      </c>
      <c r="G2352" s="73">
        <v>5.8333333333333341E-2</v>
      </c>
      <c r="H2352" s="73">
        <v>5.8333333333333341E-2</v>
      </c>
      <c r="I2352" s="73">
        <v>5.8333333333333341E-2</v>
      </c>
      <c r="J2352" s="81" t="s">
        <v>4230</v>
      </c>
      <c r="AL2352" s="144">
        <v>0</v>
      </c>
      <c r="AM2352" s="144">
        <v>5.8333333333333341E-2</v>
      </c>
      <c r="AN2352" s="144">
        <v>5.8333333333333341E-2</v>
      </c>
      <c r="AO2352" s="145">
        <v>5.8333333333333341E-2</v>
      </c>
    </row>
    <row r="2353" spans="2:41" ht="14.5" hidden="1" x14ac:dyDescent="0.35">
      <c r="B2353" s="45" t="s">
        <v>3314</v>
      </c>
      <c r="C2353" s="54">
        <v>843469</v>
      </c>
      <c r="D2353" s="54">
        <v>843474</v>
      </c>
      <c r="E2353" s="60" t="s">
        <v>3189</v>
      </c>
      <c r="F2353" s="73">
        <v>0</v>
      </c>
      <c r="G2353" s="73">
        <v>5.8333333333333341E-2</v>
      </c>
      <c r="H2353" s="73">
        <v>5.8333333333333341E-2</v>
      </c>
      <c r="I2353" s="73">
        <v>5.8333333333333341E-2</v>
      </c>
      <c r="J2353" s="81" t="s">
        <v>4230</v>
      </c>
      <c r="AL2353" s="144">
        <v>0</v>
      </c>
      <c r="AM2353" s="144">
        <v>5.8333333333333341E-2</v>
      </c>
      <c r="AN2353" s="144">
        <v>5.8333333333333341E-2</v>
      </c>
      <c r="AO2353" s="145">
        <v>5.8333333333333341E-2</v>
      </c>
    </row>
    <row r="2354" spans="2:41" ht="14.5" hidden="1" x14ac:dyDescent="0.35">
      <c r="B2354" s="45" t="s">
        <v>3314</v>
      </c>
      <c r="C2354" s="54">
        <v>843479</v>
      </c>
      <c r="D2354" s="54">
        <v>843479</v>
      </c>
      <c r="E2354" s="60" t="s">
        <v>3189</v>
      </c>
      <c r="F2354" s="73">
        <v>0</v>
      </c>
      <c r="G2354" s="73">
        <v>5.8333333333333341E-2</v>
      </c>
      <c r="H2354" s="73">
        <v>5.8333333333333341E-2</v>
      </c>
      <c r="I2354" s="73">
        <v>5.8333333333333341E-2</v>
      </c>
      <c r="J2354" s="81" t="s">
        <v>4230</v>
      </c>
      <c r="AL2354" s="144">
        <v>0</v>
      </c>
      <c r="AM2354" s="144">
        <v>5.8333333333333341E-2</v>
      </c>
      <c r="AN2354" s="144">
        <v>5.8333333333333341E-2</v>
      </c>
      <c r="AO2354" s="145">
        <v>5.8333333333333341E-2</v>
      </c>
    </row>
    <row r="2355" spans="2:41" ht="14.5" hidden="1" x14ac:dyDescent="0.35">
      <c r="B2355" s="45" t="s">
        <v>3314</v>
      </c>
      <c r="C2355" s="54">
        <v>843487</v>
      </c>
      <c r="D2355" s="54">
        <v>843487</v>
      </c>
      <c r="E2355" s="60" t="s">
        <v>3189</v>
      </c>
      <c r="F2355" s="73">
        <v>0</v>
      </c>
      <c r="G2355" s="73">
        <v>5.8333333333333341E-2</v>
      </c>
      <c r="H2355" s="73">
        <v>5.8333333333333341E-2</v>
      </c>
      <c r="I2355" s="73">
        <v>5.8333333333333341E-2</v>
      </c>
      <c r="J2355" s="81" t="s">
        <v>4230</v>
      </c>
      <c r="AL2355" s="144">
        <v>0</v>
      </c>
      <c r="AM2355" s="144">
        <v>5.8333333333333341E-2</v>
      </c>
      <c r="AN2355" s="144">
        <v>5.8333333333333341E-2</v>
      </c>
      <c r="AO2355" s="145">
        <v>5.8333333333333341E-2</v>
      </c>
    </row>
    <row r="2356" spans="2:41" ht="14.5" hidden="1" x14ac:dyDescent="0.35">
      <c r="B2356" s="45" t="s">
        <v>3314</v>
      </c>
      <c r="C2356" s="54">
        <v>843490</v>
      </c>
      <c r="D2356" s="54">
        <v>843490</v>
      </c>
      <c r="E2356" s="60" t="s">
        <v>3189</v>
      </c>
      <c r="F2356" s="73">
        <v>0</v>
      </c>
      <c r="G2356" s="73">
        <v>5.8333333333333341E-2</v>
      </c>
      <c r="H2356" s="73">
        <v>5.8333333333333341E-2</v>
      </c>
      <c r="I2356" s="73">
        <v>5.8333333333333341E-2</v>
      </c>
      <c r="J2356" s="81" t="s">
        <v>4230</v>
      </c>
      <c r="AL2356" s="144">
        <v>0</v>
      </c>
      <c r="AM2356" s="144">
        <v>5.8333333333333341E-2</v>
      </c>
      <c r="AN2356" s="144">
        <v>5.8333333333333341E-2</v>
      </c>
      <c r="AO2356" s="145">
        <v>5.8333333333333341E-2</v>
      </c>
    </row>
    <row r="2357" spans="2:41" ht="14.5" hidden="1" x14ac:dyDescent="0.35">
      <c r="B2357" s="45" t="s">
        <v>3314</v>
      </c>
      <c r="C2357" s="54">
        <v>843493</v>
      </c>
      <c r="D2357" s="54">
        <v>843493</v>
      </c>
      <c r="E2357" s="60" t="s">
        <v>3189</v>
      </c>
      <c r="F2357" s="73">
        <v>0</v>
      </c>
      <c r="G2357" s="73">
        <v>5.8333333333333341E-2</v>
      </c>
      <c r="H2357" s="73">
        <v>5.8333333333333341E-2</v>
      </c>
      <c r="I2357" s="73">
        <v>5.8333333333333341E-2</v>
      </c>
      <c r="J2357" s="81" t="s">
        <v>4230</v>
      </c>
      <c r="AL2357" s="144">
        <v>0</v>
      </c>
      <c r="AM2357" s="144">
        <v>5.8333333333333341E-2</v>
      </c>
      <c r="AN2357" s="144">
        <v>5.8333333333333341E-2</v>
      </c>
      <c r="AO2357" s="145">
        <v>5.8333333333333341E-2</v>
      </c>
    </row>
    <row r="2358" spans="2:41" ht="14.5" hidden="1" x14ac:dyDescent="0.35">
      <c r="B2358" s="45" t="s">
        <v>3314</v>
      </c>
      <c r="C2358" s="54">
        <v>843497</v>
      </c>
      <c r="D2358" s="54">
        <v>843497</v>
      </c>
      <c r="E2358" s="60" t="s">
        <v>3189</v>
      </c>
      <c r="F2358" s="73">
        <v>0</v>
      </c>
      <c r="G2358" s="73">
        <v>5.8333333333333341E-2</v>
      </c>
      <c r="H2358" s="73">
        <v>5.8333333333333341E-2</v>
      </c>
      <c r="I2358" s="73">
        <v>5.8333333333333341E-2</v>
      </c>
      <c r="J2358" s="81" t="s">
        <v>4230</v>
      </c>
      <c r="AL2358" s="144">
        <v>0</v>
      </c>
      <c r="AM2358" s="144">
        <v>5.8333333333333341E-2</v>
      </c>
      <c r="AN2358" s="144">
        <v>5.8333333333333341E-2</v>
      </c>
      <c r="AO2358" s="145">
        <v>5.8333333333333341E-2</v>
      </c>
    </row>
    <row r="2359" spans="2:41" ht="14.5" hidden="1" x14ac:dyDescent="0.35">
      <c r="B2359" s="45" t="s">
        <v>3314</v>
      </c>
      <c r="C2359" s="54">
        <v>843504</v>
      </c>
      <c r="D2359" s="54">
        <v>843504</v>
      </c>
      <c r="E2359" s="60" t="s">
        <v>3189</v>
      </c>
      <c r="F2359" s="73">
        <v>0</v>
      </c>
      <c r="G2359" s="73">
        <v>5.8333333333333341E-2</v>
      </c>
      <c r="H2359" s="73">
        <v>5.8333333333333341E-2</v>
      </c>
      <c r="I2359" s="73">
        <v>5.8333333333333341E-2</v>
      </c>
      <c r="J2359" s="81" t="s">
        <v>4230</v>
      </c>
      <c r="AL2359" s="144">
        <v>0</v>
      </c>
      <c r="AM2359" s="144">
        <v>5.8333333333333341E-2</v>
      </c>
      <c r="AN2359" s="144">
        <v>5.8333333333333341E-2</v>
      </c>
      <c r="AO2359" s="145">
        <v>5.8333333333333341E-2</v>
      </c>
    </row>
    <row r="2360" spans="2:41" ht="14.5" hidden="1" x14ac:dyDescent="0.35">
      <c r="B2360" s="45" t="s">
        <v>3314</v>
      </c>
      <c r="C2360" s="54">
        <v>843506</v>
      </c>
      <c r="D2360" s="54">
        <v>843510</v>
      </c>
      <c r="E2360" s="60" t="s">
        <v>3189</v>
      </c>
      <c r="F2360" s="73">
        <v>0</v>
      </c>
      <c r="G2360" s="73">
        <v>5.8333333333333341E-2</v>
      </c>
      <c r="H2360" s="73">
        <v>5.8333333333333341E-2</v>
      </c>
      <c r="I2360" s="73">
        <v>5.8333333333333341E-2</v>
      </c>
      <c r="J2360" s="81" t="s">
        <v>4230</v>
      </c>
      <c r="AL2360" s="144">
        <v>0</v>
      </c>
      <c r="AM2360" s="144">
        <v>5.8333333333333341E-2</v>
      </c>
      <c r="AN2360" s="144">
        <v>5.8333333333333341E-2</v>
      </c>
      <c r="AO2360" s="145">
        <v>5.8333333333333341E-2</v>
      </c>
    </row>
    <row r="2361" spans="2:41" ht="14.5" hidden="1" x14ac:dyDescent="0.35">
      <c r="B2361" s="45" t="s">
        <v>3314</v>
      </c>
      <c r="C2361" s="54">
        <v>843515</v>
      </c>
      <c r="D2361" s="54">
        <v>843515</v>
      </c>
      <c r="E2361" s="60" t="s">
        <v>3189</v>
      </c>
      <c r="F2361" s="73">
        <v>0</v>
      </c>
      <c r="G2361" s="73">
        <v>5.8333333333333341E-2</v>
      </c>
      <c r="H2361" s="73">
        <v>5.8333333333333341E-2</v>
      </c>
      <c r="I2361" s="73">
        <v>5.8333333333333341E-2</v>
      </c>
      <c r="J2361" s="81" t="s">
        <v>4230</v>
      </c>
      <c r="AL2361" s="144">
        <v>0</v>
      </c>
      <c r="AM2361" s="144">
        <v>5.8333333333333341E-2</v>
      </c>
      <c r="AN2361" s="144">
        <v>5.8333333333333341E-2</v>
      </c>
      <c r="AO2361" s="145">
        <v>5.8333333333333341E-2</v>
      </c>
    </row>
    <row r="2362" spans="2:41" ht="14.5" hidden="1" x14ac:dyDescent="0.35">
      <c r="B2362" s="45" t="s">
        <v>3314</v>
      </c>
      <c r="C2362" s="54">
        <v>843524</v>
      </c>
      <c r="D2362" s="54">
        <v>843524</v>
      </c>
      <c r="E2362" s="60" t="s">
        <v>3189</v>
      </c>
      <c r="F2362" s="73">
        <v>0</v>
      </c>
      <c r="G2362" s="73">
        <v>5.8333333333333341E-2</v>
      </c>
      <c r="H2362" s="73">
        <v>5.8333333333333341E-2</v>
      </c>
      <c r="I2362" s="73">
        <v>5.8333333333333341E-2</v>
      </c>
      <c r="J2362" s="81" t="s">
        <v>4230</v>
      </c>
      <c r="AL2362" s="144">
        <v>0</v>
      </c>
      <c r="AM2362" s="144">
        <v>5.8333333333333341E-2</v>
      </c>
      <c r="AN2362" s="144">
        <v>5.8333333333333341E-2</v>
      </c>
      <c r="AO2362" s="145">
        <v>5.8333333333333341E-2</v>
      </c>
    </row>
    <row r="2363" spans="2:41" ht="14.5" hidden="1" x14ac:dyDescent="0.35">
      <c r="B2363" s="45" t="s">
        <v>3314</v>
      </c>
      <c r="C2363" s="54">
        <v>843526</v>
      </c>
      <c r="D2363" s="54">
        <v>843526</v>
      </c>
      <c r="E2363" s="60" t="s">
        <v>3189</v>
      </c>
      <c r="F2363" s="73">
        <v>0</v>
      </c>
      <c r="G2363" s="73">
        <v>5.8333333333333341E-2</v>
      </c>
      <c r="H2363" s="73">
        <v>5.8333333333333341E-2</v>
      </c>
      <c r="I2363" s="73">
        <v>5.8333333333333341E-2</v>
      </c>
      <c r="J2363" s="81" t="s">
        <v>4230</v>
      </c>
      <c r="AL2363" s="144">
        <v>0</v>
      </c>
      <c r="AM2363" s="144">
        <v>5.8333333333333341E-2</v>
      </c>
      <c r="AN2363" s="144">
        <v>5.8333333333333341E-2</v>
      </c>
      <c r="AO2363" s="145">
        <v>5.8333333333333341E-2</v>
      </c>
    </row>
    <row r="2364" spans="2:41" ht="14.5" hidden="1" x14ac:dyDescent="0.35">
      <c r="B2364" s="45" t="s">
        <v>3314</v>
      </c>
      <c r="C2364" s="54">
        <v>843537</v>
      </c>
      <c r="D2364" s="54">
        <v>843540</v>
      </c>
      <c r="E2364" s="60" t="s">
        <v>3189</v>
      </c>
      <c r="F2364" s="73">
        <v>0</v>
      </c>
      <c r="G2364" s="73">
        <v>5.8333333333333341E-2</v>
      </c>
      <c r="H2364" s="73">
        <v>5.8333333333333341E-2</v>
      </c>
      <c r="I2364" s="73">
        <v>5.8333333333333341E-2</v>
      </c>
      <c r="J2364" s="81" t="s">
        <v>4230</v>
      </c>
      <c r="AL2364" s="144">
        <v>0</v>
      </c>
      <c r="AM2364" s="144">
        <v>5.8333333333333341E-2</v>
      </c>
      <c r="AN2364" s="144">
        <v>5.8333333333333341E-2</v>
      </c>
      <c r="AO2364" s="145">
        <v>5.8333333333333341E-2</v>
      </c>
    </row>
    <row r="2365" spans="2:41" ht="14.5" hidden="1" x14ac:dyDescent="0.35">
      <c r="B2365" s="45" t="s">
        <v>3314</v>
      </c>
      <c r="C2365" s="54">
        <v>843542</v>
      </c>
      <c r="D2365" s="54">
        <v>843543</v>
      </c>
      <c r="E2365" s="60" t="s">
        <v>3189</v>
      </c>
      <c r="F2365" s="73">
        <v>0</v>
      </c>
      <c r="G2365" s="73">
        <v>5.8333333333333341E-2</v>
      </c>
      <c r="H2365" s="73">
        <v>5.8333333333333341E-2</v>
      </c>
      <c r="I2365" s="73">
        <v>5.8333333333333341E-2</v>
      </c>
      <c r="J2365" s="81" t="s">
        <v>4230</v>
      </c>
      <c r="AL2365" s="144">
        <v>0</v>
      </c>
      <c r="AM2365" s="144">
        <v>5.8333333333333341E-2</v>
      </c>
      <c r="AN2365" s="144">
        <v>5.8333333333333341E-2</v>
      </c>
      <c r="AO2365" s="145">
        <v>5.8333333333333341E-2</v>
      </c>
    </row>
    <row r="2366" spans="2:41" ht="14.5" hidden="1" x14ac:dyDescent="0.35">
      <c r="B2366" s="45" t="s">
        <v>3314</v>
      </c>
      <c r="C2366" s="54">
        <v>843545</v>
      </c>
      <c r="D2366" s="54">
        <v>843546</v>
      </c>
      <c r="E2366" s="60" t="s">
        <v>3189</v>
      </c>
      <c r="F2366" s="73">
        <v>0</v>
      </c>
      <c r="G2366" s="73">
        <v>5.8333333333333341E-2</v>
      </c>
      <c r="H2366" s="73">
        <v>5.8333333333333341E-2</v>
      </c>
      <c r="I2366" s="73">
        <v>5.8333333333333341E-2</v>
      </c>
      <c r="J2366" s="81" t="s">
        <v>4230</v>
      </c>
      <c r="AL2366" s="144">
        <v>0</v>
      </c>
      <c r="AM2366" s="144">
        <v>5.8333333333333341E-2</v>
      </c>
      <c r="AN2366" s="144">
        <v>5.8333333333333341E-2</v>
      </c>
      <c r="AO2366" s="145">
        <v>5.8333333333333341E-2</v>
      </c>
    </row>
    <row r="2367" spans="2:41" ht="14.5" hidden="1" x14ac:dyDescent="0.35">
      <c r="B2367" s="45" t="s">
        <v>3314</v>
      </c>
      <c r="C2367" s="54">
        <v>843560</v>
      </c>
      <c r="D2367" s="54">
        <v>843561</v>
      </c>
      <c r="E2367" s="60" t="s">
        <v>3189</v>
      </c>
      <c r="F2367" s="73">
        <v>0</v>
      </c>
      <c r="G2367" s="73">
        <v>5.8333333333333341E-2</v>
      </c>
      <c r="H2367" s="73">
        <v>5.8333333333333341E-2</v>
      </c>
      <c r="I2367" s="73">
        <v>5.8333333333333341E-2</v>
      </c>
      <c r="J2367" s="81" t="s">
        <v>4230</v>
      </c>
      <c r="AL2367" s="144">
        <v>0</v>
      </c>
      <c r="AM2367" s="144">
        <v>5.8333333333333341E-2</v>
      </c>
      <c r="AN2367" s="144">
        <v>5.8333333333333341E-2</v>
      </c>
      <c r="AO2367" s="145">
        <v>5.8333333333333341E-2</v>
      </c>
    </row>
    <row r="2368" spans="2:41" ht="14.5" hidden="1" x14ac:dyDescent="0.35">
      <c r="B2368" s="45" t="s">
        <v>3314</v>
      </c>
      <c r="C2368" s="54">
        <v>843577</v>
      </c>
      <c r="D2368" s="54">
        <v>843577</v>
      </c>
      <c r="E2368" s="60" t="s">
        <v>3189</v>
      </c>
      <c r="F2368" s="73">
        <v>0</v>
      </c>
      <c r="G2368" s="73">
        <v>5.8333333333333341E-2</v>
      </c>
      <c r="H2368" s="73">
        <v>5.8333333333333341E-2</v>
      </c>
      <c r="I2368" s="73">
        <v>5.8333333333333341E-2</v>
      </c>
      <c r="J2368" s="81" t="s">
        <v>4230</v>
      </c>
      <c r="AL2368" s="144">
        <v>0</v>
      </c>
      <c r="AM2368" s="144">
        <v>5.8333333333333341E-2</v>
      </c>
      <c r="AN2368" s="144">
        <v>5.8333333333333341E-2</v>
      </c>
      <c r="AO2368" s="145">
        <v>5.8333333333333341E-2</v>
      </c>
    </row>
    <row r="2369" spans="2:41" ht="14.5" hidden="1" x14ac:dyDescent="0.35">
      <c r="B2369" s="45" t="s">
        <v>3314</v>
      </c>
      <c r="C2369" s="54">
        <v>843587</v>
      </c>
      <c r="D2369" s="54">
        <v>843587</v>
      </c>
      <c r="E2369" s="60" t="s">
        <v>3189</v>
      </c>
      <c r="F2369" s="73">
        <v>0</v>
      </c>
      <c r="G2369" s="73">
        <v>5.8333333333333341E-2</v>
      </c>
      <c r="H2369" s="73">
        <v>5.8333333333333341E-2</v>
      </c>
      <c r="I2369" s="73">
        <v>5.8333333333333341E-2</v>
      </c>
      <c r="J2369" s="81" t="s">
        <v>4230</v>
      </c>
      <c r="AL2369" s="144">
        <v>0</v>
      </c>
      <c r="AM2369" s="144">
        <v>5.8333333333333341E-2</v>
      </c>
      <c r="AN2369" s="144">
        <v>5.8333333333333341E-2</v>
      </c>
      <c r="AO2369" s="145">
        <v>5.8333333333333341E-2</v>
      </c>
    </row>
    <row r="2370" spans="2:41" ht="14.5" hidden="1" x14ac:dyDescent="0.35">
      <c r="B2370" s="45" t="s">
        <v>3314</v>
      </c>
      <c r="C2370" s="54">
        <v>843590</v>
      </c>
      <c r="D2370" s="54">
        <v>843590</v>
      </c>
      <c r="E2370" s="60" t="s">
        <v>3189</v>
      </c>
      <c r="F2370" s="73">
        <v>0</v>
      </c>
      <c r="G2370" s="73">
        <v>5.8333333333333341E-2</v>
      </c>
      <c r="H2370" s="73">
        <v>5.8333333333333341E-2</v>
      </c>
      <c r="I2370" s="73">
        <v>5.8333333333333341E-2</v>
      </c>
      <c r="J2370" s="81" t="s">
        <v>4230</v>
      </c>
      <c r="AL2370" s="144">
        <v>0</v>
      </c>
      <c r="AM2370" s="144">
        <v>5.8333333333333341E-2</v>
      </c>
      <c r="AN2370" s="144">
        <v>5.8333333333333341E-2</v>
      </c>
      <c r="AO2370" s="145">
        <v>5.8333333333333341E-2</v>
      </c>
    </row>
    <row r="2371" spans="2:41" ht="14.5" hidden="1" x14ac:dyDescent="0.35">
      <c r="B2371" s="45" t="s">
        <v>3314</v>
      </c>
      <c r="C2371" s="54">
        <v>843593</v>
      </c>
      <c r="D2371" s="54">
        <v>843596</v>
      </c>
      <c r="E2371" s="60" t="s">
        <v>3189</v>
      </c>
      <c r="F2371" s="73">
        <v>0</v>
      </c>
      <c r="G2371" s="73">
        <v>5.8333333333333341E-2</v>
      </c>
      <c r="H2371" s="73">
        <v>5.8333333333333341E-2</v>
      </c>
      <c r="I2371" s="73">
        <v>5.8333333333333341E-2</v>
      </c>
      <c r="J2371" s="81" t="s">
        <v>4230</v>
      </c>
      <c r="AL2371" s="144">
        <v>0</v>
      </c>
      <c r="AM2371" s="144">
        <v>5.8333333333333341E-2</v>
      </c>
      <c r="AN2371" s="144">
        <v>5.8333333333333341E-2</v>
      </c>
      <c r="AO2371" s="145">
        <v>5.8333333333333341E-2</v>
      </c>
    </row>
    <row r="2372" spans="2:41" ht="14.5" hidden="1" x14ac:dyDescent="0.35">
      <c r="B2372" s="45" t="s">
        <v>3314</v>
      </c>
      <c r="C2372" s="54">
        <v>843603</v>
      </c>
      <c r="D2372" s="54">
        <v>843603</v>
      </c>
      <c r="E2372" s="60" t="s">
        <v>3189</v>
      </c>
      <c r="F2372" s="73">
        <v>0</v>
      </c>
      <c r="G2372" s="73">
        <v>5.8333333333333341E-2</v>
      </c>
      <c r="H2372" s="73">
        <v>5.8333333333333341E-2</v>
      </c>
      <c r="I2372" s="73">
        <v>5.8333333333333341E-2</v>
      </c>
      <c r="J2372" s="81" t="s">
        <v>4230</v>
      </c>
      <c r="AL2372" s="144">
        <v>0</v>
      </c>
      <c r="AM2372" s="144">
        <v>5.8333333333333341E-2</v>
      </c>
      <c r="AN2372" s="144">
        <v>5.8333333333333341E-2</v>
      </c>
      <c r="AO2372" s="145">
        <v>5.8333333333333341E-2</v>
      </c>
    </row>
    <row r="2373" spans="2:41" ht="14.5" hidden="1" x14ac:dyDescent="0.35">
      <c r="B2373" s="45" t="s">
        <v>3314</v>
      </c>
      <c r="C2373" s="54">
        <v>843608</v>
      </c>
      <c r="D2373" s="54">
        <v>843608</v>
      </c>
      <c r="E2373" s="60" t="s">
        <v>3189</v>
      </c>
      <c r="F2373" s="73">
        <v>0</v>
      </c>
      <c r="G2373" s="73">
        <v>5.8333333333333341E-2</v>
      </c>
      <c r="H2373" s="73">
        <v>5.8333333333333341E-2</v>
      </c>
      <c r="I2373" s="73">
        <v>5.8333333333333341E-2</v>
      </c>
      <c r="J2373" s="81" t="s">
        <v>4230</v>
      </c>
      <c r="AL2373" s="144">
        <v>0</v>
      </c>
      <c r="AM2373" s="144">
        <v>5.8333333333333341E-2</v>
      </c>
      <c r="AN2373" s="144">
        <v>5.8333333333333341E-2</v>
      </c>
      <c r="AO2373" s="145">
        <v>5.8333333333333341E-2</v>
      </c>
    </row>
    <row r="2374" spans="2:41" ht="14.5" hidden="1" x14ac:dyDescent="0.35">
      <c r="B2374" s="45" t="s">
        <v>3314</v>
      </c>
      <c r="C2374" s="54">
        <v>843617</v>
      </c>
      <c r="D2374" s="54">
        <v>843623</v>
      </c>
      <c r="E2374" s="60" t="s">
        <v>3189</v>
      </c>
      <c r="F2374" s="73">
        <v>0</v>
      </c>
      <c r="G2374" s="73">
        <v>5.8333333333333341E-2</v>
      </c>
      <c r="H2374" s="73">
        <v>5.8333333333333341E-2</v>
      </c>
      <c r="I2374" s="73">
        <v>5.8333333333333341E-2</v>
      </c>
      <c r="J2374" s="81" t="s">
        <v>4230</v>
      </c>
      <c r="AL2374" s="144">
        <v>0</v>
      </c>
      <c r="AM2374" s="144">
        <v>5.8333333333333341E-2</v>
      </c>
      <c r="AN2374" s="144">
        <v>5.8333333333333341E-2</v>
      </c>
      <c r="AO2374" s="145">
        <v>5.8333333333333341E-2</v>
      </c>
    </row>
    <row r="2375" spans="2:41" ht="14.5" hidden="1" x14ac:dyDescent="0.35">
      <c r="B2375" s="45" t="s">
        <v>3314</v>
      </c>
      <c r="C2375" s="54">
        <v>843625</v>
      </c>
      <c r="D2375" s="54">
        <v>843625</v>
      </c>
      <c r="E2375" s="60" t="s">
        <v>3189</v>
      </c>
      <c r="F2375" s="73">
        <v>0</v>
      </c>
      <c r="G2375" s="73">
        <v>5.8333333333333341E-2</v>
      </c>
      <c r="H2375" s="73">
        <v>5.8333333333333341E-2</v>
      </c>
      <c r="I2375" s="73">
        <v>5.8333333333333341E-2</v>
      </c>
      <c r="J2375" s="81" t="s">
        <v>4230</v>
      </c>
      <c r="AL2375" s="144">
        <v>0</v>
      </c>
      <c r="AM2375" s="144">
        <v>5.8333333333333341E-2</v>
      </c>
      <c r="AN2375" s="144">
        <v>5.8333333333333341E-2</v>
      </c>
      <c r="AO2375" s="145">
        <v>5.8333333333333341E-2</v>
      </c>
    </row>
    <row r="2376" spans="2:41" ht="14.5" hidden="1" x14ac:dyDescent="0.35">
      <c r="B2376" s="45" t="s">
        <v>3314</v>
      </c>
      <c r="C2376" s="54">
        <v>843634</v>
      </c>
      <c r="D2376" s="54">
        <v>843634</v>
      </c>
      <c r="E2376" s="60" t="s">
        <v>3189</v>
      </c>
      <c r="F2376" s="73">
        <v>0</v>
      </c>
      <c r="G2376" s="73">
        <v>5.8333333333333341E-2</v>
      </c>
      <c r="H2376" s="73">
        <v>5.8333333333333341E-2</v>
      </c>
      <c r="I2376" s="73">
        <v>5.8333333333333341E-2</v>
      </c>
      <c r="J2376" s="81" t="s">
        <v>4230</v>
      </c>
      <c r="AL2376" s="144">
        <v>0</v>
      </c>
      <c r="AM2376" s="144">
        <v>5.8333333333333341E-2</v>
      </c>
      <c r="AN2376" s="144">
        <v>5.8333333333333341E-2</v>
      </c>
      <c r="AO2376" s="145">
        <v>5.8333333333333341E-2</v>
      </c>
    </row>
    <row r="2377" spans="2:41" ht="14.5" hidden="1" x14ac:dyDescent="0.35">
      <c r="B2377" s="45" t="s">
        <v>3314</v>
      </c>
      <c r="C2377" s="54">
        <v>843636</v>
      </c>
      <c r="D2377" s="54">
        <v>843636</v>
      </c>
      <c r="E2377" s="60" t="s">
        <v>3189</v>
      </c>
      <c r="F2377" s="73">
        <v>0</v>
      </c>
      <c r="G2377" s="73">
        <v>5.8333333333333341E-2</v>
      </c>
      <c r="H2377" s="73">
        <v>5.8333333333333341E-2</v>
      </c>
      <c r="I2377" s="73">
        <v>5.8333333333333341E-2</v>
      </c>
      <c r="J2377" s="81" t="s">
        <v>4230</v>
      </c>
      <c r="AL2377" s="144">
        <v>0</v>
      </c>
      <c r="AM2377" s="144">
        <v>5.8333333333333341E-2</v>
      </c>
      <c r="AN2377" s="144">
        <v>5.8333333333333341E-2</v>
      </c>
      <c r="AO2377" s="145">
        <v>5.8333333333333341E-2</v>
      </c>
    </row>
    <row r="2378" spans="2:41" ht="14.5" hidden="1" x14ac:dyDescent="0.35">
      <c r="B2378" s="45" t="s">
        <v>3314</v>
      </c>
      <c r="C2378" s="54">
        <v>843645</v>
      </c>
      <c r="D2378" s="54">
        <v>843645</v>
      </c>
      <c r="E2378" s="60" t="s">
        <v>3189</v>
      </c>
      <c r="F2378" s="73">
        <v>0</v>
      </c>
      <c r="G2378" s="73">
        <v>5.8333333333333341E-2</v>
      </c>
      <c r="H2378" s="73">
        <v>5.8333333333333341E-2</v>
      </c>
      <c r="I2378" s="73">
        <v>5.8333333333333341E-2</v>
      </c>
      <c r="J2378" s="81" t="s">
        <v>4230</v>
      </c>
      <c r="AL2378" s="144">
        <v>0</v>
      </c>
      <c r="AM2378" s="144">
        <v>5.8333333333333341E-2</v>
      </c>
      <c r="AN2378" s="144">
        <v>5.8333333333333341E-2</v>
      </c>
      <c r="AO2378" s="145">
        <v>5.8333333333333341E-2</v>
      </c>
    </row>
    <row r="2379" spans="2:41" ht="14.5" hidden="1" x14ac:dyDescent="0.35">
      <c r="B2379" s="45" t="s">
        <v>3314</v>
      </c>
      <c r="C2379" s="54">
        <v>843651</v>
      </c>
      <c r="D2379" s="54">
        <v>843651</v>
      </c>
      <c r="E2379" s="60" t="s">
        <v>3189</v>
      </c>
      <c r="F2379" s="73">
        <v>0</v>
      </c>
      <c r="G2379" s="73">
        <v>5.8333333333333341E-2</v>
      </c>
      <c r="H2379" s="73">
        <v>5.8333333333333341E-2</v>
      </c>
      <c r="I2379" s="73">
        <v>5.8333333333333341E-2</v>
      </c>
      <c r="J2379" s="81" t="s">
        <v>4230</v>
      </c>
      <c r="AL2379" s="144">
        <v>0</v>
      </c>
      <c r="AM2379" s="144">
        <v>5.8333333333333341E-2</v>
      </c>
      <c r="AN2379" s="144">
        <v>5.8333333333333341E-2</v>
      </c>
      <c r="AO2379" s="145">
        <v>5.8333333333333341E-2</v>
      </c>
    </row>
    <row r="2380" spans="2:41" ht="14.5" hidden="1" x14ac:dyDescent="0.35">
      <c r="B2380" s="45" t="s">
        <v>3314</v>
      </c>
      <c r="C2380" s="54">
        <v>843653</v>
      </c>
      <c r="D2380" s="54">
        <v>843653</v>
      </c>
      <c r="E2380" s="60" t="s">
        <v>3189</v>
      </c>
      <c r="F2380" s="73">
        <v>0</v>
      </c>
      <c r="G2380" s="73">
        <v>5.8333333333333341E-2</v>
      </c>
      <c r="H2380" s="73">
        <v>5.8333333333333341E-2</v>
      </c>
      <c r="I2380" s="73">
        <v>5.8333333333333341E-2</v>
      </c>
      <c r="J2380" s="81" t="s">
        <v>4230</v>
      </c>
      <c r="AL2380" s="144">
        <v>0</v>
      </c>
      <c r="AM2380" s="144">
        <v>5.8333333333333341E-2</v>
      </c>
      <c r="AN2380" s="144">
        <v>5.8333333333333341E-2</v>
      </c>
      <c r="AO2380" s="145">
        <v>5.8333333333333341E-2</v>
      </c>
    </row>
    <row r="2381" spans="2:41" ht="14.5" hidden="1" x14ac:dyDescent="0.35">
      <c r="B2381" s="45" t="s">
        <v>3314</v>
      </c>
      <c r="C2381" s="54">
        <v>843658</v>
      </c>
      <c r="D2381" s="54">
        <v>843659</v>
      </c>
      <c r="E2381" s="60" t="s">
        <v>3189</v>
      </c>
      <c r="F2381" s="73">
        <v>0</v>
      </c>
      <c r="G2381" s="73">
        <v>5.8333333333333341E-2</v>
      </c>
      <c r="H2381" s="73">
        <v>5.8333333333333341E-2</v>
      </c>
      <c r="I2381" s="73">
        <v>5.8333333333333341E-2</v>
      </c>
      <c r="J2381" s="81" t="s">
        <v>4230</v>
      </c>
      <c r="AL2381" s="144">
        <v>0</v>
      </c>
      <c r="AM2381" s="144">
        <v>5.8333333333333341E-2</v>
      </c>
      <c r="AN2381" s="144">
        <v>5.8333333333333341E-2</v>
      </c>
      <c r="AO2381" s="145">
        <v>5.8333333333333341E-2</v>
      </c>
    </row>
    <row r="2382" spans="2:41" ht="14.5" hidden="1" x14ac:dyDescent="0.35">
      <c r="B2382" s="45" t="s">
        <v>3314</v>
      </c>
      <c r="C2382" s="54">
        <v>843670</v>
      </c>
      <c r="D2382" s="54">
        <v>843672</v>
      </c>
      <c r="E2382" s="60" t="s">
        <v>3189</v>
      </c>
      <c r="F2382" s="73">
        <v>0</v>
      </c>
      <c r="G2382" s="73">
        <v>5.8333333333333341E-2</v>
      </c>
      <c r="H2382" s="73">
        <v>5.8333333333333341E-2</v>
      </c>
      <c r="I2382" s="73">
        <v>5.8333333333333341E-2</v>
      </c>
      <c r="J2382" s="81" t="s">
        <v>4230</v>
      </c>
      <c r="AL2382" s="144">
        <v>0</v>
      </c>
      <c r="AM2382" s="144">
        <v>5.8333333333333341E-2</v>
      </c>
      <c r="AN2382" s="144">
        <v>5.8333333333333341E-2</v>
      </c>
      <c r="AO2382" s="145">
        <v>5.8333333333333341E-2</v>
      </c>
    </row>
    <row r="2383" spans="2:41" ht="14.5" hidden="1" x14ac:dyDescent="0.35">
      <c r="B2383" s="45" t="s">
        <v>3314</v>
      </c>
      <c r="C2383" s="54">
        <v>843681</v>
      </c>
      <c r="D2383" s="54">
        <v>843681</v>
      </c>
      <c r="E2383" s="60" t="s">
        <v>3189</v>
      </c>
      <c r="F2383" s="73">
        <v>0</v>
      </c>
      <c r="G2383" s="73">
        <v>5.8333333333333341E-2</v>
      </c>
      <c r="H2383" s="73">
        <v>5.8333333333333341E-2</v>
      </c>
      <c r="I2383" s="73">
        <v>5.8333333333333341E-2</v>
      </c>
      <c r="J2383" s="81" t="s">
        <v>4230</v>
      </c>
      <c r="AL2383" s="144">
        <v>0</v>
      </c>
      <c r="AM2383" s="144">
        <v>5.8333333333333341E-2</v>
      </c>
      <c r="AN2383" s="144">
        <v>5.8333333333333341E-2</v>
      </c>
      <c r="AO2383" s="145">
        <v>5.8333333333333341E-2</v>
      </c>
    </row>
    <row r="2384" spans="2:41" ht="14.5" hidden="1" x14ac:dyDescent="0.35">
      <c r="B2384" s="45" t="s">
        <v>3314</v>
      </c>
      <c r="C2384" s="54">
        <v>843686</v>
      </c>
      <c r="D2384" s="54">
        <v>843686</v>
      </c>
      <c r="E2384" s="60" t="s">
        <v>3189</v>
      </c>
      <c r="F2384" s="73">
        <v>0</v>
      </c>
      <c r="G2384" s="73">
        <v>5.8333333333333341E-2</v>
      </c>
      <c r="H2384" s="73">
        <v>5.8333333333333341E-2</v>
      </c>
      <c r="I2384" s="73">
        <v>5.8333333333333341E-2</v>
      </c>
      <c r="J2384" s="81" t="s">
        <v>4230</v>
      </c>
      <c r="AL2384" s="144">
        <v>0</v>
      </c>
      <c r="AM2384" s="144">
        <v>5.8333333333333341E-2</v>
      </c>
      <c r="AN2384" s="144">
        <v>5.8333333333333341E-2</v>
      </c>
      <c r="AO2384" s="145">
        <v>5.8333333333333341E-2</v>
      </c>
    </row>
    <row r="2385" spans="2:41" ht="14.5" hidden="1" x14ac:dyDescent="0.35">
      <c r="B2385" s="45" t="s">
        <v>3314</v>
      </c>
      <c r="C2385" s="54">
        <v>843694</v>
      </c>
      <c r="D2385" s="54">
        <v>843695</v>
      </c>
      <c r="E2385" s="60" t="s">
        <v>3189</v>
      </c>
      <c r="F2385" s="73">
        <v>0</v>
      </c>
      <c r="G2385" s="73">
        <v>5.8333333333333341E-2</v>
      </c>
      <c r="H2385" s="73">
        <v>5.8333333333333341E-2</v>
      </c>
      <c r="I2385" s="73">
        <v>5.8333333333333341E-2</v>
      </c>
      <c r="J2385" s="81" t="s">
        <v>4230</v>
      </c>
      <c r="AL2385" s="144">
        <v>0</v>
      </c>
      <c r="AM2385" s="144">
        <v>5.8333333333333341E-2</v>
      </c>
      <c r="AN2385" s="144">
        <v>5.8333333333333341E-2</v>
      </c>
      <c r="AO2385" s="145">
        <v>5.8333333333333341E-2</v>
      </c>
    </row>
    <row r="2386" spans="2:41" ht="14.5" hidden="1" x14ac:dyDescent="0.35">
      <c r="B2386" s="45" t="s">
        <v>3314</v>
      </c>
      <c r="C2386" s="54">
        <v>843701</v>
      </c>
      <c r="D2386" s="54">
        <v>843701</v>
      </c>
      <c r="E2386" s="60" t="s">
        <v>3189</v>
      </c>
      <c r="F2386" s="73">
        <v>0</v>
      </c>
      <c r="G2386" s="73">
        <v>5.8333333333333341E-2</v>
      </c>
      <c r="H2386" s="73">
        <v>5.8333333333333341E-2</v>
      </c>
      <c r="I2386" s="73">
        <v>5.8333333333333341E-2</v>
      </c>
      <c r="J2386" s="81" t="s">
        <v>4230</v>
      </c>
      <c r="AL2386" s="144">
        <v>0</v>
      </c>
      <c r="AM2386" s="144">
        <v>5.8333333333333341E-2</v>
      </c>
      <c r="AN2386" s="144">
        <v>5.8333333333333341E-2</v>
      </c>
      <c r="AO2386" s="145">
        <v>5.8333333333333341E-2</v>
      </c>
    </row>
    <row r="2387" spans="2:41" ht="14.5" hidden="1" x14ac:dyDescent="0.35">
      <c r="B2387" s="45" t="s">
        <v>3314</v>
      </c>
      <c r="C2387" s="54">
        <v>843708</v>
      </c>
      <c r="D2387" s="54">
        <v>843708</v>
      </c>
      <c r="E2387" s="60" t="s">
        <v>3189</v>
      </c>
      <c r="F2387" s="73">
        <v>0</v>
      </c>
      <c r="G2387" s="73">
        <v>5.8333333333333341E-2</v>
      </c>
      <c r="H2387" s="73">
        <v>5.8333333333333341E-2</v>
      </c>
      <c r="I2387" s="73">
        <v>5.8333333333333341E-2</v>
      </c>
      <c r="J2387" s="81" t="s">
        <v>4230</v>
      </c>
      <c r="AL2387" s="144">
        <v>0</v>
      </c>
      <c r="AM2387" s="144">
        <v>5.8333333333333341E-2</v>
      </c>
      <c r="AN2387" s="144">
        <v>5.8333333333333341E-2</v>
      </c>
      <c r="AO2387" s="145">
        <v>5.8333333333333341E-2</v>
      </c>
    </row>
    <row r="2388" spans="2:41" ht="14.5" hidden="1" x14ac:dyDescent="0.35">
      <c r="B2388" s="45" t="s">
        <v>3314</v>
      </c>
      <c r="C2388" s="54">
        <v>843770</v>
      </c>
      <c r="D2388" s="54">
        <v>843770</v>
      </c>
      <c r="E2388" s="60" t="s">
        <v>3189</v>
      </c>
      <c r="F2388" s="73">
        <v>0</v>
      </c>
      <c r="G2388" s="73">
        <v>5.8333333333333341E-2</v>
      </c>
      <c r="H2388" s="73">
        <v>5.8333333333333341E-2</v>
      </c>
      <c r="I2388" s="73">
        <v>5.8333333333333341E-2</v>
      </c>
      <c r="J2388" s="81" t="s">
        <v>4230</v>
      </c>
      <c r="AL2388" s="144">
        <v>0</v>
      </c>
      <c r="AM2388" s="144">
        <v>5.8333333333333341E-2</v>
      </c>
      <c r="AN2388" s="144">
        <v>5.8333333333333341E-2</v>
      </c>
      <c r="AO2388" s="145">
        <v>5.8333333333333341E-2</v>
      </c>
    </row>
    <row r="2389" spans="2:41" ht="14.5" hidden="1" x14ac:dyDescent="0.35">
      <c r="B2389" s="45" t="s">
        <v>3314</v>
      </c>
      <c r="C2389" s="54">
        <v>843775</v>
      </c>
      <c r="D2389" s="54">
        <v>843775</v>
      </c>
      <c r="E2389" s="60" t="s">
        <v>3189</v>
      </c>
      <c r="F2389" s="73">
        <v>0</v>
      </c>
      <c r="G2389" s="73">
        <v>5.8333333333333341E-2</v>
      </c>
      <c r="H2389" s="73">
        <v>5.8333333333333341E-2</v>
      </c>
      <c r="I2389" s="73">
        <v>5.8333333333333341E-2</v>
      </c>
      <c r="J2389" s="81" t="s">
        <v>4230</v>
      </c>
      <c r="AL2389" s="144">
        <v>0</v>
      </c>
      <c r="AM2389" s="144">
        <v>5.8333333333333341E-2</v>
      </c>
      <c r="AN2389" s="144">
        <v>5.8333333333333341E-2</v>
      </c>
      <c r="AO2389" s="145">
        <v>5.8333333333333341E-2</v>
      </c>
    </row>
    <row r="2390" spans="2:41" ht="14.5" hidden="1" x14ac:dyDescent="0.35">
      <c r="B2390" s="45" t="s">
        <v>3314</v>
      </c>
      <c r="C2390" s="54">
        <v>843777</v>
      </c>
      <c r="D2390" s="54">
        <v>843779</v>
      </c>
      <c r="E2390" s="60" t="s">
        <v>3189</v>
      </c>
      <c r="F2390" s="73">
        <v>0</v>
      </c>
      <c r="G2390" s="73">
        <v>5.8333333333333341E-2</v>
      </c>
      <c r="H2390" s="73">
        <v>5.8333333333333341E-2</v>
      </c>
      <c r="I2390" s="73">
        <v>5.8333333333333341E-2</v>
      </c>
      <c r="J2390" s="81" t="s">
        <v>4230</v>
      </c>
      <c r="AL2390" s="144">
        <v>0</v>
      </c>
      <c r="AM2390" s="144">
        <v>5.8333333333333341E-2</v>
      </c>
      <c r="AN2390" s="144">
        <v>5.8333333333333341E-2</v>
      </c>
      <c r="AO2390" s="145">
        <v>5.8333333333333341E-2</v>
      </c>
    </row>
    <row r="2391" spans="2:41" ht="14.5" hidden="1" x14ac:dyDescent="0.35">
      <c r="B2391" s="45" t="s">
        <v>3314</v>
      </c>
      <c r="C2391" s="54">
        <v>843781</v>
      </c>
      <c r="D2391" s="54">
        <v>843781</v>
      </c>
      <c r="E2391" s="60" t="s">
        <v>3189</v>
      </c>
      <c r="F2391" s="73">
        <v>0</v>
      </c>
      <c r="G2391" s="73">
        <v>5.8333333333333341E-2</v>
      </c>
      <c r="H2391" s="73">
        <v>5.8333333333333341E-2</v>
      </c>
      <c r="I2391" s="73">
        <v>5.8333333333333341E-2</v>
      </c>
      <c r="J2391" s="81" t="s">
        <v>4230</v>
      </c>
      <c r="AL2391" s="144">
        <v>0</v>
      </c>
      <c r="AM2391" s="144">
        <v>5.8333333333333341E-2</v>
      </c>
      <c r="AN2391" s="144">
        <v>5.8333333333333341E-2</v>
      </c>
      <c r="AO2391" s="145">
        <v>5.8333333333333341E-2</v>
      </c>
    </row>
    <row r="2392" spans="2:41" ht="14.5" hidden="1" x14ac:dyDescent="0.35">
      <c r="B2392" s="45" t="s">
        <v>3314</v>
      </c>
      <c r="C2392" s="54">
        <v>843783</v>
      </c>
      <c r="D2392" s="54">
        <v>843783</v>
      </c>
      <c r="E2392" s="60" t="s">
        <v>3189</v>
      </c>
      <c r="F2392" s="73">
        <v>0</v>
      </c>
      <c r="G2392" s="73">
        <v>5.8333333333333341E-2</v>
      </c>
      <c r="H2392" s="73">
        <v>5.8333333333333341E-2</v>
      </c>
      <c r="I2392" s="73">
        <v>5.8333333333333341E-2</v>
      </c>
      <c r="J2392" s="81" t="s">
        <v>4230</v>
      </c>
      <c r="AL2392" s="144">
        <v>0</v>
      </c>
      <c r="AM2392" s="144">
        <v>5.8333333333333341E-2</v>
      </c>
      <c r="AN2392" s="144">
        <v>5.8333333333333341E-2</v>
      </c>
      <c r="AO2392" s="145">
        <v>5.8333333333333341E-2</v>
      </c>
    </row>
    <row r="2393" spans="2:41" ht="14.5" hidden="1" x14ac:dyDescent="0.35">
      <c r="B2393" s="45" t="s">
        <v>3314</v>
      </c>
      <c r="C2393" s="54">
        <v>843788</v>
      </c>
      <c r="D2393" s="54">
        <v>843788</v>
      </c>
      <c r="E2393" s="60" t="s">
        <v>3189</v>
      </c>
      <c r="F2393" s="73">
        <v>0</v>
      </c>
      <c r="G2393" s="73">
        <v>5.8333333333333341E-2</v>
      </c>
      <c r="H2393" s="73">
        <v>5.8333333333333341E-2</v>
      </c>
      <c r="I2393" s="73">
        <v>5.8333333333333341E-2</v>
      </c>
      <c r="J2393" s="81" t="s">
        <v>4230</v>
      </c>
      <c r="AL2393" s="144">
        <v>0</v>
      </c>
      <c r="AM2393" s="144">
        <v>5.8333333333333341E-2</v>
      </c>
      <c r="AN2393" s="144">
        <v>5.8333333333333341E-2</v>
      </c>
      <c r="AO2393" s="145">
        <v>5.8333333333333341E-2</v>
      </c>
    </row>
    <row r="2394" spans="2:41" ht="14.5" hidden="1" x14ac:dyDescent="0.35">
      <c r="B2394" s="45" t="s">
        <v>3314</v>
      </c>
      <c r="C2394" s="54">
        <v>843816</v>
      </c>
      <c r="D2394" s="54">
        <v>843816</v>
      </c>
      <c r="E2394" s="60" t="s">
        <v>3189</v>
      </c>
      <c r="F2394" s="73">
        <v>0</v>
      </c>
      <c r="G2394" s="73">
        <v>5.8333333333333341E-2</v>
      </c>
      <c r="H2394" s="73">
        <v>5.8333333333333341E-2</v>
      </c>
      <c r="I2394" s="73">
        <v>5.8333333333333341E-2</v>
      </c>
      <c r="J2394" s="81" t="s">
        <v>4230</v>
      </c>
      <c r="AL2394" s="144">
        <v>0</v>
      </c>
      <c r="AM2394" s="144">
        <v>5.8333333333333341E-2</v>
      </c>
      <c r="AN2394" s="144">
        <v>5.8333333333333341E-2</v>
      </c>
      <c r="AO2394" s="145">
        <v>5.8333333333333341E-2</v>
      </c>
    </row>
    <row r="2395" spans="2:41" ht="14.5" hidden="1" x14ac:dyDescent="0.35">
      <c r="B2395" s="45" t="s">
        <v>3314</v>
      </c>
      <c r="C2395" s="54">
        <v>843826</v>
      </c>
      <c r="D2395" s="54">
        <v>843826</v>
      </c>
      <c r="E2395" s="60" t="s">
        <v>3189</v>
      </c>
      <c r="F2395" s="73">
        <v>0</v>
      </c>
      <c r="G2395" s="73">
        <v>5.8333333333333341E-2</v>
      </c>
      <c r="H2395" s="73">
        <v>5.8333333333333341E-2</v>
      </c>
      <c r="I2395" s="73">
        <v>5.8333333333333341E-2</v>
      </c>
      <c r="J2395" s="81" t="s">
        <v>4230</v>
      </c>
      <c r="AL2395" s="144">
        <v>0</v>
      </c>
      <c r="AM2395" s="144">
        <v>5.8333333333333341E-2</v>
      </c>
      <c r="AN2395" s="144">
        <v>5.8333333333333341E-2</v>
      </c>
      <c r="AO2395" s="145">
        <v>5.8333333333333341E-2</v>
      </c>
    </row>
    <row r="2396" spans="2:41" ht="14.5" hidden="1" x14ac:dyDescent="0.35">
      <c r="B2396" s="45" t="s">
        <v>3314</v>
      </c>
      <c r="C2396" s="54">
        <v>843833</v>
      </c>
      <c r="D2396" s="54">
        <v>843833</v>
      </c>
      <c r="E2396" s="60" t="s">
        <v>3189</v>
      </c>
      <c r="F2396" s="73">
        <v>0</v>
      </c>
      <c r="G2396" s="73">
        <v>5.8333333333333341E-2</v>
      </c>
      <c r="H2396" s="73">
        <v>5.8333333333333341E-2</v>
      </c>
      <c r="I2396" s="73">
        <v>5.8333333333333341E-2</v>
      </c>
      <c r="J2396" s="81" t="s">
        <v>4230</v>
      </c>
      <c r="AL2396" s="144">
        <v>0</v>
      </c>
      <c r="AM2396" s="144">
        <v>5.8333333333333341E-2</v>
      </c>
      <c r="AN2396" s="144">
        <v>5.8333333333333341E-2</v>
      </c>
      <c r="AO2396" s="145">
        <v>5.8333333333333341E-2</v>
      </c>
    </row>
    <row r="2397" spans="2:41" ht="14.5" hidden="1" x14ac:dyDescent="0.35">
      <c r="B2397" s="45" t="s">
        <v>3314</v>
      </c>
      <c r="C2397" s="54">
        <v>843837</v>
      </c>
      <c r="D2397" s="54">
        <v>843838</v>
      </c>
      <c r="E2397" s="60" t="s">
        <v>3189</v>
      </c>
      <c r="F2397" s="73">
        <v>0</v>
      </c>
      <c r="G2397" s="73">
        <v>5.8333333333333341E-2</v>
      </c>
      <c r="H2397" s="73">
        <v>5.8333333333333341E-2</v>
      </c>
      <c r="I2397" s="73">
        <v>5.8333333333333341E-2</v>
      </c>
      <c r="J2397" s="81" t="s">
        <v>4230</v>
      </c>
      <c r="AL2397" s="144">
        <v>0</v>
      </c>
      <c r="AM2397" s="144">
        <v>5.8333333333333341E-2</v>
      </c>
      <c r="AN2397" s="144">
        <v>5.8333333333333341E-2</v>
      </c>
      <c r="AO2397" s="145">
        <v>5.8333333333333341E-2</v>
      </c>
    </row>
    <row r="2398" spans="2:41" ht="14.5" hidden="1" x14ac:dyDescent="0.35">
      <c r="B2398" s="45" t="s">
        <v>3314</v>
      </c>
      <c r="C2398" s="54">
        <v>843843</v>
      </c>
      <c r="D2398" s="54">
        <v>843843</v>
      </c>
      <c r="E2398" s="60" t="s">
        <v>3189</v>
      </c>
      <c r="F2398" s="73">
        <v>0</v>
      </c>
      <c r="G2398" s="73">
        <v>5.8333333333333341E-2</v>
      </c>
      <c r="H2398" s="73">
        <v>5.8333333333333341E-2</v>
      </c>
      <c r="I2398" s="73">
        <v>5.8333333333333341E-2</v>
      </c>
      <c r="J2398" s="81" t="s">
        <v>4230</v>
      </c>
      <c r="AL2398" s="144">
        <v>0</v>
      </c>
      <c r="AM2398" s="144">
        <v>5.8333333333333341E-2</v>
      </c>
      <c r="AN2398" s="144">
        <v>5.8333333333333341E-2</v>
      </c>
      <c r="AO2398" s="145">
        <v>5.8333333333333341E-2</v>
      </c>
    </row>
    <row r="2399" spans="2:41" ht="14.5" hidden="1" x14ac:dyDescent="0.35">
      <c r="B2399" s="45" t="s">
        <v>3314</v>
      </c>
      <c r="C2399" s="54">
        <v>843850</v>
      </c>
      <c r="D2399" s="54">
        <v>843850</v>
      </c>
      <c r="E2399" s="60" t="s">
        <v>3189</v>
      </c>
      <c r="F2399" s="73">
        <v>0</v>
      </c>
      <c r="G2399" s="73">
        <v>5.8333333333333341E-2</v>
      </c>
      <c r="H2399" s="73">
        <v>5.8333333333333341E-2</v>
      </c>
      <c r="I2399" s="73">
        <v>5.8333333333333341E-2</v>
      </c>
      <c r="J2399" s="81" t="s">
        <v>4230</v>
      </c>
      <c r="AL2399" s="144">
        <v>0</v>
      </c>
      <c r="AM2399" s="144">
        <v>5.8333333333333341E-2</v>
      </c>
      <c r="AN2399" s="144">
        <v>5.8333333333333341E-2</v>
      </c>
      <c r="AO2399" s="145">
        <v>5.8333333333333341E-2</v>
      </c>
    </row>
    <row r="2400" spans="2:41" ht="14.5" hidden="1" x14ac:dyDescent="0.35">
      <c r="B2400" s="45" t="s">
        <v>3314</v>
      </c>
      <c r="C2400" s="54">
        <v>843856</v>
      </c>
      <c r="D2400" s="54">
        <v>843856</v>
      </c>
      <c r="E2400" s="60" t="s">
        <v>3189</v>
      </c>
      <c r="F2400" s="73">
        <v>0</v>
      </c>
      <c r="G2400" s="73">
        <v>5.8333333333333341E-2</v>
      </c>
      <c r="H2400" s="73">
        <v>5.8333333333333341E-2</v>
      </c>
      <c r="I2400" s="73">
        <v>5.8333333333333341E-2</v>
      </c>
      <c r="J2400" s="81" t="s">
        <v>4230</v>
      </c>
      <c r="AL2400" s="144">
        <v>0</v>
      </c>
      <c r="AM2400" s="144">
        <v>5.8333333333333341E-2</v>
      </c>
      <c r="AN2400" s="144">
        <v>5.8333333333333341E-2</v>
      </c>
      <c r="AO2400" s="145">
        <v>5.8333333333333341E-2</v>
      </c>
    </row>
    <row r="2401" spans="2:41" ht="14.5" hidden="1" x14ac:dyDescent="0.35">
      <c r="B2401" s="45" t="s">
        <v>3314</v>
      </c>
      <c r="C2401" s="54">
        <v>843859</v>
      </c>
      <c r="D2401" s="54">
        <v>843859</v>
      </c>
      <c r="E2401" s="60" t="s">
        <v>3189</v>
      </c>
      <c r="F2401" s="73">
        <v>0</v>
      </c>
      <c r="G2401" s="73">
        <v>5.8333333333333341E-2</v>
      </c>
      <c r="H2401" s="73">
        <v>5.8333333333333341E-2</v>
      </c>
      <c r="I2401" s="73">
        <v>5.8333333333333341E-2</v>
      </c>
      <c r="J2401" s="81" t="s">
        <v>4230</v>
      </c>
      <c r="AL2401" s="144">
        <v>0</v>
      </c>
      <c r="AM2401" s="144">
        <v>5.8333333333333341E-2</v>
      </c>
      <c r="AN2401" s="144">
        <v>5.8333333333333341E-2</v>
      </c>
      <c r="AO2401" s="145">
        <v>5.8333333333333341E-2</v>
      </c>
    </row>
    <row r="2402" spans="2:41" ht="14.5" hidden="1" x14ac:dyDescent="0.35">
      <c r="B2402" s="45" t="s">
        <v>3314</v>
      </c>
      <c r="C2402" s="54">
        <v>843865</v>
      </c>
      <c r="D2402" s="54">
        <v>843865</v>
      </c>
      <c r="E2402" s="60" t="s">
        <v>3189</v>
      </c>
      <c r="F2402" s="73">
        <v>0</v>
      </c>
      <c r="G2402" s="73">
        <v>5.8333333333333341E-2</v>
      </c>
      <c r="H2402" s="73">
        <v>5.8333333333333341E-2</v>
      </c>
      <c r="I2402" s="73">
        <v>5.8333333333333341E-2</v>
      </c>
      <c r="J2402" s="81" t="s">
        <v>4230</v>
      </c>
      <c r="AL2402" s="144">
        <v>0</v>
      </c>
      <c r="AM2402" s="144">
        <v>5.8333333333333341E-2</v>
      </c>
      <c r="AN2402" s="144">
        <v>5.8333333333333341E-2</v>
      </c>
      <c r="AO2402" s="145">
        <v>5.8333333333333341E-2</v>
      </c>
    </row>
    <row r="2403" spans="2:41" ht="14.5" hidden="1" x14ac:dyDescent="0.35">
      <c r="B2403" s="45" t="s">
        <v>3314</v>
      </c>
      <c r="C2403" s="54">
        <v>843875</v>
      </c>
      <c r="D2403" s="54">
        <v>843876</v>
      </c>
      <c r="E2403" s="60" t="s">
        <v>3189</v>
      </c>
      <c r="F2403" s="73">
        <v>0</v>
      </c>
      <c r="G2403" s="73">
        <v>5.8333333333333341E-2</v>
      </c>
      <c r="H2403" s="73">
        <v>5.8333333333333341E-2</v>
      </c>
      <c r="I2403" s="73">
        <v>5.8333333333333341E-2</v>
      </c>
      <c r="J2403" s="81" t="s">
        <v>4230</v>
      </c>
      <c r="AL2403" s="144">
        <v>0</v>
      </c>
      <c r="AM2403" s="144">
        <v>5.8333333333333341E-2</v>
      </c>
      <c r="AN2403" s="144">
        <v>5.8333333333333341E-2</v>
      </c>
      <c r="AO2403" s="145">
        <v>5.8333333333333341E-2</v>
      </c>
    </row>
    <row r="2404" spans="2:41" ht="14.5" hidden="1" x14ac:dyDescent="0.35">
      <c r="B2404" s="45" t="s">
        <v>3314</v>
      </c>
      <c r="C2404" s="54">
        <v>843880</v>
      </c>
      <c r="D2404" s="54">
        <v>843881</v>
      </c>
      <c r="E2404" s="60" t="s">
        <v>3189</v>
      </c>
      <c r="F2404" s="73">
        <v>0</v>
      </c>
      <c r="G2404" s="73">
        <v>5.8333333333333341E-2</v>
      </c>
      <c r="H2404" s="73">
        <v>5.8333333333333341E-2</v>
      </c>
      <c r="I2404" s="73">
        <v>5.8333333333333341E-2</v>
      </c>
      <c r="J2404" s="81" t="s">
        <v>4230</v>
      </c>
      <c r="AL2404" s="144">
        <v>0</v>
      </c>
      <c r="AM2404" s="144">
        <v>5.8333333333333341E-2</v>
      </c>
      <c r="AN2404" s="144">
        <v>5.8333333333333341E-2</v>
      </c>
      <c r="AO2404" s="145">
        <v>5.8333333333333341E-2</v>
      </c>
    </row>
    <row r="2405" spans="2:41" ht="14.5" hidden="1" x14ac:dyDescent="0.35">
      <c r="B2405" s="45" t="s">
        <v>3314</v>
      </c>
      <c r="C2405" s="54">
        <v>843887</v>
      </c>
      <c r="D2405" s="54">
        <v>843888</v>
      </c>
      <c r="E2405" s="60" t="s">
        <v>3189</v>
      </c>
      <c r="F2405" s="73">
        <v>0</v>
      </c>
      <c r="G2405" s="73">
        <v>5.8333333333333341E-2</v>
      </c>
      <c r="H2405" s="73">
        <v>5.8333333333333341E-2</v>
      </c>
      <c r="I2405" s="73">
        <v>5.8333333333333341E-2</v>
      </c>
      <c r="J2405" s="81" t="s">
        <v>4230</v>
      </c>
      <c r="AL2405" s="144">
        <v>0</v>
      </c>
      <c r="AM2405" s="144">
        <v>5.8333333333333341E-2</v>
      </c>
      <c r="AN2405" s="144">
        <v>5.8333333333333341E-2</v>
      </c>
      <c r="AO2405" s="145">
        <v>5.8333333333333341E-2</v>
      </c>
    </row>
    <row r="2406" spans="2:41" ht="14.5" hidden="1" x14ac:dyDescent="0.35">
      <c r="B2406" s="45" t="s">
        <v>3314</v>
      </c>
      <c r="C2406" s="54">
        <v>843892</v>
      </c>
      <c r="D2406" s="54">
        <v>843896</v>
      </c>
      <c r="E2406" s="60" t="s">
        <v>3189</v>
      </c>
      <c r="F2406" s="73">
        <v>0</v>
      </c>
      <c r="G2406" s="73">
        <v>5.8333333333333341E-2</v>
      </c>
      <c r="H2406" s="73">
        <v>5.8333333333333341E-2</v>
      </c>
      <c r="I2406" s="73">
        <v>5.8333333333333341E-2</v>
      </c>
      <c r="J2406" s="81" t="s">
        <v>4230</v>
      </c>
      <c r="AL2406" s="144">
        <v>0</v>
      </c>
      <c r="AM2406" s="144">
        <v>5.8333333333333341E-2</v>
      </c>
      <c r="AN2406" s="144">
        <v>5.8333333333333341E-2</v>
      </c>
      <c r="AO2406" s="145">
        <v>5.8333333333333341E-2</v>
      </c>
    </row>
    <row r="2407" spans="2:41" ht="14.5" hidden="1" x14ac:dyDescent="0.35">
      <c r="B2407" s="45" t="s">
        <v>3314</v>
      </c>
      <c r="C2407" s="54">
        <v>843899</v>
      </c>
      <c r="D2407" s="54">
        <v>843900</v>
      </c>
      <c r="E2407" s="60" t="s">
        <v>3189</v>
      </c>
      <c r="F2407" s="73">
        <v>0</v>
      </c>
      <c r="G2407" s="73">
        <v>5.8333333333333341E-2</v>
      </c>
      <c r="H2407" s="73">
        <v>5.8333333333333341E-2</v>
      </c>
      <c r="I2407" s="73">
        <v>5.8333333333333341E-2</v>
      </c>
      <c r="J2407" s="81" t="s">
        <v>4230</v>
      </c>
      <c r="AL2407" s="144">
        <v>0</v>
      </c>
      <c r="AM2407" s="144">
        <v>5.8333333333333341E-2</v>
      </c>
      <c r="AN2407" s="144">
        <v>5.8333333333333341E-2</v>
      </c>
      <c r="AO2407" s="145">
        <v>5.8333333333333341E-2</v>
      </c>
    </row>
    <row r="2408" spans="2:41" ht="14.5" hidden="1" x14ac:dyDescent="0.35">
      <c r="B2408" s="45" t="s">
        <v>3314</v>
      </c>
      <c r="C2408" s="54">
        <v>843902</v>
      </c>
      <c r="D2408" s="54">
        <v>843905</v>
      </c>
      <c r="E2408" s="60" t="s">
        <v>3189</v>
      </c>
      <c r="F2408" s="73">
        <v>0</v>
      </c>
      <c r="G2408" s="73">
        <v>5.8333333333333341E-2</v>
      </c>
      <c r="H2408" s="73">
        <v>5.8333333333333341E-2</v>
      </c>
      <c r="I2408" s="73">
        <v>5.8333333333333341E-2</v>
      </c>
      <c r="J2408" s="81" t="s">
        <v>4230</v>
      </c>
      <c r="AL2408" s="144">
        <v>0</v>
      </c>
      <c r="AM2408" s="144">
        <v>5.8333333333333341E-2</v>
      </c>
      <c r="AN2408" s="144">
        <v>5.8333333333333341E-2</v>
      </c>
      <c r="AO2408" s="145">
        <v>5.8333333333333341E-2</v>
      </c>
    </row>
    <row r="2409" spans="2:41" ht="14.5" hidden="1" x14ac:dyDescent="0.35">
      <c r="B2409" s="45" t="s">
        <v>3314</v>
      </c>
      <c r="C2409" s="54">
        <v>843909</v>
      </c>
      <c r="D2409" s="54">
        <v>843911</v>
      </c>
      <c r="E2409" s="60" t="s">
        <v>3189</v>
      </c>
      <c r="F2409" s="73">
        <v>0</v>
      </c>
      <c r="G2409" s="73">
        <v>5.8333333333333341E-2</v>
      </c>
      <c r="H2409" s="73">
        <v>5.8333333333333341E-2</v>
      </c>
      <c r="I2409" s="73">
        <v>5.8333333333333341E-2</v>
      </c>
      <c r="J2409" s="81" t="s">
        <v>4230</v>
      </c>
      <c r="AL2409" s="144">
        <v>0</v>
      </c>
      <c r="AM2409" s="144">
        <v>5.8333333333333341E-2</v>
      </c>
      <c r="AN2409" s="144">
        <v>5.8333333333333341E-2</v>
      </c>
      <c r="AO2409" s="145">
        <v>5.8333333333333341E-2</v>
      </c>
    </row>
    <row r="2410" spans="2:41" ht="14.5" hidden="1" x14ac:dyDescent="0.35">
      <c r="B2410" s="45" t="s">
        <v>3314</v>
      </c>
      <c r="C2410" s="54">
        <v>843922</v>
      </c>
      <c r="D2410" s="54">
        <v>843922</v>
      </c>
      <c r="E2410" s="60" t="s">
        <v>3189</v>
      </c>
      <c r="F2410" s="73">
        <v>0</v>
      </c>
      <c r="G2410" s="73">
        <v>5.8333333333333341E-2</v>
      </c>
      <c r="H2410" s="73">
        <v>5.8333333333333341E-2</v>
      </c>
      <c r="I2410" s="73">
        <v>5.8333333333333341E-2</v>
      </c>
      <c r="J2410" s="81" t="s">
        <v>4230</v>
      </c>
      <c r="AL2410" s="144">
        <v>0</v>
      </c>
      <c r="AM2410" s="144">
        <v>5.8333333333333341E-2</v>
      </c>
      <c r="AN2410" s="144">
        <v>5.8333333333333341E-2</v>
      </c>
      <c r="AO2410" s="145">
        <v>5.8333333333333341E-2</v>
      </c>
    </row>
    <row r="2411" spans="2:41" ht="14.5" hidden="1" x14ac:dyDescent="0.35">
      <c r="B2411" s="45" t="s">
        <v>3314</v>
      </c>
      <c r="C2411" s="54">
        <v>843929</v>
      </c>
      <c r="D2411" s="54">
        <v>843931</v>
      </c>
      <c r="E2411" s="60" t="s">
        <v>3189</v>
      </c>
      <c r="F2411" s="73">
        <v>0</v>
      </c>
      <c r="G2411" s="73">
        <v>5.8333333333333341E-2</v>
      </c>
      <c r="H2411" s="73">
        <v>5.8333333333333341E-2</v>
      </c>
      <c r="I2411" s="73">
        <v>5.8333333333333341E-2</v>
      </c>
      <c r="J2411" s="81" t="s">
        <v>4230</v>
      </c>
      <c r="AL2411" s="144">
        <v>0</v>
      </c>
      <c r="AM2411" s="144">
        <v>5.8333333333333341E-2</v>
      </c>
      <c r="AN2411" s="144">
        <v>5.8333333333333341E-2</v>
      </c>
      <c r="AO2411" s="145">
        <v>5.8333333333333341E-2</v>
      </c>
    </row>
    <row r="2412" spans="2:41" ht="14.5" hidden="1" x14ac:dyDescent="0.35">
      <c r="B2412" s="45" t="s">
        <v>3314</v>
      </c>
      <c r="C2412" s="54">
        <v>843934</v>
      </c>
      <c r="D2412" s="54">
        <v>843934</v>
      </c>
      <c r="E2412" s="60" t="s">
        <v>3189</v>
      </c>
      <c r="F2412" s="73">
        <v>0</v>
      </c>
      <c r="G2412" s="73">
        <v>5.8333333333333341E-2</v>
      </c>
      <c r="H2412" s="73">
        <v>5.8333333333333341E-2</v>
      </c>
      <c r="I2412" s="73">
        <v>5.8333333333333341E-2</v>
      </c>
      <c r="J2412" s="81" t="s">
        <v>4230</v>
      </c>
      <c r="AL2412" s="144">
        <v>0</v>
      </c>
      <c r="AM2412" s="144">
        <v>5.8333333333333341E-2</v>
      </c>
      <c r="AN2412" s="144">
        <v>5.8333333333333341E-2</v>
      </c>
      <c r="AO2412" s="145">
        <v>5.8333333333333341E-2</v>
      </c>
    </row>
    <row r="2413" spans="2:41" ht="14.5" hidden="1" x14ac:dyDescent="0.35">
      <c r="B2413" s="45" t="s">
        <v>3314</v>
      </c>
      <c r="C2413" s="54">
        <v>843937</v>
      </c>
      <c r="D2413" s="54">
        <v>843940</v>
      </c>
      <c r="E2413" s="60" t="s">
        <v>3189</v>
      </c>
      <c r="F2413" s="73">
        <v>0</v>
      </c>
      <c r="G2413" s="73">
        <v>5.8333333333333341E-2</v>
      </c>
      <c r="H2413" s="73">
        <v>5.8333333333333341E-2</v>
      </c>
      <c r="I2413" s="73">
        <v>5.8333333333333341E-2</v>
      </c>
      <c r="J2413" s="81" t="s">
        <v>4230</v>
      </c>
      <c r="AL2413" s="144">
        <v>0</v>
      </c>
      <c r="AM2413" s="144">
        <v>5.8333333333333341E-2</v>
      </c>
      <c r="AN2413" s="144">
        <v>5.8333333333333341E-2</v>
      </c>
      <c r="AO2413" s="145">
        <v>5.8333333333333341E-2</v>
      </c>
    </row>
    <row r="2414" spans="2:41" ht="14.5" hidden="1" x14ac:dyDescent="0.35">
      <c r="B2414" s="45" t="s">
        <v>3314</v>
      </c>
      <c r="C2414" s="54">
        <v>843945</v>
      </c>
      <c r="D2414" s="54">
        <v>843945</v>
      </c>
      <c r="E2414" s="60" t="s">
        <v>3189</v>
      </c>
      <c r="F2414" s="73">
        <v>0</v>
      </c>
      <c r="G2414" s="73">
        <v>5.8333333333333341E-2</v>
      </c>
      <c r="H2414" s="73">
        <v>5.8333333333333341E-2</v>
      </c>
      <c r="I2414" s="73">
        <v>5.8333333333333341E-2</v>
      </c>
      <c r="J2414" s="81" t="s">
        <v>4230</v>
      </c>
      <c r="AL2414" s="144">
        <v>0</v>
      </c>
      <c r="AM2414" s="144">
        <v>5.8333333333333341E-2</v>
      </c>
      <c r="AN2414" s="144">
        <v>5.8333333333333341E-2</v>
      </c>
      <c r="AO2414" s="145">
        <v>5.8333333333333341E-2</v>
      </c>
    </row>
    <row r="2415" spans="2:41" ht="14.5" hidden="1" x14ac:dyDescent="0.35">
      <c r="B2415" s="45" t="s">
        <v>3314</v>
      </c>
      <c r="C2415" s="54">
        <v>843951</v>
      </c>
      <c r="D2415" s="54">
        <v>843951</v>
      </c>
      <c r="E2415" s="60" t="s">
        <v>3189</v>
      </c>
      <c r="F2415" s="73">
        <v>0</v>
      </c>
      <c r="G2415" s="73">
        <v>5.8333333333333341E-2</v>
      </c>
      <c r="H2415" s="73">
        <v>5.8333333333333341E-2</v>
      </c>
      <c r="I2415" s="73">
        <v>5.8333333333333341E-2</v>
      </c>
      <c r="J2415" s="81" t="s">
        <v>4230</v>
      </c>
      <c r="AL2415" s="144">
        <v>0</v>
      </c>
      <c r="AM2415" s="144">
        <v>5.8333333333333341E-2</v>
      </c>
      <c r="AN2415" s="144">
        <v>5.8333333333333341E-2</v>
      </c>
      <c r="AO2415" s="145">
        <v>5.8333333333333341E-2</v>
      </c>
    </row>
    <row r="2416" spans="2:41" ht="14.5" hidden="1" x14ac:dyDescent="0.35">
      <c r="B2416" s="45" t="s">
        <v>3314</v>
      </c>
      <c r="C2416" s="54">
        <v>843953</v>
      </c>
      <c r="D2416" s="54">
        <v>843953</v>
      </c>
      <c r="E2416" s="60" t="s">
        <v>3189</v>
      </c>
      <c r="F2416" s="73">
        <v>0</v>
      </c>
      <c r="G2416" s="73">
        <v>5.8333333333333341E-2</v>
      </c>
      <c r="H2416" s="73">
        <v>5.8333333333333341E-2</v>
      </c>
      <c r="I2416" s="73">
        <v>5.8333333333333341E-2</v>
      </c>
      <c r="J2416" s="81" t="s">
        <v>4230</v>
      </c>
      <c r="AL2416" s="144">
        <v>0</v>
      </c>
      <c r="AM2416" s="144">
        <v>5.8333333333333341E-2</v>
      </c>
      <c r="AN2416" s="144">
        <v>5.8333333333333341E-2</v>
      </c>
      <c r="AO2416" s="145">
        <v>5.8333333333333341E-2</v>
      </c>
    </row>
    <row r="2417" spans="2:41" ht="14.5" hidden="1" x14ac:dyDescent="0.35">
      <c r="B2417" s="45" t="s">
        <v>3314</v>
      </c>
      <c r="C2417" s="54">
        <v>843959</v>
      </c>
      <c r="D2417" s="54">
        <v>843959</v>
      </c>
      <c r="E2417" s="60" t="s">
        <v>3189</v>
      </c>
      <c r="F2417" s="73">
        <v>0</v>
      </c>
      <c r="G2417" s="73">
        <v>5.8333333333333341E-2</v>
      </c>
      <c r="H2417" s="73">
        <v>5.8333333333333341E-2</v>
      </c>
      <c r="I2417" s="73">
        <v>5.8333333333333341E-2</v>
      </c>
      <c r="J2417" s="81" t="s">
        <v>4230</v>
      </c>
      <c r="AL2417" s="144">
        <v>0</v>
      </c>
      <c r="AM2417" s="144">
        <v>5.8333333333333341E-2</v>
      </c>
      <c r="AN2417" s="144">
        <v>5.8333333333333341E-2</v>
      </c>
      <c r="AO2417" s="145">
        <v>5.8333333333333341E-2</v>
      </c>
    </row>
    <row r="2418" spans="2:41" ht="14.5" hidden="1" x14ac:dyDescent="0.35">
      <c r="B2418" s="45" t="s">
        <v>3314</v>
      </c>
      <c r="C2418" s="54">
        <v>843961</v>
      </c>
      <c r="D2418" s="54">
        <v>843961</v>
      </c>
      <c r="E2418" s="60" t="s">
        <v>3189</v>
      </c>
      <c r="F2418" s="73">
        <v>0</v>
      </c>
      <c r="G2418" s="73">
        <v>5.8333333333333341E-2</v>
      </c>
      <c r="H2418" s="73">
        <v>5.8333333333333341E-2</v>
      </c>
      <c r="I2418" s="73">
        <v>5.8333333333333341E-2</v>
      </c>
      <c r="J2418" s="81" t="s">
        <v>4230</v>
      </c>
      <c r="AL2418" s="144">
        <v>0</v>
      </c>
      <c r="AM2418" s="144">
        <v>5.8333333333333341E-2</v>
      </c>
      <c r="AN2418" s="144">
        <v>5.8333333333333341E-2</v>
      </c>
      <c r="AO2418" s="145">
        <v>5.8333333333333341E-2</v>
      </c>
    </row>
    <row r="2419" spans="2:41" ht="14.5" hidden="1" x14ac:dyDescent="0.35">
      <c r="B2419" s="45" t="s">
        <v>3314</v>
      </c>
      <c r="C2419" s="54">
        <v>843964</v>
      </c>
      <c r="D2419" s="54">
        <v>843965</v>
      </c>
      <c r="E2419" s="60" t="s">
        <v>3189</v>
      </c>
      <c r="F2419" s="73">
        <v>0</v>
      </c>
      <c r="G2419" s="73">
        <v>5.8333333333333341E-2</v>
      </c>
      <c r="H2419" s="73">
        <v>5.8333333333333341E-2</v>
      </c>
      <c r="I2419" s="73">
        <v>5.8333333333333341E-2</v>
      </c>
      <c r="J2419" s="81" t="s">
        <v>4230</v>
      </c>
      <c r="AL2419" s="144">
        <v>0</v>
      </c>
      <c r="AM2419" s="144">
        <v>5.8333333333333341E-2</v>
      </c>
      <c r="AN2419" s="144">
        <v>5.8333333333333341E-2</v>
      </c>
      <c r="AO2419" s="145">
        <v>5.8333333333333341E-2</v>
      </c>
    </row>
    <row r="2420" spans="2:41" ht="14.5" hidden="1" x14ac:dyDescent="0.35">
      <c r="B2420" s="45" t="s">
        <v>3314</v>
      </c>
      <c r="C2420" s="54">
        <v>843976</v>
      </c>
      <c r="D2420" s="54">
        <v>843976</v>
      </c>
      <c r="E2420" s="60" t="s">
        <v>3189</v>
      </c>
      <c r="F2420" s="73">
        <v>0</v>
      </c>
      <c r="G2420" s="73">
        <v>5.8333333333333341E-2</v>
      </c>
      <c r="H2420" s="73">
        <v>5.8333333333333341E-2</v>
      </c>
      <c r="I2420" s="73">
        <v>5.8333333333333341E-2</v>
      </c>
      <c r="J2420" s="81" t="s">
        <v>4230</v>
      </c>
      <c r="AL2420" s="144">
        <v>0</v>
      </c>
      <c r="AM2420" s="144">
        <v>5.8333333333333341E-2</v>
      </c>
      <c r="AN2420" s="144">
        <v>5.8333333333333341E-2</v>
      </c>
      <c r="AO2420" s="145">
        <v>5.8333333333333341E-2</v>
      </c>
    </row>
    <row r="2421" spans="2:41" ht="14.5" hidden="1" x14ac:dyDescent="0.35">
      <c r="B2421" s="45" t="s">
        <v>3314</v>
      </c>
      <c r="C2421" s="54">
        <v>843978</v>
      </c>
      <c r="D2421" s="54">
        <v>843978</v>
      </c>
      <c r="E2421" s="60" t="s">
        <v>3189</v>
      </c>
      <c r="F2421" s="73">
        <v>0</v>
      </c>
      <c r="G2421" s="73">
        <v>5.8333333333333341E-2</v>
      </c>
      <c r="H2421" s="73">
        <v>5.8333333333333341E-2</v>
      </c>
      <c r="I2421" s="73">
        <v>5.8333333333333341E-2</v>
      </c>
      <c r="J2421" s="81" t="s">
        <v>4230</v>
      </c>
      <c r="AL2421" s="144">
        <v>0</v>
      </c>
      <c r="AM2421" s="144">
        <v>5.8333333333333341E-2</v>
      </c>
      <c r="AN2421" s="144">
        <v>5.8333333333333341E-2</v>
      </c>
      <c r="AO2421" s="145">
        <v>5.8333333333333341E-2</v>
      </c>
    </row>
    <row r="2422" spans="2:41" ht="14.5" hidden="1" x14ac:dyDescent="0.35">
      <c r="B2422" s="45" t="s">
        <v>3314</v>
      </c>
      <c r="C2422" s="54">
        <v>843982</v>
      </c>
      <c r="D2422" s="54">
        <v>843983</v>
      </c>
      <c r="E2422" s="60" t="s">
        <v>3189</v>
      </c>
      <c r="F2422" s="73">
        <v>0</v>
      </c>
      <c r="G2422" s="73">
        <v>5.8333333333333341E-2</v>
      </c>
      <c r="H2422" s="73">
        <v>5.8333333333333341E-2</v>
      </c>
      <c r="I2422" s="73">
        <v>5.8333333333333341E-2</v>
      </c>
      <c r="J2422" s="81" t="s">
        <v>4230</v>
      </c>
      <c r="AL2422" s="144">
        <v>0</v>
      </c>
      <c r="AM2422" s="144">
        <v>5.8333333333333341E-2</v>
      </c>
      <c r="AN2422" s="144">
        <v>5.8333333333333341E-2</v>
      </c>
      <c r="AO2422" s="145">
        <v>5.8333333333333341E-2</v>
      </c>
    </row>
    <row r="2423" spans="2:41" ht="14.5" hidden="1" x14ac:dyDescent="0.35">
      <c r="B2423" s="45" t="s">
        <v>3314</v>
      </c>
      <c r="C2423" s="54">
        <v>843990</v>
      </c>
      <c r="D2423" s="54">
        <v>843990</v>
      </c>
      <c r="E2423" s="60" t="s">
        <v>3189</v>
      </c>
      <c r="F2423" s="73">
        <v>0</v>
      </c>
      <c r="G2423" s="73">
        <v>5.8333333333333341E-2</v>
      </c>
      <c r="H2423" s="73">
        <v>5.8333333333333341E-2</v>
      </c>
      <c r="I2423" s="73">
        <v>5.8333333333333341E-2</v>
      </c>
      <c r="J2423" s="81" t="s">
        <v>4230</v>
      </c>
      <c r="AL2423" s="144">
        <v>0</v>
      </c>
      <c r="AM2423" s="144">
        <v>5.8333333333333341E-2</v>
      </c>
      <c r="AN2423" s="144">
        <v>5.8333333333333341E-2</v>
      </c>
      <c r="AO2423" s="145">
        <v>5.8333333333333341E-2</v>
      </c>
    </row>
    <row r="2424" spans="2:41" ht="14.5" hidden="1" x14ac:dyDescent="0.35">
      <c r="B2424" s="45" t="s">
        <v>3314</v>
      </c>
      <c r="C2424" s="54">
        <v>843999</v>
      </c>
      <c r="D2424" s="54">
        <v>843999</v>
      </c>
      <c r="E2424" s="60" t="s">
        <v>3189</v>
      </c>
      <c r="F2424" s="73">
        <v>0</v>
      </c>
      <c r="G2424" s="73">
        <v>5.8333333333333341E-2</v>
      </c>
      <c r="H2424" s="73">
        <v>5.8333333333333341E-2</v>
      </c>
      <c r="I2424" s="73">
        <v>5.8333333333333341E-2</v>
      </c>
      <c r="J2424" s="81" t="s">
        <v>4230</v>
      </c>
      <c r="AL2424" s="144">
        <v>0</v>
      </c>
      <c r="AM2424" s="144">
        <v>5.8333333333333341E-2</v>
      </c>
      <c r="AN2424" s="144">
        <v>5.8333333333333341E-2</v>
      </c>
      <c r="AO2424" s="145">
        <v>5.8333333333333341E-2</v>
      </c>
    </row>
    <row r="2425" spans="2:41" ht="14.5" hidden="1" x14ac:dyDescent="0.35">
      <c r="B2425" s="45" t="s">
        <v>3314</v>
      </c>
      <c r="C2425" s="54">
        <v>8440001</v>
      </c>
      <c r="D2425" s="54">
        <v>8440001</v>
      </c>
      <c r="E2425" s="60" t="s">
        <v>3189</v>
      </c>
      <c r="F2425" s="73">
        <v>0</v>
      </c>
      <c r="G2425" s="73">
        <v>5.8333333333333341E-2</v>
      </c>
      <c r="H2425" s="73">
        <v>5.8333333333333341E-2</v>
      </c>
      <c r="I2425" s="73">
        <v>5.8333333333333341E-2</v>
      </c>
      <c r="J2425" s="81" t="s">
        <v>4230</v>
      </c>
      <c r="AL2425" s="144">
        <v>0</v>
      </c>
      <c r="AM2425" s="144">
        <v>5.8333333333333341E-2</v>
      </c>
      <c r="AN2425" s="144">
        <v>5.8333333333333341E-2</v>
      </c>
      <c r="AO2425" s="145">
        <v>5.8333333333333341E-2</v>
      </c>
    </row>
    <row r="2426" spans="2:41" ht="14.5" hidden="1" x14ac:dyDescent="0.35">
      <c r="B2426" s="45" t="s">
        <v>3314</v>
      </c>
      <c r="C2426" s="54">
        <v>8440544</v>
      </c>
      <c r="D2426" s="54">
        <v>8440544</v>
      </c>
      <c r="E2426" s="60" t="s">
        <v>3189</v>
      </c>
      <c r="F2426" s="73">
        <v>0</v>
      </c>
      <c r="G2426" s="73">
        <v>5.8333333333333341E-2</v>
      </c>
      <c r="H2426" s="73">
        <v>5.8333333333333341E-2</v>
      </c>
      <c r="I2426" s="73">
        <v>5.8333333333333341E-2</v>
      </c>
      <c r="J2426" s="81" t="s">
        <v>4230</v>
      </c>
      <c r="AL2426" s="144">
        <v>0</v>
      </c>
      <c r="AM2426" s="144">
        <v>5.8333333333333341E-2</v>
      </c>
      <c r="AN2426" s="144">
        <v>5.8333333333333341E-2</v>
      </c>
      <c r="AO2426" s="145">
        <v>5.8333333333333341E-2</v>
      </c>
    </row>
    <row r="2427" spans="2:41" ht="14.5" hidden="1" x14ac:dyDescent="0.35">
      <c r="B2427" s="45" t="s">
        <v>3314</v>
      </c>
      <c r="C2427" s="54">
        <v>844093</v>
      </c>
      <c r="D2427" s="54">
        <v>844093</v>
      </c>
      <c r="E2427" s="60" t="s">
        <v>3189</v>
      </c>
      <c r="F2427" s="73">
        <v>0</v>
      </c>
      <c r="G2427" s="73">
        <v>5.8333333333333341E-2</v>
      </c>
      <c r="H2427" s="73">
        <v>5.8333333333333341E-2</v>
      </c>
      <c r="I2427" s="73">
        <v>5.8333333333333341E-2</v>
      </c>
      <c r="J2427" s="81" t="s">
        <v>4230</v>
      </c>
      <c r="AL2427" s="144">
        <v>0</v>
      </c>
      <c r="AM2427" s="144">
        <v>5.8333333333333341E-2</v>
      </c>
      <c r="AN2427" s="144">
        <v>5.8333333333333341E-2</v>
      </c>
      <c r="AO2427" s="145">
        <v>5.8333333333333341E-2</v>
      </c>
    </row>
    <row r="2428" spans="2:41" ht="14.5" hidden="1" x14ac:dyDescent="0.35">
      <c r="B2428" s="45" t="s">
        <v>3314</v>
      </c>
      <c r="C2428" s="54">
        <v>8440956</v>
      </c>
      <c r="D2428" s="54">
        <v>8440956</v>
      </c>
      <c r="E2428" s="60" t="s">
        <v>3189</v>
      </c>
      <c r="F2428" s="73">
        <v>0</v>
      </c>
      <c r="G2428" s="73">
        <v>5.8333333333333341E-2</v>
      </c>
      <c r="H2428" s="73">
        <v>5.8333333333333341E-2</v>
      </c>
      <c r="I2428" s="73">
        <v>5.8333333333333341E-2</v>
      </c>
      <c r="J2428" s="81" t="s">
        <v>4230</v>
      </c>
      <c r="AL2428" s="144">
        <v>0</v>
      </c>
      <c r="AM2428" s="144">
        <v>5.8333333333333341E-2</v>
      </c>
      <c r="AN2428" s="144">
        <v>5.8333333333333341E-2</v>
      </c>
      <c r="AO2428" s="145">
        <v>5.8333333333333341E-2</v>
      </c>
    </row>
    <row r="2429" spans="2:41" ht="14.5" hidden="1" x14ac:dyDescent="0.35">
      <c r="B2429" s="45" t="s">
        <v>3314</v>
      </c>
      <c r="C2429" s="54">
        <v>8440961</v>
      </c>
      <c r="D2429" s="54">
        <v>8440961</v>
      </c>
      <c r="E2429" s="60" t="s">
        <v>3189</v>
      </c>
      <c r="F2429" s="73">
        <v>0</v>
      </c>
      <c r="G2429" s="73">
        <v>5.8333333333333341E-2</v>
      </c>
      <c r="H2429" s="73">
        <v>5.8333333333333341E-2</v>
      </c>
      <c r="I2429" s="73">
        <v>5.8333333333333341E-2</v>
      </c>
      <c r="J2429" s="81" t="s">
        <v>4230</v>
      </c>
      <c r="AL2429" s="144">
        <v>0</v>
      </c>
      <c r="AM2429" s="144">
        <v>5.8333333333333341E-2</v>
      </c>
      <c r="AN2429" s="144">
        <v>5.8333333333333341E-2</v>
      </c>
      <c r="AO2429" s="145">
        <v>5.8333333333333341E-2</v>
      </c>
    </row>
    <row r="2430" spans="2:41" ht="14.5" hidden="1" x14ac:dyDescent="0.35">
      <c r="B2430" s="45" t="s">
        <v>3314</v>
      </c>
      <c r="C2430" s="54">
        <v>8440985</v>
      </c>
      <c r="D2430" s="54">
        <v>8440985</v>
      </c>
      <c r="E2430" s="60" t="s">
        <v>3189</v>
      </c>
      <c r="F2430" s="73">
        <v>0</v>
      </c>
      <c r="G2430" s="73">
        <v>5.8333333333333341E-2</v>
      </c>
      <c r="H2430" s="73">
        <v>5.8333333333333341E-2</v>
      </c>
      <c r="I2430" s="73">
        <v>5.8333333333333341E-2</v>
      </c>
      <c r="J2430" s="81" t="s">
        <v>4230</v>
      </c>
      <c r="AL2430" s="144">
        <v>0</v>
      </c>
      <c r="AM2430" s="144">
        <v>5.8333333333333341E-2</v>
      </c>
      <c r="AN2430" s="144">
        <v>5.8333333333333341E-2</v>
      </c>
      <c r="AO2430" s="145">
        <v>5.8333333333333341E-2</v>
      </c>
    </row>
    <row r="2431" spans="2:41" ht="14.5" hidden="1" x14ac:dyDescent="0.35">
      <c r="B2431" s="45" t="s">
        <v>3314</v>
      </c>
      <c r="C2431" s="54">
        <v>844202</v>
      </c>
      <c r="D2431" s="54">
        <v>844202</v>
      </c>
      <c r="E2431" s="60" t="s">
        <v>3189</v>
      </c>
      <c r="F2431" s="73">
        <v>0</v>
      </c>
      <c r="G2431" s="73">
        <v>5.8333333333333341E-2</v>
      </c>
      <c r="H2431" s="73">
        <v>5.8333333333333341E-2</v>
      </c>
      <c r="I2431" s="73">
        <v>5.8333333333333341E-2</v>
      </c>
      <c r="J2431" s="81" t="s">
        <v>4230</v>
      </c>
      <c r="AL2431" s="144">
        <v>0</v>
      </c>
      <c r="AM2431" s="144">
        <v>5.8333333333333341E-2</v>
      </c>
      <c r="AN2431" s="144">
        <v>5.8333333333333341E-2</v>
      </c>
      <c r="AO2431" s="145">
        <v>5.8333333333333341E-2</v>
      </c>
    </row>
    <row r="2432" spans="2:41" ht="14.5" hidden="1" x14ac:dyDescent="0.35">
      <c r="B2432" s="45" t="s">
        <v>3314</v>
      </c>
      <c r="C2432" s="54">
        <v>844204</v>
      </c>
      <c r="D2432" s="54">
        <v>844205</v>
      </c>
      <c r="E2432" s="60" t="s">
        <v>3189</v>
      </c>
      <c r="F2432" s="73">
        <v>0</v>
      </c>
      <c r="G2432" s="73">
        <v>5.8333333333333341E-2</v>
      </c>
      <c r="H2432" s="73">
        <v>5.8333333333333341E-2</v>
      </c>
      <c r="I2432" s="73">
        <v>5.8333333333333341E-2</v>
      </c>
      <c r="J2432" s="81" t="s">
        <v>4230</v>
      </c>
      <c r="AL2432" s="144">
        <v>0</v>
      </c>
      <c r="AM2432" s="144">
        <v>5.8333333333333341E-2</v>
      </c>
      <c r="AN2432" s="144">
        <v>5.8333333333333341E-2</v>
      </c>
      <c r="AO2432" s="145">
        <v>5.8333333333333341E-2</v>
      </c>
    </row>
    <row r="2433" spans="2:41" ht="14.5" hidden="1" x14ac:dyDescent="0.35">
      <c r="B2433" s="45" t="s">
        <v>3314</v>
      </c>
      <c r="C2433" s="54">
        <v>844209</v>
      </c>
      <c r="D2433" s="54">
        <v>844209</v>
      </c>
      <c r="E2433" s="60" t="s">
        <v>3189</v>
      </c>
      <c r="F2433" s="73">
        <v>0</v>
      </c>
      <c r="G2433" s="73">
        <v>5.8333333333333341E-2</v>
      </c>
      <c r="H2433" s="73">
        <v>5.8333333333333341E-2</v>
      </c>
      <c r="I2433" s="73">
        <v>5.8333333333333341E-2</v>
      </c>
      <c r="J2433" s="81" t="s">
        <v>4230</v>
      </c>
      <c r="AL2433" s="144">
        <v>0</v>
      </c>
      <c r="AM2433" s="144">
        <v>5.8333333333333341E-2</v>
      </c>
      <c r="AN2433" s="144">
        <v>5.8333333333333341E-2</v>
      </c>
      <c r="AO2433" s="145">
        <v>5.8333333333333341E-2</v>
      </c>
    </row>
    <row r="2434" spans="2:41" ht="14.5" hidden="1" x14ac:dyDescent="0.35">
      <c r="B2434" s="45" t="s">
        <v>3314</v>
      </c>
      <c r="C2434" s="54">
        <v>844220</v>
      </c>
      <c r="D2434" s="54">
        <v>844220</v>
      </c>
      <c r="E2434" s="60" t="s">
        <v>3189</v>
      </c>
      <c r="F2434" s="73">
        <v>0</v>
      </c>
      <c r="G2434" s="73">
        <v>5.8333333333333341E-2</v>
      </c>
      <c r="H2434" s="73">
        <v>5.8333333333333341E-2</v>
      </c>
      <c r="I2434" s="73">
        <v>5.8333333333333341E-2</v>
      </c>
      <c r="J2434" s="81" t="s">
        <v>4230</v>
      </c>
      <c r="AL2434" s="144">
        <v>0</v>
      </c>
      <c r="AM2434" s="144">
        <v>5.8333333333333341E-2</v>
      </c>
      <c r="AN2434" s="144">
        <v>5.8333333333333341E-2</v>
      </c>
      <c r="AO2434" s="145">
        <v>5.8333333333333341E-2</v>
      </c>
    </row>
    <row r="2435" spans="2:41" ht="14.5" hidden="1" x14ac:dyDescent="0.35">
      <c r="B2435" s="45" t="s">
        <v>3314</v>
      </c>
      <c r="C2435" s="54">
        <v>844223</v>
      </c>
      <c r="D2435" s="54">
        <v>844224</v>
      </c>
      <c r="E2435" s="60" t="s">
        <v>3189</v>
      </c>
      <c r="F2435" s="73">
        <v>0</v>
      </c>
      <c r="G2435" s="73">
        <v>5.8333333333333341E-2</v>
      </c>
      <c r="H2435" s="73">
        <v>5.8333333333333341E-2</v>
      </c>
      <c r="I2435" s="73">
        <v>5.8333333333333341E-2</v>
      </c>
      <c r="J2435" s="81" t="s">
        <v>4230</v>
      </c>
      <c r="AL2435" s="144">
        <v>0</v>
      </c>
      <c r="AM2435" s="144">
        <v>5.8333333333333341E-2</v>
      </c>
      <c r="AN2435" s="144">
        <v>5.8333333333333341E-2</v>
      </c>
      <c r="AO2435" s="145">
        <v>5.8333333333333341E-2</v>
      </c>
    </row>
    <row r="2436" spans="2:41" ht="14.5" hidden="1" x14ac:dyDescent="0.35">
      <c r="B2436" s="45" t="s">
        <v>3314</v>
      </c>
      <c r="C2436" s="54">
        <v>844241</v>
      </c>
      <c r="D2436" s="54">
        <v>844241</v>
      </c>
      <c r="E2436" s="60" t="s">
        <v>3189</v>
      </c>
      <c r="F2436" s="73">
        <v>0</v>
      </c>
      <c r="G2436" s="73">
        <v>5.8333333333333341E-2</v>
      </c>
      <c r="H2436" s="73">
        <v>5.8333333333333341E-2</v>
      </c>
      <c r="I2436" s="73">
        <v>5.8333333333333341E-2</v>
      </c>
      <c r="J2436" s="81" t="s">
        <v>4230</v>
      </c>
      <c r="AL2436" s="144">
        <v>0</v>
      </c>
      <c r="AM2436" s="144">
        <v>5.8333333333333341E-2</v>
      </c>
      <c r="AN2436" s="144">
        <v>5.8333333333333341E-2</v>
      </c>
      <c r="AO2436" s="145">
        <v>5.8333333333333341E-2</v>
      </c>
    </row>
    <row r="2437" spans="2:41" ht="14.5" hidden="1" x14ac:dyDescent="0.35">
      <c r="B2437" s="45" t="s">
        <v>3314</v>
      </c>
      <c r="C2437" s="54">
        <v>844243</v>
      </c>
      <c r="D2437" s="54">
        <v>844245</v>
      </c>
      <c r="E2437" s="60" t="s">
        <v>3189</v>
      </c>
      <c r="F2437" s="73">
        <v>0</v>
      </c>
      <c r="G2437" s="73">
        <v>5.8333333333333341E-2</v>
      </c>
      <c r="H2437" s="73">
        <v>5.8333333333333341E-2</v>
      </c>
      <c r="I2437" s="73">
        <v>5.8333333333333341E-2</v>
      </c>
      <c r="J2437" s="81" t="s">
        <v>4230</v>
      </c>
      <c r="AL2437" s="144">
        <v>0</v>
      </c>
      <c r="AM2437" s="144">
        <v>5.8333333333333341E-2</v>
      </c>
      <c r="AN2437" s="144">
        <v>5.8333333333333341E-2</v>
      </c>
      <c r="AO2437" s="145">
        <v>5.8333333333333341E-2</v>
      </c>
    </row>
    <row r="2438" spans="2:41" ht="14.5" hidden="1" x14ac:dyDescent="0.35">
      <c r="B2438" s="45" t="s">
        <v>3314</v>
      </c>
      <c r="C2438" s="54">
        <v>844247</v>
      </c>
      <c r="D2438" s="54">
        <v>844249</v>
      </c>
      <c r="E2438" s="60" t="s">
        <v>3189</v>
      </c>
      <c r="F2438" s="73">
        <v>0</v>
      </c>
      <c r="G2438" s="73">
        <v>5.8333333333333341E-2</v>
      </c>
      <c r="H2438" s="73">
        <v>5.8333333333333341E-2</v>
      </c>
      <c r="I2438" s="73">
        <v>5.8333333333333341E-2</v>
      </c>
      <c r="J2438" s="81" t="s">
        <v>4230</v>
      </c>
      <c r="AL2438" s="144">
        <v>0</v>
      </c>
      <c r="AM2438" s="144">
        <v>5.8333333333333341E-2</v>
      </c>
      <c r="AN2438" s="144">
        <v>5.8333333333333341E-2</v>
      </c>
      <c r="AO2438" s="145">
        <v>5.8333333333333341E-2</v>
      </c>
    </row>
    <row r="2439" spans="2:41" ht="14.5" hidden="1" x14ac:dyDescent="0.35">
      <c r="B2439" s="45" t="s">
        <v>3314</v>
      </c>
      <c r="C2439" s="54">
        <v>844256</v>
      </c>
      <c r="D2439" s="54">
        <v>844257</v>
      </c>
      <c r="E2439" s="60" t="s">
        <v>3189</v>
      </c>
      <c r="F2439" s="73">
        <v>0</v>
      </c>
      <c r="G2439" s="73">
        <v>5.8333333333333341E-2</v>
      </c>
      <c r="H2439" s="73">
        <v>5.8333333333333341E-2</v>
      </c>
      <c r="I2439" s="73">
        <v>5.8333333333333341E-2</v>
      </c>
      <c r="J2439" s="81" t="s">
        <v>4230</v>
      </c>
      <c r="AL2439" s="144">
        <v>0</v>
      </c>
      <c r="AM2439" s="144">
        <v>5.8333333333333341E-2</v>
      </c>
      <c r="AN2439" s="144">
        <v>5.8333333333333341E-2</v>
      </c>
      <c r="AO2439" s="145">
        <v>5.8333333333333341E-2</v>
      </c>
    </row>
    <row r="2440" spans="2:41" ht="14.5" hidden="1" x14ac:dyDescent="0.35">
      <c r="B2440" s="45" t="s">
        <v>3314</v>
      </c>
      <c r="C2440" s="54">
        <v>844269</v>
      </c>
      <c r="D2440" s="54">
        <v>844269</v>
      </c>
      <c r="E2440" s="60" t="s">
        <v>3189</v>
      </c>
      <c r="F2440" s="73">
        <v>0</v>
      </c>
      <c r="G2440" s="73">
        <v>5.8333333333333341E-2</v>
      </c>
      <c r="H2440" s="73">
        <v>5.8333333333333341E-2</v>
      </c>
      <c r="I2440" s="73">
        <v>5.8333333333333341E-2</v>
      </c>
      <c r="J2440" s="81" t="s">
        <v>4230</v>
      </c>
      <c r="AL2440" s="144">
        <v>0</v>
      </c>
      <c r="AM2440" s="144">
        <v>5.8333333333333341E-2</v>
      </c>
      <c r="AN2440" s="144">
        <v>5.8333333333333341E-2</v>
      </c>
      <c r="AO2440" s="145">
        <v>5.8333333333333341E-2</v>
      </c>
    </row>
    <row r="2441" spans="2:41" ht="14.5" hidden="1" x14ac:dyDescent="0.35">
      <c r="B2441" s="45" t="s">
        <v>3314</v>
      </c>
      <c r="C2441" s="54">
        <v>844271</v>
      </c>
      <c r="D2441" s="54">
        <v>844271</v>
      </c>
      <c r="E2441" s="60" t="s">
        <v>3189</v>
      </c>
      <c r="F2441" s="73">
        <v>0</v>
      </c>
      <c r="G2441" s="73">
        <v>5.8333333333333341E-2</v>
      </c>
      <c r="H2441" s="73">
        <v>5.8333333333333341E-2</v>
      </c>
      <c r="I2441" s="73">
        <v>5.8333333333333341E-2</v>
      </c>
      <c r="J2441" s="81" t="s">
        <v>4230</v>
      </c>
      <c r="AL2441" s="144">
        <v>0</v>
      </c>
      <c r="AM2441" s="144">
        <v>5.8333333333333341E-2</v>
      </c>
      <c r="AN2441" s="144">
        <v>5.8333333333333341E-2</v>
      </c>
      <c r="AO2441" s="145">
        <v>5.8333333333333341E-2</v>
      </c>
    </row>
    <row r="2442" spans="2:41" ht="14.5" hidden="1" x14ac:dyDescent="0.35">
      <c r="B2442" s="45" t="s">
        <v>3314</v>
      </c>
      <c r="C2442" s="54">
        <v>844274</v>
      </c>
      <c r="D2442" s="54">
        <v>844275</v>
      </c>
      <c r="E2442" s="60" t="s">
        <v>3189</v>
      </c>
      <c r="F2442" s="73">
        <v>0</v>
      </c>
      <c r="G2442" s="73">
        <v>5.8333333333333341E-2</v>
      </c>
      <c r="H2442" s="73">
        <v>5.8333333333333341E-2</v>
      </c>
      <c r="I2442" s="73">
        <v>5.8333333333333341E-2</v>
      </c>
      <c r="J2442" s="81" t="s">
        <v>4230</v>
      </c>
      <c r="AL2442" s="144">
        <v>0</v>
      </c>
      <c r="AM2442" s="144">
        <v>5.8333333333333341E-2</v>
      </c>
      <c r="AN2442" s="144">
        <v>5.8333333333333341E-2</v>
      </c>
      <c r="AO2442" s="145">
        <v>5.8333333333333341E-2</v>
      </c>
    </row>
    <row r="2443" spans="2:41" ht="14.5" hidden="1" x14ac:dyDescent="0.35">
      <c r="B2443" s="45" t="s">
        <v>3314</v>
      </c>
      <c r="C2443" s="54">
        <v>844282</v>
      </c>
      <c r="D2443" s="54">
        <v>844282</v>
      </c>
      <c r="E2443" s="60" t="s">
        <v>3189</v>
      </c>
      <c r="F2443" s="73">
        <v>0</v>
      </c>
      <c r="G2443" s="73">
        <v>5.8333333333333341E-2</v>
      </c>
      <c r="H2443" s="73">
        <v>5.8333333333333341E-2</v>
      </c>
      <c r="I2443" s="73">
        <v>5.8333333333333341E-2</v>
      </c>
      <c r="J2443" s="81" t="s">
        <v>4230</v>
      </c>
      <c r="AL2443" s="144">
        <v>0</v>
      </c>
      <c r="AM2443" s="144">
        <v>5.8333333333333341E-2</v>
      </c>
      <c r="AN2443" s="144">
        <v>5.8333333333333341E-2</v>
      </c>
      <c r="AO2443" s="145">
        <v>5.8333333333333341E-2</v>
      </c>
    </row>
    <row r="2444" spans="2:41" ht="14.5" hidden="1" x14ac:dyDescent="0.35">
      <c r="B2444" s="45" t="s">
        <v>3314</v>
      </c>
      <c r="C2444" s="54">
        <v>844306</v>
      </c>
      <c r="D2444" s="54">
        <v>844306</v>
      </c>
      <c r="E2444" s="60" t="s">
        <v>3189</v>
      </c>
      <c r="F2444" s="73">
        <v>0</v>
      </c>
      <c r="G2444" s="73">
        <v>5.8333333333333341E-2</v>
      </c>
      <c r="H2444" s="73">
        <v>5.8333333333333341E-2</v>
      </c>
      <c r="I2444" s="73">
        <v>5.8333333333333341E-2</v>
      </c>
      <c r="J2444" s="81" t="s">
        <v>4230</v>
      </c>
      <c r="AL2444" s="144">
        <v>0</v>
      </c>
      <c r="AM2444" s="144">
        <v>5.8333333333333341E-2</v>
      </c>
      <c r="AN2444" s="144">
        <v>5.8333333333333341E-2</v>
      </c>
      <c r="AO2444" s="145">
        <v>5.8333333333333341E-2</v>
      </c>
    </row>
    <row r="2445" spans="2:41" ht="14.5" hidden="1" x14ac:dyDescent="0.35">
      <c r="B2445" s="45" t="s">
        <v>3314</v>
      </c>
      <c r="C2445" s="54">
        <v>844314</v>
      </c>
      <c r="D2445" s="54">
        <v>844314</v>
      </c>
      <c r="E2445" s="60" t="s">
        <v>3189</v>
      </c>
      <c r="F2445" s="73">
        <v>0</v>
      </c>
      <c r="G2445" s="73">
        <v>5.8333333333333341E-2</v>
      </c>
      <c r="H2445" s="73">
        <v>5.8333333333333341E-2</v>
      </c>
      <c r="I2445" s="73">
        <v>5.8333333333333341E-2</v>
      </c>
      <c r="J2445" s="81" t="s">
        <v>4230</v>
      </c>
      <c r="AL2445" s="144">
        <v>0</v>
      </c>
      <c r="AM2445" s="144">
        <v>5.8333333333333341E-2</v>
      </c>
      <c r="AN2445" s="144">
        <v>5.8333333333333341E-2</v>
      </c>
      <c r="AO2445" s="145">
        <v>5.8333333333333341E-2</v>
      </c>
    </row>
    <row r="2446" spans="2:41" ht="14.5" hidden="1" x14ac:dyDescent="0.35">
      <c r="B2446" s="45" t="s">
        <v>3314</v>
      </c>
      <c r="C2446" s="54">
        <v>844318</v>
      </c>
      <c r="D2446" s="54">
        <v>844318</v>
      </c>
      <c r="E2446" s="60" t="s">
        <v>3189</v>
      </c>
      <c r="F2446" s="73">
        <v>0</v>
      </c>
      <c r="G2446" s="73">
        <v>5.8333333333333341E-2</v>
      </c>
      <c r="H2446" s="73">
        <v>5.8333333333333341E-2</v>
      </c>
      <c r="I2446" s="73">
        <v>5.8333333333333341E-2</v>
      </c>
      <c r="J2446" s="81" t="s">
        <v>4230</v>
      </c>
      <c r="AL2446" s="144">
        <v>0</v>
      </c>
      <c r="AM2446" s="144">
        <v>5.8333333333333341E-2</v>
      </c>
      <c r="AN2446" s="144">
        <v>5.8333333333333341E-2</v>
      </c>
      <c r="AO2446" s="145">
        <v>5.8333333333333341E-2</v>
      </c>
    </row>
    <row r="2447" spans="2:41" ht="14.5" hidden="1" x14ac:dyDescent="0.35">
      <c r="B2447" s="45" t="s">
        <v>3314</v>
      </c>
      <c r="C2447" s="54">
        <v>844322</v>
      </c>
      <c r="D2447" s="54">
        <v>844322</v>
      </c>
      <c r="E2447" s="60" t="s">
        <v>3189</v>
      </c>
      <c r="F2447" s="73">
        <v>0</v>
      </c>
      <c r="G2447" s="73">
        <v>5.8333333333333341E-2</v>
      </c>
      <c r="H2447" s="73">
        <v>5.8333333333333341E-2</v>
      </c>
      <c r="I2447" s="73">
        <v>5.8333333333333341E-2</v>
      </c>
      <c r="J2447" s="81" t="s">
        <v>4230</v>
      </c>
      <c r="AL2447" s="144">
        <v>0</v>
      </c>
      <c r="AM2447" s="144">
        <v>5.8333333333333341E-2</v>
      </c>
      <c r="AN2447" s="144">
        <v>5.8333333333333341E-2</v>
      </c>
      <c r="AO2447" s="145">
        <v>5.8333333333333341E-2</v>
      </c>
    </row>
    <row r="2448" spans="2:41" ht="14.5" hidden="1" x14ac:dyDescent="0.35">
      <c r="B2448" s="45" t="s">
        <v>3314</v>
      </c>
      <c r="C2448" s="54">
        <v>844324</v>
      </c>
      <c r="D2448" s="54">
        <v>844324</v>
      </c>
      <c r="E2448" s="60" t="s">
        <v>3189</v>
      </c>
      <c r="F2448" s="73">
        <v>0</v>
      </c>
      <c r="G2448" s="73">
        <v>5.8333333333333341E-2</v>
      </c>
      <c r="H2448" s="73">
        <v>5.8333333333333341E-2</v>
      </c>
      <c r="I2448" s="73">
        <v>5.8333333333333341E-2</v>
      </c>
      <c r="J2448" s="81" t="s">
        <v>4230</v>
      </c>
      <c r="AL2448" s="144">
        <v>0</v>
      </c>
      <c r="AM2448" s="144">
        <v>5.8333333333333341E-2</v>
      </c>
      <c r="AN2448" s="144">
        <v>5.8333333333333341E-2</v>
      </c>
      <c r="AO2448" s="145">
        <v>5.8333333333333341E-2</v>
      </c>
    </row>
    <row r="2449" spans="2:41" ht="14.5" hidden="1" x14ac:dyDescent="0.35">
      <c r="B2449" s="45" t="s">
        <v>3314</v>
      </c>
      <c r="C2449" s="54">
        <v>844327</v>
      </c>
      <c r="D2449" s="54">
        <v>844328</v>
      </c>
      <c r="E2449" s="60" t="s">
        <v>3189</v>
      </c>
      <c r="F2449" s="73">
        <v>0</v>
      </c>
      <c r="G2449" s="73">
        <v>5.8333333333333341E-2</v>
      </c>
      <c r="H2449" s="73">
        <v>5.8333333333333341E-2</v>
      </c>
      <c r="I2449" s="73">
        <v>5.8333333333333341E-2</v>
      </c>
      <c r="J2449" s="81" t="s">
        <v>4230</v>
      </c>
      <c r="AL2449" s="144">
        <v>0</v>
      </c>
      <c r="AM2449" s="144">
        <v>5.8333333333333341E-2</v>
      </c>
      <c r="AN2449" s="144">
        <v>5.8333333333333341E-2</v>
      </c>
      <c r="AO2449" s="145">
        <v>5.8333333333333341E-2</v>
      </c>
    </row>
    <row r="2450" spans="2:41" ht="14.5" hidden="1" x14ac:dyDescent="0.35">
      <c r="B2450" s="45" t="s">
        <v>3314</v>
      </c>
      <c r="C2450" s="54">
        <v>844332</v>
      </c>
      <c r="D2450" s="54">
        <v>844332</v>
      </c>
      <c r="E2450" s="60" t="s">
        <v>3189</v>
      </c>
      <c r="F2450" s="73">
        <v>0</v>
      </c>
      <c r="G2450" s="73">
        <v>5.8333333333333341E-2</v>
      </c>
      <c r="H2450" s="73">
        <v>5.8333333333333341E-2</v>
      </c>
      <c r="I2450" s="73">
        <v>5.8333333333333341E-2</v>
      </c>
      <c r="J2450" s="81" t="s">
        <v>4230</v>
      </c>
      <c r="AL2450" s="144">
        <v>0</v>
      </c>
      <c r="AM2450" s="144">
        <v>5.8333333333333341E-2</v>
      </c>
      <c r="AN2450" s="144">
        <v>5.8333333333333341E-2</v>
      </c>
      <c r="AO2450" s="145">
        <v>5.8333333333333341E-2</v>
      </c>
    </row>
    <row r="2451" spans="2:41" ht="14.5" hidden="1" x14ac:dyDescent="0.35">
      <c r="B2451" s="45" t="s">
        <v>3314</v>
      </c>
      <c r="C2451" s="54">
        <v>844334</v>
      </c>
      <c r="D2451" s="54">
        <v>844335</v>
      </c>
      <c r="E2451" s="60" t="s">
        <v>3189</v>
      </c>
      <c r="F2451" s="73">
        <v>0</v>
      </c>
      <c r="G2451" s="73">
        <v>5.8333333333333341E-2</v>
      </c>
      <c r="H2451" s="73">
        <v>5.8333333333333341E-2</v>
      </c>
      <c r="I2451" s="73">
        <v>5.8333333333333341E-2</v>
      </c>
      <c r="J2451" s="81" t="s">
        <v>4230</v>
      </c>
      <c r="AL2451" s="144">
        <v>0</v>
      </c>
      <c r="AM2451" s="144">
        <v>5.8333333333333341E-2</v>
      </c>
      <c r="AN2451" s="144">
        <v>5.8333333333333341E-2</v>
      </c>
      <c r="AO2451" s="145">
        <v>5.8333333333333341E-2</v>
      </c>
    </row>
    <row r="2452" spans="2:41" ht="14.5" hidden="1" x14ac:dyDescent="0.35">
      <c r="B2452" s="45" t="s">
        <v>3314</v>
      </c>
      <c r="C2452" s="54">
        <v>844338</v>
      </c>
      <c r="D2452" s="54">
        <v>844338</v>
      </c>
      <c r="E2452" s="60" t="s">
        <v>3189</v>
      </c>
      <c r="F2452" s="73">
        <v>0</v>
      </c>
      <c r="G2452" s="73">
        <v>5.8333333333333341E-2</v>
      </c>
      <c r="H2452" s="73">
        <v>5.8333333333333341E-2</v>
      </c>
      <c r="I2452" s="73">
        <v>5.8333333333333341E-2</v>
      </c>
      <c r="J2452" s="81" t="s">
        <v>4230</v>
      </c>
      <c r="AL2452" s="144">
        <v>0</v>
      </c>
      <c r="AM2452" s="144">
        <v>5.8333333333333341E-2</v>
      </c>
      <c r="AN2452" s="144">
        <v>5.8333333333333341E-2</v>
      </c>
      <c r="AO2452" s="145">
        <v>5.8333333333333341E-2</v>
      </c>
    </row>
    <row r="2453" spans="2:41" ht="14.5" hidden="1" x14ac:dyDescent="0.35">
      <c r="B2453" s="45" t="s">
        <v>3314</v>
      </c>
      <c r="C2453" s="54">
        <v>844343</v>
      </c>
      <c r="D2453" s="54">
        <v>844344</v>
      </c>
      <c r="E2453" s="60" t="s">
        <v>3189</v>
      </c>
      <c r="F2453" s="73">
        <v>0</v>
      </c>
      <c r="G2453" s="73">
        <v>5.8333333333333341E-2</v>
      </c>
      <c r="H2453" s="73">
        <v>5.8333333333333341E-2</v>
      </c>
      <c r="I2453" s="73">
        <v>5.8333333333333341E-2</v>
      </c>
      <c r="J2453" s="81" t="s">
        <v>4230</v>
      </c>
      <c r="AL2453" s="144">
        <v>0</v>
      </c>
      <c r="AM2453" s="144">
        <v>5.8333333333333341E-2</v>
      </c>
      <c r="AN2453" s="144">
        <v>5.8333333333333341E-2</v>
      </c>
      <c r="AO2453" s="145">
        <v>5.8333333333333341E-2</v>
      </c>
    </row>
    <row r="2454" spans="2:41" ht="14.5" hidden="1" x14ac:dyDescent="0.35">
      <c r="B2454" s="45" t="s">
        <v>3314</v>
      </c>
      <c r="C2454" s="54">
        <v>844351</v>
      </c>
      <c r="D2454" s="54">
        <v>844351</v>
      </c>
      <c r="E2454" s="60" t="s">
        <v>3189</v>
      </c>
      <c r="F2454" s="73">
        <v>0</v>
      </c>
      <c r="G2454" s="73">
        <v>5.8333333333333341E-2</v>
      </c>
      <c r="H2454" s="73">
        <v>5.8333333333333341E-2</v>
      </c>
      <c r="I2454" s="73">
        <v>5.8333333333333341E-2</v>
      </c>
      <c r="J2454" s="81" t="s">
        <v>4230</v>
      </c>
      <c r="AL2454" s="144">
        <v>0</v>
      </c>
      <c r="AM2454" s="144">
        <v>5.8333333333333341E-2</v>
      </c>
      <c r="AN2454" s="144">
        <v>5.8333333333333341E-2</v>
      </c>
      <c r="AO2454" s="145">
        <v>5.8333333333333341E-2</v>
      </c>
    </row>
    <row r="2455" spans="2:41" ht="14.5" hidden="1" x14ac:dyDescent="0.35">
      <c r="B2455" s="45" t="s">
        <v>3314</v>
      </c>
      <c r="C2455" s="54">
        <v>844353</v>
      </c>
      <c r="D2455" s="54">
        <v>844353</v>
      </c>
      <c r="E2455" s="60" t="s">
        <v>3189</v>
      </c>
      <c r="F2455" s="73">
        <v>0</v>
      </c>
      <c r="G2455" s="73">
        <v>5.8333333333333341E-2</v>
      </c>
      <c r="H2455" s="73">
        <v>5.8333333333333341E-2</v>
      </c>
      <c r="I2455" s="73">
        <v>5.8333333333333341E-2</v>
      </c>
      <c r="J2455" s="81" t="s">
        <v>4230</v>
      </c>
      <c r="AL2455" s="144">
        <v>0</v>
      </c>
      <c r="AM2455" s="144">
        <v>5.8333333333333341E-2</v>
      </c>
      <c r="AN2455" s="144">
        <v>5.8333333333333341E-2</v>
      </c>
      <c r="AO2455" s="145">
        <v>5.8333333333333341E-2</v>
      </c>
    </row>
    <row r="2456" spans="2:41" ht="14.5" hidden="1" x14ac:dyDescent="0.35">
      <c r="B2456" s="45" t="s">
        <v>3314</v>
      </c>
      <c r="C2456" s="54">
        <v>844357</v>
      </c>
      <c r="D2456" s="54">
        <v>844357</v>
      </c>
      <c r="E2456" s="60" t="s">
        <v>3189</v>
      </c>
      <c r="F2456" s="73">
        <v>0</v>
      </c>
      <c r="G2456" s="73">
        <v>5.8333333333333341E-2</v>
      </c>
      <c r="H2456" s="73">
        <v>5.8333333333333341E-2</v>
      </c>
      <c r="I2456" s="73">
        <v>5.8333333333333341E-2</v>
      </c>
      <c r="J2456" s="81" t="s">
        <v>4230</v>
      </c>
      <c r="AL2456" s="144">
        <v>0</v>
      </c>
      <c r="AM2456" s="144">
        <v>5.8333333333333341E-2</v>
      </c>
      <c r="AN2456" s="144">
        <v>5.8333333333333341E-2</v>
      </c>
      <c r="AO2456" s="145">
        <v>5.8333333333333341E-2</v>
      </c>
    </row>
    <row r="2457" spans="2:41" ht="14.5" hidden="1" x14ac:dyDescent="0.35">
      <c r="B2457" s="45" t="s">
        <v>3314</v>
      </c>
      <c r="C2457" s="54">
        <v>844371</v>
      </c>
      <c r="D2457" s="54">
        <v>844372</v>
      </c>
      <c r="E2457" s="60" t="s">
        <v>3189</v>
      </c>
      <c r="F2457" s="73">
        <v>0</v>
      </c>
      <c r="G2457" s="73">
        <v>5.8333333333333341E-2</v>
      </c>
      <c r="H2457" s="73">
        <v>5.8333333333333341E-2</v>
      </c>
      <c r="I2457" s="73">
        <v>5.8333333333333341E-2</v>
      </c>
      <c r="J2457" s="81" t="s">
        <v>4230</v>
      </c>
      <c r="AL2457" s="144">
        <v>0</v>
      </c>
      <c r="AM2457" s="144">
        <v>5.8333333333333341E-2</v>
      </c>
      <c r="AN2457" s="144">
        <v>5.8333333333333341E-2</v>
      </c>
      <c r="AO2457" s="145">
        <v>5.8333333333333341E-2</v>
      </c>
    </row>
    <row r="2458" spans="2:41" ht="14.5" hidden="1" x14ac:dyDescent="0.35">
      <c r="B2458" s="45" t="s">
        <v>3314</v>
      </c>
      <c r="C2458" s="54">
        <v>844374</v>
      </c>
      <c r="D2458" s="54">
        <v>844375</v>
      </c>
      <c r="E2458" s="60" t="s">
        <v>3189</v>
      </c>
      <c r="F2458" s="73">
        <v>0</v>
      </c>
      <c r="G2458" s="73">
        <v>5.8333333333333341E-2</v>
      </c>
      <c r="H2458" s="73">
        <v>5.8333333333333341E-2</v>
      </c>
      <c r="I2458" s="73">
        <v>5.8333333333333341E-2</v>
      </c>
      <c r="J2458" s="81" t="s">
        <v>4230</v>
      </c>
      <c r="AL2458" s="144">
        <v>0</v>
      </c>
      <c r="AM2458" s="144">
        <v>5.8333333333333341E-2</v>
      </c>
      <c r="AN2458" s="144">
        <v>5.8333333333333341E-2</v>
      </c>
      <c r="AO2458" s="145">
        <v>5.8333333333333341E-2</v>
      </c>
    </row>
    <row r="2459" spans="2:41" ht="14.5" hidden="1" x14ac:dyDescent="0.35">
      <c r="B2459" s="45" t="s">
        <v>3314</v>
      </c>
      <c r="C2459" s="54">
        <v>844381</v>
      </c>
      <c r="D2459" s="54">
        <v>844382</v>
      </c>
      <c r="E2459" s="60" t="s">
        <v>3189</v>
      </c>
      <c r="F2459" s="73">
        <v>0</v>
      </c>
      <c r="G2459" s="73">
        <v>5.8333333333333341E-2</v>
      </c>
      <c r="H2459" s="73">
        <v>5.8333333333333341E-2</v>
      </c>
      <c r="I2459" s="73">
        <v>5.8333333333333341E-2</v>
      </c>
      <c r="J2459" s="81" t="s">
        <v>4230</v>
      </c>
      <c r="AL2459" s="144">
        <v>0</v>
      </c>
      <c r="AM2459" s="144">
        <v>5.8333333333333341E-2</v>
      </c>
      <c r="AN2459" s="144">
        <v>5.8333333333333341E-2</v>
      </c>
      <c r="AO2459" s="145">
        <v>5.8333333333333341E-2</v>
      </c>
    </row>
    <row r="2460" spans="2:41" ht="14.5" hidden="1" x14ac:dyDescent="0.35">
      <c r="B2460" s="45" t="s">
        <v>3314</v>
      </c>
      <c r="C2460" s="54">
        <v>844393</v>
      </c>
      <c r="D2460" s="54">
        <v>844393</v>
      </c>
      <c r="E2460" s="60" t="s">
        <v>3189</v>
      </c>
      <c r="F2460" s="73">
        <v>0</v>
      </c>
      <c r="G2460" s="73">
        <v>5.8333333333333341E-2</v>
      </c>
      <c r="H2460" s="73">
        <v>5.8333333333333341E-2</v>
      </c>
      <c r="I2460" s="73">
        <v>5.8333333333333341E-2</v>
      </c>
      <c r="J2460" s="81" t="s">
        <v>4230</v>
      </c>
      <c r="AL2460" s="144">
        <v>0</v>
      </c>
      <c r="AM2460" s="144">
        <v>5.8333333333333341E-2</v>
      </c>
      <c r="AN2460" s="144">
        <v>5.8333333333333341E-2</v>
      </c>
      <c r="AO2460" s="145">
        <v>5.8333333333333341E-2</v>
      </c>
    </row>
    <row r="2461" spans="2:41" ht="14.5" hidden="1" x14ac:dyDescent="0.35">
      <c r="B2461" s="45" t="s">
        <v>3314</v>
      </c>
      <c r="C2461" s="54">
        <v>844399</v>
      </c>
      <c r="D2461" s="54">
        <v>844399</v>
      </c>
      <c r="E2461" s="60" t="s">
        <v>3189</v>
      </c>
      <c r="F2461" s="73">
        <v>0</v>
      </c>
      <c r="G2461" s="73">
        <v>5.8333333333333341E-2</v>
      </c>
      <c r="H2461" s="73">
        <v>5.8333333333333341E-2</v>
      </c>
      <c r="I2461" s="73">
        <v>5.8333333333333341E-2</v>
      </c>
      <c r="J2461" s="81" t="s">
        <v>4230</v>
      </c>
      <c r="AL2461" s="144">
        <v>0</v>
      </c>
      <c r="AM2461" s="144">
        <v>5.8333333333333341E-2</v>
      </c>
      <c r="AN2461" s="144">
        <v>5.8333333333333341E-2</v>
      </c>
      <c r="AO2461" s="145">
        <v>5.8333333333333341E-2</v>
      </c>
    </row>
    <row r="2462" spans="2:41" ht="14.5" hidden="1" x14ac:dyDescent="0.35">
      <c r="B2462" s="45" t="s">
        <v>3314</v>
      </c>
      <c r="C2462" s="54">
        <v>844410</v>
      </c>
      <c r="D2462" s="54">
        <v>844412</v>
      </c>
      <c r="E2462" s="60" t="s">
        <v>3189</v>
      </c>
      <c r="F2462" s="73">
        <v>0</v>
      </c>
      <c r="G2462" s="73">
        <v>5.8333333333333341E-2</v>
      </c>
      <c r="H2462" s="73">
        <v>5.8333333333333341E-2</v>
      </c>
      <c r="I2462" s="73">
        <v>5.8333333333333341E-2</v>
      </c>
      <c r="J2462" s="81" t="s">
        <v>4230</v>
      </c>
      <c r="AL2462" s="144">
        <v>0</v>
      </c>
      <c r="AM2462" s="144">
        <v>5.8333333333333341E-2</v>
      </c>
      <c r="AN2462" s="144">
        <v>5.8333333333333341E-2</v>
      </c>
      <c r="AO2462" s="145">
        <v>5.8333333333333341E-2</v>
      </c>
    </row>
    <row r="2463" spans="2:41" ht="14.5" hidden="1" x14ac:dyDescent="0.35">
      <c r="B2463" s="45" t="s">
        <v>3314</v>
      </c>
      <c r="C2463" s="54">
        <v>844414</v>
      </c>
      <c r="D2463" s="54">
        <v>844418</v>
      </c>
      <c r="E2463" s="60" t="s">
        <v>3189</v>
      </c>
      <c r="F2463" s="73">
        <v>0</v>
      </c>
      <c r="G2463" s="73">
        <v>5.8333333333333341E-2</v>
      </c>
      <c r="H2463" s="73">
        <v>5.8333333333333341E-2</v>
      </c>
      <c r="I2463" s="73">
        <v>5.8333333333333341E-2</v>
      </c>
      <c r="J2463" s="81" t="s">
        <v>4230</v>
      </c>
      <c r="AL2463" s="144">
        <v>0</v>
      </c>
      <c r="AM2463" s="144">
        <v>5.8333333333333341E-2</v>
      </c>
      <c r="AN2463" s="144">
        <v>5.8333333333333341E-2</v>
      </c>
      <c r="AO2463" s="145">
        <v>5.8333333333333341E-2</v>
      </c>
    </row>
    <row r="2464" spans="2:41" ht="14.5" hidden="1" x14ac:dyDescent="0.35">
      <c r="B2464" s="45" t="s">
        <v>3314</v>
      </c>
      <c r="C2464" s="54">
        <v>844421</v>
      </c>
      <c r="D2464" s="54">
        <v>844421</v>
      </c>
      <c r="E2464" s="60" t="s">
        <v>3189</v>
      </c>
      <c r="F2464" s="73">
        <v>0</v>
      </c>
      <c r="G2464" s="73">
        <v>5.8333333333333341E-2</v>
      </c>
      <c r="H2464" s="73">
        <v>5.8333333333333341E-2</v>
      </c>
      <c r="I2464" s="73">
        <v>5.8333333333333341E-2</v>
      </c>
      <c r="J2464" s="81" t="s">
        <v>4230</v>
      </c>
      <c r="AL2464" s="144">
        <v>0</v>
      </c>
      <c r="AM2464" s="144">
        <v>5.8333333333333341E-2</v>
      </c>
      <c r="AN2464" s="144">
        <v>5.8333333333333341E-2</v>
      </c>
      <c r="AO2464" s="145">
        <v>5.8333333333333341E-2</v>
      </c>
    </row>
    <row r="2465" spans="2:41" ht="14.5" hidden="1" x14ac:dyDescent="0.35">
      <c r="B2465" s="45" t="s">
        <v>3314</v>
      </c>
      <c r="C2465" s="54">
        <v>844423</v>
      </c>
      <c r="D2465" s="54">
        <v>844423</v>
      </c>
      <c r="E2465" s="60" t="s">
        <v>3189</v>
      </c>
      <c r="F2465" s="73">
        <v>0</v>
      </c>
      <c r="G2465" s="73">
        <v>5.8333333333333341E-2</v>
      </c>
      <c r="H2465" s="73">
        <v>5.8333333333333341E-2</v>
      </c>
      <c r="I2465" s="73">
        <v>5.8333333333333341E-2</v>
      </c>
      <c r="J2465" s="81" t="s">
        <v>4230</v>
      </c>
      <c r="AL2465" s="144">
        <v>0</v>
      </c>
      <c r="AM2465" s="144">
        <v>5.8333333333333341E-2</v>
      </c>
      <c r="AN2465" s="144">
        <v>5.8333333333333341E-2</v>
      </c>
      <c r="AO2465" s="145">
        <v>5.8333333333333341E-2</v>
      </c>
    </row>
    <row r="2466" spans="2:41" ht="14.5" hidden="1" x14ac:dyDescent="0.35">
      <c r="B2466" s="45" t="s">
        <v>3314</v>
      </c>
      <c r="C2466" s="54">
        <v>844426</v>
      </c>
      <c r="D2466" s="54">
        <v>844426</v>
      </c>
      <c r="E2466" s="60" t="s">
        <v>3189</v>
      </c>
      <c r="F2466" s="73">
        <v>0</v>
      </c>
      <c r="G2466" s="73">
        <v>5.8333333333333341E-2</v>
      </c>
      <c r="H2466" s="73">
        <v>5.8333333333333341E-2</v>
      </c>
      <c r="I2466" s="73">
        <v>5.8333333333333341E-2</v>
      </c>
      <c r="J2466" s="81" t="s">
        <v>4230</v>
      </c>
      <c r="AL2466" s="144">
        <v>0</v>
      </c>
      <c r="AM2466" s="144">
        <v>5.8333333333333341E-2</v>
      </c>
      <c r="AN2466" s="144">
        <v>5.8333333333333341E-2</v>
      </c>
      <c r="AO2466" s="145">
        <v>5.8333333333333341E-2</v>
      </c>
    </row>
    <row r="2467" spans="2:41" ht="14.5" hidden="1" x14ac:dyDescent="0.35">
      <c r="B2467" s="45" t="s">
        <v>3314</v>
      </c>
      <c r="C2467" s="54">
        <v>844441</v>
      </c>
      <c r="D2467" s="54">
        <v>844441</v>
      </c>
      <c r="E2467" s="60" t="s">
        <v>3189</v>
      </c>
      <c r="F2467" s="73">
        <v>0</v>
      </c>
      <c r="G2467" s="73">
        <v>5.8333333333333341E-2</v>
      </c>
      <c r="H2467" s="73">
        <v>5.8333333333333341E-2</v>
      </c>
      <c r="I2467" s="73">
        <v>5.8333333333333341E-2</v>
      </c>
      <c r="J2467" s="81" t="s">
        <v>4230</v>
      </c>
      <c r="AL2467" s="144">
        <v>0</v>
      </c>
      <c r="AM2467" s="144">
        <v>5.8333333333333341E-2</v>
      </c>
      <c r="AN2467" s="144">
        <v>5.8333333333333341E-2</v>
      </c>
      <c r="AO2467" s="145">
        <v>5.8333333333333341E-2</v>
      </c>
    </row>
    <row r="2468" spans="2:41" ht="14.5" hidden="1" x14ac:dyDescent="0.35">
      <c r="B2468" s="45" t="s">
        <v>3314</v>
      </c>
      <c r="C2468" s="54">
        <v>844443</v>
      </c>
      <c r="D2468" s="54">
        <v>844445</v>
      </c>
      <c r="E2468" s="60" t="s">
        <v>3189</v>
      </c>
      <c r="F2468" s="73">
        <v>0</v>
      </c>
      <c r="G2468" s="73">
        <v>5.8333333333333341E-2</v>
      </c>
      <c r="H2468" s="73">
        <v>5.8333333333333341E-2</v>
      </c>
      <c r="I2468" s="73">
        <v>5.8333333333333341E-2</v>
      </c>
      <c r="J2468" s="81" t="s">
        <v>4230</v>
      </c>
      <c r="AL2468" s="144">
        <v>0</v>
      </c>
      <c r="AM2468" s="144">
        <v>5.8333333333333341E-2</v>
      </c>
      <c r="AN2468" s="144">
        <v>5.8333333333333341E-2</v>
      </c>
      <c r="AO2468" s="145">
        <v>5.8333333333333341E-2</v>
      </c>
    </row>
    <row r="2469" spans="2:41" ht="14.5" hidden="1" x14ac:dyDescent="0.35">
      <c r="B2469" s="45" t="s">
        <v>3314</v>
      </c>
      <c r="C2469" s="54">
        <v>844447</v>
      </c>
      <c r="D2469" s="54">
        <v>844448</v>
      </c>
      <c r="E2469" s="60" t="s">
        <v>3189</v>
      </c>
      <c r="F2469" s="73">
        <v>0</v>
      </c>
      <c r="G2469" s="73">
        <v>5.8333333333333341E-2</v>
      </c>
      <c r="H2469" s="73">
        <v>5.8333333333333341E-2</v>
      </c>
      <c r="I2469" s="73">
        <v>5.8333333333333341E-2</v>
      </c>
      <c r="J2469" s="81" t="s">
        <v>4230</v>
      </c>
      <c r="AL2469" s="144">
        <v>0</v>
      </c>
      <c r="AM2469" s="144">
        <v>5.8333333333333341E-2</v>
      </c>
      <c r="AN2469" s="144">
        <v>5.8333333333333341E-2</v>
      </c>
      <c r="AO2469" s="145">
        <v>5.8333333333333341E-2</v>
      </c>
    </row>
    <row r="2470" spans="2:41" ht="14.5" hidden="1" x14ac:dyDescent="0.35">
      <c r="B2470" s="45" t="s">
        <v>3314</v>
      </c>
      <c r="C2470" s="54">
        <v>844451</v>
      </c>
      <c r="D2470" s="54">
        <v>844453</v>
      </c>
      <c r="E2470" s="60" t="s">
        <v>3189</v>
      </c>
      <c r="F2470" s="73">
        <v>0</v>
      </c>
      <c r="G2470" s="73">
        <v>5.8333333333333341E-2</v>
      </c>
      <c r="H2470" s="73">
        <v>5.8333333333333341E-2</v>
      </c>
      <c r="I2470" s="73">
        <v>5.8333333333333341E-2</v>
      </c>
      <c r="J2470" s="81" t="s">
        <v>4230</v>
      </c>
      <c r="AL2470" s="144">
        <v>0</v>
      </c>
      <c r="AM2470" s="144">
        <v>5.8333333333333341E-2</v>
      </c>
      <c r="AN2470" s="144">
        <v>5.8333333333333341E-2</v>
      </c>
      <c r="AO2470" s="145">
        <v>5.8333333333333341E-2</v>
      </c>
    </row>
    <row r="2471" spans="2:41" ht="14.5" hidden="1" x14ac:dyDescent="0.35">
      <c r="B2471" s="45" t="s">
        <v>3314</v>
      </c>
      <c r="C2471" s="54">
        <v>844470</v>
      </c>
      <c r="D2471" s="54">
        <v>844470</v>
      </c>
      <c r="E2471" s="60" t="s">
        <v>3189</v>
      </c>
      <c r="F2471" s="73">
        <v>0</v>
      </c>
      <c r="G2471" s="73">
        <v>5.8333333333333341E-2</v>
      </c>
      <c r="H2471" s="73">
        <v>5.8333333333333341E-2</v>
      </c>
      <c r="I2471" s="73">
        <v>5.8333333333333341E-2</v>
      </c>
      <c r="J2471" s="81" t="s">
        <v>4230</v>
      </c>
      <c r="AL2471" s="144">
        <v>0</v>
      </c>
      <c r="AM2471" s="144">
        <v>5.8333333333333341E-2</v>
      </c>
      <c r="AN2471" s="144">
        <v>5.8333333333333341E-2</v>
      </c>
      <c r="AO2471" s="145">
        <v>5.8333333333333341E-2</v>
      </c>
    </row>
    <row r="2472" spans="2:41" ht="14.5" hidden="1" x14ac:dyDescent="0.35">
      <c r="B2472" s="45" t="s">
        <v>3314</v>
      </c>
      <c r="C2472" s="54">
        <v>844472</v>
      </c>
      <c r="D2472" s="54">
        <v>844474</v>
      </c>
      <c r="E2472" s="60" t="s">
        <v>3189</v>
      </c>
      <c r="F2472" s="73">
        <v>0</v>
      </c>
      <c r="G2472" s="73">
        <v>5.8333333333333341E-2</v>
      </c>
      <c r="H2472" s="73">
        <v>5.8333333333333341E-2</v>
      </c>
      <c r="I2472" s="73">
        <v>5.8333333333333341E-2</v>
      </c>
      <c r="J2472" s="81" t="s">
        <v>4230</v>
      </c>
      <c r="AL2472" s="144">
        <v>0</v>
      </c>
      <c r="AM2472" s="144">
        <v>5.8333333333333341E-2</v>
      </c>
      <c r="AN2472" s="144">
        <v>5.8333333333333341E-2</v>
      </c>
      <c r="AO2472" s="145">
        <v>5.8333333333333341E-2</v>
      </c>
    </row>
    <row r="2473" spans="2:41" ht="14.5" hidden="1" x14ac:dyDescent="0.35">
      <c r="B2473" s="45" t="s">
        <v>3314</v>
      </c>
      <c r="C2473" s="54">
        <v>844477</v>
      </c>
      <c r="D2473" s="54">
        <v>844477</v>
      </c>
      <c r="E2473" s="60" t="s">
        <v>3189</v>
      </c>
      <c r="F2473" s="73">
        <v>0</v>
      </c>
      <c r="G2473" s="73">
        <v>5.8333333333333341E-2</v>
      </c>
      <c r="H2473" s="73">
        <v>5.8333333333333341E-2</v>
      </c>
      <c r="I2473" s="73">
        <v>5.8333333333333341E-2</v>
      </c>
      <c r="J2473" s="81" t="s">
        <v>4230</v>
      </c>
      <c r="AL2473" s="144">
        <v>0</v>
      </c>
      <c r="AM2473" s="144">
        <v>5.8333333333333341E-2</v>
      </c>
      <c r="AN2473" s="144">
        <v>5.8333333333333341E-2</v>
      </c>
      <c r="AO2473" s="145">
        <v>5.8333333333333341E-2</v>
      </c>
    </row>
    <row r="2474" spans="2:41" ht="14.5" hidden="1" x14ac:dyDescent="0.35">
      <c r="B2474" s="45" t="s">
        <v>3314</v>
      </c>
      <c r="C2474" s="54">
        <v>844479</v>
      </c>
      <c r="D2474" s="54">
        <v>844479</v>
      </c>
      <c r="E2474" s="60" t="s">
        <v>3189</v>
      </c>
      <c r="F2474" s="73">
        <v>0</v>
      </c>
      <c r="G2474" s="73">
        <v>5.8333333333333341E-2</v>
      </c>
      <c r="H2474" s="73">
        <v>5.8333333333333341E-2</v>
      </c>
      <c r="I2474" s="73">
        <v>5.8333333333333341E-2</v>
      </c>
      <c r="J2474" s="81" t="s">
        <v>4230</v>
      </c>
      <c r="AL2474" s="144">
        <v>0</v>
      </c>
      <c r="AM2474" s="144">
        <v>5.8333333333333341E-2</v>
      </c>
      <c r="AN2474" s="144">
        <v>5.8333333333333341E-2</v>
      </c>
      <c r="AO2474" s="145">
        <v>5.8333333333333341E-2</v>
      </c>
    </row>
    <row r="2475" spans="2:41" ht="14.5" hidden="1" x14ac:dyDescent="0.35">
      <c r="B2475" s="45" t="s">
        <v>3314</v>
      </c>
      <c r="C2475" s="54">
        <v>844481</v>
      </c>
      <c r="D2475" s="54">
        <v>844482</v>
      </c>
      <c r="E2475" s="60" t="s">
        <v>3189</v>
      </c>
      <c r="F2475" s="73">
        <v>0</v>
      </c>
      <c r="G2475" s="73">
        <v>5.8333333333333341E-2</v>
      </c>
      <c r="H2475" s="73">
        <v>5.8333333333333341E-2</v>
      </c>
      <c r="I2475" s="73">
        <v>5.8333333333333341E-2</v>
      </c>
      <c r="J2475" s="81" t="s">
        <v>4230</v>
      </c>
      <c r="AL2475" s="144">
        <v>0</v>
      </c>
      <c r="AM2475" s="144">
        <v>5.8333333333333341E-2</v>
      </c>
      <c r="AN2475" s="144">
        <v>5.8333333333333341E-2</v>
      </c>
      <c r="AO2475" s="145">
        <v>5.8333333333333341E-2</v>
      </c>
    </row>
    <row r="2476" spans="2:41" ht="14.5" hidden="1" x14ac:dyDescent="0.35">
      <c r="B2476" s="45" t="s">
        <v>3314</v>
      </c>
      <c r="C2476" s="54">
        <v>844488</v>
      </c>
      <c r="D2476" s="54">
        <v>844488</v>
      </c>
      <c r="E2476" s="60" t="s">
        <v>3189</v>
      </c>
      <c r="F2476" s="73">
        <v>0</v>
      </c>
      <c r="G2476" s="73">
        <v>5.8333333333333341E-2</v>
      </c>
      <c r="H2476" s="73">
        <v>5.8333333333333341E-2</v>
      </c>
      <c r="I2476" s="73">
        <v>5.8333333333333341E-2</v>
      </c>
      <c r="J2476" s="81" t="s">
        <v>4230</v>
      </c>
      <c r="AL2476" s="144">
        <v>0</v>
      </c>
      <c r="AM2476" s="144">
        <v>5.8333333333333341E-2</v>
      </c>
      <c r="AN2476" s="144">
        <v>5.8333333333333341E-2</v>
      </c>
      <c r="AO2476" s="145">
        <v>5.8333333333333341E-2</v>
      </c>
    </row>
    <row r="2477" spans="2:41" ht="14.5" hidden="1" x14ac:dyDescent="0.35">
      <c r="B2477" s="45" t="s">
        <v>3314</v>
      </c>
      <c r="C2477" s="54">
        <v>844491</v>
      </c>
      <c r="D2477" s="54">
        <v>844491</v>
      </c>
      <c r="E2477" s="60" t="s">
        <v>3189</v>
      </c>
      <c r="F2477" s="73">
        <v>0</v>
      </c>
      <c r="G2477" s="73">
        <v>5.8333333333333341E-2</v>
      </c>
      <c r="H2477" s="73">
        <v>5.8333333333333341E-2</v>
      </c>
      <c r="I2477" s="73">
        <v>5.8333333333333341E-2</v>
      </c>
      <c r="J2477" s="81" t="s">
        <v>4230</v>
      </c>
      <c r="AL2477" s="144">
        <v>0</v>
      </c>
      <c r="AM2477" s="144">
        <v>5.8333333333333341E-2</v>
      </c>
      <c r="AN2477" s="144">
        <v>5.8333333333333341E-2</v>
      </c>
      <c r="AO2477" s="145">
        <v>5.8333333333333341E-2</v>
      </c>
    </row>
    <row r="2478" spans="2:41" ht="14.5" hidden="1" x14ac:dyDescent="0.35">
      <c r="B2478" s="45" t="s">
        <v>3314</v>
      </c>
      <c r="C2478" s="54">
        <v>844493</v>
      </c>
      <c r="D2478" s="54">
        <v>844501</v>
      </c>
      <c r="E2478" s="60" t="s">
        <v>3189</v>
      </c>
      <c r="F2478" s="73">
        <v>0</v>
      </c>
      <c r="G2478" s="73">
        <v>5.8333333333333341E-2</v>
      </c>
      <c r="H2478" s="73">
        <v>5.8333333333333341E-2</v>
      </c>
      <c r="I2478" s="73">
        <v>5.8333333333333341E-2</v>
      </c>
      <c r="J2478" s="81" t="s">
        <v>4230</v>
      </c>
      <c r="AL2478" s="144">
        <v>0</v>
      </c>
      <c r="AM2478" s="144">
        <v>5.8333333333333341E-2</v>
      </c>
      <c r="AN2478" s="144">
        <v>5.8333333333333341E-2</v>
      </c>
      <c r="AO2478" s="145">
        <v>5.8333333333333341E-2</v>
      </c>
    </row>
    <row r="2479" spans="2:41" ht="14.5" hidden="1" x14ac:dyDescent="0.35">
      <c r="B2479" s="45" t="s">
        <v>3314</v>
      </c>
      <c r="C2479" s="54">
        <v>844503</v>
      </c>
      <c r="D2479" s="54">
        <v>844503</v>
      </c>
      <c r="E2479" s="60" t="s">
        <v>3189</v>
      </c>
      <c r="F2479" s="73">
        <v>0</v>
      </c>
      <c r="G2479" s="73">
        <v>5.8333333333333341E-2</v>
      </c>
      <c r="H2479" s="73">
        <v>5.8333333333333341E-2</v>
      </c>
      <c r="I2479" s="73">
        <v>5.8333333333333341E-2</v>
      </c>
      <c r="J2479" s="81" t="s">
        <v>4230</v>
      </c>
      <c r="AL2479" s="144">
        <v>0</v>
      </c>
      <c r="AM2479" s="144">
        <v>5.8333333333333341E-2</v>
      </c>
      <c r="AN2479" s="144">
        <v>5.8333333333333341E-2</v>
      </c>
      <c r="AO2479" s="145">
        <v>5.8333333333333341E-2</v>
      </c>
    </row>
    <row r="2480" spans="2:41" ht="14.5" hidden="1" x14ac:dyDescent="0.35">
      <c r="B2480" s="45" t="s">
        <v>3314</v>
      </c>
      <c r="C2480" s="54">
        <v>844505</v>
      </c>
      <c r="D2480" s="54">
        <v>844507</v>
      </c>
      <c r="E2480" s="60" t="s">
        <v>3189</v>
      </c>
      <c r="F2480" s="73">
        <v>0</v>
      </c>
      <c r="G2480" s="73">
        <v>5.8333333333333341E-2</v>
      </c>
      <c r="H2480" s="73">
        <v>5.8333333333333341E-2</v>
      </c>
      <c r="I2480" s="73">
        <v>5.8333333333333341E-2</v>
      </c>
      <c r="J2480" s="81" t="s">
        <v>4230</v>
      </c>
      <c r="AL2480" s="144">
        <v>0</v>
      </c>
      <c r="AM2480" s="144">
        <v>5.8333333333333341E-2</v>
      </c>
      <c r="AN2480" s="144">
        <v>5.8333333333333341E-2</v>
      </c>
      <c r="AO2480" s="145">
        <v>5.8333333333333341E-2</v>
      </c>
    </row>
    <row r="2481" spans="2:41" ht="14.5" hidden="1" x14ac:dyDescent="0.35">
      <c r="B2481" s="45" t="s">
        <v>3314</v>
      </c>
      <c r="C2481" s="54">
        <v>844509</v>
      </c>
      <c r="D2481" s="54">
        <v>844509</v>
      </c>
      <c r="E2481" s="60" t="s">
        <v>3189</v>
      </c>
      <c r="F2481" s="73">
        <v>0</v>
      </c>
      <c r="G2481" s="73">
        <v>5.8333333333333341E-2</v>
      </c>
      <c r="H2481" s="73">
        <v>5.8333333333333341E-2</v>
      </c>
      <c r="I2481" s="73">
        <v>5.8333333333333341E-2</v>
      </c>
      <c r="J2481" s="81" t="s">
        <v>4230</v>
      </c>
      <c r="AL2481" s="144">
        <v>0</v>
      </c>
      <c r="AM2481" s="144">
        <v>5.8333333333333341E-2</v>
      </c>
      <c r="AN2481" s="144">
        <v>5.8333333333333341E-2</v>
      </c>
      <c r="AO2481" s="145">
        <v>5.8333333333333341E-2</v>
      </c>
    </row>
    <row r="2482" spans="2:41" ht="14.5" hidden="1" x14ac:dyDescent="0.35">
      <c r="B2482" s="45" t="s">
        <v>3314</v>
      </c>
      <c r="C2482" s="54">
        <v>844525</v>
      </c>
      <c r="D2482" s="54">
        <v>844525</v>
      </c>
      <c r="E2482" s="60" t="s">
        <v>3189</v>
      </c>
      <c r="F2482" s="73">
        <v>0</v>
      </c>
      <c r="G2482" s="73">
        <v>5.8333333333333341E-2</v>
      </c>
      <c r="H2482" s="73">
        <v>5.8333333333333341E-2</v>
      </c>
      <c r="I2482" s="73">
        <v>5.8333333333333341E-2</v>
      </c>
      <c r="J2482" s="81" t="s">
        <v>4230</v>
      </c>
      <c r="AL2482" s="144">
        <v>0</v>
      </c>
      <c r="AM2482" s="144">
        <v>5.8333333333333341E-2</v>
      </c>
      <c r="AN2482" s="144">
        <v>5.8333333333333341E-2</v>
      </c>
      <c r="AO2482" s="145">
        <v>5.8333333333333341E-2</v>
      </c>
    </row>
    <row r="2483" spans="2:41" ht="14.5" hidden="1" x14ac:dyDescent="0.35">
      <c r="B2483" s="45" t="s">
        <v>3314</v>
      </c>
      <c r="C2483" s="54">
        <v>844533</v>
      </c>
      <c r="D2483" s="54">
        <v>844533</v>
      </c>
      <c r="E2483" s="60" t="s">
        <v>3189</v>
      </c>
      <c r="F2483" s="73">
        <v>0</v>
      </c>
      <c r="G2483" s="73">
        <v>5.8333333333333341E-2</v>
      </c>
      <c r="H2483" s="73">
        <v>5.8333333333333341E-2</v>
      </c>
      <c r="I2483" s="73">
        <v>5.8333333333333341E-2</v>
      </c>
      <c r="J2483" s="81" t="s">
        <v>4230</v>
      </c>
      <c r="AL2483" s="144">
        <v>0</v>
      </c>
      <c r="AM2483" s="144">
        <v>5.8333333333333341E-2</v>
      </c>
      <c r="AN2483" s="144">
        <v>5.8333333333333341E-2</v>
      </c>
      <c r="AO2483" s="145">
        <v>5.8333333333333341E-2</v>
      </c>
    </row>
    <row r="2484" spans="2:41" ht="14.5" hidden="1" x14ac:dyDescent="0.35">
      <c r="B2484" s="45" t="s">
        <v>3314</v>
      </c>
      <c r="C2484" s="54">
        <v>844542</v>
      </c>
      <c r="D2484" s="54">
        <v>844543</v>
      </c>
      <c r="E2484" s="60" t="s">
        <v>3189</v>
      </c>
      <c r="F2484" s="73">
        <v>0</v>
      </c>
      <c r="G2484" s="73">
        <v>5.8333333333333341E-2</v>
      </c>
      <c r="H2484" s="73">
        <v>5.8333333333333341E-2</v>
      </c>
      <c r="I2484" s="73">
        <v>5.8333333333333341E-2</v>
      </c>
      <c r="J2484" s="81" t="s">
        <v>4230</v>
      </c>
      <c r="AL2484" s="144">
        <v>0</v>
      </c>
      <c r="AM2484" s="144">
        <v>5.8333333333333341E-2</v>
      </c>
      <c r="AN2484" s="144">
        <v>5.8333333333333341E-2</v>
      </c>
      <c r="AO2484" s="145">
        <v>5.8333333333333341E-2</v>
      </c>
    </row>
    <row r="2485" spans="2:41" ht="14.5" hidden="1" x14ac:dyDescent="0.35">
      <c r="B2485" s="45" t="s">
        <v>3314</v>
      </c>
      <c r="C2485" s="54">
        <v>844546</v>
      </c>
      <c r="D2485" s="54">
        <v>844547</v>
      </c>
      <c r="E2485" s="60" t="s">
        <v>3189</v>
      </c>
      <c r="F2485" s="73">
        <v>0</v>
      </c>
      <c r="G2485" s="73">
        <v>5.8333333333333341E-2</v>
      </c>
      <c r="H2485" s="73">
        <v>5.8333333333333341E-2</v>
      </c>
      <c r="I2485" s="73">
        <v>5.8333333333333341E-2</v>
      </c>
      <c r="J2485" s="81" t="s">
        <v>4230</v>
      </c>
      <c r="AL2485" s="144">
        <v>0</v>
      </c>
      <c r="AM2485" s="144">
        <v>5.8333333333333341E-2</v>
      </c>
      <c r="AN2485" s="144">
        <v>5.8333333333333341E-2</v>
      </c>
      <c r="AO2485" s="145">
        <v>5.8333333333333341E-2</v>
      </c>
    </row>
    <row r="2486" spans="2:41" ht="14.5" hidden="1" x14ac:dyDescent="0.35">
      <c r="B2486" s="45" t="s">
        <v>3314</v>
      </c>
      <c r="C2486" s="54">
        <v>844549</v>
      </c>
      <c r="D2486" s="54">
        <v>844552</v>
      </c>
      <c r="E2486" s="60" t="s">
        <v>3189</v>
      </c>
      <c r="F2486" s="73">
        <v>0</v>
      </c>
      <c r="G2486" s="73">
        <v>5.8333333333333341E-2</v>
      </c>
      <c r="H2486" s="73">
        <v>5.8333333333333341E-2</v>
      </c>
      <c r="I2486" s="73">
        <v>5.8333333333333341E-2</v>
      </c>
      <c r="J2486" s="81" t="s">
        <v>4230</v>
      </c>
      <c r="AL2486" s="144">
        <v>0</v>
      </c>
      <c r="AM2486" s="144">
        <v>5.8333333333333341E-2</v>
      </c>
      <c r="AN2486" s="144">
        <v>5.8333333333333341E-2</v>
      </c>
      <c r="AO2486" s="145">
        <v>5.8333333333333341E-2</v>
      </c>
    </row>
    <row r="2487" spans="2:41" ht="14.5" hidden="1" x14ac:dyDescent="0.35">
      <c r="B2487" s="45" t="s">
        <v>3314</v>
      </c>
      <c r="C2487" s="54">
        <v>844554</v>
      </c>
      <c r="D2487" s="54">
        <v>844557</v>
      </c>
      <c r="E2487" s="60" t="s">
        <v>3189</v>
      </c>
      <c r="F2487" s="73">
        <v>0</v>
      </c>
      <c r="G2487" s="73">
        <v>5.8333333333333341E-2</v>
      </c>
      <c r="H2487" s="73">
        <v>5.8333333333333341E-2</v>
      </c>
      <c r="I2487" s="73">
        <v>5.8333333333333341E-2</v>
      </c>
      <c r="J2487" s="81" t="s">
        <v>4230</v>
      </c>
      <c r="AL2487" s="144">
        <v>0</v>
      </c>
      <c r="AM2487" s="144">
        <v>5.8333333333333341E-2</v>
      </c>
      <c r="AN2487" s="144">
        <v>5.8333333333333341E-2</v>
      </c>
      <c r="AO2487" s="145">
        <v>5.8333333333333341E-2</v>
      </c>
    </row>
    <row r="2488" spans="2:41" ht="14.5" hidden="1" x14ac:dyDescent="0.35">
      <c r="B2488" s="45" t="s">
        <v>3314</v>
      </c>
      <c r="C2488" s="54">
        <v>844559</v>
      </c>
      <c r="D2488" s="54">
        <v>844561</v>
      </c>
      <c r="E2488" s="60" t="s">
        <v>3189</v>
      </c>
      <c r="F2488" s="73">
        <v>0</v>
      </c>
      <c r="G2488" s="73">
        <v>5.8333333333333341E-2</v>
      </c>
      <c r="H2488" s="73">
        <v>5.8333333333333341E-2</v>
      </c>
      <c r="I2488" s="73">
        <v>5.8333333333333341E-2</v>
      </c>
      <c r="J2488" s="81" t="s">
        <v>4230</v>
      </c>
      <c r="AL2488" s="144">
        <v>0</v>
      </c>
      <c r="AM2488" s="144">
        <v>5.8333333333333341E-2</v>
      </c>
      <c r="AN2488" s="144">
        <v>5.8333333333333341E-2</v>
      </c>
      <c r="AO2488" s="145">
        <v>5.8333333333333341E-2</v>
      </c>
    </row>
    <row r="2489" spans="2:41" ht="14.5" hidden="1" x14ac:dyDescent="0.35">
      <c r="B2489" s="45" t="s">
        <v>3314</v>
      </c>
      <c r="C2489" s="54">
        <v>844563</v>
      </c>
      <c r="D2489" s="54">
        <v>844563</v>
      </c>
      <c r="E2489" s="60" t="s">
        <v>3189</v>
      </c>
      <c r="F2489" s="73">
        <v>0</v>
      </c>
      <c r="G2489" s="73">
        <v>5.8333333333333341E-2</v>
      </c>
      <c r="H2489" s="73">
        <v>5.8333333333333341E-2</v>
      </c>
      <c r="I2489" s="73">
        <v>5.8333333333333341E-2</v>
      </c>
      <c r="J2489" s="81" t="s">
        <v>4230</v>
      </c>
      <c r="AL2489" s="144">
        <v>0</v>
      </c>
      <c r="AM2489" s="144">
        <v>5.8333333333333341E-2</v>
      </c>
      <c r="AN2489" s="144">
        <v>5.8333333333333341E-2</v>
      </c>
      <c r="AO2489" s="145">
        <v>5.8333333333333341E-2</v>
      </c>
    </row>
    <row r="2490" spans="2:41" ht="14.5" hidden="1" x14ac:dyDescent="0.35">
      <c r="B2490" s="45" t="s">
        <v>3314</v>
      </c>
      <c r="C2490" s="54">
        <v>844567</v>
      </c>
      <c r="D2490" s="54">
        <v>844567</v>
      </c>
      <c r="E2490" s="60" t="s">
        <v>3189</v>
      </c>
      <c r="F2490" s="73">
        <v>0</v>
      </c>
      <c r="G2490" s="73">
        <v>5.8333333333333341E-2</v>
      </c>
      <c r="H2490" s="73">
        <v>5.8333333333333341E-2</v>
      </c>
      <c r="I2490" s="73">
        <v>5.8333333333333341E-2</v>
      </c>
      <c r="J2490" s="81" t="s">
        <v>4230</v>
      </c>
      <c r="AL2490" s="144">
        <v>0</v>
      </c>
      <c r="AM2490" s="144">
        <v>5.8333333333333341E-2</v>
      </c>
      <c r="AN2490" s="144">
        <v>5.8333333333333341E-2</v>
      </c>
      <c r="AO2490" s="145">
        <v>5.8333333333333341E-2</v>
      </c>
    </row>
    <row r="2491" spans="2:41" ht="14.5" hidden="1" x14ac:dyDescent="0.35">
      <c r="B2491" s="45" t="s">
        <v>3314</v>
      </c>
      <c r="C2491" s="54">
        <v>844569</v>
      </c>
      <c r="D2491" s="54">
        <v>844573</v>
      </c>
      <c r="E2491" s="60" t="s">
        <v>3189</v>
      </c>
      <c r="F2491" s="73">
        <v>0</v>
      </c>
      <c r="G2491" s="73">
        <v>5.8333333333333341E-2</v>
      </c>
      <c r="H2491" s="73">
        <v>5.8333333333333341E-2</v>
      </c>
      <c r="I2491" s="73">
        <v>5.8333333333333341E-2</v>
      </c>
      <c r="J2491" s="81" t="s">
        <v>4230</v>
      </c>
      <c r="AL2491" s="144">
        <v>0</v>
      </c>
      <c r="AM2491" s="144">
        <v>5.8333333333333341E-2</v>
      </c>
      <c r="AN2491" s="144">
        <v>5.8333333333333341E-2</v>
      </c>
      <c r="AO2491" s="145">
        <v>5.8333333333333341E-2</v>
      </c>
    </row>
    <row r="2492" spans="2:41" ht="14.5" hidden="1" x14ac:dyDescent="0.35">
      <c r="B2492" s="45" t="s">
        <v>3314</v>
      </c>
      <c r="C2492" s="54">
        <v>844576</v>
      </c>
      <c r="D2492" s="54">
        <v>844576</v>
      </c>
      <c r="E2492" s="60" t="s">
        <v>3189</v>
      </c>
      <c r="F2492" s="73">
        <v>0</v>
      </c>
      <c r="G2492" s="73">
        <v>5.8333333333333341E-2</v>
      </c>
      <c r="H2492" s="73">
        <v>5.8333333333333341E-2</v>
      </c>
      <c r="I2492" s="73">
        <v>5.8333333333333341E-2</v>
      </c>
      <c r="J2492" s="81" t="s">
        <v>4230</v>
      </c>
      <c r="AL2492" s="144">
        <v>0</v>
      </c>
      <c r="AM2492" s="144">
        <v>5.8333333333333341E-2</v>
      </c>
      <c r="AN2492" s="144">
        <v>5.8333333333333341E-2</v>
      </c>
      <c r="AO2492" s="145">
        <v>5.8333333333333341E-2</v>
      </c>
    </row>
    <row r="2493" spans="2:41" ht="14.5" hidden="1" x14ac:dyDescent="0.35">
      <c r="B2493" s="45" t="s">
        <v>3314</v>
      </c>
      <c r="C2493" s="54">
        <v>844579</v>
      </c>
      <c r="D2493" s="54">
        <v>844579</v>
      </c>
      <c r="E2493" s="60" t="s">
        <v>3189</v>
      </c>
      <c r="F2493" s="73">
        <v>0</v>
      </c>
      <c r="G2493" s="73">
        <v>5.8333333333333341E-2</v>
      </c>
      <c r="H2493" s="73">
        <v>5.8333333333333341E-2</v>
      </c>
      <c r="I2493" s="73">
        <v>5.8333333333333341E-2</v>
      </c>
      <c r="J2493" s="81" t="s">
        <v>4230</v>
      </c>
      <c r="AL2493" s="144">
        <v>0</v>
      </c>
      <c r="AM2493" s="144">
        <v>5.8333333333333341E-2</v>
      </c>
      <c r="AN2493" s="144">
        <v>5.8333333333333341E-2</v>
      </c>
      <c r="AO2493" s="145">
        <v>5.8333333333333341E-2</v>
      </c>
    </row>
    <row r="2494" spans="2:41" ht="14.5" hidden="1" x14ac:dyDescent="0.35">
      <c r="B2494" s="45" t="s">
        <v>3314</v>
      </c>
      <c r="C2494" s="54">
        <v>844581</v>
      </c>
      <c r="D2494" s="54">
        <v>844583</v>
      </c>
      <c r="E2494" s="60" t="s">
        <v>3189</v>
      </c>
      <c r="F2494" s="73">
        <v>0</v>
      </c>
      <c r="G2494" s="73">
        <v>5.8333333333333341E-2</v>
      </c>
      <c r="H2494" s="73">
        <v>5.8333333333333341E-2</v>
      </c>
      <c r="I2494" s="73">
        <v>5.8333333333333341E-2</v>
      </c>
      <c r="J2494" s="81" t="s">
        <v>4230</v>
      </c>
      <c r="AL2494" s="144">
        <v>0</v>
      </c>
      <c r="AM2494" s="144">
        <v>5.8333333333333341E-2</v>
      </c>
      <c r="AN2494" s="144">
        <v>5.8333333333333341E-2</v>
      </c>
      <c r="AO2494" s="145">
        <v>5.8333333333333341E-2</v>
      </c>
    </row>
    <row r="2495" spans="2:41" ht="14.5" hidden="1" x14ac:dyDescent="0.35">
      <c r="B2495" s="45" t="s">
        <v>3314</v>
      </c>
      <c r="C2495" s="54">
        <v>844585</v>
      </c>
      <c r="D2495" s="54">
        <v>844589</v>
      </c>
      <c r="E2495" s="60" t="s">
        <v>3189</v>
      </c>
      <c r="F2495" s="73">
        <v>0</v>
      </c>
      <c r="G2495" s="73">
        <v>5.8333333333333341E-2</v>
      </c>
      <c r="H2495" s="73">
        <v>5.8333333333333341E-2</v>
      </c>
      <c r="I2495" s="73">
        <v>5.8333333333333341E-2</v>
      </c>
      <c r="J2495" s="81" t="s">
        <v>4230</v>
      </c>
      <c r="AL2495" s="144">
        <v>0</v>
      </c>
      <c r="AM2495" s="144">
        <v>5.8333333333333341E-2</v>
      </c>
      <c r="AN2495" s="144">
        <v>5.8333333333333341E-2</v>
      </c>
      <c r="AO2495" s="145">
        <v>5.8333333333333341E-2</v>
      </c>
    </row>
    <row r="2496" spans="2:41" ht="14.5" hidden="1" x14ac:dyDescent="0.35">
      <c r="B2496" s="45" t="s">
        <v>3314</v>
      </c>
      <c r="C2496" s="54">
        <v>844595</v>
      </c>
      <c r="D2496" s="54">
        <v>844596</v>
      </c>
      <c r="E2496" s="60" t="s">
        <v>3189</v>
      </c>
      <c r="F2496" s="73">
        <v>0</v>
      </c>
      <c r="G2496" s="73">
        <v>5.8333333333333341E-2</v>
      </c>
      <c r="H2496" s="73">
        <v>5.8333333333333341E-2</v>
      </c>
      <c r="I2496" s="73">
        <v>5.8333333333333341E-2</v>
      </c>
      <c r="J2496" s="81" t="s">
        <v>4230</v>
      </c>
      <c r="AL2496" s="144">
        <v>0</v>
      </c>
      <c r="AM2496" s="144">
        <v>5.8333333333333341E-2</v>
      </c>
      <c r="AN2496" s="144">
        <v>5.8333333333333341E-2</v>
      </c>
      <c r="AO2496" s="145">
        <v>5.8333333333333341E-2</v>
      </c>
    </row>
    <row r="2497" spans="2:41" ht="14.5" hidden="1" x14ac:dyDescent="0.35">
      <c r="B2497" s="45" t="s">
        <v>3314</v>
      </c>
      <c r="C2497" s="54">
        <v>844604</v>
      </c>
      <c r="D2497" s="54">
        <v>844604</v>
      </c>
      <c r="E2497" s="60" t="s">
        <v>3189</v>
      </c>
      <c r="F2497" s="73">
        <v>0</v>
      </c>
      <c r="G2497" s="73">
        <v>5.8333333333333341E-2</v>
      </c>
      <c r="H2497" s="73">
        <v>5.8333333333333341E-2</v>
      </c>
      <c r="I2497" s="73">
        <v>5.8333333333333341E-2</v>
      </c>
      <c r="J2497" s="81" t="s">
        <v>4230</v>
      </c>
      <c r="AL2497" s="144">
        <v>0</v>
      </c>
      <c r="AM2497" s="144">
        <v>5.8333333333333341E-2</v>
      </c>
      <c r="AN2497" s="144">
        <v>5.8333333333333341E-2</v>
      </c>
      <c r="AO2497" s="145">
        <v>5.8333333333333341E-2</v>
      </c>
    </row>
    <row r="2498" spans="2:41" ht="14.5" hidden="1" x14ac:dyDescent="0.35">
      <c r="B2498" s="45" t="s">
        <v>3314</v>
      </c>
      <c r="C2498" s="54">
        <v>844606</v>
      </c>
      <c r="D2498" s="54">
        <v>844606</v>
      </c>
      <c r="E2498" s="60" t="s">
        <v>3189</v>
      </c>
      <c r="F2498" s="73">
        <v>0</v>
      </c>
      <c r="G2498" s="73">
        <v>5.8333333333333341E-2</v>
      </c>
      <c r="H2498" s="73">
        <v>5.8333333333333341E-2</v>
      </c>
      <c r="I2498" s="73">
        <v>5.8333333333333341E-2</v>
      </c>
      <c r="J2498" s="81" t="s">
        <v>4230</v>
      </c>
      <c r="AL2498" s="144">
        <v>0</v>
      </c>
      <c r="AM2498" s="144">
        <v>5.8333333333333341E-2</v>
      </c>
      <c r="AN2498" s="144">
        <v>5.8333333333333341E-2</v>
      </c>
      <c r="AO2498" s="145">
        <v>5.8333333333333341E-2</v>
      </c>
    </row>
    <row r="2499" spans="2:41" ht="14.5" hidden="1" x14ac:dyDescent="0.35">
      <c r="B2499" s="45" t="s">
        <v>3314</v>
      </c>
      <c r="C2499" s="54">
        <v>844634</v>
      </c>
      <c r="D2499" s="54">
        <v>844634</v>
      </c>
      <c r="E2499" s="60" t="s">
        <v>3189</v>
      </c>
      <c r="F2499" s="73">
        <v>0</v>
      </c>
      <c r="G2499" s="73">
        <v>5.8333333333333341E-2</v>
      </c>
      <c r="H2499" s="73">
        <v>5.8333333333333341E-2</v>
      </c>
      <c r="I2499" s="73">
        <v>5.8333333333333341E-2</v>
      </c>
      <c r="J2499" s="81" t="s">
        <v>4230</v>
      </c>
      <c r="AL2499" s="144">
        <v>0</v>
      </c>
      <c r="AM2499" s="144">
        <v>5.8333333333333341E-2</v>
      </c>
      <c r="AN2499" s="144">
        <v>5.8333333333333341E-2</v>
      </c>
      <c r="AO2499" s="145">
        <v>5.8333333333333341E-2</v>
      </c>
    </row>
    <row r="2500" spans="2:41" ht="14.5" hidden="1" x14ac:dyDescent="0.35">
      <c r="B2500" s="45" t="s">
        <v>3314</v>
      </c>
      <c r="C2500" s="54">
        <v>844644</v>
      </c>
      <c r="D2500" s="54">
        <v>844644</v>
      </c>
      <c r="E2500" s="60" t="s">
        <v>3189</v>
      </c>
      <c r="F2500" s="73">
        <v>0</v>
      </c>
      <c r="G2500" s="73">
        <v>5.8333333333333341E-2</v>
      </c>
      <c r="H2500" s="73">
        <v>5.8333333333333341E-2</v>
      </c>
      <c r="I2500" s="73">
        <v>5.8333333333333341E-2</v>
      </c>
      <c r="J2500" s="81" t="s">
        <v>4230</v>
      </c>
      <c r="AL2500" s="144">
        <v>0</v>
      </c>
      <c r="AM2500" s="144">
        <v>5.8333333333333341E-2</v>
      </c>
      <c r="AN2500" s="144">
        <v>5.8333333333333341E-2</v>
      </c>
      <c r="AO2500" s="145">
        <v>5.8333333333333341E-2</v>
      </c>
    </row>
    <row r="2501" spans="2:41" ht="14.5" hidden="1" x14ac:dyDescent="0.35">
      <c r="B2501" s="45" t="s">
        <v>3314</v>
      </c>
      <c r="C2501" s="54">
        <v>844652</v>
      </c>
      <c r="D2501" s="54">
        <v>844652</v>
      </c>
      <c r="E2501" s="60" t="s">
        <v>3189</v>
      </c>
      <c r="F2501" s="73">
        <v>0</v>
      </c>
      <c r="G2501" s="73">
        <v>5.8333333333333341E-2</v>
      </c>
      <c r="H2501" s="73">
        <v>5.8333333333333341E-2</v>
      </c>
      <c r="I2501" s="73">
        <v>5.8333333333333341E-2</v>
      </c>
      <c r="J2501" s="81" t="s">
        <v>4230</v>
      </c>
      <c r="AL2501" s="144">
        <v>0</v>
      </c>
      <c r="AM2501" s="144">
        <v>5.8333333333333341E-2</v>
      </c>
      <c r="AN2501" s="144">
        <v>5.8333333333333341E-2</v>
      </c>
      <c r="AO2501" s="145">
        <v>5.8333333333333341E-2</v>
      </c>
    </row>
    <row r="2502" spans="2:41" ht="14.5" hidden="1" x14ac:dyDescent="0.35">
      <c r="B2502" s="45" t="s">
        <v>3314</v>
      </c>
      <c r="C2502" s="54">
        <v>844658</v>
      </c>
      <c r="D2502" s="54">
        <v>844658</v>
      </c>
      <c r="E2502" s="60" t="s">
        <v>3189</v>
      </c>
      <c r="F2502" s="73">
        <v>0</v>
      </c>
      <c r="G2502" s="73">
        <v>5.8333333333333341E-2</v>
      </c>
      <c r="H2502" s="73">
        <v>5.8333333333333341E-2</v>
      </c>
      <c r="I2502" s="73">
        <v>5.8333333333333341E-2</v>
      </c>
      <c r="J2502" s="81" t="s">
        <v>4230</v>
      </c>
      <c r="AL2502" s="144">
        <v>0</v>
      </c>
      <c r="AM2502" s="144">
        <v>5.8333333333333341E-2</v>
      </c>
      <c r="AN2502" s="144">
        <v>5.8333333333333341E-2</v>
      </c>
      <c r="AO2502" s="145">
        <v>5.8333333333333341E-2</v>
      </c>
    </row>
    <row r="2503" spans="2:41" ht="14.5" hidden="1" x14ac:dyDescent="0.35">
      <c r="B2503" s="45" t="s">
        <v>3314</v>
      </c>
      <c r="C2503" s="54">
        <v>844660</v>
      </c>
      <c r="D2503" s="54">
        <v>844660</v>
      </c>
      <c r="E2503" s="60" t="s">
        <v>3189</v>
      </c>
      <c r="F2503" s="73">
        <v>0</v>
      </c>
      <c r="G2503" s="73">
        <v>5.8333333333333341E-2</v>
      </c>
      <c r="H2503" s="73">
        <v>5.8333333333333341E-2</v>
      </c>
      <c r="I2503" s="73">
        <v>5.8333333333333341E-2</v>
      </c>
      <c r="J2503" s="81" t="s">
        <v>4230</v>
      </c>
      <c r="AL2503" s="144">
        <v>0</v>
      </c>
      <c r="AM2503" s="144">
        <v>5.8333333333333341E-2</v>
      </c>
      <c r="AN2503" s="144">
        <v>5.8333333333333341E-2</v>
      </c>
      <c r="AO2503" s="145">
        <v>5.8333333333333341E-2</v>
      </c>
    </row>
    <row r="2504" spans="2:41" ht="14.5" hidden="1" x14ac:dyDescent="0.35">
      <c r="B2504" s="45" t="s">
        <v>3314</v>
      </c>
      <c r="C2504" s="54">
        <v>844662</v>
      </c>
      <c r="D2504" s="54">
        <v>844666</v>
      </c>
      <c r="E2504" s="60" t="s">
        <v>3189</v>
      </c>
      <c r="F2504" s="73">
        <v>0</v>
      </c>
      <c r="G2504" s="73">
        <v>5.8333333333333341E-2</v>
      </c>
      <c r="H2504" s="73">
        <v>5.8333333333333341E-2</v>
      </c>
      <c r="I2504" s="73">
        <v>5.8333333333333341E-2</v>
      </c>
      <c r="J2504" s="81" t="s">
        <v>4230</v>
      </c>
      <c r="AL2504" s="144">
        <v>0</v>
      </c>
      <c r="AM2504" s="144">
        <v>5.8333333333333341E-2</v>
      </c>
      <c r="AN2504" s="144">
        <v>5.8333333333333341E-2</v>
      </c>
      <c r="AO2504" s="145">
        <v>5.8333333333333341E-2</v>
      </c>
    </row>
    <row r="2505" spans="2:41" ht="14.5" hidden="1" x14ac:dyDescent="0.35">
      <c r="B2505" s="45" t="s">
        <v>3314</v>
      </c>
      <c r="C2505" s="54">
        <v>844674</v>
      </c>
      <c r="D2505" s="54">
        <v>844674</v>
      </c>
      <c r="E2505" s="60" t="s">
        <v>3189</v>
      </c>
      <c r="F2505" s="73">
        <v>0</v>
      </c>
      <c r="G2505" s="73">
        <v>5.8333333333333341E-2</v>
      </c>
      <c r="H2505" s="73">
        <v>5.8333333333333341E-2</v>
      </c>
      <c r="I2505" s="73">
        <v>5.8333333333333341E-2</v>
      </c>
      <c r="J2505" s="81" t="s">
        <v>4230</v>
      </c>
      <c r="AL2505" s="144">
        <v>0</v>
      </c>
      <c r="AM2505" s="144">
        <v>5.8333333333333341E-2</v>
      </c>
      <c r="AN2505" s="144">
        <v>5.8333333333333341E-2</v>
      </c>
      <c r="AO2505" s="145">
        <v>5.8333333333333341E-2</v>
      </c>
    </row>
    <row r="2506" spans="2:41" ht="14.5" hidden="1" x14ac:dyDescent="0.35">
      <c r="B2506" s="45" t="s">
        <v>3314</v>
      </c>
      <c r="C2506" s="54">
        <v>844676</v>
      </c>
      <c r="D2506" s="54">
        <v>844677</v>
      </c>
      <c r="E2506" s="60" t="s">
        <v>3189</v>
      </c>
      <c r="F2506" s="73">
        <v>0</v>
      </c>
      <c r="G2506" s="73">
        <v>5.8333333333333341E-2</v>
      </c>
      <c r="H2506" s="73">
        <v>5.8333333333333341E-2</v>
      </c>
      <c r="I2506" s="73">
        <v>5.8333333333333341E-2</v>
      </c>
      <c r="J2506" s="81" t="s">
        <v>4230</v>
      </c>
      <c r="AL2506" s="144">
        <v>0</v>
      </c>
      <c r="AM2506" s="144">
        <v>5.8333333333333341E-2</v>
      </c>
      <c r="AN2506" s="144">
        <v>5.8333333333333341E-2</v>
      </c>
      <c r="AO2506" s="145">
        <v>5.8333333333333341E-2</v>
      </c>
    </row>
    <row r="2507" spans="2:41" ht="14.5" hidden="1" x14ac:dyDescent="0.35">
      <c r="B2507" s="45" t="s">
        <v>3314</v>
      </c>
      <c r="C2507" s="54">
        <v>844690</v>
      </c>
      <c r="D2507" s="54">
        <v>844690</v>
      </c>
      <c r="E2507" s="60" t="s">
        <v>3189</v>
      </c>
      <c r="F2507" s="73">
        <v>0</v>
      </c>
      <c r="G2507" s="73">
        <v>5.8333333333333341E-2</v>
      </c>
      <c r="H2507" s="73">
        <v>5.8333333333333341E-2</v>
      </c>
      <c r="I2507" s="73">
        <v>5.8333333333333341E-2</v>
      </c>
      <c r="J2507" s="81" t="s">
        <v>4230</v>
      </c>
      <c r="AL2507" s="144">
        <v>0</v>
      </c>
      <c r="AM2507" s="144">
        <v>5.8333333333333341E-2</v>
      </c>
      <c r="AN2507" s="144">
        <v>5.8333333333333341E-2</v>
      </c>
      <c r="AO2507" s="145">
        <v>5.8333333333333341E-2</v>
      </c>
    </row>
    <row r="2508" spans="2:41" ht="14.5" hidden="1" x14ac:dyDescent="0.35">
      <c r="B2508" s="45" t="s">
        <v>3314</v>
      </c>
      <c r="C2508" s="54">
        <v>844692</v>
      </c>
      <c r="D2508" s="54">
        <v>844693</v>
      </c>
      <c r="E2508" s="60" t="s">
        <v>3189</v>
      </c>
      <c r="F2508" s="73">
        <v>0</v>
      </c>
      <c r="G2508" s="73">
        <v>5.8333333333333341E-2</v>
      </c>
      <c r="H2508" s="73">
        <v>5.8333333333333341E-2</v>
      </c>
      <c r="I2508" s="73">
        <v>5.8333333333333341E-2</v>
      </c>
      <c r="J2508" s="81" t="s">
        <v>4230</v>
      </c>
      <c r="AL2508" s="144">
        <v>0</v>
      </c>
      <c r="AM2508" s="144">
        <v>5.8333333333333341E-2</v>
      </c>
      <c r="AN2508" s="144">
        <v>5.8333333333333341E-2</v>
      </c>
      <c r="AO2508" s="145">
        <v>5.8333333333333341E-2</v>
      </c>
    </row>
    <row r="2509" spans="2:41" ht="14.5" hidden="1" x14ac:dyDescent="0.35">
      <c r="B2509" s="45" t="s">
        <v>3314</v>
      </c>
      <c r="C2509" s="54">
        <v>844700</v>
      </c>
      <c r="D2509" s="54">
        <v>844700</v>
      </c>
      <c r="E2509" s="60" t="s">
        <v>3189</v>
      </c>
      <c r="F2509" s="73">
        <v>0</v>
      </c>
      <c r="G2509" s="73">
        <v>5.8333333333333341E-2</v>
      </c>
      <c r="H2509" s="73">
        <v>5.8333333333333341E-2</v>
      </c>
      <c r="I2509" s="73">
        <v>5.8333333333333341E-2</v>
      </c>
      <c r="J2509" s="81" t="s">
        <v>4230</v>
      </c>
      <c r="AL2509" s="144">
        <v>0</v>
      </c>
      <c r="AM2509" s="144">
        <v>5.8333333333333341E-2</v>
      </c>
      <c r="AN2509" s="144">
        <v>5.8333333333333341E-2</v>
      </c>
      <c r="AO2509" s="145">
        <v>5.8333333333333341E-2</v>
      </c>
    </row>
    <row r="2510" spans="2:41" ht="14.5" hidden="1" x14ac:dyDescent="0.35">
      <c r="B2510" s="45" t="s">
        <v>3314</v>
      </c>
      <c r="C2510" s="54">
        <v>844721</v>
      </c>
      <c r="D2510" s="54">
        <v>844721</v>
      </c>
      <c r="E2510" s="60" t="s">
        <v>3189</v>
      </c>
      <c r="F2510" s="73">
        <v>0</v>
      </c>
      <c r="G2510" s="73">
        <v>5.8333333333333341E-2</v>
      </c>
      <c r="H2510" s="73">
        <v>5.8333333333333341E-2</v>
      </c>
      <c r="I2510" s="73">
        <v>5.8333333333333341E-2</v>
      </c>
      <c r="J2510" s="81" t="s">
        <v>4230</v>
      </c>
      <c r="AL2510" s="144">
        <v>0</v>
      </c>
      <c r="AM2510" s="144">
        <v>5.8333333333333341E-2</v>
      </c>
      <c r="AN2510" s="144">
        <v>5.8333333333333341E-2</v>
      </c>
      <c r="AO2510" s="145">
        <v>5.8333333333333341E-2</v>
      </c>
    </row>
    <row r="2511" spans="2:41" ht="14.5" hidden="1" x14ac:dyDescent="0.35">
      <c r="B2511" s="45" t="s">
        <v>3314</v>
      </c>
      <c r="C2511" s="54">
        <v>844745</v>
      </c>
      <c r="D2511" s="54">
        <v>844745</v>
      </c>
      <c r="E2511" s="60" t="s">
        <v>3189</v>
      </c>
      <c r="F2511" s="73">
        <v>0</v>
      </c>
      <c r="G2511" s="73">
        <v>5.8333333333333341E-2</v>
      </c>
      <c r="H2511" s="73">
        <v>5.8333333333333341E-2</v>
      </c>
      <c r="I2511" s="73">
        <v>5.8333333333333341E-2</v>
      </c>
      <c r="J2511" s="81" t="s">
        <v>4230</v>
      </c>
      <c r="AL2511" s="144">
        <v>0</v>
      </c>
      <c r="AM2511" s="144">
        <v>5.8333333333333341E-2</v>
      </c>
      <c r="AN2511" s="144">
        <v>5.8333333333333341E-2</v>
      </c>
      <c r="AO2511" s="145">
        <v>5.8333333333333341E-2</v>
      </c>
    </row>
    <row r="2512" spans="2:41" ht="14.5" hidden="1" x14ac:dyDescent="0.35">
      <c r="B2512" s="45" t="s">
        <v>3314</v>
      </c>
      <c r="C2512" s="54">
        <v>844747</v>
      </c>
      <c r="D2512" s="54">
        <v>844747</v>
      </c>
      <c r="E2512" s="60" t="s">
        <v>3189</v>
      </c>
      <c r="F2512" s="73">
        <v>0</v>
      </c>
      <c r="G2512" s="73">
        <v>5.8333333333333341E-2</v>
      </c>
      <c r="H2512" s="73">
        <v>5.8333333333333341E-2</v>
      </c>
      <c r="I2512" s="73">
        <v>5.8333333333333341E-2</v>
      </c>
      <c r="J2512" s="81" t="s">
        <v>4230</v>
      </c>
      <c r="AL2512" s="144">
        <v>0</v>
      </c>
      <c r="AM2512" s="144">
        <v>5.8333333333333341E-2</v>
      </c>
      <c r="AN2512" s="144">
        <v>5.8333333333333341E-2</v>
      </c>
      <c r="AO2512" s="145">
        <v>5.8333333333333341E-2</v>
      </c>
    </row>
    <row r="2513" spans="2:41" ht="14.5" hidden="1" x14ac:dyDescent="0.35">
      <c r="B2513" s="45" t="s">
        <v>3314</v>
      </c>
      <c r="C2513" s="54">
        <v>844757</v>
      </c>
      <c r="D2513" s="54">
        <v>844757</v>
      </c>
      <c r="E2513" s="60" t="s">
        <v>3189</v>
      </c>
      <c r="F2513" s="73">
        <v>0</v>
      </c>
      <c r="G2513" s="73">
        <v>5.8333333333333341E-2</v>
      </c>
      <c r="H2513" s="73">
        <v>5.8333333333333341E-2</v>
      </c>
      <c r="I2513" s="73">
        <v>5.8333333333333341E-2</v>
      </c>
      <c r="J2513" s="81" t="s">
        <v>4230</v>
      </c>
      <c r="AL2513" s="144">
        <v>0</v>
      </c>
      <c r="AM2513" s="144">
        <v>5.8333333333333341E-2</v>
      </c>
      <c r="AN2513" s="144">
        <v>5.8333333333333341E-2</v>
      </c>
      <c r="AO2513" s="145">
        <v>5.8333333333333341E-2</v>
      </c>
    </row>
    <row r="2514" spans="2:41" ht="14.5" hidden="1" x14ac:dyDescent="0.35">
      <c r="B2514" s="45" t="s">
        <v>3314</v>
      </c>
      <c r="C2514" s="54">
        <v>844762</v>
      </c>
      <c r="D2514" s="54">
        <v>844762</v>
      </c>
      <c r="E2514" s="60" t="s">
        <v>3189</v>
      </c>
      <c r="F2514" s="73">
        <v>0</v>
      </c>
      <c r="G2514" s="73">
        <v>5.8333333333333341E-2</v>
      </c>
      <c r="H2514" s="73">
        <v>5.8333333333333341E-2</v>
      </c>
      <c r="I2514" s="73">
        <v>5.8333333333333341E-2</v>
      </c>
      <c r="J2514" s="81" t="s">
        <v>4230</v>
      </c>
      <c r="AL2514" s="144">
        <v>0</v>
      </c>
      <c r="AM2514" s="144">
        <v>5.8333333333333341E-2</v>
      </c>
      <c r="AN2514" s="144">
        <v>5.8333333333333341E-2</v>
      </c>
      <c r="AO2514" s="145">
        <v>5.8333333333333341E-2</v>
      </c>
    </row>
    <row r="2515" spans="2:41" ht="14.5" hidden="1" x14ac:dyDescent="0.35">
      <c r="B2515" s="45" t="s">
        <v>3314</v>
      </c>
      <c r="C2515" s="54">
        <v>844764</v>
      </c>
      <c r="D2515" s="54">
        <v>844764</v>
      </c>
      <c r="E2515" s="60" t="s">
        <v>3189</v>
      </c>
      <c r="F2515" s="73">
        <v>0</v>
      </c>
      <c r="G2515" s="73">
        <v>5.8333333333333341E-2</v>
      </c>
      <c r="H2515" s="73">
        <v>5.8333333333333341E-2</v>
      </c>
      <c r="I2515" s="73">
        <v>5.8333333333333341E-2</v>
      </c>
      <c r="J2515" s="81" t="s">
        <v>4230</v>
      </c>
      <c r="AL2515" s="144">
        <v>0</v>
      </c>
      <c r="AM2515" s="144">
        <v>5.8333333333333341E-2</v>
      </c>
      <c r="AN2515" s="144">
        <v>5.8333333333333341E-2</v>
      </c>
      <c r="AO2515" s="145">
        <v>5.8333333333333341E-2</v>
      </c>
    </row>
    <row r="2516" spans="2:41" ht="14.5" hidden="1" x14ac:dyDescent="0.35">
      <c r="B2516" s="45" t="s">
        <v>3314</v>
      </c>
      <c r="C2516" s="54">
        <v>844767</v>
      </c>
      <c r="D2516" s="54">
        <v>844768</v>
      </c>
      <c r="E2516" s="60" t="s">
        <v>3189</v>
      </c>
      <c r="F2516" s="73">
        <v>0</v>
      </c>
      <c r="G2516" s="73">
        <v>5.8333333333333341E-2</v>
      </c>
      <c r="H2516" s="73">
        <v>5.8333333333333341E-2</v>
      </c>
      <c r="I2516" s="73">
        <v>5.8333333333333341E-2</v>
      </c>
      <c r="J2516" s="81" t="s">
        <v>4230</v>
      </c>
      <c r="AL2516" s="144">
        <v>0</v>
      </c>
      <c r="AM2516" s="144">
        <v>5.8333333333333341E-2</v>
      </c>
      <c r="AN2516" s="144">
        <v>5.8333333333333341E-2</v>
      </c>
      <c r="AO2516" s="145">
        <v>5.8333333333333341E-2</v>
      </c>
    </row>
    <row r="2517" spans="2:41" ht="14.5" hidden="1" x14ac:dyDescent="0.35">
      <c r="B2517" s="45" t="s">
        <v>3314</v>
      </c>
      <c r="C2517" s="54">
        <v>844770</v>
      </c>
      <c r="D2517" s="54">
        <v>844770</v>
      </c>
      <c r="E2517" s="60" t="s">
        <v>3189</v>
      </c>
      <c r="F2517" s="73">
        <v>0</v>
      </c>
      <c r="G2517" s="73">
        <v>5.8333333333333341E-2</v>
      </c>
      <c r="H2517" s="73">
        <v>5.8333333333333341E-2</v>
      </c>
      <c r="I2517" s="73">
        <v>5.8333333333333341E-2</v>
      </c>
      <c r="J2517" s="81" t="s">
        <v>4230</v>
      </c>
      <c r="AL2517" s="144">
        <v>0</v>
      </c>
      <c r="AM2517" s="144">
        <v>5.8333333333333341E-2</v>
      </c>
      <c r="AN2517" s="144">
        <v>5.8333333333333341E-2</v>
      </c>
      <c r="AO2517" s="145">
        <v>5.8333333333333341E-2</v>
      </c>
    </row>
    <row r="2518" spans="2:41" ht="14.5" hidden="1" x14ac:dyDescent="0.35">
      <c r="B2518" s="45" t="s">
        <v>3314</v>
      </c>
      <c r="C2518" s="54">
        <v>844772</v>
      </c>
      <c r="D2518" s="54">
        <v>844772</v>
      </c>
      <c r="E2518" s="60" t="s">
        <v>3189</v>
      </c>
      <c r="F2518" s="73">
        <v>0</v>
      </c>
      <c r="G2518" s="73">
        <v>5.8333333333333341E-2</v>
      </c>
      <c r="H2518" s="73">
        <v>5.8333333333333341E-2</v>
      </c>
      <c r="I2518" s="73">
        <v>5.8333333333333341E-2</v>
      </c>
      <c r="J2518" s="81" t="s">
        <v>4230</v>
      </c>
      <c r="AL2518" s="144">
        <v>0</v>
      </c>
      <c r="AM2518" s="144">
        <v>5.8333333333333341E-2</v>
      </c>
      <c r="AN2518" s="144">
        <v>5.8333333333333341E-2</v>
      </c>
      <c r="AO2518" s="145">
        <v>5.8333333333333341E-2</v>
      </c>
    </row>
    <row r="2519" spans="2:41" ht="14.5" hidden="1" x14ac:dyDescent="0.35">
      <c r="B2519" s="45" t="s">
        <v>3314</v>
      </c>
      <c r="C2519" s="54">
        <v>844775</v>
      </c>
      <c r="D2519" s="54">
        <v>844780</v>
      </c>
      <c r="E2519" s="60" t="s">
        <v>3189</v>
      </c>
      <c r="F2519" s="73">
        <v>0</v>
      </c>
      <c r="G2519" s="73">
        <v>5.8333333333333341E-2</v>
      </c>
      <c r="H2519" s="73">
        <v>5.8333333333333341E-2</v>
      </c>
      <c r="I2519" s="73">
        <v>5.8333333333333341E-2</v>
      </c>
      <c r="J2519" s="81" t="s">
        <v>4230</v>
      </c>
      <c r="AL2519" s="144">
        <v>0</v>
      </c>
      <c r="AM2519" s="144">
        <v>5.8333333333333341E-2</v>
      </c>
      <c r="AN2519" s="144">
        <v>5.8333333333333341E-2</v>
      </c>
      <c r="AO2519" s="145">
        <v>5.8333333333333341E-2</v>
      </c>
    </row>
    <row r="2520" spans="2:41" ht="14.5" hidden="1" x14ac:dyDescent="0.35">
      <c r="B2520" s="45" t="s">
        <v>3314</v>
      </c>
      <c r="C2520" s="54">
        <v>844782</v>
      </c>
      <c r="D2520" s="54">
        <v>844782</v>
      </c>
      <c r="E2520" s="60" t="s">
        <v>3189</v>
      </c>
      <c r="F2520" s="73">
        <v>0</v>
      </c>
      <c r="G2520" s="73">
        <v>5.8333333333333341E-2</v>
      </c>
      <c r="H2520" s="73">
        <v>5.8333333333333341E-2</v>
      </c>
      <c r="I2520" s="73">
        <v>5.8333333333333341E-2</v>
      </c>
      <c r="J2520" s="81" t="s">
        <v>4230</v>
      </c>
      <c r="AL2520" s="144">
        <v>0</v>
      </c>
      <c r="AM2520" s="144">
        <v>5.8333333333333341E-2</v>
      </c>
      <c r="AN2520" s="144">
        <v>5.8333333333333341E-2</v>
      </c>
      <c r="AO2520" s="145">
        <v>5.8333333333333341E-2</v>
      </c>
    </row>
    <row r="2521" spans="2:41" ht="14.5" hidden="1" x14ac:dyDescent="0.35">
      <c r="B2521" s="45" t="s">
        <v>3314</v>
      </c>
      <c r="C2521" s="54">
        <v>844800</v>
      </c>
      <c r="D2521" s="54">
        <v>844802</v>
      </c>
      <c r="E2521" s="60" t="s">
        <v>3189</v>
      </c>
      <c r="F2521" s="73">
        <v>0</v>
      </c>
      <c r="G2521" s="73">
        <v>5.8333333333333341E-2</v>
      </c>
      <c r="H2521" s="73">
        <v>5.8333333333333341E-2</v>
      </c>
      <c r="I2521" s="73">
        <v>5.8333333333333341E-2</v>
      </c>
      <c r="J2521" s="81" t="s">
        <v>4230</v>
      </c>
      <c r="AL2521" s="144">
        <v>0</v>
      </c>
      <c r="AM2521" s="144">
        <v>5.8333333333333341E-2</v>
      </c>
      <c r="AN2521" s="144">
        <v>5.8333333333333341E-2</v>
      </c>
      <c r="AO2521" s="145">
        <v>5.8333333333333341E-2</v>
      </c>
    </row>
    <row r="2522" spans="2:41" ht="14.5" hidden="1" x14ac:dyDescent="0.35">
      <c r="B2522" s="45" t="s">
        <v>3314</v>
      </c>
      <c r="C2522" s="54">
        <v>844804</v>
      </c>
      <c r="D2522" s="54">
        <v>844804</v>
      </c>
      <c r="E2522" s="60" t="s">
        <v>3189</v>
      </c>
      <c r="F2522" s="73">
        <v>0</v>
      </c>
      <c r="G2522" s="73">
        <v>5.8333333333333341E-2</v>
      </c>
      <c r="H2522" s="73">
        <v>5.8333333333333341E-2</v>
      </c>
      <c r="I2522" s="73">
        <v>5.8333333333333341E-2</v>
      </c>
      <c r="J2522" s="81" t="s">
        <v>4230</v>
      </c>
      <c r="AL2522" s="144">
        <v>0</v>
      </c>
      <c r="AM2522" s="144">
        <v>5.8333333333333341E-2</v>
      </c>
      <c r="AN2522" s="144">
        <v>5.8333333333333341E-2</v>
      </c>
      <c r="AO2522" s="145">
        <v>5.8333333333333341E-2</v>
      </c>
    </row>
    <row r="2523" spans="2:41" ht="14.5" hidden="1" x14ac:dyDescent="0.35">
      <c r="B2523" s="45" t="s">
        <v>3314</v>
      </c>
      <c r="C2523" s="54">
        <v>844807</v>
      </c>
      <c r="D2523" s="54">
        <v>844809</v>
      </c>
      <c r="E2523" s="60" t="s">
        <v>3189</v>
      </c>
      <c r="F2523" s="73">
        <v>0</v>
      </c>
      <c r="G2523" s="73">
        <v>5.8333333333333341E-2</v>
      </c>
      <c r="H2523" s="73">
        <v>5.8333333333333341E-2</v>
      </c>
      <c r="I2523" s="73">
        <v>5.8333333333333341E-2</v>
      </c>
      <c r="J2523" s="81" t="s">
        <v>4230</v>
      </c>
      <c r="AL2523" s="144">
        <v>0</v>
      </c>
      <c r="AM2523" s="144">
        <v>5.8333333333333341E-2</v>
      </c>
      <c r="AN2523" s="144">
        <v>5.8333333333333341E-2</v>
      </c>
      <c r="AO2523" s="145">
        <v>5.8333333333333341E-2</v>
      </c>
    </row>
    <row r="2524" spans="2:41" ht="14.5" hidden="1" x14ac:dyDescent="0.35">
      <c r="B2524" s="45" t="s">
        <v>3314</v>
      </c>
      <c r="C2524" s="54">
        <v>844811</v>
      </c>
      <c r="D2524" s="54">
        <v>844812</v>
      </c>
      <c r="E2524" s="60" t="s">
        <v>3189</v>
      </c>
      <c r="F2524" s="73">
        <v>0</v>
      </c>
      <c r="G2524" s="73">
        <v>5.8333333333333341E-2</v>
      </c>
      <c r="H2524" s="73">
        <v>5.8333333333333341E-2</v>
      </c>
      <c r="I2524" s="73">
        <v>5.8333333333333341E-2</v>
      </c>
      <c r="J2524" s="81" t="s">
        <v>4230</v>
      </c>
      <c r="AL2524" s="144">
        <v>0</v>
      </c>
      <c r="AM2524" s="144">
        <v>5.8333333333333341E-2</v>
      </c>
      <c r="AN2524" s="144">
        <v>5.8333333333333341E-2</v>
      </c>
      <c r="AO2524" s="145">
        <v>5.8333333333333341E-2</v>
      </c>
    </row>
    <row r="2525" spans="2:41" ht="14.5" hidden="1" x14ac:dyDescent="0.35">
      <c r="B2525" s="45" t="s">
        <v>3314</v>
      </c>
      <c r="C2525" s="54">
        <v>844815</v>
      </c>
      <c r="D2525" s="54">
        <v>844815</v>
      </c>
      <c r="E2525" s="60" t="s">
        <v>3189</v>
      </c>
      <c r="F2525" s="73">
        <v>0</v>
      </c>
      <c r="G2525" s="73">
        <v>5.8333333333333341E-2</v>
      </c>
      <c r="H2525" s="73">
        <v>5.8333333333333341E-2</v>
      </c>
      <c r="I2525" s="73">
        <v>5.8333333333333341E-2</v>
      </c>
      <c r="J2525" s="81" t="s">
        <v>4230</v>
      </c>
      <c r="AL2525" s="144">
        <v>0</v>
      </c>
      <c r="AM2525" s="144">
        <v>5.8333333333333341E-2</v>
      </c>
      <c r="AN2525" s="144">
        <v>5.8333333333333341E-2</v>
      </c>
      <c r="AO2525" s="145">
        <v>5.8333333333333341E-2</v>
      </c>
    </row>
    <row r="2526" spans="2:41" ht="14.5" hidden="1" x14ac:dyDescent="0.35">
      <c r="B2526" s="45" t="s">
        <v>3314</v>
      </c>
      <c r="C2526" s="54">
        <v>844820</v>
      </c>
      <c r="D2526" s="54">
        <v>844820</v>
      </c>
      <c r="E2526" s="60" t="s">
        <v>3189</v>
      </c>
      <c r="F2526" s="73">
        <v>0</v>
      </c>
      <c r="G2526" s="73">
        <v>5.8333333333333341E-2</v>
      </c>
      <c r="H2526" s="73">
        <v>5.8333333333333341E-2</v>
      </c>
      <c r="I2526" s="73">
        <v>5.8333333333333341E-2</v>
      </c>
      <c r="J2526" s="81" t="s">
        <v>4230</v>
      </c>
      <c r="AL2526" s="144">
        <v>0</v>
      </c>
      <c r="AM2526" s="144">
        <v>5.8333333333333341E-2</v>
      </c>
      <c r="AN2526" s="144">
        <v>5.8333333333333341E-2</v>
      </c>
      <c r="AO2526" s="145">
        <v>5.8333333333333341E-2</v>
      </c>
    </row>
    <row r="2527" spans="2:41" ht="14.5" hidden="1" x14ac:dyDescent="0.35">
      <c r="B2527" s="45" t="s">
        <v>3314</v>
      </c>
      <c r="C2527" s="54">
        <v>844822</v>
      </c>
      <c r="D2527" s="54">
        <v>844822</v>
      </c>
      <c r="E2527" s="60" t="s">
        <v>3189</v>
      </c>
      <c r="F2527" s="73">
        <v>0</v>
      </c>
      <c r="G2527" s="73">
        <v>5.8333333333333341E-2</v>
      </c>
      <c r="H2527" s="73">
        <v>5.8333333333333341E-2</v>
      </c>
      <c r="I2527" s="73">
        <v>5.8333333333333341E-2</v>
      </c>
      <c r="J2527" s="81" t="s">
        <v>4230</v>
      </c>
      <c r="AL2527" s="144">
        <v>0</v>
      </c>
      <c r="AM2527" s="144">
        <v>5.8333333333333341E-2</v>
      </c>
      <c r="AN2527" s="144">
        <v>5.8333333333333341E-2</v>
      </c>
      <c r="AO2527" s="145">
        <v>5.8333333333333341E-2</v>
      </c>
    </row>
    <row r="2528" spans="2:41" ht="14.5" hidden="1" x14ac:dyDescent="0.35">
      <c r="B2528" s="45" t="s">
        <v>3314</v>
      </c>
      <c r="C2528" s="54">
        <v>844824</v>
      </c>
      <c r="D2528" s="54">
        <v>844827</v>
      </c>
      <c r="E2528" s="60" t="s">
        <v>3189</v>
      </c>
      <c r="F2528" s="73">
        <v>0</v>
      </c>
      <c r="G2528" s="73">
        <v>5.8333333333333341E-2</v>
      </c>
      <c r="H2528" s="73">
        <v>5.8333333333333341E-2</v>
      </c>
      <c r="I2528" s="73">
        <v>5.8333333333333341E-2</v>
      </c>
      <c r="J2528" s="81" t="s">
        <v>4230</v>
      </c>
      <c r="AL2528" s="144">
        <v>0</v>
      </c>
      <c r="AM2528" s="144">
        <v>5.8333333333333341E-2</v>
      </c>
      <c r="AN2528" s="144">
        <v>5.8333333333333341E-2</v>
      </c>
      <c r="AO2528" s="145">
        <v>5.8333333333333341E-2</v>
      </c>
    </row>
    <row r="2529" spans="2:41" ht="14.5" hidden="1" x14ac:dyDescent="0.35">
      <c r="B2529" s="45" t="s">
        <v>3314</v>
      </c>
      <c r="C2529" s="54">
        <v>844840</v>
      </c>
      <c r="D2529" s="54">
        <v>844840</v>
      </c>
      <c r="E2529" s="60" t="s">
        <v>3189</v>
      </c>
      <c r="F2529" s="73">
        <v>0</v>
      </c>
      <c r="G2529" s="73">
        <v>5.8333333333333341E-2</v>
      </c>
      <c r="H2529" s="73">
        <v>5.8333333333333341E-2</v>
      </c>
      <c r="I2529" s="73">
        <v>5.8333333333333341E-2</v>
      </c>
      <c r="J2529" s="81" t="s">
        <v>4230</v>
      </c>
      <c r="AL2529" s="144">
        <v>0</v>
      </c>
      <c r="AM2529" s="144">
        <v>5.8333333333333341E-2</v>
      </c>
      <c r="AN2529" s="144">
        <v>5.8333333333333341E-2</v>
      </c>
      <c r="AO2529" s="145">
        <v>5.8333333333333341E-2</v>
      </c>
    </row>
    <row r="2530" spans="2:41" ht="14.5" hidden="1" x14ac:dyDescent="0.35">
      <c r="B2530" s="45" t="s">
        <v>3314</v>
      </c>
      <c r="C2530" s="54">
        <v>844842</v>
      </c>
      <c r="D2530" s="54">
        <v>844844</v>
      </c>
      <c r="E2530" s="60" t="s">
        <v>3189</v>
      </c>
      <c r="F2530" s="73">
        <v>0</v>
      </c>
      <c r="G2530" s="73">
        <v>5.8333333333333341E-2</v>
      </c>
      <c r="H2530" s="73">
        <v>5.8333333333333341E-2</v>
      </c>
      <c r="I2530" s="73">
        <v>5.8333333333333341E-2</v>
      </c>
      <c r="J2530" s="81" t="s">
        <v>4230</v>
      </c>
      <c r="AL2530" s="144">
        <v>0</v>
      </c>
      <c r="AM2530" s="144">
        <v>5.8333333333333341E-2</v>
      </c>
      <c r="AN2530" s="144">
        <v>5.8333333333333341E-2</v>
      </c>
      <c r="AO2530" s="145">
        <v>5.8333333333333341E-2</v>
      </c>
    </row>
    <row r="2531" spans="2:41" ht="14.5" hidden="1" x14ac:dyDescent="0.35">
      <c r="B2531" s="45" t="s">
        <v>3314</v>
      </c>
      <c r="C2531" s="54">
        <v>844846</v>
      </c>
      <c r="D2531" s="54">
        <v>844848</v>
      </c>
      <c r="E2531" s="60" t="s">
        <v>3189</v>
      </c>
      <c r="F2531" s="73">
        <v>0</v>
      </c>
      <c r="G2531" s="73">
        <v>5.8333333333333341E-2</v>
      </c>
      <c r="H2531" s="73">
        <v>5.8333333333333341E-2</v>
      </c>
      <c r="I2531" s="73">
        <v>5.8333333333333341E-2</v>
      </c>
      <c r="J2531" s="81" t="s">
        <v>4230</v>
      </c>
      <c r="AL2531" s="144">
        <v>0</v>
      </c>
      <c r="AM2531" s="144">
        <v>5.8333333333333341E-2</v>
      </c>
      <c r="AN2531" s="144">
        <v>5.8333333333333341E-2</v>
      </c>
      <c r="AO2531" s="145">
        <v>5.8333333333333341E-2</v>
      </c>
    </row>
    <row r="2532" spans="2:41" ht="14.5" hidden="1" x14ac:dyDescent="0.35">
      <c r="B2532" s="45" t="s">
        <v>3314</v>
      </c>
      <c r="C2532" s="54">
        <v>844850</v>
      </c>
      <c r="D2532" s="54">
        <v>844851</v>
      </c>
      <c r="E2532" s="60" t="s">
        <v>3189</v>
      </c>
      <c r="F2532" s="73">
        <v>0</v>
      </c>
      <c r="G2532" s="73">
        <v>5.8333333333333341E-2</v>
      </c>
      <c r="H2532" s="73">
        <v>5.8333333333333341E-2</v>
      </c>
      <c r="I2532" s="73">
        <v>5.8333333333333341E-2</v>
      </c>
      <c r="J2532" s="81" t="s">
        <v>4230</v>
      </c>
      <c r="AL2532" s="144">
        <v>0</v>
      </c>
      <c r="AM2532" s="144">
        <v>5.8333333333333341E-2</v>
      </c>
      <c r="AN2532" s="144">
        <v>5.8333333333333341E-2</v>
      </c>
      <c r="AO2532" s="145">
        <v>5.8333333333333341E-2</v>
      </c>
    </row>
    <row r="2533" spans="2:41" ht="14.5" hidden="1" x14ac:dyDescent="0.35">
      <c r="B2533" s="45" t="s">
        <v>3314</v>
      </c>
      <c r="C2533" s="54">
        <v>844854</v>
      </c>
      <c r="D2533" s="54">
        <v>844858</v>
      </c>
      <c r="E2533" s="60" t="s">
        <v>3189</v>
      </c>
      <c r="F2533" s="73">
        <v>0</v>
      </c>
      <c r="G2533" s="73">
        <v>5.8333333333333341E-2</v>
      </c>
      <c r="H2533" s="73">
        <v>5.8333333333333341E-2</v>
      </c>
      <c r="I2533" s="73">
        <v>5.8333333333333341E-2</v>
      </c>
      <c r="J2533" s="81" t="s">
        <v>4230</v>
      </c>
      <c r="AL2533" s="144">
        <v>0</v>
      </c>
      <c r="AM2533" s="144">
        <v>5.8333333333333341E-2</v>
      </c>
      <c r="AN2533" s="144">
        <v>5.8333333333333341E-2</v>
      </c>
      <c r="AO2533" s="145">
        <v>5.8333333333333341E-2</v>
      </c>
    </row>
    <row r="2534" spans="2:41" ht="14.5" hidden="1" x14ac:dyDescent="0.35">
      <c r="B2534" s="45" t="s">
        <v>3314</v>
      </c>
      <c r="C2534" s="54">
        <v>844870</v>
      </c>
      <c r="D2534" s="54">
        <v>844871</v>
      </c>
      <c r="E2534" s="60" t="s">
        <v>3189</v>
      </c>
      <c r="F2534" s="73">
        <v>0</v>
      </c>
      <c r="G2534" s="73">
        <v>5.8333333333333341E-2</v>
      </c>
      <c r="H2534" s="73">
        <v>5.8333333333333341E-2</v>
      </c>
      <c r="I2534" s="73">
        <v>5.8333333333333341E-2</v>
      </c>
      <c r="J2534" s="81" t="s">
        <v>4230</v>
      </c>
      <c r="AL2534" s="144">
        <v>0</v>
      </c>
      <c r="AM2534" s="144">
        <v>5.8333333333333341E-2</v>
      </c>
      <c r="AN2534" s="144">
        <v>5.8333333333333341E-2</v>
      </c>
      <c r="AO2534" s="145">
        <v>5.8333333333333341E-2</v>
      </c>
    </row>
    <row r="2535" spans="2:41" ht="14.5" hidden="1" x14ac:dyDescent="0.35">
      <c r="B2535" s="45" t="s">
        <v>3314</v>
      </c>
      <c r="C2535" s="54">
        <v>844873</v>
      </c>
      <c r="D2535" s="54">
        <v>844875</v>
      </c>
      <c r="E2535" s="60" t="s">
        <v>3189</v>
      </c>
      <c r="F2535" s="73">
        <v>0</v>
      </c>
      <c r="G2535" s="73">
        <v>5.8333333333333341E-2</v>
      </c>
      <c r="H2535" s="73">
        <v>5.8333333333333341E-2</v>
      </c>
      <c r="I2535" s="73">
        <v>5.8333333333333341E-2</v>
      </c>
      <c r="J2535" s="81" t="s">
        <v>4230</v>
      </c>
      <c r="AL2535" s="144">
        <v>0</v>
      </c>
      <c r="AM2535" s="144">
        <v>5.8333333333333341E-2</v>
      </c>
      <c r="AN2535" s="144">
        <v>5.8333333333333341E-2</v>
      </c>
      <c r="AO2535" s="145">
        <v>5.8333333333333341E-2</v>
      </c>
    </row>
    <row r="2536" spans="2:41" ht="14.5" hidden="1" x14ac:dyDescent="0.35">
      <c r="B2536" s="45" t="s">
        <v>3314</v>
      </c>
      <c r="C2536" s="54">
        <v>844879</v>
      </c>
      <c r="D2536" s="54">
        <v>844881</v>
      </c>
      <c r="E2536" s="60" t="s">
        <v>3189</v>
      </c>
      <c r="F2536" s="73">
        <v>0</v>
      </c>
      <c r="G2536" s="73">
        <v>5.8333333333333341E-2</v>
      </c>
      <c r="H2536" s="73">
        <v>5.8333333333333341E-2</v>
      </c>
      <c r="I2536" s="73">
        <v>5.8333333333333341E-2</v>
      </c>
      <c r="J2536" s="81" t="s">
        <v>4230</v>
      </c>
      <c r="AL2536" s="144">
        <v>0</v>
      </c>
      <c r="AM2536" s="144">
        <v>5.8333333333333341E-2</v>
      </c>
      <c r="AN2536" s="144">
        <v>5.8333333333333341E-2</v>
      </c>
      <c r="AO2536" s="145">
        <v>5.8333333333333341E-2</v>
      </c>
    </row>
    <row r="2537" spans="2:41" ht="14.5" hidden="1" x14ac:dyDescent="0.35">
      <c r="B2537" s="45" t="s">
        <v>3314</v>
      </c>
      <c r="C2537" s="54">
        <v>844884</v>
      </c>
      <c r="D2537" s="54">
        <v>844884</v>
      </c>
      <c r="E2537" s="60" t="s">
        <v>3189</v>
      </c>
      <c r="F2537" s="73">
        <v>0</v>
      </c>
      <c r="G2537" s="73">
        <v>5.8333333333333341E-2</v>
      </c>
      <c r="H2537" s="73">
        <v>5.8333333333333341E-2</v>
      </c>
      <c r="I2537" s="73">
        <v>5.8333333333333341E-2</v>
      </c>
      <c r="J2537" s="81" t="s">
        <v>4230</v>
      </c>
      <c r="AL2537" s="144">
        <v>0</v>
      </c>
      <c r="AM2537" s="144">
        <v>5.8333333333333341E-2</v>
      </c>
      <c r="AN2537" s="144">
        <v>5.8333333333333341E-2</v>
      </c>
      <c r="AO2537" s="145">
        <v>5.8333333333333341E-2</v>
      </c>
    </row>
    <row r="2538" spans="2:41" ht="14.5" hidden="1" x14ac:dyDescent="0.35">
      <c r="B2538" s="45" t="s">
        <v>3314</v>
      </c>
      <c r="C2538" s="54">
        <v>844888</v>
      </c>
      <c r="D2538" s="54">
        <v>844888</v>
      </c>
      <c r="E2538" s="60" t="s">
        <v>3189</v>
      </c>
      <c r="F2538" s="73">
        <v>0</v>
      </c>
      <c r="G2538" s="73">
        <v>5.8333333333333341E-2</v>
      </c>
      <c r="H2538" s="73">
        <v>5.8333333333333341E-2</v>
      </c>
      <c r="I2538" s="73">
        <v>5.8333333333333341E-2</v>
      </c>
      <c r="J2538" s="81" t="s">
        <v>4230</v>
      </c>
      <c r="AL2538" s="144">
        <v>0</v>
      </c>
      <c r="AM2538" s="144">
        <v>5.8333333333333341E-2</v>
      </c>
      <c r="AN2538" s="144">
        <v>5.8333333333333341E-2</v>
      </c>
      <c r="AO2538" s="145">
        <v>5.8333333333333341E-2</v>
      </c>
    </row>
    <row r="2539" spans="2:41" ht="14.5" hidden="1" x14ac:dyDescent="0.35">
      <c r="B2539" s="45" t="s">
        <v>3314</v>
      </c>
      <c r="C2539" s="54">
        <v>844896</v>
      </c>
      <c r="D2539" s="54">
        <v>844896</v>
      </c>
      <c r="E2539" s="60" t="s">
        <v>3189</v>
      </c>
      <c r="F2539" s="73">
        <v>0</v>
      </c>
      <c r="G2539" s="73">
        <v>5.8333333333333341E-2</v>
      </c>
      <c r="H2539" s="73">
        <v>5.8333333333333341E-2</v>
      </c>
      <c r="I2539" s="73">
        <v>5.8333333333333341E-2</v>
      </c>
      <c r="J2539" s="81" t="s">
        <v>4230</v>
      </c>
      <c r="AL2539" s="144">
        <v>0</v>
      </c>
      <c r="AM2539" s="144">
        <v>5.8333333333333341E-2</v>
      </c>
      <c r="AN2539" s="144">
        <v>5.8333333333333341E-2</v>
      </c>
      <c r="AO2539" s="145">
        <v>5.8333333333333341E-2</v>
      </c>
    </row>
    <row r="2540" spans="2:41" ht="14.5" hidden="1" x14ac:dyDescent="0.35">
      <c r="B2540" s="45" t="s">
        <v>3314</v>
      </c>
      <c r="C2540" s="54">
        <v>844900</v>
      </c>
      <c r="D2540" s="54">
        <v>844900</v>
      </c>
      <c r="E2540" s="60" t="s">
        <v>3189</v>
      </c>
      <c r="F2540" s="73">
        <v>0</v>
      </c>
      <c r="G2540" s="73">
        <v>5.8333333333333341E-2</v>
      </c>
      <c r="H2540" s="73">
        <v>5.8333333333333341E-2</v>
      </c>
      <c r="I2540" s="73">
        <v>5.8333333333333341E-2</v>
      </c>
      <c r="J2540" s="81" t="s">
        <v>4230</v>
      </c>
      <c r="AL2540" s="144">
        <v>0</v>
      </c>
      <c r="AM2540" s="144">
        <v>5.8333333333333341E-2</v>
      </c>
      <c r="AN2540" s="144">
        <v>5.8333333333333341E-2</v>
      </c>
      <c r="AO2540" s="145">
        <v>5.8333333333333341E-2</v>
      </c>
    </row>
    <row r="2541" spans="2:41" ht="14.5" hidden="1" x14ac:dyDescent="0.35">
      <c r="B2541" s="45" t="s">
        <v>3314</v>
      </c>
      <c r="C2541" s="54">
        <v>844932</v>
      </c>
      <c r="D2541" s="54">
        <v>844932</v>
      </c>
      <c r="E2541" s="60" t="s">
        <v>3189</v>
      </c>
      <c r="F2541" s="73">
        <v>0</v>
      </c>
      <c r="G2541" s="73">
        <v>5.8333333333333341E-2</v>
      </c>
      <c r="H2541" s="73">
        <v>5.8333333333333341E-2</v>
      </c>
      <c r="I2541" s="73">
        <v>5.8333333333333341E-2</v>
      </c>
      <c r="J2541" s="81" t="s">
        <v>4230</v>
      </c>
      <c r="AL2541" s="144">
        <v>0</v>
      </c>
      <c r="AM2541" s="144">
        <v>5.8333333333333341E-2</v>
      </c>
      <c r="AN2541" s="144">
        <v>5.8333333333333341E-2</v>
      </c>
      <c r="AO2541" s="145">
        <v>5.8333333333333341E-2</v>
      </c>
    </row>
    <row r="2542" spans="2:41" ht="14.5" hidden="1" x14ac:dyDescent="0.35">
      <c r="B2542" s="45" t="s">
        <v>3314</v>
      </c>
      <c r="C2542" s="54">
        <v>844937</v>
      </c>
      <c r="D2542" s="54">
        <v>844937</v>
      </c>
      <c r="E2542" s="60" t="s">
        <v>3189</v>
      </c>
      <c r="F2542" s="73">
        <v>0</v>
      </c>
      <c r="G2542" s="73">
        <v>5.8333333333333341E-2</v>
      </c>
      <c r="H2542" s="73">
        <v>5.8333333333333341E-2</v>
      </c>
      <c r="I2542" s="73">
        <v>5.8333333333333341E-2</v>
      </c>
      <c r="J2542" s="81" t="s">
        <v>4230</v>
      </c>
      <c r="AL2542" s="144">
        <v>0</v>
      </c>
      <c r="AM2542" s="144">
        <v>5.8333333333333341E-2</v>
      </c>
      <c r="AN2542" s="144">
        <v>5.8333333333333341E-2</v>
      </c>
      <c r="AO2542" s="145">
        <v>5.8333333333333341E-2</v>
      </c>
    </row>
    <row r="2543" spans="2:41" ht="14.5" hidden="1" x14ac:dyDescent="0.35">
      <c r="B2543" s="45" t="s">
        <v>3314</v>
      </c>
      <c r="C2543" s="54">
        <v>844942</v>
      </c>
      <c r="D2543" s="54">
        <v>844942</v>
      </c>
      <c r="E2543" s="60" t="s">
        <v>3189</v>
      </c>
      <c r="F2543" s="73">
        <v>0</v>
      </c>
      <c r="G2543" s="73">
        <v>5.8333333333333341E-2</v>
      </c>
      <c r="H2543" s="73">
        <v>5.8333333333333341E-2</v>
      </c>
      <c r="I2543" s="73">
        <v>5.8333333333333341E-2</v>
      </c>
      <c r="J2543" s="81" t="s">
        <v>4230</v>
      </c>
      <c r="AL2543" s="144">
        <v>0</v>
      </c>
      <c r="AM2543" s="144">
        <v>5.8333333333333341E-2</v>
      </c>
      <c r="AN2543" s="144">
        <v>5.8333333333333341E-2</v>
      </c>
      <c r="AO2543" s="145">
        <v>5.8333333333333341E-2</v>
      </c>
    </row>
    <row r="2544" spans="2:41" ht="14.5" hidden="1" x14ac:dyDescent="0.35">
      <c r="B2544" s="45" t="s">
        <v>3314</v>
      </c>
      <c r="C2544" s="54">
        <v>844944</v>
      </c>
      <c r="D2544" s="54">
        <v>844944</v>
      </c>
      <c r="E2544" s="60" t="s">
        <v>3189</v>
      </c>
      <c r="F2544" s="73">
        <v>0</v>
      </c>
      <c r="G2544" s="73">
        <v>5.8333333333333341E-2</v>
      </c>
      <c r="H2544" s="73">
        <v>5.8333333333333341E-2</v>
      </c>
      <c r="I2544" s="73">
        <v>5.8333333333333341E-2</v>
      </c>
      <c r="J2544" s="81" t="s">
        <v>4230</v>
      </c>
      <c r="AL2544" s="144">
        <v>0</v>
      </c>
      <c r="AM2544" s="144">
        <v>5.8333333333333341E-2</v>
      </c>
      <c r="AN2544" s="144">
        <v>5.8333333333333341E-2</v>
      </c>
      <c r="AO2544" s="145">
        <v>5.8333333333333341E-2</v>
      </c>
    </row>
    <row r="2545" spans="2:41" ht="14.5" hidden="1" x14ac:dyDescent="0.35">
      <c r="B2545" s="45" t="s">
        <v>3314</v>
      </c>
      <c r="C2545" s="54">
        <v>844954</v>
      </c>
      <c r="D2545" s="54">
        <v>844954</v>
      </c>
      <c r="E2545" s="60" t="s">
        <v>3189</v>
      </c>
      <c r="F2545" s="73">
        <v>0</v>
      </c>
      <c r="G2545" s="73">
        <v>5.8333333333333341E-2</v>
      </c>
      <c r="H2545" s="73">
        <v>5.8333333333333341E-2</v>
      </c>
      <c r="I2545" s="73">
        <v>5.8333333333333341E-2</v>
      </c>
      <c r="J2545" s="81" t="s">
        <v>4230</v>
      </c>
      <c r="AL2545" s="144">
        <v>0</v>
      </c>
      <c r="AM2545" s="144">
        <v>5.8333333333333341E-2</v>
      </c>
      <c r="AN2545" s="144">
        <v>5.8333333333333341E-2</v>
      </c>
      <c r="AO2545" s="145">
        <v>5.8333333333333341E-2</v>
      </c>
    </row>
    <row r="2546" spans="2:41" ht="14.5" hidden="1" x14ac:dyDescent="0.35">
      <c r="B2546" s="45" t="s">
        <v>3314</v>
      </c>
      <c r="C2546" s="54">
        <v>844963</v>
      </c>
      <c r="D2546" s="54">
        <v>844963</v>
      </c>
      <c r="E2546" s="60" t="s">
        <v>3189</v>
      </c>
      <c r="F2546" s="73">
        <v>0</v>
      </c>
      <c r="G2546" s="73">
        <v>5.8333333333333341E-2</v>
      </c>
      <c r="H2546" s="73">
        <v>5.8333333333333341E-2</v>
      </c>
      <c r="I2546" s="73">
        <v>5.8333333333333341E-2</v>
      </c>
      <c r="J2546" s="81" t="s">
        <v>4230</v>
      </c>
      <c r="AL2546" s="144">
        <v>0</v>
      </c>
      <c r="AM2546" s="144">
        <v>5.8333333333333341E-2</v>
      </c>
      <c r="AN2546" s="144">
        <v>5.8333333333333341E-2</v>
      </c>
      <c r="AO2546" s="145">
        <v>5.8333333333333341E-2</v>
      </c>
    </row>
    <row r="2547" spans="2:41" ht="14.5" hidden="1" x14ac:dyDescent="0.35">
      <c r="B2547" s="45" t="s">
        <v>3314</v>
      </c>
      <c r="C2547" s="54">
        <v>844977</v>
      </c>
      <c r="D2547" s="54">
        <v>844977</v>
      </c>
      <c r="E2547" s="60" t="s">
        <v>3189</v>
      </c>
      <c r="F2547" s="73">
        <v>0</v>
      </c>
      <c r="G2547" s="73">
        <v>5.8333333333333341E-2</v>
      </c>
      <c r="H2547" s="73">
        <v>5.8333333333333341E-2</v>
      </c>
      <c r="I2547" s="73">
        <v>5.8333333333333341E-2</v>
      </c>
      <c r="J2547" s="81" t="s">
        <v>4230</v>
      </c>
      <c r="AL2547" s="144">
        <v>0</v>
      </c>
      <c r="AM2547" s="144">
        <v>5.8333333333333341E-2</v>
      </c>
      <c r="AN2547" s="144">
        <v>5.8333333333333341E-2</v>
      </c>
      <c r="AO2547" s="145">
        <v>5.8333333333333341E-2</v>
      </c>
    </row>
    <row r="2548" spans="2:41" ht="14.5" hidden="1" x14ac:dyDescent="0.35">
      <c r="B2548" s="45" t="s">
        <v>3314</v>
      </c>
      <c r="C2548" s="54">
        <v>844993</v>
      </c>
      <c r="D2548" s="54">
        <v>844993</v>
      </c>
      <c r="E2548" s="60" t="s">
        <v>3189</v>
      </c>
      <c r="F2548" s="73">
        <v>0</v>
      </c>
      <c r="G2548" s="73">
        <v>5.8333333333333341E-2</v>
      </c>
      <c r="H2548" s="73">
        <v>5.8333333333333341E-2</v>
      </c>
      <c r="I2548" s="73">
        <v>5.8333333333333341E-2</v>
      </c>
      <c r="J2548" s="81" t="s">
        <v>4230</v>
      </c>
      <c r="AL2548" s="144">
        <v>0</v>
      </c>
      <c r="AM2548" s="144">
        <v>5.8333333333333341E-2</v>
      </c>
      <c r="AN2548" s="144">
        <v>5.8333333333333341E-2</v>
      </c>
      <c r="AO2548" s="145">
        <v>5.8333333333333341E-2</v>
      </c>
    </row>
    <row r="2549" spans="2:41" ht="14.5" hidden="1" x14ac:dyDescent="0.35">
      <c r="B2549" s="45" t="s">
        <v>3314</v>
      </c>
      <c r="C2549" s="54">
        <v>844995</v>
      </c>
      <c r="D2549" s="54">
        <v>844995</v>
      </c>
      <c r="E2549" s="60" t="s">
        <v>3189</v>
      </c>
      <c r="F2549" s="73">
        <v>0</v>
      </c>
      <c r="G2549" s="73">
        <v>5.8333333333333341E-2</v>
      </c>
      <c r="H2549" s="73">
        <v>5.8333333333333341E-2</v>
      </c>
      <c r="I2549" s="73">
        <v>5.8333333333333341E-2</v>
      </c>
      <c r="J2549" s="81" t="s">
        <v>4230</v>
      </c>
      <c r="AL2549" s="144">
        <v>0</v>
      </c>
      <c r="AM2549" s="144">
        <v>5.8333333333333341E-2</v>
      </c>
      <c r="AN2549" s="144">
        <v>5.8333333333333341E-2</v>
      </c>
      <c r="AO2549" s="145">
        <v>5.8333333333333341E-2</v>
      </c>
    </row>
    <row r="2550" spans="2:41" ht="14.5" hidden="1" x14ac:dyDescent="0.35">
      <c r="B2550" s="45" t="s">
        <v>3314</v>
      </c>
      <c r="C2550" s="54">
        <v>844997</v>
      </c>
      <c r="D2550" s="54">
        <v>844999</v>
      </c>
      <c r="E2550" s="60" t="s">
        <v>3189</v>
      </c>
      <c r="F2550" s="73">
        <v>0</v>
      </c>
      <c r="G2550" s="73">
        <v>5.8333333333333341E-2</v>
      </c>
      <c r="H2550" s="73">
        <v>5.8333333333333341E-2</v>
      </c>
      <c r="I2550" s="73">
        <v>5.8333333333333341E-2</v>
      </c>
      <c r="J2550" s="81" t="s">
        <v>4230</v>
      </c>
      <c r="AL2550" s="144">
        <v>0</v>
      </c>
      <c r="AM2550" s="144">
        <v>5.8333333333333341E-2</v>
      </c>
      <c r="AN2550" s="144">
        <v>5.8333333333333341E-2</v>
      </c>
      <c r="AO2550" s="145">
        <v>5.8333333333333341E-2</v>
      </c>
    </row>
    <row r="2551" spans="2:41" ht="14.5" hidden="1" x14ac:dyDescent="0.35">
      <c r="B2551" s="45" t="s">
        <v>3314</v>
      </c>
      <c r="C2551" s="54">
        <v>845003</v>
      </c>
      <c r="D2551" s="54">
        <v>845003</v>
      </c>
      <c r="E2551" s="60" t="s">
        <v>3189</v>
      </c>
      <c r="F2551" s="73">
        <v>0</v>
      </c>
      <c r="G2551" s="73">
        <v>5.8333333333333341E-2</v>
      </c>
      <c r="H2551" s="73">
        <v>5.8333333333333341E-2</v>
      </c>
      <c r="I2551" s="73">
        <v>5.8333333333333341E-2</v>
      </c>
      <c r="J2551" s="81" t="s">
        <v>4230</v>
      </c>
      <c r="AL2551" s="144">
        <v>0</v>
      </c>
      <c r="AM2551" s="144">
        <v>5.8333333333333341E-2</v>
      </c>
      <c r="AN2551" s="144">
        <v>5.8333333333333341E-2</v>
      </c>
      <c r="AO2551" s="145">
        <v>5.8333333333333341E-2</v>
      </c>
    </row>
    <row r="2552" spans="2:41" ht="14.5" hidden="1" x14ac:dyDescent="0.35">
      <c r="B2552" s="45" t="s">
        <v>3314</v>
      </c>
      <c r="C2552" s="54">
        <v>845012</v>
      </c>
      <c r="D2552" s="54">
        <v>845012</v>
      </c>
      <c r="E2552" s="60" t="s">
        <v>3189</v>
      </c>
      <c r="F2552" s="73">
        <v>0</v>
      </c>
      <c r="G2552" s="73">
        <v>5.8333333333333341E-2</v>
      </c>
      <c r="H2552" s="73">
        <v>5.8333333333333341E-2</v>
      </c>
      <c r="I2552" s="73">
        <v>5.8333333333333341E-2</v>
      </c>
      <c r="J2552" s="81" t="s">
        <v>4230</v>
      </c>
      <c r="AL2552" s="144">
        <v>0</v>
      </c>
      <c r="AM2552" s="144">
        <v>5.8333333333333341E-2</v>
      </c>
      <c r="AN2552" s="144">
        <v>5.8333333333333341E-2</v>
      </c>
      <c r="AO2552" s="145">
        <v>5.8333333333333341E-2</v>
      </c>
    </row>
    <row r="2553" spans="2:41" ht="14.5" hidden="1" x14ac:dyDescent="0.35">
      <c r="B2553" s="45" t="s">
        <v>3314</v>
      </c>
      <c r="C2553" s="54">
        <v>845020</v>
      </c>
      <c r="D2553" s="54">
        <v>845020</v>
      </c>
      <c r="E2553" s="60" t="s">
        <v>3189</v>
      </c>
      <c r="F2553" s="73">
        <v>0</v>
      </c>
      <c r="G2553" s="73">
        <v>5.8333333333333341E-2</v>
      </c>
      <c r="H2553" s="73">
        <v>5.8333333333333341E-2</v>
      </c>
      <c r="I2553" s="73">
        <v>5.8333333333333341E-2</v>
      </c>
      <c r="J2553" s="81" t="s">
        <v>4230</v>
      </c>
      <c r="AL2553" s="144">
        <v>0</v>
      </c>
      <c r="AM2553" s="144">
        <v>5.8333333333333341E-2</v>
      </c>
      <c r="AN2553" s="144">
        <v>5.8333333333333341E-2</v>
      </c>
      <c r="AO2553" s="145">
        <v>5.8333333333333341E-2</v>
      </c>
    </row>
    <row r="2554" spans="2:41" ht="14.5" hidden="1" x14ac:dyDescent="0.35">
      <c r="B2554" s="45" t="s">
        <v>3314</v>
      </c>
      <c r="C2554" s="54">
        <v>845022</v>
      </c>
      <c r="D2554" s="54">
        <v>845022</v>
      </c>
      <c r="E2554" s="60" t="s">
        <v>3189</v>
      </c>
      <c r="F2554" s="73">
        <v>0</v>
      </c>
      <c r="G2554" s="73">
        <v>5.8333333333333341E-2</v>
      </c>
      <c r="H2554" s="73">
        <v>5.8333333333333341E-2</v>
      </c>
      <c r="I2554" s="73">
        <v>5.8333333333333341E-2</v>
      </c>
      <c r="J2554" s="81" t="s">
        <v>4230</v>
      </c>
      <c r="AL2554" s="144">
        <v>0</v>
      </c>
      <c r="AM2554" s="144">
        <v>5.8333333333333341E-2</v>
      </c>
      <c r="AN2554" s="144">
        <v>5.8333333333333341E-2</v>
      </c>
      <c r="AO2554" s="145">
        <v>5.8333333333333341E-2</v>
      </c>
    </row>
    <row r="2555" spans="2:41" ht="14.5" hidden="1" x14ac:dyDescent="0.35">
      <c r="B2555" s="45" t="s">
        <v>3314</v>
      </c>
      <c r="C2555" s="54">
        <v>845027</v>
      </c>
      <c r="D2555" s="54">
        <v>845027</v>
      </c>
      <c r="E2555" s="60" t="s">
        <v>3189</v>
      </c>
      <c r="F2555" s="73">
        <v>0</v>
      </c>
      <c r="G2555" s="73">
        <v>5.8333333333333341E-2</v>
      </c>
      <c r="H2555" s="73">
        <v>5.8333333333333341E-2</v>
      </c>
      <c r="I2555" s="73">
        <v>5.8333333333333341E-2</v>
      </c>
      <c r="J2555" s="81" t="s">
        <v>4230</v>
      </c>
      <c r="AL2555" s="144">
        <v>0</v>
      </c>
      <c r="AM2555" s="144">
        <v>5.8333333333333341E-2</v>
      </c>
      <c r="AN2555" s="144">
        <v>5.8333333333333341E-2</v>
      </c>
      <c r="AO2555" s="145">
        <v>5.8333333333333341E-2</v>
      </c>
    </row>
    <row r="2556" spans="2:41" ht="14.5" hidden="1" x14ac:dyDescent="0.35">
      <c r="B2556" s="45" t="s">
        <v>3314</v>
      </c>
      <c r="C2556" s="54">
        <v>845029</v>
      </c>
      <c r="D2556" s="54">
        <v>845029</v>
      </c>
      <c r="E2556" s="60" t="s">
        <v>3189</v>
      </c>
      <c r="F2556" s="73">
        <v>0</v>
      </c>
      <c r="G2556" s="73">
        <v>5.8333333333333341E-2</v>
      </c>
      <c r="H2556" s="73">
        <v>5.8333333333333341E-2</v>
      </c>
      <c r="I2556" s="73">
        <v>5.8333333333333341E-2</v>
      </c>
      <c r="J2556" s="81" t="s">
        <v>4230</v>
      </c>
      <c r="AL2556" s="144">
        <v>0</v>
      </c>
      <c r="AM2556" s="144">
        <v>5.8333333333333341E-2</v>
      </c>
      <c r="AN2556" s="144">
        <v>5.8333333333333341E-2</v>
      </c>
      <c r="AO2556" s="145">
        <v>5.8333333333333341E-2</v>
      </c>
    </row>
    <row r="2557" spans="2:41" ht="14.5" hidden="1" x14ac:dyDescent="0.35">
      <c r="B2557" s="45" t="s">
        <v>3314</v>
      </c>
      <c r="C2557" s="54">
        <v>845031</v>
      </c>
      <c r="D2557" s="54">
        <v>845032</v>
      </c>
      <c r="E2557" s="60" t="s">
        <v>3189</v>
      </c>
      <c r="F2557" s="73">
        <v>0</v>
      </c>
      <c r="G2557" s="73">
        <v>5.8333333333333341E-2</v>
      </c>
      <c r="H2557" s="73">
        <v>5.8333333333333341E-2</v>
      </c>
      <c r="I2557" s="73">
        <v>5.8333333333333341E-2</v>
      </c>
      <c r="J2557" s="81" t="s">
        <v>4230</v>
      </c>
      <c r="AL2557" s="144">
        <v>0</v>
      </c>
      <c r="AM2557" s="144">
        <v>5.8333333333333341E-2</v>
      </c>
      <c r="AN2557" s="144">
        <v>5.8333333333333341E-2</v>
      </c>
      <c r="AO2557" s="145">
        <v>5.8333333333333341E-2</v>
      </c>
    </row>
    <row r="2558" spans="2:41" ht="14.5" hidden="1" x14ac:dyDescent="0.35">
      <c r="B2558" s="45" t="s">
        <v>3314</v>
      </c>
      <c r="C2558" s="54">
        <v>845042</v>
      </c>
      <c r="D2558" s="54">
        <v>845042</v>
      </c>
      <c r="E2558" s="60" t="s">
        <v>3189</v>
      </c>
      <c r="F2558" s="73">
        <v>0</v>
      </c>
      <c r="G2558" s="73">
        <v>5.8333333333333341E-2</v>
      </c>
      <c r="H2558" s="73">
        <v>5.8333333333333341E-2</v>
      </c>
      <c r="I2558" s="73">
        <v>5.8333333333333341E-2</v>
      </c>
      <c r="J2558" s="81" t="s">
        <v>4230</v>
      </c>
      <c r="AL2558" s="144">
        <v>0</v>
      </c>
      <c r="AM2558" s="144">
        <v>5.8333333333333341E-2</v>
      </c>
      <c r="AN2558" s="144">
        <v>5.8333333333333341E-2</v>
      </c>
      <c r="AO2558" s="145">
        <v>5.8333333333333341E-2</v>
      </c>
    </row>
    <row r="2559" spans="2:41" ht="14.5" hidden="1" x14ac:dyDescent="0.35">
      <c r="B2559" s="45" t="s">
        <v>3314</v>
      </c>
      <c r="C2559" s="54">
        <v>845069</v>
      </c>
      <c r="D2559" s="54">
        <v>845069</v>
      </c>
      <c r="E2559" s="60" t="s">
        <v>3189</v>
      </c>
      <c r="F2559" s="73">
        <v>0</v>
      </c>
      <c r="G2559" s="73">
        <v>5.8333333333333341E-2</v>
      </c>
      <c r="H2559" s="73">
        <v>5.8333333333333341E-2</v>
      </c>
      <c r="I2559" s="73">
        <v>5.8333333333333341E-2</v>
      </c>
      <c r="J2559" s="81" t="s">
        <v>4230</v>
      </c>
      <c r="AL2559" s="144">
        <v>0</v>
      </c>
      <c r="AM2559" s="144">
        <v>5.8333333333333341E-2</v>
      </c>
      <c r="AN2559" s="144">
        <v>5.8333333333333341E-2</v>
      </c>
      <c r="AO2559" s="145">
        <v>5.8333333333333341E-2</v>
      </c>
    </row>
    <row r="2560" spans="2:41" ht="14.5" hidden="1" x14ac:dyDescent="0.35">
      <c r="B2560" s="45" t="s">
        <v>3314</v>
      </c>
      <c r="C2560" s="54">
        <v>845092</v>
      </c>
      <c r="D2560" s="54">
        <v>845092</v>
      </c>
      <c r="E2560" s="60" t="s">
        <v>3189</v>
      </c>
      <c r="F2560" s="73">
        <v>0</v>
      </c>
      <c r="G2560" s="73">
        <v>5.8333333333333341E-2</v>
      </c>
      <c r="H2560" s="73">
        <v>5.8333333333333341E-2</v>
      </c>
      <c r="I2560" s="73">
        <v>5.8333333333333341E-2</v>
      </c>
      <c r="J2560" s="81" t="s">
        <v>4230</v>
      </c>
      <c r="AL2560" s="144">
        <v>0</v>
      </c>
      <c r="AM2560" s="144">
        <v>5.8333333333333341E-2</v>
      </c>
      <c r="AN2560" s="144">
        <v>5.8333333333333341E-2</v>
      </c>
      <c r="AO2560" s="145">
        <v>5.8333333333333341E-2</v>
      </c>
    </row>
    <row r="2561" spans="2:41" ht="14.5" hidden="1" x14ac:dyDescent="0.35">
      <c r="B2561" s="45" t="s">
        <v>3314</v>
      </c>
      <c r="C2561" s="54">
        <v>845094</v>
      </c>
      <c r="D2561" s="54">
        <v>845095</v>
      </c>
      <c r="E2561" s="60" t="s">
        <v>3189</v>
      </c>
      <c r="F2561" s="73">
        <v>0</v>
      </c>
      <c r="G2561" s="73">
        <v>5.8333333333333341E-2</v>
      </c>
      <c r="H2561" s="73">
        <v>5.8333333333333341E-2</v>
      </c>
      <c r="I2561" s="73">
        <v>5.8333333333333341E-2</v>
      </c>
      <c r="J2561" s="81" t="s">
        <v>4230</v>
      </c>
      <c r="AL2561" s="144">
        <v>0</v>
      </c>
      <c r="AM2561" s="144">
        <v>5.8333333333333341E-2</v>
      </c>
      <c r="AN2561" s="144">
        <v>5.8333333333333341E-2</v>
      </c>
      <c r="AO2561" s="145">
        <v>5.8333333333333341E-2</v>
      </c>
    </row>
    <row r="2562" spans="2:41" ht="14.5" hidden="1" x14ac:dyDescent="0.35">
      <c r="B2562" s="45" t="s">
        <v>3314</v>
      </c>
      <c r="C2562" s="54">
        <v>845097</v>
      </c>
      <c r="D2562" s="54">
        <v>845097</v>
      </c>
      <c r="E2562" s="60" t="s">
        <v>3189</v>
      </c>
      <c r="F2562" s="73">
        <v>0</v>
      </c>
      <c r="G2562" s="73">
        <v>5.8333333333333341E-2</v>
      </c>
      <c r="H2562" s="73">
        <v>5.8333333333333341E-2</v>
      </c>
      <c r="I2562" s="73">
        <v>5.8333333333333341E-2</v>
      </c>
      <c r="J2562" s="81" t="s">
        <v>4230</v>
      </c>
      <c r="AL2562" s="144">
        <v>0</v>
      </c>
      <c r="AM2562" s="144">
        <v>5.8333333333333341E-2</v>
      </c>
      <c r="AN2562" s="144">
        <v>5.8333333333333341E-2</v>
      </c>
      <c r="AO2562" s="145">
        <v>5.8333333333333341E-2</v>
      </c>
    </row>
    <row r="2563" spans="2:41" ht="14.5" hidden="1" x14ac:dyDescent="0.35">
      <c r="B2563" s="45" t="s">
        <v>3314</v>
      </c>
      <c r="C2563" s="54">
        <v>845107</v>
      </c>
      <c r="D2563" s="54">
        <v>845107</v>
      </c>
      <c r="E2563" s="60" t="s">
        <v>3189</v>
      </c>
      <c r="F2563" s="73">
        <v>0</v>
      </c>
      <c r="G2563" s="73">
        <v>5.8333333333333341E-2</v>
      </c>
      <c r="H2563" s="73">
        <v>5.8333333333333341E-2</v>
      </c>
      <c r="I2563" s="73">
        <v>5.8333333333333341E-2</v>
      </c>
      <c r="J2563" s="81" t="s">
        <v>4230</v>
      </c>
      <c r="AL2563" s="144">
        <v>0</v>
      </c>
      <c r="AM2563" s="144">
        <v>5.8333333333333341E-2</v>
      </c>
      <c r="AN2563" s="144">
        <v>5.8333333333333341E-2</v>
      </c>
      <c r="AO2563" s="145">
        <v>5.8333333333333341E-2</v>
      </c>
    </row>
    <row r="2564" spans="2:41" ht="14.5" hidden="1" x14ac:dyDescent="0.35">
      <c r="B2564" s="45" t="s">
        <v>3314</v>
      </c>
      <c r="C2564" s="54">
        <v>845118</v>
      </c>
      <c r="D2564" s="54">
        <v>845119</v>
      </c>
      <c r="E2564" s="60" t="s">
        <v>3189</v>
      </c>
      <c r="F2564" s="73">
        <v>0</v>
      </c>
      <c r="G2564" s="73">
        <v>5.8333333333333341E-2</v>
      </c>
      <c r="H2564" s="73">
        <v>5.8333333333333341E-2</v>
      </c>
      <c r="I2564" s="73">
        <v>5.8333333333333341E-2</v>
      </c>
      <c r="J2564" s="81" t="s">
        <v>4230</v>
      </c>
      <c r="AL2564" s="144">
        <v>0</v>
      </c>
      <c r="AM2564" s="144">
        <v>5.8333333333333341E-2</v>
      </c>
      <c r="AN2564" s="144">
        <v>5.8333333333333341E-2</v>
      </c>
      <c r="AO2564" s="145">
        <v>5.8333333333333341E-2</v>
      </c>
    </row>
    <row r="2565" spans="2:41" ht="14.5" hidden="1" x14ac:dyDescent="0.35">
      <c r="B2565" s="45" t="s">
        <v>3314</v>
      </c>
      <c r="C2565" s="54">
        <v>845132</v>
      </c>
      <c r="D2565" s="54">
        <v>845132</v>
      </c>
      <c r="E2565" s="60" t="s">
        <v>3189</v>
      </c>
      <c r="F2565" s="73">
        <v>0</v>
      </c>
      <c r="G2565" s="73">
        <v>5.8333333333333341E-2</v>
      </c>
      <c r="H2565" s="73">
        <v>5.8333333333333341E-2</v>
      </c>
      <c r="I2565" s="73">
        <v>5.8333333333333341E-2</v>
      </c>
      <c r="J2565" s="81" t="s">
        <v>4230</v>
      </c>
      <c r="AL2565" s="144">
        <v>0</v>
      </c>
      <c r="AM2565" s="144">
        <v>5.8333333333333341E-2</v>
      </c>
      <c r="AN2565" s="144">
        <v>5.8333333333333341E-2</v>
      </c>
      <c r="AO2565" s="145">
        <v>5.8333333333333341E-2</v>
      </c>
    </row>
    <row r="2566" spans="2:41" ht="14.5" hidden="1" x14ac:dyDescent="0.35">
      <c r="B2566" s="45" t="s">
        <v>3314</v>
      </c>
      <c r="C2566" s="54">
        <v>845167</v>
      </c>
      <c r="D2566" s="54">
        <v>845167</v>
      </c>
      <c r="E2566" s="60" t="s">
        <v>3189</v>
      </c>
      <c r="F2566" s="73">
        <v>0</v>
      </c>
      <c r="G2566" s="73">
        <v>5.8333333333333341E-2</v>
      </c>
      <c r="H2566" s="73">
        <v>5.8333333333333341E-2</v>
      </c>
      <c r="I2566" s="73">
        <v>5.8333333333333341E-2</v>
      </c>
      <c r="J2566" s="81" t="s">
        <v>4230</v>
      </c>
      <c r="AL2566" s="144">
        <v>0</v>
      </c>
      <c r="AM2566" s="144">
        <v>5.8333333333333341E-2</v>
      </c>
      <c r="AN2566" s="144">
        <v>5.8333333333333341E-2</v>
      </c>
      <c r="AO2566" s="145">
        <v>5.8333333333333341E-2</v>
      </c>
    </row>
    <row r="2567" spans="2:41" ht="14.5" hidden="1" x14ac:dyDescent="0.35">
      <c r="B2567" s="45" t="s">
        <v>3314</v>
      </c>
      <c r="C2567" s="54">
        <v>845174</v>
      </c>
      <c r="D2567" s="54">
        <v>845174</v>
      </c>
      <c r="E2567" s="60" t="s">
        <v>3189</v>
      </c>
      <c r="F2567" s="73">
        <v>0</v>
      </c>
      <c r="G2567" s="73">
        <v>5.8333333333333341E-2</v>
      </c>
      <c r="H2567" s="73">
        <v>5.8333333333333341E-2</v>
      </c>
      <c r="I2567" s="73">
        <v>5.8333333333333341E-2</v>
      </c>
      <c r="J2567" s="81" t="s">
        <v>4230</v>
      </c>
      <c r="AL2567" s="144">
        <v>0</v>
      </c>
      <c r="AM2567" s="144">
        <v>5.8333333333333341E-2</v>
      </c>
      <c r="AN2567" s="144">
        <v>5.8333333333333341E-2</v>
      </c>
      <c r="AO2567" s="145">
        <v>5.8333333333333341E-2</v>
      </c>
    </row>
    <row r="2568" spans="2:41" ht="14.5" hidden="1" x14ac:dyDescent="0.35">
      <c r="B2568" s="45" t="s">
        <v>3314</v>
      </c>
      <c r="C2568" s="54">
        <v>845176</v>
      </c>
      <c r="D2568" s="54">
        <v>845176</v>
      </c>
      <c r="E2568" s="60" t="s">
        <v>3189</v>
      </c>
      <c r="F2568" s="73">
        <v>0</v>
      </c>
      <c r="G2568" s="73">
        <v>5.8333333333333341E-2</v>
      </c>
      <c r="H2568" s="73">
        <v>5.8333333333333341E-2</v>
      </c>
      <c r="I2568" s="73">
        <v>5.8333333333333341E-2</v>
      </c>
      <c r="J2568" s="81" t="s">
        <v>4230</v>
      </c>
      <c r="AL2568" s="144">
        <v>0</v>
      </c>
      <c r="AM2568" s="144">
        <v>5.8333333333333341E-2</v>
      </c>
      <c r="AN2568" s="144">
        <v>5.8333333333333341E-2</v>
      </c>
      <c r="AO2568" s="145">
        <v>5.8333333333333341E-2</v>
      </c>
    </row>
    <row r="2569" spans="2:41" ht="14.5" hidden="1" x14ac:dyDescent="0.35">
      <c r="B2569" s="45" t="s">
        <v>3314</v>
      </c>
      <c r="C2569" s="54">
        <v>845178</v>
      </c>
      <c r="D2569" s="54">
        <v>845178</v>
      </c>
      <c r="E2569" s="60" t="s">
        <v>3189</v>
      </c>
      <c r="F2569" s="73">
        <v>0</v>
      </c>
      <c r="G2569" s="73">
        <v>5.8333333333333341E-2</v>
      </c>
      <c r="H2569" s="73">
        <v>5.8333333333333341E-2</v>
      </c>
      <c r="I2569" s="73">
        <v>5.8333333333333341E-2</v>
      </c>
      <c r="J2569" s="81" t="s">
        <v>4230</v>
      </c>
      <c r="AL2569" s="144">
        <v>0</v>
      </c>
      <c r="AM2569" s="144">
        <v>5.8333333333333341E-2</v>
      </c>
      <c r="AN2569" s="144">
        <v>5.8333333333333341E-2</v>
      </c>
      <c r="AO2569" s="145">
        <v>5.8333333333333341E-2</v>
      </c>
    </row>
    <row r="2570" spans="2:41" ht="14.5" hidden="1" x14ac:dyDescent="0.35">
      <c r="B2570" s="45" t="s">
        <v>3314</v>
      </c>
      <c r="C2570" s="54">
        <v>845182</v>
      </c>
      <c r="D2570" s="54">
        <v>845182</v>
      </c>
      <c r="E2570" s="60" t="s">
        <v>3189</v>
      </c>
      <c r="F2570" s="73">
        <v>0</v>
      </c>
      <c r="G2570" s="73">
        <v>5.8333333333333341E-2</v>
      </c>
      <c r="H2570" s="73">
        <v>5.8333333333333341E-2</v>
      </c>
      <c r="I2570" s="73">
        <v>5.8333333333333341E-2</v>
      </c>
      <c r="J2570" s="81" t="s">
        <v>4230</v>
      </c>
      <c r="AL2570" s="144">
        <v>0</v>
      </c>
      <c r="AM2570" s="144">
        <v>5.8333333333333341E-2</v>
      </c>
      <c r="AN2570" s="144">
        <v>5.8333333333333341E-2</v>
      </c>
      <c r="AO2570" s="145">
        <v>5.8333333333333341E-2</v>
      </c>
    </row>
    <row r="2571" spans="2:41" ht="14.5" hidden="1" x14ac:dyDescent="0.35">
      <c r="B2571" s="45" t="s">
        <v>3314</v>
      </c>
      <c r="C2571" s="54">
        <v>845186</v>
      </c>
      <c r="D2571" s="54">
        <v>845187</v>
      </c>
      <c r="E2571" s="60" t="s">
        <v>3189</v>
      </c>
      <c r="F2571" s="73">
        <v>0</v>
      </c>
      <c r="G2571" s="73">
        <v>5.8333333333333341E-2</v>
      </c>
      <c r="H2571" s="73">
        <v>5.8333333333333341E-2</v>
      </c>
      <c r="I2571" s="73">
        <v>5.8333333333333341E-2</v>
      </c>
      <c r="J2571" s="81" t="s">
        <v>4230</v>
      </c>
      <c r="AL2571" s="144">
        <v>0</v>
      </c>
      <c r="AM2571" s="144">
        <v>5.8333333333333341E-2</v>
      </c>
      <c r="AN2571" s="144">
        <v>5.8333333333333341E-2</v>
      </c>
      <c r="AO2571" s="145">
        <v>5.8333333333333341E-2</v>
      </c>
    </row>
    <row r="2572" spans="2:41" ht="14.5" hidden="1" x14ac:dyDescent="0.35">
      <c r="B2572" s="45" t="s">
        <v>3314</v>
      </c>
      <c r="C2572" s="54">
        <v>845190</v>
      </c>
      <c r="D2572" s="54">
        <v>845190</v>
      </c>
      <c r="E2572" s="60" t="s">
        <v>3189</v>
      </c>
      <c r="F2572" s="73">
        <v>0</v>
      </c>
      <c r="G2572" s="73">
        <v>5.8333333333333341E-2</v>
      </c>
      <c r="H2572" s="73">
        <v>5.8333333333333341E-2</v>
      </c>
      <c r="I2572" s="73">
        <v>5.8333333333333341E-2</v>
      </c>
      <c r="J2572" s="81" t="s">
        <v>4230</v>
      </c>
      <c r="AL2572" s="144">
        <v>0</v>
      </c>
      <c r="AM2572" s="144">
        <v>5.8333333333333341E-2</v>
      </c>
      <c r="AN2572" s="144">
        <v>5.8333333333333341E-2</v>
      </c>
      <c r="AO2572" s="145">
        <v>5.8333333333333341E-2</v>
      </c>
    </row>
    <row r="2573" spans="2:41" ht="14.5" hidden="1" x14ac:dyDescent="0.35">
      <c r="B2573" s="45" t="s">
        <v>3314</v>
      </c>
      <c r="C2573" s="54">
        <v>845198</v>
      </c>
      <c r="D2573" s="54">
        <v>845198</v>
      </c>
      <c r="E2573" s="60" t="s">
        <v>3189</v>
      </c>
      <c r="F2573" s="73">
        <v>0</v>
      </c>
      <c r="G2573" s="73">
        <v>5.8333333333333341E-2</v>
      </c>
      <c r="H2573" s="73">
        <v>5.8333333333333341E-2</v>
      </c>
      <c r="I2573" s="73">
        <v>5.8333333333333341E-2</v>
      </c>
      <c r="J2573" s="81" t="s">
        <v>4230</v>
      </c>
      <c r="AL2573" s="144">
        <v>0</v>
      </c>
      <c r="AM2573" s="144">
        <v>5.8333333333333341E-2</v>
      </c>
      <c r="AN2573" s="144">
        <v>5.8333333333333341E-2</v>
      </c>
      <c r="AO2573" s="145">
        <v>5.8333333333333341E-2</v>
      </c>
    </row>
    <row r="2574" spans="2:41" ht="14.5" hidden="1" x14ac:dyDescent="0.35">
      <c r="B2574" s="45" t="s">
        <v>3314</v>
      </c>
      <c r="C2574" s="54">
        <v>845225</v>
      </c>
      <c r="D2574" s="54">
        <v>845226</v>
      </c>
      <c r="E2574" s="60" t="s">
        <v>3189</v>
      </c>
      <c r="F2574" s="73">
        <v>0</v>
      </c>
      <c r="G2574" s="73">
        <v>5.8333333333333341E-2</v>
      </c>
      <c r="H2574" s="73">
        <v>5.8333333333333341E-2</v>
      </c>
      <c r="I2574" s="73">
        <v>5.8333333333333341E-2</v>
      </c>
      <c r="J2574" s="81" t="s">
        <v>4230</v>
      </c>
      <c r="AL2574" s="144">
        <v>0</v>
      </c>
      <c r="AM2574" s="144">
        <v>5.8333333333333341E-2</v>
      </c>
      <c r="AN2574" s="144">
        <v>5.8333333333333341E-2</v>
      </c>
      <c r="AO2574" s="145">
        <v>5.8333333333333341E-2</v>
      </c>
    </row>
    <row r="2575" spans="2:41" ht="14.5" hidden="1" x14ac:dyDescent="0.35">
      <c r="B2575" s="45" t="s">
        <v>3314</v>
      </c>
      <c r="C2575" s="54">
        <v>845228</v>
      </c>
      <c r="D2575" s="54">
        <v>845228</v>
      </c>
      <c r="E2575" s="60" t="s">
        <v>3189</v>
      </c>
      <c r="F2575" s="73">
        <v>0</v>
      </c>
      <c r="G2575" s="73">
        <v>5.8333333333333341E-2</v>
      </c>
      <c r="H2575" s="73">
        <v>5.8333333333333341E-2</v>
      </c>
      <c r="I2575" s="73">
        <v>5.8333333333333341E-2</v>
      </c>
      <c r="J2575" s="81" t="s">
        <v>4230</v>
      </c>
      <c r="AL2575" s="144">
        <v>0</v>
      </c>
      <c r="AM2575" s="144">
        <v>5.8333333333333341E-2</v>
      </c>
      <c r="AN2575" s="144">
        <v>5.8333333333333341E-2</v>
      </c>
      <c r="AO2575" s="145">
        <v>5.8333333333333341E-2</v>
      </c>
    </row>
    <row r="2576" spans="2:41" ht="14.5" hidden="1" x14ac:dyDescent="0.35">
      <c r="B2576" s="45" t="s">
        <v>3314</v>
      </c>
      <c r="C2576" s="54">
        <v>845230</v>
      </c>
      <c r="D2576" s="54">
        <v>845230</v>
      </c>
      <c r="E2576" s="60" t="s">
        <v>3189</v>
      </c>
      <c r="F2576" s="73">
        <v>0</v>
      </c>
      <c r="G2576" s="73">
        <v>5.8333333333333341E-2</v>
      </c>
      <c r="H2576" s="73">
        <v>5.8333333333333341E-2</v>
      </c>
      <c r="I2576" s="73">
        <v>5.8333333333333341E-2</v>
      </c>
      <c r="J2576" s="81" t="s">
        <v>4230</v>
      </c>
      <c r="AL2576" s="144">
        <v>0</v>
      </c>
      <c r="AM2576" s="144">
        <v>5.8333333333333341E-2</v>
      </c>
      <c r="AN2576" s="144">
        <v>5.8333333333333341E-2</v>
      </c>
      <c r="AO2576" s="145">
        <v>5.8333333333333341E-2</v>
      </c>
    </row>
    <row r="2577" spans="2:41" ht="14.5" hidden="1" x14ac:dyDescent="0.35">
      <c r="B2577" s="45" t="s">
        <v>3314</v>
      </c>
      <c r="C2577" s="54">
        <v>845236</v>
      </c>
      <c r="D2577" s="54">
        <v>845237</v>
      </c>
      <c r="E2577" s="60" t="s">
        <v>3189</v>
      </c>
      <c r="F2577" s="73">
        <v>0</v>
      </c>
      <c r="G2577" s="73">
        <v>5.8333333333333341E-2</v>
      </c>
      <c r="H2577" s="73">
        <v>5.8333333333333341E-2</v>
      </c>
      <c r="I2577" s="73">
        <v>5.8333333333333341E-2</v>
      </c>
      <c r="J2577" s="81" t="s">
        <v>4230</v>
      </c>
      <c r="AL2577" s="144">
        <v>0</v>
      </c>
      <c r="AM2577" s="144">
        <v>5.8333333333333341E-2</v>
      </c>
      <c r="AN2577" s="144">
        <v>5.8333333333333341E-2</v>
      </c>
      <c r="AO2577" s="145">
        <v>5.8333333333333341E-2</v>
      </c>
    </row>
    <row r="2578" spans="2:41" ht="14.5" hidden="1" x14ac:dyDescent="0.35">
      <c r="B2578" s="45" t="s">
        <v>3314</v>
      </c>
      <c r="C2578" s="54">
        <v>845242</v>
      </c>
      <c r="D2578" s="54">
        <v>845242</v>
      </c>
      <c r="E2578" s="60" t="s">
        <v>3189</v>
      </c>
      <c r="F2578" s="73">
        <v>0</v>
      </c>
      <c r="G2578" s="73">
        <v>5.8333333333333341E-2</v>
      </c>
      <c r="H2578" s="73">
        <v>5.8333333333333341E-2</v>
      </c>
      <c r="I2578" s="73">
        <v>5.8333333333333341E-2</v>
      </c>
      <c r="J2578" s="81" t="s">
        <v>4230</v>
      </c>
      <c r="AL2578" s="144">
        <v>0</v>
      </c>
      <c r="AM2578" s="144">
        <v>5.8333333333333341E-2</v>
      </c>
      <c r="AN2578" s="144">
        <v>5.8333333333333341E-2</v>
      </c>
      <c r="AO2578" s="145">
        <v>5.8333333333333341E-2</v>
      </c>
    </row>
    <row r="2579" spans="2:41" ht="14.5" hidden="1" x14ac:dyDescent="0.35">
      <c r="B2579" s="45" t="s">
        <v>3314</v>
      </c>
      <c r="C2579" s="54">
        <v>845254</v>
      </c>
      <c r="D2579" s="54">
        <v>845254</v>
      </c>
      <c r="E2579" s="60" t="s">
        <v>3189</v>
      </c>
      <c r="F2579" s="73">
        <v>0</v>
      </c>
      <c r="G2579" s="73">
        <v>5.8333333333333341E-2</v>
      </c>
      <c r="H2579" s="73">
        <v>5.8333333333333341E-2</v>
      </c>
      <c r="I2579" s="73">
        <v>5.8333333333333341E-2</v>
      </c>
      <c r="J2579" s="81" t="s">
        <v>4230</v>
      </c>
      <c r="AL2579" s="144">
        <v>0</v>
      </c>
      <c r="AM2579" s="144">
        <v>5.8333333333333341E-2</v>
      </c>
      <c r="AN2579" s="144">
        <v>5.8333333333333341E-2</v>
      </c>
      <c r="AO2579" s="145">
        <v>5.8333333333333341E-2</v>
      </c>
    </row>
    <row r="2580" spans="2:41" ht="14.5" hidden="1" x14ac:dyDescent="0.35">
      <c r="B2580" s="45" t="s">
        <v>3314</v>
      </c>
      <c r="C2580" s="54">
        <v>845256</v>
      </c>
      <c r="D2580" s="54">
        <v>845257</v>
      </c>
      <c r="E2580" s="60" t="s">
        <v>3189</v>
      </c>
      <c r="F2580" s="73">
        <v>0</v>
      </c>
      <c r="G2580" s="73">
        <v>5.8333333333333341E-2</v>
      </c>
      <c r="H2580" s="73">
        <v>5.8333333333333341E-2</v>
      </c>
      <c r="I2580" s="73">
        <v>5.8333333333333341E-2</v>
      </c>
      <c r="J2580" s="81" t="s">
        <v>4230</v>
      </c>
      <c r="AL2580" s="144">
        <v>0</v>
      </c>
      <c r="AM2580" s="144">
        <v>5.8333333333333341E-2</v>
      </c>
      <c r="AN2580" s="144">
        <v>5.8333333333333341E-2</v>
      </c>
      <c r="AO2580" s="145">
        <v>5.8333333333333341E-2</v>
      </c>
    </row>
    <row r="2581" spans="2:41" ht="14.5" hidden="1" x14ac:dyDescent="0.35">
      <c r="B2581" s="45" t="s">
        <v>3314</v>
      </c>
      <c r="C2581" s="54">
        <v>845259</v>
      </c>
      <c r="D2581" s="54">
        <v>845260</v>
      </c>
      <c r="E2581" s="60" t="s">
        <v>3189</v>
      </c>
      <c r="F2581" s="73">
        <v>0</v>
      </c>
      <c r="G2581" s="73">
        <v>5.8333333333333341E-2</v>
      </c>
      <c r="H2581" s="73">
        <v>5.8333333333333341E-2</v>
      </c>
      <c r="I2581" s="73">
        <v>5.8333333333333341E-2</v>
      </c>
      <c r="J2581" s="81" t="s">
        <v>4230</v>
      </c>
      <c r="AL2581" s="144">
        <v>0</v>
      </c>
      <c r="AM2581" s="144">
        <v>5.8333333333333341E-2</v>
      </c>
      <c r="AN2581" s="144">
        <v>5.8333333333333341E-2</v>
      </c>
      <c r="AO2581" s="145">
        <v>5.8333333333333341E-2</v>
      </c>
    </row>
    <row r="2582" spans="2:41" ht="14.5" hidden="1" x14ac:dyDescent="0.35">
      <c r="B2582" s="45" t="s">
        <v>3314</v>
      </c>
      <c r="C2582" s="54">
        <v>845285</v>
      </c>
      <c r="D2582" s="54">
        <v>845285</v>
      </c>
      <c r="E2582" s="60" t="s">
        <v>3189</v>
      </c>
      <c r="F2582" s="73">
        <v>0</v>
      </c>
      <c r="G2582" s="73">
        <v>5.8333333333333341E-2</v>
      </c>
      <c r="H2582" s="73">
        <v>5.8333333333333341E-2</v>
      </c>
      <c r="I2582" s="73">
        <v>5.8333333333333341E-2</v>
      </c>
      <c r="J2582" s="81" t="s">
        <v>4230</v>
      </c>
      <c r="AL2582" s="144">
        <v>0</v>
      </c>
      <c r="AM2582" s="144">
        <v>5.8333333333333341E-2</v>
      </c>
      <c r="AN2582" s="144">
        <v>5.8333333333333341E-2</v>
      </c>
      <c r="AO2582" s="145">
        <v>5.8333333333333341E-2</v>
      </c>
    </row>
    <row r="2583" spans="2:41" ht="14.5" hidden="1" x14ac:dyDescent="0.35">
      <c r="B2583" s="45" t="s">
        <v>3314</v>
      </c>
      <c r="C2583" s="54">
        <v>845317</v>
      </c>
      <c r="D2583" s="54">
        <v>845317</v>
      </c>
      <c r="E2583" s="60" t="s">
        <v>3189</v>
      </c>
      <c r="F2583" s="73">
        <v>0</v>
      </c>
      <c r="G2583" s="73">
        <v>5.8333333333333341E-2</v>
      </c>
      <c r="H2583" s="73">
        <v>5.8333333333333341E-2</v>
      </c>
      <c r="I2583" s="73">
        <v>5.8333333333333341E-2</v>
      </c>
      <c r="J2583" s="81" t="s">
        <v>4230</v>
      </c>
      <c r="AL2583" s="144">
        <v>0</v>
      </c>
      <c r="AM2583" s="144">
        <v>5.8333333333333341E-2</v>
      </c>
      <c r="AN2583" s="144">
        <v>5.8333333333333341E-2</v>
      </c>
      <c r="AO2583" s="145">
        <v>5.8333333333333341E-2</v>
      </c>
    </row>
    <row r="2584" spans="2:41" ht="14.5" hidden="1" x14ac:dyDescent="0.35">
      <c r="B2584" s="45" t="s">
        <v>3314</v>
      </c>
      <c r="C2584" s="54">
        <v>845325</v>
      </c>
      <c r="D2584" s="54">
        <v>845327</v>
      </c>
      <c r="E2584" s="60" t="s">
        <v>3189</v>
      </c>
      <c r="F2584" s="73">
        <v>0</v>
      </c>
      <c r="G2584" s="73">
        <v>5.8333333333333341E-2</v>
      </c>
      <c r="H2584" s="73">
        <v>5.8333333333333341E-2</v>
      </c>
      <c r="I2584" s="73">
        <v>5.8333333333333341E-2</v>
      </c>
      <c r="J2584" s="81" t="s">
        <v>4230</v>
      </c>
      <c r="AL2584" s="144">
        <v>0</v>
      </c>
      <c r="AM2584" s="144">
        <v>5.8333333333333341E-2</v>
      </c>
      <c r="AN2584" s="144">
        <v>5.8333333333333341E-2</v>
      </c>
      <c r="AO2584" s="145">
        <v>5.8333333333333341E-2</v>
      </c>
    </row>
    <row r="2585" spans="2:41" ht="14.5" hidden="1" x14ac:dyDescent="0.35">
      <c r="B2585" s="45" t="s">
        <v>3314</v>
      </c>
      <c r="C2585" s="54">
        <v>845363</v>
      </c>
      <c r="D2585" s="54">
        <v>845363</v>
      </c>
      <c r="E2585" s="60" t="s">
        <v>3189</v>
      </c>
      <c r="F2585" s="73">
        <v>0</v>
      </c>
      <c r="G2585" s="73">
        <v>5.8333333333333341E-2</v>
      </c>
      <c r="H2585" s="73">
        <v>5.8333333333333341E-2</v>
      </c>
      <c r="I2585" s="73">
        <v>5.8333333333333341E-2</v>
      </c>
      <c r="J2585" s="81" t="s">
        <v>4230</v>
      </c>
      <c r="AL2585" s="144">
        <v>0</v>
      </c>
      <c r="AM2585" s="144">
        <v>5.8333333333333341E-2</v>
      </c>
      <c r="AN2585" s="144">
        <v>5.8333333333333341E-2</v>
      </c>
      <c r="AO2585" s="145">
        <v>5.8333333333333341E-2</v>
      </c>
    </row>
    <row r="2586" spans="2:41" ht="14.5" hidden="1" x14ac:dyDescent="0.35">
      <c r="B2586" s="45" t="s">
        <v>3314</v>
      </c>
      <c r="C2586" s="54">
        <v>845367</v>
      </c>
      <c r="D2586" s="54">
        <v>845367</v>
      </c>
      <c r="E2586" s="60" t="s">
        <v>3189</v>
      </c>
      <c r="F2586" s="73">
        <v>0</v>
      </c>
      <c r="G2586" s="73">
        <v>5.8333333333333341E-2</v>
      </c>
      <c r="H2586" s="73">
        <v>5.8333333333333341E-2</v>
      </c>
      <c r="I2586" s="73">
        <v>5.8333333333333341E-2</v>
      </c>
      <c r="J2586" s="81" t="s">
        <v>4230</v>
      </c>
      <c r="AL2586" s="144">
        <v>0</v>
      </c>
      <c r="AM2586" s="144">
        <v>5.8333333333333341E-2</v>
      </c>
      <c r="AN2586" s="144">
        <v>5.8333333333333341E-2</v>
      </c>
      <c r="AO2586" s="145">
        <v>5.8333333333333341E-2</v>
      </c>
    </row>
    <row r="2587" spans="2:41" ht="14.5" hidden="1" x14ac:dyDescent="0.35">
      <c r="B2587" s="45" t="s">
        <v>3314</v>
      </c>
      <c r="C2587" s="54">
        <v>845370</v>
      </c>
      <c r="D2587" s="54">
        <v>845370</v>
      </c>
      <c r="E2587" s="60" t="s">
        <v>3189</v>
      </c>
      <c r="F2587" s="73">
        <v>0</v>
      </c>
      <c r="G2587" s="73">
        <v>5.8333333333333341E-2</v>
      </c>
      <c r="H2587" s="73">
        <v>5.8333333333333341E-2</v>
      </c>
      <c r="I2587" s="73">
        <v>5.8333333333333341E-2</v>
      </c>
      <c r="J2587" s="81" t="s">
        <v>4230</v>
      </c>
      <c r="AL2587" s="144">
        <v>0</v>
      </c>
      <c r="AM2587" s="144">
        <v>5.8333333333333341E-2</v>
      </c>
      <c r="AN2587" s="144">
        <v>5.8333333333333341E-2</v>
      </c>
      <c r="AO2587" s="145">
        <v>5.8333333333333341E-2</v>
      </c>
    </row>
    <row r="2588" spans="2:41" ht="14.5" hidden="1" x14ac:dyDescent="0.35">
      <c r="B2588" s="45" t="s">
        <v>3314</v>
      </c>
      <c r="C2588" s="54">
        <v>845386</v>
      </c>
      <c r="D2588" s="54">
        <v>845386</v>
      </c>
      <c r="E2588" s="60" t="s">
        <v>3189</v>
      </c>
      <c r="F2588" s="73">
        <v>0</v>
      </c>
      <c r="G2588" s="73">
        <v>5.8333333333333341E-2</v>
      </c>
      <c r="H2588" s="73">
        <v>5.8333333333333341E-2</v>
      </c>
      <c r="I2588" s="73">
        <v>5.8333333333333341E-2</v>
      </c>
      <c r="J2588" s="81" t="s">
        <v>4230</v>
      </c>
      <c r="AL2588" s="144">
        <v>0</v>
      </c>
      <c r="AM2588" s="144">
        <v>5.8333333333333341E-2</v>
      </c>
      <c r="AN2588" s="144">
        <v>5.8333333333333341E-2</v>
      </c>
      <c r="AO2588" s="145">
        <v>5.8333333333333341E-2</v>
      </c>
    </row>
    <row r="2589" spans="2:41" ht="14.5" hidden="1" x14ac:dyDescent="0.35">
      <c r="B2589" s="45" t="s">
        <v>3314</v>
      </c>
      <c r="C2589" s="54">
        <v>845395</v>
      </c>
      <c r="D2589" s="54">
        <v>845395</v>
      </c>
      <c r="E2589" s="60" t="s">
        <v>3189</v>
      </c>
      <c r="F2589" s="73">
        <v>0</v>
      </c>
      <c r="G2589" s="73">
        <v>5.8333333333333341E-2</v>
      </c>
      <c r="H2589" s="73">
        <v>5.8333333333333341E-2</v>
      </c>
      <c r="I2589" s="73">
        <v>5.8333333333333341E-2</v>
      </c>
      <c r="J2589" s="81" t="s">
        <v>4230</v>
      </c>
      <c r="AL2589" s="144">
        <v>0</v>
      </c>
      <c r="AM2589" s="144">
        <v>5.8333333333333341E-2</v>
      </c>
      <c r="AN2589" s="144">
        <v>5.8333333333333341E-2</v>
      </c>
      <c r="AO2589" s="145">
        <v>5.8333333333333341E-2</v>
      </c>
    </row>
    <row r="2590" spans="2:41" ht="14.5" hidden="1" x14ac:dyDescent="0.35">
      <c r="B2590" s="45" t="s">
        <v>3314</v>
      </c>
      <c r="C2590" s="54">
        <v>845398</v>
      </c>
      <c r="D2590" s="54">
        <v>845398</v>
      </c>
      <c r="E2590" s="60" t="s">
        <v>3189</v>
      </c>
      <c r="F2590" s="73">
        <v>0</v>
      </c>
      <c r="G2590" s="73">
        <v>5.8333333333333341E-2</v>
      </c>
      <c r="H2590" s="73">
        <v>5.8333333333333341E-2</v>
      </c>
      <c r="I2590" s="73">
        <v>5.8333333333333341E-2</v>
      </c>
      <c r="J2590" s="81" t="s">
        <v>4230</v>
      </c>
      <c r="AL2590" s="144">
        <v>0</v>
      </c>
      <c r="AM2590" s="144">
        <v>5.8333333333333341E-2</v>
      </c>
      <c r="AN2590" s="144">
        <v>5.8333333333333341E-2</v>
      </c>
      <c r="AO2590" s="145">
        <v>5.8333333333333341E-2</v>
      </c>
    </row>
    <row r="2591" spans="2:41" ht="14.5" hidden="1" x14ac:dyDescent="0.35">
      <c r="B2591" s="45" t="s">
        <v>3314</v>
      </c>
      <c r="C2591" s="54">
        <v>845400</v>
      </c>
      <c r="D2591" s="54">
        <v>845400</v>
      </c>
      <c r="E2591" s="60" t="s">
        <v>3189</v>
      </c>
      <c r="F2591" s="73">
        <v>0</v>
      </c>
      <c r="G2591" s="73">
        <v>5.8333333333333341E-2</v>
      </c>
      <c r="H2591" s="73">
        <v>5.8333333333333341E-2</v>
      </c>
      <c r="I2591" s="73">
        <v>5.8333333333333341E-2</v>
      </c>
      <c r="J2591" s="81" t="s">
        <v>4230</v>
      </c>
      <c r="AL2591" s="144">
        <v>0</v>
      </c>
      <c r="AM2591" s="144">
        <v>5.8333333333333341E-2</v>
      </c>
      <c r="AN2591" s="144">
        <v>5.8333333333333341E-2</v>
      </c>
      <c r="AO2591" s="145">
        <v>5.8333333333333341E-2</v>
      </c>
    </row>
    <row r="2592" spans="2:41" ht="14.5" hidden="1" x14ac:dyDescent="0.35">
      <c r="B2592" s="45" t="s">
        <v>3314</v>
      </c>
      <c r="C2592" s="54">
        <v>845409</v>
      </c>
      <c r="D2592" s="54">
        <v>845409</v>
      </c>
      <c r="E2592" s="60" t="s">
        <v>3189</v>
      </c>
      <c r="F2592" s="73">
        <v>0</v>
      </c>
      <c r="G2592" s="73">
        <v>5.8333333333333341E-2</v>
      </c>
      <c r="H2592" s="73">
        <v>5.8333333333333341E-2</v>
      </c>
      <c r="I2592" s="73">
        <v>5.8333333333333341E-2</v>
      </c>
      <c r="J2592" s="81" t="s">
        <v>4230</v>
      </c>
      <c r="AL2592" s="144">
        <v>0</v>
      </c>
      <c r="AM2592" s="144">
        <v>5.8333333333333341E-2</v>
      </c>
      <c r="AN2592" s="144">
        <v>5.8333333333333341E-2</v>
      </c>
      <c r="AO2592" s="145">
        <v>5.8333333333333341E-2</v>
      </c>
    </row>
    <row r="2593" spans="2:41" ht="14.5" hidden="1" x14ac:dyDescent="0.35">
      <c r="B2593" s="45" t="s">
        <v>3314</v>
      </c>
      <c r="C2593" s="54">
        <v>845412</v>
      </c>
      <c r="D2593" s="54">
        <v>845412</v>
      </c>
      <c r="E2593" s="60" t="s">
        <v>3189</v>
      </c>
      <c r="F2593" s="73">
        <v>0</v>
      </c>
      <c r="G2593" s="73">
        <v>5.8333333333333341E-2</v>
      </c>
      <c r="H2593" s="73">
        <v>5.8333333333333341E-2</v>
      </c>
      <c r="I2593" s="73">
        <v>5.8333333333333341E-2</v>
      </c>
      <c r="J2593" s="81" t="s">
        <v>4230</v>
      </c>
      <c r="AL2593" s="144">
        <v>0</v>
      </c>
      <c r="AM2593" s="144">
        <v>5.8333333333333341E-2</v>
      </c>
      <c r="AN2593" s="144">
        <v>5.8333333333333341E-2</v>
      </c>
      <c r="AO2593" s="145">
        <v>5.8333333333333341E-2</v>
      </c>
    </row>
    <row r="2594" spans="2:41" ht="14.5" hidden="1" x14ac:dyDescent="0.35">
      <c r="B2594" s="45" t="s">
        <v>3314</v>
      </c>
      <c r="C2594" s="54">
        <v>845423</v>
      </c>
      <c r="D2594" s="54">
        <v>845423</v>
      </c>
      <c r="E2594" s="60" t="s">
        <v>3189</v>
      </c>
      <c r="F2594" s="73">
        <v>0</v>
      </c>
      <c r="G2594" s="73">
        <v>5.8333333333333341E-2</v>
      </c>
      <c r="H2594" s="73">
        <v>5.8333333333333341E-2</v>
      </c>
      <c r="I2594" s="73">
        <v>5.8333333333333341E-2</v>
      </c>
      <c r="J2594" s="81" t="s">
        <v>4230</v>
      </c>
      <c r="AL2594" s="144">
        <v>0</v>
      </c>
      <c r="AM2594" s="144">
        <v>5.8333333333333341E-2</v>
      </c>
      <c r="AN2594" s="144">
        <v>5.8333333333333341E-2</v>
      </c>
      <c r="AO2594" s="145">
        <v>5.8333333333333341E-2</v>
      </c>
    </row>
    <row r="2595" spans="2:41" ht="14.5" hidden="1" x14ac:dyDescent="0.35">
      <c r="B2595" s="45" t="s">
        <v>3314</v>
      </c>
      <c r="C2595" s="54">
        <v>845434</v>
      </c>
      <c r="D2595" s="54">
        <v>845434</v>
      </c>
      <c r="E2595" s="60" t="s">
        <v>3189</v>
      </c>
      <c r="F2595" s="73">
        <v>0</v>
      </c>
      <c r="G2595" s="73">
        <v>5.8333333333333341E-2</v>
      </c>
      <c r="H2595" s="73">
        <v>5.8333333333333341E-2</v>
      </c>
      <c r="I2595" s="73">
        <v>5.8333333333333341E-2</v>
      </c>
      <c r="J2595" s="81" t="s">
        <v>4230</v>
      </c>
      <c r="AL2595" s="144">
        <v>0</v>
      </c>
      <c r="AM2595" s="144">
        <v>5.8333333333333341E-2</v>
      </c>
      <c r="AN2595" s="144">
        <v>5.8333333333333341E-2</v>
      </c>
      <c r="AO2595" s="145">
        <v>5.8333333333333341E-2</v>
      </c>
    </row>
    <row r="2596" spans="2:41" ht="14.5" hidden="1" x14ac:dyDescent="0.35">
      <c r="B2596" s="45" t="s">
        <v>3314</v>
      </c>
      <c r="C2596" s="54">
        <v>845452</v>
      </c>
      <c r="D2596" s="54">
        <v>845452</v>
      </c>
      <c r="E2596" s="60" t="s">
        <v>3189</v>
      </c>
      <c r="F2596" s="73">
        <v>0</v>
      </c>
      <c r="G2596" s="73">
        <v>5.8333333333333341E-2</v>
      </c>
      <c r="H2596" s="73">
        <v>5.8333333333333341E-2</v>
      </c>
      <c r="I2596" s="73">
        <v>5.8333333333333341E-2</v>
      </c>
      <c r="J2596" s="81" t="s">
        <v>4230</v>
      </c>
      <c r="AL2596" s="144">
        <v>0</v>
      </c>
      <c r="AM2596" s="144">
        <v>5.8333333333333341E-2</v>
      </c>
      <c r="AN2596" s="144">
        <v>5.8333333333333341E-2</v>
      </c>
      <c r="AO2596" s="145">
        <v>5.8333333333333341E-2</v>
      </c>
    </row>
    <row r="2597" spans="2:41" ht="14.5" hidden="1" x14ac:dyDescent="0.35">
      <c r="B2597" s="45" t="s">
        <v>3314</v>
      </c>
      <c r="C2597" s="54">
        <v>845459</v>
      </c>
      <c r="D2597" s="54">
        <v>845460</v>
      </c>
      <c r="E2597" s="60" t="s">
        <v>3189</v>
      </c>
      <c r="F2597" s="73">
        <v>0</v>
      </c>
      <c r="G2597" s="73">
        <v>5.8333333333333341E-2</v>
      </c>
      <c r="H2597" s="73">
        <v>5.8333333333333341E-2</v>
      </c>
      <c r="I2597" s="73">
        <v>5.8333333333333341E-2</v>
      </c>
      <c r="J2597" s="81" t="s">
        <v>4230</v>
      </c>
      <c r="AL2597" s="144">
        <v>0</v>
      </c>
      <c r="AM2597" s="144">
        <v>5.8333333333333341E-2</v>
      </c>
      <c r="AN2597" s="144">
        <v>5.8333333333333341E-2</v>
      </c>
      <c r="AO2597" s="145">
        <v>5.8333333333333341E-2</v>
      </c>
    </row>
    <row r="2598" spans="2:41" ht="14.5" hidden="1" x14ac:dyDescent="0.35">
      <c r="B2598" s="45" t="s">
        <v>3314</v>
      </c>
      <c r="C2598" s="54">
        <v>845470</v>
      </c>
      <c r="D2598" s="54">
        <v>845470</v>
      </c>
      <c r="E2598" s="60" t="s">
        <v>3189</v>
      </c>
      <c r="F2598" s="73">
        <v>0</v>
      </c>
      <c r="G2598" s="73">
        <v>5.8333333333333341E-2</v>
      </c>
      <c r="H2598" s="73">
        <v>5.8333333333333341E-2</v>
      </c>
      <c r="I2598" s="73">
        <v>5.8333333333333341E-2</v>
      </c>
      <c r="J2598" s="81" t="s">
        <v>4230</v>
      </c>
      <c r="AL2598" s="144">
        <v>0</v>
      </c>
      <c r="AM2598" s="144">
        <v>5.8333333333333341E-2</v>
      </c>
      <c r="AN2598" s="144">
        <v>5.8333333333333341E-2</v>
      </c>
      <c r="AO2598" s="145">
        <v>5.8333333333333341E-2</v>
      </c>
    </row>
    <row r="2599" spans="2:41" ht="14.5" hidden="1" x14ac:dyDescent="0.35">
      <c r="B2599" s="45" t="s">
        <v>3314</v>
      </c>
      <c r="C2599" s="54">
        <v>845473</v>
      </c>
      <c r="D2599" s="54">
        <v>845473</v>
      </c>
      <c r="E2599" s="60" t="s">
        <v>3189</v>
      </c>
      <c r="F2599" s="73">
        <v>0</v>
      </c>
      <c r="G2599" s="73">
        <v>5.8333333333333341E-2</v>
      </c>
      <c r="H2599" s="73">
        <v>5.8333333333333341E-2</v>
      </c>
      <c r="I2599" s="73">
        <v>5.8333333333333341E-2</v>
      </c>
      <c r="J2599" s="81" t="s">
        <v>4230</v>
      </c>
      <c r="AL2599" s="144">
        <v>0</v>
      </c>
      <c r="AM2599" s="144">
        <v>5.8333333333333341E-2</v>
      </c>
      <c r="AN2599" s="144">
        <v>5.8333333333333341E-2</v>
      </c>
      <c r="AO2599" s="145">
        <v>5.8333333333333341E-2</v>
      </c>
    </row>
    <row r="2600" spans="2:41" ht="14.5" hidden="1" x14ac:dyDescent="0.35">
      <c r="B2600" s="45" t="s">
        <v>3314</v>
      </c>
      <c r="C2600" s="54">
        <v>845480</v>
      </c>
      <c r="D2600" s="54">
        <v>845480</v>
      </c>
      <c r="E2600" s="60" t="s">
        <v>3189</v>
      </c>
      <c r="F2600" s="73">
        <v>0</v>
      </c>
      <c r="G2600" s="73">
        <v>5.8333333333333341E-2</v>
      </c>
      <c r="H2600" s="73">
        <v>5.8333333333333341E-2</v>
      </c>
      <c r="I2600" s="73">
        <v>5.8333333333333341E-2</v>
      </c>
      <c r="J2600" s="81" t="s">
        <v>4230</v>
      </c>
      <c r="AL2600" s="144">
        <v>0</v>
      </c>
      <c r="AM2600" s="144">
        <v>5.8333333333333341E-2</v>
      </c>
      <c r="AN2600" s="144">
        <v>5.8333333333333341E-2</v>
      </c>
      <c r="AO2600" s="145">
        <v>5.8333333333333341E-2</v>
      </c>
    </row>
    <row r="2601" spans="2:41" ht="14.5" hidden="1" x14ac:dyDescent="0.35">
      <c r="B2601" s="45" t="s">
        <v>3314</v>
      </c>
      <c r="C2601" s="54">
        <v>845486</v>
      </c>
      <c r="D2601" s="54">
        <v>845486</v>
      </c>
      <c r="E2601" s="60" t="s">
        <v>3189</v>
      </c>
      <c r="F2601" s="73">
        <v>0</v>
      </c>
      <c r="G2601" s="73">
        <v>5.8333333333333341E-2</v>
      </c>
      <c r="H2601" s="73">
        <v>5.8333333333333341E-2</v>
      </c>
      <c r="I2601" s="73">
        <v>5.8333333333333341E-2</v>
      </c>
      <c r="J2601" s="81" t="s">
        <v>4230</v>
      </c>
      <c r="AL2601" s="144">
        <v>0</v>
      </c>
      <c r="AM2601" s="144">
        <v>5.8333333333333341E-2</v>
      </c>
      <c r="AN2601" s="144">
        <v>5.8333333333333341E-2</v>
      </c>
      <c r="AO2601" s="145">
        <v>5.8333333333333341E-2</v>
      </c>
    </row>
    <row r="2602" spans="2:41" ht="14.5" hidden="1" x14ac:dyDescent="0.35">
      <c r="B2602" s="45" t="s">
        <v>3314</v>
      </c>
      <c r="C2602" s="54">
        <v>845495</v>
      </c>
      <c r="D2602" s="54">
        <v>845495</v>
      </c>
      <c r="E2602" s="60" t="s">
        <v>3189</v>
      </c>
      <c r="F2602" s="73">
        <v>0</v>
      </c>
      <c r="G2602" s="73">
        <v>5.8333333333333341E-2</v>
      </c>
      <c r="H2602" s="73">
        <v>5.8333333333333341E-2</v>
      </c>
      <c r="I2602" s="73">
        <v>5.8333333333333341E-2</v>
      </c>
      <c r="J2602" s="81" t="s">
        <v>4230</v>
      </c>
      <c r="AL2602" s="144">
        <v>0</v>
      </c>
      <c r="AM2602" s="144">
        <v>5.8333333333333341E-2</v>
      </c>
      <c r="AN2602" s="144">
        <v>5.8333333333333341E-2</v>
      </c>
      <c r="AO2602" s="145">
        <v>5.8333333333333341E-2</v>
      </c>
    </row>
    <row r="2603" spans="2:41" ht="14.5" hidden="1" x14ac:dyDescent="0.35">
      <c r="B2603" s="45" t="s">
        <v>3314</v>
      </c>
      <c r="C2603" s="54">
        <v>845505</v>
      </c>
      <c r="D2603" s="54">
        <v>845506</v>
      </c>
      <c r="E2603" s="60" t="s">
        <v>3189</v>
      </c>
      <c r="F2603" s="73">
        <v>0</v>
      </c>
      <c r="G2603" s="73">
        <v>5.8333333333333341E-2</v>
      </c>
      <c r="H2603" s="73">
        <v>5.8333333333333341E-2</v>
      </c>
      <c r="I2603" s="73">
        <v>5.8333333333333341E-2</v>
      </c>
      <c r="J2603" s="81" t="s">
        <v>4230</v>
      </c>
      <c r="AL2603" s="144">
        <v>0</v>
      </c>
      <c r="AM2603" s="144">
        <v>5.8333333333333341E-2</v>
      </c>
      <c r="AN2603" s="144">
        <v>5.8333333333333341E-2</v>
      </c>
      <c r="AO2603" s="145">
        <v>5.8333333333333341E-2</v>
      </c>
    </row>
    <row r="2604" spans="2:41" ht="14.5" hidden="1" x14ac:dyDescent="0.35">
      <c r="B2604" s="45" t="s">
        <v>3314</v>
      </c>
      <c r="C2604" s="54">
        <v>845512</v>
      </c>
      <c r="D2604" s="54">
        <v>845512</v>
      </c>
      <c r="E2604" s="60" t="s">
        <v>3189</v>
      </c>
      <c r="F2604" s="73">
        <v>0</v>
      </c>
      <c r="G2604" s="73">
        <v>5.8333333333333341E-2</v>
      </c>
      <c r="H2604" s="73">
        <v>5.8333333333333341E-2</v>
      </c>
      <c r="I2604" s="73">
        <v>5.8333333333333341E-2</v>
      </c>
      <c r="J2604" s="81" t="s">
        <v>4230</v>
      </c>
      <c r="AL2604" s="144">
        <v>0</v>
      </c>
      <c r="AM2604" s="144">
        <v>5.8333333333333341E-2</v>
      </c>
      <c r="AN2604" s="144">
        <v>5.8333333333333341E-2</v>
      </c>
      <c r="AO2604" s="145">
        <v>5.8333333333333341E-2</v>
      </c>
    </row>
    <row r="2605" spans="2:41" ht="14.5" hidden="1" x14ac:dyDescent="0.35">
      <c r="B2605" s="45" t="s">
        <v>3314</v>
      </c>
      <c r="C2605" s="54">
        <v>845519</v>
      </c>
      <c r="D2605" s="54">
        <v>845520</v>
      </c>
      <c r="E2605" s="60" t="s">
        <v>3189</v>
      </c>
      <c r="F2605" s="73">
        <v>0</v>
      </c>
      <c r="G2605" s="73">
        <v>5.8333333333333341E-2</v>
      </c>
      <c r="H2605" s="73">
        <v>5.8333333333333341E-2</v>
      </c>
      <c r="I2605" s="73">
        <v>5.8333333333333341E-2</v>
      </c>
      <c r="J2605" s="81" t="s">
        <v>4230</v>
      </c>
      <c r="AL2605" s="144">
        <v>0</v>
      </c>
      <c r="AM2605" s="144">
        <v>5.8333333333333341E-2</v>
      </c>
      <c r="AN2605" s="144">
        <v>5.8333333333333341E-2</v>
      </c>
      <c r="AO2605" s="145">
        <v>5.8333333333333341E-2</v>
      </c>
    </row>
    <row r="2606" spans="2:41" ht="14.5" hidden="1" x14ac:dyDescent="0.35">
      <c r="B2606" s="45" t="s">
        <v>3314</v>
      </c>
      <c r="C2606" s="54">
        <v>845542</v>
      </c>
      <c r="D2606" s="54">
        <v>845542</v>
      </c>
      <c r="E2606" s="60" t="s">
        <v>3189</v>
      </c>
      <c r="F2606" s="73">
        <v>0</v>
      </c>
      <c r="G2606" s="73">
        <v>5.8333333333333341E-2</v>
      </c>
      <c r="H2606" s="73">
        <v>5.8333333333333341E-2</v>
      </c>
      <c r="I2606" s="73">
        <v>5.8333333333333341E-2</v>
      </c>
      <c r="J2606" s="81" t="s">
        <v>4230</v>
      </c>
      <c r="AL2606" s="144">
        <v>0</v>
      </c>
      <c r="AM2606" s="144">
        <v>5.8333333333333341E-2</v>
      </c>
      <c r="AN2606" s="144">
        <v>5.8333333333333341E-2</v>
      </c>
      <c r="AO2606" s="145">
        <v>5.8333333333333341E-2</v>
      </c>
    </row>
    <row r="2607" spans="2:41" ht="14.5" hidden="1" x14ac:dyDescent="0.35">
      <c r="B2607" s="45" t="s">
        <v>3314</v>
      </c>
      <c r="C2607" s="54">
        <v>845545</v>
      </c>
      <c r="D2607" s="54">
        <v>845545</v>
      </c>
      <c r="E2607" s="60" t="s">
        <v>3189</v>
      </c>
      <c r="F2607" s="73">
        <v>0</v>
      </c>
      <c r="G2607" s="73">
        <v>5.8333333333333341E-2</v>
      </c>
      <c r="H2607" s="73">
        <v>5.8333333333333341E-2</v>
      </c>
      <c r="I2607" s="73">
        <v>5.8333333333333341E-2</v>
      </c>
      <c r="J2607" s="81" t="s">
        <v>4230</v>
      </c>
      <c r="AL2607" s="144">
        <v>0</v>
      </c>
      <c r="AM2607" s="144">
        <v>5.8333333333333341E-2</v>
      </c>
      <c r="AN2607" s="144">
        <v>5.8333333333333341E-2</v>
      </c>
      <c r="AO2607" s="145">
        <v>5.8333333333333341E-2</v>
      </c>
    </row>
    <row r="2608" spans="2:41" ht="14.5" hidden="1" x14ac:dyDescent="0.35">
      <c r="B2608" s="45" t="s">
        <v>3314</v>
      </c>
      <c r="C2608" s="54">
        <v>845548</v>
      </c>
      <c r="D2608" s="54">
        <v>845548</v>
      </c>
      <c r="E2608" s="60" t="s">
        <v>3189</v>
      </c>
      <c r="F2608" s="73">
        <v>0</v>
      </c>
      <c r="G2608" s="73">
        <v>5.8333333333333341E-2</v>
      </c>
      <c r="H2608" s="73">
        <v>5.8333333333333341E-2</v>
      </c>
      <c r="I2608" s="73">
        <v>5.8333333333333341E-2</v>
      </c>
      <c r="J2608" s="81" t="s">
        <v>4230</v>
      </c>
      <c r="AL2608" s="144">
        <v>0</v>
      </c>
      <c r="AM2608" s="144">
        <v>5.8333333333333341E-2</v>
      </c>
      <c r="AN2608" s="144">
        <v>5.8333333333333341E-2</v>
      </c>
      <c r="AO2608" s="145">
        <v>5.8333333333333341E-2</v>
      </c>
    </row>
    <row r="2609" spans="2:41" ht="14.5" hidden="1" x14ac:dyDescent="0.35">
      <c r="B2609" s="45" t="s">
        <v>3314</v>
      </c>
      <c r="C2609" s="54">
        <v>845553</v>
      </c>
      <c r="D2609" s="54">
        <v>845553</v>
      </c>
      <c r="E2609" s="60" t="s">
        <v>3189</v>
      </c>
      <c r="F2609" s="73">
        <v>0</v>
      </c>
      <c r="G2609" s="73">
        <v>5.8333333333333341E-2</v>
      </c>
      <c r="H2609" s="73">
        <v>5.8333333333333341E-2</v>
      </c>
      <c r="I2609" s="73">
        <v>5.8333333333333341E-2</v>
      </c>
      <c r="J2609" s="81" t="s">
        <v>4230</v>
      </c>
      <c r="AL2609" s="144">
        <v>0</v>
      </c>
      <c r="AM2609" s="144">
        <v>5.8333333333333341E-2</v>
      </c>
      <c r="AN2609" s="144">
        <v>5.8333333333333341E-2</v>
      </c>
      <c r="AO2609" s="145">
        <v>5.8333333333333341E-2</v>
      </c>
    </row>
    <row r="2610" spans="2:41" ht="14.5" hidden="1" x14ac:dyDescent="0.35">
      <c r="B2610" s="45" t="s">
        <v>3314</v>
      </c>
      <c r="C2610" s="54">
        <v>845558</v>
      </c>
      <c r="D2610" s="54">
        <v>845559</v>
      </c>
      <c r="E2610" s="60" t="s">
        <v>3189</v>
      </c>
      <c r="F2610" s="73">
        <v>0</v>
      </c>
      <c r="G2610" s="73">
        <v>5.8333333333333341E-2</v>
      </c>
      <c r="H2610" s="73">
        <v>5.8333333333333341E-2</v>
      </c>
      <c r="I2610" s="73">
        <v>5.8333333333333341E-2</v>
      </c>
      <c r="J2610" s="81" t="s">
        <v>4230</v>
      </c>
      <c r="AL2610" s="144">
        <v>0</v>
      </c>
      <c r="AM2610" s="144">
        <v>5.8333333333333341E-2</v>
      </c>
      <c r="AN2610" s="144">
        <v>5.8333333333333341E-2</v>
      </c>
      <c r="AO2610" s="145">
        <v>5.8333333333333341E-2</v>
      </c>
    </row>
    <row r="2611" spans="2:41" ht="14.5" hidden="1" x14ac:dyDescent="0.35">
      <c r="B2611" s="45" t="s">
        <v>3314</v>
      </c>
      <c r="C2611" s="54">
        <v>845568</v>
      </c>
      <c r="D2611" s="54">
        <v>845568</v>
      </c>
      <c r="E2611" s="60" t="s">
        <v>3189</v>
      </c>
      <c r="F2611" s="73">
        <v>0</v>
      </c>
      <c r="G2611" s="73">
        <v>5.8333333333333341E-2</v>
      </c>
      <c r="H2611" s="73">
        <v>5.8333333333333341E-2</v>
      </c>
      <c r="I2611" s="73">
        <v>5.8333333333333341E-2</v>
      </c>
      <c r="J2611" s="81" t="s">
        <v>4230</v>
      </c>
      <c r="AL2611" s="144">
        <v>0</v>
      </c>
      <c r="AM2611" s="144">
        <v>5.8333333333333341E-2</v>
      </c>
      <c r="AN2611" s="144">
        <v>5.8333333333333341E-2</v>
      </c>
      <c r="AO2611" s="145">
        <v>5.8333333333333341E-2</v>
      </c>
    </row>
    <row r="2612" spans="2:41" ht="14.5" hidden="1" x14ac:dyDescent="0.35">
      <c r="B2612" s="45" t="s">
        <v>3314</v>
      </c>
      <c r="C2612" s="54">
        <v>845572</v>
      </c>
      <c r="D2612" s="54">
        <v>845573</v>
      </c>
      <c r="E2612" s="60" t="s">
        <v>3189</v>
      </c>
      <c r="F2612" s="73">
        <v>0</v>
      </c>
      <c r="G2612" s="73">
        <v>5.8333333333333341E-2</v>
      </c>
      <c r="H2612" s="73">
        <v>5.8333333333333341E-2</v>
      </c>
      <c r="I2612" s="73">
        <v>5.8333333333333341E-2</v>
      </c>
      <c r="J2612" s="81" t="s">
        <v>4230</v>
      </c>
      <c r="AL2612" s="144">
        <v>0</v>
      </c>
      <c r="AM2612" s="144">
        <v>5.8333333333333341E-2</v>
      </c>
      <c r="AN2612" s="144">
        <v>5.8333333333333341E-2</v>
      </c>
      <c r="AO2612" s="145">
        <v>5.8333333333333341E-2</v>
      </c>
    </row>
    <row r="2613" spans="2:41" ht="14.5" hidden="1" x14ac:dyDescent="0.35">
      <c r="B2613" s="45" t="s">
        <v>3314</v>
      </c>
      <c r="C2613" s="54">
        <v>845580</v>
      </c>
      <c r="D2613" s="54">
        <v>845580</v>
      </c>
      <c r="E2613" s="60" t="s">
        <v>3189</v>
      </c>
      <c r="F2613" s="73">
        <v>0</v>
      </c>
      <c r="G2613" s="73">
        <v>5.8333333333333341E-2</v>
      </c>
      <c r="H2613" s="73">
        <v>5.8333333333333341E-2</v>
      </c>
      <c r="I2613" s="73">
        <v>5.8333333333333341E-2</v>
      </c>
      <c r="J2613" s="81" t="s">
        <v>4230</v>
      </c>
      <c r="AL2613" s="144">
        <v>0</v>
      </c>
      <c r="AM2613" s="144">
        <v>5.8333333333333341E-2</v>
      </c>
      <c r="AN2613" s="144">
        <v>5.8333333333333341E-2</v>
      </c>
      <c r="AO2613" s="145">
        <v>5.8333333333333341E-2</v>
      </c>
    </row>
    <row r="2614" spans="2:41" ht="14.5" hidden="1" x14ac:dyDescent="0.35">
      <c r="B2614" s="45" t="s">
        <v>3314</v>
      </c>
      <c r="C2614" s="54">
        <v>845590</v>
      </c>
      <c r="D2614" s="54">
        <v>845590</v>
      </c>
      <c r="E2614" s="60" t="s">
        <v>3189</v>
      </c>
      <c r="F2614" s="73">
        <v>0</v>
      </c>
      <c r="G2614" s="73">
        <v>5.8333333333333341E-2</v>
      </c>
      <c r="H2614" s="73">
        <v>5.8333333333333341E-2</v>
      </c>
      <c r="I2614" s="73">
        <v>5.8333333333333341E-2</v>
      </c>
      <c r="J2614" s="81" t="s">
        <v>4230</v>
      </c>
      <c r="AL2614" s="144">
        <v>0</v>
      </c>
      <c r="AM2614" s="144">
        <v>5.8333333333333341E-2</v>
      </c>
      <c r="AN2614" s="144">
        <v>5.8333333333333341E-2</v>
      </c>
      <c r="AO2614" s="145">
        <v>5.8333333333333341E-2</v>
      </c>
    </row>
    <row r="2615" spans="2:41" ht="14.5" hidden="1" x14ac:dyDescent="0.35">
      <c r="B2615" s="45" t="s">
        <v>3314</v>
      </c>
      <c r="C2615" s="54">
        <v>845593</v>
      </c>
      <c r="D2615" s="54">
        <v>845593</v>
      </c>
      <c r="E2615" s="60" t="s">
        <v>3189</v>
      </c>
      <c r="F2615" s="73">
        <v>0</v>
      </c>
      <c r="G2615" s="73">
        <v>5.8333333333333341E-2</v>
      </c>
      <c r="H2615" s="73">
        <v>5.8333333333333341E-2</v>
      </c>
      <c r="I2615" s="73">
        <v>5.8333333333333341E-2</v>
      </c>
      <c r="J2615" s="81" t="s">
        <v>4230</v>
      </c>
      <c r="AL2615" s="144">
        <v>0</v>
      </c>
      <c r="AM2615" s="144">
        <v>5.8333333333333341E-2</v>
      </c>
      <c r="AN2615" s="144">
        <v>5.8333333333333341E-2</v>
      </c>
      <c r="AO2615" s="145">
        <v>5.8333333333333341E-2</v>
      </c>
    </row>
    <row r="2616" spans="2:41" ht="14.5" hidden="1" x14ac:dyDescent="0.35">
      <c r="B2616" s="45" t="s">
        <v>3314</v>
      </c>
      <c r="C2616" s="54">
        <v>845621</v>
      </c>
      <c r="D2616" s="54">
        <v>845621</v>
      </c>
      <c r="E2616" s="60" t="s">
        <v>3189</v>
      </c>
      <c r="F2616" s="73">
        <v>0</v>
      </c>
      <c r="G2616" s="73">
        <v>5.8333333333333341E-2</v>
      </c>
      <c r="H2616" s="73">
        <v>5.8333333333333341E-2</v>
      </c>
      <c r="I2616" s="73">
        <v>5.8333333333333341E-2</v>
      </c>
      <c r="J2616" s="81" t="s">
        <v>4230</v>
      </c>
      <c r="AL2616" s="144">
        <v>0</v>
      </c>
      <c r="AM2616" s="144">
        <v>5.8333333333333341E-2</v>
      </c>
      <c r="AN2616" s="144">
        <v>5.8333333333333341E-2</v>
      </c>
      <c r="AO2616" s="145">
        <v>5.8333333333333341E-2</v>
      </c>
    </row>
    <row r="2617" spans="2:41" ht="14.5" hidden="1" x14ac:dyDescent="0.35">
      <c r="B2617" s="45" t="s">
        <v>3314</v>
      </c>
      <c r="C2617" s="54">
        <v>845635</v>
      </c>
      <c r="D2617" s="54">
        <v>845635</v>
      </c>
      <c r="E2617" s="60" t="s">
        <v>3189</v>
      </c>
      <c r="F2617" s="73">
        <v>0</v>
      </c>
      <c r="G2617" s="73">
        <v>5.8333333333333341E-2</v>
      </c>
      <c r="H2617" s="73">
        <v>5.8333333333333341E-2</v>
      </c>
      <c r="I2617" s="73">
        <v>5.8333333333333341E-2</v>
      </c>
      <c r="J2617" s="81" t="s">
        <v>4230</v>
      </c>
      <c r="AL2617" s="144">
        <v>0</v>
      </c>
      <c r="AM2617" s="144">
        <v>5.8333333333333341E-2</v>
      </c>
      <c r="AN2617" s="144">
        <v>5.8333333333333341E-2</v>
      </c>
      <c r="AO2617" s="145">
        <v>5.8333333333333341E-2</v>
      </c>
    </row>
    <row r="2618" spans="2:41" ht="14.5" hidden="1" x14ac:dyDescent="0.35">
      <c r="B2618" s="45" t="s">
        <v>3314</v>
      </c>
      <c r="C2618" s="54">
        <v>845643</v>
      </c>
      <c r="D2618" s="54">
        <v>845644</v>
      </c>
      <c r="E2618" s="60" t="s">
        <v>3189</v>
      </c>
      <c r="F2618" s="73">
        <v>0</v>
      </c>
      <c r="G2618" s="73">
        <v>5.8333333333333341E-2</v>
      </c>
      <c r="H2618" s="73">
        <v>5.8333333333333341E-2</v>
      </c>
      <c r="I2618" s="73">
        <v>5.8333333333333341E-2</v>
      </c>
      <c r="J2618" s="81" t="s">
        <v>4230</v>
      </c>
      <c r="AL2618" s="144">
        <v>0</v>
      </c>
      <c r="AM2618" s="144">
        <v>5.8333333333333341E-2</v>
      </c>
      <c r="AN2618" s="144">
        <v>5.8333333333333341E-2</v>
      </c>
      <c r="AO2618" s="145">
        <v>5.8333333333333341E-2</v>
      </c>
    </row>
    <row r="2619" spans="2:41" ht="14.5" hidden="1" x14ac:dyDescent="0.35">
      <c r="B2619" s="45" t="s">
        <v>3314</v>
      </c>
      <c r="C2619" s="54">
        <v>845647</v>
      </c>
      <c r="D2619" s="54">
        <v>845647</v>
      </c>
      <c r="E2619" s="60" t="s">
        <v>3189</v>
      </c>
      <c r="F2619" s="73">
        <v>0</v>
      </c>
      <c r="G2619" s="73">
        <v>5.8333333333333341E-2</v>
      </c>
      <c r="H2619" s="73">
        <v>5.8333333333333341E-2</v>
      </c>
      <c r="I2619" s="73">
        <v>5.8333333333333341E-2</v>
      </c>
      <c r="J2619" s="81" t="s">
        <v>4230</v>
      </c>
      <c r="AL2619" s="144">
        <v>0</v>
      </c>
      <c r="AM2619" s="144">
        <v>5.8333333333333341E-2</v>
      </c>
      <c r="AN2619" s="144">
        <v>5.8333333333333341E-2</v>
      </c>
      <c r="AO2619" s="145">
        <v>5.8333333333333341E-2</v>
      </c>
    </row>
    <row r="2620" spans="2:41" ht="14.5" hidden="1" x14ac:dyDescent="0.35">
      <c r="B2620" s="45" t="s">
        <v>3314</v>
      </c>
      <c r="C2620" s="54">
        <v>845653</v>
      </c>
      <c r="D2620" s="54">
        <v>845653</v>
      </c>
      <c r="E2620" s="60" t="s">
        <v>3189</v>
      </c>
      <c r="F2620" s="73">
        <v>0</v>
      </c>
      <c r="G2620" s="73">
        <v>5.8333333333333341E-2</v>
      </c>
      <c r="H2620" s="73">
        <v>5.8333333333333341E-2</v>
      </c>
      <c r="I2620" s="73">
        <v>5.8333333333333341E-2</v>
      </c>
      <c r="J2620" s="81" t="s">
        <v>4230</v>
      </c>
      <c r="AL2620" s="144">
        <v>0</v>
      </c>
      <c r="AM2620" s="144">
        <v>5.8333333333333341E-2</v>
      </c>
      <c r="AN2620" s="144">
        <v>5.8333333333333341E-2</v>
      </c>
      <c r="AO2620" s="145">
        <v>5.8333333333333341E-2</v>
      </c>
    </row>
    <row r="2621" spans="2:41" ht="14.5" hidden="1" x14ac:dyDescent="0.35">
      <c r="B2621" s="45" t="s">
        <v>3314</v>
      </c>
      <c r="C2621" s="54">
        <v>845679</v>
      </c>
      <c r="D2621" s="54">
        <v>845679</v>
      </c>
      <c r="E2621" s="60" t="s">
        <v>3189</v>
      </c>
      <c r="F2621" s="73">
        <v>0</v>
      </c>
      <c r="G2621" s="73">
        <v>5.8333333333333341E-2</v>
      </c>
      <c r="H2621" s="73">
        <v>5.8333333333333341E-2</v>
      </c>
      <c r="I2621" s="73">
        <v>5.8333333333333341E-2</v>
      </c>
      <c r="J2621" s="81" t="s">
        <v>4230</v>
      </c>
      <c r="AL2621" s="144">
        <v>0</v>
      </c>
      <c r="AM2621" s="144">
        <v>5.8333333333333341E-2</v>
      </c>
      <c r="AN2621" s="144">
        <v>5.8333333333333341E-2</v>
      </c>
      <c r="AO2621" s="145">
        <v>5.8333333333333341E-2</v>
      </c>
    </row>
    <row r="2622" spans="2:41" ht="14.5" hidden="1" x14ac:dyDescent="0.35">
      <c r="B2622" s="45" t="s">
        <v>3314</v>
      </c>
      <c r="C2622" s="54">
        <v>845682</v>
      </c>
      <c r="D2622" s="54">
        <v>845682</v>
      </c>
      <c r="E2622" s="60" t="s">
        <v>3189</v>
      </c>
      <c r="F2622" s="73">
        <v>0</v>
      </c>
      <c r="G2622" s="73">
        <v>5.8333333333333341E-2</v>
      </c>
      <c r="H2622" s="73">
        <v>5.8333333333333341E-2</v>
      </c>
      <c r="I2622" s="73">
        <v>5.8333333333333341E-2</v>
      </c>
      <c r="J2622" s="81" t="s">
        <v>4230</v>
      </c>
      <c r="AL2622" s="144">
        <v>0</v>
      </c>
      <c r="AM2622" s="144">
        <v>5.8333333333333341E-2</v>
      </c>
      <c r="AN2622" s="144">
        <v>5.8333333333333341E-2</v>
      </c>
      <c r="AO2622" s="145">
        <v>5.8333333333333341E-2</v>
      </c>
    </row>
    <row r="2623" spans="2:41" ht="14.5" hidden="1" x14ac:dyDescent="0.35">
      <c r="B2623" s="45" t="s">
        <v>3314</v>
      </c>
      <c r="C2623" s="54">
        <v>845687</v>
      </c>
      <c r="D2623" s="54">
        <v>845687</v>
      </c>
      <c r="E2623" s="60" t="s">
        <v>3189</v>
      </c>
      <c r="F2623" s="73">
        <v>0</v>
      </c>
      <c r="G2623" s="73">
        <v>5.8333333333333341E-2</v>
      </c>
      <c r="H2623" s="73">
        <v>5.8333333333333341E-2</v>
      </c>
      <c r="I2623" s="73">
        <v>5.8333333333333341E-2</v>
      </c>
      <c r="J2623" s="81" t="s">
        <v>4230</v>
      </c>
      <c r="AL2623" s="144">
        <v>0</v>
      </c>
      <c r="AM2623" s="144">
        <v>5.8333333333333341E-2</v>
      </c>
      <c r="AN2623" s="144">
        <v>5.8333333333333341E-2</v>
      </c>
      <c r="AO2623" s="145">
        <v>5.8333333333333341E-2</v>
      </c>
    </row>
    <row r="2624" spans="2:41" ht="14.5" hidden="1" x14ac:dyDescent="0.35">
      <c r="B2624" s="45" t="s">
        <v>3314</v>
      </c>
      <c r="C2624" s="54">
        <v>845689</v>
      </c>
      <c r="D2624" s="54">
        <v>845689</v>
      </c>
      <c r="E2624" s="60" t="s">
        <v>3189</v>
      </c>
      <c r="F2624" s="73">
        <v>0</v>
      </c>
      <c r="G2624" s="73">
        <v>5.8333333333333341E-2</v>
      </c>
      <c r="H2624" s="73">
        <v>5.8333333333333341E-2</v>
      </c>
      <c r="I2624" s="73">
        <v>5.8333333333333341E-2</v>
      </c>
      <c r="J2624" s="81" t="s">
        <v>4230</v>
      </c>
      <c r="AL2624" s="144">
        <v>0</v>
      </c>
      <c r="AM2624" s="144">
        <v>5.8333333333333341E-2</v>
      </c>
      <c r="AN2624" s="144">
        <v>5.8333333333333341E-2</v>
      </c>
      <c r="AO2624" s="145">
        <v>5.8333333333333341E-2</v>
      </c>
    </row>
    <row r="2625" spans="2:41" ht="14.5" hidden="1" x14ac:dyDescent="0.35">
      <c r="B2625" s="45" t="s">
        <v>3314</v>
      </c>
      <c r="C2625" s="54">
        <v>845691</v>
      </c>
      <c r="D2625" s="54">
        <v>845691</v>
      </c>
      <c r="E2625" s="60" t="s">
        <v>3189</v>
      </c>
      <c r="F2625" s="73">
        <v>0</v>
      </c>
      <c r="G2625" s="73">
        <v>5.8333333333333341E-2</v>
      </c>
      <c r="H2625" s="73">
        <v>5.8333333333333341E-2</v>
      </c>
      <c r="I2625" s="73">
        <v>5.8333333333333341E-2</v>
      </c>
      <c r="J2625" s="81" t="s">
        <v>4230</v>
      </c>
      <c r="AL2625" s="144">
        <v>0</v>
      </c>
      <c r="AM2625" s="144">
        <v>5.8333333333333341E-2</v>
      </c>
      <c r="AN2625" s="144">
        <v>5.8333333333333341E-2</v>
      </c>
      <c r="AO2625" s="145">
        <v>5.8333333333333341E-2</v>
      </c>
    </row>
    <row r="2626" spans="2:41" ht="14.5" hidden="1" x14ac:dyDescent="0.35">
      <c r="B2626" s="45" t="s">
        <v>3314</v>
      </c>
      <c r="C2626" s="54">
        <v>845694</v>
      </c>
      <c r="D2626" s="54">
        <v>845694</v>
      </c>
      <c r="E2626" s="60" t="s">
        <v>3189</v>
      </c>
      <c r="F2626" s="73">
        <v>0</v>
      </c>
      <c r="G2626" s="73">
        <v>5.8333333333333341E-2</v>
      </c>
      <c r="H2626" s="73">
        <v>5.8333333333333341E-2</v>
      </c>
      <c r="I2626" s="73">
        <v>5.8333333333333341E-2</v>
      </c>
      <c r="J2626" s="81" t="s">
        <v>4230</v>
      </c>
      <c r="AL2626" s="144">
        <v>0</v>
      </c>
      <c r="AM2626" s="144">
        <v>5.8333333333333341E-2</v>
      </c>
      <c r="AN2626" s="144">
        <v>5.8333333333333341E-2</v>
      </c>
      <c r="AO2626" s="145">
        <v>5.8333333333333341E-2</v>
      </c>
    </row>
    <row r="2627" spans="2:41" ht="14.5" hidden="1" x14ac:dyDescent="0.35">
      <c r="B2627" s="45" t="s">
        <v>3314</v>
      </c>
      <c r="C2627" s="54">
        <v>845697</v>
      </c>
      <c r="D2627" s="54">
        <v>845697</v>
      </c>
      <c r="E2627" s="60" t="s">
        <v>3189</v>
      </c>
      <c r="F2627" s="73">
        <v>0</v>
      </c>
      <c r="G2627" s="73">
        <v>5.8333333333333341E-2</v>
      </c>
      <c r="H2627" s="73">
        <v>5.8333333333333341E-2</v>
      </c>
      <c r="I2627" s="73">
        <v>5.8333333333333341E-2</v>
      </c>
      <c r="J2627" s="81" t="s">
        <v>4230</v>
      </c>
      <c r="AL2627" s="144">
        <v>0</v>
      </c>
      <c r="AM2627" s="144">
        <v>5.8333333333333341E-2</v>
      </c>
      <c r="AN2627" s="144">
        <v>5.8333333333333341E-2</v>
      </c>
      <c r="AO2627" s="145">
        <v>5.8333333333333341E-2</v>
      </c>
    </row>
    <row r="2628" spans="2:41" ht="14.5" hidden="1" x14ac:dyDescent="0.35">
      <c r="B2628" s="45" t="s">
        <v>3314</v>
      </c>
      <c r="C2628" s="54">
        <v>845807</v>
      </c>
      <c r="D2628" s="54">
        <v>845807</v>
      </c>
      <c r="E2628" s="60" t="s">
        <v>3189</v>
      </c>
      <c r="F2628" s="73">
        <v>0</v>
      </c>
      <c r="G2628" s="73">
        <v>5.8333333333333341E-2</v>
      </c>
      <c r="H2628" s="73">
        <v>5.8333333333333341E-2</v>
      </c>
      <c r="I2628" s="73">
        <v>5.8333333333333341E-2</v>
      </c>
      <c r="J2628" s="81" t="s">
        <v>4230</v>
      </c>
      <c r="AL2628" s="144">
        <v>0</v>
      </c>
      <c r="AM2628" s="144">
        <v>5.8333333333333341E-2</v>
      </c>
      <c r="AN2628" s="144">
        <v>5.8333333333333341E-2</v>
      </c>
      <c r="AO2628" s="145">
        <v>5.8333333333333341E-2</v>
      </c>
    </row>
    <row r="2629" spans="2:41" ht="14.5" hidden="1" x14ac:dyDescent="0.35">
      <c r="B2629" s="45" t="s">
        <v>3314</v>
      </c>
      <c r="C2629" s="54">
        <v>845811</v>
      </c>
      <c r="D2629" s="54">
        <v>845812</v>
      </c>
      <c r="E2629" s="60" t="s">
        <v>3189</v>
      </c>
      <c r="F2629" s="73">
        <v>0</v>
      </c>
      <c r="G2629" s="73">
        <v>5.8333333333333341E-2</v>
      </c>
      <c r="H2629" s="73">
        <v>5.8333333333333341E-2</v>
      </c>
      <c r="I2629" s="73">
        <v>5.8333333333333341E-2</v>
      </c>
      <c r="J2629" s="81" t="s">
        <v>4230</v>
      </c>
      <c r="AL2629" s="144">
        <v>0</v>
      </c>
      <c r="AM2629" s="144">
        <v>5.8333333333333341E-2</v>
      </c>
      <c r="AN2629" s="144">
        <v>5.8333333333333341E-2</v>
      </c>
      <c r="AO2629" s="145">
        <v>5.8333333333333341E-2</v>
      </c>
    </row>
    <row r="2630" spans="2:41" ht="14.5" hidden="1" x14ac:dyDescent="0.35">
      <c r="B2630" s="45" t="s">
        <v>3314</v>
      </c>
      <c r="C2630" s="54">
        <v>845819</v>
      </c>
      <c r="D2630" s="54">
        <v>845819</v>
      </c>
      <c r="E2630" s="60" t="s">
        <v>3189</v>
      </c>
      <c r="F2630" s="73">
        <v>0</v>
      </c>
      <c r="G2630" s="73">
        <v>5.8333333333333341E-2</v>
      </c>
      <c r="H2630" s="73">
        <v>5.8333333333333341E-2</v>
      </c>
      <c r="I2630" s="73">
        <v>5.8333333333333341E-2</v>
      </c>
      <c r="J2630" s="81" t="s">
        <v>4230</v>
      </c>
      <c r="AL2630" s="144">
        <v>0</v>
      </c>
      <c r="AM2630" s="144">
        <v>5.8333333333333341E-2</v>
      </c>
      <c r="AN2630" s="144">
        <v>5.8333333333333341E-2</v>
      </c>
      <c r="AO2630" s="145">
        <v>5.8333333333333341E-2</v>
      </c>
    </row>
    <row r="2631" spans="2:41" ht="14.5" hidden="1" x14ac:dyDescent="0.35">
      <c r="B2631" s="45" t="s">
        <v>3314</v>
      </c>
      <c r="C2631" s="54">
        <v>845833</v>
      </c>
      <c r="D2631" s="54">
        <v>845833</v>
      </c>
      <c r="E2631" s="60" t="s">
        <v>3189</v>
      </c>
      <c r="F2631" s="73">
        <v>0</v>
      </c>
      <c r="G2631" s="73">
        <v>5.8333333333333341E-2</v>
      </c>
      <c r="H2631" s="73">
        <v>5.8333333333333341E-2</v>
      </c>
      <c r="I2631" s="73">
        <v>5.8333333333333341E-2</v>
      </c>
      <c r="J2631" s="81" t="s">
        <v>4230</v>
      </c>
      <c r="AL2631" s="144">
        <v>0</v>
      </c>
      <c r="AM2631" s="144">
        <v>5.8333333333333341E-2</v>
      </c>
      <c r="AN2631" s="144">
        <v>5.8333333333333341E-2</v>
      </c>
      <c r="AO2631" s="145">
        <v>5.8333333333333341E-2</v>
      </c>
    </row>
    <row r="2632" spans="2:41" ht="14.5" hidden="1" x14ac:dyDescent="0.35">
      <c r="B2632" s="45" t="s">
        <v>3314</v>
      </c>
      <c r="C2632" s="54">
        <v>845837</v>
      </c>
      <c r="D2632" s="54">
        <v>845838</v>
      </c>
      <c r="E2632" s="60" t="s">
        <v>3189</v>
      </c>
      <c r="F2632" s="73">
        <v>0</v>
      </c>
      <c r="G2632" s="73">
        <v>5.8333333333333341E-2</v>
      </c>
      <c r="H2632" s="73">
        <v>5.8333333333333341E-2</v>
      </c>
      <c r="I2632" s="73">
        <v>5.8333333333333341E-2</v>
      </c>
      <c r="J2632" s="81" t="s">
        <v>4230</v>
      </c>
      <c r="AL2632" s="144">
        <v>0</v>
      </c>
      <c r="AM2632" s="144">
        <v>5.8333333333333341E-2</v>
      </c>
      <c r="AN2632" s="144">
        <v>5.8333333333333341E-2</v>
      </c>
      <c r="AO2632" s="145">
        <v>5.8333333333333341E-2</v>
      </c>
    </row>
    <row r="2633" spans="2:41" ht="14.5" hidden="1" x14ac:dyDescent="0.35">
      <c r="B2633" s="45" t="s">
        <v>3314</v>
      </c>
      <c r="C2633" s="54">
        <v>845852</v>
      </c>
      <c r="D2633" s="54">
        <v>845852</v>
      </c>
      <c r="E2633" s="60" t="s">
        <v>3189</v>
      </c>
      <c r="F2633" s="73">
        <v>0</v>
      </c>
      <c r="G2633" s="73">
        <v>5.8333333333333341E-2</v>
      </c>
      <c r="H2633" s="73">
        <v>5.8333333333333341E-2</v>
      </c>
      <c r="I2633" s="73">
        <v>5.8333333333333341E-2</v>
      </c>
      <c r="J2633" s="81" t="s">
        <v>4230</v>
      </c>
      <c r="AL2633" s="144">
        <v>0</v>
      </c>
      <c r="AM2633" s="144">
        <v>5.8333333333333341E-2</v>
      </c>
      <c r="AN2633" s="144">
        <v>5.8333333333333341E-2</v>
      </c>
      <c r="AO2633" s="145">
        <v>5.8333333333333341E-2</v>
      </c>
    </row>
    <row r="2634" spans="2:41" ht="14.5" hidden="1" x14ac:dyDescent="0.35">
      <c r="B2634" s="45" t="s">
        <v>3314</v>
      </c>
      <c r="C2634" s="54">
        <v>845854</v>
      </c>
      <c r="D2634" s="54">
        <v>845854</v>
      </c>
      <c r="E2634" s="60" t="s">
        <v>3189</v>
      </c>
      <c r="F2634" s="73">
        <v>0</v>
      </c>
      <c r="G2634" s="73">
        <v>5.8333333333333341E-2</v>
      </c>
      <c r="H2634" s="73">
        <v>5.8333333333333341E-2</v>
      </c>
      <c r="I2634" s="73">
        <v>5.8333333333333341E-2</v>
      </c>
      <c r="J2634" s="81" t="s">
        <v>4230</v>
      </c>
      <c r="AL2634" s="144">
        <v>0</v>
      </c>
      <c r="AM2634" s="144">
        <v>5.8333333333333341E-2</v>
      </c>
      <c r="AN2634" s="144">
        <v>5.8333333333333341E-2</v>
      </c>
      <c r="AO2634" s="145">
        <v>5.8333333333333341E-2</v>
      </c>
    </row>
    <row r="2635" spans="2:41" ht="14.5" hidden="1" x14ac:dyDescent="0.35">
      <c r="B2635" s="45" t="s">
        <v>3314</v>
      </c>
      <c r="C2635" s="54">
        <v>845860</v>
      </c>
      <c r="D2635" s="54">
        <v>845860</v>
      </c>
      <c r="E2635" s="60" t="s">
        <v>3189</v>
      </c>
      <c r="F2635" s="73">
        <v>0</v>
      </c>
      <c r="G2635" s="73">
        <v>5.8333333333333341E-2</v>
      </c>
      <c r="H2635" s="73">
        <v>5.8333333333333341E-2</v>
      </c>
      <c r="I2635" s="73">
        <v>5.8333333333333341E-2</v>
      </c>
      <c r="J2635" s="81" t="s">
        <v>4230</v>
      </c>
      <c r="AL2635" s="144">
        <v>0</v>
      </c>
      <c r="AM2635" s="144">
        <v>5.8333333333333341E-2</v>
      </c>
      <c r="AN2635" s="144">
        <v>5.8333333333333341E-2</v>
      </c>
      <c r="AO2635" s="145">
        <v>5.8333333333333341E-2</v>
      </c>
    </row>
    <row r="2636" spans="2:41" ht="14.5" hidden="1" x14ac:dyDescent="0.35">
      <c r="B2636" s="45" t="s">
        <v>3314</v>
      </c>
      <c r="C2636" s="54">
        <v>845874</v>
      </c>
      <c r="D2636" s="54">
        <v>845875</v>
      </c>
      <c r="E2636" s="60" t="s">
        <v>3189</v>
      </c>
      <c r="F2636" s="73">
        <v>0</v>
      </c>
      <c r="G2636" s="73">
        <v>5.8333333333333341E-2</v>
      </c>
      <c r="H2636" s="73">
        <v>5.8333333333333341E-2</v>
      </c>
      <c r="I2636" s="73">
        <v>5.8333333333333341E-2</v>
      </c>
      <c r="J2636" s="81" t="s">
        <v>4230</v>
      </c>
      <c r="AL2636" s="144">
        <v>0</v>
      </c>
      <c r="AM2636" s="144">
        <v>5.8333333333333341E-2</v>
      </c>
      <c r="AN2636" s="144">
        <v>5.8333333333333341E-2</v>
      </c>
      <c r="AO2636" s="145">
        <v>5.8333333333333341E-2</v>
      </c>
    </row>
    <row r="2637" spans="2:41" ht="14.5" hidden="1" x14ac:dyDescent="0.35">
      <c r="B2637" s="45" t="s">
        <v>3314</v>
      </c>
      <c r="C2637" s="54">
        <v>845891</v>
      </c>
      <c r="D2637" s="54">
        <v>845893</v>
      </c>
      <c r="E2637" s="60" t="s">
        <v>3189</v>
      </c>
      <c r="F2637" s="73">
        <v>0</v>
      </c>
      <c r="G2637" s="73">
        <v>5.8333333333333341E-2</v>
      </c>
      <c r="H2637" s="73">
        <v>5.8333333333333341E-2</v>
      </c>
      <c r="I2637" s="73">
        <v>5.8333333333333341E-2</v>
      </c>
      <c r="J2637" s="81" t="s">
        <v>4230</v>
      </c>
      <c r="AL2637" s="144">
        <v>0</v>
      </c>
      <c r="AM2637" s="144">
        <v>5.8333333333333341E-2</v>
      </c>
      <c r="AN2637" s="144">
        <v>5.8333333333333341E-2</v>
      </c>
      <c r="AO2637" s="145">
        <v>5.8333333333333341E-2</v>
      </c>
    </row>
    <row r="2638" spans="2:41" ht="14.5" hidden="1" x14ac:dyDescent="0.35">
      <c r="B2638" s="45" t="s">
        <v>3314</v>
      </c>
      <c r="C2638" s="54">
        <v>845898</v>
      </c>
      <c r="D2638" s="54">
        <v>845898</v>
      </c>
      <c r="E2638" s="60" t="s">
        <v>3189</v>
      </c>
      <c r="F2638" s="73">
        <v>0</v>
      </c>
      <c r="G2638" s="73">
        <v>5.8333333333333341E-2</v>
      </c>
      <c r="H2638" s="73">
        <v>5.8333333333333341E-2</v>
      </c>
      <c r="I2638" s="73">
        <v>5.8333333333333341E-2</v>
      </c>
      <c r="J2638" s="81" t="s">
        <v>4230</v>
      </c>
      <c r="AL2638" s="144">
        <v>0</v>
      </c>
      <c r="AM2638" s="144">
        <v>5.8333333333333341E-2</v>
      </c>
      <c r="AN2638" s="144">
        <v>5.8333333333333341E-2</v>
      </c>
      <c r="AO2638" s="145">
        <v>5.8333333333333341E-2</v>
      </c>
    </row>
    <row r="2639" spans="2:41" ht="14.5" hidden="1" x14ac:dyDescent="0.35">
      <c r="B2639" s="45" t="s">
        <v>3314</v>
      </c>
      <c r="C2639" s="54">
        <v>870082</v>
      </c>
      <c r="D2639" s="54">
        <v>870082</v>
      </c>
      <c r="E2639" s="60" t="s">
        <v>3189</v>
      </c>
      <c r="F2639" s="73">
        <v>0</v>
      </c>
      <c r="G2639" s="73">
        <v>5.8333333333333341E-2</v>
      </c>
      <c r="H2639" s="73">
        <v>5.8333333333333341E-2</v>
      </c>
      <c r="I2639" s="73">
        <v>5.8333333333333341E-2</v>
      </c>
      <c r="J2639" s="81" t="s">
        <v>4230</v>
      </c>
      <c r="AL2639" s="144">
        <v>0</v>
      </c>
      <c r="AM2639" s="144">
        <v>5.8333333333333341E-2</v>
      </c>
      <c r="AN2639" s="144">
        <v>5.8333333333333341E-2</v>
      </c>
      <c r="AO2639" s="145">
        <v>5.8333333333333341E-2</v>
      </c>
    </row>
    <row r="2640" spans="2:41" ht="14.5" hidden="1" x14ac:dyDescent="0.35">
      <c r="B2640" s="45" t="s">
        <v>3314</v>
      </c>
      <c r="C2640" s="54">
        <v>870360</v>
      </c>
      <c r="D2640" s="54">
        <v>870360</v>
      </c>
      <c r="E2640" s="60" t="s">
        <v>3189</v>
      </c>
      <c r="F2640" s="73">
        <v>0</v>
      </c>
      <c r="G2640" s="73">
        <v>5.8333333333333341E-2</v>
      </c>
      <c r="H2640" s="73">
        <v>5.8333333333333341E-2</v>
      </c>
      <c r="I2640" s="73">
        <v>5.8333333333333341E-2</v>
      </c>
      <c r="J2640" s="81" t="s">
        <v>4230</v>
      </c>
      <c r="AL2640" s="144">
        <v>0</v>
      </c>
      <c r="AM2640" s="144">
        <v>5.8333333333333341E-2</v>
      </c>
      <c r="AN2640" s="144">
        <v>5.8333333333333341E-2</v>
      </c>
      <c r="AO2640" s="145">
        <v>5.8333333333333341E-2</v>
      </c>
    </row>
    <row r="2641" spans="2:41" ht="14.5" hidden="1" x14ac:dyDescent="0.35">
      <c r="B2641" s="45" t="s">
        <v>3314</v>
      </c>
      <c r="C2641" s="54">
        <v>870492</v>
      </c>
      <c r="D2641" s="54">
        <v>870492</v>
      </c>
      <c r="E2641" s="60" t="s">
        <v>3189</v>
      </c>
      <c r="F2641" s="73">
        <v>0</v>
      </c>
      <c r="G2641" s="73">
        <v>5.8333333333333341E-2</v>
      </c>
      <c r="H2641" s="73">
        <v>5.8333333333333341E-2</v>
      </c>
      <c r="I2641" s="73">
        <v>5.8333333333333341E-2</v>
      </c>
      <c r="J2641" s="81" t="s">
        <v>4230</v>
      </c>
      <c r="AL2641" s="144">
        <v>0</v>
      </c>
      <c r="AM2641" s="144">
        <v>5.8333333333333341E-2</v>
      </c>
      <c r="AN2641" s="144">
        <v>5.8333333333333341E-2</v>
      </c>
      <c r="AO2641" s="145">
        <v>5.8333333333333341E-2</v>
      </c>
    </row>
    <row r="2642" spans="2:41" ht="14.5" hidden="1" x14ac:dyDescent="0.35">
      <c r="B2642" s="45" t="s">
        <v>3314</v>
      </c>
      <c r="C2642" s="54">
        <v>870650</v>
      </c>
      <c r="D2642" s="54">
        <v>870650</v>
      </c>
      <c r="E2642" s="60" t="s">
        <v>3189</v>
      </c>
      <c r="F2642" s="73">
        <v>0</v>
      </c>
      <c r="G2642" s="73">
        <v>5.8333333333333341E-2</v>
      </c>
      <c r="H2642" s="73">
        <v>5.8333333333333341E-2</v>
      </c>
      <c r="I2642" s="73">
        <v>5.8333333333333341E-2</v>
      </c>
      <c r="J2642" s="81" t="s">
        <v>4230</v>
      </c>
      <c r="AL2642" s="144">
        <v>0</v>
      </c>
      <c r="AM2642" s="144">
        <v>5.8333333333333341E-2</v>
      </c>
      <c r="AN2642" s="144">
        <v>5.8333333333333341E-2</v>
      </c>
      <c r="AO2642" s="145">
        <v>5.8333333333333341E-2</v>
      </c>
    </row>
    <row r="2643" spans="2:41" ht="14.5" hidden="1" x14ac:dyDescent="0.35">
      <c r="B2643" s="45" t="s">
        <v>3314</v>
      </c>
      <c r="C2643" s="54">
        <v>870760</v>
      </c>
      <c r="D2643" s="54">
        <v>870760</v>
      </c>
      <c r="E2643" s="60" t="s">
        <v>3189</v>
      </c>
      <c r="F2643" s="73">
        <v>0</v>
      </c>
      <c r="G2643" s="73">
        <v>5.8333333333333341E-2</v>
      </c>
      <c r="H2643" s="73">
        <v>5.8333333333333341E-2</v>
      </c>
      <c r="I2643" s="73">
        <v>5.8333333333333341E-2</v>
      </c>
      <c r="J2643" s="81" t="s">
        <v>4230</v>
      </c>
      <c r="AL2643" s="144">
        <v>0</v>
      </c>
      <c r="AM2643" s="144">
        <v>5.8333333333333341E-2</v>
      </c>
      <c r="AN2643" s="144">
        <v>5.8333333333333341E-2</v>
      </c>
      <c r="AO2643" s="145">
        <v>5.8333333333333341E-2</v>
      </c>
    </row>
    <row r="2644" spans="2:41" ht="14.5" hidden="1" x14ac:dyDescent="0.35">
      <c r="B2644" s="45" t="s">
        <v>3314</v>
      </c>
      <c r="C2644" s="54">
        <v>870766</v>
      </c>
      <c r="D2644" s="54">
        <v>870766</v>
      </c>
      <c r="E2644" s="60" t="s">
        <v>3189</v>
      </c>
      <c r="F2644" s="73">
        <v>0</v>
      </c>
      <c r="G2644" s="73">
        <v>5.8333333333333341E-2</v>
      </c>
      <c r="H2644" s="73">
        <v>5.8333333333333341E-2</v>
      </c>
      <c r="I2644" s="73">
        <v>5.8333333333333341E-2</v>
      </c>
      <c r="J2644" s="81" t="s">
        <v>4230</v>
      </c>
      <c r="AL2644" s="144">
        <v>0</v>
      </c>
      <c r="AM2644" s="144">
        <v>5.8333333333333341E-2</v>
      </c>
      <c r="AN2644" s="144">
        <v>5.8333333333333341E-2</v>
      </c>
      <c r="AO2644" s="145">
        <v>5.8333333333333341E-2</v>
      </c>
    </row>
    <row r="2645" spans="2:41" ht="14.5" hidden="1" x14ac:dyDescent="0.35">
      <c r="B2645" s="45" t="s">
        <v>3314</v>
      </c>
      <c r="C2645" s="54">
        <v>870768</v>
      </c>
      <c r="D2645" s="54">
        <v>870768</v>
      </c>
      <c r="E2645" s="60" t="s">
        <v>3189</v>
      </c>
      <c r="F2645" s="73">
        <v>0</v>
      </c>
      <c r="G2645" s="73">
        <v>5.8333333333333341E-2</v>
      </c>
      <c r="H2645" s="73">
        <v>5.8333333333333341E-2</v>
      </c>
      <c r="I2645" s="73">
        <v>5.8333333333333341E-2</v>
      </c>
      <c r="J2645" s="81" t="s">
        <v>4230</v>
      </c>
      <c r="AL2645" s="144">
        <v>0</v>
      </c>
      <c r="AM2645" s="144">
        <v>5.8333333333333341E-2</v>
      </c>
      <c r="AN2645" s="144">
        <v>5.8333333333333341E-2</v>
      </c>
      <c r="AO2645" s="145">
        <v>5.8333333333333341E-2</v>
      </c>
    </row>
    <row r="2646" spans="2:41" ht="14.5" hidden="1" x14ac:dyDescent="0.35">
      <c r="B2646" s="45" t="s">
        <v>3314</v>
      </c>
      <c r="C2646" s="54">
        <v>870803</v>
      </c>
      <c r="D2646" s="54">
        <v>870803</v>
      </c>
      <c r="E2646" s="60" t="s">
        <v>3189</v>
      </c>
      <c r="F2646" s="73">
        <v>0</v>
      </c>
      <c r="G2646" s="73">
        <v>5.8333333333333341E-2</v>
      </c>
      <c r="H2646" s="73">
        <v>5.8333333333333341E-2</v>
      </c>
      <c r="I2646" s="73">
        <v>5.8333333333333341E-2</v>
      </c>
      <c r="J2646" s="81" t="s">
        <v>4230</v>
      </c>
      <c r="AL2646" s="144">
        <v>0</v>
      </c>
      <c r="AM2646" s="144">
        <v>5.8333333333333341E-2</v>
      </c>
      <c r="AN2646" s="144">
        <v>5.8333333333333341E-2</v>
      </c>
      <c r="AO2646" s="145">
        <v>5.8333333333333341E-2</v>
      </c>
    </row>
    <row r="2647" spans="2:41" ht="14.5" hidden="1" x14ac:dyDescent="0.35">
      <c r="B2647" s="45" t="s">
        <v>3314</v>
      </c>
      <c r="C2647" s="54">
        <v>870805</v>
      </c>
      <c r="D2647" s="54">
        <v>870805</v>
      </c>
      <c r="E2647" s="60" t="s">
        <v>3189</v>
      </c>
      <c r="F2647" s="73">
        <v>0</v>
      </c>
      <c r="G2647" s="73">
        <v>5.8333333333333341E-2</v>
      </c>
      <c r="H2647" s="73">
        <v>5.8333333333333341E-2</v>
      </c>
      <c r="I2647" s="73">
        <v>5.8333333333333341E-2</v>
      </c>
      <c r="J2647" s="81" t="s">
        <v>4230</v>
      </c>
      <c r="AL2647" s="144">
        <v>0</v>
      </c>
      <c r="AM2647" s="144">
        <v>5.8333333333333341E-2</v>
      </c>
      <c r="AN2647" s="144">
        <v>5.8333333333333341E-2</v>
      </c>
      <c r="AO2647" s="145">
        <v>5.8333333333333341E-2</v>
      </c>
    </row>
    <row r="2648" spans="2:41" ht="14.5" hidden="1" x14ac:dyDescent="0.35">
      <c r="B2648" s="45" t="s">
        <v>3314</v>
      </c>
      <c r="C2648" s="54">
        <v>870860</v>
      </c>
      <c r="D2648" s="54">
        <v>870860</v>
      </c>
      <c r="E2648" s="60" t="s">
        <v>3189</v>
      </c>
      <c r="F2648" s="73">
        <v>0</v>
      </c>
      <c r="G2648" s="73">
        <v>5.8333333333333341E-2</v>
      </c>
      <c r="H2648" s="73">
        <v>5.8333333333333341E-2</v>
      </c>
      <c r="I2648" s="73">
        <v>5.8333333333333341E-2</v>
      </c>
      <c r="J2648" s="81" t="s">
        <v>4230</v>
      </c>
      <c r="AL2648" s="144">
        <v>0</v>
      </c>
      <c r="AM2648" s="144">
        <v>5.8333333333333341E-2</v>
      </c>
      <c r="AN2648" s="144">
        <v>5.8333333333333341E-2</v>
      </c>
      <c r="AO2648" s="145">
        <v>5.8333333333333341E-2</v>
      </c>
    </row>
    <row r="2649" spans="2:41" ht="14.5" hidden="1" x14ac:dyDescent="0.35">
      <c r="B2649" s="45" t="s">
        <v>3314</v>
      </c>
      <c r="C2649" s="54">
        <v>870910</v>
      </c>
      <c r="D2649" s="54">
        <v>870910</v>
      </c>
      <c r="E2649" s="60" t="s">
        <v>3189</v>
      </c>
      <c r="F2649" s="73">
        <v>0</v>
      </c>
      <c r="G2649" s="73">
        <v>5.8333333333333341E-2</v>
      </c>
      <c r="H2649" s="73">
        <v>5.8333333333333341E-2</v>
      </c>
      <c r="I2649" s="73">
        <v>5.8333333333333341E-2</v>
      </c>
      <c r="J2649" s="81" t="s">
        <v>4230</v>
      </c>
      <c r="AL2649" s="144">
        <v>0</v>
      </c>
      <c r="AM2649" s="144">
        <v>5.8333333333333341E-2</v>
      </c>
      <c r="AN2649" s="144">
        <v>5.8333333333333341E-2</v>
      </c>
      <c r="AO2649" s="145">
        <v>5.8333333333333341E-2</v>
      </c>
    </row>
    <row r="2650" spans="2:41" ht="14.5" hidden="1" x14ac:dyDescent="0.35">
      <c r="B2650" s="45" t="s">
        <v>3314</v>
      </c>
      <c r="C2650" s="54">
        <v>870914</v>
      </c>
      <c r="D2650" s="54">
        <v>870914</v>
      </c>
      <c r="E2650" s="60" t="s">
        <v>3189</v>
      </c>
      <c r="F2650" s="73">
        <v>0</v>
      </c>
      <c r="G2650" s="73">
        <v>5.8333333333333341E-2</v>
      </c>
      <c r="H2650" s="73">
        <v>5.8333333333333341E-2</v>
      </c>
      <c r="I2650" s="73">
        <v>5.8333333333333341E-2</v>
      </c>
      <c r="J2650" s="81" t="s">
        <v>4230</v>
      </c>
      <c r="AL2650" s="144">
        <v>0</v>
      </c>
      <c r="AM2650" s="144">
        <v>5.8333333333333341E-2</v>
      </c>
      <c r="AN2650" s="144">
        <v>5.8333333333333341E-2</v>
      </c>
      <c r="AO2650" s="145">
        <v>5.8333333333333341E-2</v>
      </c>
    </row>
    <row r="2651" spans="2:41" ht="14.5" hidden="1" x14ac:dyDescent="0.35">
      <c r="B2651" s="45" t="s">
        <v>3314</v>
      </c>
      <c r="C2651" s="54">
        <v>8710144</v>
      </c>
      <c r="D2651" s="54">
        <v>8710144</v>
      </c>
      <c r="E2651" s="60" t="s">
        <v>3189</v>
      </c>
      <c r="F2651" s="73">
        <v>0</v>
      </c>
      <c r="G2651" s="73">
        <v>5.8333333333333341E-2</v>
      </c>
      <c r="H2651" s="73">
        <v>5.8333333333333341E-2</v>
      </c>
      <c r="I2651" s="73">
        <v>5.8333333333333341E-2</v>
      </c>
      <c r="J2651" s="81" t="s">
        <v>4230</v>
      </c>
      <c r="AL2651" s="144">
        <v>0</v>
      </c>
      <c r="AM2651" s="144">
        <v>5.8333333333333341E-2</v>
      </c>
      <c r="AN2651" s="144">
        <v>5.8333333333333341E-2</v>
      </c>
      <c r="AO2651" s="145">
        <v>5.8333333333333341E-2</v>
      </c>
    </row>
    <row r="2652" spans="2:41" ht="14.5" hidden="1" x14ac:dyDescent="0.35">
      <c r="B2652" s="45" t="s">
        <v>3314</v>
      </c>
      <c r="C2652" s="54">
        <v>8710411</v>
      </c>
      <c r="D2652" s="54">
        <v>8710411</v>
      </c>
      <c r="E2652" s="60" t="s">
        <v>3189</v>
      </c>
      <c r="F2652" s="73">
        <v>0</v>
      </c>
      <c r="G2652" s="73">
        <v>5.8333333333333341E-2</v>
      </c>
      <c r="H2652" s="73">
        <v>5.8333333333333341E-2</v>
      </c>
      <c r="I2652" s="73">
        <v>5.8333333333333341E-2</v>
      </c>
      <c r="J2652" s="81" t="s">
        <v>4230</v>
      </c>
      <c r="AL2652" s="144">
        <v>0</v>
      </c>
      <c r="AM2652" s="144">
        <v>5.8333333333333341E-2</v>
      </c>
      <c r="AN2652" s="144">
        <v>5.8333333333333341E-2</v>
      </c>
      <c r="AO2652" s="145">
        <v>5.8333333333333341E-2</v>
      </c>
    </row>
    <row r="2653" spans="2:41" ht="14.5" hidden="1" x14ac:dyDescent="0.35">
      <c r="B2653" s="45" t="s">
        <v>3314</v>
      </c>
      <c r="C2653" s="54">
        <v>8710511</v>
      </c>
      <c r="D2653" s="54">
        <v>8710511</v>
      </c>
      <c r="E2653" s="60" t="s">
        <v>3189</v>
      </c>
      <c r="F2653" s="73">
        <v>0</v>
      </c>
      <c r="G2653" s="73">
        <v>5.8333333333333341E-2</v>
      </c>
      <c r="H2653" s="73">
        <v>5.8333333333333341E-2</v>
      </c>
      <c r="I2653" s="73">
        <v>5.8333333333333341E-2</v>
      </c>
      <c r="J2653" s="81" t="s">
        <v>4230</v>
      </c>
      <c r="AL2653" s="144">
        <v>0</v>
      </c>
      <c r="AM2653" s="144">
        <v>5.8333333333333341E-2</v>
      </c>
      <c r="AN2653" s="144">
        <v>5.8333333333333341E-2</v>
      </c>
      <c r="AO2653" s="145">
        <v>5.8333333333333341E-2</v>
      </c>
    </row>
    <row r="2654" spans="2:41" ht="14.5" hidden="1" x14ac:dyDescent="0.35">
      <c r="B2654" s="45" t="s">
        <v>3314</v>
      </c>
      <c r="C2654" s="54">
        <v>8710903</v>
      </c>
      <c r="D2654" s="54">
        <v>8710903</v>
      </c>
      <c r="E2654" s="60" t="s">
        <v>3189</v>
      </c>
      <c r="F2654" s="73">
        <v>0</v>
      </c>
      <c r="G2654" s="73">
        <v>5.8333333333333341E-2</v>
      </c>
      <c r="H2654" s="73">
        <v>5.8333333333333341E-2</v>
      </c>
      <c r="I2654" s="73">
        <v>5.8333333333333341E-2</v>
      </c>
      <c r="J2654" s="81" t="s">
        <v>4230</v>
      </c>
      <c r="AL2654" s="144">
        <v>0</v>
      </c>
      <c r="AM2654" s="144">
        <v>5.8333333333333341E-2</v>
      </c>
      <c r="AN2654" s="144">
        <v>5.8333333333333341E-2</v>
      </c>
      <c r="AO2654" s="145">
        <v>5.8333333333333341E-2</v>
      </c>
    </row>
    <row r="2655" spans="2:41" ht="14.5" hidden="1" x14ac:dyDescent="0.35">
      <c r="B2655" s="45" t="s">
        <v>3314</v>
      </c>
      <c r="C2655" s="54">
        <v>871248</v>
      </c>
      <c r="D2655" s="54">
        <v>871248</v>
      </c>
      <c r="E2655" s="60" t="s">
        <v>3189</v>
      </c>
      <c r="F2655" s="73">
        <v>0</v>
      </c>
      <c r="G2655" s="73">
        <v>5.8333333333333341E-2</v>
      </c>
      <c r="H2655" s="73">
        <v>5.8333333333333341E-2</v>
      </c>
      <c r="I2655" s="73">
        <v>5.8333333333333341E-2</v>
      </c>
      <c r="J2655" s="81" t="s">
        <v>4230</v>
      </c>
      <c r="AL2655" s="144">
        <v>0</v>
      </c>
      <c r="AM2655" s="144">
        <v>5.8333333333333341E-2</v>
      </c>
      <c r="AN2655" s="144">
        <v>5.8333333333333341E-2</v>
      </c>
      <c r="AO2655" s="145">
        <v>5.8333333333333341E-2</v>
      </c>
    </row>
    <row r="2656" spans="2:41" ht="14.5" hidden="1" x14ac:dyDescent="0.35">
      <c r="B2656" s="45" t="s">
        <v>3314</v>
      </c>
      <c r="C2656" s="54">
        <v>871373</v>
      </c>
      <c r="D2656" s="54">
        <v>871374</v>
      </c>
      <c r="E2656" s="60" t="s">
        <v>3189</v>
      </c>
      <c r="F2656" s="73">
        <v>0</v>
      </c>
      <c r="G2656" s="73">
        <v>5.8333333333333341E-2</v>
      </c>
      <c r="H2656" s="73">
        <v>5.8333333333333341E-2</v>
      </c>
      <c r="I2656" s="73">
        <v>5.8333333333333341E-2</v>
      </c>
      <c r="J2656" s="81" t="s">
        <v>4230</v>
      </c>
      <c r="AL2656" s="144">
        <v>0</v>
      </c>
      <c r="AM2656" s="144">
        <v>5.8333333333333341E-2</v>
      </c>
      <c r="AN2656" s="144">
        <v>5.8333333333333341E-2</v>
      </c>
      <c r="AO2656" s="145">
        <v>5.8333333333333341E-2</v>
      </c>
    </row>
    <row r="2657" spans="2:41" ht="14.5" hidden="1" x14ac:dyDescent="0.35">
      <c r="B2657" s="45" t="s">
        <v>3314</v>
      </c>
      <c r="C2657" s="54">
        <v>871377</v>
      </c>
      <c r="D2657" s="54">
        <v>871377</v>
      </c>
      <c r="E2657" s="60" t="s">
        <v>3189</v>
      </c>
      <c r="F2657" s="73">
        <v>0</v>
      </c>
      <c r="G2657" s="73">
        <v>5.8333333333333341E-2</v>
      </c>
      <c r="H2657" s="73">
        <v>5.8333333333333341E-2</v>
      </c>
      <c r="I2657" s="73">
        <v>5.8333333333333341E-2</v>
      </c>
      <c r="J2657" s="81" t="s">
        <v>4230</v>
      </c>
      <c r="AL2657" s="144">
        <v>0</v>
      </c>
      <c r="AM2657" s="144">
        <v>5.8333333333333341E-2</v>
      </c>
      <c r="AN2657" s="144">
        <v>5.8333333333333341E-2</v>
      </c>
      <c r="AO2657" s="145">
        <v>5.8333333333333341E-2</v>
      </c>
    </row>
    <row r="2658" spans="2:41" ht="14.5" hidden="1" x14ac:dyDescent="0.35">
      <c r="B2658" s="45" t="s">
        <v>3314</v>
      </c>
      <c r="C2658" s="54">
        <v>871409</v>
      </c>
      <c r="D2658" s="54">
        <v>871409</v>
      </c>
      <c r="E2658" s="60" t="s">
        <v>3189</v>
      </c>
      <c r="F2658" s="73">
        <v>0</v>
      </c>
      <c r="G2658" s="73">
        <v>5.8333333333333341E-2</v>
      </c>
      <c r="H2658" s="73">
        <v>5.8333333333333341E-2</v>
      </c>
      <c r="I2658" s="73">
        <v>5.8333333333333341E-2</v>
      </c>
      <c r="J2658" s="81" t="s">
        <v>4230</v>
      </c>
      <c r="AL2658" s="144">
        <v>0</v>
      </c>
      <c r="AM2658" s="144">
        <v>5.8333333333333341E-2</v>
      </c>
      <c r="AN2658" s="144">
        <v>5.8333333333333341E-2</v>
      </c>
      <c r="AO2658" s="145">
        <v>5.8333333333333341E-2</v>
      </c>
    </row>
    <row r="2659" spans="2:41" ht="14.5" hidden="1" x14ac:dyDescent="0.35">
      <c r="B2659" s="45" t="s">
        <v>3314</v>
      </c>
      <c r="C2659" s="54">
        <v>871416</v>
      </c>
      <c r="D2659" s="54">
        <v>871416</v>
      </c>
      <c r="E2659" s="60" t="s">
        <v>3189</v>
      </c>
      <c r="F2659" s="73">
        <v>0</v>
      </c>
      <c r="G2659" s="73">
        <v>5.8333333333333341E-2</v>
      </c>
      <c r="H2659" s="73">
        <v>5.8333333333333341E-2</v>
      </c>
      <c r="I2659" s="73">
        <v>5.8333333333333341E-2</v>
      </c>
      <c r="J2659" s="81" t="s">
        <v>4230</v>
      </c>
      <c r="AL2659" s="144">
        <v>0</v>
      </c>
      <c r="AM2659" s="144">
        <v>5.8333333333333341E-2</v>
      </c>
      <c r="AN2659" s="144">
        <v>5.8333333333333341E-2</v>
      </c>
      <c r="AO2659" s="145">
        <v>5.8333333333333341E-2</v>
      </c>
    </row>
    <row r="2660" spans="2:41" ht="14.5" hidden="1" x14ac:dyDescent="0.35">
      <c r="B2660" s="45" t="s">
        <v>3314</v>
      </c>
      <c r="C2660" s="54">
        <v>871464</v>
      </c>
      <c r="D2660" s="54">
        <v>871464</v>
      </c>
      <c r="E2660" s="60" t="s">
        <v>3189</v>
      </c>
      <c r="F2660" s="73">
        <v>0</v>
      </c>
      <c r="G2660" s="73">
        <v>5.8333333333333341E-2</v>
      </c>
      <c r="H2660" s="73">
        <v>5.8333333333333341E-2</v>
      </c>
      <c r="I2660" s="73">
        <v>5.8333333333333341E-2</v>
      </c>
      <c r="J2660" s="81" t="s">
        <v>4230</v>
      </c>
      <c r="AL2660" s="144">
        <v>0</v>
      </c>
      <c r="AM2660" s="144">
        <v>5.8333333333333341E-2</v>
      </c>
      <c r="AN2660" s="144">
        <v>5.8333333333333341E-2</v>
      </c>
      <c r="AO2660" s="145">
        <v>5.8333333333333341E-2</v>
      </c>
    </row>
    <row r="2661" spans="2:41" ht="14.5" hidden="1" x14ac:dyDescent="0.35">
      <c r="B2661" s="45" t="s">
        <v>3314</v>
      </c>
      <c r="C2661" s="54">
        <v>871518</v>
      </c>
      <c r="D2661" s="54">
        <v>871518</v>
      </c>
      <c r="E2661" s="60" t="s">
        <v>3189</v>
      </c>
      <c r="F2661" s="73">
        <v>0</v>
      </c>
      <c r="G2661" s="73">
        <v>5.8333333333333341E-2</v>
      </c>
      <c r="H2661" s="73">
        <v>5.8333333333333341E-2</v>
      </c>
      <c r="I2661" s="73">
        <v>5.8333333333333341E-2</v>
      </c>
      <c r="J2661" s="81" t="s">
        <v>4230</v>
      </c>
      <c r="AL2661" s="144">
        <v>0</v>
      </c>
      <c r="AM2661" s="144">
        <v>5.8333333333333341E-2</v>
      </c>
      <c r="AN2661" s="144">
        <v>5.8333333333333341E-2</v>
      </c>
      <c r="AO2661" s="145">
        <v>5.8333333333333341E-2</v>
      </c>
    </row>
    <row r="2662" spans="2:41" ht="14.5" hidden="1" x14ac:dyDescent="0.35">
      <c r="B2662" s="45" t="s">
        <v>3314</v>
      </c>
      <c r="C2662" s="54">
        <v>871533</v>
      </c>
      <c r="D2662" s="54">
        <v>871534</v>
      </c>
      <c r="E2662" s="60" t="s">
        <v>3189</v>
      </c>
      <c r="F2662" s="73">
        <v>0</v>
      </c>
      <c r="G2662" s="73">
        <v>5.8333333333333341E-2</v>
      </c>
      <c r="H2662" s="73">
        <v>5.8333333333333341E-2</v>
      </c>
      <c r="I2662" s="73">
        <v>5.8333333333333341E-2</v>
      </c>
      <c r="J2662" s="81" t="s">
        <v>4230</v>
      </c>
      <c r="AL2662" s="144">
        <v>0</v>
      </c>
      <c r="AM2662" s="144">
        <v>5.8333333333333341E-2</v>
      </c>
      <c r="AN2662" s="144">
        <v>5.8333333333333341E-2</v>
      </c>
      <c r="AO2662" s="145">
        <v>5.8333333333333341E-2</v>
      </c>
    </row>
    <row r="2663" spans="2:41" ht="14.5" hidden="1" x14ac:dyDescent="0.35">
      <c r="B2663" s="45" t="s">
        <v>3314</v>
      </c>
      <c r="C2663" s="54">
        <v>871536</v>
      </c>
      <c r="D2663" s="54">
        <v>871536</v>
      </c>
      <c r="E2663" s="60" t="s">
        <v>3189</v>
      </c>
      <c r="F2663" s="73">
        <v>0</v>
      </c>
      <c r="G2663" s="73">
        <v>5.8333333333333341E-2</v>
      </c>
      <c r="H2663" s="73">
        <v>5.8333333333333341E-2</v>
      </c>
      <c r="I2663" s="73">
        <v>5.8333333333333341E-2</v>
      </c>
      <c r="J2663" s="81" t="s">
        <v>4230</v>
      </c>
      <c r="AL2663" s="144">
        <v>0</v>
      </c>
      <c r="AM2663" s="144">
        <v>5.8333333333333341E-2</v>
      </c>
      <c r="AN2663" s="144">
        <v>5.8333333333333341E-2</v>
      </c>
      <c r="AO2663" s="145">
        <v>5.8333333333333341E-2</v>
      </c>
    </row>
    <row r="2664" spans="2:41" ht="14.5" hidden="1" x14ac:dyDescent="0.35">
      <c r="B2664" s="45" t="s">
        <v>3314</v>
      </c>
      <c r="C2664" s="54">
        <v>871540</v>
      </c>
      <c r="D2664" s="54">
        <v>871540</v>
      </c>
      <c r="E2664" s="60" t="s">
        <v>3189</v>
      </c>
      <c r="F2664" s="73">
        <v>0</v>
      </c>
      <c r="G2664" s="73">
        <v>5.8333333333333341E-2</v>
      </c>
      <c r="H2664" s="73">
        <v>5.8333333333333341E-2</v>
      </c>
      <c r="I2664" s="73">
        <v>5.8333333333333341E-2</v>
      </c>
      <c r="J2664" s="81" t="s">
        <v>4230</v>
      </c>
      <c r="AL2664" s="144">
        <v>0</v>
      </c>
      <c r="AM2664" s="144">
        <v>5.8333333333333341E-2</v>
      </c>
      <c r="AN2664" s="144">
        <v>5.8333333333333341E-2</v>
      </c>
      <c r="AO2664" s="145">
        <v>5.8333333333333341E-2</v>
      </c>
    </row>
    <row r="2665" spans="2:41" ht="14.5" hidden="1" x14ac:dyDescent="0.35">
      <c r="B2665" s="45" t="s">
        <v>3314</v>
      </c>
      <c r="C2665" s="54">
        <v>871542</v>
      </c>
      <c r="D2665" s="54">
        <v>871542</v>
      </c>
      <c r="E2665" s="60" t="s">
        <v>3189</v>
      </c>
      <c r="F2665" s="73">
        <v>0</v>
      </c>
      <c r="G2665" s="73">
        <v>5.8333333333333341E-2</v>
      </c>
      <c r="H2665" s="73">
        <v>5.8333333333333341E-2</v>
      </c>
      <c r="I2665" s="73">
        <v>5.8333333333333341E-2</v>
      </c>
      <c r="J2665" s="81" t="s">
        <v>4230</v>
      </c>
      <c r="AL2665" s="144">
        <v>0</v>
      </c>
      <c r="AM2665" s="144">
        <v>5.8333333333333341E-2</v>
      </c>
      <c r="AN2665" s="144">
        <v>5.8333333333333341E-2</v>
      </c>
      <c r="AO2665" s="145">
        <v>5.8333333333333341E-2</v>
      </c>
    </row>
    <row r="2666" spans="2:41" ht="14.5" hidden="1" x14ac:dyDescent="0.35">
      <c r="B2666" s="45" t="s">
        <v>3314</v>
      </c>
      <c r="C2666" s="54">
        <v>871584</v>
      </c>
      <c r="D2666" s="54">
        <v>871584</v>
      </c>
      <c r="E2666" s="60" t="s">
        <v>3189</v>
      </c>
      <c r="F2666" s="73">
        <v>0</v>
      </c>
      <c r="G2666" s="73">
        <v>5.8333333333333341E-2</v>
      </c>
      <c r="H2666" s="73">
        <v>5.8333333333333341E-2</v>
      </c>
      <c r="I2666" s="73">
        <v>5.8333333333333341E-2</v>
      </c>
      <c r="J2666" s="81" t="s">
        <v>4230</v>
      </c>
      <c r="AL2666" s="144">
        <v>0</v>
      </c>
      <c r="AM2666" s="144">
        <v>5.8333333333333341E-2</v>
      </c>
      <c r="AN2666" s="144">
        <v>5.8333333333333341E-2</v>
      </c>
      <c r="AO2666" s="145">
        <v>5.8333333333333341E-2</v>
      </c>
    </row>
    <row r="2667" spans="2:41" ht="14.5" hidden="1" x14ac:dyDescent="0.35">
      <c r="B2667" s="45" t="s">
        <v>3314</v>
      </c>
      <c r="C2667" s="54">
        <v>871602</v>
      </c>
      <c r="D2667" s="54">
        <v>871602</v>
      </c>
      <c r="E2667" s="60" t="s">
        <v>3189</v>
      </c>
      <c r="F2667" s="73">
        <v>0</v>
      </c>
      <c r="G2667" s="73">
        <v>5.8333333333333341E-2</v>
      </c>
      <c r="H2667" s="73">
        <v>5.8333333333333341E-2</v>
      </c>
      <c r="I2667" s="73">
        <v>5.8333333333333341E-2</v>
      </c>
      <c r="J2667" s="81" t="s">
        <v>4230</v>
      </c>
      <c r="AL2667" s="144">
        <v>0</v>
      </c>
      <c r="AM2667" s="144">
        <v>5.8333333333333341E-2</v>
      </c>
      <c r="AN2667" s="144">
        <v>5.8333333333333341E-2</v>
      </c>
      <c r="AO2667" s="145">
        <v>5.8333333333333341E-2</v>
      </c>
    </row>
    <row r="2668" spans="2:41" ht="14.5" hidden="1" x14ac:dyDescent="0.35">
      <c r="B2668" s="45" t="s">
        <v>3314</v>
      </c>
      <c r="C2668" s="54">
        <v>871613</v>
      </c>
      <c r="D2668" s="54">
        <v>871613</v>
      </c>
      <c r="E2668" s="60" t="s">
        <v>3189</v>
      </c>
      <c r="F2668" s="73">
        <v>0</v>
      </c>
      <c r="G2668" s="73">
        <v>5.8333333333333341E-2</v>
      </c>
      <c r="H2668" s="73">
        <v>5.8333333333333341E-2</v>
      </c>
      <c r="I2668" s="73">
        <v>5.8333333333333341E-2</v>
      </c>
      <c r="J2668" s="81" t="s">
        <v>4230</v>
      </c>
      <c r="AL2668" s="144">
        <v>0</v>
      </c>
      <c r="AM2668" s="144">
        <v>5.8333333333333341E-2</v>
      </c>
      <c r="AN2668" s="144">
        <v>5.8333333333333341E-2</v>
      </c>
      <c r="AO2668" s="145">
        <v>5.8333333333333341E-2</v>
      </c>
    </row>
    <row r="2669" spans="2:41" ht="14.5" hidden="1" x14ac:dyDescent="0.35">
      <c r="B2669" s="45" t="s">
        <v>3314</v>
      </c>
      <c r="C2669" s="54">
        <v>871634</v>
      </c>
      <c r="D2669" s="54">
        <v>871634</v>
      </c>
      <c r="E2669" s="60" t="s">
        <v>3189</v>
      </c>
      <c r="F2669" s="73">
        <v>0</v>
      </c>
      <c r="G2669" s="73">
        <v>5.8333333333333341E-2</v>
      </c>
      <c r="H2669" s="73">
        <v>5.8333333333333341E-2</v>
      </c>
      <c r="I2669" s="73">
        <v>5.8333333333333341E-2</v>
      </c>
      <c r="J2669" s="81" t="s">
        <v>4230</v>
      </c>
      <c r="AL2669" s="144">
        <v>0</v>
      </c>
      <c r="AM2669" s="144">
        <v>5.8333333333333341E-2</v>
      </c>
      <c r="AN2669" s="144">
        <v>5.8333333333333341E-2</v>
      </c>
      <c r="AO2669" s="145">
        <v>5.8333333333333341E-2</v>
      </c>
    </row>
    <row r="2670" spans="2:41" ht="14.5" hidden="1" x14ac:dyDescent="0.35">
      <c r="B2670" s="45" t="s">
        <v>3314</v>
      </c>
      <c r="C2670" s="54">
        <v>871642</v>
      </c>
      <c r="D2670" s="54">
        <v>871642</v>
      </c>
      <c r="E2670" s="60" t="s">
        <v>3189</v>
      </c>
      <c r="F2670" s="73">
        <v>0</v>
      </c>
      <c r="G2670" s="73">
        <v>5.8333333333333341E-2</v>
      </c>
      <c r="H2670" s="73">
        <v>5.8333333333333341E-2</v>
      </c>
      <c r="I2670" s="73">
        <v>5.8333333333333341E-2</v>
      </c>
      <c r="J2670" s="81" t="s">
        <v>4230</v>
      </c>
      <c r="AL2670" s="144">
        <v>0</v>
      </c>
      <c r="AM2670" s="144">
        <v>5.8333333333333341E-2</v>
      </c>
      <c r="AN2670" s="144">
        <v>5.8333333333333341E-2</v>
      </c>
      <c r="AO2670" s="145">
        <v>5.8333333333333341E-2</v>
      </c>
    </row>
    <row r="2671" spans="2:41" ht="14.5" hidden="1" x14ac:dyDescent="0.35">
      <c r="B2671" s="45" t="s">
        <v>3314</v>
      </c>
      <c r="C2671" s="54">
        <v>871772</v>
      </c>
      <c r="D2671" s="54">
        <v>871772</v>
      </c>
      <c r="E2671" s="60" t="s">
        <v>3189</v>
      </c>
      <c r="F2671" s="73">
        <v>0</v>
      </c>
      <c r="G2671" s="73">
        <v>5.8333333333333341E-2</v>
      </c>
      <c r="H2671" s="73">
        <v>5.8333333333333341E-2</v>
      </c>
      <c r="I2671" s="73">
        <v>5.8333333333333341E-2</v>
      </c>
      <c r="J2671" s="81" t="s">
        <v>4230</v>
      </c>
      <c r="AL2671" s="144">
        <v>0</v>
      </c>
      <c r="AM2671" s="144">
        <v>5.8333333333333341E-2</v>
      </c>
      <c r="AN2671" s="144">
        <v>5.8333333333333341E-2</v>
      </c>
      <c r="AO2671" s="145">
        <v>5.8333333333333341E-2</v>
      </c>
    </row>
    <row r="2672" spans="2:41" ht="14.5" hidden="1" x14ac:dyDescent="0.35">
      <c r="B2672" s="45" t="s">
        <v>3314</v>
      </c>
      <c r="C2672" s="54">
        <v>871775</v>
      </c>
      <c r="D2672" s="54">
        <v>871777</v>
      </c>
      <c r="E2672" s="60" t="s">
        <v>3189</v>
      </c>
      <c r="F2672" s="73">
        <v>0</v>
      </c>
      <c r="G2672" s="73">
        <v>5.8333333333333341E-2</v>
      </c>
      <c r="H2672" s="73">
        <v>5.8333333333333341E-2</v>
      </c>
      <c r="I2672" s="73">
        <v>5.8333333333333341E-2</v>
      </c>
      <c r="J2672" s="81" t="s">
        <v>4230</v>
      </c>
      <c r="AL2672" s="144">
        <v>0</v>
      </c>
      <c r="AM2672" s="144">
        <v>5.8333333333333341E-2</v>
      </c>
      <c r="AN2672" s="144">
        <v>5.8333333333333341E-2</v>
      </c>
      <c r="AO2672" s="145">
        <v>5.8333333333333341E-2</v>
      </c>
    </row>
    <row r="2673" spans="2:41" ht="14.5" hidden="1" x14ac:dyDescent="0.35">
      <c r="B2673" s="45" t="s">
        <v>3314</v>
      </c>
      <c r="C2673" s="54">
        <v>871793</v>
      </c>
      <c r="D2673" s="54">
        <v>871793</v>
      </c>
      <c r="E2673" s="60" t="s">
        <v>3189</v>
      </c>
      <c r="F2673" s="73">
        <v>0</v>
      </c>
      <c r="G2673" s="73">
        <v>5.8333333333333341E-2</v>
      </c>
      <c r="H2673" s="73">
        <v>5.8333333333333341E-2</v>
      </c>
      <c r="I2673" s="73">
        <v>5.8333333333333341E-2</v>
      </c>
      <c r="J2673" s="81" t="s">
        <v>4230</v>
      </c>
      <c r="AL2673" s="144">
        <v>0</v>
      </c>
      <c r="AM2673" s="144">
        <v>5.8333333333333341E-2</v>
      </c>
      <c r="AN2673" s="144">
        <v>5.8333333333333341E-2</v>
      </c>
      <c r="AO2673" s="145">
        <v>5.8333333333333341E-2</v>
      </c>
    </row>
    <row r="2674" spans="2:41" ht="14.5" hidden="1" x14ac:dyDescent="0.35">
      <c r="B2674" s="45" t="s">
        <v>3314</v>
      </c>
      <c r="C2674" s="54">
        <v>871804</v>
      </c>
      <c r="D2674" s="54">
        <v>871804</v>
      </c>
      <c r="E2674" s="60" t="s">
        <v>3189</v>
      </c>
      <c r="F2674" s="73">
        <v>0</v>
      </c>
      <c r="G2674" s="73">
        <v>5.8333333333333341E-2</v>
      </c>
      <c r="H2674" s="73">
        <v>5.8333333333333341E-2</v>
      </c>
      <c r="I2674" s="73">
        <v>5.8333333333333341E-2</v>
      </c>
      <c r="J2674" s="81" t="s">
        <v>4230</v>
      </c>
      <c r="AL2674" s="144">
        <v>0</v>
      </c>
      <c r="AM2674" s="144">
        <v>5.8333333333333341E-2</v>
      </c>
      <c r="AN2674" s="144">
        <v>5.8333333333333341E-2</v>
      </c>
      <c r="AO2674" s="145">
        <v>5.8333333333333341E-2</v>
      </c>
    </row>
    <row r="2675" spans="2:41" ht="14.5" hidden="1" x14ac:dyDescent="0.35">
      <c r="B2675" s="45" t="s">
        <v>3314</v>
      </c>
      <c r="C2675" s="54">
        <v>871807</v>
      </c>
      <c r="D2675" s="54">
        <v>871807</v>
      </c>
      <c r="E2675" s="60" t="s">
        <v>3189</v>
      </c>
      <c r="F2675" s="73">
        <v>0</v>
      </c>
      <c r="G2675" s="73">
        <v>5.8333333333333341E-2</v>
      </c>
      <c r="H2675" s="73">
        <v>5.8333333333333341E-2</v>
      </c>
      <c r="I2675" s="73">
        <v>5.8333333333333341E-2</v>
      </c>
      <c r="J2675" s="81" t="s">
        <v>4230</v>
      </c>
      <c r="AL2675" s="144">
        <v>0</v>
      </c>
      <c r="AM2675" s="144">
        <v>5.8333333333333341E-2</v>
      </c>
      <c r="AN2675" s="144">
        <v>5.8333333333333341E-2</v>
      </c>
      <c r="AO2675" s="145">
        <v>5.8333333333333341E-2</v>
      </c>
    </row>
    <row r="2676" spans="2:41" ht="14.5" hidden="1" x14ac:dyDescent="0.35">
      <c r="B2676" s="45" t="s">
        <v>3314</v>
      </c>
      <c r="C2676" s="54">
        <v>871841</v>
      </c>
      <c r="D2676" s="54">
        <v>871841</v>
      </c>
      <c r="E2676" s="60" t="s">
        <v>3189</v>
      </c>
      <c r="F2676" s="73">
        <v>0</v>
      </c>
      <c r="G2676" s="73">
        <v>5.8333333333333341E-2</v>
      </c>
      <c r="H2676" s="73">
        <v>5.8333333333333341E-2</v>
      </c>
      <c r="I2676" s="73">
        <v>5.8333333333333341E-2</v>
      </c>
      <c r="J2676" s="81" t="s">
        <v>4230</v>
      </c>
      <c r="AL2676" s="144">
        <v>0</v>
      </c>
      <c r="AM2676" s="144">
        <v>5.8333333333333341E-2</v>
      </c>
      <c r="AN2676" s="144">
        <v>5.8333333333333341E-2</v>
      </c>
      <c r="AO2676" s="145">
        <v>5.8333333333333341E-2</v>
      </c>
    </row>
    <row r="2677" spans="2:41" ht="14.5" hidden="1" x14ac:dyDescent="0.35">
      <c r="B2677" s="45" t="s">
        <v>3314</v>
      </c>
      <c r="C2677" s="54">
        <v>871860</v>
      </c>
      <c r="D2677" s="54">
        <v>871860</v>
      </c>
      <c r="E2677" s="60" t="s">
        <v>3189</v>
      </c>
      <c r="F2677" s="73">
        <v>0</v>
      </c>
      <c r="G2677" s="73">
        <v>5.8333333333333341E-2</v>
      </c>
      <c r="H2677" s="73">
        <v>5.8333333333333341E-2</v>
      </c>
      <c r="I2677" s="73">
        <v>5.8333333333333341E-2</v>
      </c>
      <c r="J2677" s="81" t="s">
        <v>4230</v>
      </c>
      <c r="AL2677" s="144">
        <v>0</v>
      </c>
      <c r="AM2677" s="144">
        <v>5.8333333333333341E-2</v>
      </c>
      <c r="AN2677" s="144">
        <v>5.8333333333333341E-2</v>
      </c>
      <c r="AO2677" s="145">
        <v>5.8333333333333341E-2</v>
      </c>
    </row>
    <row r="2678" spans="2:41" ht="14.5" hidden="1" x14ac:dyDescent="0.35">
      <c r="B2678" s="45" t="s">
        <v>3314</v>
      </c>
      <c r="C2678" s="54">
        <v>871922</v>
      </c>
      <c r="D2678" s="54">
        <v>871922</v>
      </c>
      <c r="E2678" s="60" t="s">
        <v>3189</v>
      </c>
      <c r="F2678" s="73">
        <v>0</v>
      </c>
      <c r="G2678" s="73">
        <v>5.8333333333333341E-2</v>
      </c>
      <c r="H2678" s="73">
        <v>5.8333333333333341E-2</v>
      </c>
      <c r="I2678" s="73">
        <v>5.8333333333333341E-2</v>
      </c>
      <c r="J2678" s="81" t="s">
        <v>4230</v>
      </c>
      <c r="AL2678" s="144">
        <v>0</v>
      </c>
      <c r="AM2678" s="144">
        <v>5.8333333333333341E-2</v>
      </c>
      <c r="AN2678" s="144">
        <v>5.8333333333333341E-2</v>
      </c>
      <c r="AO2678" s="145">
        <v>5.8333333333333341E-2</v>
      </c>
    </row>
    <row r="2679" spans="2:41" ht="14.5" hidden="1" x14ac:dyDescent="0.35">
      <c r="B2679" s="45" t="s">
        <v>3314</v>
      </c>
      <c r="C2679" s="54">
        <v>871926</v>
      </c>
      <c r="D2679" s="54">
        <v>871926</v>
      </c>
      <c r="E2679" s="60" t="s">
        <v>3189</v>
      </c>
      <c r="F2679" s="73">
        <v>0</v>
      </c>
      <c r="G2679" s="73">
        <v>5.8333333333333341E-2</v>
      </c>
      <c r="H2679" s="73">
        <v>5.8333333333333341E-2</v>
      </c>
      <c r="I2679" s="73">
        <v>5.8333333333333341E-2</v>
      </c>
      <c r="J2679" s="81" t="s">
        <v>4230</v>
      </c>
      <c r="AL2679" s="144">
        <v>0</v>
      </c>
      <c r="AM2679" s="144">
        <v>5.8333333333333341E-2</v>
      </c>
      <c r="AN2679" s="144">
        <v>5.8333333333333341E-2</v>
      </c>
      <c r="AO2679" s="145">
        <v>5.8333333333333341E-2</v>
      </c>
    </row>
    <row r="2680" spans="2:41" ht="14.5" hidden="1" x14ac:dyDescent="0.35">
      <c r="B2680" s="45" t="s">
        <v>3314</v>
      </c>
      <c r="C2680" s="54">
        <v>872027</v>
      </c>
      <c r="D2680" s="54">
        <v>872027</v>
      </c>
      <c r="E2680" s="60" t="s">
        <v>3189</v>
      </c>
      <c r="F2680" s="73">
        <v>0</v>
      </c>
      <c r="G2680" s="73">
        <v>5.8333333333333341E-2</v>
      </c>
      <c r="H2680" s="73">
        <v>5.8333333333333341E-2</v>
      </c>
      <c r="I2680" s="73">
        <v>5.8333333333333341E-2</v>
      </c>
      <c r="J2680" s="81" t="s">
        <v>4230</v>
      </c>
      <c r="AL2680" s="144">
        <v>0</v>
      </c>
      <c r="AM2680" s="144">
        <v>5.8333333333333341E-2</v>
      </c>
      <c r="AN2680" s="144">
        <v>5.8333333333333341E-2</v>
      </c>
      <c r="AO2680" s="145">
        <v>5.8333333333333341E-2</v>
      </c>
    </row>
    <row r="2681" spans="2:41" ht="14.5" hidden="1" x14ac:dyDescent="0.35">
      <c r="B2681" s="45" t="s">
        <v>3314</v>
      </c>
      <c r="C2681" s="54">
        <v>872039</v>
      </c>
      <c r="D2681" s="54">
        <v>872039</v>
      </c>
      <c r="E2681" s="60" t="s">
        <v>3189</v>
      </c>
      <c r="F2681" s="73">
        <v>0</v>
      </c>
      <c r="G2681" s="73">
        <v>5.8333333333333341E-2</v>
      </c>
      <c r="H2681" s="73">
        <v>5.8333333333333341E-2</v>
      </c>
      <c r="I2681" s="73">
        <v>5.8333333333333341E-2</v>
      </c>
      <c r="J2681" s="81" t="s">
        <v>4230</v>
      </c>
      <c r="AL2681" s="144">
        <v>0</v>
      </c>
      <c r="AM2681" s="144">
        <v>5.8333333333333341E-2</v>
      </c>
      <c r="AN2681" s="144">
        <v>5.8333333333333341E-2</v>
      </c>
      <c r="AO2681" s="145">
        <v>5.8333333333333341E-2</v>
      </c>
    </row>
    <row r="2682" spans="2:41" ht="14.5" hidden="1" x14ac:dyDescent="0.35">
      <c r="B2682" s="45" t="s">
        <v>3314</v>
      </c>
      <c r="C2682" s="54">
        <v>872084</v>
      </c>
      <c r="D2682" s="54">
        <v>872084</v>
      </c>
      <c r="E2682" s="60" t="s">
        <v>3189</v>
      </c>
      <c r="F2682" s="73">
        <v>0</v>
      </c>
      <c r="G2682" s="73">
        <v>5.8333333333333341E-2</v>
      </c>
      <c r="H2682" s="73">
        <v>5.8333333333333341E-2</v>
      </c>
      <c r="I2682" s="73">
        <v>5.8333333333333341E-2</v>
      </c>
      <c r="J2682" s="81" t="s">
        <v>4230</v>
      </c>
      <c r="AL2682" s="144">
        <v>0</v>
      </c>
      <c r="AM2682" s="144">
        <v>5.8333333333333341E-2</v>
      </c>
      <c r="AN2682" s="144">
        <v>5.8333333333333341E-2</v>
      </c>
      <c r="AO2682" s="145">
        <v>5.8333333333333341E-2</v>
      </c>
    </row>
    <row r="2683" spans="2:41" ht="14.5" hidden="1" x14ac:dyDescent="0.35">
      <c r="B2683" s="45" t="s">
        <v>3314</v>
      </c>
      <c r="C2683" s="54">
        <v>872088</v>
      </c>
      <c r="D2683" s="54">
        <v>872088</v>
      </c>
      <c r="E2683" s="60" t="s">
        <v>3189</v>
      </c>
      <c r="F2683" s="73">
        <v>0</v>
      </c>
      <c r="G2683" s="73">
        <v>5.8333333333333341E-2</v>
      </c>
      <c r="H2683" s="73">
        <v>5.8333333333333341E-2</v>
      </c>
      <c r="I2683" s="73">
        <v>5.8333333333333341E-2</v>
      </c>
      <c r="J2683" s="81" t="s">
        <v>4230</v>
      </c>
      <c r="AL2683" s="144">
        <v>0</v>
      </c>
      <c r="AM2683" s="144">
        <v>5.8333333333333341E-2</v>
      </c>
      <c r="AN2683" s="144">
        <v>5.8333333333333341E-2</v>
      </c>
      <c r="AO2683" s="145">
        <v>5.8333333333333341E-2</v>
      </c>
    </row>
    <row r="2684" spans="2:41" ht="14.5" hidden="1" x14ac:dyDescent="0.35">
      <c r="B2684" s="45" t="s">
        <v>3314</v>
      </c>
      <c r="C2684" s="54">
        <v>872092</v>
      </c>
      <c r="D2684" s="54">
        <v>872092</v>
      </c>
      <c r="E2684" s="60" t="s">
        <v>3189</v>
      </c>
      <c r="F2684" s="73">
        <v>0</v>
      </c>
      <c r="G2684" s="73">
        <v>5.8333333333333341E-2</v>
      </c>
      <c r="H2684" s="73">
        <v>5.8333333333333341E-2</v>
      </c>
      <c r="I2684" s="73">
        <v>5.8333333333333341E-2</v>
      </c>
      <c r="J2684" s="81" t="s">
        <v>4230</v>
      </c>
      <c r="AL2684" s="144">
        <v>0</v>
      </c>
      <c r="AM2684" s="144">
        <v>5.8333333333333341E-2</v>
      </c>
      <c r="AN2684" s="144">
        <v>5.8333333333333341E-2</v>
      </c>
      <c r="AO2684" s="145">
        <v>5.8333333333333341E-2</v>
      </c>
    </row>
    <row r="2685" spans="2:41" ht="14.5" hidden="1" x14ac:dyDescent="0.35">
      <c r="B2685" s="45" t="s">
        <v>3314</v>
      </c>
      <c r="C2685" s="54">
        <v>872099</v>
      </c>
      <c r="D2685" s="54">
        <v>872099</v>
      </c>
      <c r="E2685" s="60" t="s">
        <v>3189</v>
      </c>
      <c r="F2685" s="73">
        <v>0</v>
      </c>
      <c r="G2685" s="73">
        <v>5.8333333333333341E-2</v>
      </c>
      <c r="H2685" s="73">
        <v>5.8333333333333341E-2</v>
      </c>
      <c r="I2685" s="73">
        <v>5.8333333333333341E-2</v>
      </c>
      <c r="J2685" s="81" t="s">
        <v>4230</v>
      </c>
      <c r="AL2685" s="144">
        <v>0</v>
      </c>
      <c r="AM2685" s="144">
        <v>5.8333333333333341E-2</v>
      </c>
      <c r="AN2685" s="144">
        <v>5.8333333333333341E-2</v>
      </c>
      <c r="AO2685" s="145">
        <v>5.8333333333333341E-2</v>
      </c>
    </row>
    <row r="2686" spans="2:41" ht="14.5" hidden="1" x14ac:dyDescent="0.35">
      <c r="B2686" s="45" t="s">
        <v>3314</v>
      </c>
      <c r="C2686" s="54">
        <v>872135</v>
      </c>
      <c r="D2686" s="54">
        <v>872135</v>
      </c>
      <c r="E2686" s="60" t="s">
        <v>3189</v>
      </c>
      <c r="F2686" s="73">
        <v>0</v>
      </c>
      <c r="G2686" s="73">
        <v>5.8333333333333341E-2</v>
      </c>
      <c r="H2686" s="73">
        <v>5.8333333333333341E-2</v>
      </c>
      <c r="I2686" s="73">
        <v>5.8333333333333341E-2</v>
      </c>
      <c r="J2686" s="81" t="s">
        <v>4230</v>
      </c>
      <c r="AL2686" s="144">
        <v>0</v>
      </c>
      <c r="AM2686" s="144">
        <v>5.8333333333333341E-2</v>
      </c>
      <c r="AN2686" s="144">
        <v>5.8333333333333341E-2</v>
      </c>
      <c r="AO2686" s="145">
        <v>5.8333333333333341E-2</v>
      </c>
    </row>
    <row r="2687" spans="2:41" ht="14.5" hidden="1" x14ac:dyDescent="0.35">
      <c r="B2687" s="45" t="s">
        <v>3314</v>
      </c>
      <c r="C2687" s="54">
        <v>872144</v>
      </c>
      <c r="D2687" s="54">
        <v>872144</v>
      </c>
      <c r="E2687" s="60" t="s">
        <v>3189</v>
      </c>
      <c r="F2687" s="73">
        <v>0</v>
      </c>
      <c r="G2687" s="73">
        <v>5.8333333333333341E-2</v>
      </c>
      <c r="H2687" s="73">
        <v>5.8333333333333341E-2</v>
      </c>
      <c r="I2687" s="73">
        <v>5.8333333333333341E-2</v>
      </c>
      <c r="J2687" s="81" t="s">
        <v>4230</v>
      </c>
      <c r="AL2687" s="144">
        <v>0</v>
      </c>
      <c r="AM2687" s="144">
        <v>5.8333333333333341E-2</v>
      </c>
      <c r="AN2687" s="144">
        <v>5.8333333333333341E-2</v>
      </c>
      <c r="AO2687" s="145">
        <v>5.8333333333333341E-2</v>
      </c>
    </row>
    <row r="2688" spans="2:41" ht="14.5" hidden="1" x14ac:dyDescent="0.35">
      <c r="B2688" s="45" t="s">
        <v>3314</v>
      </c>
      <c r="C2688" s="54">
        <v>872164</v>
      </c>
      <c r="D2688" s="54">
        <v>872164</v>
      </c>
      <c r="E2688" s="60" t="s">
        <v>3189</v>
      </c>
      <c r="F2688" s="73">
        <v>0</v>
      </c>
      <c r="G2688" s="73">
        <v>5.8333333333333341E-2</v>
      </c>
      <c r="H2688" s="73">
        <v>5.8333333333333341E-2</v>
      </c>
      <c r="I2688" s="73">
        <v>5.8333333333333341E-2</v>
      </c>
      <c r="J2688" s="81" t="s">
        <v>4230</v>
      </c>
      <c r="AL2688" s="144">
        <v>0</v>
      </c>
      <c r="AM2688" s="144">
        <v>5.8333333333333341E-2</v>
      </c>
      <c r="AN2688" s="144">
        <v>5.8333333333333341E-2</v>
      </c>
      <c r="AO2688" s="145">
        <v>5.8333333333333341E-2</v>
      </c>
    </row>
    <row r="2689" spans="2:41" ht="14.5" hidden="1" x14ac:dyDescent="0.35">
      <c r="B2689" s="45" t="s">
        <v>3314</v>
      </c>
      <c r="C2689" s="54">
        <v>872203</v>
      </c>
      <c r="D2689" s="54">
        <v>872203</v>
      </c>
      <c r="E2689" s="60" t="s">
        <v>3189</v>
      </c>
      <c r="F2689" s="73">
        <v>0</v>
      </c>
      <c r="G2689" s="73">
        <v>5.8333333333333341E-2</v>
      </c>
      <c r="H2689" s="73">
        <v>5.8333333333333341E-2</v>
      </c>
      <c r="I2689" s="73">
        <v>5.8333333333333341E-2</v>
      </c>
      <c r="J2689" s="81" t="s">
        <v>4230</v>
      </c>
      <c r="AL2689" s="144">
        <v>0</v>
      </c>
      <c r="AM2689" s="144">
        <v>5.8333333333333341E-2</v>
      </c>
      <c r="AN2689" s="144">
        <v>5.8333333333333341E-2</v>
      </c>
      <c r="AO2689" s="145">
        <v>5.8333333333333341E-2</v>
      </c>
    </row>
    <row r="2690" spans="2:41" ht="14.5" hidden="1" x14ac:dyDescent="0.35">
      <c r="B2690" s="45" t="s">
        <v>3314</v>
      </c>
      <c r="C2690" s="54">
        <v>872225</v>
      </c>
      <c r="D2690" s="54">
        <v>872225</v>
      </c>
      <c r="E2690" s="60" t="s">
        <v>3189</v>
      </c>
      <c r="F2690" s="73">
        <v>0</v>
      </c>
      <c r="G2690" s="73">
        <v>5.8333333333333341E-2</v>
      </c>
      <c r="H2690" s="73">
        <v>5.8333333333333341E-2</v>
      </c>
      <c r="I2690" s="73">
        <v>5.8333333333333341E-2</v>
      </c>
      <c r="J2690" s="81" t="s">
        <v>4230</v>
      </c>
      <c r="AL2690" s="144">
        <v>0</v>
      </c>
      <c r="AM2690" s="144">
        <v>5.8333333333333341E-2</v>
      </c>
      <c r="AN2690" s="144">
        <v>5.8333333333333341E-2</v>
      </c>
      <c r="AO2690" s="145">
        <v>5.8333333333333341E-2</v>
      </c>
    </row>
    <row r="2691" spans="2:41" ht="14.5" hidden="1" x14ac:dyDescent="0.35">
      <c r="B2691" s="45" t="s">
        <v>3314</v>
      </c>
      <c r="C2691" s="54">
        <v>872240</v>
      </c>
      <c r="D2691" s="54">
        <v>872240</v>
      </c>
      <c r="E2691" s="60" t="s">
        <v>3189</v>
      </c>
      <c r="F2691" s="73">
        <v>0</v>
      </c>
      <c r="G2691" s="73">
        <v>5.8333333333333341E-2</v>
      </c>
      <c r="H2691" s="73">
        <v>5.8333333333333341E-2</v>
      </c>
      <c r="I2691" s="73">
        <v>5.8333333333333341E-2</v>
      </c>
      <c r="J2691" s="81" t="s">
        <v>4230</v>
      </c>
      <c r="AL2691" s="144">
        <v>0</v>
      </c>
      <c r="AM2691" s="144">
        <v>5.8333333333333341E-2</v>
      </c>
      <c r="AN2691" s="144">
        <v>5.8333333333333341E-2</v>
      </c>
      <c r="AO2691" s="145">
        <v>5.8333333333333341E-2</v>
      </c>
    </row>
    <row r="2692" spans="2:41" ht="14.5" hidden="1" x14ac:dyDescent="0.35">
      <c r="B2692" s="45" t="s">
        <v>3314</v>
      </c>
      <c r="C2692" s="54">
        <v>872253</v>
      </c>
      <c r="D2692" s="54">
        <v>872253</v>
      </c>
      <c r="E2692" s="60" t="s">
        <v>3189</v>
      </c>
      <c r="F2692" s="73">
        <v>0</v>
      </c>
      <c r="G2692" s="73">
        <v>5.8333333333333341E-2</v>
      </c>
      <c r="H2692" s="73">
        <v>5.8333333333333341E-2</v>
      </c>
      <c r="I2692" s="73">
        <v>5.8333333333333341E-2</v>
      </c>
      <c r="J2692" s="81" t="s">
        <v>4230</v>
      </c>
      <c r="AL2692" s="144">
        <v>0</v>
      </c>
      <c r="AM2692" s="144">
        <v>5.8333333333333341E-2</v>
      </c>
      <c r="AN2692" s="144">
        <v>5.8333333333333341E-2</v>
      </c>
      <c r="AO2692" s="145">
        <v>5.8333333333333341E-2</v>
      </c>
    </row>
    <row r="2693" spans="2:41" ht="14.5" hidden="1" x14ac:dyDescent="0.35">
      <c r="B2693" s="45" t="s">
        <v>3314</v>
      </c>
      <c r="C2693" s="54">
        <v>872268</v>
      </c>
      <c r="D2693" s="54">
        <v>872268</v>
      </c>
      <c r="E2693" s="60" t="s">
        <v>3189</v>
      </c>
      <c r="F2693" s="73">
        <v>0</v>
      </c>
      <c r="G2693" s="73">
        <v>5.8333333333333341E-2</v>
      </c>
      <c r="H2693" s="73">
        <v>5.8333333333333341E-2</v>
      </c>
      <c r="I2693" s="73">
        <v>5.8333333333333341E-2</v>
      </c>
      <c r="J2693" s="81" t="s">
        <v>4230</v>
      </c>
      <c r="AL2693" s="144">
        <v>0</v>
      </c>
      <c r="AM2693" s="144">
        <v>5.8333333333333341E-2</v>
      </c>
      <c r="AN2693" s="144">
        <v>5.8333333333333341E-2</v>
      </c>
      <c r="AO2693" s="145">
        <v>5.8333333333333341E-2</v>
      </c>
    </row>
    <row r="2694" spans="2:41" ht="14.5" hidden="1" x14ac:dyDescent="0.35">
      <c r="B2694" s="45" t="s">
        <v>3314</v>
      </c>
      <c r="C2694" s="54">
        <v>872280</v>
      </c>
      <c r="D2694" s="54">
        <v>872280</v>
      </c>
      <c r="E2694" s="60" t="s">
        <v>3189</v>
      </c>
      <c r="F2694" s="73">
        <v>0</v>
      </c>
      <c r="G2694" s="73">
        <v>5.8333333333333341E-2</v>
      </c>
      <c r="H2694" s="73">
        <v>5.8333333333333341E-2</v>
      </c>
      <c r="I2694" s="73">
        <v>5.8333333333333341E-2</v>
      </c>
      <c r="J2694" s="81" t="s">
        <v>4230</v>
      </c>
      <c r="AL2694" s="144">
        <v>0</v>
      </c>
      <c r="AM2694" s="144">
        <v>5.8333333333333341E-2</v>
      </c>
      <c r="AN2694" s="144">
        <v>5.8333333333333341E-2</v>
      </c>
      <c r="AO2694" s="145">
        <v>5.8333333333333341E-2</v>
      </c>
    </row>
    <row r="2695" spans="2:41" ht="14.5" hidden="1" x14ac:dyDescent="0.35">
      <c r="B2695" s="45" t="s">
        <v>3314</v>
      </c>
      <c r="C2695" s="54">
        <v>872301</v>
      </c>
      <c r="D2695" s="54">
        <v>872301</v>
      </c>
      <c r="E2695" s="60" t="s">
        <v>3189</v>
      </c>
      <c r="F2695" s="73">
        <v>0</v>
      </c>
      <c r="G2695" s="73">
        <v>5.8333333333333341E-2</v>
      </c>
      <c r="H2695" s="73">
        <v>5.8333333333333341E-2</v>
      </c>
      <c r="I2695" s="73">
        <v>5.8333333333333341E-2</v>
      </c>
      <c r="J2695" s="81" t="s">
        <v>4230</v>
      </c>
      <c r="AL2695" s="144">
        <v>0</v>
      </c>
      <c r="AM2695" s="144">
        <v>5.8333333333333341E-2</v>
      </c>
      <c r="AN2695" s="144">
        <v>5.8333333333333341E-2</v>
      </c>
      <c r="AO2695" s="145">
        <v>5.8333333333333341E-2</v>
      </c>
    </row>
    <row r="2696" spans="2:41" ht="14.5" hidden="1" x14ac:dyDescent="0.35">
      <c r="B2696" s="45" t="s">
        <v>3314</v>
      </c>
      <c r="C2696" s="54">
        <v>872313</v>
      </c>
      <c r="D2696" s="54">
        <v>872313</v>
      </c>
      <c r="E2696" s="60" t="s">
        <v>3189</v>
      </c>
      <c r="F2696" s="73">
        <v>0</v>
      </c>
      <c r="G2696" s="73">
        <v>5.8333333333333341E-2</v>
      </c>
      <c r="H2696" s="73">
        <v>5.8333333333333341E-2</v>
      </c>
      <c r="I2696" s="73">
        <v>5.8333333333333341E-2</v>
      </c>
      <c r="J2696" s="81" t="s">
        <v>4230</v>
      </c>
      <c r="AL2696" s="144">
        <v>0</v>
      </c>
      <c r="AM2696" s="144">
        <v>5.8333333333333341E-2</v>
      </c>
      <c r="AN2696" s="144">
        <v>5.8333333333333341E-2</v>
      </c>
      <c r="AO2696" s="145">
        <v>5.8333333333333341E-2</v>
      </c>
    </row>
    <row r="2697" spans="2:41" ht="14.5" hidden="1" x14ac:dyDescent="0.35">
      <c r="B2697" s="45" t="s">
        <v>3314</v>
      </c>
      <c r="C2697" s="54">
        <v>872334</v>
      </c>
      <c r="D2697" s="54">
        <v>872334</v>
      </c>
      <c r="E2697" s="60" t="s">
        <v>3189</v>
      </c>
      <c r="F2697" s="73">
        <v>0</v>
      </c>
      <c r="G2697" s="73">
        <v>5.8333333333333341E-2</v>
      </c>
      <c r="H2697" s="73">
        <v>5.8333333333333341E-2</v>
      </c>
      <c r="I2697" s="73">
        <v>5.8333333333333341E-2</v>
      </c>
      <c r="J2697" s="81" t="s">
        <v>4230</v>
      </c>
      <c r="AL2697" s="144">
        <v>0</v>
      </c>
      <c r="AM2697" s="144">
        <v>5.8333333333333341E-2</v>
      </c>
      <c r="AN2697" s="144">
        <v>5.8333333333333341E-2</v>
      </c>
      <c r="AO2697" s="145">
        <v>5.8333333333333341E-2</v>
      </c>
    </row>
    <row r="2698" spans="2:41" ht="14.5" hidden="1" x14ac:dyDescent="0.35">
      <c r="B2698" s="45" t="s">
        <v>3314</v>
      </c>
      <c r="C2698" s="54">
        <v>872357</v>
      </c>
      <c r="D2698" s="54">
        <v>872357</v>
      </c>
      <c r="E2698" s="60" t="s">
        <v>3189</v>
      </c>
      <c r="F2698" s="73">
        <v>0</v>
      </c>
      <c r="G2698" s="73">
        <v>5.8333333333333341E-2</v>
      </c>
      <c r="H2698" s="73">
        <v>5.8333333333333341E-2</v>
      </c>
      <c r="I2698" s="73">
        <v>5.8333333333333341E-2</v>
      </c>
      <c r="J2698" s="81" t="s">
        <v>4230</v>
      </c>
      <c r="AL2698" s="144">
        <v>0</v>
      </c>
      <c r="AM2698" s="144">
        <v>5.8333333333333341E-2</v>
      </c>
      <c r="AN2698" s="144">
        <v>5.8333333333333341E-2</v>
      </c>
      <c r="AO2698" s="145">
        <v>5.8333333333333341E-2</v>
      </c>
    </row>
    <row r="2699" spans="2:41" ht="14.5" hidden="1" x14ac:dyDescent="0.35">
      <c r="B2699" s="45" t="s">
        <v>3314</v>
      </c>
      <c r="C2699" s="54">
        <v>872364</v>
      </c>
      <c r="D2699" s="54">
        <v>872364</v>
      </c>
      <c r="E2699" s="60" t="s">
        <v>3189</v>
      </c>
      <c r="F2699" s="73">
        <v>0</v>
      </c>
      <c r="G2699" s="73">
        <v>5.8333333333333341E-2</v>
      </c>
      <c r="H2699" s="73">
        <v>5.8333333333333341E-2</v>
      </c>
      <c r="I2699" s="73">
        <v>5.8333333333333341E-2</v>
      </c>
      <c r="J2699" s="81" t="s">
        <v>4230</v>
      </c>
      <c r="AL2699" s="144">
        <v>0</v>
      </c>
      <c r="AM2699" s="144">
        <v>5.8333333333333341E-2</v>
      </c>
      <c r="AN2699" s="144">
        <v>5.8333333333333341E-2</v>
      </c>
      <c r="AO2699" s="145">
        <v>5.8333333333333341E-2</v>
      </c>
    </row>
    <row r="2700" spans="2:41" ht="14.5" hidden="1" x14ac:dyDescent="0.35">
      <c r="B2700" s="45" t="s">
        <v>3314</v>
      </c>
      <c r="C2700" s="54">
        <v>872373</v>
      </c>
      <c r="D2700" s="54">
        <v>872373</v>
      </c>
      <c r="E2700" s="60" t="s">
        <v>3189</v>
      </c>
      <c r="F2700" s="73">
        <v>0</v>
      </c>
      <c r="G2700" s="73">
        <v>5.8333333333333341E-2</v>
      </c>
      <c r="H2700" s="73">
        <v>5.8333333333333341E-2</v>
      </c>
      <c r="I2700" s="73">
        <v>5.8333333333333341E-2</v>
      </c>
      <c r="J2700" s="81" t="s">
        <v>4230</v>
      </c>
      <c r="AL2700" s="144">
        <v>0</v>
      </c>
      <c r="AM2700" s="144">
        <v>5.8333333333333341E-2</v>
      </c>
      <c r="AN2700" s="144">
        <v>5.8333333333333341E-2</v>
      </c>
      <c r="AO2700" s="145">
        <v>5.8333333333333341E-2</v>
      </c>
    </row>
    <row r="2701" spans="2:41" ht="14.5" hidden="1" x14ac:dyDescent="0.35">
      <c r="B2701" s="45" t="s">
        <v>3314</v>
      </c>
      <c r="C2701" s="54">
        <v>872386</v>
      </c>
      <c r="D2701" s="54">
        <v>872386</v>
      </c>
      <c r="E2701" s="60" t="s">
        <v>3189</v>
      </c>
      <c r="F2701" s="73">
        <v>0</v>
      </c>
      <c r="G2701" s="73">
        <v>5.8333333333333341E-2</v>
      </c>
      <c r="H2701" s="73">
        <v>5.8333333333333341E-2</v>
      </c>
      <c r="I2701" s="73">
        <v>5.8333333333333341E-2</v>
      </c>
      <c r="J2701" s="81" t="s">
        <v>4230</v>
      </c>
      <c r="AL2701" s="144">
        <v>0</v>
      </c>
      <c r="AM2701" s="144">
        <v>5.8333333333333341E-2</v>
      </c>
      <c r="AN2701" s="144">
        <v>5.8333333333333341E-2</v>
      </c>
      <c r="AO2701" s="145">
        <v>5.8333333333333341E-2</v>
      </c>
    </row>
    <row r="2702" spans="2:41" ht="14.5" hidden="1" x14ac:dyDescent="0.35">
      <c r="B2702" s="45" t="s">
        <v>3314</v>
      </c>
      <c r="C2702" s="54">
        <v>872394</v>
      </c>
      <c r="D2702" s="54">
        <v>872394</v>
      </c>
      <c r="E2702" s="60" t="s">
        <v>3189</v>
      </c>
      <c r="F2702" s="73">
        <v>0</v>
      </c>
      <c r="G2702" s="73">
        <v>5.8333333333333341E-2</v>
      </c>
      <c r="H2702" s="73">
        <v>5.8333333333333341E-2</v>
      </c>
      <c r="I2702" s="73">
        <v>5.8333333333333341E-2</v>
      </c>
      <c r="J2702" s="81" t="s">
        <v>4230</v>
      </c>
      <c r="AL2702" s="144">
        <v>0</v>
      </c>
      <c r="AM2702" s="144">
        <v>5.8333333333333341E-2</v>
      </c>
      <c r="AN2702" s="144">
        <v>5.8333333333333341E-2</v>
      </c>
      <c r="AO2702" s="145">
        <v>5.8333333333333341E-2</v>
      </c>
    </row>
    <row r="2703" spans="2:41" ht="14.5" hidden="1" x14ac:dyDescent="0.35">
      <c r="B2703" s="45" t="s">
        <v>3314</v>
      </c>
      <c r="C2703" s="54">
        <v>872417</v>
      </c>
      <c r="D2703" s="54">
        <v>872417</v>
      </c>
      <c r="E2703" s="60" t="s">
        <v>3189</v>
      </c>
      <c r="F2703" s="73">
        <v>0</v>
      </c>
      <c r="G2703" s="73">
        <v>5.8333333333333341E-2</v>
      </c>
      <c r="H2703" s="73">
        <v>5.8333333333333341E-2</v>
      </c>
      <c r="I2703" s="73">
        <v>5.8333333333333341E-2</v>
      </c>
      <c r="J2703" s="81" t="s">
        <v>4230</v>
      </c>
      <c r="AL2703" s="144">
        <v>0</v>
      </c>
      <c r="AM2703" s="144">
        <v>5.8333333333333341E-2</v>
      </c>
      <c r="AN2703" s="144">
        <v>5.8333333333333341E-2</v>
      </c>
      <c r="AO2703" s="145">
        <v>5.8333333333333341E-2</v>
      </c>
    </row>
    <row r="2704" spans="2:41" ht="14.5" hidden="1" x14ac:dyDescent="0.35">
      <c r="B2704" s="45" t="s">
        <v>3314</v>
      </c>
      <c r="C2704" s="54">
        <v>872432</v>
      </c>
      <c r="D2704" s="54">
        <v>872432</v>
      </c>
      <c r="E2704" s="60" t="s">
        <v>3189</v>
      </c>
      <c r="F2704" s="73">
        <v>0</v>
      </c>
      <c r="G2704" s="73">
        <v>5.8333333333333341E-2</v>
      </c>
      <c r="H2704" s="73">
        <v>5.8333333333333341E-2</v>
      </c>
      <c r="I2704" s="73">
        <v>5.8333333333333341E-2</v>
      </c>
      <c r="J2704" s="81" t="s">
        <v>4230</v>
      </c>
      <c r="AL2704" s="144">
        <v>0</v>
      </c>
      <c r="AM2704" s="144">
        <v>5.8333333333333341E-2</v>
      </c>
      <c r="AN2704" s="144">
        <v>5.8333333333333341E-2</v>
      </c>
      <c r="AO2704" s="145">
        <v>5.8333333333333341E-2</v>
      </c>
    </row>
    <row r="2705" spans="2:41" ht="14.5" hidden="1" x14ac:dyDescent="0.35">
      <c r="B2705" s="45" t="s">
        <v>3314</v>
      </c>
      <c r="C2705" s="54">
        <v>872460</v>
      </c>
      <c r="D2705" s="54">
        <v>872460</v>
      </c>
      <c r="E2705" s="60" t="s">
        <v>3189</v>
      </c>
      <c r="F2705" s="73">
        <v>0</v>
      </c>
      <c r="G2705" s="73">
        <v>5.8333333333333341E-2</v>
      </c>
      <c r="H2705" s="73">
        <v>5.8333333333333341E-2</v>
      </c>
      <c r="I2705" s="73">
        <v>5.8333333333333341E-2</v>
      </c>
      <c r="J2705" s="81" t="s">
        <v>4230</v>
      </c>
      <c r="AL2705" s="144">
        <v>0</v>
      </c>
      <c r="AM2705" s="144">
        <v>5.8333333333333341E-2</v>
      </c>
      <c r="AN2705" s="144">
        <v>5.8333333333333341E-2</v>
      </c>
      <c r="AO2705" s="145">
        <v>5.8333333333333341E-2</v>
      </c>
    </row>
    <row r="2706" spans="2:41" ht="14.5" hidden="1" x14ac:dyDescent="0.35">
      <c r="B2706" s="45" t="s">
        <v>3314</v>
      </c>
      <c r="C2706" s="54">
        <v>872468</v>
      </c>
      <c r="D2706" s="54">
        <v>872468</v>
      </c>
      <c r="E2706" s="60" t="s">
        <v>3189</v>
      </c>
      <c r="F2706" s="73">
        <v>0</v>
      </c>
      <c r="G2706" s="73">
        <v>5.8333333333333341E-2</v>
      </c>
      <c r="H2706" s="73">
        <v>5.8333333333333341E-2</v>
      </c>
      <c r="I2706" s="73">
        <v>5.8333333333333341E-2</v>
      </c>
      <c r="J2706" s="81" t="s">
        <v>4230</v>
      </c>
      <c r="AL2706" s="144">
        <v>0</v>
      </c>
      <c r="AM2706" s="144">
        <v>5.8333333333333341E-2</v>
      </c>
      <c r="AN2706" s="144">
        <v>5.8333333333333341E-2</v>
      </c>
      <c r="AO2706" s="145">
        <v>5.8333333333333341E-2</v>
      </c>
    </row>
    <row r="2707" spans="2:41" ht="14.5" hidden="1" x14ac:dyDescent="0.35">
      <c r="B2707" s="45" t="s">
        <v>3314</v>
      </c>
      <c r="C2707" s="54">
        <v>872487</v>
      </c>
      <c r="D2707" s="54">
        <v>872487</v>
      </c>
      <c r="E2707" s="60" t="s">
        <v>3189</v>
      </c>
      <c r="F2707" s="73">
        <v>0</v>
      </c>
      <c r="G2707" s="73">
        <v>5.8333333333333341E-2</v>
      </c>
      <c r="H2707" s="73">
        <v>5.8333333333333341E-2</v>
      </c>
      <c r="I2707" s="73">
        <v>5.8333333333333341E-2</v>
      </c>
      <c r="J2707" s="81" t="s">
        <v>4230</v>
      </c>
      <c r="AL2707" s="144">
        <v>0</v>
      </c>
      <c r="AM2707" s="144">
        <v>5.8333333333333341E-2</v>
      </c>
      <c r="AN2707" s="144">
        <v>5.8333333333333341E-2</v>
      </c>
      <c r="AO2707" s="145">
        <v>5.8333333333333341E-2</v>
      </c>
    </row>
    <row r="2708" spans="2:41" ht="14.5" hidden="1" x14ac:dyDescent="0.35">
      <c r="B2708" s="45" t="s">
        <v>3314</v>
      </c>
      <c r="C2708" s="54">
        <v>872500</v>
      </c>
      <c r="D2708" s="54">
        <v>872500</v>
      </c>
      <c r="E2708" s="60" t="s">
        <v>3189</v>
      </c>
      <c r="F2708" s="73">
        <v>0</v>
      </c>
      <c r="G2708" s="73">
        <v>5.8333333333333341E-2</v>
      </c>
      <c r="H2708" s="73">
        <v>5.8333333333333341E-2</v>
      </c>
      <c r="I2708" s="73">
        <v>5.8333333333333341E-2</v>
      </c>
      <c r="J2708" s="81" t="s">
        <v>4230</v>
      </c>
      <c r="AL2708" s="144">
        <v>0</v>
      </c>
      <c r="AM2708" s="144">
        <v>5.8333333333333341E-2</v>
      </c>
      <c r="AN2708" s="144">
        <v>5.8333333333333341E-2</v>
      </c>
      <c r="AO2708" s="145">
        <v>5.8333333333333341E-2</v>
      </c>
    </row>
    <row r="2709" spans="2:41" ht="14.5" hidden="1" x14ac:dyDescent="0.35">
      <c r="B2709" s="45" t="s">
        <v>3314</v>
      </c>
      <c r="C2709" s="54">
        <v>872516</v>
      </c>
      <c r="D2709" s="54">
        <v>872516</v>
      </c>
      <c r="E2709" s="60" t="s">
        <v>3189</v>
      </c>
      <c r="F2709" s="73">
        <v>0</v>
      </c>
      <c r="G2709" s="73">
        <v>5.8333333333333341E-2</v>
      </c>
      <c r="H2709" s="73">
        <v>5.8333333333333341E-2</v>
      </c>
      <c r="I2709" s="73">
        <v>5.8333333333333341E-2</v>
      </c>
      <c r="J2709" s="81" t="s">
        <v>4230</v>
      </c>
      <c r="AL2709" s="144">
        <v>0</v>
      </c>
      <c r="AM2709" s="144">
        <v>5.8333333333333341E-2</v>
      </c>
      <c r="AN2709" s="144">
        <v>5.8333333333333341E-2</v>
      </c>
      <c r="AO2709" s="145">
        <v>5.8333333333333341E-2</v>
      </c>
    </row>
    <row r="2710" spans="2:41" ht="14.5" hidden="1" x14ac:dyDescent="0.35">
      <c r="B2710" s="45" t="s">
        <v>3314</v>
      </c>
      <c r="C2710" s="54">
        <v>872527</v>
      </c>
      <c r="D2710" s="54">
        <v>872527</v>
      </c>
      <c r="E2710" s="60" t="s">
        <v>3189</v>
      </c>
      <c r="F2710" s="73">
        <v>0</v>
      </c>
      <c r="G2710" s="73">
        <v>5.8333333333333341E-2</v>
      </c>
      <c r="H2710" s="73">
        <v>5.8333333333333341E-2</v>
      </c>
      <c r="I2710" s="73">
        <v>5.8333333333333341E-2</v>
      </c>
      <c r="J2710" s="81" t="s">
        <v>4230</v>
      </c>
      <c r="AL2710" s="144">
        <v>0</v>
      </c>
      <c r="AM2710" s="144">
        <v>5.8333333333333341E-2</v>
      </c>
      <c r="AN2710" s="144">
        <v>5.8333333333333341E-2</v>
      </c>
      <c r="AO2710" s="145">
        <v>5.8333333333333341E-2</v>
      </c>
    </row>
    <row r="2711" spans="2:41" ht="14.5" hidden="1" x14ac:dyDescent="0.35">
      <c r="B2711" s="45" t="s">
        <v>3314</v>
      </c>
      <c r="C2711" s="54">
        <v>872549</v>
      </c>
      <c r="D2711" s="54">
        <v>872549</v>
      </c>
      <c r="E2711" s="60" t="s">
        <v>3189</v>
      </c>
      <c r="F2711" s="73">
        <v>0</v>
      </c>
      <c r="G2711" s="73">
        <v>5.8333333333333341E-2</v>
      </c>
      <c r="H2711" s="73">
        <v>5.8333333333333341E-2</v>
      </c>
      <c r="I2711" s="73">
        <v>5.8333333333333341E-2</v>
      </c>
      <c r="J2711" s="81" t="s">
        <v>4230</v>
      </c>
      <c r="AL2711" s="144">
        <v>0</v>
      </c>
      <c r="AM2711" s="144">
        <v>5.8333333333333341E-2</v>
      </c>
      <c r="AN2711" s="144">
        <v>5.8333333333333341E-2</v>
      </c>
      <c r="AO2711" s="145">
        <v>5.8333333333333341E-2</v>
      </c>
    </row>
    <row r="2712" spans="2:41" ht="14.5" hidden="1" x14ac:dyDescent="0.35">
      <c r="B2712" s="45" t="s">
        <v>3314</v>
      </c>
      <c r="C2712" s="54">
        <v>872551</v>
      </c>
      <c r="D2712" s="54">
        <v>872551</v>
      </c>
      <c r="E2712" s="60" t="s">
        <v>3189</v>
      </c>
      <c r="F2712" s="73">
        <v>0</v>
      </c>
      <c r="G2712" s="73">
        <v>5.8333333333333341E-2</v>
      </c>
      <c r="H2712" s="73">
        <v>5.8333333333333341E-2</v>
      </c>
      <c r="I2712" s="73">
        <v>5.8333333333333341E-2</v>
      </c>
      <c r="J2712" s="81" t="s">
        <v>4230</v>
      </c>
      <c r="AL2712" s="144">
        <v>0</v>
      </c>
      <c r="AM2712" s="144">
        <v>5.8333333333333341E-2</v>
      </c>
      <c r="AN2712" s="144">
        <v>5.8333333333333341E-2</v>
      </c>
      <c r="AO2712" s="145">
        <v>5.8333333333333341E-2</v>
      </c>
    </row>
    <row r="2713" spans="2:41" ht="14.5" hidden="1" x14ac:dyDescent="0.35">
      <c r="B2713" s="45" t="s">
        <v>3314</v>
      </c>
      <c r="C2713" s="54">
        <v>872564</v>
      </c>
      <c r="D2713" s="54">
        <v>872565</v>
      </c>
      <c r="E2713" s="60" t="s">
        <v>3189</v>
      </c>
      <c r="F2713" s="73">
        <v>0</v>
      </c>
      <c r="G2713" s="73">
        <v>5.8333333333333341E-2</v>
      </c>
      <c r="H2713" s="73">
        <v>5.8333333333333341E-2</v>
      </c>
      <c r="I2713" s="73">
        <v>5.8333333333333341E-2</v>
      </c>
      <c r="J2713" s="81" t="s">
        <v>4230</v>
      </c>
      <c r="AL2713" s="144">
        <v>0</v>
      </c>
      <c r="AM2713" s="144">
        <v>5.8333333333333341E-2</v>
      </c>
      <c r="AN2713" s="144">
        <v>5.8333333333333341E-2</v>
      </c>
      <c r="AO2713" s="145">
        <v>5.8333333333333341E-2</v>
      </c>
    </row>
    <row r="2714" spans="2:41" ht="14.5" hidden="1" x14ac:dyDescent="0.35">
      <c r="B2714" s="45" t="s">
        <v>3314</v>
      </c>
      <c r="C2714" s="54">
        <v>872605</v>
      </c>
      <c r="D2714" s="54">
        <v>872605</v>
      </c>
      <c r="E2714" s="60" t="s">
        <v>3189</v>
      </c>
      <c r="F2714" s="73">
        <v>0</v>
      </c>
      <c r="G2714" s="73">
        <v>5.8333333333333341E-2</v>
      </c>
      <c r="H2714" s="73">
        <v>5.8333333333333341E-2</v>
      </c>
      <c r="I2714" s="73">
        <v>5.8333333333333341E-2</v>
      </c>
      <c r="J2714" s="81" t="s">
        <v>4230</v>
      </c>
      <c r="AL2714" s="144">
        <v>0</v>
      </c>
      <c r="AM2714" s="144">
        <v>5.8333333333333341E-2</v>
      </c>
      <c r="AN2714" s="144">
        <v>5.8333333333333341E-2</v>
      </c>
      <c r="AO2714" s="145">
        <v>5.8333333333333341E-2</v>
      </c>
    </row>
    <row r="2715" spans="2:41" ht="14.5" hidden="1" x14ac:dyDescent="0.35">
      <c r="B2715" s="45" t="s">
        <v>3314</v>
      </c>
      <c r="C2715" s="54">
        <v>872609</v>
      </c>
      <c r="D2715" s="54">
        <v>872609</v>
      </c>
      <c r="E2715" s="60" t="s">
        <v>3189</v>
      </c>
      <c r="F2715" s="73">
        <v>0</v>
      </c>
      <c r="G2715" s="73">
        <v>5.8333333333333341E-2</v>
      </c>
      <c r="H2715" s="73">
        <v>5.8333333333333341E-2</v>
      </c>
      <c r="I2715" s="73">
        <v>5.8333333333333341E-2</v>
      </c>
      <c r="J2715" s="81" t="s">
        <v>4230</v>
      </c>
      <c r="AL2715" s="144">
        <v>0</v>
      </c>
      <c r="AM2715" s="144">
        <v>5.8333333333333341E-2</v>
      </c>
      <c r="AN2715" s="144">
        <v>5.8333333333333341E-2</v>
      </c>
      <c r="AO2715" s="145">
        <v>5.8333333333333341E-2</v>
      </c>
    </row>
    <row r="2716" spans="2:41" ht="14.5" hidden="1" x14ac:dyDescent="0.35">
      <c r="B2716" s="45" t="s">
        <v>3314</v>
      </c>
      <c r="C2716" s="54">
        <v>872617</v>
      </c>
      <c r="D2716" s="54">
        <v>872617</v>
      </c>
      <c r="E2716" s="60" t="s">
        <v>3189</v>
      </c>
      <c r="F2716" s="73">
        <v>0</v>
      </c>
      <c r="G2716" s="73">
        <v>5.8333333333333341E-2</v>
      </c>
      <c r="H2716" s="73">
        <v>5.8333333333333341E-2</v>
      </c>
      <c r="I2716" s="73">
        <v>5.8333333333333341E-2</v>
      </c>
      <c r="J2716" s="81" t="s">
        <v>4230</v>
      </c>
      <c r="AL2716" s="144">
        <v>0</v>
      </c>
      <c r="AM2716" s="144">
        <v>5.8333333333333341E-2</v>
      </c>
      <c r="AN2716" s="144">
        <v>5.8333333333333341E-2</v>
      </c>
      <c r="AO2716" s="145">
        <v>5.8333333333333341E-2</v>
      </c>
    </row>
    <row r="2717" spans="2:41" ht="14.5" hidden="1" x14ac:dyDescent="0.35">
      <c r="B2717" s="45" t="s">
        <v>3314</v>
      </c>
      <c r="C2717" s="54">
        <v>872625</v>
      </c>
      <c r="D2717" s="54">
        <v>872625</v>
      </c>
      <c r="E2717" s="60" t="s">
        <v>3189</v>
      </c>
      <c r="F2717" s="73">
        <v>0</v>
      </c>
      <c r="G2717" s="73">
        <v>5.8333333333333341E-2</v>
      </c>
      <c r="H2717" s="73">
        <v>5.8333333333333341E-2</v>
      </c>
      <c r="I2717" s="73">
        <v>5.8333333333333341E-2</v>
      </c>
      <c r="J2717" s="81" t="s">
        <v>4230</v>
      </c>
      <c r="AL2717" s="144">
        <v>0</v>
      </c>
      <c r="AM2717" s="144">
        <v>5.8333333333333341E-2</v>
      </c>
      <c r="AN2717" s="144">
        <v>5.8333333333333341E-2</v>
      </c>
      <c r="AO2717" s="145">
        <v>5.8333333333333341E-2</v>
      </c>
    </row>
    <row r="2718" spans="2:41" ht="14.5" hidden="1" x14ac:dyDescent="0.35">
      <c r="B2718" s="45" t="s">
        <v>3314</v>
      </c>
      <c r="C2718" s="54">
        <v>872649</v>
      </c>
      <c r="D2718" s="54">
        <v>872649</v>
      </c>
      <c r="E2718" s="60" t="s">
        <v>3189</v>
      </c>
      <c r="F2718" s="73">
        <v>0</v>
      </c>
      <c r="G2718" s="73">
        <v>5.8333333333333341E-2</v>
      </c>
      <c r="H2718" s="73">
        <v>5.8333333333333341E-2</v>
      </c>
      <c r="I2718" s="73">
        <v>5.8333333333333341E-2</v>
      </c>
      <c r="J2718" s="81" t="s">
        <v>4230</v>
      </c>
      <c r="AL2718" s="144">
        <v>0</v>
      </c>
      <c r="AM2718" s="144">
        <v>5.8333333333333341E-2</v>
      </c>
      <c r="AN2718" s="144">
        <v>5.8333333333333341E-2</v>
      </c>
      <c r="AO2718" s="145">
        <v>5.8333333333333341E-2</v>
      </c>
    </row>
    <row r="2719" spans="2:41" ht="14.5" hidden="1" x14ac:dyDescent="0.35">
      <c r="B2719" s="45" t="s">
        <v>3314</v>
      </c>
      <c r="C2719" s="54">
        <v>872673</v>
      </c>
      <c r="D2719" s="54">
        <v>872673</v>
      </c>
      <c r="E2719" s="60" t="s">
        <v>3189</v>
      </c>
      <c r="F2719" s="73">
        <v>0</v>
      </c>
      <c r="G2719" s="73">
        <v>5.8333333333333341E-2</v>
      </c>
      <c r="H2719" s="73">
        <v>5.8333333333333341E-2</v>
      </c>
      <c r="I2719" s="73">
        <v>5.8333333333333341E-2</v>
      </c>
      <c r="J2719" s="81" t="s">
        <v>4230</v>
      </c>
      <c r="AL2719" s="144">
        <v>0</v>
      </c>
      <c r="AM2719" s="144">
        <v>5.8333333333333341E-2</v>
      </c>
      <c r="AN2719" s="144">
        <v>5.8333333333333341E-2</v>
      </c>
      <c r="AO2719" s="145">
        <v>5.8333333333333341E-2</v>
      </c>
    </row>
    <row r="2720" spans="2:41" ht="14.5" hidden="1" x14ac:dyDescent="0.35">
      <c r="B2720" s="45" t="s">
        <v>3314</v>
      </c>
      <c r="C2720" s="54">
        <v>872712</v>
      </c>
      <c r="D2720" s="54">
        <v>872712</v>
      </c>
      <c r="E2720" s="60" t="s">
        <v>3189</v>
      </c>
      <c r="F2720" s="73">
        <v>0</v>
      </c>
      <c r="G2720" s="73">
        <v>5.8333333333333341E-2</v>
      </c>
      <c r="H2720" s="73">
        <v>5.8333333333333341E-2</v>
      </c>
      <c r="I2720" s="73">
        <v>5.8333333333333341E-2</v>
      </c>
      <c r="J2720" s="81" t="s">
        <v>4230</v>
      </c>
      <c r="AL2720" s="144">
        <v>0</v>
      </c>
      <c r="AM2720" s="144">
        <v>5.8333333333333341E-2</v>
      </c>
      <c r="AN2720" s="144">
        <v>5.8333333333333341E-2</v>
      </c>
      <c r="AO2720" s="145">
        <v>5.8333333333333341E-2</v>
      </c>
    </row>
    <row r="2721" spans="2:41" ht="14.5" hidden="1" x14ac:dyDescent="0.35">
      <c r="B2721" s="45" t="s">
        <v>3314</v>
      </c>
      <c r="C2721" s="54">
        <v>872767</v>
      </c>
      <c r="D2721" s="54">
        <v>872767</v>
      </c>
      <c r="E2721" s="60" t="s">
        <v>3189</v>
      </c>
      <c r="F2721" s="73">
        <v>0</v>
      </c>
      <c r="G2721" s="73">
        <v>5.8333333333333341E-2</v>
      </c>
      <c r="H2721" s="73">
        <v>5.8333333333333341E-2</v>
      </c>
      <c r="I2721" s="73">
        <v>5.8333333333333341E-2</v>
      </c>
      <c r="J2721" s="81" t="s">
        <v>4230</v>
      </c>
      <c r="AL2721" s="144">
        <v>0</v>
      </c>
      <c r="AM2721" s="144">
        <v>5.8333333333333341E-2</v>
      </c>
      <c r="AN2721" s="144">
        <v>5.8333333333333341E-2</v>
      </c>
      <c r="AO2721" s="145">
        <v>5.8333333333333341E-2</v>
      </c>
    </row>
    <row r="2722" spans="2:41" ht="14.5" hidden="1" x14ac:dyDescent="0.35">
      <c r="B2722" s="45" t="s">
        <v>3314</v>
      </c>
      <c r="C2722" s="54">
        <v>872769</v>
      </c>
      <c r="D2722" s="54">
        <v>872769</v>
      </c>
      <c r="E2722" s="60" t="s">
        <v>3189</v>
      </c>
      <c r="F2722" s="73">
        <v>0</v>
      </c>
      <c r="G2722" s="73">
        <v>5.8333333333333341E-2</v>
      </c>
      <c r="H2722" s="73">
        <v>5.8333333333333341E-2</v>
      </c>
      <c r="I2722" s="73">
        <v>5.8333333333333341E-2</v>
      </c>
      <c r="J2722" s="81" t="s">
        <v>4230</v>
      </c>
      <c r="AL2722" s="144">
        <v>0</v>
      </c>
      <c r="AM2722" s="144">
        <v>5.8333333333333341E-2</v>
      </c>
      <c r="AN2722" s="144">
        <v>5.8333333333333341E-2</v>
      </c>
      <c r="AO2722" s="145">
        <v>5.8333333333333341E-2</v>
      </c>
    </row>
    <row r="2723" spans="2:41" ht="14.5" hidden="1" x14ac:dyDescent="0.35">
      <c r="B2723" s="45" t="s">
        <v>3314</v>
      </c>
      <c r="C2723" s="54">
        <v>872796</v>
      </c>
      <c r="D2723" s="54">
        <v>872796</v>
      </c>
      <c r="E2723" s="60" t="s">
        <v>3189</v>
      </c>
      <c r="F2723" s="73">
        <v>0</v>
      </c>
      <c r="G2723" s="73">
        <v>5.8333333333333341E-2</v>
      </c>
      <c r="H2723" s="73">
        <v>5.8333333333333341E-2</v>
      </c>
      <c r="I2723" s="73">
        <v>5.8333333333333341E-2</v>
      </c>
      <c r="J2723" s="81" t="s">
        <v>4230</v>
      </c>
      <c r="AL2723" s="144">
        <v>0</v>
      </c>
      <c r="AM2723" s="144">
        <v>5.8333333333333341E-2</v>
      </c>
      <c r="AN2723" s="144">
        <v>5.8333333333333341E-2</v>
      </c>
      <c r="AO2723" s="145">
        <v>5.8333333333333341E-2</v>
      </c>
    </row>
    <row r="2724" spans="2:41" ht="14.5" hidden="1" x14ac:dyDescent="0.35">
      <c r="B2724" s="45" t="s">
        <v>3314</v>
      </c>
      <c r="C2724" s="54">
        <v>900000</v>
      </c>
      <c r="D2724" s="54">
        <v>900000</v>
      </c>
      <c r="E2724" s="60" t="s">
        <v>3189</v>
      </c>
      <c r="F2724" s="73">
        <v>0</v>
      </c>
      <c r="G2724" s="73">
        <v>5.8333333333333341E-2</v>
      </c>
      <c r="H2724" s="73">
        <v>5.8333333333333341E-2</v>
      </c>
      <c r="I2724" s="73">
        <v>5.8333333333333341E-2</v>
      </c>
      <c r="J2724" s="81" t="s">
        <v>4230</v>
      </c>
      <c r="AL2724" s="144">
        <v>0</v>
      </c>
      <c r="AM2724" s="144">
        <v>5.8333333333333341E-2</v>
      </c>
      <c r="AN2724" s="144">
        <v>5.8333333333333341E-2</v>
      </c>
      <c r="AO2724" s="145">
        <v>5.8333333333333341E-2</v>
      </c>
    </row>
    <row r="2725" spans="2:41" ht="14.5" hidden="1" x14ac:dyDescent="0.35">
      <c r="B2725" s="45" t="s">
        <v>3314</v>
      </c>
      <c r="C2725" s="54">
        <v>900003</v>
      </c>
      <c r="D2725" s="54">
        <v>900003</v>
      </c>
      <c r="E2725" s="60" t="s">
        <v>3189</v>
      </c>
      <c r="F2725" s="73">
        <v>0</v>
      </c>
      <c r="G2725" s="73">
        <v>5.8333333333333341E-2</v>
      </c>
      <c r="H2725" s="73">
        <v>5.8333333333333341E-2</v>
      </c>
      <c r="I2725" s="73">
        <v>5.8333333333333341E-2</v>
      </c>
      <c r="J2725" s="81" t="s">
        <v>4230</v>
      </c>
      <c r="AL2725" s="144">
        <v>0</v>
      </c>
      <c r="AM2725" s="144">
        <v>5.8333333333333341E-2</v>
      </c>
      <c r="AN2725" s="144">
        <v>5.8333333333333341E-2</v>
      </c>
      <c r="AO2725" s="145">
        <v>5.8333333333333341E-2</v>
      </c>
    </row>
    <row r="2726" spans="2:41" ht="14.5" hidden="1" x14ac:dyDescent="0.35">
      <c r="B2726" s="45" t="s">
        <v>3314</v>
      </c>
      <c r="C2726" s="54">
        <v>900147</v>
      </c>
      <c r="D2726" s="54">
        <v>900147</v>
      </c>
      <c r="E2726" s="60" t="s">
        <v>3189</v>
      </c>
      <c r="F2726" s="73">
        <v>0</v>
      </c>
      <c r="G2726" s="73">
        <v>5.8333333333333341E-2</v>
      </c>
      <c r="H2726" s="73">
        <v>5.8333333333333341E-2</v>
      </c>
      <c r="I2726" s="73">
        <v>5.8333333333333341E-2</v>
      </c>
      <c r="J2726" s="81" t="s">
        <v>4230</v>
      </c>
      <c r="AL2726" s="144">
        <v>0</v>
      </c>
      <c r="AM2726" s="144">
        <v>5.8333333333333341E-2</v>
      </c>
      <c r="AN2726" s="144">
        <v>5.8333333333333341E-2</v>
      </c>
      <c r="AO2726" s="145">
        <v>5.8333333333333341E-2</v>
      </c>
    </row>
    <row r="2727" spans="2:41" ht="14.5" hidden="1" x14ac:dyDescent="0.35">
      <c r="B2727" s="45" t="s">
        <v>3314</v>
      </c>
      <c r="C2727" s="54">
        <v>900356</v>
      </c>
      <c r="D2727" s="54">
        <v>900356</v>
      </c>
      <c r="E2727" s="60" t="s">
        <v>3189</v>
      </c>
      <c r="F2727" s="73">
        <v>0</v>
      </c>
      <c r="G2727" s="73">
        <v>5.8333333333333341E-2</v>
      </c>
      <c r="H2727" s="73">
        <v>5.8333333333333341E-2</v>
      </c>
      <c r="I2727" s="73">
        <v>5.8333333333333341E-2</v>
      </c>
      <c r="J2727" s="81" t="s">
        <v>4230</v>
      </c>
      <c r="AL2727" s="144">
        <v>0</v>
      </c>
      <c r="AM2727" s="144">
        <v>5.8333333333333341E-2</v>
      </c>
      <c r="AN2727" s="144">
        <v>5.8333333333333341E-2</v>
      </c>
      <c r="AO2727" s="145">
        <v>5.8333333333333341E-2</v>
      </c>
    </row>
    <row r="2728" spans="2:41" ht="14.5" hidden="1" x14ac:dyDescent="0.35">
      <c r="B2728" s="45" t="s">
        <v>3314</v>
      </c>
      <c r="C2728" s="54">
        <v>900562</v>
      </c>
      <c r="D2728" s="54">
        <v>900562</v>
      </c>
      <c r="E2728" s="60" t="s">
        <v>3189</v>
      </c>
      <c r="F2728" s="73">
        <v>0</v>
      </c>
      <c r="G2728" s="73">
        <v>5.8333333333333341E-2</v>
      </c>
      <c r="H2728" s="73">
        <v>5.8333333333333341E-2</v>
      </c>
      <c r="I2728" s="73">
        <v>5.8333333333333341E-2</v>
      </c>
      <c r="J2728" s="81" t="s">
        <v>4230</v>
      </c>
      <c r="AL2728" s="144">
        <v>0</v>
      </c>
      <c r="AM2728" s="144">
        <v>5.8333333333333341E-2</v>
      </c>
      <c r="AN2728" s="144">
        <v>5.8333333333333341E-2</v>
      </c>
      <c r="AO2728" s="145">
        <v>5.8333333333333341E-2</v>
      </c>
    </row>
    <row r="2729" spans="2:41" ht="14.5" hidden="1" x14ac:dyDescent="0.35">
      <c r="B2729" s="45" t="s">
        <v>3314</v>
      </c>
      <c r="C2729" s="54">
        <v>901256</v>
      </c>
      <c r="D2729" s="54">
        <v>901256</v>
      </c>
      <c r="E2729" s="60" t="s">
        <v>3189</v>
      </c>
      <c r="F2729" s="73">
        <v>0</v>
      </c>
      <c r="G2729" s="73">
        <v>5.8333333333333341E-2</v>
      </c>
      <c r="H2729" s="73">
        <v>5.8333333333333341E-2</v>
      </c>
      <c r="I2729" s="73">
        <v>5.8333333333333341E-2</v>
      </c>
      <c r="J2729" s="81" t="s">
        <v>4230</v>
      </c>
      <c r="AL2729" s="144">
        <v>0</v>
      </c>
      <c r="AM2729" s="144">
        <v>5.8333333333333341E-2</v>
      </c>
      <c r="AN2729" s="144">
        <v>5.8333333333333341E-2</v>
      </c>
      <c r="AO2729" s="145">
        <v>5.8333333333333341E-2</v>
      </c>
    </row>
    <row r="2730" spans="2:41" ht="14.5" hidden="1" x14ac:dyDescent="0.35">
      <c r="B2730" s="45" t="s">
        <v>3314</v>
      </c>
      <c r="C2730" s="54">
        <v>901685</v>
      </c>
      <c r="D2730" s="54">
        <v>901685</v>
      </c>
      <c r="E2730" s="60" t="s">
        <v>3189</v>
      </c>
      <c r="F2730" s="73">
        <v>0</v>
      </c>
      <c r="G2730" s="73">
        <v>5.8333333333333341E-2</v>
      </c>
      <c r="H2730" s="73">
        <v>5.8333333333333341E-2</v>
      </c>
      <c r="I2730" s="73">
        <v>5.8333333333333341E-2</v>
      </c>
      <c r="J2730" s="81" t="s">
        <v>4230</v>
      </c>
      <c r="AL2730" s="144">
        <v>0</v>
      </c>
      <c r="AM2730" s="144">
        <v>5.8333333333333341E-2</v>
      </c>
      <c r="AN2730" s="144">
        <v>5.8333333333333341E-2</v>
      </c>
      <c r="AO2730" s="145">
        <v>5.8333333333333341E-2</v>
      </c>
    </row>
    <row r="2731" spans="2:41" ht="14.5" hidden="1" x14ac:dyDescent="0.35">
      <c r="B2731" s="45" t="s">
        <v>3314</v>
      </c>
      <c r="C2731" s="54">
        <v>901805</v>
      </c>
      <c r="D2731" s="54">
        <v>901805</v>
      </c>
      <c r="E2731" s="60" t="s">
        <v>3189</v>
      </c>
      <c r="F2731" s="73">
        <v>0</v>
      </c>
      <c r="G2731" s="73">
        <v>5.8333333333333341E-2</v>
      </c>
      <c r="H2731" s="73">
        <v>5.8333333333333341E-2</v>
      </c>
      <c r="I2731" s="73">
        <v>5.8333333333333341E-2</v>
      </c>
      <c r="J2731" s="81" t="s">
        <v>4230</v>
      </c>
      <c r="AL2731" s="144">
        <v>0</v>
      </c>
      <c r="AM2731" s="144">
        <v>5.8333333333333341E-2</v>
      </c>
      <c r="AN2731" s="144">
        <v>5.8333333333333341E-2</v>
      </c>
      <c r="AO2731" s="145">
        <v>5.8333333333333341E-2</v>
      </c>
    </row>
    <row r="2732" spans="2:41" ht="14.5" hidden="1" x14ac:dyDescent="0.35">
      <c r="B2732" s="45" t="s">
        <v>3314</v>
      </c>
      <c r="C2732" s="54">
        <v>901946</v>
      </c>
      <c r="D2732" s="54">
        <v>901946</v>
      </c>
      <c r="E2732" s="60" t="s">
        <v>3189</v>
      </c>
      <c r="F2732" s="73">
        <v>0</v>
      </c>
      <c r="G2732" s="73">
        <v>5.8333333333333341E-2</v>
      </c>
      <c r="H2732" s="73">
        <v>5.8333333333333341E-2</v>
      </c>
      <c r="I2732" s="73">
        <v>5.8333333333333341E-2</v>
      </c>
      <c r="J2732" s="81" t="s">
        <v>4230</v>
      </c>
      <c r="AL2732" s="144">
        <v>0</v>
      </c>
      <c r="AM2732" s="144">
        <v>5.8333333333333341E-2</v>
      </c>
      <c r="AN2732" s="144">
        <v>5.8333333333333341E-2</v>
      </c>
      <c r="AO2732" s="145">
        <v>5.8333333333333341E-2</v>
      </c>
    </row>
    <row r="2733" spans="2:41" ht="14.5" hidden="1" x14ac:dyDescent="0.35">
      <c r="B2733" s="45" t="s">
        <v>3314</v>
      </c>
      <c r="C2733" s="54">
        <v>902016</v>
      </c>
      <c r="D2733" s="54">
        <v>902016</v>
      </c>
      <c r="E2733" s="60" t="s">
        <v>3189</v>
      </c>
      <c r="F2733" s="73">
        <v>0</v>
      </c>
      <c r="G2733" s="73">
        <v>5.8333333333333341E-2</v>
      </c>
      <c r="H2733" s="73">
        <v>5.8333333333333341E-2</v>
      </c>
      <c r="I2733" s="73">
        <v>5.8333333333333341E-2</v>
      </c>
      <c r="J2733" s="81" t="s">
        <v>4230</v>
      </c>
      <c r="AL2733" s="144">
        <v>0</v>
      </c>
      <c r="AM2733" s="144">
        <v>5.8333333333333341E-2</v>
      </c>
      <c r="AN2733" s="144">
        <v>5.8333333333333341E-2</v>
      </c>
      <c r="AO2733" s="145">
        <v>5.8333333333333341E-2</v>
      </c>
    </row>
    <row r="2734" spans="2:41" ht="14.5" hidden="1" x14ac:dyDescent="0.35">
      <c r="B2734" s="45" t="s">
        <v>3314</v>
      </c>
      <c r="C2734" s="54">
        <v>902052</v>
      </c>
      <c r="D2734" s="54">
        <v>902052</v>
      </c>
      <c r="E2734" s="60" t="s">
        <v>3189</v>
      </c>
      <c r="F2734" s="73">
        <v>0</v>
      </c>
      <c r="G2734" s="73">
        <v>5.8333333333333341E-2</v>
      </c>
      <c r="H2734" s="73">
        <v>5.8333333333333341E-2</v>
      </c>
      <c r="I2734" s="73">
        <v>5.8333333333333341E-2</v>
      </c>
      <c r="J2734" s="81" t="s">
        <v>4230</v>
      </c>
      <c r="AL2734" s="144">
        <v>0</v>
      </c>
      <c r="AM2734" s="144">
        <v>5.8333333333333341E-2</v>
      </c>
      <c r="AN2734" s="144">
        <v>5.8333333333333341E-2</v>
      </c>
      <c r="AO2734" s="145">
        <v>5.8333333333333341E-2</v>
      </c>
    </row>
    <row r="2735" spans="2:41" ht="14.5" hidden="1" x14ac:dyDescent="0.35">
      <c r="B2735" s="45" t="s">
        <v>3314</v>
      </c>
      <c r="C2735" s="54">
        <v>903578</v>
      </c>
      <c r="D2735" s="54">
        <v>903578</v>
      </c>
      <c r="E2735" s="60" t="s">
        <v>3189</v>
      </c>
      <c r="F2735" s="73">
        <v>0</v>
      </c>
      <c r="G2735" s="73">
        <v>5.8333333333333341E-2</v>
      </c>
      <c r="H2735" s="73">
        <v>5.8333333333333341E-2</v>
      </c>
      <c r="I2735" s="73">
        <v>5.8333333333333341E-2</v>
      </c>
      <c r="J2735" s="81" t="s">
        <v>4230</v>
      </c>
      <c r="AL2735" s="144">
        <v>0</v>
      </c>
      <c r="AM2735" s="144">
        <v>5.8333333333333341E-2</v>
      </c>
      <c r="AN2735" s="144">
        <v>5.8333333333333341E-2</v>
      </c>
      <c r="AO2735" s="145">
        <v>5.8333333333333341E-2</v>
      </c>
    </row>
    <row r="2736" spans="2:41" ht="14.5" hidden="1" x14ac:dyDescent="0.35">
      <c r="B2736" s="45" t="s">
        <v>3314</v>
      </c>
      <c r="C2736" s="54">
        <v>903674</v>
      </c>
      <c r="D2736" s="54">
        <v>903674</v>
      </c>
      <c r="E2736" s="60" t="s">
        <v>3189</v>
      </c>
      <c r="F2736" s="73">
        <v>0</v>
      </c>
      <c r="G2736" s="73">
        <v>5.8333333333333341E-2</v>
      </c>
      <c r="H2736" s="73">
        <v>5.8333333333333341E-2</v>
      </c>
      <c r="I2736" s="73">
        <v>5.8333333333333341E-2</v>
      </c>
      <c r="J2736" s="81" t="s">
        <v>4230</v>
      </c>
      <c r="AL2736" s="144">
        <v>0</v>
      </c>
      <c r="AM2736" s="144">
        <v>5.8333333333333341E-2</v>
      </c>
      <c r="AN2736" s="144">
        <v>5.8333333333333341E-2</v>
      </c>
      <c r="AO2736" s="145">
        <v>5.8333333333333341E-2</v>
      </c>
    </row>
    <row r="2737" spans="2:41" ht="14.5" hidden="1" x14ac:dyDescent="0.35">
      <c r="B2737" s="45" t="s">
        <v>3314</v>
      </c>
      <c r="C2737" s="54">
        <v>903802</v>
      </c>
      <c r="D2737" s="54">
        <v>903802</v>
      </c>
      <c r="E2737" s="60" t="s">
        <v>3189</v>
      </c>
      <c r="F2737" s="73">
        <v>0</v>
      </c>
      <c r="G2737" s="73">
        <v>5.8333333333333341E-2</v>
      </c>
      <c r="H2737" s="73">
        <v>5.8333333333333341E-2</v>
      </c>
      <c r="I2737" s="73">
        <v>5.8333333333333341E-2</v>
      </c>
      <c r="J2737" s="81" t="s">
        <v>4230</v>
      </c>
      <c r="AL2737" s="144">
        <v>0</v>
      </c>
      <c r="AM2737" s="144">
        <v>5.8333333333333341E-2</v>
      </c>
      <c r="AN2737" s="144">
        <v>5.8333333333333341E-2</v>
      </c>
      <c r="AO2737" s="145">
        <v>5.8333333333333341E-2</v>
      </c>
    </row>
    <row r="2738" spans="2:41" ht="14.5" hidden="1" x14ac:dyDescent="0.35">
      <c r="B2738" s="45" t="s">
        <v>3314</v>
      </c>
      <c r="C2738" s="54">
        <v>903876</v>
      </c>
      <c r="D2738" s="54">
        <v>903876</v>
      </c>
      <c r="E2738" s="60" t="s">
        <v>3189</v>
      </c>
      <c r="F2738" s="73">
        <v>0</v>
      </c>
      <c r="G2738" s="73">
        <v>5.8333333333333341E-2</v>
      </c>
      <c r="H2738" s="73">
        <v>5.8333333333333341E-2</v>
      </c>
      <c r="I2738" s="73">
        <v>5.8333333333333341E-2</v>
      </c>
      <c r="J2738" s="81" t="s">
        <v>4230</v>
      </c>
      <c r="AL2738" s="144">
        <v>0</v>
      </c>
      <c r="AM2738" s="144">
        <v>5.8333333333333341E-2</v>
      </c>
      <c r="AN2738" s="144">
        <v>5.8333333333333341E-2</v>
      </c>
      <c r="AO2738" s="145">
        <v>5.8333333333333341E-2</v>
      </c>
    </row>
    <row r="2739" spans="2:41" ht="14.5" hidden="1" x14ac:dyDescent="0.35">
      <c r="B2739" s="45" t="s">
        <v>3314</v>
      </c>
      <c r="C2739" s="54">
        <v>904942</v>
      </c>
      <c r="D2739" s="54">
        <v>904942</v>
      </c>
      <c r="E2739" s="60" t="s">
        <v>3189</v>
      </c>
      <c r="F2739" s="73">
        <v>0</v>
      </c>
      <c r="G2739" s="73">
        <v>5.8333333333333341E-2</v>
      </c>
      <c r="H2739" s="73">
        <v>5.8333333333333341E-2</v>
      </c>
      <c r="I2739" s="73">
        <v>5.8333333333333341E-2</v>
      </c>
      <c r="J2739" s="81" t="s">
        <v>4230</v>
      </c>
      <c r="AL2739" s="144">
        <v>0</v>
      </c>
      <c r="AM2739" s="144">
        <v>5.8333333333333341E-2</v>
      </c>
      <c r="AN2739" s="144">
        <v>5.8333333333333341E-2</v>
      </c>
      <c r="AO2739" s="145">
        <v>5.8333333333333341E-2</v>
      </c>
    </row>
    <row r="2740" spans="2:41" ht="14.5" hidden="1" x14ac:dyDescent="0.35">
      <c r="B2740" s="45" t="s">
        <v>3314</v>
      </c>
      <c r="C2740" s="54">
        <v>904944</v>
      </c>
      <c r="D2740" s="54">
        <v>904944</v>
      </c>
      <c r="E2740" s="60" t="s">
        <v>3189</v>
      </c>
      <c r="F2740" s="73">
        <v>0</v>
      </c>
      <c r="G2740" s="73">
        <v>5.8333333333333341E-2</v>
      </c>
      <c r="H2740" s="73">
        <v>5.8333333333333341E-2</v>
      </c>
      <c r="I2740" s="73">
        <v>5.8333333333333341E-2</v>
      </c>
      <c r="J2740" s="81" t="s">
        <v>4230</v>
      </c>
      <c r="AL2740" s="144">
        <v>0</v>
      </c>
      <c r="AM2740" s="144">
        <v>5.8333333333333341E-2</v>
      </c>
      <c r="AN2740" s="144">
        <v>5.8333333333333341E-2</v>
      </c>
      <c r="AO2740" s="145">
        <v>5.8333333333333341E-2</v>
      </c>
    </row>
    <row r="2741" spans="2:41" ht="14.5" hidden="1" x14ac:dyDescent="0.35">
      <c r="B2741" s="45" t="s">
        <v>3314</v>
      </c>
      <c r="C2741" s="54">
        <v>904946</v>
      </c>
      <c r="D2741" s="54">
        <v>904946</v>
      </c>
      <c r="E2741" s="60" t="s">
        <v>3189</v>
      </c>
      <c r="F2741" s="73">
        <v>0</v>
      </c>
      <c r="G2741" s="73">
        <v>5.8333333333333341E-2</v>
      </c>
      <c r="H2741" s="73">
        <v>5.8333333333333341E-2</v>
      </c>
      <c r="I2741" s="73">
        <v>5.8333333333333341E-2</v>
      </c>
      <c r="J2741" s="81" t="s">
        <v>4230</v>
      </c>
      <c r="AL2741" s="144">
        <v>0</v>
      </c>
      <c r="AM2741" s="144">
        <v>5.8333333333333341E-2</v>
      </c>
      <c r="AN2741" s="144">
        <v>5.8333333333333341E-2</v>
      </c>
      <c r="AO2741" s="145">
        <v>5.8333333333333341E-2</v>
      </c>
    </row>
    <row r="2742" spans="2:41" ht="14.5" hidden="1" x14ac:dyDescent="0.35">
      <c r="B2742" s="45" t="s">
        <v>3314</v>
      </c>
      <c r="C2742" s="54">
        <v>904948</v>
      </c>
      <c r="D2742" s="54">
        <v>904948</v>
      </c>
      <c r="E2742" s="60" t="s">
        <v>3189</v>
      </c>
      <c r="F2742" s="73">
        <v>0</v>
      </c>
      <c r="G2742" s="73">
        <v>5.8333333333333341E-2</v>
      </c>
      <c r="H2742" s="73">
        <v>5.8333333333333341E-2</v>
      </c>
      <c r="I2742" s="73">
        <v>5.8333333333333341E-2</v>
      </c>
      <c r="J2742" s="81" t="s">
        <v>4230</v>
      </c>
      <c r="AL2742" s="144">
        <v>0</v>
      </c>
      <c r="AM2742" s="144">
        <v>5.8333333333333341E-2</v>
      </c>
      <c r="AN2742" s="144">
        <v>5.8333333333333341E-2</v>
      </c>
      <c r="AO2742" s="145">
        <v>5.8333333333333341E-2</v>
      </c>
    </row>
    <row r="2743" spans="2:41" ht="14.5" hidden="1" x14ac:dyDescent="0.35">
      <c r="B2743" s="45" t="s">
        <v>3314</v>
      </c>
      <c r="C2743" s="54">
        <v>905092</v>
      </c>
      <c r="D2743" s="54">
        <v>905092</v>
      </c>
      <c r="E2743" s="60" t="s">
        <v>3189</v>
      </c>
      <c r="F2743" s="73">
        <v>0</v>
      </c>
      <c r="G2743" s="73">
        <v>5.8333333333333341E-2</v>
      </c>
      <c r="H2743" s="73">
        <v>5.8333333333333341E-2</v>
      </c>
      <c r="I2743" s="73">
        <v>5.8333333333333341E-2</v>
      </c>
      <c r="J2743" s="81" t="s">
        <v>4230</v>
      </c>
      <c r="AL2743" s="144">
        <v>0</v>
      </c>
      <c r="AM2743" s="144">
        <v>5.8333333333333341E-2</v>
      </c>
      <c r="AN2743" s="144">
        <v>5.8333333333333341E-2</v>
      </c>
      <c r="AO2743" s="145">
        <v>5.8333333333333341E-2</v>
      </c>
    </row>
    <row r="2744" spans="2:41" ht="14.5" hidden="1" x14ac:dyDescent="0.35">
      <c r="B2744" s="45" t="s">
        <v>3314</v>
      </c>
      <c r="C2744" s="54">
        <v>905146</v>
      </c>
      <c r="D2744" s="54">
        <v>905146</v>
      </c>
      <c r="E2744" s="60" t="s">
        <v>3189</v>
      </c>
      <c r="F2744" s="73">
        <v>0</v>
      </c>
      <c r="G2744" s="73">
        <v>5.8333333333333341E-2</v>
      </c>
      <c r="H2744" s="73">
        <v>5.8333333333333341E-2</v>
      </c>
      <c r="I2744" s="73">
        <v>5.8333333333333341E-2</v>
      </c>
      <c r="J2744" s="81" t="s">
        <v>4230</v>
      </c>
      <c r="AL2744" s="144">
        <v>0</v>
      </c>
      <c r="AM2744" s="144">
        <v>5.8333333333333341E-2</v>
      </c>
      <c r="AN2744" s="144">
        <v>5.8333333333333341E-2</v>
      </c>
      <c r="AO2744" s="145">
        <v>5.8333333333333341E-2</v>
      </c>
    </row>
    <row r="2745" spans="2:41" ht="14.5" hidden="1" x14ac:dyDescent="0.35">
      <c r="B2745" s="45" t="s">
        <v>3314</v>
      </c>
      <c r="C2745" s="54">
        <v>905223</v>
      </c>
      <c r="D2745" s="54">
        <v>905223</v>
      </c>
      <c r="E2745" s="60" t="s">
        <v>3189</v>
      </c>
      <c r="F2745" s="73">
        <v>0</v>
      </c>
      <c r="G2745" s="73">
        <v>5.8333333333333341E-2</v>
      </c>
      <c r="H2745" s="73">
        <v>5.8333333333333341E-2</v>
      </c>
      <c r="I2745" s="73">
        <v>5.8333333333333341E-2</v>
      </c>
      <c r="J2745" s="81" t="s">
        <v>4230</v>
      </c>
      <c r="AL2745" s="144">
        <v>0</v>
      </c>
      <c r="AM2745" s="144">
        <v>5.8333333333333341E-2</v>
      </c>
      <c r="AN2745" s="144">
        <v>5.8333333333333341E-2</v>
      </c>
      <c r="AO2745" s="145">
        <v>5.8333333333333341E-2</v>
      </c>
    </row>
    <row r="2746" spans="2:41" ht="14.5" hidden="1" x14ac:dyDescent="0.35">
      <c r="B2746" s="45" t="s">
        <v>3314</v>
      </c>
      <c r="C2746" s="54">
        <v>905228</v>
      </c>
      <c r="D2746" s="54">
        <v>905228</v>
      </c>
      <c r="E2746" s="60" t="s">
        <v>3189</v>
      </c>
      <c r="F2746" s="73">
        <v>0</v>
      </c>
      <c r="G2746" s="73">
        <v>5.8333333333333341E-2</v>
      </c>
      <c r="H2746" s="73">
        <v>5.8333333333333341E-2</v>
      </c>
      <c r="I2746" s="73">
        <v>5.8333333333333341E-2</v>
      </c>
      <c r="J2746" s="81" t="s">
        <v>4230</v>
      </c>
      <c r="AL2746" s="144">
        <v>0</v>
      </c>
      <c r="AM2746" s="144">
        <v>5.8333333333333341E-2</v>
      </c>
      <c r="AN2746" s="144">
        <v>5.8333333333333341E-2</v>
      </c>
      <c r="AO2746" s="145">
        <v>5.8333333333333341E-2</v>
      </c>
    </row>
    <row r="2747" spans="2:41" ht="14.5" hidden="1" x14ac:dyDescent="0.35">
      <c r="B2747" s="45" t="s">
        <v>3314</v>
      </c>
      <c r="C2747" s="54">
        <v>905454</v>
      </c>
      <c r="D2747" s="54">
        <v>905454</v>
      </c>
      <c r="E2747" s="60" t="s">
        <v>3189</v>
      </c>
      <c r="F2747" s="73">
        <v>0</v>
      </c>
      <c r="G2747" s="73">
        <v>5.8333333333333341E-2</v>
      </c>
      <c r="H2747" s="73">
        <v>5.8333333333333341E-2</v>
      </c>
      <c r="I2747" s="73">
        <v>5.8333333333333341E-2</v>
      </c>
      <c r="J2747" s="81" t="s">
        <v>4230</v>
      </c>
      <c r="AL2747" s="144">
        <v>0</v>
      </c>
      <c r="AM2747" s="144">
        <v>5.8333333333333341E-2</v>
      </c>
      <c r="AN2747" s="144">
        <v>5.8333333333333341E-2</v>
      </c>
      <c r="AO2747" s="145">
        <v>5.8333333333333341E-2</v>
      </c>
    </row>
    <row r="2748" spans="2:41" ht="14.5" hidden="1" x14ac:dyDescent="0.35">
      <c r="B2748" s="45" t="s">
        <v>3314</v>
      </c>
      <c r="C2748" s="54">
        <v>905901</v>
      </c>
      <c r="D2748" s="54">
        <v>905901</v>
      </c>
      <c r="E2748" s="60" t="s">
        <v>3189</v>
      </c>
      <c r="F2748" s="73">
        <v>0</v>
      </c>
      <c r="G2748" s="73">
        <v>5.8333333333333341E-2</v>
      </c>
      <c r="H2748" s="73">
        <v>5.8333333333333341E-2</v>
      </c>
      <c r="I2748" s="73">
        <v>5.8333333333333341E-2</v>
      </c>
      <c r="J2748" s="81" t="s">
        <v>4230</v>
      </c>
      <c r="AL2748" s="144">
        <v>0</v>
      </c>
      <c r="AM2748" s="144">
        <v>5.8333333333333341E-2</v>
      </c>
      <c r="AN2748" s="144">
        <v>5.8333333333333341E-2</v>
      </c>
      <c r="AO2748" s="145">
        <v>5.8333333333333341E-2</v>
      </c>
    </row>
    <row r="2749" spans="2:41" ht="14.5" hidden="1" x14ac:dyDescent="0.35">
      <c r="B2749" s="45" t="s">
        <v>3314</v>
      </c>
      <c r="C2749" s="54">
        <v>906234</v>
      </c>
      <c r="D2749" s="54">
        <v>906234</v>
      </c>
      <c r="E2749" s="60" t="s">
        <v>3189</v>
      </c>
      <c r="F2749" s="73">
        <v>0</v>
      </c>
      <c r="G2749" s="73">
        <v>5.8333333333333341E-2</v>
      </c>
      <c r="H2749" s="73">
        <v>5.8333333333333341E-2</v>
      </c>
      <c r="I2749" s="73">
        <v>5.8333333333333341E-2</v>
      </c>
      <c r="J2749" s="81" t="s">
        <v>4230</v>
      </c>
      <c r="AL2749" s="144">
        <v>0</v>
      </c>
      <c r="AM2749" s="144">
        <v>5.8333333333333341E-2</v>
      </c>
      <c r="AN2749" s="144">
        <v>5.8333333333333341E-2</v>
      </c>
      <c r="AO2749" s="145">
        <v>5.8333333333333341E-2</v>
      </c>
    </row>
    <row r="2750" spans="2:41" ht="14.5" hidden="1" x14ac:dyDescent="0.35">
      <c r="B2750" s="45" t="s">
        <v>3314</v>
      </c>
      <c r="C2750" s="54">
        <v>906685</v>
      </c>
      <c r="D2750" s="54">
        <v>906685</v>
      </c>
      <c r="E2750" s="60" t="s">
        <v>3189</v>
      </c>
      <c r="F2750" s="73">
        <v>0</v>
      </c>
      <c r="G2750" s="73">
        <v>5.8333333333333341E-2</v>
      </c>
      <c r="H2750" s="73">
        <v>5.8333333333333341E-2</v>
      </c>
      <c r="I2750" s="73">
        <v>5.8333333333333341E-2</v>
      </c>
      <c r="J2750" s="81" t="s">
        <v>4230</v>
      </c>
      <c r="AL2750" s="144">
        <v>0</v>
      </c>
      <c r="AM2750" s="144">
        <v>5.8333333333333341E-2</v>
      </c>
      <c r="AN2750" s="144">
        <v>5.8333333333333341E-2</v>
      </c>
      <c r="AO2750" s="145">
        <v>5.8333333333333341E-2</v>
      </c>
    </row>
    <row r="2751" spans="2:41" ht="14.5" hidden="1" x14ac:dyDescent="0.35">
      <c r="B2751" s="45" t="s">
        <v>3314</v>
      </c>
      <c r="C2751" s="54">
        <v>907539</v>
      </c>
      <c r="D2751" s="54">
        <v>907539</v>
      </c>
      <c r="E2751" s="60" t="s">
        <v>3189</v>
      </c>
      <c r="F2751" s="73">
        <v>0</v>
      </c>
      <c r="G2751" s="73">
        <v>5.8333333333333341E-2</v>
      </c>
      <c r="H2751" s="73">
        <v>5.8333333333333341E-2</v>
      </c>
      <c r="I2751" s="73">
        <v>5.8333333333333341E-2</v>
      </c>
      <c r="J2751" s="81" t="s">
        <v>4230</v>
      </c>
      <c r="AL2751" s="144">
        <v>0</v>
      </c>
      <c r="AM2751" s="144">
        <v>5.8333333333333341E-2</v>
      </c>
      <c r="AN2751" s="144">
        <v>5.8333333333333341E-2</v>
      </c>
      <c r="AO2751" s="145">
        <v>5.8333333333333341E-2</v>
      </c>
    </row>
    <row r="2752" spans="2:41" ht="14.5" hidden="1" x14ac:dyDescent="0.35">
      <c r="B2752" s="45" t="s">
        <v>3314</v>
      </c>
      <c r="C2752" s="54">
        <v>907695</v>
      </c>
      <c r="D2752" s="54">
        <v>907695</v>
      </c>
      <c r="E2752" s="60" t="s">
        <v>3189</v>
      </c>
      <c r="F2752" s="73">
        <v>0</v>
      </c>
      <c r="G2752" s="73">
        <v>5.8333333333333341E-2</v>
      </c>
      <c r="H2752" s="73">
        <v>5.8333333333333341E-2</v>
      </c>
      <c r="I2752" s="73">
        <v>5.8333333333333341E-2</v>
      </c>
      <c r="J2752" s="81" t="s">
        <v>4230</v>
      </c>
      <c r="AL2752" s="144">
        <v>0</v>
      </c>
      <c r="AM2752" s="144">
        <v>5.8333333333333341E-2</v>
      </c>
      <c r="AN2752" s="144">
        <v>5.8333333333333341E-2</v>
      </c>
      <c r="AO2752" s="145">
        <v>5.8333333333333341E-2</v>
      </c>
    </row>
    <row r="2753" spans="2:41" ht="14.5" hidden="1" x14ac:dyDescent="0.35">
      <c r="B2753" s="45" t="s">
        <v>3314</v>
      </c>
      <c r="C2753" s="54">
        <v>907863</v>
      </c>
      <c r="D2753" s="54">
        <v>907863</v>
      </c>
      <c r="E2753" s="60" t="s">
        <v>3189</v>
      </c>
      <c r="F2753" s="73">
        <v>0</v>
      </c>
      <c r="G2753" s="73">
        <v>5.8333333333333341E-2</v>
      </c>
      <c r="H2753" s="73">
        <v>5.8333333333333341E-2</v>
      </c>
      <c r="I2753" s="73">
        <v>5.8333333333333341E-2</v>
      </c>
      <c r="J2753" s="81" t="s">
        <v>4230</v>
      </c>
      <c r="AL2753" s="144">
        <v>0</v>
      </c>
      <c r="AM2753" s="144">
        <v>5.8333333333333341E-2</v>
      </c>
      <c r="AN2753" s="144">
        <v>5.8333333333333341E-2</v>
      </c>
      <c r="AO2753" s="145">
        <v>5.8333333333333341E-2</v>
      </c>
    </row>
    <row r="2754" spans="2:41" ht="14.5" hidden="1" x14ac:dyDescent="0.35">
      <c r="B2754" s="45" t="s">
        <v>3314</v>
      </c>
      <c r="C2754" s="54">
        <v>908777</v>
      </c>
      <c r="D2754" s="54">
        <v>908777</v>
      </c>
      <c r="E2754" s="60" t="s">
        <v>3189</v>
      </c>
      <c r="F2754" s="73">
        <v>0</v>
      </c>
      <c r="G2754" s="73">
        <v>5.8333333333333341E-2</v>
      </c>
      <c r="H2754" s="73">
        <v>5.8333333333333341E-2</v>
      </c>
      <c r="I2754" s="73">
        <v>5.8333333333333341E-2</v>
      </c>
      <c r="J2754" s="81" t="s">
        <v>4230</v>
      </c>
      <c r="AL2754" s="144">
        <v>0</v>
      </c>
      <c r="AM2754" s="144">
        <v>5.8333333333333341E-2</v>
      </c>
      <c r="AN2754" s="144">
        <v>5.8333333333333341E-2</v>
      </c>
      <c r="AO2754" s="145">
        <v>5.8333333333333341E-2</v>
      </c>
    </row>
    <row r="2755" spans="2:41" ht="14.5" hidden="1" x14ac:dyDescent="0.35">
      <c r="B2755" s="45" t="s">
        <v>3314</v>
      </c>
      <c r="C2755" s="54">
        <v>911641</v>
      </c>
      <c r="D2755" s="54">
        <v>911641</v>
      </c>
      <c r="E2755" s="60" t="s">
        <v>3189</v>
      </c>
      <c r="F2755" s="73">
        <v>0</v>
      </c>
      <c r="G2755" s="73">
        <v>5.8333333333333341E-2</v>
      </c>
      <c r="H2755" s="73">
        <v>5.8333333333333341E-2</v>
      </c>
      <c r="I2755" s="73">
        <v>5.8333333333333341E-2</v>
      </c>
      <c r="J2755" s="81" t="s">
        <v>4230</v>
      </c>
      <c r="AL2755" s="144">
        <v>0</v>
      </c>
      <c r="AM2755" s="144">
        <v>5.8333333333333341E-2</v>
      </c>
      <c r="AN2755" s="144">
        <v>5.8333333333333341E-2</v>
      </c>
      <c r="AO2755" s="145">
        <v>5.8333333333333341E-2</v>
      </c>
    </row>
    <row r="2756" spans="2:41" ht="14.5" hidden="1" x14ac:dyDescent="0.35">
      <c r="B2756" s="45" t="s">
        <v>3314</v>
      </c>
      <c r="C2756" s="54">
        <v>911644</v>
      </c>
      <c r="D2756" s="54">
        <v>911644</v>
      </c>
      <c r="E2756" s="60" t="s">
        <v>3189</v>
      </c>
      <c r="F2756" s="73">
        <v>0</v>
      </c>
      <c r="G2756" s="73">
        <v>5.8333333333333341E-2</v>
      </c>
      <c r="H2756" s="73">
        <v>5.8333333333333341E-2</v>
      </c>
      <c r="I2756" s="73">
        <v>5.8333333333333341E-2</v>
      </c>
      <c r="J2756" s="81" t="s">
        <v>4230</v>
      </c>
      <c r="AL2756" s="144">
        <v>0</v>
      </c>
      <c r="AM2756" s="144">
        <v>5.8333333333333341E-2</v>
      </c>
      <c r="AN2756" s="144">
        <v>5.8333333333333341E-2</v>
      </c>
      <c r="AO2756" s="145">
        <v>5.8333333333333341E-2</v>
      </c>
    </row>
    <row r="2757" spans="2:41" ht="14.5" hidden="1" x14ac:dyDescent="0.35">
      <c r="B2757" s="45" t="s">
        <v>3314</v>
      </c>
      <c r="C2757" s="54">
        <v>911647</v>
      </c>
      <c r="D2757" s="54">
        <v>911647</v>
      </c>
      <c r="E2757" s="60" t="s">
        <v>3189</v>
      </c>
      <c r="F2757" s="73">
        <v>0</v>
      </c>
      <c r="G2757" s="73">
        <v>5.8333333333333341E-2</v>
      </c>
      <c r="H2757" s="73">
        <v>5.8333333333333341E-2</v>
      </c>
      <c r="I2757" s="73">
        <v>5.8333333333333341E-2</v>
      </c>
      <c r="J2757" s="81" t="s">
        <v>4230</v>
      </c>
      <c r="AL2757" s="144">
        <v>0</v>
      </c>
      <c r="AM2757" s="144">
        <v>5.8333333333333341E-2</v>
      </c>
      <c r="AN2757" s="144">
        <v>5.8333333333333341E-2</v>
      </c>
      <c r="AO2757" s="145">
        <v>5.8333333333333341E-2</v>
      </c>
    </row>
    <row r="2758" spans="2:41" ht="14.5" hidden="1" x14ac:dyDescent="0.35">
      <c r="B2758" s="45" t="s">
        <v>3314</v>
      </c>
      <c r="C2758" s="54">
        <v>911982</v>
      </c>
      <c r="D2758" s="54">
        <v>911982</v>
      </c>
      <c r="E2758" s="60" t="s">
        <v>3189</v>
      </c>
      <c r="F2758" s="73">
        <v>0</v>
      </c>
      <c r="G2758" s="73">
        <v>5.8333333333333341E-2</v>
      </c>
      <c r="H2758" s="73">
        <v>5.8333333333333341E-2</v>
      </c>
      <c r="I2758" s="73">
        <v>5.8333333333333341E-2</v>
      </c>
      <c r="J2758" s="81" t="s">
        <v>4230</v>
      </c>
      <c r="AL2758" s="144">
        <v>0</v>
      </c>
      <c r="AM2758" s="144">
        <v>5.8333333333333341E-2</v>
      </c>
      <c r="AN2758" s="144">
        <v>5.8333333333333341E-2</v>
      </c>
      <c r="AO2758" s="145">
        <v>5.8333333333333341E-2</v>
      </c>
    </row>
    <row r="2759" spans="2:41" ht="14.5" hidden="1" x14ac:dyDescent="0.35">
      <c r="B2759" s="45" t="s">
        <v>3314</v>
      </c>
      <c r="C2759" s="54">
        <v>911984</v>
      </c>
      <c r="D2759" s="54">
        <v>911985</v>
      </c>
      <c r="E2759" s="60" t="s">
        <v>3189</v>
      </c>
      <c r="F2759" s="73">
        <v>0</v>
      </c>
      <c r="G2759" s="73">
        <v>5.8333333333333341E-2</v>
      </c>
      <c r="H2759" s="73">
        <v>5.8333333333333341E-2</v>
      </c>
      <c r="I2759" s="73">
        <v>5.8333333333333341E-2</v>
      </c>
      <c r="J2759" s="81" t="s">
        <v>4230</v>
      </c>
      <c r="AL2759" s="144">
        <v>0</v>
      </c>
      <c r="AM2759" s="144">
        <v>5.8333333333333341E-2</v>
      </c>
      <c r="AN2759" s="144">
        <v>5.8333333333333341E-2</v>
      </c>
      <c r="AO2759" s="145">
        <v>5.8333333333333341E-2</v>
      </c>
    </row>
    <row r="2760" spans="2:41" ht="14.5" hidden="1" x14ac:dyDescent="0.35">
      <c r="B2760" s="45" t="s">
        <v>3314</v>
      </c>
      <c r="C2760" s="54">
        <v>911987</v>
      </c>
      <c r="D2760" s="54">
        <v>911987</v>
      </c>
      <c r="E2760" s="60" t="s">
        <v>3189</v>
      </c>
      <c r="F2760" s="73">
        <v>0</v>
      </c>
      <c r="G2760" s="73">
        <v>5.8333333333333341E-2</v>
      </c>
      <c r="H2760" s="73">
        <v>5.8333333333333341E-2</v>
      </c>
      <c r="I2760" s="73">
        <v>5.8333333333333341E-2</v>
      </c>
      <c r="J2760" s="81" t="s">
        <v>4230</v>
      </c>
      <c r="AL2760" s="144">
        <v>0</v>
      </c>
      <c r="AM2760" s="144">
        <v>5.8333333333333341E-2</v>
      </c>
      <c r="AN2760" s="144">
        <v>5.8333333333333341E-2</v>
      </c>
      <c r="AO2760" s="145">
        <v>5.8333333333333341E-2</v>
      </c>
    </row>
    <row r="2761" spans="2:41" ht="14.5" hidden="1" x14ac:dyDescent="0.35">
      <c r="B2761" s="45" t="s">
        <v>3314</v>
      </c>
      <c r="C2761" s="54">
        <v>913269</v>
      </c>
      <c r="D2761" s="54">
        <v>913269</v>
      </c>
      <c r="E2761" s="60" t="s">
        <v>3189</v>
      </c>
      <c r="F2761" s="73">
        <v>0</v>
      </c>
      <c r="G2761" s="73">
        <v>5.8333333333333341E-2</v>
      </c>
      <c r="H2761" s="73">
        <v>5.8333333333333341E-2</v>
      </c>
      <c r="I2761" s="73">
        <v>5.8333333333333341E-2</v>
      </c>
      <c r="J2761" s="81" t="s">
        <v>4230</v>
      </c>
      <c r="AL2761" s="144">
        <v>0</v>
      </c>
      <c r="AM2761" s="144">
        <v>5.8333333333333341E-2</v>
      </c>
      <c r="AN2761" s="144">
        <v>5.8333333333333341E-2</v>
      </c>
      <c r="AO2761" s="145">
        <v>5.8333333333333341E-2</v>
      </c>
    </row>
    <row r="2762" spans="2:41" ht="14.5" hidden="1" x14ac:dyDescent="0.35">
      <c r="B2762" s="45" t="s">
        <v>3314</v>
      </c>
      <c r="C2762" s="54">
        <v>982015</v>
      </c>
      <c r="D2762" s="54">
        <v>982016</v>
      </c>
      <c r="E2762" s="60" t="s">
        <v>3189</v>
      </c>
      <c r="F2762" s="73">
        <v>0</v>
      </c>
      <c r="G2762" s="73">
        <v>5.8333333333333341E-2</v>
      </c>
      <c r="H2762" s="73">
        <v>5.8333333333333341E-2</v>
      </c>
      <c r="I2762" s="73">
        <v>5.8333333333333341E-2</v>
      </c>
      <c r="J2762" s="81" t="s">
        <v>4230</v>
      </c>
      <c r="AL2762" s="144">
        <v>0</v>
      </c>
      <c r="AM2762" s="144">
        <v>5.8333333333333341E-2</v>
      </c>
      <c r="AN2762" s="144">
        <v>5.8333333333333341E-2</v>
      </c>
      <c r="AO2762" s="145">
        <v>5.8333333333333341E-2</v>
      </c>
    </row>
    <row r="2763" spans="2:41" ht="14.5" hidden="1" x14ac:dyDescent="0.35">
      <c r="B2763" s="45" t="s">
        <v>3314</v>
      </c>
      <c r="C2763" s="54">
        <v>982899</v>
      </c>
      <c r="D2763" s="54">
        <v>982899</v>
      </c>
      <c r="E2763" s="60" t="s">
        <v>3189</v>
      </c>
      <c r="F2763" s="73">
        <v>0</v>
      </c>
      <c r="G2763" s="73">
        <v>5.8333333333333341E-2</v>
      </c>
      <c r="H2763" s="73">
        <v>5.8333333333333341E-2</v>
      </c>
      <c r="I2763" s="73">
        <v>5.8333333333333341E-2</v>
      </c>
      <c r="J2763" s="81" t="s">
        <v>4230</v>
      </c>
      <c r="AL2763" s="144">
        <v>0</v>
      </c>
      <c r="AM2763" s="144">
        <v>5.8333333333333341E-2</v>
      </c>
      <c r="AN2763" s="144">
        <v>5.8333333333333341E-2</v>
      </c>
      <c r="AO2763" s="145">
        <v>5.8333333333333341E-2</v>
      </c>
    </row>
    <row r="2764" spans="2:41" ht="14.5" hidden="1" x14ac:dyDescent="0.35">
      <c r="B2764" s="45" t="s">
        <v>3314</v>
      </c>
      <c r="C2764" s="54">
        <v>983108</v>
      </c>
      <c r="D2764" s="54">
        <v>983108</v>
      </c>
      <c r="E2764" s="60" t="s">
        <v>3189</v>
      </c>
      <c r="F2764" s="73">
        <v>0</v>
      </c>
      <c r="G2764" s="73">
        <v>5.8333333333333341E-2</v>
      </c>
      <c r="H2764" s="73">
        <v>5.8333333333333341E-2</v>
      </c>
      <c r="I2764" s="73">
        <v>5.8333333333333341E-2</v>
      </c>
      <c r="J2764" s="81" t="s">
        <v>4230</v>
      </c>
      <c r="AL2764" s="144">
        <v>0</v>
      </c>
      <c r="AM2764" s="144">
        <v>5.8333333333333341E-2</v>
      </c>
      <c r="AN2764" s="144">
        <v>5.8333333333333341E-2</v>
      </c>
      <c r="AO2764" s="145">
        <v>5.8333333333333341E-2</v>
      </c>
    </row>
    <row r="2765" spans="2:41" ht="14.5" hidden="1" x14ac:dyDescent="0.35">
      <c r="B2765" s="45" t="s">
        <v>3314</v>
      </c>
      <c r="C2765" s="54">
        <v>983206</v>
      </c>
      <c r="D2765" s="54">
        <v>983206</v>
      </c>
      <c r="E2765" s="60" t="s">
        <v>3189</v>
      </c>
      <c r="F2765" s="73">
        <v>0</v>
      </c>
      <c r="G2765" s="73">
        <v>5.8333333333333341E-2</v>
      </c>
      <c r="H2765" s="73">
        <v>5.8333333333333341E-2</v>
      </c>
      <c r="I2765" s="73">
        <v>5.8333333333333341E-2</v>
      </c>
      <c r="J2765" s="81" t="s">
        <v>4230</v>
      </c>
      <c r="AL2765" s="144">
        <v>0</v>
      </c>
      <c r="AM2765" s="144">
        <v>5.8333333333333341E-2</v>
      </c>
      <c r="AN2765" s="144">
        <v>5.8333333333333341E-2</v>
      </c>
      <c r="AO2765" s="145">
        <v>5.8333333333333341E-2</v>
      </c>
    </row>
    <row r="2766" spans="2:41" ht="14.5" hidden="1" x14ac:dyDescent="0.35">
      <c r="B2766" s="45" t="s">
        <v>3314</v>
      </c>
      <c r="C2766" s="54">
        <v>983835</v>
      </c>
      <c r="D2766" s="54">
        <v>983835</v>
      </c>
      <c r="E2766" s="60" t="s">
        <v>3189</v>
      </c>
      <c r="F2766" s="73">
        <v>0</v>
      </c>
      <c r="G2766" s="73">
        <v>5.8333333333333341E-2</v>
      </c>
      <c r="H2766" s="73">
        <v>5.8333333333333341E-2</v>
      </c>
      <c r="I2766" s="73">
        <v>5.8333333333333341E-2</v>
      </c>
      <c r="J2766" s="81" t="s">
        <v>4230</v>
      </c>
      <c r="AL2766" s="144">
        <v>0</v>
      </c>
      <c r="AM2766" s="144">
        <v>5.8333333333333341E-2</v>
      </c>
      <c r="AN2766" s="144">
        <v>5.8333333333333341E-2</v>
      </c>
      <c r="AO2766" s="145">
        <v>5.8333333333333341E-2</v>
      </c>
    </row>
    <row r="2767" spans="2:41" ht="14.5" hidden="1" x14ac:dyDescent="0.35">
      <c r="B2767" s="45" t="s">
        <v>3314</v>
      </c>
      <c r="C2767" s="54">
        <v>984157</v>
      </c>
      <c r="D2767" s="54">
        <v>984157</v>
      </c>
      <c r="E2767" s="60" t="s">
        <v>3189</v>
      </c>
      <c r="F2767" s="73">
        <v>0</v>
      </c>
      <c r="G2767" s="73">
        <v>5.8333333333333341E-2</v>
      </c>
      <c r="H2767" s="73">
        <v>5.8333333333333341E-2</v>
      </c>
      <c r="I2767" s="73">
        <v>5.8333333333333341E-2</v>
      </c>
      <c r="J2767" s="81" t="s">
        <v>4230</v>
      </c>
      <c r="AL2767" s="144">
        <v>0</v>
      </c>
      <c r="AM2767" s="144">
        <v>5.8333333333333341E-2</v>
      </c>
      <c r="AN2767" s="144">
        <v>5.8333333333333341E-2</v>
      </c>
      <c r="AO2767" s="145">
        <v>5.8333333333333341E-2</v>
      </c>
    </row>
    <row r="2768" spans="2:41" ht="14.5" hidden="1" x14ac:dyDescent="0.35">
      <c r="B2768" s="45" t="s">
        <v>3314</v>
      </c>
      <c r="C2768" s="54">
        <v>984728</v>
      </c>
      <c r="D2768" s="54">
        <v>984728</v>
      </c>
      <c r="E2768" s="60" t="s">
        <v>3189</v>
      </c>
      <c r="F2768" s="73">
        <v>0</v>
      </c>
      <c r="G2768" s="73">
        <v>5.8333333333333341E-2</v>
      </c>
      <c r="H2768" s="73">
        <v>5.8333333333333341E-2</v>
      </c>
      <c r="I2768" s="73">
        <v>5.8333333333333341E-2</v>
      </c>
      <c r="J2768" s="81" t="s">
        <v>4230</v>
      </c>
      <c r="AL2768" s="144">
        <v>0</v>
      </c>
      <c r="AM2768" s="144">
        <v>5.8333333333333341E-2</v>
      </c>
      <c r="AN2768" s="144">
        <v>5.8333333333333341E-2</v>
      </c>
      <c r="AO2768" s="145">
        <v>5.8333333333333341E-2</v>
      </c>
    </row>
    <row r="2769" spans="2:41" ht="14.5" hidden="1" x14ac:dyDescent="0.35">
      <c r="B2769" s="45" t="s">
        <v>3314</v>
      </c>
      <c r="C2769" s="54">
        <v>989096</v>
      </c>
      <c r="D2769" s="54">
        <v>989096</v>
      </c>
      <c r="E2769" s="60" t="s">
        <v>3189</v>
      </c>
      <c r="F2769" s="73">
        <v>0</v>
      </c>
      <c r="G2769" s="73">
        <v>5.8333333333333341E-2</v>
      </c>
      <c r="H2769" s="73">
        <v>5.8333333333333341E-2</v>
      </c>
      <c r="I2769" s="73">
        <v>5.8333333333333341E-2</v>
      </c>
      <c r="J2769" s="81" t="s">
        <v>4230</v>
      </c>
      <c r="AL2769" s="144">
        <v>0</v>
      </c>
      <c r="AM2769" s="144">
        <v>5.8333333333333341E-2</v>
      </c>
      <c r="AN2769" s="144">
        <v>5.8333333333333341E-2</v>
      </c>
      <c r="AO2769" s="145">
        <v>5.8333333333333341E-2</v>
      </c>
    </row>
    <row r="2770" spans="2:41" ht="14.5" hidden="1" x14ac:dyDescent="0.35">
      <c r="B2770" s="45" t="s">
        <v>3314</v>
      </c>
      <c r="C2770" s="54">
        <v>870008</v>
      </c>
      <c r="D2770" s="54">
        <v>870008</v>
      </c>
      <c r="E2770" s="60" t="s">
        <v>3190</v>
      </c>
      <c r="F2770" s="73">
        <v>0</v>
      </c>
      <c r="G2770" s="73">
        <v>6.6666666666666666E-2</v>
      </c>
      <c r="H2770" s="73">
        <v>6.6666666666666666E-2</v>
      </c>
      <c r="I2770" s="73">
        <v>6.6666666666666666E-2</v>
      </c>
      <c r="J2770" s="81" t="s">
        <v>4230</v>
      </c>
      <c r="AL2770" s="144">
        <v>0</v>
      </c>
      <c r="AM2770" s="144">
        <v>6.6666666666666666E-2</v>
      </c>
      <c r="AN2770" s="144">
        <v>6.6666666666666666E-2</v>
      </c>
      <c r="AO2770" s="145">
        <v>6.6666666666666666E-2</v>
      </c>
    </row>
    <row r="2771" spans="2:41" ht="14.5" hidden="1" x14ac:dyDescent="0.35">
      <c r="B2771" s="45" t="s">
        <v>3314</v>
      </c>
      <c r="C2771" s="54">
        <v>870044</v>
      </c>
      <c r="D2771" s="54">
        <v>870044</v>
      </c>
      <c r="E2771" s="60" t="s">
        <v>3190</v>
      </c>
      <c r="F2771" s="73">
        <v>0</v>
      </c>
      <c r="G2771" s="73">
        <v>6.6666666666666666E-2</v>
      </c>
      <c r="H2771" s="73">
        <v>6.6666666666666666E-2</v>
      </c>
      <c r="I2771" s="73">
        <v>6.6666666666666666E-2</v>
      </c>
      <c r="J2771" s="81" t="s">
        <v>4230</v>
      </c>
      <c r="AL2771" s="144">
        <v>0</v>
      </c>
      <c r="AM2771" s="144">
        <v>6.6666666666666666E-2</v>
      </c>
      <c r="AN2771" s="144">
        <v>6.6666666666666666E-2</v>
      </c>
      <c r="AO2771" s="145">
        <v>6.6666666666666666E-2</v>
      </c>
    </row>
    <row r="2772" spans="2:41" ht="14.5" hidden="1" x14ac:dyDescent="0.35">
      <c r="B2772" s="45" t="s">
        <v>3314</v>
      </c>
      <c r="C2772" s="54">
        <v>870199</v>
      </c>
      <c r="D2772" s="54">
        <v>870199</v>
      </c>
      <c r="E2772" s="60" t="s">
        <v>3190</v>
      </c>
      <c r="F2772" s="73">
        <v>0</v>
      </c>
      <c r="G2772" s="73">
        <v>6.6666666666666666E-2</v>
      </c>
      <c r="H2772" s="73">
        <v>6.6666666666666666E-2</v>
      </c>
      <c r="I2772" s="73">
        <v>6.6666666666666666E-2</v>
      </c>
      <c r="J2772" s="81" t="s">
        <v>4230</v>
      </c>
      <c r="AL2772" s="144">
        <v>0</v>
      </c>
      <c r="AM2772" s="144">
        <v>6.6666666666666666E-2</v>
      </c>
      <c r="AN2772" s="144">
        <v>6.6666666666666666E-2</v>
      </c>
      <c r="AO2772" s="145">
        <v>6.6666666666666666E-2</v>
      </c>
    </row>
    <row r="2773" spans="2:41" ht="14.5" hidden="1" x14ac:dyDescent="0.35">
      <c r="B2773" s="45" t="s">
        <v>3314</v>
      </c>
      <c r="C2773" s="54">
        <v>870210</v>
      </c>
      <c r="D2773" s="54">
        <v>870210</v>
      </c>
      <c r="E2773" s="60" t="s">
        <v>3190</v>
      </c>
      <c r="F2773" s="73">
        <v>0</v>
      </c>
      <c r="G2773" s="73">
        <v>6.6666666666666666E-2</v>
      </c>
      <c r="H2773" s="73">
        <v>6.6666666666666666E-2</v>
      </c>
      <c r="I2773" s="73">
        <v>6.6666666666666666E-2</v>
      </c>
      <c r="J2773" s="81" t="s">
        <v>4230</v>
      </c>
      <c r="AL2773" s="144">
        <v>0</v>
      </c>
      <c r="AM2773" s="144">
        <v>6.6666666666666666E-2</v>
      </c>
      <c r="AN2773" s="144">
        <v>6.6666666666666666E-2</v>
      </c>
      <c r="AO2773" s="145">
        <v>6.6666666666666666E-2</v>
      </c>
    </row>
    <row r="2774" spans="2:41" ht="14.5" hidden="1" x14ac:dyDescent="0.35">
      <c r="B2774" s="45" t="s">
        <v>3314</v>
      </c>
      <c r="C2774" s="54">
        <v>870212</v>
      </c>
      <c r="D2774" s="54">
        <v>870212</v>
      </c>
      <c r="E2774" s="60" t="s">
        <v>3190</v>
      </c>
      <c r="F2774" s="73">
        <v>0</v>
      </c>
      <c r="G2774" s="73">
        <v>6.6666666666666666E-2</v>
      </c>
      <c r="H2774" s="73">
        <v>6.6666666666666666E-2</v>
      </c>
      <c r="I2774" s="73">
        <v>6.6666666666666666E-2</v>
      </c>
      <c r="J2774" s="81" t="s">
        <v>4230</v>
      </c>
      <c r="AL2774" s="144">
        <v>0</v>
      </c>
      <c r="AM2774" s="144">
        <v>6.6666666666666666E-2</v>
      </c>
      <c r="AN2774" s="144">
        <v>6.6666666666666666E-2</v>
      </c>
      <c r="AO2774" s="145">
        <v>6.6666666666666666E-2</v>
      </c>
    </row>
    <row r="2775" spans="2:41" ht="14.5" hidden="1" x14ac:dyDescent="0.35">
      <c r="B2775" s="45" t="s">
        <v>3314</v>
      </c>
      <c r="C2775" s="54">
        <v>870265</v>
      </c>
      <c r="D2775" s="54">
        <v>870265</v>
      </c>
      <c r="E2775" s="60" t="s">
        <v>3190</v>
      </c>
      <c r="F2775" s="73">
        <v>0</v>
      </c>
      <c r="G2775" s="73">
        <v>6.6666666666666666E-2</v>
      </c>
      <c r="H2775" s="73">
        <v>6.6666666666666666E-2</v>
      </c>
      <c r="I2775" s="73">
        <v>6.6666666666666666E-2</v>
      </c>
      <c r="J2775" s="81" t="s">
        <v>4230</v>
      </c>
      <c r="AL2775" s="144">
        <v>0</v>
      </c>
      <c r="AM2775" s="144">
        <v>6.6666666666666666E-2</v>
      </c>
      <c r="AN2775" s="144">
        <v>6.6666666666666666E-2</v>
      </c>
      <c r="AO2775" s="145">
        <v>6.6666666666666666E-2</v>
      </c>
    </row>
    <row r="2776" spans="2:41" ht="14.5" hidden="1" x14ac:dyDescent="0.35">
      <c r="B2776" s="45" t="s">
        <v>3314</v>
      </c>
      <c r="C2776" s="54">
        <v>870350</v>
      </c>
      <c r="D2776" s="54">
        <v>870350</v>
      </c>
      <c r="E2776" s="60" t="s">
        <v>3190</v>
      </c>
      <c r="F2776" s="73">
        <v>0</v>
      </c>
      <c r="G2776" s="73">
        <v>6.6666666666666666E-2</v>
      </c>
      <c r="H2776" s="73">
        <v>6.6666666666666666E-2</v>
      </c>
      <c r="I2776" s="73">
        <v>6.6666666666666666E-2</v>
      </c>
      <c r="J2776" s="81" t="s">
        <v>4230</v>
      </c>
      <c r="AL2776" s="144">
        <v>0</v>
      </c>
      <c r="AM2776" s="144">
        <v>6.6666666666666666E-2</v>
      </c>
      <c r="AN2776" s="144">
        <v>6.6666666666666666E-2</v>
      </c>
      <c r="AO2776" s="145">
        <v>6.6666666666666666E-2</v>
      </c>
    </row>
    <row r="2777" spans="2:41" ht="14.5" hidden="1" x14ac:dyDescent="0.35">
      <c r="B2777" s="45" t="s">
        <v>3314</v>
      </c>
      <c r="C2777" s="54">
        <v>870383</v>
      </c>
      <c r="D2777" s="54">
        <v>870383</v>
      </c>
      <c r="E2777" s="60" t="s">
        <v>3190</v>
      </c>
      <c r="F2777" s="73">
        <v>0</v>
      </c>
      <c r="G2777" s="73">
        <v>6.6666666666666666E-2</v>
      </c>
      <c r="H2777" s="73">
        <v>6.6666666666666666E-2</v>
      </c>
      <c r="I2777" s="73">
        <v>6.6666666666666666E-2</v>
      </c>
      <c r="J2777" s="81" t="s">
        <v>4230</v>
      </c>
      <c r="AL2777" s="144">
        <v>0</v>
      </c>
      <c r="AM2777" s="144">
        <v>6.6666666666666666E-2</v>
      </c>
      <c r="AN2777" s="144">
        <v>6.6666666666666666E-2</v>
      </c>
      <c r="AO2777" s="145">
        <v>6.6666666666666666E-2</v>
      </c>
    </row>
    <row r="2778" spans="2:41" ht="14.5" hidden="1" x14ac:dyDescent="0.35">
      <c r="B2778" s="45" t="s">
        <v>3314</v>
      </c>
      <c r="C2778" s="54">
        <v>870408</v>
      </c>
      <c r="D2778" s="54">
        <v>870408</v>
      </c>
      <c r="E2778" s="60" t="s">
        <v>3190</v>
      </c>
      <c r="F2778" s="73">
        <v>0</v>
      </c>
      <c r="G2778" s="73">
        <v>6.6666666666666666E-2</v>
      </c>
      <c r="H2778" s="73">
        <v>6.6666666666666666E-2</v>
      </c>
      <c r="I2778" s="73">
        <v>6.6666666666666666E-2</v>
      </c>
      <c r="J2778" s="81" t="s">
        <v>4230</v>
      </c>
      <c r="AL2778" s="144">
        <v>0</v>
      </c>
      <c r="AM2778" s="144">
        <v>6.6666666666666666E-2</v>
      </c>
      <c r="AN2778" s="144">
        <v>6.6666666666666666E-2</v>
      </c>
      <c r="AO2778" s="145">
        <v>6.6666666666666666E-2</v>
      </c>
    </row>
    <row r="2779" spans="2:41" ht="14.5" hidden="1" x14ac:dyDescent="0.35">
      <c r="B2779" s="45" t="s">
        <v>3314</v>
      </c>
      <c r="C2779" s="54">
        <v>870433</v>
      </c>
      <c r="D2779" s="54">
        <v>870433</v>
      </c>
      <c r="E2779" s="60" t="s">
        <v>3190</v>
      </c>
      <c r="F2779" s="73">
        <v>0</v>
      </c>
      <c r="G2779" s="73">
        <v>6.6666666666666666E-2</v>
      </c>
      <c r="H2779" s="73">
        <v>6.6666666666666666E-2</v>
      </c>
      <c r="I2779" s="73">
        <v>6.6666666666666666E-2</v>
      </c>
      <c r="J2779" s="81" t="s">
        <v>4230</v>
      </c>
      <c r="AL2779" s="144">
        <v>0</v>
      </c>
      <c r="AM2779" s="144">
        <v>6.6666666666666666E-2</v>
      </c>
      <c r="AN2779" s="144">
        <v>6.6666666666666666E-2</v>
      </c>
      <c r="AO2779" s="145">
        <v>6.6666666666666666E-2</v>
      </c>
    </row>
    <row r="2780" spans="2:41" ht="14.5" hidden="1" x14ac:dyDescent="0.35">
      <c r="B2780" s="45" t="s">
        <v>3314</v>
      </c>
      <c r="C2780" s="54">
        <v>870610</v>
      </c>
      <c r="D2780" s="54">
        <v>870610</v>
      </c>
      <c r="E2780" s="60" t="s">
        <v>3190</v>
      </c>
      <c r="F2780" s="73">
        <v>0</v>
      </c>
      <c r="G2780" s="73">
        <v>6.6666666666666666E-2</v>
      </c>
      <c r="H2780" s="73">
        <v>6.6666666666666666E-2</v>
      </c>
      <c r="I2780" s="73">
        <v>6.6666666666666666E-2</v>
      </c>
      <c r="J2780" s="81" t="s">
        <v>4230</v>
      </c>
      <c r="AL2780" s="144">
        <v>0</v>
      </c>
      <c r="AM2780" s="144">
        <v>6.6666666666666666E-2</v>
      </c>
      <c r="AN2780" s="144">
        <v>6.6666666666666666E-2</v>
      </c>
      <c r="AO2780" s="145">
        <v>6.6666666666666666E-2</v>
      </c>
    </row>
    <row r="2781" spans="2:41" ht="14.5" hidden="1" x14ac:dyDescent="0.35">
      <c r="B2781" s="45" t="s">
        <v>3314</v>
      </c>
      <c r="C2781" s="54">
        <v>870620</v>
      </c>
      <c r="D2781" s="54">
        <v>870621</v>
      </c>
      <c r="E2781" s="60" t="s">
        <v>3190</v>
      </c>
      <c r="F2781" s="73">
        <v>0</v>
      </c>
      <c r="G2781" s="73">
        <v>6.6666666666666666E-2</v>
      </c>
      <c r="H2781" s="73">
        <v>6.6666666666666666E-2</v>
      </c>
      <c r="I2781" s="73">
        <v>6.6666666666666666E-2</v>
      </c>
      <c r="J2781" s="81" t="s">
        <v>4230</v>
      </c>
      <c r="AL2781" s="144">
        <v>0</v>
      </c>
      <c r="AM2781" s="144">
        <v>6.6666666666666666E-2</v>
      </c>
      <c r="AN2781" s="144">
        <v>6.6666666666666666E-2</v>
      </c>
      <c r="AO2781" s="145">
        <v>6.6666666666666666E-2</v>
      </c>
    </row>
    <row r="2782" spans="2:41" ht="14.5" hidden="1" x14ac:dyDescent="0.35">
      <c r="B2782" s="45" t="s">
        <v>3314</v>
      </c>
      <c r="C2782" s="54">
        <v>870624</v>
      </c>
      <c r="D2782" s="54">
        <v>870624</v>
      </c>
      <c r="E2782" s="60" t="s">
        <v>3190</v>
      </c>
      <c r="F2782" s="73">
        <v>0</v>
      </c>
      <c r="G2782" s="73">
        <v>6.6666666666666666E-2</v>
      </c>
      <c r="H2782" s="73">
        <v>6.6666666666666666E-2</v>
      </c>
      <c r="I2782" s="73">
        <v>6.6666666666666666E-2</v>
      </c>
      <c r="J2782" s="81" t="s">
        <v>4230</v>
      </c>
      <c r="AL2782" s="144">
        <v>0</v>
      </c>
      <c r="AM2782" s="144">
        <v>6.6666666666666666E-2</v>
      </c>
      <c r="AN2782" s="144">
        <v>6.6666666666666666E-2</v>
      </c>
      <c r="AO2782" s="145">
        <v>6.6666666666666666E-2</v>
      </c>
    </row>
    <row r="2783" spans="2:41" ht="14.5" hidden="1" x14ac:dyDescent="0.35">
      <c r="B2783" s="45" t="s">
        <v>3314</v>
      </c>
      <c r="C2783" s="54">
        <v>870656</v>
      </c>
      <c r="D2783" s="54">
        <v>870656</v>
      </c>
      <c r="E2783" s="60" t="s">
        <v>3190</v>
      </c>
      <c r="F2783" s="73">
        <v>0</v>
      </c>
      <c r="G2783" s="73">
        <v>6.6666666666666666E-2</v>
      </c>
      <c r="H2783" s="73">
        <v>6.6666666666666666E-2</v>
      </c>
      <c r="I2783" s="73">
        <v>6.6666666666666666E-2</v>
      </c>
      <c r="J2783" s="81" t="s">
        <v>4230</v>
      </c>
      <c r="AL2783" s="144">
        <v>0</v>
      </c>
      <c r="AM2783" s="144">
        <v>6.6666666666666666E-2</v>
      </c>
      <c r="AN2783" s="144">
        <v>6.6666666666666666E-2</v>
      </c>
      <c r="AO2783" s="145">
        <v>6.6666666666666666E-2</v>
      </c>
    </row>
    <row r="2784" spans="2:41" ht="14.5" hidden="1" x14ac:dyDescent="0.35">
      <c r="B2784" s="45" t="s">
        <v>3314</v>
      </c>
      <c r="C2784" s="54">
        <v>870710</v>
      </c>
      <c r="D2784" s="54">
        <v>870712</v>
      </c>
      <c r="E2784" s="60" t="s">
        <v>3190</v>
      </c>
      <c r="F2784" s="73">
        <v>0</v>
      </c>
      <c r="G2784" s="73">
        <v>6.6666666666666666E-2</v>
      </c>
      <c r="H2784" s="73">
        <v>6.6666666666666666E-2</v>
      </c>
      <c r="I2784" s="73">
        <v>6.6666666666666666E-2</v>
      </c>
      <c r="J2784" s="81" t="s">
        <v>4230</v>
      </c>
      <c r="AL2784" s="144">
        <v>0</v>
      </c>
      <c r="AM2784" s="144">
        <v>6.6666666666666666E-2</v>
      </c>
      <c r="AN2784" s="144">
        <v>6.6666666666666666E-2</v>
      </c>
      <c r="AO2784" s="145">
        <v>6.6666666666666666E-2</v>
      </c>
    </row>
    <row r="2785" spans="2:41" ht="14.5" hidden="1" x14ac:dyDescent="0.35">
      <c r="B2785" s="45" t="s">
        <v>3314</v>
      </c>
      <c r="C2785" s="54">
        <v>870790</v>
      </c>
      <c r="D2785" s="54">
        <v>870790</v>
      </c>
      <c r="E2785" s="60" t="s">
        <v>3190</v>
      </c>
      <c r="F2785" s="73">
        <v>0</v>
      </c>
      <c r="G2785" s="73">
        <v>6.6666666666666666E-2</v>
      </c>
      <c r="H2785" s="73">
        <v>6.6666666666666666E-2</v>
      </c>
      <c r="I2785" s="73">
        <v>6.6666666666666666E-2</v>
      </c>
      <c r="J2785" s="81" t="s">
        <v>4230</v>
      </c>
      <c r="AL2785" s="144">
        <v>0</v>
      </c>
      <c r="AM2785" s="144">
        <v>6.6666666666666666E-2</v>
      </c>
      <c r="AN2785" s="144">
        <v>6.6666666666666666E-2</v>
      </c>
      <c r="AO2785" s="145">
        <v>6.6666666666666666E-2</v>
      </c>
    </row>
    <row r="2786" spans="2:41" ht="14.5" hidden="1" x14ac:dyDescent="0.35">
      <c r="B2786" s="45" t="s">
        <v>3314</v>
      </c>
      <c r="C2786" s="54">
        <v>870806</v>
      </c>
      <c r="D2786" s="54">
        <v>870806</v>
      </c>
      <c r="E2786" s="60" t="s">
        <v>3190</v>
      </c>
      <c r="F2786" s="73">
        <v>0</v>
      </c>
      <c r="G2786" s="73">
        <v>6.6666666666666666E-2</v>
      </c>
      <c r="H2786" s="73">
        <v>6.6666666666666666E-2</v>
      </c>
      <c r="I2786" s="73">
        <v>6.6666666666666666E-2</v>
      </c>
      <c r="J2786" s="81" t="s">
        <v>4230</v>
      </c>
      <c r="AL2786" s="144">
        <v>0</v>
      </c>
      <c r="AM2786" s="144">
        <v>6.6666666666666666E-2</v>
      </c>
      <c r="AN2786" s="144">
        <v>6.6666666666666666E-2</v>
      </c>
      <c r="AO2786" s="145">
        <v>6.6666666666666666E-2</v>
      </c>
    </row>
    <row r="2787" spans="2:41" ht="14.5" hidden="1" x14ac:dyDescent="0.35">
      <c r="B2787" s="45" t="s">
        <v>3314</v>
      </c>
      <c r="C2787" s="54">
        <v>870868</v>
      </c>
      <c r="D2787" s="54">
        <v>870868</v>
      </c>
      <c r="E2787" s="60" t="s">
        <v>3190</v>
      </c>
      <c r="F2787" s="73">
        <v>0</v>
      </c>
      <c r="G2787" s="73">
        <v>6.6666666666666666E-2</v>
      </c>
      <c r="H2787" s="73">
        <v>6.6666666666666666E-2</v>
      </c>
      <c r="I2787" s="73">
        <v>6.6666666666666666E-2</v>
      </c>
      <c r="J2787" s="81" t="s">
        <v>4230</v>
      </c>
      <c r="AL2787" s="144">
        <v>0</v>
      </c>
      <c r="AM2787" s="144">
        <v>6.6666666666666666E-2</v>
      </c>
      <c r="AN2787" s="144">
        <v>6.6666666666666666E-2</v>
      </c>
      <c r="AO2787" s="145">
        <v>6.6666666666666666E-2</v>
      </c>
    </row>
    <row r="2788" spans="2:41" ht="14.5" hidden="1" x14ac:dyDescent="0.35">
      <c r="B2788" s="45" t="s">
        <v>3314</v>
      </c>
      <c r="C2788" s="54">
        <v>870912</v>
      </c>
      <c r="D2788" s="54">
        <v>870913</v>
      </c>
      <c r="E2788" s="60" t="s">
        <v>3190</v>
      </c>
      <c r="F2788" s="73">
        <v>0</v>
      </c>
      <c r="G2788" s="73">
        <v>6.6666666666666666E-2</v>
      </c>
      <c r="H2788" s="73">
        <v>6.6666666666666666E-2</v>
      </c>
      <c r="I2788" s="73">
        <v>6.6666666666666666E-2</v>
      </c>
      <c r="J2788" s="81" t="s">
        <v>4230</v>
      </c>
      <c r="AL2788" s="144">
        <v>0</v>
      </c>
      <c r="AM2788" s="144">
        <v>6.6666666666666666E-2</v>
      </c>
      <c r="AN2788" s="144">
        <v>6.6666666666666666E-2</v>
      </c>
      <c r="AO2788" s="145">
        <v>6.6666666666666666E-2</v>
      </c>
    </row>
    <row r="2789" spans="2:41" ht="14.5" hidden="1" x14ac:dyDescent="0.35">
      <c r="B2789" s="45" t="s">
        <v>3314</v>
      </c>
      <c r="C2789" s="54">
        <v>870915</v>
      </c>
      <c r="D2789" s="54">
        <v>870917</v>
      </c>
      <c r="E2789" s="60" t="s">
        <v>3190</v>
      </c>
      <c r="F2789" s="73">
        <v>0</v>
      </c>
      <c r="G2789" s="73">
        <v>6.6666666666666666E-2</v>
      </c>
      <c r="H2789" s="73">
        <v>6.6666666666666666E-2</v>
      </c>
      <c r="I2789" s="73">
        <v>6.6666666666666666E-2</v>
      </c>
      <c r="J2789" s="81" t="s">
        <v>4230</v>
      </c>
      <c r="AL2789" s="144">
        <v>0</v>
      </c>
      <c r="AM2789" s="144">
        <v>6.6666666666666666E-2</v>
      </c>
      <c r="AN2789" s="144">
        <v>6.6666666666666666E-2</v>
      </c>
      <c r="AO2789" s="145">
        <v>6.6666666666666666E-2</v>
      </c>
    </row>
    <row r="2790" spans="2:41" ht="14.5" hidden="1" x14ac:dyDescent="0.35">
      <c r="B2790" s="45" t="s">
        <v>3314</v>
      </c>
      <c r="C2790" s="54">
        <v>870921</v>
      </c>
      <c r="D2790" s="54">
        <v>870921</v>
      </c>
      <c r="E2790" s="60" t="s">
        <v>3190</v>
      </c>
      <c r="F2790" s="73">
        <v>0</v>
      </c>
      <c r="G2790" s="73">
        <v>6.6666666666666666E-2</v>
      </c>
      <c r="H2790" s="73">
        <v>6.6666666666666666E-2</v>
      </c>
      <c r="I2790" s="73">
        <v>6.6666666666666666E-2</v>
      </c>
      <c r="J2790" s="81" t="s">
        <v>4230</v>
      </c>
      <c r="AL2790" s="144">
        <v>0</v>
      </c>
      <c r="AM2790" s="144">
        <v>6.6666666666666666E-2</v>
      </c>
      <c r="AN2790" s="144">
        <v>6.6666666666666666E-2</v>
      </c>
      <c r="AO2790" s="145">
        <v>6.6666666666666666E-2</v>
      </c>
    </row>
    <row r="2791" spans="2:41" ht="14.5" hidden="1" x14ac:dyDescent="0.35">
      <c r="B2791" s="45" t="s">
        <v>3314</v>
      </c>
      <c r="C2791" s="54">
        <v>870926</v>
      </c>
      <c r="D2791" s="54">
        <v>870928</v>
      </c>
      <c r="E2791" s="60" t="s">
        <v>3190</v>
      </c>
      <c r="F2791" s="73">
        <v>0</v>
      </c>
      <c r="G2791" s="73">
        <v>6.6666666666666666E-2</v>
      </c>
      <c r="H2791" s="73">
        <v>6.6666666666666666E-2</v>
      </c>
      <c r="I2791" s="73">
        <v>6.6666666666666666E-2</v>
      </c>
      <c r="J2791" s="81" t="s">
        <v>4230</v>
      </c>
      <c r="AL2791" s="144">
        <v>0</v>
      </c>
      <c r="AM2791" s="144">
        <v>6.6666666666666666E-2</v>
      </c>
      <c r="AN2791" s="144">
        <v>6.6666666666666666E-2</v>
      </c>
      <c r="AO2791" s="145">
        <v>6.6666666666666666E-2</v>
      </c>
    </row>
    <row r="2792" spans="2:41" ht="14.5" hidden="1" x14ac:dyDescent="0.35">
      <c r="B2792" s="45" t="s">
        <v>3314</v>
      </c>
      <c r="C2792" s="54">
        <v>870947</v>
      </c>
      <c r="D2792" s="54">
        <v>870947</v>
      </c>
      <c r="E2792" s="60" t="s">
        <v>3190</v>
      </c>
      <c r="F2792" s="73">
        <v>0</v>
      </c>
      <c r="G2792" s="73">
        <v>6.6666666666666666E-2</v>
      </c>
      <c r="H2792" s="73">
        <v>6.6666666666666666E-2</v>
      </c>
      <c r="I2792" s="73">
        <v>6.6666666666666666E-2</v>
      </c>
      <c r="J2792" s="81" t="s">
        <v>4230</v>
      </c>
      <c r="AL2792" s="144">
        <v>0</v>
      </c>
      <c r="AM2792" s="144">
        <v>6.6666666666666666E-2</v>
      </c>
      <c r="AN2792" s="144">
        <v>6.6666666666666666E-2</v>
      </c>
      <c r="AO2792" s="145">
        <v>6.6666666666666666E-2</v>
      </c>
    </row>
    <row r="2793" spans="2:41" ht="14.5" hidden="1" x14ac:dyDescent="0.35">
      <c r="B2793" s="45" t="s">
        <v>3314</v>
      </c>
      <c r="C2793" s="54">
        <v>870951</v>
      </c>
      <c r="D2793" s="54">
        <v>870951</v>
      </c>
      <c r="E2793" s="60" t="s">
        <v>3190</v>
      </c>
      <c r="F2793" s="73">
        <v>0</v>
      </c>
      <c r="G2793" s="73">
        <v>6.6666666666666666E-2</v>
      </c>
      <c r="H2793" s="73">
        <v>6.6666666666666666E-2</v>
      </c>
      <c r="I2793" s="73">
        <v>6.6666666666666666E-2</v>
      </c>
      <c r="J2793" s="81" t="s">
        <v>4230</v>
      </c>
      <c r="AL2793" s="144">
        <v>0</v>
      </c>
      <c r="AM2793" s="144">
        <v>6.6666666666666666E-2</v>
      </c>
      <c r="AN2793" s="144">
        <v>6.6666666666666666E-2</v>
      </c>
      <c r="AO2793" s="145">
        <v>6.6666666666666666E-2</v>
      </c>
    </row>
    <row r="2794" spans="2:41" ht="14.5" hidden="1" x14ac:dyDescent="0.35">
      <c r="B2794" s="45" t="s">
        <v>3314</v>
      </c>
      <c r="C2794" s="54">
        <v>870953</v>
      </c>
      <c r="D2794" s="54">
        <v>870953</v>
      </c>
      <c r="E2794" s="60" t="s">
        <v>3190</v>
      </c>
      <c r="F2794" s="73">
        <v>0</v>
      </c>
      <c r="G2794" s="73">
        <v>6.6666666666666666E-2</v>
      </c>
      <c r="H2794" s="73">
        <v>6.6666666666666666E-2</v>
      </c>
      <c r="I2794" s="73">
        <v>6.6666666666666666E-2</v>
      </c>
      <c r="J2794" s="81" t="s">
        <v>4230</v>
      </c>
      <c r="AL2794" s="144">
        <v>0</v>
      </c>
      <c r="AM2794" s="144">
        <v>6.6666666666666666E-2</v>
      </c>
      <c r="AN2794" s="144">
        <v>6.6666666666666666E-2</v>
      </c>
      <c r="AO2794" s="145">
        <v>6.6666666666666666E-2</v>
      </c>
    </row>
    <row r="2795" spans="2:41" ht="14.5" hidden="1" x14ac:dyDescent="0.35">
      <c r="B2795" s="45" t="s">
        <v>3314</v>
      </c>
      <c r="C2795" s="54">
        <v>870956</v>
      </c>
      <c r="D2795" s="54">
        <v>870956</v>
      </c>
      <c r="E2795" s="60" t="s">
        <v>3190</v>
      </c>
      <c r="F2795" s="73">
        <v>0</v>
      </c>
      <c r="G2795" s="73">
        <v>6.6666666666666666E-2</v>
      </c>
      <c r="H2795" s="73">
        <v>6.6666666666666666E-2</v>
      </c>
      <c r="I2795" s="73">
        <v>6.6666666666666666E-2</v>
      </c>
      <c r="J2795" s="81" t="s">
        <v>4230</v>
      </c>
      <c r="AL2795" s="144">
        <v>0</v>
      </c>
      <c r="AM2795" s="144">
        <v>6.6666666666666666E-2</v>
      </c>
      <c r="AN2795" s="144">
        <v>6.6666666666666666E-2</v>
      </c>
      <c r="AO2795" s="145">
        <v>6.6666666666666666E-2</v>
      </c>
    </row>
    <row r="2796" spans="2:41" ht="14.5" hidden="1" x14ac:dyDescent="0.35">
      <c r="B2796" s="45" t="s">
        <v>3314</v>
      </c>
      <c r="C2796" s="54">
        <v>870961</v>
      </c>
      <c r="D2796" s="54">
        <v>870961</v>
      </c>
      <c r="E2796" s="60" t="s">
        <v>3190</v>
      </c>
      <c r="F2796" s="73">
        <v>0</v>
      </c>
      <c r="G2796" s="73">
        <v>6.6666666666666666E-2</v>
      </c>
      <c r="H2796" s="73">
        <v>6.6666666666666666E-2</v>
      </c>
      <c r="I2796" s="73">
        <v>6.6666666666666666E-2</v>
      </c>
      <c r="J2796" s="81" t="s">
        <v>4230</v>
      </c>
      <c r="AL2796" s="144">
        <v>0</v>
      </c>
      <c r="AM2796" s="144">
        <v>6.6666666666666666E-2</v>
      </c>
      <c r="AN2796" s="144">
        <v>6.6666666666666666E-2</v>
      </c>
      <c r="AO2796" s="145">
        <v>6.6666666666666666E-2</v>
      </c>
    </row>
    <row r="2797" spans="2:41" ht="14.5" hidden="1" x14ac:dyDescent="0.35">
      <c r="B2797" s="45" t="s">
        <v>3314</v>
      </c>
      <c r="C2797" s="54">
        <v>870973</v>
      </c>
      <c r="D2797" s="54">
        <v>870973</v>
      </c>
      <c r="E2797" s="60" t="s">
        <v>3190</v>
      </c>
      <c r="F2797" s="73">
        <v>0</v>
      </c>
      <c r="G2797" s="73">
        <v>6.6666666666666666E-2</v>
      </c>
      <c r="H2797" s="73">
        <v>6.6666666666666666E-2</v>
      </c>
      <c r="I2797" s="73">
        <v>6.6666666666666666E-2</v>
      </c>
      <c r="J2797" s="81" t="s">
        <v>4230</v>
      </c>
      <c r="AL2797" s="144">
        <v>0</v>
      </c>
      <c r="AM2797" s="144">
        <v>6.6666666666666666E-2</v>
      </c>
      <c r="AN2797" s="144">
        <v>6.6666666666666666E-2</v>
      </c>
      <c r="AO2797" s="145">
        <v>6.6666666666666666E-2</v>
      </c>
    </row>
    <row r="2798" spans="2:41" ht="14.5" hidden="1" x14ac:dyDescent="0.35">
      <c r="B2798" s="45" t="s">
        <v>3314</v>
      </c>
      <c r="C2798" s="54">
        <v>8710133</v>
      </c>
      <c r="D2798" s="54">
        <v>8710133</v>
      </c>
      <c r="E2798" s="60" t="s">
        <v>3190</v>
      </c>
      <c r="F2798" s="73">
        <v>0</v>
      </c>
      <c r="G2798" s="73">
        <v>6.6666666666666666E-2</v>
      </c>
      <c r="H2798" s="73">
        <v>6.6666666666666666E-2</v>
      </c>
      <c r="I2798" s="73">
        <v>6.6666666666666666E-2</v>
      </c>
      <c r="J2798" s="81" t="s">
        <v>4230</v>
      </c>
      <c r="AL2798" s="144">
        <v>0</v>
      </c>
      <c r="AM2798" s="144">
        <v>6.6666666666666666E-2</v>
      </c>
      <c r="AN2798" s="144">
        <v>6.6666666666666666E-2</v>
      </c>
      <c r="AO2798" s="145">
        <v>6.6666666666666666E-2</v>
      </c>
    </row>
    <row r="2799" spans="2:41" ht="14.5" hidden="1" x14ac:dyDescent="0.35">
      <c r="B2799" s="45" t="s">
        <v>3314</v>
      </c>
      <c r="C2799" s="54">
        <v>871241</v>
      </c>
      <c r="D2799" s="54">
        <v>871241</v>
      </c>
      <c r="E2799" s="60" t="s">
        <v>3190</v>
      </c>
      <c r="F2799" s="73">
        <v>0</v>
      </c>
      <c r="G2799" s="73">
        <v>6.6666666666666666E-2</v>
      </c>
      <c r="H2799" s="73">
        <v>6.6666666666666666E-2</v>
      </c>
      <c r="I2799" s="73">
        <v>6.6666666666666666E-2</v>
      </c>
      <c r="J2799" s="81" t="s">
        <v>4230</v>
      </c>
      <c r="AL2799" s="144">
        <v>0</v>
      </c>
      <c r="AM2799" s="144">
        <v>6.6666666666666666E-2</v>
      </c>
      <c r="AN2799" s="144">
        <v>6.6666666666666666E-2</v>
      </c>
      <c r="AO2799" s="145">
        <v>6.6666666666666666E-2</v>
      </c>
    </row>
    <row r="2800" spans="2:41" ht="14.5" hidden="1" x14ac:dyDescent="0.35">
      <c r="B2800" s="45" t="s">
        <v>3314</v>
      </c>
      <c r="C2800" s="54">
        <v>871292</v>
      </c>
      <c r="D2800" s="54">
        <v>871292</v>
      </c>
      <c r="E2800" s="60" t="s">
        <v>3190</v>
      </c>
      <c r="F2800" s="73">
        <v>0</v>
      </c>
      <c r="G2800" s="73">
        <v>6.6666666666666666E-2</v>
      </c>
      <c r="H2800" s="73">
        <v>6.6666666666666666E-2</v>
      </c>
      <c r="I2800" s="73">
        <v>6.6666666666666666E-2</v>
      </c>
      <c r="J2800" s="81" t="s">
        <v>4230</v>
      </c>
      <c r="AL2800" s="144">
        <v>0</v>
      </c>
      <c r="AM2800" s="144">
        <v>6.6666666666666666E-2</v>
      </c>
      <c r="AN2800" s="144">
        <v>6.6666666666666666E-2</v>
      </c>
      <c r="AO2800" s="145">
        <v>6.6666666666666666E-2</v>
      </c>
    </row>
    <row r="2801" spans="2:41" ht="14.5" hidden="1" x14ac:dyDescent="0.35">
      <c r="B2801" s="45" t="s">
        <v>3314</v>
      </c>
      <c r="C2801" s="54">
        <v>871294</v>
      </c>
      <c r="D2801" s="54">
        <v>871294</v>
      </c>
      <c r="E2801" s="60" t="s">
        <v>3190</v>
      </c>
      <c r="F2801" s="73">
        <v>0</v>
      </c>
      <c r="G2801" s="73">
        <v>6.6666666666666666E-2</v>
      </c>
      <c r="H2801" s="73">
        <v>6.6666666666666666E-2</v>
      </c>
      <c r="I2801" s="73">
        <v>6.6666666666666666E-2</v>
      </c>
      <c r="J2801" s="81" t="s">
        <v>4230</v>
      </c>
      <c r="AL2801" s="144">
        <v>0</v>
      </c>
      <c r="AM2801" s="144">
        <v>6.6666666666666666E-2</v>
      </c>
      <c r="AN2801" s="144">
        <v>6.6666666666666666E-2</v>
      </c>
      <c r="AO2801" s="145">
        <v>6.6666666666666666E-2</v>
      </c>
    </row>
    <row r="2802" spans="2:41" ht="14.5" hidden="1" x14ac:dyDescent="0.35">
      <c r="B2802" s="45" t="s">
        <v>3314</v>
      </c>
      <c r="C2802" s="54">
        <v>871297</v>
      </c>
      <c r="D2802" s="54">
        <v>871297</v>
      </c>
      <c r="E2802" s="60" t="s">
        <v>3190</v>
      </c>
      <c r="F2802" s="73">
        <v>0</v>
      </c>
      <c r="G2802" s="73">
        <v>6.6666666666666666E-2</v>
      </c>
      <c r="H2802" s="73">
        <v>6.6666666666666666E-2</v>
      </c>
      <c r="I2802" s="73">
        <v>6.6666666666666666E-2</v>
      </c>
      <c r="J2802" s="81" t="s">
        <v>4230</v>
      </c>
      <c r="AL2802" s="144">
        <v>0</v>
      </c>
      <c r="AM2802" s="144">
        <v>6.6666666666666666E-2</v>
      </c>
      <c r="AN2802" s="144">
        <v>6.6666666666666666E-2</v>
      </c>
      <c r="AO2802" s="145">
        <v>6.6666666666666666E-2</v>
      </c>
    </row>
    <row r="2803" spans="2:41" ht="14.5" hidden="1" x14ac:dyDescent="0.35">
      <c r="B2803" s="45" t="s">
        <v>3314</v>
      </c>
      <c r="C2803" s="54">
        <v>871299</v>
      </c>
      <c r="D2803" s="54">
        <v>871299</v>
      </c>
      <c r="E2803" s="60" t="s">
        <v>3190</v>
      </c>
      <c r="F2803" s="73">
        <v>0</v>
      </c>
      <c r="G2803" s="73">
        <v>6.6666666666666666E-2</v>
      </c>
      <c r="H2803" s="73">
        <v>6.6666666666666666E-2</v>
      </c>
      <c r="I2803" s="73">
        <v>6.6666666666666666E-2</v>
      </c>
      <c r="J2803" s="81" t="s">
        <v>4230</v>
      </c>
      <c r="AL2803" s="144">
        <v>0</v>
      </c>
      <c r="AM2803" s="144">
        <v>6.6666666666666666E-2</v>
      </c>
      <c r="AN2803" s="144">
        <v>6.6666666666666666E-2</v>
      </c>
      <c r="AO2803" s="145">
        <v>6.6666666666666666E-2</v>
      </c>
    </row>
    <row r="2804" spans="2:41" ht="14.5" hidden="1" x14ac:dyDescent="0.35">
      <c r="B2804" s="45" t="s">
        <v>3314</v>
      </c>
      <c r="C2804" s="54">
        <v>871307</v>
      </c>
      <c r="D2804" s="54">
        <v>871307</v>
      </c>
      <c r="E2804" s="60" t="s">
        <v>3190</v>
      </c>
      <c r="F2804" s="73">
        <v>0</v>
      </c>
      <c r="G2804" s="73">
        <v>6.6666666666666666E-2</v>
      </c>
      <c r="H2804" s="73">
        <v>6.6666666666666666E-2</v>
      </c>
      <c r="I2804" s="73">
        <v>6.6666666666666666E-2</v>
      </c>
      <c r="J2804" s="81" t="s">
        <v>4230</v>
      </c>
      <c r="AL2804" s="144">
        <v>0</v>
      </c>
      <c r="AM2804" s="144">
        <v>6.6666666666666666E-2</v>
      </c>
      <c r="AN2804" s="144">
        <v>6.6666666666666666E-2</v>
      </c>
      <c r="AO2804" s="145">
        <v>6.6666666666666666E-2</v>
      </c>
    </row>
    <row r="2805" spans="2:41" ht="14.5" hidden="1" x14ac:dyDescent="0.35">
      <c r="B2805" s="45" t="s">
        <v>3314</v>
      </c>
      <c r="C2805" s="54">
        <v>871361</v>
      </c>
      <c r="D2805" s="54">
        <v>871361</v>
      </c>
      <c r="E2805" s="60" t="s">
        <v>3190</v>
      </c>
      <c r="F2805" s="73">
        <v>0</v>
      </c>
      <c r="G2805" s="73">
        <v>6.6666666666666666E-2</v>
      </c>
      <c r="H2805" s="73">
        <v>6.6666666666666666E-2</v>
      </c>
      <c r="I2805" s="73">
        <v>6.6666666666666666E-2</v>
      </c>
      <c r="J2805" s="81" t="s">
        <v>4230</v>
      </c>
      <c r="AL2805" s="144">
        <v>0</v>
      </c>
      <c r="AM2805" s="144">
        <v>6.6666666666666666E-2</v>
      </c>
      <c r="AN2805" s="144">
        <v>6.6666666666666666E-2</v>
      </c>
      <c r="AO2805" s="145">
        <v>6.6666666666666666E-2</v>
      </c>
    </row>
    <row r="2806" spans="2:41" ht="14.5" hidden="1" x14ac:dyDescent="0.35">
      <c r="B2806" s="45" t="s">
        <v>3314</v>
      </c>
      <c r="C2806" s="54">
        <v>871370</v>
      </c>
      <c r="D2806" s="54">
        <v>871370</v>
      </c>
      <c r="E2806" s="60" t="s">
        <v>3190</v>
      </c>
      <c r="F2806" s="73">
        <v>0</v>
      </c>
      <c r="G2806" s="73">
        <v>6.6666666666666666E-2</v>
      </c>
      <c r="H2806" s="73">
        <v>6.6666666666666666E-2</v>
      </c>
      <c r="I2806" s="73">
        <v>6.6666666666666666E-2</v>
      </c>
      <c r="J2806" s="81" t="s">
        <v>4230</v>
      </c>
      <c r="AL2806" s="144">
        <v>0</v>
      </c>
      <c r="AM2806" s="144">
        <v>6.6666666666666666E-2</v>
      </c>
      <c r="AN2806" s="144">
        <v>6.6666666666666666E-2</v>
      </c>
      <c r="AO2806" s="145">
        <v>6.6666666666666666E-2</v>
      </c>
    </row>
    <row r="2807" spans="2:41" ht="14.5" hidden="1" x14ac:dyDescent="0.35">
      <c r="B2807" s="45" t="s">
        <v>3314</v>
      </c>
      <c r="C2807" s="54">
        <v>871379</v>
      </c>
      <c r="D2807" s="54">
        <v>871379</v>
      </c>
      <c r="E2807" s="60" t="s">
        <v>3190</v>
      </c>
      <c r="F2807" s="73">
        <v>0</v>
      </c>
      <c r="G2807" s="73">
        <v>6.6666666666666666E-2</v>
      </c>
      <c r="H2807" s="73">
        <v>6.6666666666666666E-2</v>
      </c>
      <c r="I2807" s="73">
        <v>6.6666666666666666E-2</v>
      </c>
      <c r="J2807" s="81" t="s">
        <v>4230</v>
      </c>
      <c r="AL2807" s="144">
        <v>0</v>
      </c>
      <c r="AM2807" s="144">
        <v>6.6666666666666666E-2</v>
      </c>
      <c r="AN2807" s="144">
        <v>6.6666666666666666E-2</v>
      </c>
      <c r="AO2807" s="145">
        <v>6.6666666666666666E-2</v>
      </c>
    </row>
    <row r="2808" spans="2:41" ht="14.5" hidden="1" x14ac:dyDescent="0.35">
      <c r="B2808" s="45" t="s">
        <v>3314</v>
      </c>
      <c r="C2808" s="54">
        <v>871391</v>
      </c>
      <c r="D2808" s="54">
        <v>871392</v>
      </c>
      <c r="E2808" s="60" t="s">
        <v>3190</v>
      </c>
      <c r="F2808" s="73">
        <v>0</v>
      </c>
      <c r="G2808" s="73">
        <v>6.6666666666666666E-2</v>
      </c>
      <c r="H2808" s="73">
        <v>6.6666666666666666E-2</v>
      </c>
      <c r="I2808" s="73">
        <v>6.6666666666666666E-2</v>
      </c>
      <c r="J2808" s="81" t="s">
        <v>4230</v>
      </c>
      <c r="AL2808" s="144">
        <v>0</v>
      </c>
      <c r="AM2808" s="144">
        <v>6.6666666666666666E-2</v>
      </c>
      <c r="AN2808" s="144">
        <v>6.6666666666666666E-2</v>
      </c>
      <c r="AO2808" s="145">
        <v>6.6666666666666666E-2</v>
      </c>
    </row>
    <row r="2809" spans="2:41" ht="14.5" hidden="1" x14ac:dyDescent="0.35">
      <c r="B2809" s="45" t="s">
        <v>3314</v>
      </c>
      <c r="C2809" s="54">
        <v>871397</v>
      </c>
      <c r="D2809" s="54">
        <v>871397</v>
      </c>
      <c r="E2809" s="60" t="s">
        <v>3190</v>
      </c>
      <c r="F2809" s="73">
        <v>0</v>
      </c>
      <c r="G2809" s="73">
        <v>6.6666666666666666E-2</v>
      </c>
      <c r="H2809" s="73">
        <v>6.6666666666666666E-2</v>
      </c>
      <c r="I2809" s="73">
        <v>6.6666666666666666E-2</v>
      </c>
      <c r="J2809" s="81" t="s">
        <v>4230</v>
      </c>
      <c r="AL2809" s="144">
        <v>0</v>
      </c>
      <c r="AM2809" s="144">
        <v>6.6666666666666666E-2</v>
      </c>
      <c r="AN2809" s="144">
        <v>6.6666666666666666E-2</v>
      </c>
      <c r="AO2809" s="145">
        <v>6.6666666666666666E-2</v>
      </c>
    </row>
    <row r="2810" spans="2:41" ht="14.5" hidden="1" x14ac:dyDescent="0.35">
      <c r="B2810" s="45" t="s">
        <v>3314</v>
      </c>
      <c r="C2810" s="54">
        <v>871405</v>
      </c>
      <c r="D2810" s="54">
        <v>871405</v>
      </c>
      <c r="E2810" s="60" t="s">
        <v>3190</v>
      </c>
      <c r="F2810" s="73">
        <v>0</v>
      </c>
      <c r="G2810" s="73">
        <v>6.6666666666666666E-2</v>
      </c>
      <c r="H2810" s="73">
        <v>6.6666666666666666E-2</v>
      </c>
      <c r="I2810" s="73">
        <v>6.6666666666666666E-2</v>
      </c>
      <c r="J2810" s="81" t="s">
        <v>4230</v>
      </c>
      <c r="AL2810" s="144">
        <v>0</v>
      </c>
      <c r="AM2810" s="144">
        <v>6.6666666666666666E-2</v>
      </c>
      <c r="AN2810" s="144">
        <v>6.6666666666666666E-2</v>
      </c>
      <c r="AO2810" s="145">
        <v>6.6666666666666666E-2</v>
      </c>
    </row>
    <row r="2811" spans="2:41" ht="14.5" hidden="1" x14ac:dyDescent="0.35">
      <c r="B2811" s="45" t="s">
        <v>3314</v>
      </c>
      <c r="C2811" s="54">
        <v>871408</v>
      </c>
      <c r="D2811" s="54">
        <v>871408</v>
      </c>
      <c r="E2811" s="60" t="s">
        <v>3190</v>
      </c>
      <c r="F2811" s="73">
        <v>0</v>
      </c>
      <c r="G2811" s="73">
        <v>6.6666666666666666E-2</v>
      </c>
      <c r="H2811" s="73">
        <v>6.6666666666666666E-2</v>
      </c>
      <c r="I2811" s="73">
        <v>6.6666666666666666E-2</v>
      </c>
      <c r="J2811" s="81" t="s">
        <v>4230</v>
      </c>
      <c r="AL2811" s="144">
        <v>0</v>
      </c>
      <c r="AM2811" s="144">
        <v>6.6666666666666666E-2</v>
      </c>
      <c r="AN2811" s="144">
        <v>6.6666666666666666E-2</v>
      </c>
      <c r="AO2811" s="145">
        <v>6.6666666666666666E-2</v>
      </c>
    </row>
    <row r="2812" spans="2:41" ht="14.5" hidden="1" x14ac:dyDescent="0.35">
      <c r="B2812" s="45" t="s">
        <v>3314</v>
      </c>
      <c r="C2812" s="54">
        <v>871412</v>
      </c>
      <c r="D2812" s="54">
        <v>871412</v>
      </c>
      <c r="E2812" s="60" t="s">
        <v>3190</v>
      </c>
      <c r="F2812" s="73">
        <v>0</v>
      </c>
      <c r="G2812" s="73">
        <v>6.6666666666666666E-2</v>
      </c>
      <c r="H2812" s="73">
        <v>6.6666666666666666E-2</v>
      </c>
      <c r="I2812" s="73">
        <v>6.6666666666666666E-2</v>
      </c>
      <c r="J2812" s="81" t="s">
        <v>4230</v>
      </c>
      <c r="AL2812" s="144">
        <v>0</v>
      </c>
      <c r="AM2812" s="144">
        <v>6.6666666666666666E-2</v>
      </c>
      <c r="AN2812" s="144">
        <v>6.6666666666666666E-2</v>
      </c>
      <c r="AO2812" s="145">
        <v>6.6666666666666666E-2</v>
      </c>
    </row>
    <row r="2813" spans="2:41" ht="14.5" hidden="1" x14ac:dyDescent="0.35">
      <c r="B2813" s="45" t="s">
        <v>3314</v>
      </c>
      <c r="C2813" s="54">
        <v>871458</v>
      </c>
      <c r="D2813" s="54">
        <v>871458</v>
      </c>
      <c r="E2813" s="60" t="s">
        <v>3190</v>
      </c>
      <c r="F2813" s="73">
        <v>0</v>
      </c>
      <c r="G2813" s="73">
        <v>6.6666666666666666E-2</v>
      </c>
      <c r="H2813" s="73">
        <v>6.6666666666666666E-2</v>
      </c>
      <c r="I2813" s="73">
        <v>6.6666666666666666E-2</v>
      </c>
      <c r="J2813" s="81" t="s">
        <v>4230</v>
      </c>
      <c r="AL2813" s="144">
        <v>0</v>
      </c>
      <c r="AM2813" s="144">
        <v>6.6666666666666666E-2</v>
      </c>
      <c r="AN2813" s="144">
        <v>6.6666666666666666E-2</v>
      </c>
      <c r="AO2813" s="145">
        <v>6.6666666666666666E-2</v>
      </c>
    </row>
    <row r="2814" spans="2:41" ht="14.5" hidden="1" x14ac:dyDescent="0.35">
      <c r="B2814" s="45" t="s">
        <v>3314</v>
      </c>
      <c r="C2814" s="54">
        <v>871466</v>
      </c>
      <c r="D2814" s="54">
        <v>871466</v>
      </c>
      <c r="E2814" s="60" t="s">
        <v>3190</v>
      </c>
      <c r="F2814" s="73">
        <v>0</v>
      </c>
      <c r="G2814" s="73">
        <v>6.6666666666666666E-2</v>
      </c>
      <c r="H2814" s="73">
        <v>6.6666666666666666E-2</v>
      </c>
      <c r="I2814" s="73">
        <v>6.6666666666666666E-2</v>
      </c>
      <c r="J2814" s="81" t="s">
        <v>4230</v>
      </c>
      <c r="AL2814" s="144">
        <v>0</v>
      </c>
      <c r="AM2814" s="144">
        <v>6.6666666666666666E-2</v>
      </c>
      <c r="AN2814" s="144">
        <v>6.6666666666666666E-2</v>
      </c>
      <c r="AO2814" s="145">
        <v>6.6666666666666666E-2</v>
      </c>
    </row>
    <row r="2815" spans="2:41" ht="14.5" hidden="1" x14ac:dyDescent="0.35">
      <c r="B2815" s="45" t="s">
        <v>3314</v>
      </c>
      <c r="C2815" s="54">
        <v>871481</v>
      </c>
      <c r="D2815" s="54">
        <v>871481</v>
      </c>
      <c r="E2815" s="60" t="s">
        <v>3190</v>
      </c>
      <c r="F2815" s="73">
        <v>0</v>
      </c>
      <c r="G2815" s="73">
        <v>6.6666666666666666E-2</v>
      </c>
      <c r="H2815" s="73">
        <v>6.6666666666666666E-2</v>
      </c>
      <c r="I2815" s="73">
        <v>6.6666666666666666E-2</v>
      </c>
      <c r="J2815" s="81" t="s">
        <v>4230</v>
      </c>
      <c r="AL2815" s="144">
        <v>0</v>
      </c>
      <c r="AM2815" s="144">
        <v>6.6666666666666666E-2</v>
      </c>
      <c r="AN2815" s="144">
        <v>6.6666666666666666E-2</v>
      </c>
      <c r="AO2815" s="145">
        <v>6.6666666666666666E-2</v>
      </c>
    </row>
    <row r="2816" spans="2:41" ht="14.5" hidden="1" x14ac:dyDescent="0.35">
      <c r="B2816" s="45" t="s">
        <v>3314</v>
      </c>
      <c r="C2816" s="54">
        <v>871485</v>
      </c>
      <c r="D2816" s="54">
        <v>871485</v>
      </c>
      <c r="E2816" s="60" t="s">
        <v>3190</v>
      </c>
      <c r="F2816" s="73">
        <v>0</v>
      </c>
      <c r="G2816" s="73">
        <v>6.6666666666666666E-2</v>
      </c>
      <c r="H2816" s="73">
        <v>6.6666666666666666E-2</v>
      </c>
      <c r="I2816" s="73">
        <v>6.6666666666666666E-2</v>
      </c>
      <c r="J2816" s="81" t="s">
        <v>4230</v>
      </c>
      <c r="AL2816" s="144">
        <v>0</v>
      </c>
      <c r="AM2816" s="144">
        <v>6.6666666666666666E-2</v>
      </c>
      <c r="AN2816" s="144">
        <v>6.6666666666666666E-2</v>
      </c>
      <c r="AO2816" s="145">
        <v>6.6666666666666666E-2</v>
      </c>
    </row>
    <row r="2817" spans="2:41" ht="14.5" hidden="1" x14ac:dyDescent="0.35">
      <c r="B2817" s="45" t="s">
        <v>3314</v>
      </c>
      <c r="C2817" s="54">
        <v>871493</v>
      </c>
      <c r="D2817" s="54">
        <v>871493</v>
      </c>
      <c r="E2817" s="60" t="s">
        <v>3190</v>
      </c>
      <c r="F2817" s="73">
        <v>0</v>
      </c>
      <c r="G2817" s="73">
        <v>6.6666666666666666E-2</v>
      </c>
      <c r="H2817" s="73">
        <v>6.6666666666666666E-2</v>
      </c>
      <c r="I2817" s="73">
        <v>6.6666666666666666E-2</v>
      </c>
      <c r="J2817" s="81" t="s">
        <v>4230</v>
      </c>
      <c r="AL2817" s="144">
        <v>0</v>
      </c>
      <c r="AM2817" s="144">
        <v>6.6666666666666666E-2</v>
      </c>
      <c r="AN2817" s="144">
        <v>6.6666666666666666E-2</v>
      </c>
      <c r="AO2817" s="145">
        <v>6.6666666666666666E-2</v>
      </c>
    </row>
    <row r="2818" spans="2:41" ht="14.5" hidden="1" x14ac:dyDescent="0.35">
      <c r="B2818" s="45" t="s">
        <v>3314</v>
      </c>
      <c r="C2818" s="54">
        <v>871496</v>
      </c>
      <c r="D2818" s="54">
        <v>871496</v>
      </c>
      <c r="E2818" s="60" t="s">
        <v>3190</v>
      </c>
      <c r="F2818" s="73">
        <v>0</v>
      </c>
      <c r="G2818" s="73">
        <v>6.6666666666666666E-2</v>
      </c>
      <c r="H2818" s="73">
        <v>6.6666666666666666E-2</v>
      </c>
      <c r="I2818" s="73">
        <v>6.6666666666666666E-2</v>
      </c>
      <c r="J2818" s="81" t="s">
        <v>4230</v>
      </c>
      <c r="AL2818" s="144">
        <v>0</v>
      </c>
      <c r="AM2818" s="144">
        <v>6.6666666666666666E-2</v>
      </c>
      <c r="AN2818" s="144">
        <v>6.6666666666666666E-2</v>
      </c>
      <c r="AO2818" s="145">
        <v>6.6666666666666666E-2</v>
      </c>
    </row>
    <row r="2819" spans="2:41" ht="14.5" hidden="1" x14ac:dyDescent="0.35">
      <c r="B2819" s="45" t="s">
        <v>3314</v>
      </c>
      <c r="C2819" s="54">
        <v>871510</v>
      </c>
      <c r="D2819" s="54">
        <v>871510</v>
      </c>
      <c r="E2819" s="60" t="s">
        <v>3190</v>
      </c>
      <c r="F2819" s="73">
        <v>0</v>
      </c>
      <c r="G2819" s="73">
        <v>6.6666666666666666E-2</v>
      </c>
      <c r="H2819" s="73">
        <v>6.6666666666666666E-2</v>
      </c>
      <c r="I2819" s="73">
        <v>6.6666666666666666E-2</v>
      </c>
      <c r="J2819" s="81" t="s">
        <v>4230</v>
      </c>
      <c r="AL2819" s="144">
        <v>0</v>
      </c>
      <c r="AM2819" s="144">
        <v>6.6666666666666666E-2</v>
      </c>
      <c r="AN2819" s="144">
        <v>6.6666666666666666E-2</v>
      </c>
      <c r="AO2819" s="145">
        <v>6.6666666666666666E-2</v>
      </c>
    </row>
    <row r="2820" spans="2:41" ht="14.5" hidden="1" x14ac:dyDescent="0.35">
      <c r="B2820" s="45" t="s">
        <v>3314</v>
      </c>
      <c r="C2820" s="54">
        <v>871512</v>
      </c>
      <c r="D2820" s="54">
        <v>871512</v>
      </c>
      <c r="E2820" s="60" t="s">
        <v>3190</v>
      </c>
      <c r="F2820" s="73">
        <v>0</v>
      </c>
      <c r="G2820" s="73">
        <v>6.6666666666666666E-2</v>
      </c>
      <c r="H2820" s="73">
        <v>6.6666666666666666E-2</v>
      </c>
      <c r="I2820" s="73">
        <v>6.6666666666666666E-2</v>
      </c>
      <c r="J2820" s="81" t="s">
        <v>4230</v>
      </c>
      <c r="AL2820" s="144">
        <v>0</v>
      </c>
      <c r="AM2820" s="144">
        <v>6.6666666666666666E-2</v>
      </c>
      <c r="AN2820" s="144">
        <v>6.6666666666666666E-2</v>
      </c>
      <c r="AO2820" s="145">
        <v>6.6666666666666666E-2</v>
      </c>
    </row>
    <row r="2821" spans="2:41" ht="14.5" hidden="1" x14ac:dyDescent="0.35">
      <c r="B2821" s="45" t="s">
        <v>3314</v>
      </c>
      <c r="C2821" s="54">
        <v>871514</v>
      </c>
      <c r="D2821" s="54">
        <v>871514</v>
      </c>
      <c r="E2821" s="60" t="s">
        <v>3190</v>
      </c>
      <c r="F2821" s="73">
        <v>0</v>
      </c>
      <c r="G2821" s="73">
        <v>6.6666666666666666E-2</v>
      </c>
      <c r="H2821" s="73">
        <v>6.6666666666666666E-2</v>
      </c>
      <c r="I2821" s="73">
        <v>6.6666666666666666E-2</v>
      </c>
      <c r="J2821" s="81" t="s">
        <v>4230</v>
      </c>
      <c r="AL2821" s="144">
        <v>0</v>
      </c>
      <c r="AM2821" s="144">
        <v>6.6666666666666666E-2</v>
      </c>
      <c r="AN2821" s="144">
        <v>6.6666666666666666E-2</v>
      </c>
      <c r="AO2821" s="145">
        <v>6.6666666666666666E-2</v>
      </c>
    </row>
    <row r="2822" spans="2:41" ht="14.5" hidden="1" x14ac:dyDescent="0.35">
      <c r="B2822" s="45" t="s">
        <v>3314</v>
      </c>
      <c r="C2822" s="54">
        <v>871520</v>
      </c>
      <c r="D2822" s="54">
        <v>871520</v>
      </c>
      <c r="E2822" s="60" t="s">
        <v>3190</v>
      </c>
      <c r="F2822" s="73">
        <v>0</v>
      </c>
      <c r="G2822" s="73">
        <v>6.6666666666666666E-2</v>
      </c>
      <c r="H2822" s="73">
        <v>6.6666666666666666E-2</v>
      </c>
      <c r="I2822" s="73">
        <v>6.6666666666666666E-2</v>
      </c>
      <c r="J2822" s="81" t="s">
        <v>4230</v>
      </c>
      <c r="AL2822" s="144">
        <v>0</v>
      </c>
      <c r="AM2822" s="144">
        <v>6.6666666666666666E-2</v>
      </c>
      <c r="AN2822" s="144">
        <v>6.6666666666666666E-2</v>
      </c>
      <c r="AO2822" s="145">
        <v>6.6666666666666666E-2</v>
      </c>
    </row>
    <row r="2823" spans="2:41" ht="14.5" hidden="1" x14ac:dyDescent="0.35">
      <c r="B2823" s="45" t="s">
        <v>3314</v>
      </c>
      <c r="C2823" s="54">
        <v>871531</v>
      </c>
      <c r="D2823" s="54">
        <v>871531</v>
      </c>
      <c r="E2823" s="60" t="s">
        <v>3190</v>
      </c>
      <c r="F2823" s="73">
        <v>0</v>
      </c>
      <c r="G2823" s="73">
        <v>6.6666666666666666E-2</v>
      </c>
      <c r="H2823" s="73">
        <v>6.6666666666666666E-2</v>
      </c>
      <c r="I2823" s="73">
        <v>6.6666666666666666E-2</v>
      </c>
      <c r="J2823" s="81" t="s">
        <v>4230</v>
      </c>
      <c r="AL2823" s="144">
        <v>0</v>
      </c>
      <c r="AM2823" s="144">
        <v>6.6666666666666666E-2</v>
      </c>
      <c r="AN2823" s="144">
        <v>6.6666666666666666E-2</v>
      </c>
      <c r="AO2823" s="145">
        <v>6.6666666666666666E-2</v>
      </c>
    </row>
    <row r="2824" spans="2:41" ht="14.5" hidden="1" x14ac:dyDescent="0.35">
      <c r="B2824" s="45" t="s">
        <v>3314</v>
      </c>
      <c r="C2824" s="54">
        <v>871537</v>
      </c>
      <c r="D2824" s="54">
        <v>871537</v>
      </c>
      <c r="E2824" s="60" t="s">
        <v>3190</v>
      </c>
      <c r="F2824" s="73">
        <v>0</v>
      </c>
      <c r="G2824" s="73">
        <v>6.6666666666666666E-2</v>
      </c>
      <c r="H2824" s="73">
        <v>6.6666666666666666E-2</v>
      </c>
      <c r="I2824" s="73">
        <v>6.6666666666666666E-2</v>
      </c>
      <c r="J2824" s="81" t="s">
        <v>4230</v>
      </c>
      <c r="AL2824" s="144">
        <v>0</v>
      </c>
      <c r="AM2824" s="144">
        <v>6.6666666666666666E-2</v>
      </c>
      <c r="AN2824" s="144">
        <v>6.6666666666666666E-2</v>
      </c>
      <c r="AO2824" s="145">
        <v>6.6666666666666666E-2</v>
      </c>
    </row>
    <row r="2825" spans="2:41" ht="14.5" hidden="1" x14ac:dyDescent="0.35">
      <c r="B2825" s="45" t="s">
        <v>3314</v>
      </c>
      <c r="C2825" s="54">
        <v>871551</v>
      </c>
      <c r="D2825" s="54">
        <v>871551</v>
      </c>
      <c r="E2825" s="60" t="s">
        <v>3190</v>
      </c>
      <c r="F2825" s="73">
        <v>0</v>
      </c>
      <c r="G2825" s="73">
        <v>6.6666666666666666E-2</v>
      </c>
      <c r="H2825" s="73">
        <v>6.6666666666666666E-2</v>
      </c>
      <c r="I2825" s="73">
        <v>6.6666666666666666E-2</v>
      </c>
      <c r="J2825" s="81" t="s">
        <v>4230</v>
      </c>
      <c r="AL2825" s="144">
        <v>0</v>
      </c>
      <c r="AM2825" s="144">
        <v>6.6666666666666666E-2</v>
      </c>
      <c r="AN2825" s="144">
        <v>6.6666666666666666E-2</v>
      </c>
      <c r="AO2825" s="145">
        <v>6.6666666666666666E-2</v>
      </c>
    </row>
    <row r="2826" spans="2:41" ht="14.5" hidden="1" x14ac:dyDescent="0.35">
      <c r="B2826" s="45" t="s">
        <v>3314</v>
      </c>
      <c r="C2826" s="54">
        <v>871556</v>
      </c>
      <c r="D2826" s="54">
        <v>871556</v>
      </c>
      <c r="E2826" s="60" t="s">
        <v>3190</v>
      </c>
      <c r="F2826" s="73">
        <v>0</v>
      </c>
      <c r="G2826" s="73">
        <v>6.6666666666666666E-2</v>
      </c>
      <c r="H2826" s="73">
        <v>6.6666666666666666E-2</v>
      </c>
      <c r="I2826" s="73">
        <v>6.6666666666666666E-2</v>
      </c>
      <c r="J2826" s="81" t="s">
        <v>4230</v>
      </c>
      <c r="AL2826" s="144">
        <v>0</v>
      </c>
      <c r="AM2826" s="144">
        <v>6.6666666666666666E-2</v>
      </c>
      <c r="AN2826" s="144">
        <v>6.6666666666666666E-2</v>
      </c>
      <c r="AO2826" s="145">
        <v>6.6666666666666666E-2</v>
      </c>
    </row>
    <row r="2827" spans="2:41" ht="14.5" hidden="1" x14ac:dyDescent="0.35">
      <c r="B2827" s="45" t="s">
        <v>3314</v>
      </c>
      <c r="C2827" s="54">
        <v>871558</v>
      </c>
      <c r="D2827" s="54">
        <v>871558</v>
      </c>
      <c r="E2827" s="60" t="s">
        <v>3190</v>
      </c>
      <c r="F2827" s="73">
        <v>0</v>
      </c>
      <c r="G2827" s="73">
        <v>6.6666666666666666E-2</v>
      </c>
      <c r="H2827" s="73">
        <v>6.6666666666666666E-2</v>
      </c>
      <c r="I2827" s="73">
        <v>6.6666666666666666E-2</v>
      </c>
      <c r="J2827" s="81" t="s">
        <v>4230</v>
      </c>
      <c r="AL2827" s="144">
        <v>0</v>
      </c>
      <c r="AM2827" s="144">
        <v>6.6666666666666666E-2</v>
      </c>
      <c r="AN2827" s="144">
        <v>6.6666666666666666E-2</v>
      </c>
      <c r="AO2827" s="145">
        <v>6.6666666666666666E-2</v>
      </c>
    </row>
    <row r="2828" spans="2:41" ht="14.5" hidden="1" x14ac:dyDescent="0.35">
      <c r="B2828" s="45" t="s">
        <v>3314</v>
      </c>
      <c r="C2828" s="54">
        <v>871567</v>
      </c>
      <c r="D2828" s="54">
        <v>871567</v>
      </c>
      <c r="E2828" s="60" t="s">
        <v>3190</v>
      </c>
      <c r="F2828" s="73">
        <v>0</v>
      </c>
      <c r="G2828" s="73">
        <v>6.6666666666666666E-2</v>
      </c>
      <c r="H2828" s="73">
        <v>6.6666666666666666E-2</v>
      </c>
      <c r="I2828" s="73">
        <v>6.6666666666666666E-2</v>
      </c>
      <c r="J2828" s="81" t="s">
        <v>4230</v>
      </c>
      <c r="AL2828" s="144">
        <v>0</v>
      </c>
      <c r="AM2828" s="144">
        <v>6.6666666666666666E-2</v>
      </c>
      <c r="AN2828" s="144">
        <v>6.6666666666666666E-2</v>
      </c>
      <c r="AO2828" s="145">
        <v>6.6666666666666666E-2</v>
      </c>
    </row>
    <row r="2829" spans="2:41" ht="14.5" hidden="1" x14ac:dyDescent="0.35">
      <c r="B2829" s="45" t="s">
        <v>3314</v>
      </c>
      <c r="C2829" s="54">
        <v>871581</v>
      </c>
      <c r="D2829" s="54">
        <v>871581</v>
      </c>
      <c r="E2829" s="60" t="s">
        <v>3190</v>
      </c>
      <c r="F2829" s="73">
        <v>0</v>
      </c>
      <c r="G2829" s="73">
        <v>6.6666666666666666E-2</v>
      </c>
      <c r="H2829" s="73">
        <v>6.6666666666666666E-2</v>
      </c>
      <c r="I2829" s="73">
        <v>6.6666666666666666E-2</v>
      </c>
      <c r="J2829" s="81" t="s">
        <v>4230</v>
      </c>
      <c r="AL2829" s="144">
        <v>0</v>
      </c>
      <c r="AM2829" s="144">
        <v>6.6666666666666666E-2</v>
      </c>
      <c r="AN2829" s="144">
        <v>6.6666666666666666E-2</v>
      </c>
      <c r="AO2829" s="145">
        <v>6.6666666666666666E-2</v>
      </c>
    </row>
    <row r="2830" spans="2:41" ht="14.5" hidden="1" x14ac:dyDescent="0.35">
      <c r="B2830" s="45" t="s">
        <v>3314</v>
      </c>
      <c r="C2830" s="54">
        <v>871605</v>
      </c>
      <c r="D2830" s="54">
        <v>871607</v>
      </c>
      <c r="E2830" s="60" t="s">
        <v>3190</v>
      </c>
      <c r="F2830" s="73">
        <v>0</v>
      </c>
      <c r="G2830" s="73">
        <v>6.6666666666666666E-2</v>
      </c>
      <c r="H2830" s="73">
        <v>6.6666666666666666E-2</v>
      </c>
      <c r="I2830" s="73">
        <v>6.6666666666666666E-2</v>
      </c>
      <c r="J2830" s="81" t="s">
        <v>4230</v>
      </c>
      <c r="AL2830" s="144">
        <v>0</v>
      </c>
      <c r="AM2830" s="144">
        <v>6.6666666666666666E-2</v>
      </c>
      <c r="AN2830" s="144">
        <v>6.6666666666666666E-2</v>
      </c>
      <c r="AO2830" s="145">
        <v>6.6666666666666666E-2</v>
      </c>
    </row>
    <row r="2831" spans="2:41" ht="14.5" hidden="1" x14ac:dyDescent="0.35">
      <c r="B2831" s="45" t="s">
        <v>3314</v>
      </c>
      <c r="C2831" s="54">
        <v>871618</v>
      </c>
      <c r="D2831" s="54">
        <v>871618</v>
      </c>
      <c r="E2831" s="60" t="s">
        <v>3190</v>
      </c>
      <c r="F2831" s="73">
        <v>0</v>
      </c>
      <c r="G2831" s="73">
        <v>6.6666666666666666E-2</v>
      </c>
      <c r="H2831" s="73">
        <v>6.6666666666666666E-2</v>
      </c>
      <c r="I2831" s="73">
        <v>6.6666666666666666E-2</v>
      </c>
      <c r="J2831" s="81" t="s">
        <v>4230</v>
      </c>
      <c r="AL2831" s="144">
        <v>0</v>
      </c>
      <c r="AM2831" s="144">
        <v>6.6666666666666666E-2</v>
      </c>
      <c r="AN2831" s="144">
        <v>6.6666666666666666E-2</v>
      </c>
      <c r="AO2831" s="145">
        <v>6.6666666666666666E-2</v>
      </c>
    </row>
    <row r="2832" spans="2:41" ht="14.5" hidden="1" x14ac:dyDescent="0.35">
      <c r="B2832" s="45" t="s">
        <v>3314</v>
      </c>
      <c r="C2832" s="54">
        <v>871631</v>
      </c>
      <c r="D2832" s="54">
        <v>871631</v>
      </c>
      <c r="E2832" s="60" t="s">
        <v>3190</v>
      </c>
      <c r="F2832" s="73">
        <v>0</v>
      </c>
      <c r="G2832" s="73">
        <v>6.6666666666666666E-2</v>
      </c>
      <c r="H2832" s="73">
        <v>6.6666666666666666E-2</v>
      </c>
      <c r="I2832" s="73">
        <v>6.6666666666666666E-2</v>
      </c>
      <c r="J2832" s="81" t="s">
        <v>4230</v>
      </c>
      <c r="AL2832" s="144">
        <v>0</v>
      </c>
      <c r="AM2832" s="144">
        <v>6.6666666666666666E-2</v>
      </c>
      <c r="AN2832" s="144">
        <v>6.6666666666666666E-2</v>
      </c>
      <c r="AO2832" s="145">
        <v>6.6666666666666666E-2</v>
      </c>
    </row>
    <row r="2833" spans="2:41" ht="14.5" hidden="1" x14ac:dyDescent="0.35">
      <c r="B2833" s="45" t="s">
        <v>3314</v>
      </c>
      <c r="C2833" s="54">
        <v>871633</v>
      </c>
      <c r="D2833" s="54">
        <v>871633</v>
      </c>
      <c r="E2833" s="60" t="s">
        <v>3190</v>
      </c>
      <c r="F2833" s="73">
        <v>0</v>
      </c>
      <c r="G2833" s="73">
        <v>6.6666666666666666E-2</v>
      </c>
      <c r="H2833" s="73">
        <v>6.6666666666666666E-2</v>
      </c>
      <c r="I2833" s="73">
        <v>6.6666666666666666E-2</v>
      </c>
      <c r="J2833" s="81" t="s">
        <v>4230</v>
      </c>
      <c r="AL2833" s="144">
        <v>0</v>
      </c>
      <c r="AM2833" s="144">
        <v>6.6666666666666666E-2</v>
      </c>
      <c r="AN2833" s="144">
        <v>6.6666666666666666E-2</v>
      </c>
      <c r="AO2833" s="145">
        <v>6.6666666666666666E-2</v>
      </c>
    </row>
    <row r="2834" spans="2:41" ht="14.5" hidden="1" x14ac:dyDescent="0.35">
      <c r="B2834" s="45" t="s">
        <v>3314</v>
      </c>
      <c r="C2834" s="54">
        <v>871641</v>
      </c>
      <c r="D2834" s="54">
        <v>871641</v>
      </c>
      <c r="E2834" s="60" t="s">
        <v>3190</v>
      </c>
      <c r="F2834" s="73">
        <v>0</v>
      </c>
      <c r="G2834" s="73">
        <v>6.6666666666666666E-2</v>
      </c>
      <c r="H2834" s="73">
        <v>6.6666666666666666E-2</v>
      </c>
      <c r="I2834" s="73">
        <v>6.6666666666666666E-2</v>
      </c>
      <c r="J2834" s="81" t="s">
        <v>4230</v>
      </c>
      <c r="AL2834" s="144">
        <v>0</v>
      </c>
      <c r="AM2834" s="144">
        <v>6.6666666666666666E-2</v>
      </c>
      <c r="AN2834" s="144">
        <v>6.6666666666666666E-2</v>
      </c>
      <c r="AO2834" s="145">
        <v>6.6666666666666666E-2</v>
      </c>
    </row>
    <row r="2835" spans="2:41" ht="14.5" hidden="1" x14ac:dyDescent="0.35">
      <c r="B2835" s="45" t="s">
        <v>3314</v>
      </c>
      <c r="C2835" s="54">
        <v>871644</v>
      </c>
      <c r="D2835" s="54">
        <v>871644</v>
      </c>
      <c r="E2835" s="60" t="s">
        <v>3190</v>
      </c>
      <c r="F2835" s="73">
        <v>0</v>
      </c>
      <c r="G2835" s="73">
        <v>6.6666666666666666E-2</v>
      </c>
      <c r="H2835" s="73">
        <v>6.6666666666666666E-2</v>
      </c>
      <c r="I2835" s="73">
        <v>6.6666666666666666E-2</v>
      </c>
      <c r="J2835" s="81" t="s">
        <v>4230</v>
      </c>
      <c r="AL2835" s="144">
        <v>0</v>
      </c>
      <c r="AM2835" s="144">
        <v>6.6666666666666666E-2</v>
      </c>
      <c r="AN2835" s="144">
        <v>6.6666666666666666E-2</v>
      </c>
      <c r="AO2835" s="145">
        <v>6.6666666666666666E-2</v>
      </c>
    </row>
    <row r="2836" spans="2:41" ht="14.5" hidden="1" x14ac:dyDescent="0.35">
      <c r="B2836" s="45" t="s">
        <v>3314</v>
      </c>
      <c r="C2836" s="54">
        <v>871647</v>
      </c>
      <c r="D2836" s="54">
        <v>871647</v>
      </c>
      <c r="E2836" s="60" t="s">
        <v>3190</v>
      </c>
      <c r="F2836" s="73">
        <v>0</v>
      </c>
      <c r="G2836" s="73">
        <v>6.6666666666666666E-2</v>
      </c>
      <c r="H2836" s="73">
        <v>6.6666666666666666E-2</v>
      </c>
      <c r="I2836" s="73">
        <v>6.6666666666666666E-2</v>
      </c>
      <c r="J2836" s="81" t="s">
        <v>4230</v>
      </c>
      <c r="AL2836" s="144">
        <v>0</v>
      </c>
      <c r="AM2836" s="144">
        <v>6.6666666666666666E-2</v>
      </c>
      <c r="AN2836" s="144">
        <v>6.6666666666666666E-2</v>
      </c>
      <c r="AO2836" s="145">
        <v>6.6666666666666666E-2</v>
      </c>
    </row>
    <row r="2837" spans="2:41" ht="14.5" hidden="1" x14ac:dyDescent="0.35">
      <c r="B2837" s="45" t="s">
        <v>3314</v>
      </c>
      <c r="C2837" s="54">
        <v>871675</v>
      </c>
      <c r="D2837" s="54">
        <v>871676</v>
      </c>
      <c r="E2837" s="60" t="s">
        <v>3190</v>
      </c>
      <c r="F2837" s="73">
        <v>0</v>
      </c>
      <c r="G2837" s="73">
        <v>6.6666666666666666E-2</v>
      </c>
      <c r="H2837" s="73">
        <v>6.6666666666666666E-2</v>
      </c>
      <c r="I2837" s="73">
        <v>6.6666666666666666E-2</v>
      </c>
      <c r="J2837" s="81" t="s">
        <v>4230</v>
      </c>
      <c r="AL2837" s="144">
        <v>0</v>
      </c>
      <c r="AM2837" s="144">
        <v>6.6666666666666666E-2</v>
      </c>
      <c r="AN2837" s="144">
        <v>6.6666666666666666E-2</v>
      </c>
      <c r="AO2837" s="145">
        <v>6.6666666666666666E-2</v>
      </c>
    </row>
    <row r="2838" spans="2:41" ht="14.5" hidden="1" x14ac:dyDescent="0.35">
      <c r="B2838" s="45" t="s">
        <v>3314</v>
      </c>
      <c r="C2838" s="54">
        <v>871740</v>
      </c>
      <c r="D2838" s="54">
        <v>871741</v>
      </c>
      <c r="E2838" s="60" t="s">
        <v>3190</v>
      </c>
      <c r="F2838" s="73">
        <v>0</v>
      </c>
      <c r="G2838" s="73">
        <v>6.6666666666666666E-2</v>
      </c>
      <c r="H2838" s="73">
        <v>6.6666666666666666E-2</v>
      </c>
      <c r="I2838" s="73">
        <v>6.6666666666666666E-2</v>
      </c>
      <c r="J2838" s="81" t="s">
        <v>4230</v>
      </c>
      <c r="AL2838" s="144">
        <v>0</v>
      </c>
      <c r="AM2838" s="144">
        <v>6.6666666666666666E-2</v>
      </c>
      <c r="AN2838" s="144">
        <v>6.6666666666666666E-2</v>
      </c>
      <c r="AO2838" s="145">
        <v>6.6666666666666666E-2</v>
      </c>
    </row>
    <row r="2839" spans="2:41" ht="14.5" hidden="1" x14ac:dyDescent="0.35">
      <c r="B2839" s="45" t="s">
        <v>3314</v>
      </c>
      <c r="C2839" s="54">
        <v>871744</v>
      </c>
      <c r="D2839" s="54">
        <v>871744</v>
      </c>
      <c r="E2839" s="60" t="s">
        <v>3190</v>
      </c>
      <c r="F2839" s="73">
        <v>0</v>
      </c>
      <c r="G2839" s="73">
        <v>6.6666666666666666E-2</v>
      </c>
      <c r="H2839" s="73">
        <v>6.6666666666666666E-2</v>
      </c>
      <c r="I2839" s="73">
        <v>6.6666666666666666E-2</v>
      </c>
      <c r="J2839" s="81" t="s">
        <v>4230</v>
      </c>
      <c r="AL2839" s="144">
        <v>0</v>
      </c>
      <c r="AM2839" s="144">
        <v>6.6666666666666666E-2</v>
      </c>
      <c r="AN2839" s="144">
        <v>6.6666666666666666E-2</v>
      </c>
      <c r="AO2839" s="145">
        <v>6.6666666666666666E-2</v>
      </c>
    </row>
    <row r="2840" spans="2:41" ht="14.5" hidden="1" x14ac:dyDescent="0.35">
      <c r="B2840" s="45" t="s">
        <v>3314</v>
      </c>
      <c r="C2840" s="54">
        <v>871746</v>
      </c>
      <c r="D2840" s="54">
        <v>871747</v>
      </c>
      <c r="E2840" s="60" t="s">
        <v>3190</v>
      </c>
      <c r="F2840" s="73">
        <v>0</v>
      </c>
      <c r="G2840" s="73">
        <v>6.6666666666666666E-2</v>
      </c>
      <c r="H2840" s="73">
        <v>6.6666666666666666E-2</v>
      </c>
      <c r="I2840" s="73">
        <v>6.6666666666666666E-2</v>
      </c>
      <c r="J2840" s="81" t="s">
        <v>4230</v>
      </c>
      <c r="AL2840" s="144">
        <v>0</v>
      </c>
      <c r="AM2840" s="144">
        <v>6.6666666666666666E-2</v>
      </c>
      <c r="AN2840" s="144">
        <v>6.6666666666666666E-2</v>
      </c>
      <c r="AO2840" s="145">
        <v>6.6666666666666666E-2</v>
      </c>
    </row>
    <row r="2841" spans="2:41" ht="14.5" hidden="1" x14ac:dyDescent="0.35">
      <c r="B2841" s="45" t="s">
        <v>3314</v>
      </c>
      <c r="C2841" s="54">
        <v>871751</v>
      </c>
      <c r="D2841" s="54">
        <v>871751</v>
      </c>
      <c r="E2841" s="60" t="s">
        <v>3190</v>
      </c>
      <c r="F2841" s="73">
        <v>0</v>
      </c>
      <c r="G2841" s="73">
        <v>6.6666666666666666E-2</v>
      </c>
      <c r="H2841" s="73">
        <v>6.6666666666666666E-2</v>
      </c>
      <c r="I2841" s="73">
        <v>6.6666666666666666E-2</v>
      </c>
      <c r="J2841" s="81" t="s">
        <v>4230</v>
      </c>
      <c r="AL2841" s="144">
        <v>0</v>
      </c>
      <c r="AM2841" s="144">
        <v>6.6666666666666666E-2</v>
      </c>
      <c r="AN2841" s="144">
        <v>6.6666666666666666E-2</v>
      </c>
      <c r="AO2841" s="145">
        <v>6.6666666666666666E-2</v>
      </c>
    </row>
    <row r="2842" spans="2:41" ht="14.5" hidden="1" x14ac:dyDescent="0.35">
      <c r="B2842" s="45" t="s">
        <v>3314</v>
      </c>
      <c r="C2842" s="54">
        <v>871753</v>
      </c>
      <c r="D2842" s="54">
        <v>871753</v>
      </c>
      <c r="E2842" s="60" t="s">
        <v>3190</v>
      </c>
      <c r="F2842" s="73">
        <v>0</v>
      </c>
      <c r="G2842" s="73">
        <v>6.6666666666666666E-2</v>
      </c>
      <c r="H2842" s="73">
        <v>6.6666666666666666E-2</v>
      </c>
      <c r="I2842" s="73">
        <v>6.6666666666666666E-2</v>
      </c>
      <c r="J2842" s="81" t="s">
        <v>4230</v>
      </c>
      <c r="AL2842" s="144">
        <v>0</v>
      </c>
      <c r="AM2842" s="144">
        <v>6.6666666666666666E-2</v>
      </c>
      <c r="AN2842" s="144">
        <v>6.6666666666666666E-2</v>
      </c>
      <c r="AO2842" s="145">
        <v>6.6666666666666666E-2</v>
      </c>
    </row>
    <row r="2843" spans="2:41" ht="14.5" hidden="1" x14ac:dyDescent="0.35">
      <c r="B2843" s="45" t="s">
        <v>3314</v>
      </c>
      <c r="C2843" s="54">
        <v>871755</v>
      </c>
      <c r="D2843" s="54">
        <v>871755</v>
      </c>
      <c r="E2843" s="60" t="s">
        <v>3190</v>
      </c>
      <c r="F2843" s="73">
        <v>0</v>
      </c>
      <c r="G2843" s="73">
        <v>6.6666666666666666E-2</v>
      </c>
      <c r="H2843" s="73">
        <v>6.6666666666666666E-2</v>
      </c>
      <c r="I2843" s="73">
        <v>6.6666666666666666E-2</v>
      </c>
      <c r="J2843" s="81" t="s">
        <v>4230</v>
      </c>
      <c r="AL2843" s="144">
        <v>0</v>
      </c>
      <c r="AM2843" s="144">
        <v>6.6666666666666666E-2</v>
      </c>
      <c r="AN2843" s="144">
        <v>6.6666666666666666E-2</v>
      </c>
      <c r="AO2843" s="145">
        <v>6.6666666666666666E-2</v>
      </c>
    </row>
    <row r="2844" spans="2:41" ht="14.5" hidden="1" x14ac:dyDescent="0.35">
      <c r="B2844" s="45" t="s">
        <v>3314</v>
      </c>
      <c r="C2844" s="54">
        <v>871802</v>
      </c>
      <c r="D2844" s="54">
        <v>871803</v>
      </c>
      <c r="E2844" s="60" t="s">
        <v>3190</v>
      </c>
      <c r="F2844" s="73">
        <v>0</v>
      </c>
      <c r="G2844" s="73">
        <v>6.6666666666666666E-2</v>
      </c>
      <c r="H2844" s="73">
        <v>6.6666666666666666E-2</v>
      </c>
      <c r="I2844" s="73">
        <v>6.6666666666666666E-2</v>
      </c>
      <c r="J2844" s="81" t="s">
        <v>4230</v>
      </c>
      <c r="AL2844" s="144">
        <v>0</v>
      </c>
      <c r="AM2844" s="144">
        <v>6.6666666666666666E-2</v>
      </c>
      <c r="AN2844" s="144">
        <v>6.6666666666666666E-2</v>
      </c>
      <c r="AO2844" s="145">
        <v>6.6666666666666666E-2</v>
      </c>
    </row>
    <row r="2845" spans="2:41" ht="14.5" hidden="1" x14ac:dyDescent="0.35">
      <c r="B2845" s="45" t="s">
        <v>3314</v>
      </c>
      <c r="C2845" s="54">
        <v>871830</v>
      </c>
      <c r="D2845" s="54">
        <v>871830</v>
      </c>
      <c r="E2845" s="60" t="s">
        <v>3190</v>
      </c>
      <c r="F2845" s="73">
        <v>0</v>
      </c>
      <c r="G2845" s="73">
        <v>6.6666666666666666E-2</v>
      </c>
      <c r="H2845" s="73">
        <v>6.6666666666666666E-2</v>
      </c>
      <c r="I2845" s="73">
        <v>6.6666666666666666E-2</v>
      </c>
      <c r="J2845" s="81" t="s">
        <v>4230</v>
      </c>
      <c r="AL2845" s="144">
        <v>0</v>
      </c>
      <c r="AM2845" s="144">
        <v>6.6666666666666666E-2</v>
      </c>
      <c r="AN2845" s="144">
        <v>6.6666666666666666E-2</v>
      </c>
      <c r="AO2845" s="145">
        <v>6.6666666666666666E-2</v>
      </c>
    </row>
    <row r="2846" spans="2:41" ht="14.5" hidden="1" x14ac:dyDescent="0.35">
      <c r="B2846" s="45" t="s">
        <v>3314</v>
      </c>
      <c r="C2846" s="54">
        <v>871834</v>
      </c>
      <c r="D2846" s="54">
        <v>871834</v>
      </c>
      <c r="E2846" s="60" t="s">
        <v>3190</v>
      </c>
      <c r="F2846" s="73">
        <v>0</v>
      </c>
      <c r="G2846" s="73">
        <v>6.6666666666666666E-2</v>
      </c>
      <c r="H2846" s="73">
        <v>6.6666666666666666E-2</v>
      </c>
      <c r="I2846" s="73">
        <v>6.6666666666666666E-2</v>
      </c>
      <c r="J2846" s="81" t="s">
        <v>4230</v>
      </c>
      <c r="AL2846" s="144">
        <v>0</v>
      </c>
      <c r="AM2846" s="144">
        <v>6.6666666666666666E-2</v>
      </c>
      <c r="AN2846" s="144">
        <v>6.6666666666666666E-2</v>
      </c>
      <c r="AO2846" s="145">
        <v>6.6666666666666666E-2</v>
      </c>
    </row>
    <row r="2847" spans="2:41" ht="14.5" hidden="1" x14ac:dyDescent="0.35">
      <c r="B2847" s="45" t="s">
        <v>3314</v>
      </c>
      <c r="C2847" s="54">
        <v>871837</v>
      </c>
      <c r="D2847" s="54">
        <v>871837</v>
      </c>
      <c r="E2847" s="60" t="s">
        <v>3190</v>
      </c>
      <c r="F2847" s="73">
        <v>0</v>
      </c>
      <c r="G2847" s="73">
        <v>6.6666666666666666E-2</v>
      </c>
      <c r="H2847" s="73">
        <v>6.6666666666666666E-2</v>
      </c>
      <c r="I2847" s="73">
        <v>6.6666666666666666E-2</v>
      </c>
      <c r="J2847" s="81" t="s">
        <v>4230</v>
      </c>
      <c r="AL2847" s="144">
        <v>0</v>
      </c>
      <c r="AM2847" s="144">
        <v>6.6666666666666666E-2</v>
      </c>
      <c r="AN2847" s="144">
        <v>6.6666666666666666E-2</v>
      </c>
      <c r="AO2847" s="145">
        <v>6.6666666666666666E-2</v>
      </c>
    </row>
    <row r="2848" spans="2:41" ht="14.5" hidden="1" x14ac:dyDescent="0.35">
      <c r="B2848" s="45" t="s">
        <v>3314</v>
      </c>
      <c r="C2848" s="54">
        <v>871850</v>
      </c>
      <c r="D2848" s="54">
        <v>871850</v>
      </c>
      <c r="E2848" s="60" t="s">
        <v>3190</v>
      </c>
      <c r="F2848" s="73">
        <v>0</v>
      </c>
      <c r="G2848" s="73">
        <v>6.6666666666666666E-2</v>
      </c>
      <c r="H2848" s="73">
        <v>6.6666666666666666E-2</v>
      </c>
      <c r="I2848" s="73">
        <v>6.6666666666666666E-2</v>
      </c>
      <c r="J2848" s="81" t="s">
        <v>4230</v>
      </c>
      <c r="AL2848" s="144">
        <v>0</v>
      </c>
      <c r="AM2848" s="144">
        <v>6.6666666666666666E-2</v>
      </c>
      <c r="AN2848" s="144">
        <v>6.6666666666666666E-2</v>
      </c>
      <c r="AO2848" s="145">
        <v>6.6666666666666666E-2</v>
      </c>
    </row>
    <row r="2849" spans="2:41" ht="14.5" hidden="1" x14ac:dyDescent="0.35">
      <c r="B2849" s="45" t="s">
        <v>3314</v>
      </c>
      <c r="C2849" s="54">
        <v>871856</v>
      </c>
      <c r="D2849" s="54">
        <v>871856</v>
      </c>
      <c r="E2849" s="60" t="s">
        <v>3190</v>
      </c>
      <c r="F2849" s="73">
        <v>0</v>
      </c>
      <c r="G2849" s="73">
        <v>6.6666666666666666E-2</v>
      </c>
      <c r="H2849" s="73">
        <v>6.6666666666666666E-2</v>
      </c>
      <c r="I2849" s="73">
        <v>6.6666666666666666E-2</v>
      </c>
      <c r="J2849" s="81" t="s">
        <v>4230</v>
      </c>
      <c r="AL2849" s="144">
        <v>0</v>
      </c>
      <c r="AM2849" s="144">
        <v>6.6666666666666666E-2</v>
      </c>
      <c r="AN2849" s="144">
        <v>6.6666666666666666E-2</v>
      </c>
      <c r="AO2849" s="145">
        <v>6.6666666666666666E-2</v>
      </c>
    </row>
    <row r="2850" spans="2:41" ht="14.5" hidden="1" x14ac:dyDescent="0.35">
      <c r="B2850" s="45" t="s">
        <v>3314</v>
      </c>
      <c r="C2850" s="54">
        <v>871859</v>
      </c>
      <c r="D2850" s="54">
        <v>871859</v>
      </c>
      <c r="E2850" s="60" t="s">
        <v>3190</v>
      </c>
      <c r="F2850" s="73">
        <v>0</v>
      </c>
      <c r="G2850" s="73">
        <v>6.6666666666666666E-2</v>
      </c>
      <c r="H2850" s="73">
        <v>6.6666666666666666E-2</v>
      </c>
      <c r="I2850" s="73">
        <v>6.6666666666666666E-2</v>
      </c>
      <c r="J2850" s="81" t="s">
        <v>4230</v>
      </c>
      <c r="AL2850" s="144">
        <v>0</v>
      </c>
      <c r="AM2850" s="144">
        <v>6.6666666666666666E-2</v>
      </c>
      <c r="AN2850" s="144">
        <v>6.6666666666666666E-2</v>
      </c>
      <c r="AO2850" s="145">
        <v>6.6666666666666666E-2</v>
      </c>
    </row>
    <row r="2851" spans="2:41" ht="14.5" hidden="1" x14ac:dyDescent="0.35">
      <c r="B2851" s="45" t="s">
        <v>3314</v>
      </c>
      <c r="C2851" s="54">
        <v>871861</v>
      </c>
      <c r="D2851" s="54">
        <v>871862</v>
      </c>
      <c r="E2851" s="60" t="s">
        <v>3190</v>
      </c>
      <c r="F2851" s="73">
        <v>0</v>
      </c>
      <c r="G2851" s="73">
        <v>6.6666666666666666E-2</v>
      </c>
      <c r="H2851" s="73">
        <v>6.6666666666666666E-2</v>
      </c>
      <c r="I2851" s="73">
        <v>6.6666666666666666E-2</v>
      </c>
      <c r="J2851" s="81" t="s">
        <v>4230</v>
      </c>
      <c r="AL2851" s="144">
        <v>0</v>
      </c>
      <c r="AM2851" s="144">
        <v>6.6666666666666666E-2</v>
      </c>
      <c r="AN2851" s="144">
        <v>6.6666666666666666E-2</v>
      </c>
      <c r="AO2851" s="145">
        <v>6.6666666666666666E-2</v>
      </c>
    </row>
    <row r="2852" spans="2:41" ht="14.5" hidden="1" x14ac:dyDescent="0.35">
      <c r="B2852" s="45" t="s">
        <v>3314</v>
      </c>
      <c r="C2852" s="54">
        <v>871868</v>
      </c>
      <c r="D2852" s="54">
        <v>871868</v>
      </c>
      <c r="E2852" s="60" t="s">
        <v>3190</v>
      </c>
      <c r="F2852" s="73">
        <v>0</v>
      </c>
      <c r="G2852" s="73">
        <v>6.6666666666666666E-2</v>
      </c>
      <c r="H2852" s="73">
        <v>6.6666666666666666E-2</v>
      </c>
      <c r="I2852" s="73">
        <v>6.6666666666666666E-2</v>
      </c>
      <c r="J2852" s="81" t="s">
        <v>4230</v>
      </c>
      <c r="AL2852" s="144">
        <v>0</v>
      </c>
      <c r="AM2852" s="144">
        <v>6.6666666666666666E-2</v>
      </c>
      <c r="AN2852" s="144">
        <v>6.6666666666666666E-2</v>
      </c>
      <c r="AO2852" s="145">
        <v>6.6666666666666666E-2</v>
      </c>
    </row>
    <row r="2853" spans="2:41" ht="14.5" hidden="1" x14ac:dyDescent="0.35">
      <c r="B2853" s="45" t="s">
        <v>3314</v>
      </c>
      <c r="C2853" s="54">
        <v>871887</v>
      </c>
      <c r="D2853" s="54">
        <v>871887</v>
      </c>
      <c r="E2853" s="60" t="s">
        <v>3190</v>
      </c>
      <c r="F2853" s="73">
        <v>0</v>
      </c>
      <c r="G2853" s="73">
        <v>6.6666666666666666E-2</v>
      </c>
      <c r="H2853" s="73">
        <v>6.6666666666666666E-2</v>
      </c>
      <c r="I2853" s="73">
        <v>6.6666666666666666E-2</v>
      </c>
      <c r="J2853" s="81" t="s">
        <v>4230</v>
      </c>
      <c r="AL2853" s="144">
        <v>0</v>
      </c>
      <c r="AM2853" s="144">
        <v>6.6666666666666666E-2</v>
      </c>
      <c r="AN2853" s="144">
        <v>6.6666666666666666E-2</v>
      </c>
      <c r="AO2853" s="145">
        <v>6.6666666666666666E-2</v>
      </c>
    </row>
    <row r="2854" spans="2:41" ht="14.5" hidden="1" x14ac:dyDescent="0.35">
      <c r="B2854" s="45" t="s">
        <v>3314</v>
      </c>
      <c r="C2854" s="54">
        <v>871907</v>
      </c>
      <c r="D2854" s="54">
        <v>871907</v>
      </c>
      <c r="E2854" s="60" t="s">
        <v>3190</v>
      </c>
      <c r="F2854" s="73">
        <v>0</v>
      </c>
      <c r="G2854" s="73">
        <v>6.6666666666666666E-2</v>
      </c>
      <c r="H2854" s="73">
        <v>6.6666666666666666E-2</v>
      </c>
      <c r="I2854" s="73">
        <v>6.6666666666666666E-2</v>
      </c>
      <c r="J2854" s="81" t="s">
        <v>4230</v>
      </c>
      <c r="AL2854" s="144">
        <v>0</v>
      </c>
      <c r="AM2854" s="144">
        <v>6.6666666666666666E-2</v>
      </c>
      <c r="AN2854" s="144">
        <v>6.6666666666666666E-2</v>
      </c>
      <c r="AO2854" s="145">
        <v>6.6666666666666666E-2</v>
      </c>
    </row>
    <row r="2855" spans="2:41" ht="14.5" hidden="1" x14ac:dyDescent="0.35">
      <c r="B2855" s="45" t="s">
        <v>3314</v>
      </c>
      <c r="C2855" s="54">
        <v>871927</v>
      </c>
      <c r="D2855" s="54">
        <v>871927</v>
      </c>
      <c r="E2855" s="60" t="s">
        <v>3190</v>
      </c>
      <c r="F2855" s="73">
        <v>0</v>
      </c>
      <c r="G2855" s="73">
        <v>6.6666666666666666E-2</v>
      </c>
      <c r="H2855" s="73">
        <v>6.6666666666666666E-2</v>
      </c>
      <c r="I2855" s="73">
        <v>6.6666666666666666E-2</v>
      </c>
      <c r="J2855" s="81" t="s">
        <v>4230</v>
      </c>
      <c r="AL2855" s="144">
        <v>0</v>
      </c>
      <c r="AM2855" s="144">
        <v>6.6666666666666666E-2</v>
      </c>
      <c r="AN2855" s="144">
        <v>6.6666666666666666E-2</v>
      </c>
      <c r="AO2855" s="145">
        <v>6.6666666666666666E-2</v>
      </c>
    </row>
    <row r="2856" spans="2:41" ht="14.5" hidden="1" x14ac:dyDescent="0.35">
      <c r="B2856" s="45" t="s">
        <v>3314</v>
      </c>
      <c r="C2856" s="54">
        <v>872024</v>
      </c>
      <c r="D2856" s="54">
        <v>872024</v>
      </c>
      <c r="E2856" s="60" t="s">
        <v>3190</v>
      </c>
      <c r="F2856" s="73">
        <v>0</v>
      </c>
      <c r="G2856" s="73">
        <v>6.6666666666666666E-2</v>
      </c>
      <c r="H2856" s="73">
        <v>6.6666666666666666E-2</v>
      </c>
      <c r="I2856" s="73">
        <v>6.6666666666666666E-2</v>
      </c>
      <c r="J2856" s="81" t="s">
        <v>4230</v>
      </c>
      <c r="AL2856" s="144">
        <v>0</v>
      </c>
      <c r="AM2856" s="144">
        <v>6.6666666666666666E-2</v>
      </c>
      <c r="AN2856" s="144">
        <v>6.6666666666666666E-2</v>
      </c>
      <c r="AO2856" s="145">
        <v>6.6666666666666666E-2</v>
      </c>
    </row>
    <row r="2857" spans="2:41" ht="14.5" hidden="1" x14ac:dyDescent="0.35">
      <c r="B2857" s="45" t="s">
        <v>3314</v>
      </c>
      <c r="C2857" s="54">
        <v>872031</v>
      </c>
      <c r="D2857" s="54">
        <v>872031</v>
      </c>
      <c r="E2857" s="60" t="s">
        <v>3190</v>
      </c>
      <c r="F2857" s="73">
        <v>0</v>
      </c>
      <c r="G2857" s="73">
        <v>6.6666666666666666E-2</v>
      </c>
      <c r="H2857" s="73">
        <v>6.6666666666666666E-2</v>
      </c>
      <c r="I2857" s="73">
        <v>6.6666666666666666E-2</v>
      </c>
      <c r="J2857" s="81" t="s">
        <v>4230</v>
      </c>
      <c r="AL2857" s="144">
        <v>0</v>
      </c>
      <c r="AM2857" s="144">
        <v>6.6666666666666666E-2</v>
      </c>
      <c r="AN2857" s="144">
        <v>6.6666666666666666E-2</v>
      </c>
      <c r="AO2857" s="145">
        <v>6.6666666666666666E-2</v>
      </c>
    </row>
    <row r="2858" spans="2:41" ht="14.5" hidden="1" x14ac:dyDescent="0.35">
      <c r="B2858" s="45" t="s">
        <v>3314</v>
      </c>
      <c r="C2858" s="54">
        <v>872075</v>
      </c>
      <c r="D2858" s="54">
        <v>872076</v>
      </c>
      <c r="E2858" s="60" t="s">
        <v>3190</v>
      </c>
      <c r="F2858" s="73">
        <v>0</v>
      </c>
      <c r="G2858" s="73">
        <v>6.6666666666666666E-2</v>
      </c>
      <c r="H2858" s="73">
        <v>6.6666666666666666E-2</v>
      </c>
      <c r="I2858" s="73">
        <v>6.6666666666666666E-2</v>
      </c>
      <c r="J2858" s="81" t="s">
        <v>4230</v>
      </c>
      <c r="AL2858" s="144">
        <v>0</v>
      </c>
      <c r="AM2858" s="144">
        <v>6.6666666666666666E-2</v>
      </c>
      <c r="AN2858" s="144">
        <v>6.6666666666666666E-2</v>
      </c>
      <c r="AO2858" s="145">
        <v>6.6666666666666666E-2</v>
      </c>
    </row>
    <row r="2859" spans="2:41" ht="14.5" hidden="1" x14ac:dyDescent="0.35">
      <c r="B2859" s="45" t="s">
        <v>3314</v>
      </c>
      <c r="C2859" s="54">
        <v>872086</v>
      </c>
      <c r="D2859" s="54">
        <v>872087</v>
      </c>
      <c r="E2859" s="60" t="s">
        <v>3190</v>
      </c>
      <c r="F2859" s="73">
        <v>0</v>
      </c>
      <c r="G2859" s="73">
        <v>6.6666666666666666E-2</v>
      </c>
      <c r="H2859" s="73">
        <v>6.6666666666666666E-2</v>
      </c>
      <c r="I2859" s="73">
        <v>6.6666666666666666E-2</v>
      </c>
      <c r="J2859" s="81" t="s">
        <v>4230</v>
      </c>
      <c r="AL2859" s="144">
        <v>0</v>
      </c>
      <c r="AM2859" s="144">
        <v>6.6666666666666666E-2</v>
      </c>
      <c r="AN2859" s="144">
        <v>6.6666666666666666E-2</v>
      </c>
      <c r="AO2859" s="145">
        <v>6.6666666666666666E-2</v>
      </c>
    </row>
    <row r="2860" spans="2:41" ht="14.5" hidden="1" x14ac:dyDescent="0.35">
      <c r="B2860" s="45" t="s">
        <v>3314</v>
      </c>
      <c r="C2860" s="54">
        <v>872093</v>
      </c>
      <c r="D2860" s="54">
        <v>872093</v>
      </c>
      <c r="E2860" s="60" t="s">
        <v>3190</v>
      </c>
      <c r="F2860" s="73">
        <v>0</v>
      </c>
      <c r="G2860" s="73">
        <v>6.6666666666666666E-2</v>
      </c>
      <c r="H2860" s="73">
        <v>6.6666666666666666E-2</v>
      </c>
      <c r="I2860" s="73">
        <v>6.6666666666666666E-2</v>
      </c>
      <c r="J2860" s="81" t="s">
        <v>4230</v>
      </c>
      <c r="AL2860" s="144">
        <v>0</v>
      </c>
      <c r="AM2860" s="144">
        <v>6.6666666666666666E-2</v>
      </c>
      <c r="AN2860" s="144">
        <v>6.6666666666666666E-2</v>
      </c>
      <c r="AO2860" s="145">
        <v>6.6666666666666666E-2</v>
      </c>
    </row>
    <row r="2861" spans="2:41" ht="14.5" hidden="1" x14ac:dyDescent="0.35">
      <c r="B2861" s="45" t="s">
        <v>3314</v>
      </c>
      <c r="C2861" s="54">
        <v>872095</v>
      </c>
      <c r="D2861" s="54">
        <v>872095</v>
      </c>
      <c r="E2861" s="60" t="s">
        <v>3190</v>
      </c>
      <c r="F2861" s="73">
        <v>0</v>
      </c>
      <c r="G2861" s="73">
        <v>6.6666666666666666E-2</v>
      </c>
      <c r="H2861" s="73">
        <v>6.6666666666666666E-2</v>
      </c>
      <c r="I2861" s="73">
        <v>6.6666666666666666E-2</v>
      </c>
      <c r="J2861" s="81" t="s">
        <v>4230</v>
      </c>
      <c r="AL2861" s="144">
        <v>0</v>
      </c>
      <c r="AM2861" s="144">
        <v>6.6666666666666666E-2</v>
      </c>
      <c r="AN2861" s="144">
        <v>6.6666666666666666E-2</v>
      </c>
      <c r="AO2861" s="145">
        <v>6.6666666666666666E-2</v>
      </c>
    </row>
    <row r="2862" spans="2:41" ht="14.5" hidden="1" x14ac:dyDescent="0.35">
      <c r="B2862" s="45" t="s">
        <v>3314</v>
      </c>
      <c r="C2862" s="54">
        <v>872101</v>
      </c>
      <c r="D2862" s="54">
        <v>872101</v>
      </c>
      <c r="E2862" s="60" t="s">
        <v>3190</v>
      </c>
      <c r="F2862" s="73">
        <v>0</v>
      </c>
      <c r="G2862" s="73">
        <v>6.6666666666666666E-2</v>
      </c>
      <c r="H2862" s="73">
        <v>6.6666666666666666E-2</v>
      </c>
      <c r="I2862" s="73">
        <v>6.6666666666666666E-2</v>
      </c>
      <c r="J2862" s="81" t="s">
        <v>4230</v>
      </c>
      <c r="AL2862" s="144">
        <v>0</v>
      </c>
      <c r="AM2862" s="144">
        <v>6.6666666666666666E-2</v>
      </c>
      <c r="AN2862" s="144">
        <v>6.6666666666666666E-2</v>
      </c>
      <c r="AO2862" s="145">
        <v>6.6666666666666666E-2</v>
      </c>
    </row>
    <row r="2863" spans="2:41" ht="14.5" hidden="1" x14ac:dyDescent="0.35">
      <c r="B2863" s="45" t="s">
        <v>3314</v>
      </c>
      <c r="C2863" s="54">
        <v>872103</v>
      </c>
      <c r="D2863" s="54">
        <v>872103</v>
      </c>
      <c r="E2863" s="60" t="s">
        <v>3190</v>
      </c>
      <c r="F2863" s="73">
        <v>0</v>
      </c>
      <c r="G2863" s="73">
        <v>6.6666666666666666E-2</v>
      </c>
      <c r="H2863" s="73">
        <v>6.6666666666666666E-2</v>
      </c>
      <c r="I2863" s="73">
        <v>6.6666666666666666E-2</v>
      </c>
      <c r="J2863" s="81" t="s">
        <v>4230</v>
      </c>
      <c r="AL2863" s="144">
        <v>0</v>
      </c>
      <c r="AM2863" s="144">
        <v>6.6666666666666666E-2</v>
      </c>
      <c r="AN2863" s="144">
        <v>6.6666666666666666E-2</v>
      </c>
      <c r="AO2863" s="145">
        <v>6.6666666666666666E-2</v>
      </c>
    </row>
    <row r="2864" spans="2:41" ht="14.5" hidden="1" x14ac:dyDescent="0.35">
      <c r="B2864" s="45" t="s">
        <v>3314</v>
      </c>
      <c r="C2864" s="54">
        <v>872132</v>
      </c>
      <c r="D2864" s="54">
        <v>872132</v>
      </c>
      <c r="E2864" s="60" t="s">
        <v>3190</v>
      </c>
      <c r="F2864" s="73">
        <v>0</v>
      </c>
      <c r="G2864" s="73">
        <v>6.6666666666666666E-2</v>
      </c>
      <c r="H2864" s="73">
        <v>6.6666666666666666E-2</v>
      </c>
      <c r="I2864" s="73">
        <v>6.6666666666666666E-2</v>
      </c>
      <c r="J2864" s="81" t="s">
        <v>4230</v>
      </c>
      <c r="AL2864" s="144">
        <v>0</v>
      </c>
      <c r="AM2864" s="144">
        <v>6.6666666666666666E-2</v>
      </c>
      <c r="AN2864" s="144">
        <v>6.6666666666666666E-2</v>
      </c>
      <c r="AO2864" s="145">
        <v>6.6666666666666666E-2</v>
      </c>
    </row>
    <row r="2865" spans="2:41" ht="14.5" hidden="1" x14ac:dyDescent="0.35">
      <c r="B2865" s="45" t="s">
        <v>3314</v>
      </c>
      <c r="C2865" s="54">
        <v>872134</v>
      </c>
      <c r="D2865" s="54">
        <v>872134</v>
      </c>
      <c r="E2865" s="60" t="s">
        <v>3190</v>
      </c>
      <c r="F2865" s="73">
        <v>0</v>
      </c>
      <c r="G2865" s="73">
        <v>6.6666666666666666E-2</v>
      </c>
      <c r="H2865" s="73">
        <v>6.6666666666666666E-2</v>
      </c>
      <c r="I2865" s="73">
        <v>6.6666666666666666E-2</v>
      </c>
      <c r="J2865" s="81" t="s">
        <v>4230</v>
      </c>
      <c r="AL2865" s="144">
        <v>0</v>
      </c>
      <c r="AM2865" s="144">
        <v>6.6666666666666666E-2</v>
      </c>
      <c r="AN2865" s="144">
        <v>6.6666666666666666E-2</v>
      </c>
      <c r="AO2865" s="145">
        <v>6.6666666666666666E-2</v>
      </c>
    </row>
    <row r="2866" spans="2:41" ht="14.5" hidden="1" x14ac:dyDescent="0.35">
      <c r="B2866" s="45" t="s">
        <v>3314</v>
      </c>
      <c r="C2866" s="54">
        <v>872145</v>
      </c>
      <c r="D2866" s="54">
        <v>872146</v>
      </c>
      <c r="E2866" s="60" t="s">
        <v>3190</v>
      </c>
      <c r="F2866" s="73">
        <v>0</v>
      </c>
      <c r="G2866" s="73">
        <v>6.6666666666666666E-2</v>
      </c>
      <c r="H2866" s="73">
        <v>6.6666666666666666E-2</v>
      </c>
      <c r="I2866" s="73">
        <v>6.6666666666666666E-2</v>
      </c>
      <c r="J2866" s="81" t="s">
        <v>4230</v>
      </c>
      <c r="AL2866" s="144">
        <v>0</v>
      </c>
      <c r="AM2866" s="144">
        <v>6.6666666666666666E-2</v>
      </c>
      <c r="AN2866" s="144">
        <v>6.6666666666666666E-2</v>
      </c>
      <c r="AO2866" s="145">
        <v>6.6666666666666666E-2</v>
      </c>
    </row>
    <row r="2867" spans="2:41" ht="14.5" hidden="1" x14ac:dyDescent="0.35">
      <c r="B2867" s="45" t="s">
        <v>3314</v>
      </c>
      <c r="C2867" s="54">
        <v>872151</v>
      </c>
      <c r="D2867" s="54">
        <v>872151</v>
      </c>
      <c r="E2867" s="60" t="s">
        <v>3190</v>
      </c>
      <c r="F2867" s="73">
        <v>0</v>
      </c>
      <c r="G2867" s="73">
        <v>6.6666666666666666E-2</v>
      </c>
      <c r="H2867" s="73">
        <v>6.6666666666666666E-2</v>
      </c>
      <c r="I2867" s="73">
        <v>6.6666666666666666E-2</v>
      </c>
      <c r="J2867" s="81" t="s">
        <v>4230</v>
      </c>
      <c r="AL2867" s="144">
        <v>0</v>
      </c>
      <c r="AM2867" s="144">
        <v>6.6666666666666666E-2</v>
      </c>
      <c r="AN2867" s="144">
        <v>6.6666666666666666E-2</v>
      </c>
      <c r="AO2867" s="145">
        <v>6.6666666666666666E-2</v>
      </c>
    </row>
    <row r="2868" spans="2:41" ht="14.5" hidden="1" x14ac:dyDescent="0.35">
      <c r="B2868" s="45" t="s">
        <v>3314</v>
      </c>
      <c r="C2868" s="54">
        <v>872165</v>
      </c>
      <c r="D2868" s="54">
        <v>872165</v>
      </c>
      <c r="E2868" s="60" t="s">
        <v>3190</v>
      </c>
      <c r="F2868" s="73">
        <v>0</v>
      </c>
      <c r="G2868" s="73">
        <v>6.6666666666666666E-2</v>
      </c>
      <c r="H2868" s="73">
        <v>6.6666666666666666E-2</v>
      </c>
      <c r="I2868" s="73">
        <v>6.6666666666666666E-2</v>
      </c>
      <c r="J2868" s="81" t="s">
        <v>4230</v>
      </c>
      <c r="AL2868" s="144">
        <v>0</v>
      </c>
      <c r="AM2868" s="144">
        <v>6.6666666666666666E-2</v>
      </c>
      <c r="AN2868" s="144">
        <v>6.6666666666666666E-2</v>
      </c>
      <c r="AO2868" s="145">
        <v>6.6666666666666666E-2</v>
      </c>
    </row>
    <row r="2869" spans="2:41" ht="14.5" hidden="1" x14ac:dyDescent="0.35">
      <c r="B2869" s="45" t="s">
        <v>3314</v>
      </c>
      <c r="C2869" s="54">
        <v>872205</v>
      </c>
      <c r="D2869" s="54">
        <v>872205</v>
      </c>
      <c r="E2869" s="60" t="s">
        <v>3190</v>
      </c>
      <c r="F2869" s="73">
        <v>0</v>
      </c>
      <c r="G2869" s="73">
        <v>6.6666666666666666E-2</v>
      </c>
      <c r="H2869" s="73">
        <v>6.6666666666666666E-2</v>
      </c>
      <c r="I2869" s="73">
        <v>6.6666666666666666E-2</v>
      </c>
      <c r="J2869" s="81" t="s">
        <v>4230</v>
      </c>
      <c r="AL2869" s="144">
        <v>0</v>
      </c>
      <c r="AM2869" s="144">
        <v>6.6666666666666666E-2</v>
      </c>
      <c r="AN2869" s="144">
        <v>6.6666666666666666E-2</v>
      </c>
      <c r="AO2869" s="145">
        <v>6.6666666666666666E-2</v>
      </c>
    </row>
    <row r="2870" spans="2:41" ht="14.5" hidden="1" x14ac:dyDescent="0.35">
      <c r="B2870" s="45" t="s">
        <v>3314</v>
      </c>
      <c r="C2870" s="54">
        <v>872236</v>
      </c>
      <c r="D2870" s="54">
        <v>872236</v>
      </c>
      <c r="E2870" s="60" t="s">
        <v>3190</v>
      </c>
      <c r="F2870" s="73">
        <v>0</v>
      </c>
      <c r="G2870" s="73">
        <v>6.6666666666666666E-2</v>
      </c>
      <c r="H2870" s="73">
        <v>6.6666666666666666E-2</v>
      </c>
      <c r="I2870" s="73">
        <v>6.6666666666666666E-2</v>
      </c>
      <c r="J2870" s="81" t="s">
        <v>4230</v>
      </c>
      <c r="AL2870" s="144">
        <v>0</v>
      </c>
      <c r="AM2870" s="144">
        <v>6.6666666666666666E-2</v>
      </c>
      <c r="AN2870" s="144">
        <v>6.6666666666666666E-2</v>
      </c>
      <c r="AO2870" s="145">
        <v>6.6666666666666666E-2</v>
      </c>
    </row>
    <row r="2871" spans="2:41" ht="14.5" hidden="1" x14ac:dyDescent="0.35">
      <c r="B2871" s="45" t="s">
        <v>3314</v>
      </c>
      <c r="C2871" s="54">
        <v>872241</v>
      </c>
      <c r="D2871" s="54">
        <v>872241</v>
      </c>
      <c r="E2871" s="60" t="s">
        <v>3190</v>
      </c>
      <c r="F2871" s="73">
        <v>0</v>
      </c>
      <c r="G2871" s="73">
        <v>6.6666666666666666E-2</v>
      </c>
      <c r="H2871" s="73">
        <v>6.6666666666666666E-2</v>
      </c>
      <c r="I2871" s="73">
        <v>6.6666666666666666E-2</v>
      </c>
      <c r="J2871" s="81" t="s">
        <v>4230</v>
      </c>
      <c r="AL2871" s="144">
        <v>0</v>
      </c>
      <c r="AM2871" s="144">
        <v>6.6666666666666666E-2</v>
      </c>
      <c r="AN2871" s="144">
        <v>6.6666666666666666E-2</v>
      </c>
      <c r="AO2871" s="145">
        <v>6.6666666666666666E-2</v>
      </c>
    </row>
    <row r="2872" spans="2:41" ht="14.5" hidden="1" x14ac:dyDescent="0.35">
      <c r="B2872" s="45" t="s">
        <v>3314</v>
      </c>
      <c r="C2872" s="54">
        <v>872243</v>
      </c>
      <c r="D2872" s="54">
        <v>872243</v>
      </c>
      <c r="E2872" s="60" t="s">
        <v>3190</v>
      </c>
      <c r="F2872" s="73">
        <v>0</v>
      </c>
      <c r="G2872" s="73">
        <v>6.6666666666666666E-2</v>
      </c>
      <c r="H2872" s="73">
        <v>6.6666666666666666E-2</v>
      </c>
      <c r="I2872" s="73">
        <v>6.6666666666666666E-2</v>
      </c>
      <c r="J2872" s="81" t="s">
        <v>4230</v>
      </c>
      <c r="AL2872" s="144">
        <v>0</v>
      </c>
      <c r="AM2872" s="144">
        <v>6.6666666666666666E-2</v>
      </c>
      <c r="AN2872" s="144">
        <v>6.6666666666666666E-2</v>
      </c>
      <c r="AO2872" s="145">
        <v>6.6666666666666666E-2</v>
      </c>
    </row>
    <row r="2873" spans="2:41" ht="14.5" hidden="1" x14ac:dyDescent="0.35">
      <c r="B2873" s="45" t="s">
        <v>3314</v>
      </c>
      <c r="C2873" s="54">
        <v>872252</v>
      </c>
      <c r="D2873" s="54">
        <v>872252</v>
      </c>
      <c r="E2873" s="60" t="s">
        <v>3190</v>
      </c>
      <c r="F2873" s="73">
        <v>0</v>
      </c>
      <c r="G2873" s="73">
        <v>6.6666666666666666E-2</v>
      </c>
      <c r="H2873" s="73">
        <v>6.6666666666666666E-2</v>
      </c>
      <c r="I2873" s="73">
        <v>6.6666666666666666E-2</v>
      </c>
      <c r="J2873" s="81" t="s">
        <v>4230</v>
      </c>
      <c r="AL2873" s="144">
        <v>0</v>
      </c>
      <c r="AM2873" s="144">
        <v>6.6666666666666666E-2</v>
      </c>
      <c r="AN2873" s="144">
        <v>6.6666666666666666E-2</v>
      </c>
      <c r="AO2873" s="145">
        <v>6.6666666666666666E-2</v>
      </c>
    </row>
    <row r="2874" spans="2:41" ht="14.5" hidden="1" x14ac:dyDescent="0.35">
      <c r="B2874" s="45" t="s">
        <v>3314</v>
      </c>
      <c r="C2874" s="54">
        <v>872269</v>
      </c>
      <c r="D2874" s="54">
        <v>872269</v>
      </c>
      <c r="E2874" s="60" t="s">
        <v>3190</v>
      </c>
      <c r="F2874" s="73">
        <v>0</v>
      </c>
      <c r="G2874" s="73">
        <v>6.6666666666666666E-2</v>
      </c>
      <c r="H2874" s="73">
        <v>6.6666666666666666E-2</v>
      </c>
      <c r="I2874" s="73">
        <v>6.6666666666666666E-2</v>
      </c>
      <c r="J2874" s="81" t="s">
        <v>4230</v>
      </c>
      <c r="AL2874" s="144">
        <v>0</v>
      </c>
      <c r="AM2874" s="144">
        <v>6.6666666666666666E-2</v>
      </c>
      <c r="AN2874" s="144">
        <v>6.6666666666666666E-2</v>
      </c>
      <c r="AO2874" s="145">
        <v>6.6666666666666666E-2</v>
      </c>
    </row>
    <row r="2875" spans="2:41" ht="14.5" hidden="1" x14ac:dyDescent="0.35">
      <c r="B2875" s="45" t="s">
        <v>3314</v>
      </c>
      <c r="C2875" s="54">
        <v>872282</v>
      </c>
      <c r="D2875" s="54">
        <v>872282</v>
      </c>
      <c r="E2875" s="60" t="s">
        <v>3190</v>
      </c>
      <c r="F2875" s="73">
        <v>0</v>
      </c>
      <c r="G2875" s="73">
        <v>6.6666666666666666E-2</v>
      </c>
      <c r="H2875" s="73">
        <v>6.6666666666666666E-2</v>
      </c>
      <c r="I2875" s="73">
        <v>6.6666666666666666E-2</v>
      </c>
      <c r="J2875" s="81" t="s">
        <v>4230</v>
      </c>
      <c r="AL2875" s="144">
        <v>0</v>
      </c>
      <c r="AM2875" s="144">
        <v>6.6666666666666666E-2</v>
      </c>
      <c r="AN2875" s="144">
        <v>6.6666666666666666E-2</v>
      </c>
      <c r="AO2875" s="145">
        <v>6.6666666666666666E-2</v>
      </c>
    </row>
    <row r="2876" spans="2:41" ht="14.5" hidden="1" x14ac:dyDescent="0.35">
      <c r="B2876" s="45" t="s">
        <v>3314</v>
      </c>
      <c r="C2876" s="54">
        <v>872302</v>
      </c>
      <c r="D2876" s="54">
        <v>872302</v>
      </c>
      <c r="E2876" s="60" t="s">
        <v>3190</v>
      </c>
      <c r="F2876" s="73">
        <v>0</v>
      </c>
      <c r="G2876" s="73">
        <v>6.6666666666666666E-2</v>
      </c>
      <c r="H2876" s="73">
        <v>6.6666666666666666E-2</v>
      </c>
      <c r="I2876" s="73">
        <v>6.6666666666666666E-2</v>
      </c>
      <c r="J2876" s="81" t="s">
        <v>4230</v>
      </c>
      <c r="AL2876" s="144">
        <v>0</v>
      </c>
      <c r="AM2876" s="144">
        <v>6.6666666666666666E-2</v>
      </c>
      <c r="AN2876" s="144">
        <v>6.6666666666666666E-2</v>
      </c>
      <c r="AO2876" s="145">
        <v>6.6666666666666666E-2</v>
      </c>
    </row>
    <row r="2877" spans="2:41" ht="14.5" hidden="1" x14ac:dyDescent="0.35">
      <c r="B2877" s="45" t="s">
        <v>3314</v>
      </c>
      <c r="C2877" s="54">
        <v>872306</v>
      </c>
      <c r="D2877" s="54">
        <v>872306</v>
      </c>
      <c r="E2877" s="60" t="s">
        <v>3190</v>
      </c>
      <c r="F2877" s="73">
        <v>0</v>
      </c>
      <c r="G2877" s="73">
        <v>6.6666666666666666E-2</v>
      </c>
      <c r="H2877" s="73">
        <v>6.6666666666666666E-2</v>
      </c>
      <c r="I2877" s="73">
        <v>6.6666666666666666E-2</v>
      </c>
      <c r="J2877" s="81" t="s">
        <v>4230</v>
      </c>
      <c r="AL2877" s="144">
        <v>0</v>
      </c>
      <c r="AM2877" s="144">
        <v>6.6666666666666666E-2</v>
      </c>
      <c r="AN2877" s="144">
        <v>6.6666666666666666E-2</v>
      </c>
      <c r="AO2877" s="145">
        <v>6.6666666666666666E-2</v>
      </c>
    </row>
    <row r="2878" spans="2:41" ht="14.5" hidden="1" x14ac:dyDescent="0.35">
      <c r="B2878" s="45" t="s">
        <v>3314</v>
      </c>
      <c r="C2878" s="54">
        <v>872312</v>
      </c>
      <c r="D2878" s="54">
        <v>872312</v>
      </c>
      <c r="E2878" s="60" t="s">
        <v>3190</v>
      </c>
      <c r="F2878" s="73">
        <v>0</v>
      </c>
      <c r="G2878" s="73">
        <v>6.6666666666666666E-2</v>
      </c>
      <c r="H2878" s="73">
        <v>6.6666666666666666E-2</v>
      </c>
      <c r="I2878" s="73">
        <v>6.6666666666666666E-2</v>
      </c>
      <c r="J2878" s="81" t="s">
        <v>4230</v>
      </c>
      <c r="AL2878" s="144">
        <v>0</v>
      </c>
      <c r="AM2878" s="144">
        <v>6.6666666666666666E-2</v>
      </c>
      <c r="AN2878" s="144">
        <v>6.6666666666666666E-2</v>
      </c>
      <c r="AO2878" s="145">
        <v>6.6666666666666666E-2</v>
      </c>
    </row>
    <row r="2879" spans="2:41" ht="14.5" hidden="1" x14ac:dyDescent="0.35">
      <c r="B2879" s="45" t="s">
        <v>3314</v>
      </c>
      <c r="C2879" s="54">
        <v>872336</v>
      </c>
      <c r="D2879" s="54">
        <v>872336</v>
      </c>
      <c r="E2879" s="60" t="s">
        <v>3190</v>
      </c>
      <c r="F2879" s="73">
        <v>0</v>
      </c>
      <c r="G2879" s="73">
        <v>6.6666666666666666E-2</v>
      </c>
      <c r="H2879" s="73">
        <v>6.6666666666666666E-2</v>
      </c>
      <c r="I2879" s="73">
        <v>6.6666666666666666E-2</v>
      </c>
      <c r="J2879" s="81" t="s">
        <v>4230</v>
      </c>
      <c r="AL2879" s="144">
        <v>0</v>
      </c>
      <c r="AM2879" s="144">
        <v>6.6666666666666666E-2</v>
      </c>
      <c r="AN2879" s="144">
        <v>6.6666666666666666E-2</v>
      </c>
      <c r="AO2879" s="145">
        <v>6.6666666666666666E-2</v>
      </c>
    </row>
    <row r="2880" spans="2:41" ht="14.5" hidden="1" x14ac:dyDescent="0.35">
      <c r="B2880" s="45" t="s">
        <v>3314</v>
      </c>
      <c r="C2880" s="54">
        <v>872361</v>
      </c>
      <c r="D2880" s="54">
        <v>872361</v>
      </c>
      <c r="E2880" s="60" t="s">
        <v>3190</v>
      </c>
      <c r="F2880" s="73">
        <v>0</v>
      </c>
      <c r="G2880" s="73">
        <v>6.6666666666666666E-2</v>
      </c>
      <c r="H2880" s="73">
        <v>6.6666666666666666E-2</v>
      </c>
      <c r="I2880" s="73">
        <v>6.6666666666666666E-2</v>
      </c>
      <c r="J2880" s="81" t="s">
        <v>4230</v>
      </c>
      <c r="AL2880" s="144">
        <v>0</v>
      </c>
      <c r="AM2880" s="144">
        <v>6.6666666666666666E-2</v>
      </c>
      <c r="AN2880" s="144">
        <v>6.6666666666666666E-2</v>
      </c>
      <c r="AO2880" s="145">
        <v>6.6666666666666666E-2</v>
      </c>
    </row>
    <row r="2881" spans="2:41" ht="14.5" hidden="1" x14ac:dyDescent="0.35">
      <c r="B2881" s="45" t="s">
        <v>3314</v>
      </c>
      <c r="C2881" s="54">
        <v>872371</v>
      </c>
      <c r="D2881" s="54">
        <v>872371</v>
      </c>
      <c r="E2881" s="60" t="s">
        <v>3190</v>
      </c>
      <c r="F2881" s="73">
        <v>0</v>
      </c>
      <c r="G2881" s="73">
        <v>6.6666666666666666E-2</v>
      </c>
      <c r="H2881" s="73">
        <v>6.6666666666666666E-2</v>
      </c>
      <c r="I2881" s="73">
        <v>6.6666666666666666E-2</v>
      </c>
      <c r="J2881" s="81" t="s">
        <v>4230</v>
      </c>
      <c r="AL2881" s="144">
        <v>0</v>
      </c>
      <c r="AM2881" s="144">
        <v>6.6666666666666666E-2</v>
      </c>
      <c r="AN2881" s="144">
        <v>6.6666666666666666E-2</v>
      </c>
      <c r="AO2881" s="145">
        <v>6.6666666666666666E-2</v>
      </c>
    </row>
    <row r="2882" spans="2:41" ht="14.5" hidden="1" x14ac:dyDescent="0.35">
      <c r="B2882" s="45" t="s">
        <v>3314</v>
      </c>
      <c r="C2882" s="54">
        <v>872387</v>
      </c>
      <c r="D2882" s="54">
        <v>872387</v>
      </c>
      <c r="E2882" s="60" t="s">
        <v>3190</v>
      </c>
      <c r="F2882" s="73">
        <v>0</v>
      </c>
      <c r="G2882" s="73">
        <v>6.6666666666666666E-2</v>
      </c>
      <c r="H2882" s="73">
        <v>6.6666666666666666E-2</v>
      </c>
      <c r="I2882" s="73">
        <v>6.6666666666666666E-2</v>
      </c>
      <c r="J2882" s="81" t="s">
        <v>4230</v>
      </c>
      <c r="AL2882" s="144">
        <v>0</v>
      </c>
      <c r="AM2882" s="144">
        <v>6.6666666666666666E-2</v>
      </c>
      <c r="AN2882" s="144">
        <v>6.6666666666666666E-2</v>
      </c>
      <c r="AO2882" s="145">
        <v>6.6666666666666666E-2</v>
      </c>
    </row>
    <row r="2883" spans="2:41" ht="14.5" hidden="1" x14ac:dyDescent="0.35">
      <c r="B2883" s="45" t="s">
        <v>3314</v>
      </c>
      <c r="C2883" s="54">
        <v>872395</v>
      </c>
      <c r="D2883" s="54">
        <v>872395</v>
      </c>
      <c r="E2883" s="60" t="s">
        <v>3190</v>
      </c>
      <c r="F2883" s="73">
        <v>0</v>
      </c>
      <c r="G2883" s="73">
        <v>6.6666666666666666E-2</v>
      </c>
      <c r="H2883" s="73">
        <v>6.6666666666666666E-2</v>
      </c>
      <c r="I2883" s="73">
        <v>6.6666666666666666E-2</v>
      </c>
      <c r="J2883" s="81" t="s">
        <v>4230</v>
      </c>
      <c r="AL2883" s="144">
        <v>0</v>
      </c>
      <c r="AM2883" s="144">
        <v>6.6666666666666666E-2</v>
      </c>
      <c r="AN2883" s="144">
        <v>6.6666666666666666E-2</v>
      </c>
      <c r="AO2883" s="145">
        <v>6.6666666666666666E-2</v>
      </c>
    </row>
    <row r="2884" spans="2:41" ht="14.5" hidden="1" x14ac:dyDescent="0.35">
      <c r="B2884" s="45" t="s">
        <v>3314</v>
      </c>
      <c r="C2884" s="54">
        <v>872418</v>
      </c>
      <c r="D2884" s="54">
        <v>872418</v>
      </c>
      <c r="E2884" s="60" t="s">
        <v>3190</v>
      </c>
      <c r="F2884" s="73">
        <v>0</v>
      </c>
      <c r="G2884" s="73">
        <v>6.6666666666666666E-2</v>
      </c>
      <c r="H2884" s="73">
        <v>6.6666666666666666E-2</v>
      </c>
      <c r="I2884" s="73">
        <v>6.6666666666666666E-2</v>
      </c>
      <c r="J2884" s="81" t="s">
        <v>4230</v>
      </c>
      <c r="AL2884" s="144">
        <v>0</v>
      </c>
      <c r="AM2884" s="144">
        <v>6.6666666666666666E-2</v>
      </c>
      <c r="AN2884" s="144">
        <v>6.6666666666666666E-2</v>
      </c>
      <c r="AO2884" s="145">
        <v>6.6666666666666666E-2</v>
      </c>
    </row>
    <row r="2885" spans="2:41" ht="14.5" hidden="1" x14ac:dyDescent="0.35">
      <c r="B2885" s="45" t="s">
        <v>3314</v>
      </c>
      <c r="C2885" s="54">
        <v>872431</v>
      </c>
      <c r="D2885" s="54">
        <v>872431</v>
      </c>
      <c r="E2885" s="60" t="s">
        <v>3190</v>
      </c>
      <c r="F2885" s="73">
        <v>0</v>
      </c>
      <c r="G2885" s="73">
        <v>6.6666666666666666E-2</v>
      </c>
      <c r="H2885" s="73">
        <v>6.6666666666666666E-2</v>
      </c>
      <c r="I2885" s="73">
        <v>6.6666666666666666E-2</v>
      </c>
      <c r="J2885" s="81" t="s">
        <v>4230</v>
      </c>
      <c r="AL2885" s="144">
        <v>0</v>
      </c>
      <c r="AM2885" s="144">
        <v>6.6666666666666666E-2</v>
      </c>
      <c r="AN2885" s="144">
        <v>6.6666666666666666E-2</v>
      </c>
      <c r="AO2885" s="145">
        <v>6.6666666666666666E-2</v>
      </c>
    </row>
    <row r="2886" spans="2:41" ht="14.5" hidden="1" x14ac:dyDescent="0.35">
      <c r="B2886" s="45" t="s">
        <v>3314</v>
      </c>
      <c r="C2886" s="54">
        <v>872445</v>
      </c>
      <c r="D2886" s="54">
        <v>872445</v>
      </c>
      <c r="E2886" s="60" t="s">
        <v>3190</v>
      </c>
      <c r="F2886" s="73">
        <v>0</v>
      </c>
      <c r="G2886" s="73">
        <v>6.6666666666666666E-2</v>
      </c>
      <c r="H2886" s="73">
        <v>6.6666666666666666E-2</v>
      </c>
      <c r="I2886" s="73">
        <v>6.6666666666666666E-2</v>
      </c>
      <c r="J2886" s="81" t="s">
        <v>4230</v>
      </c>
      <c r="AL2886" s="144">
        <v>0</v>
      </c>
      <c r="AM2886" s="144">
        <v>6.6666666666666666E-2</v>
      </c>
      <c r="AN2886" s="144">
        <v>6.6666666666666666E-2</v>
      </c>
      <c r="AO2886" s="145">
        <v>6.6666666666666666E-2</v>
      </c>
    </row>
    <row r="2887" spans="2:41" ht="14.5" hidden="1" x14ac:dyDescent="0.35">
      <c r="B2887" s="45" t="s">
        <v>3314</v>
      </c>
      <c r="C2887" s="54">
        <v>872470</v>
      </c>
      <c r="D2887" s="54">
        <v>872470</v>
      </c>
      <c r="E2887" s="60" t="s">
        <v>3190</v>
      </c>
      <c r="F2887" s="73">
        <v>0</v>
      </c>
      <c r="G2887" s="73">
        <v>6.6666666666666666E-2</v>
      </c>
      <c r="H2887" s="73">
        <v>6.6666666666666666E-2</v>
      </c>
      <c r="I2887" s="73">
        <v>6.6666666666666666E-2</v>
      </c>
      <c r="J2887" s="81" t="s">
        <v>4230</v>
      </c>
      <c r="AL2887" s="144">
        <v>0</v>
      </c>
      <c r="AM2887" s="144">
        <v>6.6666666666666666E-2</v>
      </c>
      <c r="AN2887" s="144">
        <v>6.6666666666666666E-2</v>
      </c>
      <c r="AO2887" s="145">
        <v>6.6666666666666666E-2</v>
      </c>
    </row>
    <row r="2888" spans="2:41" ht="14.5" hidden="1" x14ac:dyDescent="0.35">
      <c r="B2888" s="45" t="s">
        <v>3314</v>
      </c>
      <c r="C2888" s="54">
        <v>872479</v>
      </c>
      <c r="D2888" s="54">
        <v>872479</v>
      </c>
      <c r="E2888" s="60" t="s">
        <v>3190</v>
      </c>
      <c r="F2888" s="73">
        <v>0</v>
      </c>
      <c r="G2888" s="73">
        <v>6.6666666666666666E-2</v>
      </c>
      <c r="H2888" s="73">
        <v>6.6666666666666666E-2</v>
      </c>
      <c r="I2888" s="73">
        <v>6.6666666666666666E-2</v>
      </c>
      <c r="J2888" s="81" t="s">
        <v>4230</v>
      </c>
      <c r="AL2888" s="144">
        <v>0</v>
      </c>
      <c r="AM2888" s="144">
        <v>6.6666666666666666E-2</v>
      </c>
      <c r="AN2888" s="144">
        <v>6.6666666666666666E-2</v>
      </c>
      <c r="AO2888" s="145">
        <v>6.6666666666666666E-2</v>
      </c>
    </row>
    <row r="2889" spans="2:41" ht="14.5" hidden="1" x14ac:dyDescent="0.35">
      <c r="B2889" s="45" t="s">
        <v>3314</v>
      </c>
      <c r="C2889" s="54">
        <v>872488</v>
      </c>
      <c r="D2889" s="54">
        <v>872488</v>
      </c>
      <c r="E2889" s="60" t="s">
        <v>3190</v>
      </c>
      <c r="F2889" s="73">
        <v>0</v>
      </c>
      <c r="G2889" s="73">
        <v>6.6666666666666666E-2</v>
      </c>
      <c r="H2889" s="73">
        <v>6.6666666666666666E-2</v>
      </c>
      <c r="I2889" s="73">
        <v>6.6666666666666666E-2</v>
      </c>
      <c r="J2889" s="81" t="s">
        <v>4230</v>
      </c>
      <c r="AL2889" s="144">
        <v>0</v>
      </c>
      <c r="AM2889" s="144">
        <v>6.6666666666666666E-2</v>
      </c>
      <c r="AN2889" s="144">
        <v>6.6666666666666666E-2</v>
      </c>
      <c r="AO2889" s="145">
        <v>6.6666666666666666E-2</v>
      </c>
    </row>
    <row r="2890" spans="2:41" ht="14.5" hidden="1" x14ac:dyDescent="0.35">
      <c r="B2890" s="45" t="s">
        <v>3314</v>
      </c>
      <c r="C2890" s="54">
        <v>872502</v>
      </c>
      <c r="D2890" s="54">
        <v>872502</v>
      </c>
      <c r="E2890" s="60" t="s">
        <v>3190</v>
      </c>
      <c r="F2890" s="73">
        <v>0</v>
      </c>
      <c r="G2890" s="73">
        <v>6.6666666666666666E-2</v>
      </c>
      <c r="H2890" s="73">
        <v>6.6666666666666666E-2</v>
      </c>
      <c r="I2890" s="73">
        <v>6.6666666666666666E-2</v>
      </c>
      <c r="J2890" s="81" t="s">
        <v>4230</v>
      </c>
      <c r="AL2890" s="144">
        <v>0</v>
      </c>
      <c r="AM2890" s="144">
        <v>6.6666666666666666E-2</v>
      </c>
      <c r="AN2890" s="144">
        <v>6.6666666666666666E-2</v>
      </c>
      <c r="AO2890" s="145">
        <v>6.6666666666666666E-2</v>
      </c>
    </row>
    <row r="2891" spans="2:41" ht="14.5" hidden="1" x14ac:dyDescent="0.35">
      <c r="B2891" s="45" t="s">
        <v>3314</v>
      </c>
      <c r="C2891" s="54">
        <v>872515</v>
      </c>
      <c r="D2891" s="54">
        <v>872515</v>
      </c>
      <c r="E2891" s="60" t="s">
        <v>3190</v>
      </c>
      <c r="F2891" s="73">
        <v>0</v>
      </c>
      <c r="G2891" s="73">
        <v>6.6666666666666666E-2</v>
      </c>
      <c r="H2891" s="73">
        <v>6.6666666666666666E-2</v>
      </c>
      <c r="I2891" s="73">
        <v>6.6666666666666666E-2</v>
      </c>
      <c r="J2891" s="81" t="s">
        <v>4230</v>
      </c>
      <c r="AL2891" s="144">
        <v>0</v>
      </c>
      <c r="AM2891" s="144">
        <v>6.6666666666666666E-2</v>
      </c>
      <c r="AN2891" s="144">
        <v>6.6666666666666666E-2</v>
      </c>
      <c r="AO2891" s="145">
        <v>6.6666666666666666E-2</v>
      </c>
    </row>
    <row r="2892" spans="2:41" ht="14.5" hidden="1" x14ac:dyDescent="0.35">
      <c r="B2892" s="45" t="s">
        <v>3314</v>
      </c>
      <c r="C2892" s="54">
        <v>872531</v>
      </c>
      <c r="D2892" s="54">
        <v>872531</v>
      </c>
      <c r="E2892" s="60" t="s">
        <v>3190</v>
      </c>
      <c r="F2892" s="73">
        <v>0</v>
      </c>
      <c r="G2892" s="73">
        <v>6.6666666666666666E-2</v>
      </c>
      <c r="H2892" s="73">
        <v>6.6666666666666666E-2</v>
      </c>
      <c r="I2892" s="73">
        <v>6.6666666666666666E-2</v>
      </c>
      <c r="J2892" s="81" t="s">
        <v>4230</v>
      </c>
      <c r="AL2892" s="144">
        <v>0</v>
      </c>
      <c r="AM2892" s="144">
        <v>6.6666666666666666E-2</v>
      </c>
      <c r="AN2892" s="144">
        <v>6.6666666666666666E-2</v>
      </c>
      <c r="AO2892" s="145">
        <v>6.6666666666666666E-2</v>
      </c>
    </row>
    <row r="2893" spans="2:41" ht="14.5" hidden="1" x14ac:dyDescent="0.35">
      <c r="B2893" s="45" t="s">
        <v>3314</v>
      </c>
      <c r="C2893" s="54">
        <v>872536</v>
      </c>
      <c r="D2893" s="54">
        <v>872536</v>
      </c>
      <c r="E2893" s="60" t="s">
        <v>3190</v>
      </c>
      <c r="F2893" s="73">
        <v>0</v>
      </c>
      <c r="G2893" s="73">
        <v>6.6666666666666666E-2</v>
      </c>
      <c r="H2893" s="73">
        <v>6.6666666666666666E-2</v>
      </c>
      <c r="I2893" s="73">
        <v>6.6666666666666666E-2</v>
      </c>
      <c r="J2893" s="81" t="s">
        <v>4230</v>
      </c>
      <c r="AL2893" s="144">
        <v>0</v>
      </c>
      <c r="AM2893" s="144">
        <v>6.6666666666666666E-2</v>
      </c>
      <c r="AN2893" s="144">
        <v>6.6666666666666666E-2</v>
      </c>
      <c r="AO2893" s="145">
        <v>6.6666666666666666E-2</v>
      </c>
    </row>
    <row r="2894" spans="2:41" ht="14.5" hidden="1" x14ac:dyDescent="0.35">
      <c r="B2894" s="45" t="s">
        <v>3314</v>
      </c>
      <c r="C2894" s="54">
        <v>872552</v>
      </c>
      <c r="D2894" s="54">
        <v>872552</v>
      </c>
      <c r="E2894" s="60" t="s">
        <v>3190</v>
      </c>
      <c r="F2894" s="73">
        <v>0</v>
      </c>
      <c r="G2894" s="73">
        <v>6.6666666666666666E-2</v>
      </c>
      <c r="H2894" s="73">
        <v>6.6666666666666666E-2</v>
      </c>
      <c r="I2894" s="73">
        <v>6.6666666666666666E-2</v>
      </c>
      <c r="J2894" s="81" t="s">
        <v>4230</v>
      </c>
      <c r="AL2894" s="144">
        <v>0</v>
      </c>
      <c r="AM2894" s="144">
        <v>6.6666666666666666E-2</v>
      </c>
      <c r="AN2894" s="144">
        <v>6.6666666666666666E-2</v>
      </c>
      <c r="AO2894" s="145">
        <v>6.6666666666666666E-2</v>
      </c>
    </row>
    <row r="2895" spans="2:41" ht="14.5" hidden="1" x14ac:dyDescent="0.35">
      <c r="B2895" s="45" t="s">
        <v>3314</v>
      </c>
      <c r="C2895" s="54">
        <v>872560</v>
      </c>
      <c r="D2895" s="54">
        <v>872560</v>
      </c>
      <c r="E2895" s="60" t="s">
        <v>3190</v>
      </c>
      <c r="F2895" s="73">
        <v>0</v>
      </c>
      <c r="G2895" s="73">
        <v>6.6666666666666666E-2</v>
      </c>
      <c r="H2895" s="73">
        <v>6.6666666666666666E-2</v>
      </c>
      <c r="I2895" s="73">
        <v>6.6666666666666666E-2</v>
      </c>
      <c r="J2895" s="81" t="s">
        <v>4230</v>
      </c>
      <c r="AL2895" s="144">
        <v>0</v>
      </c>
      <c r="AM2895" s="144">
        <v>6.6666666666666666E-2</v>
      </c>
      <c r="AN2895" s="144">
        <v>6.6666666666666666E-2</v>
      </c>
      <c r="AO2895" s="145">
        <v>6.6666666666666666E-2</v>
      </c>
    </row>
    <row r="2896" spans="2:41" ht="14.5" hidden="1" x14ac:dyDescent="0.35">
      <c r="B2896" s="45" t="s">
        <v>3314</v>
      </c>
      <c r="C2896" s="54">
        <v>872566</v>
      </c>
      <c r="D2896" s="54">
        <v>872566</v>
      </c>
      <c r="E2896" s="60" t="s">
        <v>3190</v>
      </c>
      <c r="F2896" s="73">
        <v>0</v>
      </c>
      <c r="G2896" s="73">
        <v>6.6666666666666666E-2</v>
      </c>
      <c r="H2896" s="73">
        <v>6.6666666666666666E-2</v>
      </c>
      <c r="I2896" s="73">
        <v>6.6666666666666666E-2</v>
      </c>
      <c r="J2896" s="81" t="s">
        <v>4230</v>
      </c>
      <c r="AL2896" s="144">
        <v>0</v>
      </c>
      <c r="AM2896" s="144">
        <v>6.6666666666666666E-2</v>
      </c>
      <c r="AN2896" s="144">
        <v>6.6666666666666666E-2</v>
      </c>
      <c r="AO2896" s="145">
        <v>6.6666666666666666E-2</v>
      </c>
    </row>
    <row r="2897" spans="2:41" ht="14.5" hidden="1" x14ac:dyDescent="0.35">
      <c r="B2897" s="45" t="s">
        <v>3314</v>
      </c>
      <c r="C2897" s="54">
        <v>872585</v>
      </c>
      <c r="D2897" s="54">
        <v>872585</v>
      </c>
      <c r="E2897" s="60" t="s">
        <v>3190</v>
      </c>
      <c r="F2897" s="73">
        <v>0</v>
      </c>
      <c r="G2897" s="73">
        <v>6.6666666666666666E-2</v>
      </c>
      <c r="H2897" s="73">
        <v>6.6666666666666666E-2</v>
      </c>
      <c r="I2897" s="73">
        <v>6.6666666666666666E-2</v>
      </c>
      <c r="J2897" s="81" t="s">
        <v>4230</v>
      </c>
      <c r="AL2897" s="144">
        <v>0</v>
      </c>
      <c r="AM2897" s="144">
        <v>6.6666666666666666E-2</v>
      </c>
      <c r="AN2897" s="144">
        <v>6.6666666666666666E-2</v>
      </c>
      <c r="AO2897" s="145">
        <v>6.6666666666666666E-2</v>
      </c>
    </row>
    <row r="2898" spans="2:41" ht="14.5" hidden="1" x14ac:dyDescent="0.35">
      <c r="B2898" s="45" t="s">
        <v>3314</v>
      </c>
      <c r="C2898" s="54">
        <v>872613</v>
      </c>
      <c r="D2898" s="54">
        <v>872613</v>
      </c>
      <c r="E2898" s="60" t="s">
        <v>3190</v>
      </c>
      <c r="F2898" s="73">
        <v>0</v>
      </c>
      <c r="G2898" s="73">
        <v>6.6666666666666666E-2</v>
      </c>
      <c r="H2898" s="73">
        <v>6.6666666666666666E-2</v>
      </c>
      <c r="I2898" s="73">
        <v>6.6666666666666666E-2</v>
      </c>
      <c r="J2898" s="81" t="s">
        <v>4230</v>
      </c>
      <c r="AL2898" s="144">
        <v>0</v>
      </c>
      <c r="AM2898" s="144">
        <v>6.6666666666666666E-2</v>
      </c>
      <c r="AN2898" s="144">
        <v>6.6666666666666666E-2</v>
      </c>
      <c r="AO2898" s="145">
        <v>6.6666666666666666E-2</v>
      </c>
    </row>
    <row r="2899" spans="2:41" ht="14.5" hidden="1" x14ac:dyDescent="0.35">
      <c r="B2899" s="45" t="s">
        <v>3314</v>
      </c>
      <c r="C2899" s="54">
        <v>872618</v>
      </c>
      <c r="D2899" s="54">
        <v>872618</v>
      </c>
      <c r="E2899" s="60" t="s">
        <v>3190</v>
      </c>
      <c r="F2899" s="73">
        <v>0</v>
      </c>
      <c r="G2899" s="73">
        <v>6.6666666666666666E-2</v>
      </c>
      <c r="H2899" s="73">
        <v>6.6666666666666666E-2</v>
      </c>
      <c r="I2899" s="73">
        <v>6.6666666666666666E-2</v>
      </c>
      <c r="J2899" s="81" t="s">
        <v>4230</v>
      </c>
      <c r="AL2899" s="144">
        <v>0</v>
      </c>
      <c r="AM2899" s="144">
        <v>6.6666666666666666E-2</v>
      </c>
      <c r="AN2899" s="144">
        <v>6.6666666666666666E-2</v>
      </c>
      <c r="AO2899" s="145">
        <v>6.6666666666666666E-2</v>
      </c>
    </row>
    <row r="2900" spans="2:41" ht="14.5" hidden="1" x14ac:dyDescent="0.35">
      <c r="B2900" s="45" t="s">
        <v>3314</v>
      </c>
      <c r="C2900" s="54">
        <v>872629</v>
      </c>
      <c r="D2900" s="54">
        <v>872629</v>
      </c>
      <c r="E2900" s="60" t="s">
        <v>3190</v>
      </c>
      <c r="F2900" s="73">
        <v>0</v>
      </c>
      <c r="G2900" s="73">
        <v>6.6666666666666666E-2</v>
      </c>
      <c r="H2900" s="73">
        <v>6.6666666666666666E-2</v>
      </c>
      <c r="I2900" s="73">
        <v>6.6666666666666666E-2</v>
      </c>
      <c r="J2900" s="81" t="s">
        <v>4230</v>
      </c>
      <c r="AL2900" s="144">
        <v>0</v>
      </c>
      <c r="AM2900" s="144">
        <v>6.6666666666666666E-2</v>
      </c>
      <c r="AN2900" s="144">
        <v>6.6666666666666666E-2</v>
      </c>
      <c r="AO2900" s="145">
        <v>6.6666666666666666E-2</v>
      </c>
    </row>
    <row r="2901" spans="2:41" ht="14.5" hidden="1" x14ac:dyDescent="0.35">
      <c r="B2901" s="45" t="s">
        <v>3314</v>
      </c>
      <c r="C2901" s="54">
        <v>872636</v>
      </c>
      <c r="D2901" s="54">
        <v>872636</v>
      </c>
      <c r="E2901" s="60" t="s">
        <v>3190</v>
      </c>
      <c r="F2901" s="73">
        <v>0</v>
      </c>
      <c r="G2901" s="73">
        <v>6.6666666666666666E-2</v>
      </c>
      <c r="H2901" s="73">
        <v>6.6666666666666666E-2</v>
      </c>
      <c r="I2901" s="73">
        <v>6.6666666666666666E-2</v>
      </c>
      <c r="J2901" s="81" t="s">
        <v>4230</v>
      </c>
      <c r="AL2901" s="144">
        <v>0</v>
      </c>
      <c r="AM2901" s="144">
        <v>6.6666666666666666E-2</v>
      </c>
      <c r="AN2901" s="144">
        <v>6.6666666666666666E-2</v>
      </c>
      <c r="AO2901" s="145">
        <v>6.6666666666666666E-2</v>
      </c>
    </row>
    <row r="2902" spans="2:41" ht="14.5" hidden="1" x14ac:dyDescent="0.35">
      <c r="B2902" s="45" t="s">
        <v>3314</v>
      </c>
      <c r="C2902" s="54">
        <v>872652</v>
      </c>
      <c r="D2902" s="54">
        <v>872652</v>
      </c>
      <c r="E2902" s="60" t="s">
        <v>3190</v>
      </c>
      <c r="F2902" s="73">
        <v>0</v>
      </c>
      <c r="G2902" s="73">
        <v>6.6666666666666666E-2</v>
      </c>
      <c r="H2902" s="73">
        <v>6.6666666666666666E-2</v>
      </c>
      <c r="I2902" s="73">
        <v>6.6666666666666666E-2</v>
      </c>
      <c r="J2902" s="81" t="s">
        <v>4230</v>
      </c>
      <c r="AL2902" s="144">
        <v>0</v>
      </c>
      <c r="AM2902" s="144">
        <v>6.6666666666666666E-2</v>
      </c>
      <c r="AN2902" s="144">
        <v>6.6666666666666666E-2</v>
      </c>
      <c r="AO2902" s="145">
        <v>6.6666666666666666E-2</v>
      </c>
    </row>
    <row r="2903" spans="2:41" ht="14.5" hidden="1" x14ac:dyDescent="0.35">
      <c r="B2903" s="45" t="s">
        <v>3314</v>
      </c>
      <c r="C2903" s="54">
        <v>872671</v>
      </c>
      <c r="D2903" s="54">
        <v>872671</v>
      </c>
      <c r="E2903" s="60" t="s">
        <v>3190</v>
      </c>
      <c r="F2903" s="73">
        <v>0</v>
      </c>
      <c r="G2903" s="73">
        <v>6.6666666666666666E-2</v>
      </c>
      <c r="H2903" s="73">
        <v>6.6666666666666666E-2</v>
      </c>
      <c r="I2903" s="73">
        <v>6.6666666666666666E-2</v>
      </c>
      <c r="J2903" s="81" t="s">
        <v>4230</v>
      </c>
      <c r="AL2903" s="144">
        <v>0</v>
      </c>
      <c r="AM2903" s="144">
        <v>6.6666666666666666E-2</v>
      </c>
      <c r="AN2903" s="144">
        <v>6.6666666666666666E-2</v>
      </c>
      <c r="AO2903" s="145">
        <v>6.6666666666666666E-2</v>
      </c>
    </row>
    <row r="2904" spans="2:41" ht="14.5" hidden="1" x14ac:dyDescent="0.35">
      <c r="B2904" s="45" t="s">
        <v>3314</v>
      </c>
      <c r="C2904" s="54">
        <v>872706</v>
      </c>
      <c r="D2904" s="54">
        <v>872706</v>
      </c>
      <c r="E2904" s="60" t="s">
        <v>3190</v>
      </c>
      <c r="F2904" s="73">
        <v>0</v>
      </c>
      <c r="G2904" s="73">
        <v>6.6666666666666666E-2</v>
      </c>
      <c r="H2904" s="73">
        <v>6.6666666666666666E-2</v>
      </c>
      <c r="I2904" s="73">
        <v>6.6666666666666666E-2</v>
      </c>
      <c r="J2904" s="81" t="s">
        <v>4230</v>
      </c>
      <c r="AL2904" s="144">
        <v>0</v>
      </c>
      <c r="AM2904" s="144">
        <v>6.6666666666666666E-2</v>
      </c>
      <c r="AN2904" s="144">
        <v>6.6666666666666666E-2</v>
      </c>
      <c r="AO2904" s="145">
        <v>6.6666666666666666E-2</v>
      </c>
    </row>
    <row r="2905" spans="2:41" ht="14.5" hidden="1" x14ac:dyDescent="0.35">
      <c r="B2905" s="45" t="s">
        <v>3314</v>
      </c>
      <c r="C2905" s="54">
        <v>872725</v>
      </c>
      <c r="D2905" s="54">
        <v>872725</v>
      </c>
      <c r="E2905" s="60" t="s">
        <v>3190</v>
      </c>
      <c r="F2905" s="73">
        <v>0</v>
      </c>
      <c r="G2905" s="73">
        <v>6.6666666666666666E-2</v>
      </c>
      <c r="H2905" s="73">
        <v>6.6666666666666666E-2</v>
      </c>
      <c r="I2905" s="73">
        <v>6.6666666666666666E-2</v>
      </c>
      <c r="J2905" s="81" t="s">
        <v>4230</v>
      </c>
      <c r="AL2905" s="144">
        <v>0</v>
      </c>
      <c r="AM2905" s="144">
        <v>6.6666666666666666E-2</v>
      </c>
      <c r="AN2905" s="144">
        <v>6.6666666666666666E-2</v>
      </c>
      <c r="AO2905" s="145">
        <v>6.6666666666666666E-2</v>
      </c>
    </row>
    <row r="2906" spans="2:41" ht="14.5" hidden="1" x14ac:dyDescent="0.35">
      <c r="B2906" s="45" t="s">
        <v>3314</v>
      </c>
      <c r="C2906" s="54">
        <v>872728</v>
      </c>
      <c r="D2906" s="54">
        <v>872728</v>
      </c>
      <c r="E2906" s="60" t="s">
        <v>3190</v>
      </c>
      <c r="F2906" s="73">
        <v>0</v>
      </c>
      <c r="G2906" s="73">
        <v>6.6666666666666666E-2</v>
      </c>
      <c r="H2906" s="73">
        <v>6.6666666666666666E-2</v>
      </c>
      <c r="I2906" s="73">
        <v>6.6666666666666666E-2</v>
      </c>
      <c r="J2906" s="81" t="s">
        <v>4230</v>
      </c>
      <c r="AL2906" s="144">
        <v>0</v>
      </c>
      <c r="AM2906" s="144">
        <v>6.6666666666666666E-2</v>
      </c>
      <c r="AN2906" s="144">
        <v>6.6666666666666666E-2</v>
      </c>
      <c r="AO2906" s="145">
        <v>6.6666666666666666E-2</v>
      </c>
    </row>
    <row r="2907" spans="2:41" ht="14.5" hidden="1" x14ac:dyDescent="0.35">
      <c r="B2907" s="45" t="s">
        <v>3314</v>
      </c>
      <c r="C2907" s="54">
        <v>872773</v>
      </c>
      <c r="D2907" s="54">
        <v>872773</v>
      </c>
      <c r="E2907" s="60" t="s">
        <v>3190</v>
      </c>
      <c r="F2907" s="73">
        <v>0</v>
      </c>
      <c r="G2907" s="73">
        <v>6.6666666666666666E-2</v>
      </c>
      <c r="H2907" s="73">
        <v>6.6666666666666666E-2</v>
      </c>
      <c r="I2907" s="73">
        <v>6.6666666666666666E-2</v>
      </c>
      <c r="J2907" s="81" t="s">
        <v>4230</v>
      </c>
      <c r="AL2907" s="144">
        <v>0</v>
      </c>
      <c r="AM2907" s="144">
        <v>6.6666666666666666E-2</v>
      </c>
      <c r="AN2907" s="144">
        <v>6.6666666666666666E-2</v>
      </c>
      <c r="AO2907" s="145">
        <v>6.6666666666666666E-2</v>
      </c>
    </row>
    <row r="2908" spans="2:41" ht="14.5" hidden="1" x14ac:dyDescent="0.35">
      <c r="B2908" s="45" t="s">
        <v>3314</v>
      </c>
      <c r="C2908" s="54">
        <v>872775</v>
      </c>
      <c r="D2908" s="54">
        <v>872775</v>
      </c>
      <c r="E2908" s="60" t="s">
        <v>3190</v>
      </c>
      <c r="F2908" s="73">
        <v>0</v>
      </c>
      <c r="G2908" s="73">
        <v>6.6666666666666666E-2</v>
      </c>
      <c r="H2908" s="73">
        <v>6.6666666666666666E-2</v>
      </c>
      <c r="I2908" s="73">
        <v>6.6666666666666666E-2</v>
      </c>
      <c r="J2908" s="81" t="s">
        <v>4230</v>
      </c>
      <c r="AL2908" s="144">
        <v>0</v>
      </c>
      <c r="AM2908" s="144">
        <v>6.6666666666666666E-2</v>
      </c>
      <c r="AN2908" s="144">
        <v>6.6666666666666666E-2</v>
      </c>
      <c r="AO2908" s="145">
        <v>6.6666666666666666E-2</v>
      </c>
    </row>
    <row r="2909" spans="2:41" ht="14.5" hidden="1" x14ac:dyDescent="0.35">
      <c r="B2909" s="45" t="s">
        <v>3314</v>
      </c>
      <c r="C2909" s="54">
        <v>872779</v>
      </c>
      <c r="D2909" s="54">
        <v>872779</v>
      </c>
      <c r="E2909" s="60" t="s">
        <v>3190</v>
      </c>
      <c r="F2909" s="73">
        <v>0</v>
      </c>
      <c r="G2909" s="73">
        <v>6.6666666666666666E-2</v>
      </c>
      <c r="H2909" s="73">
        <v>6.6666666666666666E-2</v>
      </c>
      <c r="I2909" s="73">
        <v>6.6666666666666666E-2</v>
      </c>
      <c r="J2909" s="81" t="s">
        <v>4230</v>
      </c>
      <c r="AL2909" s="144">
        <v>0</v>
      </c>
      <c r="AM2909" s="144">
        <v>6.6666666666666666E-2</v>
      </c>
      <c r="AN2909" s="144">
        <v>6.6666666666666666E-2</v>
      </c>
      <c r="AO2909" s="145">
        <v>6.6666666666666666E-2</v>
      </c>
    </row>
    <row r="2910" spans="2:41" ht="14.5" hidden="1" x14ac:dyDescent="0.35">
      <c r="B2910" s="45" t="s">
        <v>3314</v>
      </c>
      <c r="C2910" s="54">
        <v>900358</v>
      </c>
      <c r="D2910" s="54">
        <v>900358</v>
      </c>
      <c r="E2910" s="60" t="s">
        <v>3190</v>
      </c>
      <c r="F2910" s="73">
        <v>0</v>
      </c>
      <c r="G2910" s="73">
        <v>6.6666666666666666E-2</v>
      </c>
      <c r="H2910" s="73">
        <v>6.6666666666666666E-2</v>
      </c>
      <c r="I2910" s="73">
        <v>6.6666666666666666E-2</v>
      </c>
      <c r="J2910" s="81" t="s">
        <v>4230</v>
      </c>
      <c r="AL2910" s="144">
        <v>0</v>
      </c>
      <c r="AM2910" s="144">
        <v>6.6666666666666666E-2</v>
      </c>
      <c r="AN2910" s="144">
        <v>6.6666666666666666E-2</v>
      </c>
      <c r="AO2910" s="145">
        <v>6.6666666666666666E-2</v>
      </c>
    </row>
    <row r="2911" spans="2:41" ht="14.5" hidden="1" x14ac:dyDescent="0.35">
      <c r="B2911" s="45" t="s">
        <v>3314</v>
      </c>
      <c r="C2911" s="54">
        <v>900476</v>
      </c>
      <c r="D2911" s="54">
        <v>900476</v>
      </c>
      <c r="E2911" s="60" t="s">
        <v>3190</v>
      </c>
      <c r="F2911" s="73">
        <v>0</v>
      </c>
      <c r="G2911" s="73">
        <v>6.6666666666666666E-2</v>
      </c>
      <c r="H2911" s="73">
        <v>6.6666666666666666E-2</v>
      </c>
      <c r="I2911" s="73">
        <v>6.6666666666666666E-2</v>
      </c>
      <c r="J2911" s="81" t="s">
        <v>4230</v>
      </c>
      <c r="AL2911" s="144">
        <v>0</v>
      </c>
      <c r="AM2911" s="144">
        <v>6.6666666666666666E-2</v>
      </c>
      <c r="AN2911" s="144">
        <v>6.6666666666666666E-2</v>
      </c>
      <c r="AO2911" s="145">
        <v>6.6666666666666666E-2</v>
      </c>
    </row>
    <row r="2912" spans="2:41" ht="14.5" hidden="1" x14ac:dyDescent="0.35">
      <c r="B2912" s="45" t="s">
        <v>3314</v>
      </c>
      <c r="C2912" s="54">
        <v>901098</v>
      </c>
      <c r="D2912" s="54">
        <v>901099</v>
      </c>
      <c r="E2912" s="60" t="s">
        <v>3190</v>
      </c>
      <c r="F2912" s="73">
        <v>0</v>
      </c>
      <c r="G2912" s="73">
        <v>6.6666666666666666E-2</v>
      </c>
      <c r="H2912" s="73">
        <v>6.6666666666666666E-2</v>
      </c>
      <c r="I2912" s="73">
        <v>6.6666666666666666E-2</v>
      </c>
      <c r="J2912" s="81" t="s">
        <v>4230</v>
      </c>
      <c r="AL2912" s="144">
        <v>0</v>
      </c>
      <c r="AM2912" s="144">
        <v>6.6666666666666666E-2</v>
      </c>
      <c r="AN2912" s="144">
        <v>6.6666666666666666E-2</v>
      </c>
      <c r="AO2912" s="145">
        <v>6.6666666666666666E-2</v>
      </c>
    </row>
    <row r="2913" spans="2:41" ht="14.5" hidden="1" x14ac:dyDescent="0.35">
      <c r="B2913" s="45" t="s">
        <v>3314</v>
      </c>
      <c r="C2913" s="54">
        <v>901809</v>
      </c>
      <c r="D2913" s="54">
        <v>901809</v>
      </c>
      <c r="E2913" s="60" t="s">
        <v>3190</v>
      </c>
      <c r="F2913" s="73">
        <v>0</v>
      </c>
      <c r="G2913" s="73">
        <v>6.6666666666666666E-2</v>
      </c>
      <c r="H2913" s="73">
        <v>6.6666666666666666E-2</v>
      </c>
      <c r="I2913" s="73">
        <v>6.6666666666666666E-2</v>
      </c>
      <c r="J2913" s="81" t="s">
        <v>4230</v>
      </c>
      <c r="AL2913" s="144">
        <v>0</v>
      </c>
      <c r="AM2913" s="144">
        <v>6.6666666666666666E-2</v>
      </c>
      <c r="AN2913" s="144">
        <v>6.6666666666666666E-2</v>
      </c>
      <c r="AO2913" s="145">
        <v>6.6666666666666666E-2</v>
      </c>
    </row>
    <row r="2914" spans="2:41" ht="14.5" hidden="1" x14ac:dyDescent="0.35">
      <c r="B2914" s="45" t="s">
        <v>3314</v>
      </c>
      <c r="C2914" s="54">
        <v>902085</v>
      </c>
      <c r="D2914" s="54">
        <v>902085</v>
      </c>
      <c r="E2914" s="60" t="s">
        <v>3190</v>
      </c>
      <c r="F2914" s="73">
        <v>0</v>
      </c>
      <c r="G2914" s="73">
        <v>6.6666666666666666E-2</v>
      </c>
      <c r="H2914" s="73">
        <v>6.6666666666666666E-2</v>
      </c>
      <c r="I2914" s="73">
        <v>6.6666666666666666E-2</v>
      </c>
      <c r="J2914" s="81" t="s">
        <v>4230</v>
      </c>
      <c r="AL2914" s="144">
        <v>0</v>
      </c>
      <c r="AM2914" s="144">
        <v>6.6666666666666666E-2</v>
      </c>
      <c r="AN2914" s="144">
        <v>6.6666666666666666E-2</v>
      </c>
      <c r="AO2914" s="145">
        <v>6.6666666666666666E-2</v>
      </c>
    </row>
    <row r="2915" spans="2:41" ht="14.5" hidden="1" x14ac:dyDescent="0.35">
      <c r="B2915" s="45" t="s">
        <v>3314</v>
      </c>
      <c r="C2915" s="54">
        <v>902094</v>
      </c>
      <c r="D2915" s="54">
        <v>902094</v>
      </c>
      <c r="E2915" s="60" t="s">
        <v>3190</v>
      </c>
      <c r="F2915" s="73">
        <v>0</v>
      </c>
      <c r="G2915" s="73">
        <v>6.6666666666666666E-2</v>
      </c>
      <c r="H2915" s="73">
        <v>6.6666666666666666E-2</v>
      </c>
      <c r="I2915" s="73">
        <v>6.6666666666666666E-2</v>
      </c>
      <c r="J2915" s="81" t="s">
        <v>4230</v>
      </c>
      <c r="AL2915" s="144">
        <v>0</v>
      </c>
      <c r="AM2915" s="144">
        <v>6.6666666666666666E-2</v>
      </c>
      <c r="AN2915" s="144">
        <v>6.6666666666666666E-2</v>
      </c>
      <c r="AO2915" s="145">
        <v>6.6666666666666666E-2</v>
      </c>
    </row>
    <row r="2916" spans="2:41" ht="14.5" hidden="1" x14ac:dyDescent="0.35">
      <c r="B2916" s="45" t="s">
        <v>3314</v>
      </c>
      <c r="C2916" s="54">
        <v>903084</v>
      </c>
      <c r="D2916" s="54">
        <v>903084</v>
      </c>
      <c r="E2916" s="60" t="s">
        <v>3190</v>
      </c>
      <c r="F2916" s="73">
        <v>0</v>
      </c>
      <c r="G2916" s="73">
        <v>6.6666666666666666E-2</v>
      </c>
      <c r="H2916" s="73">
        <v>6.6666666666666666E-2</v>
      </c>
      <c r="I2916" s="73">
        <v>6.6666666666666666E-2</v>
      </c>
      <c r="J2916" s="81" t="s">
        <v>4230</v>
      </c>
      <c r="AL2916" s="144">
        <v>0</v>
      </c>
      <c r="AM2916" s="144">
        <v>6.6666666666666666E-2</v>
      </c>
      <c r="AN2916" s="144">
        <v>6.6666666666666666E-2</v>
      </c>
      <c r="AO2916" s="145">
        <v>6.6666666666666666E-2</v>
      </c>
    </row>
    <row r="2917" spans="2:41" ht="14.5" hidden="1" x14ac:dyDescent="0.35">
      <c r="B2917" s="45" t="s">
        <v>3314</v>
      </c>
      <c r="C2917" s="54">
        <v>903249</v>
      </c>
      <c r="D2917" s="54">
        <v>903249</v>
      </c>
      <c r="E2917" s="60" t="s">
        <v>3190</v>
      </c>
      <c r="F2917" s="73">
        <v>0</v>
      </c>
      <c r="G2917" s="73">
        <v>6.6666666666666666E-2</v>
      </c>
      <c r="H2917" s="73">
        <v>6.6666666666666666E-2</v>
      </c>
      <c r="I2917" s="73">
        <v>6.6666666666666666E-2</v>
      </c>
      <c r="J2917" s="81" t="s">
        <v>4230</v>
      </c>
      <c r="AL2917" s="144">
        <v>0</v>
      </c>
      <c r="AM2917" s="144">
        <v>6.6666666666666666E-2</v>
      </c>
      <c r="AN2917" s="144">
        <v>6.6666666666666666E-2</v>
      </c>
      <c r="AO2917" s="145">
        <v>6.6666666666666666E-2</v>
      </c>
    </row>
    <row r="2918" spans="2:41" ht="14.5" hidden="1" x14ac:dyDescent="0.35">
      <c r="B2918" s="45" t="s">
        <v>3314</v>
      </c>
      <c r="C2918" s="54">
        <v>903579</v>
      </c>
      <c r="D2918" s="54">
        <v>903579</v>
      </c>
      <c r="E2918" s="60" t="s">
        <v>3190</v>
      </c>
      <c r="F2918" s="73">
        <v>0</v>
      </c>
      <c r="G2918" s="73">
        <v>6.6666666666666666E-2</v>
      </c>
      <c r="H2918" s="73">
        <v>6.6666666666666666E-2</v>
      </c>
      <c r="I2918" s="73">
        <v>6.6666666666666666E-2</v>
      </c>
      <c r="J2918" s="81" t="s">
        <v>4230</v>
      </c>
      <c r="AL2918" s="144">
        <v>0</v>
      </c>
      <c r="AM2918" s="144">
        <v>6.6666666666666666E-2</v>
      </c>
      <c r="AN2918" s="144">
        <v>6.6666666666666666E-2</v>
      </c>
      <c r="AO2918" s="145">
        <v>6.6666666666666666E-2</v>
      </c>
    </row>
    <row r="2919" spans="2:41" ht="14.5" hidden="1" x14ac:dyDescent="0.35">
      <c r="B2919" s="45" t="s">
        <v>3314</v>
      </c>
      <c r="C2919" s="54">
        <v>903688</v>
      </c>
      <c r="D2919" s="54">
        <v>903688</v>
      </c>
      <c r="E2919" s="60" t="s">
        <v>3190</v>
      </c>
      <c r="F2919" s="73">
        <v>0</v>
      </c>
      <c r="G2919" s="73">
        <v>6.6666666666666666E-2</v>
      </c>
      <c r="H2919" s="73">
        <v>6.6666666666666666E-2</v>
      </c>
      <c r="I2919" s="73">
        <v>6.6666666666666666E-2</v>
      </c>
      <c r="J2919" s="81" t="s">
        <v>4230</v>
      </c>
      <c r="AL2919" s="144">
        <v>0</v>
      </c>
      <c r="AM2919" s="144">
        <v>6.6666666666666666E-2</v>
      </c>
      <c r="AN2919" s="144">
        <v>6.6666666666666666E-2</v>
      </c>
      <c r="AO2919" s="145">
        <v>6.6666666666666666E-2</v>
      </c>
    </row>
    <row r="2920" spans="2:41" ht="14.5" hidden="1" x14ac:dyDescent="0.35">
      <c r="B2920" s="45" t="s">
        <v>3314</v>
      </c>
      <c r="C2920" s="54">
        <v>903803</v>
      </c>
      <c r="D2920" s="54">
        <v>903804</v>
      </c>
      <c r="E2920" s="60" t="s">
        <v>3190</v>
      </c>
      <c r="F2920" s="73">
        <v>0</v>
      </c>
      <c r="G2920" s="73">
        <v>6.6666666666666666E-2</v>
      </c>
      <c r="H2920" s="73">
        <v>6.6666666666666666E-2</v>
      </c>
      <c r="I2920" s="73">
        <v>6.6666666666666666E-2</v>
      </c>
      <c r="J2920" s="81" t="s">
        <v>4230</v>
      </c>
      <c r="AL2920" s="144">
        <v>0</v>
      </c>
      <c r="AM2920" s="144">
        <v>6.6666666666666666E-2</v>
      </c>
      <c r="AN2920" s="144">
        <v>6.6666666666666666E-2</v>
      </c>
      <c r="AO2920" s="145">
        <v>6.6666666666666666E-2</v>
      </c>
    </row>
    <row r="2921" spans="2:41" ht="14.5" hidden="1" x14ac:dyDescent="0.35">
      <c r="B2921" s="45" t="s">
        <v>3314</v>
      </c>
      <c r="C2921" s="54">
        <v>903879</v>
      </c>
      <c r="D2921" s="54">
        <v>903879</v>
      </c>
      <c r="E2921" s="60" t="s">
        <v>3190</v>
      </c>
      <c r="F2921" s="73">
        <v>0</v>
      </c>
      <c r="G2921" s="73">
        <v>6.6666666666666666E-2</v>
      </c>
      <c r="H2921" s="73">
        <v>6.6666666666666666E-2</v>
      </c>
      <c r="I2921" s="73">
        <v>6.6666666666666666E-2</v>
      </c>
      <c r="J2921" s="81" t="s">
        <v>4230</v>
      </c>
      <c r="AL2921" s="144">
        <v>0</v>
      </c>
      <c r="AM2921" s="144">
        <v>6.6666666666666666E-2</v>
      </c>
      <c r="AN2921" s="144">
        <v>6.6666666666666666E-2</v>
      </c>
      <c r="AO2921" s="145">
        <v>6.6666666666666666E-2</v>
      </c>
    </row>
    <row r="2922" spans="2:41" ht="14.5" hidden="1" x14ac:dyDescent="0.35">
      <c r="B2922" s="45" t="s">
        <v>3314</v>
      </c>
      <c r="C2922" s="54">
        <v>903887</v>
      </c>
      <c r="D2922" s="54">
        <v>903887</v>
      </c>
      <c r="E2922" s="60" t="s">
        <v>3190</v>
      </c>
      <c r="F2922" s="73">
        <v>0</v>
      </c>
      <c r="G2922" s="73">
        <v>6.6666666666666666E-2</v>
      </c>
      <c r="H2922" s="73">
        <v>6.6666666666666666E-2</v>
      </c>
      <c r="I2922" s="73">
        <v>6.6666666666666666E-2</v>
      </c>
      <c r="J2922" s="81" t="s">
        <v>4230</v>
      </c>
      <c r="AL2922" s="144">
        <v>0</v>
      </c>
      <c r="AM2922" s="144">
        <v>6.6666666666666666E-2</v>
      </c>
      <c r="AN2922" s="144">
        <v>6.6666666666666666E-2</v>
      </c>
      <c r="AO2922" s="145">
        <v>6.6666666666666666E-2</v>
      </c>
    </row>
    <row r="2923" spans="2:41" ht="14.5" hidden="1" x14ac:dyDescent="0.35">
      <c r="B2923" s="45" t="s">
        <v>3314</v>
      </c>
      <c r="C2923" s="54">
        <v>905147</v>
      </c>
      <c r="D2923" s="54">
        <v>905147</v>
      </c>
      <c r="E2923" s="60" t="s">
        <v>3190</v>
      </c>
      <c r="F2923" s="73">
        <v>0</v>
      </c>
      <c r="G2923" s="73">
        <v>6.6666666666666666E-2</v>
      </c>
      <c r="H2923" s="73">
        <v>6.6666666666666666E-2</v>
      </c>
      <c r="I2923" s="73">
        <v>6.6666666666666666E-2</v>
      </c>
      <c r="J2923" s="81" t="s">
        <v>4230</v>
      </c>
      <c r="AL2923" s="144">
        <v>0</v>
      </c>
      <c r="AM2923" s="144">
        <v>6.6666666666666666E-2</v>
      </c>
      <c r="AN2923" s="144">
        <v>6.6666666666666666E-2</v>
      </c>
      <c r="AO2923" s="145">
        <v>6.6666666666666666E-2</v>
      </c>
    </row>
    <row r="2924" spans="2:41" ht="14.5" hidden="1" x14ac:dyDescent="0.35">
      <c r="B2924" s="45" t="s">
        <v>3314</v>
      </c>
      <c r="C2924" s="54">
        <v>905204</v>
      </c>
      <c r="D2924" s="54">
        <v>905204</v>
      </c>
      <c r="E2924" s="60" t="s">
        <v>3190</v>
      </c>
      <c r="F2924" s="73">
        <v>0</v>
      </c>
      <c r="G2924" s="73">
        <v>6.6666666666666666E-2</v>
      </c>
      <c r="H2924" s="73">
        <v>6.6666666666666666E-2</v>
      </c>
      <c r="I2924" s="73">
        <v>6.6666666666666666E-2</v>
      </c>
      <c r="J2924" s="81" t="s">
        <v>4230</v>
      </c>
      <c r="AL2924" s="144">
        <v>0</v>
      </c>
      <c r="AM2924" s="144">
        <v>6.6666666666666666E-2</v>
      </c>
      <c r="AN2924" s="144">
        <v>6.6666666666666666E-2</v>
      </c>
      <c r="AO2924" s="145">
        <v>6.6666666666666666E-2</v>
      </c>
    </row>
    <row r="2925" spans="2:41" ht="14.5" hidden="1" x14ac:dyDescent="0.35">
      <c r="B2925" s="45" t="s">
        <v>3314</v>
      </c>
      <c r="C2925" s="54">
        <v>905838</v>
      </c>
      <c r="D2925" s="54">
        <v>905838</v>
      </c>
      <c r="E2925" s="60" t="s">
        <v>3190</v>
      </c>
      <c r="F2925" s="73">
        <v>0</v>
      </c>
      <c r="G2925" s="73">
        <v>6.6666666666666666E-2</v>
      </c>
      <c r="H2925" s="73">
        <v>6.6666666666666666E-2</v>
      </c>
      <c r="I2925" s="73">
        <v>6.6666666666666666E-2</v>
      </c>
      <c r="J2925" s="81" t="s">
        <v>4230</v>
      </c>
      <c r="AL2925" s="144">
        <v>0</v>
      </c>
      <c r="AM2925" s="144">
        <v>6.6666666666666666E-2</v>
      </c>
      <c r="AN2925" s="144">
        <v>6.6666666666666666E-2</v>
      </c>
      <c r="AO2925" s="145">
        <v>6.6666666666666666E-2</v>
      </c>
    </row>
    <row r="2926" spans="2:41" ht="14.5" hidden="1" x14ac:dyDescent="0.35">
      <c r="B2926" s="45" t="s">
        <v>3314</v>
      </c>
      <c r="C2926" s="54">
        <v>906233</v>
      </c>
      <c r="D2926" s="54">
        <v>906233</v>
      </c>
      <c r="E2926" s="60" t="s">
        <v>3190</v>
      </c>
      <c r="F2926" s="73">
        <v>0</v>
      </c>
      <c r="G2926" s="73">
        <v>6.6666666666666666E-2</v>
      </c>
      <c r="H2926" s="73">
        <v>6.6666666666666666E-2</v>
      </c>
      <c r="I2926" s="73">
        <v>6.6666666666666666E-2</v>
      </c>
      <c r="J2926" s="81" t="s">
        <v>4230</v>
      </c>
      <c r="AL2926" s="144">
        <v>0</v>
      </c>
      <c r="AM2926" s="144">
        <v>6.6666666666666666E-2</v>
      </c>
      <c r="AN2926" s="144">
        <v>6.6666666666666666E-2</v>
      </c>
      <c r="AO2926" s="145">
        <v>6.6666666666666666E-2</v>
      </c>
    </row>
    <row r="2927" spans="2:41" ht="14.5" hidden="1" x14ac:dyDescent="0.35">
      <c r="B2927" s="45" t="s">
        <v>3314</v>
      </c>
      <c r="C2927" s="54">
        <v>906236</v>
      </c>
      <c r="D2927" s="54">
        <v>906236</v>
      </c>
      <c r="E2927" s="60" t="s">
        <v>3190</v>
      </c>
      <c r="F2927" s="73">
        <v>0</v>
      </c>
      <c r="G2927" s="73">
        <v>6.6666666666666666E-2</v>
      </c>
      <c r="H2927" s="73">
        <v>6.6666666666666666E-2</v>
      </c>
      <c r="I2927" s="73">
        <v>6.6666666666666666E-2</v>
      </c>
      <c r="J2927" s="81" t="s">
        <v>4230</v>
      </c>
      <c r="AL2927" s="144">
        <v>0</v>
      </c>
      <c r="AM2927" s="144">
        <v>6.6666666666666666E-2</v>
      </c>
      <c r="AN2927" s="144">
        <v>6.6666666666666666E-2</v>
      </c>
      <c r="AO2927" s="145">
        <v>6.6666666666666666E-2</v>
      </c>
    </row>
    <row r="2928" spans="2:41" ht="14.5" hidden="1" x14ac:dyDescent="0.35">
      <c r="B2928" s="45" t="s">
        <v>3314</v>
      </c>
      <c r="C2928" s="54">
        <v>906686</v>
      </c>
      <c r="D2928" s="54">
        <v>906686</v>
      </c>
      <c r="E2928" s="60" t="s">
        <v>3190</v>
      </c>
      <c r="F2928" s="73">
        <v>0</v>
      </c>
      <c r="G2928" s="73">
        <v>6.6666666666666666E-2</v>
      </c>
      <c r="H2928" s="73">
        <v>6.6666666666666666E-2</v>
      </c>
      <c r="I2928" s="73">
        <v>6.6666666666666666E-2</v>
      </c>
      <c r="J2928" s="81" t="s">
        <v>4230</v>
      </c>
      <c r="AL2928" s="144">
        <v>0</v>
      </c>
      <c r="AM2928" s="144">
        <v>6.6666666666666666E-2</v>
      </c>
      <c r="AN2928" s="144">
        <v>6.6666666666666666E-2</v>
      </c>
      <c r="AO2928" s="145">
        <v>6.6666666666666666E-2</v>
      </c>
    </row>
    <row r="2929" spans="2:41" ht="14.5" hidden="1" x14ac:dyDescent="0.35">
      <c r="B2929" s="45" t="s">
        <v>3314</v>
      </c>
      <c r="C2929" s="54">
        <v>907111</v>
      </c>
      <c r="D2929" s="54">
        <v>907112</v>
      </c>
      <c r="E2929" s="60" t="s">
        <v>3190</v>
      </c>
      <c r="F2929" s="73">
        <v>0</v>
      </c>
      <c r="G2929" s="73">
        <v>6.6666666666666666E-2</v>
      </c>
      <c r="H2929" s="73">
        <v>6.6666666666666666E-2</v>
      </c>
      <c r="I2929" s="73">
        <v>6.6666666666666666E-2</v>
      </c>
      <c r="J2929" s="81" t="s">
        <v>4230</v>
      </c>
      <c r="AL2929" s="144">
        <v>0</v>
      </c>
      <c r="AM2929" s="144">
        <v>6.6666666666666666E-2</v>
      </c>
      <c r="AN2929" s="144">
        <v>6.6666666666666666E-2</v>
      </c>
      <c r="AO2929" s="145">
        <v>6.6666666666666666E-2</v>
      </c>
    </row>
    <row r="2930" spans="2:41" ht="14.5" hidden="1" x14ac:dyDescent="0.35">
      <c r="B2930" s="45" t="s">
        <v>3314</v>
      </c>
      <c r="C2930" s="54">
        <v>907697</v>
      </c>
      <c r="D2930" s="54">
        <v>907697</v>
      </c>
      <c r="E2930" s="60" t="s">
        <v>3190</v>
      </c>
      <c r="F2930" s="73">
        <v>0</v>
      </c>
      <c r="G2930" s="73">
        <v>6.6666666666666666E-2</v>
      </c>
      <c r="H2930" s="73">
        <v>6.6666666666666666E-2</v>
      </c>
      <c r="I2930" s="73">
        <v>6.6666666666666666E-2</v>
      </c>
      <c r="J2930" s="81" t="s">
        <v>4230</v>
      </c>
      <c r="AL2930" s="144">
        <v>0</v>
      </c>
      <c r="AM2930" s="144">
        <v>6.6666666666666666E-2</v>
      </c>
      <c r="AN2930" s="144">
        <v>6.6666666666666666E-2</v>
      </c>
      <c r="AO2930" s="145">
        <v>6.6666666666666666E-2</v>
      </c>
    </row>
    <row r="2931" spans="2:41" ht="14.5" hidden="1" x14ac:dyDescent="0.35">
      <c r="B2931" s="45" t="s">
        <v>3314</v>
      </c>
      <c r="C2931" s="54">
        <v>907848</v>
      </c>
      <c r="D2931" s="54">
        <v>907848</v>
      </c>
      <c r="E2931" s="60" t="s">
        <v>3190</v>
      </c>
      <c r="F2931" s="73">
        <v>0</v>
      </c>
      <c r="G2931" s="73">
        <v>6.6666666666666666E-2</v>
      </c>
      <c r="H2931" s="73">
        <v>6.6666666666666666E-2</v>
      </c>
      <c r="I2931" s="73">
        <v>6.6666666666666666E-2</v>
      </c>
      <c r="J2931" s="81" t="s">
        <v>4230</v>
      </c>
      <c r="AL2931" s="144">
        <v>0</v>
      </c>
      <c r="AM2931" s="144">
        <v>6.6666666666666666E-2</v>
      </c>
      <c r="AN2931" s="144">
        <v>6.6666666666666666E-2</v>
      </c>
      <c r="AO2931" s="145">
        <v>6.6666666666666666E-2</v>
      </c>
    </row>
    <row r="2932" spans="2:41" ht="14.5" hidden="1" x14ac:dyDescent="0.35">
      <c r="B2932" s="45" t="s">
        <v>3314</v>
      </c>
      <c r="C2932" s="54">
        <v>909030</v>
      </c>
      <c r="D2932" s="54">
        <v>909030</v>
      </c>
      <c r="E2932" s="60" t="s">
        <v>3190</v>
      </c>
      <c r="F2932" s="73">
        <v>0</v>
      </c>
      <c r="G2932" s="73">
        <v>6.6666666666666666E-2</v>
      </c>
      <c r="H2932" s="73">
        <v>6.6666666666666666E-2</v>
      </c>
      <c r="I2932" s="73">
        <v>6.6666666666666666E-2</v>
      </c>
      <c r="J2932" s="81" t="s">
        <v>4230</v>
      </c>
      <c r="AL2932" s="144">
        <v>0</v>
      </c>
      <c r="AM2932" s="144">
        <v>6.6666666666666666E-2</v>
      </c>
      <c r="AN2932" s="144">
        <v>6.6666666666666666E-2</v>
      </c>
      <c r="AO2932" s="145">
        <v>6.6666666666666666E-2</v>
      </c>
    </row>
    <row r="2933" spans="2:41" ht="14.5" hidden="1" x14ac:dyDescent="0.35">
      <c r="B2933" s="45" t="s">
        <v>3314</v>
      </c>
      <c r="C2933" s="54">
        <v>912126</v>
      </c>
      <c r="D2933" s="54">
        <v>912126</v>
      </c>
      <c r="E2933" s="60" t="s">
        <v>3190</v>
      </c>
      <c r="F2933" s="73">
        <v>0</v>
      </c>
      <c r="G2933" s="73">
        <v>6.6666666666666666E-2</v>
      </c>
      <c r="H2933" s="73">
        <v>6.6666666666666666E-2</v>
      </c>
      <c r="I2933" s="73">
        <v>6.6666666666666666E-2</v>
      </c>
      <c r="J2933" s="81" t="s">
        <v>4230</v>
      </c>
      <c r="AL2933" s="144">
        <v>0</v>
      </c>
      <c r="AM2933" s="144">
        <v>6.6666666666666666E-2</v>
      </c>
      <c r="AN2933" s="144">
        <v>6.6666666666666666E-2</v>
      </c>
      <c r="AO2933" s="145">
        <v>6.6666666666666666E-2</v>
      </c>
    </row>
    <row r="2934" spans="2:41" ht="14.5" hidden="1" x14ac:dyDescent="0.35">
      <c r="B2934" s="45" t="s">
        <v>3314</v>
      </c>
      <c r="C2934" s="54">
        <v>913273</v>
      </c>
      <c r="D2934" s="54">
        <v>913273</v>
      </c>
      <c r="E2934" s="60" t="s">
        <v>3190</v>
      </c>
      <c r="F2934" s="73">
        <v>0</v>
      </c>
      <c r="G2934" s="73">
        <v>6.6666666666666666E-2</v>
      </c>
      <c r="H2934" s="73">
        <v>6.6666666666666666E-2</v>
      </c>
      <c r="I2934" s="73">
        <v>6.6666666666666666E-2</v>
      </c>
      <c r="J2934" s="81" t="s">
        <v>4230</v>
      </c>
      <c r="AL2934" s="144">
        <v>0</v>
      </c>
      <c r="AM2934" s="144">
        <v>6.6666666666666666E-2</v>
      </c>
      <c r="AN2934" s="144">
        <v>6.6666666666666666E-2</v>
      </c>
      <c r="AO2934" s="145">
        <v>6.6666666666666666E-2</v>
      </c>
    </row>
    <row r="2935" spans="2:41" ht="14.5" hidden="1" x14ac:dyDescent="0.35">
      <c r="B2935" s="45" t="s">
        <v>3314</v>
      </c>
      <c r="C2935" s="54">
        <v>982878</v>
      </c>
      <c r="D2935" s="54">
        <v>982878</v>
      </c>
      <c r="E2935" s="60" t="s">
        <v>3190</v>
      </c>
      <c r="F2935" s="73">
        <v>0</v>
      </c>
      <c r="G2935" s="73">
        <v>6.6666666666666666E-2</v>
      </c>
      <c r="H2935" s="73">
        <v>6.6666666666666666E-2</v>
      </c>
      <c r="I2935" s="73">
        <v>6.6666666666666666E-2</v>
      </c>
      <c r="J2935" s="81" t="s">
        <v>4230</v>
      </c>
      <c r="AL2935" s="144">
        <v>0</v>
      </c>
      <c r="AM2935" s="144">
        <v>6.6666666666666666E-2</v>
      </c>
      <c r="AN2935" s="144">
        <v>6.6666666666666666E-2</v>
      </c>
      <c r="AO2935" s="145">
        <v>6.6666666666666666E-2</v>
      </c>
    </row>
    <row r="2936" spans="2:41" ht="14.5" hidden="1" x14ac:dyDescent="0.35">
      <c r="B2936" s="45" t="s">
        <v>3314</v>
      </c>
      <c r="C2936" s="54">
        <v>982898</v>
      </c>
      <c r="D2936" s="54">
        <v>982898</v>
      </c>
      <c r="E2936" s="60" t="s">
        <v>3190</v>
      </c>
      <c r="F2936" s="73">
        <v>0</v>
      </c>
      <c r="G2936" s="73">
        <v>6.6666666666666666E-2</v>
      </c>
      <c r="H2936" s="73">
        <v>6.6666666666666666E-2</v>
      </c>
      <c r="I2936" s="73">
        <v>6.6666666666666666E-2</v>
      </c>
      <c r="J2936" s="81" t="s">
        <v>4230</v>
      </c>
      <c r="AL2936" s="144">
        <v>0</v>
      </c>
      <c r="AM2936" s="144">
        <v>6.6666666666666666E-2</v>
      </c>
      <c r="AN2936" s="144">
        <v>6.6666666666666666E-2</v>
      </c>
      <c r="AO2936" s="145">
        <v>6.6666666666666666E-2</v>
      </c>
    </row>
    <row r="2937" spans="2:41" ht="14.5" hidden="1" x14ac:dyDescent="0.35">
      <c r="B2937" s="45" t="s">
        <v>3314</v>
      </c>
      <c r="C2937" s="54">
        <v>982900</v>
      </c>
      <c r="D2937" s="54">
        <v>982900</v>
      </c>
      <c r="E2937" s="60" t="s">
        <v>3190</v>
      </c>
      <c r="F2937" s="73">
        <v>0</v>
      </c>
      <c r="G2937" s="73">
        <v>6.6666666666666666E-2</v>
      </c>
      <c r="H2937" s="73">
        <v>6.6666666666666666E-2</v>
      </c>
      <c r="I2937" s="73">
        <v>6.6666666666666666E-2</v>
      </c>
      <c r="J2937" s="81" t="s">
        <v>4230</v>
      </c>
      <c r="AL2937" s="144">
        <v>0</v>
      </c>
      <c r="AM2937" s="144">
        <v>6.6666666666666666E-2</v>
      </c>
      <c r="AN2937" s="144">
        <v>6.6666666666666666E-2</v>
      </c>
      <c r="AO2937" s="145">
        <v>6.6666666666666666E-2</v>
      </c>
    </row>
    <row r="2938" spans="2:41" ht="14.5" hidden="1" x14ac:dyDescent="0.35">
      <c r="B2938" s="45" t="s">
        <v>3314</v>
      </c>
      <c r="C2938" s="54">
        <v>983208</v>
      </c>
      <c r="D2938" s="54">
        <v>983208</v>
      </c>
      <c r="E2938" s="60" t="s">
        <v>3190</v>
      </c>
      <c r="F2938" s="73">
        <v>0</v>
      </c>
      <c r="G2938" s="73">
        <v>6.6666666666666666E-2</v>
      </c>
      <c r="H2938" s="73">
        <v>6.6666666666666666E-2</v>
      </c>
      <c r="I2938" s="73">
        <v>6.6666666666666666E-2</v>
      </c>
      <c r="J2938" s="81" t="s">
        <v>4230</v>
      </c>
      <c r="AL2938" s="144">
        <v>0</v>
      </c>
      <c r="AM2938" s="144">
        <v>6.6666666666666666E-2</v>
      </c>
      <c r="AN2938" s="144">
        <v>6.6666666666666666E-2</v>
      </c>
      <c r="AO2938" s="145">
        <v>6.6666666666666666E-2</v>
      </c>
    </row>
    <row r="2939" spans="2:41" ht="14.5" hidden="1" x14ac:dyDescent="0.35">
      <c r="B2939" s="45" t="s">
        <v>3314</v>
      </c>
      <c r="C2939" s="54">
        <v>983292</v>
      </c>
      <c r="D2939" s="54">
        <v>983292</v>
      </c>
      <c r="E2939" s="60" t="s">
        <v>3190</v>
      </c>
      <c r="F2939" s="73">
        <v>0</v>
      </c>
      <c r="G2939" s="73">
        <v>6.6666666666666666E-2</v>
      </c>
      <c r="H2939" s="73">
        <v>6.6666666666666666E-2</v>
      </c>
      <c r="I2939" s="73">
        <v>6.6666666666666666E-2</v>
      </c>
      <c r="J2939" s="81" t="s">
        <v>4230</v>
      </c>
      <c r="AL2939" s="144">
        <v>0</v>
      </c>
      <c r="AM2939" s="144">
        <v>6.6666666666666666E-2</v>
      </c>
      <c r="AN2939" s="144">
        <v>6.6666666666666666E-2</v>
      </c>
      <c r="AO2939" s="145">
        <v>6.6666666666666666E-2</v>
      </c>
    </row>
    <row r="2940" spans="2:41" ht="14.5" hidden="1" x14ac:dyDescent="0.35">
      <c r="B2940" s="45" t="s">
        <v>3314</v>
      </c>
      <c r="C2940" s="54">
        <v>983494</v>
      </c>
      <c r="D2940" s="54">
        <v>983494</v>
      </c>
      <c r="E2940" s="60" t="s">
        <v>3190</v>
      </c>
      <c r="F2940" s="73">
        <v>0</v>
      </c>
      <c r="G2940" s="73">
        <v>6.6666666666666666E-2</v>
      </c>
      <c r="H2940" s="73">
        <v>6.6666666666666666E-2</v>
      </c>
      <c r="I2940" s="73">
        <v>6.6666666666666666E-2</v>
      </c>
      <c r="J2940" s="81" t="s">
        <v>4230</v>
      </c>
      <c r="AL2940" s="144">
        <v>0</v>
      </c>
      <c r="AM2940" s="144">
        <v>6.6666666666666666E-2</v>
      </c>
      <c r="AN2940" s="144">
        <v>6.6666666666666666E-2</v>
      </c>
      <c r="AO2940" s="145">
        <v>6.6666666666666666E-2</v>
      </c>
    </row>
    <row r="2941" spans="2:41" ht="14.5" hidden="1" x14ac:dyDescent="0.35">
      <c r="B2941" s="45" t="s">
        <v>3314</v>
      </c>
      <c r="C2941" s="54">
        <v>983935</v>
      </c>
      <c r="D2941" s="54">
        <v>983935</v>
      </c>
      <c r="E2941" s="60" t="s">
        <v>3190</v>
      </c>
      <c r="F2941" s="73">
        <v>0</v>
      </c>
      <c r="G2941" s="73">
        <v>6.6666666666666666E-2</v>
      </c>
      <c r="H2941" s="73">
        <v>6.6666666666666666E-2</v>
      </c>
      <c r="I2941" s="73">
        <v>6.6666666666666666E-2</v>
      </c>
      <c r="J2941" s="81" t="s">
        <v>4230</v>
      </c>
      <c r="AL2941" s="144">
        <v>0</v>
      </c>
      <c r="AM2941" s="144">
        <v>6.6666666666666666E-2</v>
      </c>
      <c r="AN2941" s="144">
        <v>6.6666666666666666E-2</v>
      </c>
      <c r="AO2941" s="145">
        <v>6.6666666666666666E-2</v>
      </c>
    </row>
    <row r="2942" spans="2:41" ht="14.5" hidden="1" x14ac:dyDescent="0.35">
      <c r="B2942" s="45" t="s">
        <v>3314</v>
      </c>
      <c r="C2942" s="54">
        <v>984725</v>
      </c>
      <c r="D2942" s="54">
        <v>984725</v>
      </c>
      <c r="E2942" s="60" t="s">
        <v>3190</v>
      </c>
      <c r="F2942" s="73">
        <v>0</v>
      </c>
      <c r="G2942" s="73">
        <v>6.6666666666666666E-2</v>
      </c>
      <c r="H2942" s="73">
        <v>6.6666666666666666E-2</v>
      </c>
      <c r="I2942" s="73">
        <v>6.6666666666666666E-2</v>
      </c>
      <c r="J2942" s="81" t="s">
        <v>4230</v>
      </c>
      <c r="AL2942" s="144">
        <v>0</v>
      </c>
      <c r="AM2942" s="144">
        <v>6.6666666666666666E-2</v>
      </c>
      <c r="AN2942" s="144">
        <v>6.6666666666666666E-2</v>
      </c>
      <c r="AO2942" s="145">
        <v>6.6666666666666666E-2</v>
      </c>
    </row>
    <row r="2943" spans="2:41" ht="14.5" hidden="1" x14ac:dyDescent="0.35">
      <c r="B2943" s="45" t="s">
        <v>3314</v>
      </c>
      <c r="C2943" s="54">
        <v>989063</v>
      </c>
      <c r="D2943" s="54">
        <v>989063</v>
      </c>
      <c r="E2943" s="60" t="s">
        <v>3190</v>
      </c>
      <c r="F2943" s="73">
        <v>0</v>
      </c>
      <c r="G2943" s="73">
        <v>6.6666666666666666E-2</v>
      </c>
      <c r="H2943" s="73">
        <v>6.6666666666666666E-2</v>
      </c>
      <c r="I2943" s="73">
        <v>6.6666666666666666E-2</v>
      </c>
      <c r="J2943" s="81" t="s">
        <v>4230</v>
      </c>
      <c r="AL2943" s="144">
        <v>0</v>
      </c>
      <c r="AM2943" s="144">
        <v>6.6666666666666666E-2</v>
      </c>
      <c r="AN2943" s="144">
        <v>6.6666666666666666E-2</v>
      </c>
      <c r="AO2943" s="145">
        <v>6.6666666666666666E-2</v>
      </c>
    </row>
    <row r="2944" spans="2:41" ht="14.5" hidden="1" x14ac:dyDescent="0.35">
      <c r="B2944" s="45" t="s">
        <v>3314</v>
      </c>
      <c r="C2944" s="82">
        <v>870023</v>
      </c>
      <c r="D2944" s="82">
        <v>870023</v>
      </c>
      <c r="E2944" s="83" t="s">
        <v>3191</v>
      </c>
      <c r="F2944" s="73">
        <v>0</v>
      </c>
      <c r="G2944" s="73">
        <v>7.4999999999999997E-2</v>
      </c>
      <c r="H2944" s="73">
        <v>7.4999999999999997E-2</v>
      </c>
      <c r="I2944" s="73">
        <v>7.4999999999999997E-2</v>
      </c>
      <c r="J2944" s="84" t="s">
        <v>4230</v>
      </c>
      <c r="AL2944" s="146">
        <v>0</v>
      </c>
      <c r="AM2944" s="146">
        <v>7.4999999999999997E-2</v>
      </c>
      <c r="AN2944" s="146">
        <v>7.4999999999999997E-2</v>
      </c>
      <c r="AO2944" s="147">
        <v>7.4999999999999997E-2</v>
      </c>
    </row>
    <row r="2945" spans="2:41" ht="14.5" hidden="1" x14ac:dyDescent="0.35">
      <c r="B2945" s="45" t="s">
        <v>3314</v>
      </c>
      <c r="C2945" s="82">
        <v>870187</v>
      </c>
      <c r="D2945" s="82">
        <v>870187</v>
      </c>
      <c r="E2945" s="83" t="s">
        <v>3191</v>
      </c>
      <c r="F2945" s="73">
        <v>0</v>
      </c>
      <c r="G2945" s="73">
        <v>7.4999999999999997E-2</v>
      </c>
      <c r="H2945" s="73">
        <v>7.4999999999999997E-2</v>
      </c>
      <c r="I2945" s="73">
        <v>7.4999999999999997E-2</v>
      </c>
      <c r="J2945" s="84" t="s">
        <v>4230</v>
      </c>
      <c r="AL2945" s="146">
        <v>0</v>
      </c>
      <c r="AM2945" s="146">
        <v>7.4999999999999997E-2</v>
      </c>
      <c r="AN2945" s="146">
        <v>7.4999999999999997E-2</v>
      </c>
      <c r="AO2945" s="147">
        <v>7.4999999999999997E-2</v>
      </c>
    </row>
    <row r="2946" spans="2:41" ht="14.5" hidden="1" x14ac:dyDescent="0.35">
      <c r="B2946" s="45" t="s">
        <v>3314</v>
      </c>
      <c r="C2946" s="54">
        <v>870348</v>
      </c>
      <c r="D2946" s="54">
        <v>870348</v>
      </c>
      <c r="E2946" s="60" t="s">
        <v>3191</v>
      </c>
      <c r="F2946" s="73">
        <v>0</v>
      </c>
      <c r="G2946" s="73">
        <v>7.4999999999999997E-2</v>
      </c>
      <c r="H2946" s="73">
        <v>7.4999999999999997E-2</v>
      </c>
      <c r="I2946" s="73">
        <v>7.4999999999999997E-2</v>
      </c>
      <c r="J2946" s="84" t="s">
        <v>4230</v>
      </c>
      <c r="AL2946" s="144">
        <v>0</v>
      </c>
      <c r="AM2946" s="144">
        <v>7.4999999999999997E-2</v>
      </c>
      <c r="AN2946" s="144">
        <v>7.4999999999999997E-2</v>
      </c>
      <c r="AO2946" s="145">
        <v>7.4999999999999997E-2</v>
      </c>
    </row>
    <row r="2947" spans="2:41" ht="14.5" hidden="1" x14ac:dyDescent="0.35">
      <c r="B2947" s="45" t="s">
        <v>3314</v>
      </c>
      <c r="C2947" s="54">
        <v>870377</v>
      </c>
      <c r="D2947" s="54">
        <v>870377</v>
      </c>
      <c r="E2947" s="60" t="s">
        <v>3191</v>
      </c>
      <c r="F2947" s="73">
        <v>0</v>
      </c>
      <c r="G2947" s="73">
        <v>7.4999999999999997E-2</v>
      </c>
      <c r="H2947" s="73">
        <v>7.4999999999999997E-2</v>
      </c>
      <c r="I2947" s="73">
        <v>7.4999999999999997E-2</v>
      </c>
      <c r="J2947" s="84" t="s">
        <v>4230</v>
      </c>
      <c r="AL2947" s="144">
        <v>0</v>
      </c>
      <c r="AM2947" s="144">
        <v>7.4999999999999997E-2</v>
      </c>
      <c r="AN2947" s="144">
        <v>7.4999999999999997E-2</v>
      </c>
      <c r="AO2947" s="145">
        <v>7.4999999999999997E-2</v>
      </c>
    </row>
    <row r="2948" spans="2:41" ht="14.5" hidden="1" x14ac:dyDescent="0.35">
      <c r="B2948" s="45" t="s">
        <v>3314</v>
      </c>
      <c r="C2948" s="54">
        <v>870627</v>
      </c>
      <c r="D2948" s="54">
        <v>870627</v>
      </c>
      <c r="E2948" s="60" t="s">
        <v>3191</v>
      </c>
      <c r="F2948" s="73">
        <v>0</v>
      </c>
      <c r="G2948" s="73">
        <v>7.4999999999999997E-2</v>
      </c>
      <c r="H2948" s="73">
        <v>7.4999999999999997E-2</v>
      </c>
      <c r="I2948" s="73">
        <v>7.4999999999999997E-2</v>
      </c>
      <c r="J2948" s="84" t="s">
        <v>4230</v>
      </c>
      <c r="AL2948" s="144">
        <v>0</v>
      </c>
      <c r="AM2948" s="144">
        <v>7.4999999999999997E-2</v>
      </c>
      <c r="AN2948" s="144">
        <v>7.4999999999999997E-2</v>
      </c>
      <c r="AO2948" s="145">
        <v>7.4999999999999997E-2</v>
      </c>
    </row>
    <row r="2949" spans="2:41" ht="14.5" hidden="1" x14ac:dyDescent="0.35">
      <c r="B2949" s="45" t="s">
        <v>3314</v>
      </c>
      <c r="C2949" s="54">
        <v>870636</v>
      </c>
      <c r="D2949" s="54">
        <v>870636</v>
      </c>
      <c r="E2949" s="60" t="s">
        <v>3191</v>
      </c>
      <c r="F2949" s="73">
        <v>0</v>
      </c>
      <c r="G2949" s="73">
        <v>7.4999999999999997E-2</v>
      </c>
      <c r="H2949" s="73">
        <v>7.4999999999999997E-2</v>
      </c>
      <c r="I2949" s="73">
        <v>7.4999999999999997E-2</v>
      </c>
      <c r="J2949" s="84" t="s">
        <v>4230</v>
      </c>
      <c r="AL2949" s="144">
        <v>0</v>
      </c>
      <c r="AM2949" s="144">
        <v>7.4999999999999997E-2</v>
      </c>
      <c r="AN2949" s="144">
        <v>7.4999999999999997E-2</v>
      </c>
      <c r="AO2949" s="145">
        <v>7.4999999999999997E-2</v>
      </c>
    </row>
    <row r="2950" spans="2:41" ht="14.5" hidden="1" x14ac:dyDescent="0.35">
      <c r="B2950" s="45" t="s">
        <v>3314</v>
      </c>
      <c r="C2950" s="54">
        <v>870643</v>
      </c>
      <c r="D2950" s="54">
        <v>870643</v>
      </c>
      <c r="E2950" s="60" t="s">
        <v>3191</v>
      </c>
      <c r="F2950" s="73">
        <v>0</v>
      </c>
      <c r="G2950" s="73">
        <v>7.4999999999999997E-2</v>
      </c>
      <c r="H2950" s="73">
        <v>7.4999999999999997E-2</v>
      </c>
      <c r="I2950" s="73">
        <v>7.4999999999999997E-2</v>
      </c>
      <c r="J2950" s="84" t="s">
        <v>4230</v>
      </c>
      <c r="AL2950" s="144">
        <v>0</v>
      </c>
      <c r="AM2950" s="144">
        <v>7.4999999999999997E-2</v>
      </c>
      <c r="AN2950" s="144">
        <v>7.4999999999999997E-2</v>
      </c>
      <c r="AO2950" s="145">
        <v>7.4999999999999997E-2</v>
      </c>
    </row>
    <row r="2951" spans="2:41" ht="14.5" hidden="1" x14ac:dyDescent="0.35">
      <c r="B2951" s="45" t="s">
        <v>3314</v>
      </c>
      <c r="C2951" s="54">
        <v>870809</v>
      </c>
      <c r="D2951" s="54">
        <v>870809</v>
      </c>
      <c r="E2951" s="60" t="s">
        <v>3191</v>
      </c>
      <c r="F2951" s="73">
        <v>0</v>
      </c>
      <c r="G2951" s="73">
        <v>7.4999999999999997E-2</v>
      </c>
      <c r="H2951" s="73">
        <v>7.4999999999999997E-2</v>
      </c>
      <c r="I2951" s="73">
        <v>7.4999999999999997E-2</v>
      </c>
      <c r="J2951" s="84" t="s">
        <v>4230</v>
      </c>
      <c r="AL2951" s="144">
        <v>0</v>
      </c>
      <c r="AM2951" s="144">
        <v>7.4999999999999997E-2</v>
      </c>
      <c r="AN2951" s="144">
        <v>7.4999999999999997E-2</v>
      </c>
      <c r="AO2951" s="145">
        <v>7.4999999999999997E-2</v>
      </c>
    </row>
    <row r="2952" spans="2:41" ht="14.5" hidden="1" x14ac:dyDescent="0.35">
      <c r="B2952" s="45" t="s">
        <v>3314</v>
      </c>
      <c r="C2952" s="54">
        <v>8710902</v>
      </c>
      <c r="D2952" s="54">
        <v>8710902</v>
      </c>
      <c r="E2952" s="60" t="s">
        <v>3191</v>
      </c>
      <c r="F2952" s="73">
        <v>0</v>
      </c>
      <c r="G2952" s="73">
        <v>7.4999999999999997E-2</v>
      </c>
      <c r="H2952" s="73">
        <v>7.4999999999999997E-2</v>
      </c>
      <c r="I2952" s="73">
        <v>7.4999999999999997E-2</v>
      </c>
      <c r="J2952" s="84" t="s">
        <v>4230</v>
      </c>
      <c r="AL2952" s="144">
        <v>0</v>
      </c>
      <c r="AM2952" s="144">
        <v>7.4999999999999997E-2</v>
      </c>
      <c r="AN2952" s="144">
        <v>7.4999999999999997E-2</v>
      </c>
      <c r="AO2952" s="145">
        <v>7.4999999999999997E-2</v>
      </c>
    </row>
    <row r="2953" spans="2:41" ht="14.5" hidden="1" x14ac:dyDescent="0.35">
      <c r="B2953" s="45" t="s">
        <v>3314</v>
      </c>
      <c r="C2953" s="54">
        <v>871285</v>
      </c>
      <c r="D2953" s="54">
        <v>871285</v>
      </c>
      <c r="E2953" s="60" t="s">
        <v>3191</v>
      </c>
      <c r="F2953" s="73">
        <v>0</v>
      </c>
      <c r="G2953" s="73">
        <v>7.4999999999999997E-2</v>
      </c>
      <c r="H2953" s="73">
        <v>7.4999999999999997E-2</v>
      </c>
      <c r="I2953" s="73">
        <v>7.4999999999999997E-2</v>
      </c>
      <c r="J2953" s="84" t="s">
        <v>4230</v>
      </c>
      <c r="AL2953" s="144">
        <v>0</v>
      </c>
      <c r="AM2953" s="144">
        <v>7.4999999999999997E-2</v>
      </c>
      <c r="AN2953" s="144">
        <v>7.4999999999999997E-2</v>
      </c>
      <c r="AO2953" s="145">
        <v>7.4999999999999997E-2</v>
      </c>
    </row>
    <row r="2954" spans="2:41" ht="14.5" hidden="1" x14ac:dyDescent="0.35">
      <c r="B2954" s="45" t="s">
        <v>3314</v>
      </c>
      <c r="C2954" s="54">
        <v>871301</v>
      </c>
      <c r="D2954" s="54">
        <v>871301</v>
      </c>
      <c r="E2954" s="60" t="s">
        <v>3191</v>
      </c>
      <c r="F2954" s="73">
        <v>0</v>
      </c>
      <c r="G2954" s="73">
        <v>7.4999999999999997E-2</v>
      </c>
      <c r="H2954" s="73">
        <v>7.4999999999999997E-2</v>
      </c>
      <c r="I2954" s="73">
        <v>7.4999999999999997E-2</v>
      </c>
      <c r="J2954" s="84" t="s">
        <v>4230</v>
      </c>
      <c r="AL2954" s="144">
        <v>0</v>
      </c>
      <c r="AM2954" s="144">
        <v>7.4999999999999997E-2</v>
      </c>
      <c r="AN2954" s="144">
        <v>7.4999999999999997E-2</v>
      </c>
      <c r="AO2954" s="145">
        <v>7.4999999999999997E-2</v>
      </c>
    </row>
    <row r="2955" spans="2:41" ht="14.5" hidden="1" x14ac:dyDescent="0.35">
      <c r="B2955" s="45" t="s">
        <v>3314</v>
      </c>
      <c r="C2955" s="54">
        <v>871306</v>
      </c>
      <c r="D2955" s="54">
        <v>871306</v>
      </c>
      <c r="E2955" s="60" t="s">
        <v>3191</v>
      </c>
      <c r="F2955" s="73">
        <v>0</v>
      </c>
      <c r="G2955" s="73">
        <v>7.4999999999999997E-2</v>
      </c>
      <c r="H2955" s="73">
        <v>7.4999999999999997E-2</v>
      </c>
      <c r="I2955" s="73">
        <v>7.4999999999999997E-2</v>
      </c>
      <c r="J2955" s="84" t="s">
        <v>4230</v>
      </c>
      <c r="AL2955" s="144">
        <v>0</v>
      </c>
      <c r="AM2955" s="144">
        <v>7.4999999999999997E-2</v>
      </c>
      <c r="AN2955" s="144">
        <v>7.4999999999999997E-2</v>
      </c>
      <c r="AO2955" s="145">
        <v>7.4999999999999997E-2</v>
      </c>
    </row>
    <row r="2956" spans="2:41" ht="14.5" hidden="1" x14ac:dyDescent="0.35">
      <c r="B2956" s="45" t="s">
        <v>3314</v>
      </c>
      <c r="C2956" s="54">
        <v>871309</v>
      </c>
      <c r="D2956" s="54">
        <v>871309</v>
      </c>
      <c r="E2956" s="60" t="s">
        <v>3191</v>
      </c>
      <c r="F2956" s="73">
        <v>0</v>
      </c>
      <c r="G2956" s="73">
        <v>7.4999999999999997E-2</v>
      </c>
      <c r="H2956" s="73">
        <v>7.4999999999999997E-2</v>
      </c>
      <c r="I2956" s="73">
        <v>7.4999999999999997E-2</v>
      </c>
      <c r="J2956" s="84" t="s">
        <v>4230</v>
      </c>
      <c r="AL2956" s="144">
        <v>0</v>
      </c>
      <c r="AM2956" s="144">
        <v>7.4999999999999997E-2</v>
      </c>
      <c r="AN2956" s="144">
        <v>7.4999999999999997E-2</v>
      </c>
      <c r="AO2956" s="145">
        <v>7.4999999999999997E-2</v>
      </c>
    </row>
    <row r="2957" spans="2:41" ht="14.5" hidden="1" x14ac:dyDescent="0.35">
      <c r="B2957" s="45" t="s">
        <v>3314</v>
      </c>
      <c r="C2957" s="54">
        <v>871317</v>
      </c>
      <c r="D2957" s="54">
        <v>871317</v>
      </c>
      <c r="E2957" s="60" t="s">
        <v>3191</v>
      </c>
      <c r="F2957" s="73">
        <v>0</v>
      </c>
      <c r="G2957" s="73">
        <v>7.4999999999999997E-2</v>
      </c>
      <c r="H2957" s="73">
        <v>7.4999999999999997E-2</v>
      </c>
      <c r="I2957" s="73">
        <v>7.4999999999999997E-2</v>
      </c>
      <c r="J2957" s="84" t="s">
        <v>4230</v>
      </c>
      <c r="AL2957" s="144">
        <v>0</v>
      </c>
      <c r="AM2957" s="144">
        <v>7.4999999999999997E-2</v>
      </c>
      <c r="AN2957" s="144">
        <v>7.4999999999999997E-2</v>
      </c>
      <c r="AO2957" s="145">
        <v>7.4999999999999997E-2</v>
      </c>
    </row>
    <row r="2958" spans="2:41" ht="14.5" hidden="1" x14ac:dyDescent="0.35">
      <c r="B2958" s="45" t="s">
        <v>3314</v>
      </c>
      <c r="C2958" s="54">
        <v>871339</v>
      </c>
      <c r="D2958" s="54">
        <v>871339</v>
      </c>
      <c r="E2958" s="60" t="s">
        <v>3191</v>
      </c>
      <c r="F2958" s="73">
        <v>0</v>
      </c>
      <c r="G2958" s="73">
        <v>7.4999999999999997E-2</v>
      </c>
      <c r="H2958" s="73">
        <v>7.4999999999999997E-2</v>
      </c>
      <c r="I2958" s="73">
        <v>7.4999999999999997E-2</v>
      </c>
      <c r="J2958" s="84" t="s">
        <v>4230</v>
      </c>
      <c r="AL2958" s="144">
        <v>0</v>
      </c>
      <c r="AM2958" s="144">
        <v>7.4999999999999997E-2</v>
      </c>
      <c r="AN2958" s="144">
        <v>7.4999999999999997E-2</v>
      </c>
      <c r="AO2958" s="145">
        <v>7.4999999999999997E-2</v>
      </c>
    </row>
    <row r="2959" spans="2:41" ht="14.5" hidden="1" x14ac:dyDescent="0.35">
      <c r="B2959" s="45" t="s">
        <v>3314</v>
      </c>
      <c r="C2959" s="54">
        <v>871343</v>
      </c>
      <c r="D2959" s="54">
        <v>871343</v>
      </c>
      <c r="E2959" s="60" t="s">
        <v>3191</v>
      </c>
      <c r="F2959" s="73">
        <v>0</v>
      </c>
      <c r="G2959" s="73">
        <v>7.4999999999999997E-2</v>
      </c>
      <c r="H2959" s="73">
        <v>7.4999999999999997E-2</v>
      </c>
      <c r="I2959" s="73">
        <v>7.4999999999999997E-2</v>
      </c>
      <c r="J2959" s="84" t="s">
        <v>4230</v>
      </c>
      <c r="AL2959" s="144">
        <v>0</v>
      </c>
      <c r="AM2959" s="144">
        <v>7.4999999999999997E-2</v>
      </c>
      <c r="AN2959" s="144">
        <v>7.4999999999999997E-2</v>
      </c>
      <c r="AO2959" s="145">
        <v>7.4999999999999997E-2</v>
      </c>
    </row>
    <row r="2960" spans="2:41" ht="14.5" hidden="1" x14ac:dyDescent="0.35">
      <c r="B2960" s="45" t="s">
        <v>3314</v>
      </c>
      <c r="C2960" s="54">
        <v>871349</v>
      </c>
      <c r="D2960" s="54">
        <v>871349</v>
      </c>
      <c r="E2960" s="60" t="s">
        <v>3191</v>
      </c>
      <c r="F2960" s="73">
        <v>0</v>
      </c>
      <c r="G2960" s="73">
        <v>7.4999999999999997E-2</v>
      </c>
      <c r="H2960" s="73">
        <v>7.4999999999999997E-2</v>
      </c>
      <c r="I2960" s="73">
        <v>7.4999999999999997E-2</v>
      </c>
      <c r="J2960" s="84" t="s">
        <v>4230</v>
      </c>
      <c r="AL2960" s="144">
        <v>0</v>
      </c>
      <c r="AM2960" s="144">
        <v>7.4999999999999997E-2</v>
      </c>
      <c r="AN2960" s="144">
        <v>7.4999999999999997E-2</v>
      </c>
      <c r="AO2960" s="145">
        <v>7.4999999999999997E-2</v>
      </c>
    </row>
    <row r="2961" spans="2:41" ht="14.5" hidden="1" x14ac:dyDescent="0.35">
      <c r="B2961" s="45" t="s">
        <v>3314</v>
      </c>
      <c r="C2961" s="54">
        <v>871359</v>
      </c>
      <c r="D2961" s="54">
        <v>871359</v>
      </c>
      <c r="E2961" s="60" t="s">
        <v>3191</v>
      </c>
      <c r="F2961" s="73">
        <v>0</v>
      </c>
      <c r="G2961" s="73">
        <v>7.4999999999999997E-2</v>
      </c>
      <c r="H2961" s="73">
        <v>7.4999999999999997E-2</v>
      </c>
      <c r="I2961" s="73">
        <v>7.4999999999999997E-2</v>
      </c>
      <c r="J2961" s="84" t="s">
        <v>4230</v>
      </c>
      <c r="AL2961" s="144">
        <v>0</v>
      </c>
      <c r="AM2961" s="144">
        <v>7.4999999999999997E-2</v>
      </c>
      <c r="AN2961" s="144">
        <v>7.4999999999999997E-2</v>
      </c>
      <c r="AO2961" s="145">
        <v>7.4999999999999997E-2</v>
      </c>
    </row>
    <row r="2962" spans="2:41" ht="14.5" hidden="1" x14ac:dyDescent="0.35">
      <c r="B2962" s="45" t="s">
        <v>3314</v>
      </c>
      <c r="C2962" s="54">
        <v>871363</v>
      </c>
      <c r="D2962" s="54">
        <v>871363</v>
      </c>
      <c r="E2962" s="60" t="s">
        <v>3191</v>
      </c>
      <c r="F2962" s="73">
        <v>0</v>
      </c>
      <c r="G2962" s="73">
        <v>7.4999999999999997E-2</v>
      </c>
      <c r="H2962" s="73">
        <v>7.4999999999999997E-2</v>
      </c>
      <c r="I2962" s="73">
        <v>7.4999999999999997E-2</v>
      </c>
      <c r="J2962" s="84" t="s">
        <v>4230</v>
      </c>
      <c r="AL2962" s="144">
        <v>0</v>
      </c>
      <c r="AM2962" s="144">
        <v>7.4999999999999997E-2</v>
      </c>
      <c r="AN2962" s="144">
        <v>7.4999999999999997E-2</v>
      </c>
      <c r="AO2962" s="145">
        <v>7.4999999999999997E-2</v>
      </c>
    </row>
    <row r="2963" spans="2:41" ht="14.5" hidden="1" x14ac:dyDescent="0.35">
      <c r="B2963" s="45" t="s">
        <v>3314</v>
      </c>
      <c r="C2963" s="54">
        <v>871367</v>
      </c>
      <c r="D2963" s="54">
        <v>871367</v>
      </c>
      <c r="E2963" s="60" t="s">
        <v>3191</v>
      </c>
      <c r="F2963" s="73">
        <v>0</v>
      </c>
      <c r="G2963" s="73">
        <v>7.4999999999999997E-2</v>
      </c>
      <c r="H2963" s="73">
        <v>7.4999999999999997E-2</v>
      </c>
      <c r="I2963" s="73">
        <v>7.4999999999999997E-2</v>
      </c>
      <c r="J2963" s="84" t="s">
        <v>4230</v>
      </c>
      <c r="AL2963" s="144">
        <v>0</v>
      </c>
      <c r="AM2963" s="144">
        <v>7.4999999999999997E-2</v>
      </c>
      <c r="AN2963" s="144">
        <v>7.4999999999999997E-2</v>
      </c>
      <c r="AO2963" s="145">
        <v>7.4999999999999997E-2</v>
      </c>
    </row>
    <row r="2964" spans="2:41" ht="14.5" hidden="1" x14ac:dyDescent="0.35">
      <c r="B2964" s="45" t="s">
        <v>3314</v>
      </c>
      <c r="C2964" s="54">
        <v>871369</v>
      </c>
      <c r="D2964" s="54">
        <v>871369</v>
      </c>
      <c r="E2964" s="60" t="s">
        <v>3191</v>
      </c>
      <c r="F2964" s="73">
        <v>0</v>
      </c>
      <c r="G2964" s="73">
        <v>7.4999999999999997E-2</v>
      </c>
      <c r="H2964" s="73">
        <v>7.4999999999999997E-2</v>
      </c>
      <c r="I2964" s="73">
        <v>7.4999999999999997E-2</v>
      </c>
      <c r="J2964" s="84" t="s">
        <v>4230</v>
      </c>
      <c r="AL2964" s="144">
        <v>0</v>
      </c>
      <c r="AM2964" s="144">
        <v>7.4999999999999997E-2</v>
      </c>
      <c r="AN2964" s="144">
        <v>7.4999999999999997E-2</v>
      </c>
      <c r="AO2964" s="145">
        <v>7.4999999999999997E-2</v>
      </c>
    </row>
    <row r="2965" spans="2:41" ht="14.5" hidden="1" x14ac:dyDescent="0.35">
      <c r="B2965" s="45" t="s">
        <v>3314</v>
      </c>
      <c r="C2965" s="54">
        <v>871372</v>
      </c>
      <c r="D2965" s="54">
        <v>871372</v>
      </c>
      <c r="E2965" s="60" t="s">
        <v>3191</v>
      </c>
      <c r="F2965" s="73">
        <v>0</v>
      </c>
      <c r="G2965" s="73">
        <v>7.4999999999999997E-2</v>
      </c>
      <c r="H2965" s="73">
        <v>7.4999999999999997E-2</v>
      </c>
      <c r="I2965" s="73">
        <v>7.4999999999999997E-2</v>
      </c>
      <c r="J2965" s="84" t="s">
        <v>4230</v>
      </c>
      <c r="AL2965" s="144">
        <v>0</v>
      </c>
      <c r="AM2965" s="144">
        <v>7.4999999999999997E-2</v>
      </c>
      <c r="AN2965" s="144">
        <v>7.4999999999999997E-2</v>
      </c>
      <c r="AO2965" s="145">
        <v>7.4999999999999997E-2</v>
      </c>
    </row>
    <row r="2966" spans="2:41" ht="14.5" hidden="1" x14ac:dyDescent="0.35">
      <c r="B2966" s="45" t="s">
        <v>3314</v>
      </c>
      <c r="C2966" s="54">
        <v>871375</v>
      </c>
      <c r="D2966" s="54">
        <v>871376</v>
      </c>
      <c r="E2966" s="60" t="s">
        <v>3191</v>
      </c>
      <c r="F2966" s="73">
        <v>0</v>
      </c>
      <c r="G2966" s="73">
        <v>7.4999999999999997E-2</v>
      </c>
      <c r="H2966" s="73">
        <v>7.4999999999999997E-2</v>
      </c>
      <c r="I2966" s="73">
        <v>7.4999999999999997E-2</v>
      </c>
      <c r="J2966" s="84" t="s">
        <v>4230</v>
      </c>
      <c r="AL2966" s="144">
        <v>0</v>
      </c>
      <c r="AM2966" s="144">
        <v>7.4999999999999997E-2</v>
      </c>
      <c r="AN2966" s="144">
        <v>7.4999999999999997E-2</v>
      </c>
      <c r="AO2966" s="145">
        <v>7.4999999999999997E-2</v>
      </c>
    </row>
    <row r="2967" spans="2:41" ht="14.5" hidden="1" x14ac:dyDescent="0.35">
      <c r="B2967" s="45" t="s">
        <v>3314</v>
      </c>
      <c r="C2967" s="54">
        <v>871387</v>
      </c>
      <c r="D2967" s="54">
        <v>871387</v>
      </c>
      <c r="E2967" s="60" t="s">
        <v>3191</v>
      </c>
      <c r="F2967" s="73">
        <v>0</v>
      </c>
      <c r="G2967" s="73">
        <v>7.4999999999999997E-2</v>
      </c>
      <c r="H2967" s="73">
        <v>7.4999999999999997E-2</v>
      </c>
      <c r="I2967" s="73">
        <v>7.4999999999999997E-2</v>
      </c>
      <c r="J2967" s="84" t="s">
        <v>4230</v>
      </c>
      <c r="AL2967" s="144">
        <v>0</v>
      </c>
      <c r="AM2967" s="144">
        <v>7.4999999999999997E-2</v>
      </c>
      <c r="AN2967" s="144">
        <v>7.4999999999999997E-2</v>
      </c>
      <c r="AO2967" s="145">
        <v>7.4999999999999997E-2</v>
      </c>
    </row>
    <row r="2968" spans="2:41" ht="14.5" hidden="1" x14ac:dyDescent="0.35">
      <c r="B2968" s="45" t="s">
        <v>3314</v>
      </c>
      <c r="C2968" s="54">
        <v>871399</v>
      </c>
      <c r="D2968" s="54">
        <v>871399</v>
      </c>
      <c r="E2968" s="60" t="s">
        <v>3191</v>
      </c>
      <c r="F2968" s="73">
        <v>0</v>
      </c>
      <c r="G2968" s="73">
        <v>7.4999999999999997E-2</v>
      </c>
      <c r="H2968" s="73">
        <v>7.4999999999999997E-2</v>
      </c>
      <c r="I2968" s="73">
        <v>7.4999999999999997E-2</v>
      </c>
      <c r="J2968" s="84" t="s">
        <v>4230</v>
      </c>
      <c r="AL2968" s="144">
        <v>0</v>
      </c>
      <c r="AM2968" s="144">
        <v>7.4999999999999997E-2</v>
      </c>
      <c r="AN2968" s="144">
        <v>7.4999999999999997E-2</v>
      </c>
      <c r="AO2968" s="145">
        <v>7.4999999999999997E-2</v>
      </c>
    </row>
    <row r="2969" spans="2:41" ht="14.5" hidden="1" x14ac:dyDescent="0.35">
      <c r="B2969" s="45" t="s">
        <v>3314</v>
      </c>
      <c r="C2969" s="54">
        <v>871410</v>
      </c>
      <c r="D2969" s="54">
        <v>871411</v>
      </c>
      <c r="E2969" s="60" t="s">
        <v>3191</v>
      </c>
      <c r="F2969" s="73">
        <v>0</v>
      </c>
      <c r="G2969" s="73">
        <v>7.4999999999999997E-2</v>
      </c>
      <c r="H2969" s="73">
        <v>7.4999999999999997E-2</v>
      </c>
      <c r="I2969" s="73">
        <v>7.4999999999999997E-2</v>
      </c>
      <c r="J2969" s="84" t="s">
        <v>4230</v>
      </c>
      <c r="AL2969" s="144">
        <v>0</v>
      </c>
      <c r="AM2969" s="144">
        <v>7.4999999999999997E-2</v>
      </c>
      <c r="AN2969" s="144">
        <v>7.4999999999999997E-2</v>
      </c>
      <c r="AO2969" s="145">
        <v>7.4999999999999997E-2</v>
      </c>
    </row>
    <row r="2970" spans="2:41" ht="14.5" hidden="1" x14ac:dyDescent="0.35">
      <c r="B2970" s="45" t="s">
        <v>3314</v>
      </c>
      <c r="C2970" s="54">
        <v>871413</v>
      </c>
      <c r="D2970" s="54">
        <v>871413</v>
      </c>
      <c r="E2970" s="60" t="s">
        <v>3191</v>
      </c>
      <c r="F2970" s="73">
        <v>0</v>
      </c>
      <c r="G2970" s="73">
        <v>7.4999999999999997E-2</v>
      </c>
      <c r="H2970" s="73">
        <v>7.4999999999999997E-2</v>
      </c>
      <c r="I2970" s="73">
        <v>7.4999999999999997E-2</v>
      </c>
      <c r="J2970" s="84" t="s">
        <v>4230</v>
      </c>
      <c r="AL2970" s="144">
        <v>0</v>
      </c>
      <c r="AM2970" s="144">
        <v>7.4999999999999997E-2</v>
      </c>
      <c r="AN2970" s="144">
        <v>7.4999999999999997E-2</v>
      </c>
      <c r="AO2970" s="145">
        <v>7.4999999999999997E-2</v>
      </c>
    </row>
    <row r="2971" spans="2:41" ht="14.5" hidden="1" x14ac:dyDescent="0.35">
      <c r="B2971" s="45" t="s">
        <v>3314</v>
      </c>
      <c r="C2971" s="54">
        <v>871415</v>
      </c>
      <c r="D2971" s="54">
        <v>871415</v>
      </c>
      <c r="E2971" s="60" t="s">
        <v>3191</v>
      </c>
      <c r="F2971" s="73">
        <v>0</v>
      </c>
      <c r="G2971" s="73">
        <v>7.4999999999999997E-2</v>
      </c>
      <c r="H2971" s="73">
        <v>7.4999999999999997E-2</v>
      </c>
      <c r="I2971" s="73">
        <v>7.4999999999999997E-2</v>
      </c>
      <c r="J2971" s="84" t="s">
        <v>4230</v>
      </c>
      <c r="AL2971" s="144">
        <v>0</v>
      </c>
      <c r="AM2971" s="144">
        <v>7.4999999999999997E-2</v>
      </c>
      <c r="AN2971" s="144">
        <v>7.4999999999999997E-2</v>
      </c>
      <c r="AO2971" s="145">
        <v>7.4999999999999997E-2</v>
      </c>
    </row>
    <row r="2972" spans="2:41" ht="14.5" hidden="1" x14ac:dyDescent="0.35">
      <c r="B2972" s="45" t="s">
        <v>3314</v>
      </c>
      <c r="C2972" s="54">
        <v>871417</v>
      </c>
      <c r="D2972" s="54">
        <v>871418</v>
      </c>
      <c r="E2972" s="60" t="s">
        <v>3191</v>
      </c>
      <c r="F2972" s="73">
        <v>0</v>
      </c>
      <c r="G2972" s="73">
        <v>7.4999999999999997E-2</v>
      </c>
      <c r="H2972" s="73">
        <v>7.4999999999999997E-2</v>
      </c>
      <c r="I2972" s="73">
        <v>7.4999999999999997E-2</v>
      </c>
      <c r="J2972" s="84" t="s">
        <v>4230</v>
      </c>
      <c r="AL2972" s="144">
        <v>0</v>
      </c>
      <c r="AM2972" s="144">
        <v>7.4999999999999997E-2</v>
      </c>
      <c r="AN2972" s="144">
        <v>7.4999999999999997E-2</v>
      </c>
      <c r="AO2972" s="145">
        <v>7.4999999999999997E-2</v>
      </c>
    </row>
    <row r="2973" spans="2:41" ht="14.5" hidden="1" x14ac:dyDescent="0.35">
      <c r="B2973" s="45" t="s">
        <v>3314</v>
      </c>
      <c r="C2973" s="54">
        <v>871455</v>
      </c>
      <c r="D2973" s="54">
        <v>871456</v>
      </c>
      <c r="E2973" s="60" t="s">
        <v>3191</v>
      </c>
      <c r="F2973" s="73">
        <v>0</v>
      </c>
      <c r="G2973" s="73">
        <v>7.4999999999999997E-2</v>
      </c>
      <c r="H2973" s="73">
        <v>7.4999999999999997E-2</v>
      </c>
      <c r="I2973" s="73">
        <v>7.4999999999999997E-2</v>
      </c>
      <c r="J2973" s="84" t="s">
        <v>4230</v>
      </c>
      <c r="AL2973" s="144">
        <v>0</v>
      </c>
      <c r="AM2973" s="144">
        <v>7.4999999999999997E-2</v>
      </c>
      <c r="AN2973" s="144">
        <v>7.4999999999999997E-2</v>
      </c>
      <c r="AO2973" s="145">
        <v>7.4999999999999997E-2</v>
      </c>
    </row>
    <row r="2974" spans="2:41" ht="14.5" hidden="1" x14ac:dyDescent="0.35">
      <c r="B2974" s="45" t="s">
        <v>3314</v>
      </c>
      <c r="C2974" s="54">
        <v>871460</v>
      </c>
      <c r="D2974" s="54">
        <v>871460</v>
      </c>
      <c r="E2974" s="60" t="s">
        <v>3191</v>
      </c>
      <c r="F2974" s="73">
        <v>0</v>
      </c>
      <c r="G2974" s="73">
        <v>7.4999999999999997E-2</v>
      </c>
      <c r="H2974" s="73">
        <v>7.4999999999999997E-2</v>
      </c>
      <c r="I2974" s="73">
        <v>7.4999999999999997E-2</v>
      </c>
      <c r="J2974" s="84" t="s">
        <v>4230</v>
      </c>
      <c r="AL2974" s="144">
        <v>0</v>
      </c>
      <c r="AM2974" s="144">
        <v>7.4999999999999997E-2</v>
      </c>
      <c r="AN2974" s="144">
        <v>7.4999999999999997E-2</v>
      </c>
      <c r="AO2974" s="145">
        <v>7.4999999999999997E-2</v>
      </c>
    </row>
    <row r="2975" spans="2:41" ht="14.5" hidden="1" x14ac:dyDescent="0.35">
      <c r="B2975" s="45" t="s">
        <v>3314</v>
      </c>
      <c r="C2975" s="54">
        <v>871469</v>
      </c>
      <c r="D2975" s="54">
        <v>871469</v>
      </c>
      <c r="E2975" s="60" t="s">
        <v>3191</v>
      </c>
      <c r="F2975" s="73">
        <v>0</v>
      </c>
      <c r="G2975" s="73">
        <v>7.4999999999999997E-2</v>
      </c>
      <c r="H2975" s="73">
        <v>7.4999999999999997E-2</v>
      </c>
      <c r="I2975" s="73">
        <v>7.4999999999999997E-2</v>
      </c>
      <c r="J2975" s="84" t="s">
        <v>4230</v>
      </c>
      <c r="AL2975" s="144">
        <v>0</v>
      </c>
      <c r="AM2975" s="144">
        <v>7.4999999999999997E-2</v>
      </c>
      <c r="AN2975" s="144">
        <v>7.4999999999999997E-2</v>
      </c>
      <c r="AO2975" s="145">
        <v>7.4999999999999997E-2</v>
      </c>
    </row>
    <row r="2976" spans="2:41" ht="14.5" hidden="1" x14ac:dyDescent="0.35">
      <c r="B2976" s="45" t="s">
        <v>3314</v>
      </c>
      <c r="C2976" s="54">
        <v>871487</v>
      </c>
      <c r="D2976" s="54">
        <v>871487</v>
      </c>
      <c r="E2976" s="60" t="s">
        <v>3191</v>
      </c>
      <c r="F2976" s="73">
        <v>0</v>
      </c>
      <c r="G2976" s="73">
        <v>7.4999999999999997E-2</v>
      </c>
      <c r="H2976" s="73">
        <v>7.4999999999999997E-2</v>
      </c>
      <c r="I2976" s="73">
        <v>7.4999999999999997E-2</v>
      </c>
      <c r="J2976" s="84" t="s">
        <v>4230</v>
      </c>
      <c r="AL2976" s="144">
        <v>0</v>
      </c>
      <c r="AM2976" s="144">
        <v>7.4999999999999997E-2</v>
      </c>
      <c r="AN2976" s="144">
        <v>7.4999999999999997E-2</v>
      </c>
      <c r="AO2976" s="145">
        <v>7.4999999999999997E-2</v>
      </c>
    </row>
    <row r="2977" spans="2:41" ht="14.5" hidden="1" x14ac:dyDescent="0.35">
      <c r="B2977" s="45" t="s">
        <v>3314</v>
      </c>
      <c r="C2977" s="54">
        <v>871553</v>
      </c>
      <c r="D2977" s="54">
        <v>871553</v>
      </c>
      <c r="E2977" s="60" t="s">
        <v>3191</v>
      </c>
      <c r="F2977" s="73">
        <v>0</v>
      </c>
      <c r="G2977" s="73">
        <v>7.4999999999999997E-2</v>
      </c>
      <c r="H2977" s="73">
        <v>7.4999999999999997E-2</v>
      </c>
      <c r="I2977" s="73">
        <v>7.4999999999999997E-2</v>
      </c>
      <c r="J2977" s="84" t="s">
        <v>4230</v>
      </c>
      <c r="AL2977" s="144">
        <v>0</v>
      </c>
      <c r="AM2977" s="144">
        <v>7.4999999999999997E-2</v>
      </c>
      <c r="AN2977" s="144">
        <v>7.4999999999999997E-2</v>
      </c>
      <c r="AO2977" s="145">
        <v>7.4999999999999997E-2</v>
      </c>
    </row>
    <row r="2978" spans="2:41" ht="14.5" hidden="1" x14ac:dyDescent="0.35">
      <c r="B2978" s="45" t="s">
        <v>3314</v>
      </c>
      <c r="C2978" s="54">
        <v>871587</v>
      </c>
      <c r="D2978" s="54">
        <v>871587</v>
      </c>
      <c r="E2978" s="60" t="s">
        <v>3191</v>
      </c>
      <c r="F2978" s="73">
        <v>0</v>
      </c>
      <c r="G2978" s="73">
        <v>7.4999999999999997E-2</v>
      </c>
      <c r="H2978" s="73">
        <v>7.4999999999999997E-2</v>
      </c>
      <c r="I2978" s="73">
        <v>7.4999999999999997E-2</v>
      </c>
      <c r="J2978" s="84" t="s">
        <v>4230</v>
      </c>
      <c r="AL2978" s="144">
        <v>0</v>
      </c>
      <c r="AM2978" s="144">
        <v>7.4999999999999997E-2</v>
      </c>
      <c r="AN2978" s="144">
        <v>7.4999999999999997E-2</v>
      </c>
      <c r="AO2978" s="145">
        <v>7.4999999999999997E-2</v>
      </c>
    </row>
    <row r="2979" spans="2:41" ht="14.5" hidden="1" x14ac:dyDescent="0.35">
      <c r="B2979" s="45" t="s">
        <v>3314</v>
      </c>
      <c r="C2979" s="54">
        <v>871611</v>
      </c>
      <c r="D2979" s="54">
        <v>871612</v>
      </c>
      <c r="E2979" s="60" t="s">
        <v>3191</v>
      </c>
      <c r="F2979" s="73">
        <v>0</v>
      </c>
      <c r="G2979" s="73">
        <v>7.4999999999999997E-2</v>
      </c>
      <c r="H2979" s="73">
        <v>7.4999999999999997E-2</v>
      </c>
      <c r="I2979" s="73">
        <v>7.4999999999999997E-2</v>
      </c>
      <c r="J2979" s="84" t="s">
        <v>4230</v>
      </c>
      <c r="AL2979" s="144">
        <v>0</v>
      </c>
      <c r="AM2979" s="144">
        <v>7.4999999999999997E-2</v>
      </c>
      <c r="AN2979" s="144">
        <v>7.4999999999999997E-2</v>
      </c>
      <c r="AO2979" s="145">
        <v>7.4999999999999997E-2</v>
      </c>
    </row>
    <row r="2980" spans="2:41" ht="14.5" hidden="1" x14ac:dyDescent="0.35">
      <c r="B2980" s="45" t="s">
        <v>3314</v>
      </c>
      <c r="C2980" s="54">
        <v>871630</v>
      </c>
      <c r="D2980" s="54">
        <v>871630</v>
      </c>
      <c r="E2980" s="60" t="s">
        <v>3191</v>
      </c>
      <c r="F2980" s="73">
        <v>0</v>
      </c>
      <c r="G2980" s="73">
        <v>7.4999999999999997E-2</v>
      </c>
      <c r="H2980" s="73">
        <v>7.4999999999999997E-2</v>
      </c>
      <c r="I2980" s="73">
        <v>7.4999999999999997E-2</v>
      </c>
      <c r="J2980" s="84" t="s">
        <v>4230</v>
      </c>
      <c r="AL2980" s="144">
        <v>0</v>
      </c>
      <c r="AM2980" s="144">
        <v>7.4999999999999997E-2</v>
      </c>
      <c r="AN2980" s="144">
        <v>7.4999999999999997E-2</v>
      </c>
      <c r="AO2980" s="145">
        <v>7.4999999999999997E-2</v>
      </c>
    </row>
    <row r="2981" spans="2:41" ht="14.5" hidden="1" x14ac:dyDescent="0.35">
      <c r="B2981" s="45" t="s">
        <v>3314</v>
      </c>
      <c r="C2981" s="54">
        <v>871638</v>
      </c>
      <c r="D2981" s="54">
        <v>871638</v>
      </c>
      <c r="E2981" s="60" t="s">
        <v>3191</v>
      </c>
      <c r="F2981" s="73">
        <v>0</v>
      </c>
      <c r="G2981" s="73">
        <v>7.4999999999999997E-2</v>
      </c>
      <c r="H2981" s="73">
        <v>7.4999999999999997E-2</v>
      </c>
      <c r="I2981" s="73">
        <v>7.4999999999999997E-2</v>
      </c>
      <c r="J2981" s="84" t="s">
        <v>4230</v>
      </c>
      <c r="AL2981" s="144">
        <v>0</v>
      </c>
      <c r="AM2981" s="144">
        <v>7.4999999999999997E-2</v>
      </c>
      <c r="AN2981" s="144">
        <v>7.4999999999999997E-2</v>
      </c>
      <c r="AO2981" s="145">
        <v>7.4999999999999997E-2</v>
      </c>
    </row>
    <row r="2982" spans="2:41" ht="14.5" hidden="1" x14ac:dyDescent="0.35">
      <c r="B2982" s="45" t="s">
        <v>3314</v>
      </c>
      <c r="C2982" s="54">
        <v>871658</v>
      </c>
      <c r="D2982" s="54">
        <v>871659</v>
      </c>
      <c r="E2982" s="60" t="s">
        <v>3191</v>
      </c>
      <c r="F2982" s="73">
        <v>0</v>
      </c>
      <c r="G2982" s="73">
        <v>7.4999999999999997E-2</v>
      </c>
      <c r="H2982" s="73">
        <v>7.4999999999999997E-2</v>
      </c>
      <c r="I2982" s="73">
        <v>7.4999999999999997E-2</v>
      </c>
      <c r="J2982" s="84" t="s">
        <v>4230</v>
      </c>
      <c r="AL2982" s="144">
        <v>0</v>
      </c>
      <c r="AM2982" s="144">
        <v>7.4999999999999997E-2</v>
      </c>
      <c r="AN2982" s="144">
        <v>7.4999999999999997E-2</v>
      </c>
      <c r="AO2982" s="145">
        <v>7.4999999999999997E-2</v>
      </c>
    </row>
    <row r="2983" spans="2:41" ht="14.5" hidden="1" x14ac:dyDescent="0.35">
      <c r="B2983" s="45" t="s">
        <v>3314</v>
      </c>
      <c r="C2983" s="54">
        <v>871671</v>
      </c>
      <c r="D2983" s="54">
        <v>871671</v>
      </c>
      <c r="E2983" s="60" t="s">
        <v>3191</v>
      </c>
      <c r="F2983" s="73">
        <v>0</v>
      </c>
      <c r="G2983" s="73">
        <v>7.4999999999999997E-2</v>
      </c>
      <c r="H2983" s="73">
        <v>7.4999999999999997E-2</v>
      </c>
      <c r="I2983" s="73">
        <v>7.4999999999999997E-2</v>
      </c>
      <c r="J2983" s="84" t="s">
        <v>4230</v>
      </c>
      <c r="AL2983" s="144">
        <v>0</v>
      </c>
      <c r="AM2983" s="144">
        <v>7.4999999999999997E-2</v>
      </c>
      <c r="AN2983" s="144">
        <v>7.4999999999999997E-2</v>
      </c>
      <c r="AO2983" s="145">
        <v>7.4999999999999997E-2</v>
      </c>
    </row>
    <row r="2984" spans="2:41" ht="14.5" hidden="1" x14ac:dyDescent="0.35">
      <c r="B2984" s="45" t="s">
        <v>3314</v>
      </c>
      <c r="C2984" s="54">
        <v>871673</v>
      </c>
      <c r="D2984" s="54">
        <v>871674</v>
      </c>
      <c r="E2984" s="60" t="s">
        <v>3191</v>
      </c>
      <c r="F2984" s="73">
        <v>0</v>
      </c>
      <c r="G2984" s="73">
        <v>7.4999999999999997E-2</v>
      </c>
      <c r="H2984" s="73">
        <v>7.4999999999999997E-2</v>
      </c>
      <c r="I2984" s="73">
        <v>7.4999999999999997E-2</v>
      </c>
      <c r="J2984" s="84" t="s">
        <v>4230</v>
      </c>
      <c r="AL2984" s="144">
        <v>0</v>
      </c>
      <c r="AM2984" s="144">
        <v>7.4999999999999997E-2</v>
      </c>
      <c r="AN2984" s="144">
        <v>7.4999999999999997E-2</v>
      </c>
      <c r="AO2984" s="145">
        <v>7.4999999999999997E-2</v>
      </c>
    </row>
    <row r="2985" spans="2:41" ht="14.5" hidden="1" x14ac:dyDescent="0.35">
      <c r="B2985" s="45" t="s">
        <v>3314</v>
      </c>
      <c r="C2985" s="54">
        <v>871677</v>
      </c>
      <c r="D2985" s="54">
        <v>871677</v>
      </c>
      <c r="E2985" s="60" t="s">
        <v>3191</v>
      </c>
      <c r="F2985" s="73">
        <v>0</v>
      </c>
      <c r="G2985" s="73">
        <v>7.4999999999999997E-2</v>
      </c>
      <c r="H2985" s="73">
        <v>7.4999999999999997E-2</v>
      </c>
      <c r="I2985" s="73">
        <v>7.4999999999999997E-2</v>
      </c>
      <c r="J2985" s="84" t="s">
        <v>4230</v>
      </c>
      <c r="AL2985" s="144">
        <v>0</v>
      </c>
      <c r="AM2985" s="144">
        <v>7.4999999999999997E-2</v>
      </c>
      <c r="AN2985" s="144">
        <v>7.4999999999999997E-2</v>
      </c>
      <c r="AO2985" s="145">
        <v>7.4999999999999997E-2</v>
      </c>
    </row>
    <row r="2986" spans="2:41" ht="14.5" hidden="1" x14ac:dyDescent="0.35">
      <c r="B2986" s="45" t="s">
        <v>3314</v>
      </c>
      <c r="C2986" s="54">
        <v>871679</v>
      </c>
      <c r="D2986" s="54">
        <v>871679</v>
      </c>
      <c r="E2986" s="60" t="s">
        <v>3191</v>
      </c>
      <c r="F2986" s="73">
        <v>0</v>
      </c>
      <c r="G2986" s="73">
        <v>7.4999999999999997E-2</v>
      </c>
      <c r="H2986" s="73">
        <v>7.4999999999999997E-2</v>
      </c>
      <c r="I2986" s="73">
        <v>7.4999999999999997E-2</v>
      </c>
      <c r="J2986" s="84" t="s">
        <v>4230</v>
      </c>
      <c r="AL2986" s="144">
        <v>0</v>
      </c>
      <c r="AM2986" s="144">
        <v>7.4999999999999997E-2</v>
      </c>
      <c r="AN2986" s="144">
        <v>7.4999999999999997E-2</v>
      </c>
      <c r="AO2986" s="145">
        <v>7.4999999999999997E-2</v>
      </c>
    </row>
    <row r="2987" spans="2:41" ht="14.5" hidden="1" x14ac:dyDescent="0.35">
      <c r="B2987" s="45" t="s">
        <v>3314</v>
      </c>
      <c r="C2987" s="54">
        <v>871737</v>
      </c>
      <c r="D2987" s="54">
        <v>871737</v>
      </c>
      <c r="E2987" s="60" t="s">
        <v>3191</v>
      </c>
      <c r="F2987" s="73">
        <v>0</v>
      </c>
      <c r="G2987" s="73">
        <v>7.4999999999999997E-2</v>
      </c>
      <c r="H2987" s="73">
        <v>7.4999999999999997E-2</v>
      </c>
      <c r="I2987" s="73">
        <v>7.4999999999999997E-2</v>
      </c>
      <c r="J2987" s="84" t="s">
        <v>4230</v>
      </c>
      <c r="AL2987" s="144">
        <v>0</v>
      </c>
      <c r="AM2987" s="144">
        <v>7.4999999999999997E-2</v>
      </c>
      <c r="AN2987" s="144">
        <v>7.4999999999999997E-2</v>
      </c>
      <c r="AO2987" s="145">
        <v>7.4999999999999997E-2</v>
      </c>
    </row>
    <row r="2988" spans="2:41" ht="14.5" hidden="1" x14ac:dyDescent="0.35">
      <c r="B2988" s="45" t="s">
        <v>3314</v>
      </c>
      <c r="C2988" s="54">
        <v>871770</v>
      </c>
      <c r="D2988" s="54">
        <v>871771</v>
      </c>
      <c r="E2988" s="60" t="s">
        <v>3191</v>
      </c>
      <c r="F2988" s="73">
        <v>0</v>
      </c>
      <c r="G2988" s="73">
        <v>7.4999999999999997E-2</v>
      </c>
      <c r="H2988" s="73">
        <v>7.4999999999999997E-2</v>
      </c>
      <c r="I2988" s="73">
        <v>7.4999999999999997E-2</v>
      </c>
      <c r="J2988" s="84" t="s">
        <v>4230</v>
      </c>
      <c r="AL2988" s="144">
        <v>0</v>
      </c>
      <c r="AM2988" s="144">
        <v>7.4999999999999997E-2</v>
      </c>
      <c r="AN2988" s="144">
        <v>7.4999999999999997E-2</v>
      </c>
      <c r="AO2988" s="145">
        <v>7.4999999999999997E-2</v>
      </c>
    </row>
    <row r="2989" spans="2:41" ht="14.5" hidden="1" x14ac:dyDescent="0.35">
      <c r="B2989" s="45" t="s">
        <v>3314</v>
      </c>
      <c r="C2989" s="54">
        <v>871778</v>
      </c>
      <c r="D2989" s="54">
        <v>871778</v>
      </c>
      <c r="E2989" s="60" t="s">
        <v>3191</v>
      </c>
      <c r="F2989" s="73">
        <v>0</v>
      </c>
      <c r="G2989" s="73">
        <v>7.4999999999999997E-2</v>
      </c>
      <c r="H2989" s="73">
        <v>7.4999999999999997E-2</v>
      </c>
      <c r="I2989" s="73">
        <v>7.4999999999999997E-2</v>
      </c>
      <c r="J2989" s="84" t="s">
        <v>4230</v>
      </c>
      <c r="AL2989" s="144">
        <v>0</v>
      </c>
      <c r="AM2989" s="144">
        <v>7.4999999999999997E-2</v>
      </c>
      <c r="AN2989" s="144">
        <v>7.4999999999999997E-2</v>
      </c>
      <c r="AO2989" s="145">
        <v>7.4999999999999997E-2</v>
      </c>
    </row>
    <row r="2990" spans="2:41" ht="14.5" hidden="1" x14ac:dyDescent="0.35">
      <c r="B2990" s="45" t="s">
        <v>3314</v>
      </c>
      <c r="C2990" s="54">
        <v>871786</v>
      </c>
      <c r="D2990" s="54">
        <v>871786</v>
      </c>
      <c r="E2990" s="60" t="s">
        <v>3191</v>
      </c>
      <c r="F2990" s="73">
        <v>0</v>
      </c>
      <c r="G2990" s="73">
        <v>7.4999999999999997E-2</v>
      </c>
      <c r="H2990" s="73">
        <v>7.4999999999999997E-2</v>
      </c>
      <c r="I2990" s="73">
        <v>7.4999999999999997E-2</v>
      </c>
      <c r="J2990" s="84" t="s">
        <v>4230</v>
      </c>
      <c r="AL2990" s="144">
        <v>0</v>
      </c>
      <c r="AM2990" s="144">
        <v>7.4999999999999997E-2</v>
      </c>
      <c r="AN2990" s="144">
        <v>7.4999999999999997E-2</v>
      </c>
      <c r="AO2990" s="145">
        <v>7.4999999999999997E-2</v>
      </c>
    </row>
    <row r="2991" spans="2:41" ht="14.5" hidden="1" x14ac:dyDescent="0.35">
      <c r="B2991" s="45" t="s">
        <v>3314</v>
      </c>
      <c r="C2991" s="54">
        <v>871801</v>
      </c>
      <c r="D2991" s="54">
        <v>871801</v>
      </c>
      <c r="E2991" s="60" t="s">
        <v>3191</v>
      </c>
      <c r="F2991" s="73">
        <v>0</v>
      </c>
      <c r="G2991" s="73">
        <v>7.4999999999999997E-2</v>
      </c>
      <c r="H2991" s="73">
        <v>7.4999999999999997E-2</v>
      </c>
      <c r="I2991" s="73">
        <v>7.4999999999999997E-2</v>
      </c>
      <c r="J2991" s="84" t="s">
        <v>4230</v>
      </c>
      <c r="AL2991" s="144">
        <v>0</v>
      </c>
      <c r="AM2991" s="144">
        <v>7.4999999999999997E-2</v>
      </c>
      <c r="AN2991" s="144">
        <v>7.4999999999999997E-2</v>
      </c>
      <c r="AO2991" s="145">
        <v>7.4999999999999997E-2</v>
      </c>
    </row>
    <row r="2992" spans="2:41" ht="14.5" hidden="1" x14ac:dyDescent="0.35">
      <c r="B2992" s="45" t="s">
        <v>3314</v>
      </c>
      <c r="C2992" s="54">
        <v>871805</v>
      </c>
      <c r="D2992" s="54">
        <v>871806</v>
      </c>
      <c r="E2992" s="60" t="s">
        <v>3191</v>
      </c>
      <c r="F2992" s="73">
        <v>0</v>
      </c>
      <c r="G2992" s="73">
        <v>7.4999999999999997E-2</v>
      </c>
      <c r="H2992" s="73">
        <v>7.4999999999999997E-2</v>
      </c>
      <c r="I2992" s="73">
        <v>7.4999999999999997E-2</v>
      </c>
      <c r="J2992" s="84" t="s">
        <v>4230</v>
      </c>
      <c r="AL2992" s="144">
        <v>0</v>
      </c>
      <c r="AM2992" s="144">
        <v>7.4999999999999997E-2</v>
      </c>
      <c r="AN2992" s="144">
        <v>7.4999999999999997E-2</v>
      </c>
      <c r="AO2992" s="145">
        <v>7.4999999999999997E-2</v>
      </c>
    </row>
    <row r="2993" spans="2:41" ht="14.5" hidden="1" x14ac:dyDescent="0.35">
      <c r="B2993" s="45" t="s">
        <v>3314</v>
      </c>
      <c r="C2993" s="54">
        <v>871808</v>
      </c>
      <c r="D2993" s="54">
        <v>871809</v>
      </c>
      <c r="E2993" s="60" t="s">
        <v>3191</v>
      </c>
      <c r="F2993" s="73">
        <v>0</v>
      </c>
      <c r="G2993" s="73">
        <v>7.4999999999999997E-2</v>
      </c>
      <c r="H2993" s="73">
        <v>7.4999999999999997E-2</v>
      </c>
      <c r="I2993" s="73">
        <v>7.4999999999999997E-2</v>
      </c>
      <c r="J2993" s="84" t="s">
        <v>4230</v>
      </c>
      <c r="AL2993" s="144">
        <v>0</v>
      </c>
      <c r="AM2993" s="144">
        <v>7.4999999999999997E-2</v>
      </c>
      <c r="AN2993" s="144">
        <v>7.4999999999999997E-2</v>
      </c>
      <c r="AO2993" s="145">
        <v>7.4999999999999997E-2</v>
      </c>
    </row>
    <row r="2994" spans="2:41" ht="14.5" hidden="1" x14ac:dyDescent="0.35">
      <c r="B2994" s="45" t="s">
        <v>3314</v>
      </c>
      <c r="C2994" s="54">
        <v>871816</v>
      </c>
      <c r="D2994" s="54">
        <v>871816</v>
      </c>
      <c r="E2994" s="60" t="s">
        <v>3191</v>
      </c>
      <c r="F2994" s="73">
        <v>0</v>
      </c>
      <c r="G2994" s="73">
        <v>7.4999999999999997E-2</v>
      </c>
      <c r="H2994" s="73">
        <v>7.4999999999999997E-2</v>
      </c>
      <c r="I2994" s="73">
        <v>7.4999999999999997E-2</v>
      </c>
      <c r="J2994" s="84" t="s">
        <v>4230</v>
      </c>
      <c r="AL2994" s="144">
        <v>0</v>
      </c>
      <c r="AM2994" s="144">
        <v>7.4999999999999997E-2</v>
      </c>
      <c r="AN2994" s="144">
        <v>7.4999999999999997E-2</v>
      </c>
      <c r="AO2994" s="145">
        <v>7.4999999999999997E-2</v>
      </c>
    </row>
    <row r="2995" spans="2:41" ht="14.5" hidden="1" x14ac:dyDescent="0.35">
      <c r="B2995" s="45" t="s">
        <v>3314</v>
      </c>
      <c r="C2995" s="54">
        <v>871821</v>
      </c>
      <c r="D2995" s="54">
        <v>871821</v>
      </c>
      <c r="E2995" s="60" t="s">
        <v>3191</v>
      </c>
      <c r="F2995" s="73">
        <v>0</v>
      </c>
      <c r="G2995" s="73">
        <v>7.4999999999999997E-2</v>
      </c>
      <c r="H2995" s="73">
        <v>7.4999999999999997E-2</v>
      </c>
      <c r="I2995" s="73">
        <v>7.4999999999999997E-2</v>
      </c>
      <c r="J2995" s="84" t="s">
        <v>4230</v>
      </c>
      <c r="AL2995" s="144">
        <v>0</v>
      </c>
      <c r="AM2995" s="144">
        <v>7.4999999999999997E-2</v>
      </c>
      <c r="AN2995" s="144">
        <v>7.4999999999999997E-2</v>
      </c>
      <c r="AO2995" s="145">
        <v>7.4999999999999997E-2</v>
      </c>
    </row>
    <row r="2996" spans="2:41" ht="14.5" hidden="1" x14ac:dyDescent="0.35">
      <c r="B2996" s="45" t="s">
        <v>3314</v>
      </c>
      <c r="C2996" s="54">
        <v>871854</v>
      </c>
      <c r="D2996" s="54">
        <v>871854</v>
      </c>
      <c r="E2996" s="60" t="s">
        <v>3191</v>
      </c>
      <c r="F2996" s="73">
        <v>0</v>
      </c>
      <c r="G2996" s="73">
        <v>7.4999999999999997E-2</v>
      </c>
      <c r="H2996" s="73">
        <v>7.4999999999999997E-2</v>
      </c>
      <c r="I2996" s="73">
        <v>7.4999999999999997E-2</v>
      </c>
      <c r="J2996" s="84" t="s">
        <v>4230</v>
      </c>
      <c r="AL2996" s="144">
        <v>0</v>
      </c>
      <c r="AM2996" s="144">
        <v>7.4999999999999997E-2</v>
      </c>
      <c r="AN2996" s="144">
        <v>7.4999999999999997E-2</v>
      </c>
      <c r="AO2996" s="145">
        <v>7.4999999999999997E-2</v>
      </c>
    </row>
    <row r="2997" spans="2:41" ht="14.5" hidden="1" x14ac:dyDescent="0.35">
      <c r="B2997" s="45" t="s">
        <v>3314</v>
      </c>
      <c r="C2997" s="54">
        <v>871889</v>
      </c>
      <c r="D2997" s="54">
        <v>871889</v>
      </c>
      <c r="E2997" s="60" t="s">
        <v>3191</v>
      </c>
      <c r="F2997" s="73">
        <v>0</v>
      </c>
      <c r="G2997" s="73">
        <v>7.4999999999999997E-2</v>
      </c>
      <c r="H2997" s="73">
        <v>7.4999999999999997E-2</v>
      </c>
      <c r="I2997" s="73">
        <v>7.4999999999999997E-2</v>
      </c>
      <c r="J2997" s="84" t="s">
        <v>4230</v>
      </c>
      <c r="AL2997" s="144">
        <v>0</v>
      </c>
      <c r="AM2997" s="144">
        <v>7.4999999999999997E-2</v>
      </c>
      <c r="AN2997" s="144">
        <v>7.4999999999999997E-2</v>
      </c>
      <c r="AO2997" s="145">
        <v>7.4999999999999997E-2</v>
      </c>
    </row>
    <row r="2998" spans="2:41" ht="14.5" hidden="1" x14ac:dyDescent="0.35">
      <c r="B2998" s="45" t="s">
        <v>3314</v>
      </c>
      <c r="C2998" s="54">
        <v>871928</v>
      </c>
      <c r="D2998" s="54">
        <v>871928</v>
      </c>
      <c r="E2998" s="60" t="s">
        <v>3191</v>
      </c>
      <c r="F2998" s="73">
        <v>0</v>
      </c>
      <c r="G2998" s="73">
        <v>7.4999999999999997E-2</v>
      </c>
      <c r="H2998" s="73">
        <v>7.4999999999999997E-2</v>
      </c>
      <c r="I2998" s="73">
        <v>7.4999999999999997E-2</v>
      </c>
      <c r="J2998" s="84" t="s">
        <v>4230</v>
      </c>
      <c r="AL2998" s="144">
        <v>0</v>
      </c>
      <c r="AM2998" s="144">
        <v>7.4999999999999997E-2</v>
      </c>
      <c r="AN2998" s="144">
        <v>7.4999999999999997E-2</v>
      </c>
      <c r="AO2998" s="145">
        <v>7.4999999999999997E-2</v>
      </c>
    </row>
    <row r="2999" spans="2:41" ht="14.5" hidden="1" x14ac:dyDescent="0.35">
      <c r="B2999" s="45" t="s">
        <v>3314</v>
      </c>
      <c r="C2999" s="54">
        <v>871931</v>
      </c>
      <c r="D2999" s="54">
        <v>871931</v>
      </c>
      <c r="E2999" s="60" t="s">
        <v>3191</v>
      </c>
      <c r="F2999" s="73">
        <v>0</v>
      </c>
      <c r="G2999" s="73">
        <v>7.4999999999999997E-2</v>
      </c>
      <c r="H2999" s="73">
        <v>7.4999999999999997E-2</v>
      </c>
      <c r="I2999" s="73">
        <v>7.4999999999999997E-2</v>
      </c>
      <c r="J2999" s="84" t="s">
        <v>4230</v>
      </c>
      <c r="AL2999" s="144">
        <v>0</v>
      </c>
      <c r="AM2999" s="144">
        <v>7.4999999999999997E-2</v>
      </c>
      <c r="AN2999" s="144">
        <v>7.4999999999999997E-2</v>
      </c>
      <c r="AO2999" s="145">
        <v>7.4999999999999997E-2</v>
      </c>
    </row>
    <row r="3000" spans="2:41" ht="14.5" hidden="1" x14ac:dyDescent="0.35">
      <c r="B3000" s="45" t="s">
        <v>3314</v>
      </c>
      <c r="C3000" s="54">
        <v>872026</v>
      </c>
      <c r="D3000" s="54">
        <v>872026</v>
      </c>
      <c r="E3000" s="60" t="s">
        <v>3191</v>
      </c>
      <c r="F3000" s="73">
        <v>0</v>
      </c>
      <c r="G3000" s="73">
        <v>7.4999999999999997E-2</v>
      </c>
      <c r="H3000" s="73">
        <v>7.4999999999999997E-2</v>
      </c>
      <c r="I3000" s="73">
        <v>7.4999999999999997E-2</v>
      </c>
      <c r="J3000" s="84" t="s">
        <v>4230</v>
      </c>
      <c r="AL3000" s="144">
        <v>0</v>
      </c>
      <c r="AM3000" s="144">
        <v>7.4999999999999997E-2</v>
      </c>
      <c r="AN3000" s="144">
        <v>7.4999999999999997E-2</v>
      </c>
      <c r="AO3000" s="145">
        <v>7.4999999999999997E-2</v>
      </c>
    </row>
    <row r="3001" spans="2:41" ht="14.5" hidden="1" x14ac:dyDescent="0.35">
      <c r="B3001" s="45" t="s">
        <v>3314</v>
      </c>
      <c r="C3001" s="54">
        <v>872041</v>
      </c>
      <c r="D3001" s="54">
        <v>872041</v>
      </c>
      <c r="E3001" s="60" t="s">
        <v>3191</v>
      </c>
      <c r="F3001" s="73">
        <v>0</v>
      </c>
      <c r="G3001" s="73">
        <v>7.4999999999999997E-2</v>
      </c>
      <c r="H3001" s="73">
        <v>7.4999999999999997E-2</v>
      </c>
      <c r="I3001" s="73">
        <v>7.4999999999999997E-2</v>
      </c>
      <c r="J3001" s="84" t="s">
        <v>4230</v>
      </c>
      <c r="AL3001" s="144">
        <v>0</v>
      </c>
      <c r="AM3001" s="144">
        <v>7.4999999999999997E-2</v>
      </c>
      <c r="AN3001" s="144">
        <v>7.4999999999999997E-2</v>
      </c>
      <c r="AO3001" s="145">
        <v>7.4999999999999997E-2</v>
      </c>
    </row>
    <row r="3002" spans="2:41" ht="14.5" hidden="1" x14ac:dyDescent="0.35">
      <c r="B3002" s="45" t="s">
        <v>3314</v>
      </c>
      <c r="C3002" s="54">
        <v>872077</v>
      </c>
      <c r="D3002" s="54">
        <v>872078</v>
      </c>
      <c r="E3002" s="60" t="s">
        <v>3191</v>
      </c>
      <c r="F3002" s="73">
        <v>0</v>
      </c>
      <c r="G3002" s="73">
        <v>7.4999999999999997E-2</v>
      </c>
      <c r="H3002" s="73">
        <v>7.4999999999999997E-2</v>
      </c>
      <c r="I3002" s="73">
        <v>7.4999999999999997E-2</v>
      </c>
      <c r="J3002" s="84" t="s">
        <v>4230</v>
      </c>
      <c r="AL3002" s="144">
        <v>0</v>
      </c>
      <c r="AM3002" s="144">
        <v>7.4999999999999997E-2</v>
      </c>
      <c r="AN3002" s="144">
        <v>7.4999999999999997E-2</v>
      </c>
      <c r="AO3002" s="145">
        <v>7.4999999999999997E-2</v>
      </c>
    </row>
    <row r="3003" spans="2:41" ht="14.5" hidden="1" x14ac:dyDescent="0.35">
      <c r="B3003" s="45" t="s">
        <v>3314</v>
      </c>
      <c r="C3003" s="54">
        <v>872083</v>
      </c>
      <c r="D3003" s="54">
        <v>872083</v>
      </c>
      <c r="E3003" s="60" t="s">
        <v>3191</v>
      </c>
      <c r="F3003" s="73">
        <v>0</v>
      </c>
      <c r="G3003" s="73">
        <v>7.4999999999999997E-2</v>
      </c>
      <c r="H3003" s="73">
        <v>7.4999999999999997E-2</v>
      </c>
      <c r="I3003" s="73">
        <v>7.4999999999999997E-2</v>
      </c>
      <c r="J3003" s="84" t="s">
        <v>4230</v>
      </c>
      <c r="AL3003" s="144">
        <v>0</v>
      </c>
      <c r="AM3003" s="144">
        <v>7.4999999999999997E-2</v>
      </c>
      <c r="AN3003" s="144">
        <v>7.4999999999999997E-2</v>
      </c>
      <c r="AO3003" s="145">
        <v>7.4999999999999997E-2</v>
      </c>
    </row>
    <row r="3004" spans="2:41" ht="14.5" hidden="1" x14ac:dyDescent="0.35">
      <c r="B3004" s="45" t="s">
        <v>3314</v>
      </c>
      <c r="C3004" s="54">
        <v>872094</v>
      </c>
      <c r="D3004" s="54">
        <v>872094</v>
      </c>
      <c r="E3004" s="60" t="s">
        <v>3191</v>
      </c>
      <c r="F3004" s="73">
        <v>0</v>
      </c>
      <c r="G3004" s="73">
        <v>7.4999999999999997E-2</v>
      </c>
      <c r="H3004" s="73">
        <v>7.4999999999999997E-2</v>
      </c>
      <c r="I3004" s="73">
        <v>7.4999999999999997E-2</v>
      </c>
      <c r="J3004" s="84" t="s">
        <v>4230</v>
      </c>
      <c r="AL3004" s="144">
        <v>0</v>
      </c>
      <c r="AM3004" s="144">
        <v>7.4999999999999997E-2</v>
      </c>
      <c r="AN3004" s="144">
        <v>7.4999999999999997E-2</v>
      </c>
      <c r="AO3004" s="145">
        <v>7.4999999999999997E-2</v>
      </c>
    </row>
    <row r="3005" spans="2:41" ht="14.5" hidden="1" x14ac:dyDescent="0.35">
      <c r="B3005" s="45" t="s">
        <v>3314</v>
      </c>
      <c r="C3005" s="54">
        <v>872116</v>
      </c>
      <c r="D3005" s="54">
        <v>872116</v>
      </c>
      <c r="E3005" s="60" t="s">
        <v>3191</v>
      </c>
      <c r="F3005" s="73">
        <v>0</v>
      </c>
      <c r="G3005" s="73">
        <v>7.4999999999999997E-2</v>
      </c>
      <c r="H3005" s="73">
        <v>7.4999999999999997E-2</v>
      </c>
      <c r="I3005" s="73">
        <v>7.4999999999999997E-2</v>
      </c>
      <c r="J3005" s="84" t="s">
        <v>4230</v>
      </c>
      <c r="AL3005" s="144">
        <v>0</v>
      </c>
      <c r="AM3005" s="144">
        <v>7.4999999999999997E-2</v>
      </c>
      <c r="AN3005" s="144">
        <v>7.4999999999999997E-2</v>
      </c>
      <c r="AO3005" s="145">
        <v>7.4999999999999997E-2</v>
      </c>
    </row>
    <row r="3006" spans="2:41" ht="14.5" hidden="1" x14ac:dyDescent="0.35">
      <c r="B3006" s="45" t="s">
        <v>3314</v>
      </c>
      <c r="C3006" s="54">
        <v>872131</v>
      </c>
      <c r="D3006" s="54">
        <v>872131</v>
      </c>
      <c r="E3006" s="60" t="s">
        <v>3191</v>
      </c>
      <c r="F3006" s="73">
        <v>0</v>
      </c>
      <c r="G3006" s="73">
        <v>7.4999999999999997E-2</v>
      </c>
      <c r="H3006" s="73">
        <v>7.4999999999999997E-2</v>
      </c>
      <c r="I3006" s="73">
        <v>7.4999999999999997E-2</v>
      </c>
      <c r="J3006" s="84" t="s">
        <v>4230</v>
      </c>
      <c r="AL3006" s="144">
        <v>0</v>
      </c>
      <c r="AM3006" s="144">
        <v>7.4999999999999997E-2</v>
      </c>
      <c r="AN3006" s="144">
        <v>7.4999999999999997E-2</v>
      </c>
      <c r="AO3006" s="145">
        <v>7.4999999999999997E-2</v>
      </c>
    </row>
    <row r="3007" spans="2:41" ht="14.5" hidden="1" x14ac:dyDescent="0.35">
      <c r="B3007" s="45" t="s">
        <v>3314</v>
      </c>
      <c r="C3007" s="54">
        <v>872147</v>
      </c>
      <c r="D3007" s="54">
        <v>872147</v>
      </c>
      <c r="E3007" s="60" t="s">
        <v>3191</v>
      </c>
      <c r="F3007" s="73">
        <v>0</v>
      </c>
      <c r="G3007" s="73">
        <v>7.4999999999999997E-2</v>
      </c>
      <c r="H3007" s="73">
        <v>7.4999999999999997E-2</v>
      </c>
      <c r="I3007" s="73">
        <v>7.4999999999999997E-2</v>
      </c>
      <c r="J3007" s="84" t="s">
        <v>4230</v>
      </c>
      <c r="AL3007" s="144">
        <v>0</v>
      </c>
      <c r="AM3007" s="144">
        <v>7.4999999999999997E-2</v>
      </c>
      <c r="AN3007" s="144">
        <v>7.4999999999999997E-2</v>
      </c>
      <c r="AO3007" s="145">
        <v>7.4999999999999997E-2</v>
      </c>
    </row>
    <row r="3008" spans="2:41" ht="14.5" hidden="1" x14ac:dyDescent="0.35">
      <c r="B3008" s="45" t="s">
        <v>3314</v>
      </c>
      <c r="C3008" s="54">
        <v>872152</v>
      </c>
      <c r="D3008" s="54">
        <v>872152</v>
      </c>
      <c r="E3008" s="60" t="s">
        <v>3191</v>
      </c>
      <c r="F3008" s="73">
        <v>0</v>
      </c>
      <c r="G3008" s="73">
        <v>7.4999999999999997E-2</v>
      </c>
      <c r="H3008" s="73">
        <v>7.4999999999999997E-2</v>
      </c>
      <c r="I3008" s="73">
        <v>7.4999999999999997E-2</v>
      </c>
      <c r="J3008" s="84" t="s">
        <v>4230</v>
      </c>
      <c r="AL3008" s="144">
        <v>0</v>
      </c>
      <c r="AM3008" s="144">
        <v>7.4999999999999997E-2</v>
      </c>
      <c r="AN3008" s="144">
        <v>7.4999999999999997E-2</v>
      </c>
      <c r="AO3008" s="145">
        <v>7.4999999999999997E-2</v>
      </c>
    </row>
    <row r="3009" spans="2:41" ht="14.5" hidden="1" x14ac:dyDescent="0.35">
      <c r="B3009" s="45" t="s">
        <v>3314</v>
      </c>
      <c r="C3009" s="54">
        <v>872166</v>
      </c>
      <c r="D3009" s="54">
        <v>872166</v>
      </c>
      <c r="E3009" s="60" t="s">
        <v>3191</v>
      </c>
      <c r="F3009" s="73">
        <v>0</v>
      </c>
      <c r="G3009" s="73">
        <v>7.4999999999999997E-2</v>
      </c>
      <c r="H3009" s="73">
        <v>7.4999999999999997E-2</v>
      </c>
      <c r="I3009" s="73">
        <v>7.4999999999999997E-2</v>
      </c>
      <c r="J3009" s="84" t="s">
        <v>4230</v>
      </c>
      <c r="AL3009" s="144">
        <v>0</v>
      </c>
      <c r="AM3009" s="144">
        <v>7.4999999999999997E-2</v>
      </c>
      <c r="AN3009" s="144">
        <v>7.4999999999999997E-2</v>
      </c>
      <c r="AO3009" s="145">
        <v>7.4999999999999997E-2</v>
      </c>
    </row>
    <row r="3010" spans="2:41" ht="14.5" hidden="1" x14ac:dyDescent="0.35">
      <c r="B3010" s="45" t="s">
        <v>3314</v>
      </c>
      <c r="C3010" s="54">
        <v>872176</v>
      </c>
      <c r="D3010" s="54">
        <v>872176</v>
      </c>
      <c r="E3010" s="60" t="s">
        <v>3191</v>
      </c>
      <c r="F3010" s="73">
        <v>0</v>
      </c>
      <c r="G3010" s="73">
        <v>7.4999999999999997E-2</v>
      </c>
      <c r="H3010" s="73">
        <v>7.4999999999999997E-2</v>
      </c>
      <c r="I3010" s="73">
        <v>7.4999999999999997E-2</v>
      </c>
      <c r="J3010" s="84" t="s">
        <v>4230</v>
      </c>
      <c r="AL3010" s="144">
        <v>0</v>
      </c>
      <c r="AM3010" s="144">
        <v>7.4999999999999997E-2</v>
      </c>
      <c r="AN3010" s="144">
        <v>7.4999999999999997E-2</v>
      </c>
      <c r="AO3010" s="145">
        <v>7.4999999999999997E-2</v>
      </c>
    </row>
    <row r="3011" spans="2:41" ht="14.5" hidden="1" x14ac:dyDescent="0.35">
      <c r="B3011" s="45" t="s">
        <v>3314</v>
      </c>
      <c r="C3011" s="54">
        <v>872202</v>
      </c>
      <c r="D3011" s="54">
        <v>872202</v>
      </c>
      <c r="E3011" s="60" t="s">
        <v>3191</v>
      </c>
      <c r="F3011" s="73">
        <v>0</v>
      </c>
      <c r="G3011" s="73">
        <v>7.4999999999999997E-2</v>
      </c>
      <c r="H3011" s="73">
        <v>7.4999999999999997E-2</v>
      </c>
      <c r="I3011" s="73">
        <v>7.4999999999999997E-2</v>
      </c>
      <c r="J3011" s="84" t="s">
        <v>4230</v>
      </c>
      <c r="AL3011" s="144">
        <v>0</v>
      </c>
      <c r="AM3011" s="144">
        <v>7.4999999999999997E-2</v>
      </c>
      <c r="AN3011" s="144">
        <v>7.4999999999999997E-2</v>
      </c>
      <c r="AO3011" s="145">
        <v>7.4999999999999997E-2</v>
      </c>
    </row>
    <row r="3012" spans="2:41" ht="14.5" hidden="1" x14ac:dyDescent="0.35">
      <c r="B3012" s="45" t="s">
        <v>3314</v>
      </c>
      <c r="C3012" s="54">
        <v>872206</v>
      </c>
      <c r="D3012" s="54">
        <v>872207</v>
      </c>
      <c r="E3012" s="60" t="s">
        <v>3191</v>
      </c>
      <c r="F3012" s="73">
        <v>0</v>
      </c>
      <c r="G3012" s="73">
        <v>7.4999999999999997E-2</v>
      </c>
      <c r="H3012" s="73">
        <v>7.4999999999999997E-2</v>
      </c>
      <c r="I3012" s="73">
        <v>7.4999999999999997E-2</v>
      </c>
      <c r="J3012" s="84" t="s">
        <v>4230</v>
      </c>
      <c r="AL3012" s="144">
        <v>0</v>
      </c>
      <c r="AM3012" s="144">
        <v>7.4999999999999997E-2</v>
      </c>
      <c r="AN3012" s="144">
        <v>7.4999999999999997E-2</v>
      </c>
      <c r="AO3012" s="145">
        <v>7.4999999999999997E-2</v>
      </c>
    </row>
    <row r="3013" spans="2:41" ht="14.5" hidden="1" x14ac:dyDescent="0.35">
      <c r="B3013" s="45" t="s">
        <v>3314</v>
      </c>
      <c r="C3013" s="54">
        <v>872213</v>
      </c>
      <c r="D3013" s="54">
        <v>872213</v>
      </c>
      <c r="E3013" s="60" t="s">
        <v>3191</v>
      </c>
      <c r="F3013" s="73">
        <v>0</v>
      </c>
      <c r="G3013" s="73">
        <v>7.4999999999999997E-2</v>
      </c>
      <c r="H3013" s="73">
        <v>7.4999999999999997E-2</v>
      </c>
      <c r="I3013" s="73">
        <v>7.4999999999999997E-2</v>
      </c>
      <c r="J3013" s="84" t="s">
        <v>4230</v>
      </c>
      <c r="AL3013" s="144">
        <v>0</v>
      </c>
      <c r="AM3013" s="144">
        <v>7.4999999999999997E-2</v>
      </c>
      <c r="AN3013" s="144">
        <v>7.4999999999999997E-2</v>
      </c>
      <c r="AO3013" s="145">
        <v>7.4999999999999997E-2</v>
      </c>
    </row>
    <row r="3014" spans="2:41" ht="14.5" hidden="1" x14ac:dyDescent="0.35">
      <c r="B3014" s="45" t="s">
        <v>3314</v>
      </c>
      <c r="C3014" s="54">
        <v>872242</v>
      </c>
      <c r="D3014" s="54">
        <v>872242</v>
      </c>
      <c r="E3014" s="60" t="s">
        <v>3191</v>
      </c>
      <c r="F3014" s="73">
        <v>0</v>
      </c>
      <c r="G3014" s="73">
        <v>7.4999999999999997E-2</v>
      </c>
      <c r="H3014" s="73">
        <v>7.4999999999999997E-2</v>
      </c>
      <c r="I3014" s="73">
        <v>7.4999999999999997E-2</v>
      </c>
      <c r="J3014" s="84" t="s">
        <v>4230</v>
      </c>
      <c r="AL3014" s="144">
        <v>0</v>
      </c>
      <c r="AM3014" s="144">
        <v>7.4999999999999997E-2</v>
      </c>
      <c r="AN3014" s="144">
        <v>7.4999999999999997E-2</v>
      </c>
      <c r="AO3014" s="145">
        <v>7.4999999999999997E-2</v>
      </c>
    </row>
    <row r="3015" spans="2:41" ht="14.5" hidden="1" x14ac:dyDescent="0.35">
      <c r="B3015" s="45" t="s">
        <v>3314</v>
      </c>
      <c r="C3015" s="54">
        <v>872259</v>
      </c>
      <c r="D3015" s="54">
        <v>872259</v>
      </c>
      <c r="E3015" s="60" t="s">
        <v>3191</v>
      </c>
      <c r="F3015" s="73">
        <v>0</v>
      </c>
      <c r="G3015" s="73">
        <v>7.4999999999999997E-2</v>
      </c>
      <c r="H3015" s="73">
        <v>7.4999999999999997E-2</v>
      </c>
      <c r="I3015" s="73">
        <v>7.4999999999999997E-2</v>
      </c>
      <c r="J3015" s="84" t="s">
        <v>4230</v>
      </c>
      <c r="AL3015" s="144">
        <v>0</v>
      </c>
      <c r="AM3015" s="144">
        <v>7.4999999999999997E-2</v>
      </c>
      <c r="AN3015" s="144">
        <v>7.4999999999999997E-2</v>
      </c>
      <c r="AO3015" s="145">
        <v>7.4999999999999997E-2</v>
      </c>
    </row>
    <row r="3016" spans="2:41" ht="14.5" hidden="1" x14ac:dyDescent="0.35">
      <c r="B3016" s="45" t="s">
        <v>3314</v>
      </c>
      <c r="C3016" s="54">
        <v>872281</v>
      </c>
      <c r="D3016" s="54">
        <v>872281</v>
      </c>
      <c r="E3016" s="60" t="s">
        <v>3191</v>
      </c>
      <c r="F3016" s="73">
        <v>0</v>
      </c>
      <c r="G3016" s="73">
        <v>7.4999999999999997E-2</v>
      </c>
      <c r="H3016" s="73">
        <v>7.4999999999999997E-2</v>
      </c>
      <c r="I3016" s="73">
        <v>7.4999999999999997E-2</v>
      </c>
      <c r="J3016" s="84" t="s">
        <v>4230</v>
      </c>
      <c r="AL3016" s="144">
        <v>0</v>
      </c>
      <c r="AM3016" s="144">
        <v>7.4999999999999997E-2</v>
      </c>
      <c r="AN3016" s="144">
        <v>7.4999999999999997E-2</v>
      </c>
      <c r="AO3016" s="145">
        <v>7.4999999999999997E-2</v>
      </c>
    </row>
    <row r="3017" spans="2:41" ht="14.5" hidden="1" x14ac:dyDescent="0.35">
      <c r="B3017" s="45" t="s">
        <v>3314</v>
      </c>
      <c r="C3017" s="54">
        <v>872283</v>
      </c>
      <c r="D3017" s="54">
        <v>872283</v>
      </c>
      <c r="E3017" s="60" t="s">
        <v>3191</v>
      </c>
      <c r="F3017" s="73">
        <v>0</v>
      </c>
      <c r="G3017" s="73">
        <v>7.4999999999999997E-2</v>
      </c>
      <c r="H3017" s="73">
        <v>7.4999999999999997E-2</v>
      </c>
      <c r="I3017" s="73">
        <v>7.4999999999999997E-2</v>
      </c>
      <c r="J3017" s="84" t="s">
        <v>4230</v>
      </c>
      <c r="AL3017" s="144">
        <v>0</v>
      </c>
      <c r="AM3017" s="144">
        <v>7.4999999999999997E-2</v>
      </c>
      <c r="AN3017" s="144">
        <v>7.4999999999999997E-2</v>
      </c>
      <c r="AO3017" s="145">
        <v>7.4999999999999997E-2</v>
      </c>
    </row>
    <row r="3018" spans="2:41" ht="14.5" hidden="1" x14ac:dyDescent="0.35">
      <c r="B3018" s="45" t="s">
        <v>3314</v>
      </c>
      <c r="C3018" s="54">
        <v>872304</v>
      </c>
      <c r="D3018" s="54">
        <v>872304</v>
      </c>
      <c r="E3018" s="60" t="s">
        <v>3191</v>
      </c>
      <c r="F3018" s="73">
        <v>0</v>
      </c>
      <c r="G3018" s="73">
        <v>7.4999999999999997E-2</v>
      </c>
      <c r="H3018" s="73">
        <v>7.4999999999999997E-2</v>
      </c>
      <c r="I3018" s="73">
        <v>7.4999999999999997E-2</v>
      </c>
      <c r="J3018" s="84" t="s">
        <v>4230</v>
      </c>
      <c r="AL3018" s="144">
        <v>0</v>
      </c>
      <c r="AM3018" s="144">
        <v>7.4999999999999997E-2</v>
      </c>
      <c r="AN3018" s="144">
        <v>7.4999999999999997E-2</v>
      </c>
      <c r="AO3018" s="145">
        <v>7.4999999999999997E-2</v>
      </c>
    </row>
    <row r="3019" spans="2:41" ht="14.5" hidden="1" x14ac:dyDescent="0.35">
      <c r="B3019" s="45" t="s">
        <v>3314</v>
      </c>
      <c r="C3019" s="54">
        <v>872307</v>
      </c>
      <c r="D3019" s="54">
        <v>872307</v>
      </c>
      <c r="E3019" s="60" t="s">
        <v>3191</v>
      </c>
      <c r="F3019" s="73">
        <v>0</v>
      </c>
      <c r="G3019" s="73">
        <v>7.4999999999999997E-2</v>
      </c>
      <c r="H3019" s="73">
        <v>7.4999999999999997E-2</v>
      </c>
      <c r="I3019" s="73">
        <v>7.4999999999999997E-2</v>
      </c>
      <c r="J3019" s="84" t="s">
        <v>4230</v>
      </c>
      <c r="AL3019" s="144">
        <v>0</v>
      </c>
      <c r="AM3019" s="144">
        <v>7.4999999999999997E-2</v>
      </c>
      <c r="AN3019" s="144">
        <v>7.4999999999999997E-2</v>
      </c>
      <c r="AO3019" s="145">
        <v>7.4999999999999997E-2</v>
      </c>
    </row>
    <row r="3020" spans="2:41" ht="14.5" hidden="1" x14ac:dyDescent="0.35">
      <c r="B3020" s="45" t="s">
        <v>3314</v>
      </c>
      <c r="C3020" s="54">
        <v>872311</v>
      </c>
      <c r="D3020" s="54">
        <v>872311</v>
      </c>
      <c r="E3020" s="60" t="s">
        <v>3191</v>
      </c>
      <c r="F3020" s="73">
        <v>0</v>
      </c>
      <c r="G3020" s="73">
        <v>7.4999999999999997E-2</v>
      </c>
      <c r="H3020" s="73">
        <v>7.4999999999999997E-2</v>
      </c>
      <c r="I3020" s="73">
        <v>7.4999999999999997E-2</v>
      </c>
      <c r="J3020" s="84" t="s">
        <v>4230</v>
      </c>
      <c r="AL3020" s="144">
        <v>0</v>
      </c>
      <c r="AM3020" s="144">
        <v>7.4999999999999997E-2</v>
      </c>
      <c r="AN3020" s="144">
        <v>7.4999999999999997E-2</v>
      </c>
      <c r="AO3020" s="145">
        <v>7.4999999999999997E-2</v>
      </c>
    </row>
    <row r="3021" spans="2:41" ht="14.5" hidden="1" x14ac:dyDescent="0.35">
      <c r="B3021" s="45" t="s">
        <v>3314</v>
      </c>
      <c r="C3021" s="54">
        <v>872318</v>
      </c>
      <c r="D3021" s="54">
        <v>872318</v>
      </c>
      <c r="E3021" s="60" t="s">
        <v>3191</v>
      </c>
      <c r="F3021" s="73">
        <v>0</v>
      </c>
      <c r="G3021" s="73">
        <v>7.4999999999999997E-2</v>
      </c>
      <c r="H3021" s="73">
        <v>7.4999999999999997E-2</v>
      </c>
      <c r="I3021" s="73">
        <v>7.4999999999999997E-2</v>
      </c>
      <c r="J3021" s="84" t="s">
        <v>4230</v>
      </c>
      <c r="AL3021" s="144">
        <v>0</v>
      </c>
      <c r="AM3021" s="144">
        <v>7.4999999999999997E-2</v>
      </c>
      <c r="AN3021" s="144">
        <v>7.4999999999999997E-2</v>
      </c>
      <c r="AO3021" s="145">
        <v>7.4999999999999997E-2</v>
      </c>
    </row>
    <row r="3022" spans="2:41" ht="14.5" hidden="1" x14ac:dyDescent="0.35">
      <c r="B3022" s="45" t="s">
        <v>3314</v>
      </c>
      <c r="C3022" s="54">
        <v>872322</v>
      </c>
      <c r="D3022" s="54">
        <v>872322</v>
      </c>
      <c r="E3022" s="60" t="s">
        <v>3191</v>
      </c>
      <c r="F3022" s="73">
        <v>0</v>
      </c>
      <c r="G3022" s="73">
        <v>7.4999999999999997E-2</v>
      </c>
      <c r="H3022" s="73">
        <v>7.4999999999999997E-2</v>
      </c>
      <c r="I3022" s="73">
        <v>7.4999999999999997E-2</v>
      </c>
      <c r="J3022" s="84" t="s">
        <v>4230</v>
      </c>
      <c r="AL3022" s="144">
        <v>0</v>
      </c>
      <c r="AM3022" s="144">
        <v>7.4999999999999997E-2</v>
      </c>
      <c r="AN3022" s="144">
        <v>7.4999999999999997E-2</v>
      </c>
      <c r="AO3022" s="145">
        <v>7.4999999999999997E-2</v>
      </c>
    </row>
    <row r="3023" spans="2:41" ht="14.5" hidden="1" x14ac:dyDescent="0.35">
      <c r="B3023" s="45" t="s">
        <v>3314</v>
      </c>
      <c r="C3023" s="54">
        <v>872337</v>
      </c>
      <c r="D3023" s="54">
        <v>872337</v>
      </c>
      <c r="E3023" s="60" t="s">
        <v>3191</v>
      </c>
      <c r="F3023" s="73">
        <v>0</v>
      </c>
      <c r="G3023" s="73">
        <v>7.4999999999999997E-2</v>
      </c>
      <c r="H3023" s="73">
        <v>7.4999999999999997E-2</v>
      </c>
      <c r="I3023" s="73">
        <v>7.4999999999999997E-2</v>
      </c>
      <c r="J3023" s="84" t="s">
        <v>4230</v>
      </c>
      <c r="AL3023" s="144">
        <v>0</v>
      </c>
      <c r="AM3023" s="144">
        <v>7.4999999999999997E-2</v>
      </c>
      <c r="AN3023" s="144">
        <v>7.4999999999999997E-2</v>
      </c>
      <c r="AO3023" s="145">
        <v>7.4999999999999997E-2</v>
      </c>
    </row>
    <row r="3024" spans="2:41" ht="14.5" hidden="1" x14ac:dyDescent="0.35">
      <c r="B3024" s="45" t="s">
        <v>3314</v>
      </c>
      <c r="C3024" s="54">
        <v>872351</v>
      </c>
      <c r="D3024" s="54">
        <v>872351</v>
      </c>
      <c r="E3024" s="60" t="s">
        <v>3191</v>
      </c>
      <c r="F3024" s="73">
        <v>0</v>
      </c>
      <c r="G3024" s="73">
        <v>7.4999999999999997E-2</v>
      </c>
      <c r="H3024" s="73">
        <v>7.4999999999999997E-2</v>
      </c>
      <c r="I3024" s="73">
        <v>7.4999999999999997E-2</v>
      </c>
      <c r="J3024" s="84" t="s">
        <v>4230</v>
      </c>
      <c r="AL3024" s="144">
        <v>0</v>
      </c>
      <c r="AM3024" s="144">
        <v>7.4999999999999997E-2</v>
      </c>
      <c r="AN3024" s="144">
        <v>7.4999999999999997E-2</v>
      </c>
      <c r="AO3024" s="145">
        <v>7.4999999999999997E-2</v>
      </c>
    </row>
    <row r="3025" spans="2:41" ht="14.5" hidden="1" x14ac:dyDescent="0.35">
      <c r="B3025" s="45" t="s">
        <v>3314</v>
      </c>
      <c r="C3025" s="54">
        <v>872356</v>
      </c>
      <c r="D3025" s="54">
        <v>872356</v>
      </c>
      <c r="E3025" s="60" t="s">
        <v>3191</v>
      </c>
      <c r="F3025" s="73">
        <v>0</v>
      </c>
      <c r="G3025" s="73">
        <v>7.4999999999999997E-2</v>
      </c>
      <c r="H3025" s="73">
        <v>7.4999999999999997E-2</v>
      </c>
      <c r="I3025" s="73">
        <v>7.4999999999999997E-2</v>
      </c>
      <c r="J3025" s="84" t="s">
        <v>4230</v>
      </c>
      <c r="AL3025" s="144">
        <v>0</v>
      </c>
      <c r="AM3025" s="144">
        <v>7.4999999999999997E-2</v>
      </c>
      <c r="AN3025" s="144">
        <v>7.4999999999999997E-2</v>
      </c>
      <c r="AO3025" s="145">
        <v>7.4999999999999997E-2</v>
      </c>
    </row>
    <row r="3026" spans="2:41" ht="14.5" hidden="1" x14ac:dyDescent="0.35">
      <c r="B3026" s="45" t="s">
        <v>3314</v>
      </c>
      <c r="C3026" s="54">
        <v>872370</v>
      </c>
      <c r="D3026" s="54">
        <v>872370</v>
      </c>
      <c r="E3026" s="60" t="s">
        <v>3191</v>
      </c>
      <c r="F3026" s="73">
        <v>0</v>
      </c>
      <c r="G3026" s="73">
        <v>7.4999999999999997E-2</v>
      </c>
      <c r="H3026" s="73">
        <v>7.4999999999999997E-2</v>
      </c>
      <c r="I3026" s="73">
        <v>7.4999999999999997E-2</v>
      </c>
      <c r="J3026" s="84" t="s">
        <v>4230</v>
      </c>
      <c r="AL3026" s="144">
        <v>0</v>
      </c>
      <c r="AM3026" s="144">
        <v>7.4999999999999997E-2</v>
      </c>
      <c r="AN3026" s="144">
        <v>7.4999999999999997E-2</v>
      </c>
      <c r="AO3026" s="145">
        <v>7.4999999999999997E-2</v>
      </c>
    </row>
    <row r="3027" spans="2:41" ht="14.5" hidden="1" x14ac:dyDescent="0.35">
      <c r="B3027" s="45" t="s">
        <v>3314</v>
      </c>
      <c r="C3027" s="54">
        <v>872376</v>
      </c>
      <c r="D3027" s="54">
        <v>872376</v>
      </c>
      <c r="E3027" s="60" t="s">
        <v>3191</v>
      </c>
      <c r="F3027" s="73">
        <v>0</v>
      </c>
      <c r="G3027" s="73">
        <v>7.4999999999999997E-2</v>
      </c>
      <c r="H3027" s="73">
        <v>7.4999999999999997E-2</v>
      </c>
      <c r="I3027" s="73">
        <v>7.4999999999999997E-2</v>
      </c>
      <c r="J3027" s="84" t="s">
        <v>4230</v>
      </c>
      <c r="AL3027" s="144">
        <v>0</v>
      </c>
      <c r="AM3027" s="144">
        <v>7.4999999999999997E-2</v>
      </c>
      <c r="AN3027" s="144">
        <v>7.4999999999999997E-2</v>
      </c>
      <c r="AO3027" s="145">
        <v>7.4999999999999997E-2</v>
      </c>
    </row>
    <row r="3028" spans="2:41" ht="14.5" hidden="1" x14ac:dyDescent="0.35">
      <c r="B3028" s="45" t="s">
        <v>3314</v>
      </c>
      <c r="C3028" s="54">
        <v>872389</v>
      </c>
      <c r="D3028" s="54">
        <v>872389</v>
      </c>
      <c r="E3028" s="60" t="s">
        <v>3191</v>
      </c>
      <c r="F3028" s="73">
        <v>0</v>
      </c>
      <c r="G3028" s="73">
        <v>7.4999999999999997E-2</v>
      </c>
      <c r="H3028" s="73">
        <v>7.4999999999999997E-2</v>
      </c>
      <c r="I3028" s="73">
        <v>7.4999999999999997E-2</v>
      </c>
      <c r="J3028" s="84" t="s">
        <v>4230</v>
      </c>
      <c r="AL3028" s="144">
        <v>0</v>
      </c>
      <c r="AM3028" s="144">
        <v>7.4999999999999997E-2</v>
      </c>
      <c r="AN3028" s="144">
        <v>7.4999999999999997E-2</v>
      </c>
      <c r="AO3028" s="145">
        <v>7.4999999999999997E-2</v>
      </c>
    </row>
    <row r="3029" spans="2:41" ht="14.5" hidden="1" x14ac:dyDescent="0.35">
      <c r="B3029" s="45" t="s">
        <v>3314</v>
      </c>
      <c r="C3029" s="54">
        <v>872396</v>
      </c>
      <c r="D3029" s="54">
        <v>872396</v>
      </c>
      <c r="E3029" s="60" t="s">
        <v>3191</v>
      </c>
      <c r="F3029" s="73">
        <v>0</v>
      </c>
      <c r="G3029" s="73">
        <v>7.4999999999999997E-2</v>
      </c>
      <c r="H3029" s="73">
        <v>7.4999999999999997E-2</v>
      </c>
      <c r="I3029" s="73">
        <v>7.4999999999999997E-2</v>
      </c>
      <c r="J3029" s="84" t="s">
        <v>4230</v>
      </c>
      <c r="AL3029" s="144">
        <v>0</v>
      </c>
      <c r="AM3029" s="144">
        <v>7.4999999999999997E-2</v>
      </c>
      <c r="AN3029" s="144">
        <v>7.4999999999999997E-2</v>
      </c>
      <c r="AO3029" s="145">
        <v>7.4999999999999997E-2</v>
      </c>
    </row>
    <row r="3030" spans="2:41" ht="14.5" hidden="1" x14ac:dyDescent="0.35">
      <c r="B3030" s="45" t="s">
        <v>3314</v>
      </c>
      <c r="C3030" s="54">
        <v>872409</v>
      </c>
      <c r="D3030" s="54">
        <v>872409</v>
      </c>
      <c r="E3030" s="60" t="s">
        <v>3191</v>
      </c>
      <c r="F3030" s="73">
        <v>0</v>
      </c>
      <c r="G3030" s="73">
        <v>7.4999999999999997E-2</v>
      </c>
      <c r="H3030" s="73">
        <v>7.4999999999999997E-2</v>
      </c>
      <c r="I3030" s="73">
        <v>7.4999999999999997E-2</v>
      </c>
      <c r="J3030" s="84" t="s">
        <v>4230</v>
      </c>
      <c r="AL3030" s="144">
        <v>0</v>
      </c>
      <c r="AM3030" s="144">
        <v>7.4999999999999997E-2</v>
      </c>
      <c r="AN3030" s="144">
        <v>7.4999999999999997E-2</v>
      </c>
      <c r="AO3030" s="145">
        <v>7.4999999999999997E-2</v>
      </c>
    </row>
    <row r="3031" spans="2:41" ht="14.5" hidden="1" x14ac:dyDescent="0.35">
      <c r="B3031" s="45" t="s">
        <v>3314</v>
      </c>
      <c r="C3031" s="54">
        <v>872419</v>
      </c>
      <c r="D3031" s="54">
        <v>872419</v>
      </c>
      <c r="E3031" s="60" t="s">
        <v>3191</v>
      </c>
      <c r="F3031" s="73">
        <v>0</v>
      </c>
      <c r="G3031" s="73">
        <v>7.4999999999999997E-2</v>
      </c>
      <c r="H3031" s="73">
        <v>7.4999999999999997E-2</v>
      </c>
      <c r="I3031" s="73">
        <v>7.4999999999999997E-2</v>
      </c>
      <c r="J3031" s="84" t="s">
        <v>4230</v>
      </c>
      <c r="AL3031" s="144">
        <v>0</v>
      </c>
      <c r="AM3031" s="144">
        <v>7.4999999999999997E-2</v>
      </c>
      <c r="AN3031" s="144">
        <v>7.4999999999999997E-2</v>
      </c>
      <c r="AO3031" s="145">
        <v>7.4999999999999997E-2</v>
      </c>
    </row>
    <row r="3032" spans="2:41" ht="14.5" hidden="1" x14ac:dyDescent="0.35">
      <c r="B3032" s="45" t="s">
        <v>3314</v>
      </c>
      <c r="C3032" s="54">
        <v>872423</v>
      </c>
      <c r="D3032" s="54">
        <v>872423</v>
      </c>
      <c r="E3032" s="60" t="s">
        <v>3191</v>
      </c>
      <c r="F3032" s="73">
        <v>0</v>
      </c>
      <c r="G3032" s="73">
        <v>7.4999999999999997E-2</v>
      </c>
      <c r="H3032" s="73">
        <v>7.4999999999999997E-2</v>
      </c>
      <c r="I3032" s="73">
        <v>7.4999999999999997E-2</v>
      </c>
      <c r="J3032" s="84" t="s">
        <v>4230</v>
      </c>
      <c r="AL3032" s="144">
        <v>0</v>
      </c>
      <c r="AM3032" s="144">
        <v>7.4999999999999997E-2</v>
      </c>
      <c r="AN3032" s="144">
        <v>7.4999999999999997E-2</v>
      </c>
      <c r="AO3032" s="145">
        <v>7.4999999999999997E-2</v>
      </c>
    </row>
    <row r="3033" spans="2:41" ht="14.5" hidden="1" x14ac:dyDescent="0.35">
      <c r="B3033" s="45" t="s">
        <v>3314</v>
      </c>
      <c r="C3033" s="54">
        <v>872430</v>
      </c>
      <c r="D3033" s="54">
        <v>872430</v>
      </c>
      <c r="E3033" s="60" t="s">
        <v>3191</v>
      </c>
      <c r="F3033" s="73">
        <v>0</v>
      </c>
      <c r="G3033" s="73">
        <v>7.4999999999999997E-2</v>
      </c>
      <c r="H3033" s="73">
        <v>7.4999999999999997E-2</v>
      </c>
      <c r="I3033" s="73">
        <v>7.4999999999999997E-2</v>
      </c>
      <c r="J3033" s="84" t="s">
        <v>4230</v>
      </c>
      <c r="AL3033" s="144">
        <v>0</v>
      </c>
      <c r="AM3033" s="144">
        <v>7.4999999999999997E-2</v>
      </c>
      <c r="AN3033" s="144">
        <v>7.4999999999999997E-2</v>
      </c>
      <c r="AO3033" s="145">
        <v>7.4999999999999997E-2</v>
      </c>
    </row>
    <row r="3034" spans="2:41" ht="14.5" hidden="1" x14ac:dyDescent="0.35">
      <c r="B3034" s="45" t="s">
        <v>3314</v>
      </c>
      <c r="C3034" s="54">
        <v>872447</v>
      </c>
      <c r="D3034" s="54">
        <v>872447</v>
      </c>
      <c r="E3034" s="60" t="s">
        <v>3191</v>
      </c>
      <c r="F3034" s="73">
        <v>0</v>
      </c>
      <c r="G3034" s="73">
        <v>7.4999999999999997E-2</v>
      </c>
      <c r="H3034" s="73">
        <v>7.4999999999999997E-2</v>
      </c>
      <c r="I3034" s="73">
        <v>7.4999999999999997E-2</v>
      </c>
      <c r="J3034" s="84" t="s">
        <v>4230</v>
      </c>
      <c r="AL3034" s="144">
        <v>0</v>
      </c>
      <c r="AM3034" s="144">
        <v>7.4999999999999997E-2</v>
      </c>
      <c r="AN3034" s="144">
        <v>7.4999999999999997E-2</v>
      </c>
      <c r="AO3034" s="145">
        <v>7.4999999999999997E-2</v>
      </c>
    </row>
    <row r="3035" spans="2:41" ht="14.5" hidden="1" x14ac:dyDescent="0.35">
      <c r="B3035" s="45" t="s">
        <v>3314</v>
      </c>
      <c r="C3035" s="54">
        <v>872457</v>
      </c>
      <c r="D3035" s="54">
        <v>872457</v>
      </c>
      <c r="E3035" s="60" t="s">
        <v>3191</v>
      </c>
      <c r="F3035" s="73">
        <v>0</v>
      </c>
      <c r="G3035" s="73">
        <v>7.4999999999999997E-2</v>
      </c>
      <c r="H3035" s="73">
        <v>7.4999999999999997E-2</v>
      </c>
      <c r="I3035" s="73">
        <v>7.4999999999999997E-2</v>
      </c>
      <c r="J3035" s="84" t="s">
        <v>4230</v>
      </c>
      <c r="AL3035" s="144">
        <v>0</v>
      </c>
      <c r="AM3035" s="144">
        <v>7.4999999999999997E-2</v>
      </c>
      <c r="AN3035" s="144">
        <v>7.4999999999999997E-2</v>
      </c>
      <c r="AO3035" s="145">
        <v>7.4999999999999997E-2</v>
      </c>
    </row>
    <row r="3036" spans="2:41" ht="14.5" hidden="1" x14ac:dyDescent="0.35">
      <c r="B3036" s="45" t="s">
        <v>3314</v>
      </c>
      <c r="C3036" s="54">
        <v>872471</v>
      </c>
      <c r="D3036" s="54">
        <v>872471</v>
      </c>
      <c r="E3036" s="60" t="s">
        <v>3191</v>
      </c>
      <c r="F3036" s="73">
        <v>0</v>
      </c>
      <c r="G3036" s="73">
        <v>7.4999999999999997E-2</v>
      </c>
      <c r="H3036" s="73">
        <v>7.4999999999999997E-2</v>
      </c>
      <c r="I3036" s="73">
        <v>7.4999999999999997E-2</v>
      </c>
      <c r="J3036" s="84" t="s">
        <v>4230</v>
      </c>
      <c r="AL3036" s="144">
        <v>0</v>
      </c>
      <c r="AM3036" s="144">
        <v>7.4999999999999997E-2</v>
      </c>
      <c r="AN3036" s="144">
        <v>7.4999999999999997E-2</v>
      </c>
      <c r="AO3036" s="145">
        <v>7.4999999999999997E-2</v>
      </c>
    </row>
    <row r="3037" spans="2:41" ht="14.5" hidden="1" x14ac:dyDescent="0.35">
      <c r="B3037" s="45" t="s">
        <v>3314</v>
      </c>
      <c r="C3037" s="54">
        <v>872483</v>
      </c>
      <c r="D3037" s="54">
        <v>872483</v>
      </c>
      <c r="E3037" s="60" t="s">
        <v>3191</v>
      </c>
      <c r="F3037" s="73">
        <v>0</v>
      </c>
      <c r="G3037" s="73">
        <v>7.4999999999999997E-2</v>
      </c>
      <c r="H3037" s="73">
        <v>7.4999999999999997E-2</v>
      </c>
      <c r="I3037" s="73">
        <v>7.4999999999999997E-2</v>
      </c>
      <c r="J3037" s="84" t="s">
        <v>4230</v>
      </c>
      <c r="AL3037" s="144">
        <v>0</v>
      </c>
      <c r="AM3037" s="144">
        <v>7.4999999999999997E-2</v>
      </c>
      <c r="AN3037" s="144">
        <v>7.4999999999999997E-2</v>
      </c>
      <c r="AO3037" s="145">
        <v>7.4999999999999997E-2</v>
      </c>
    </row>
    <row r="3038" spans="2:41" ht="14.5" hidden="1" x14ac:dyDescent="0.35">
      <c r="B3038" s="45" t="s">
        <v>3314</v>
      </c>
      <c r="C3038" s="54">
        <v>872489</v>
      </c>
      <c r="D3038" s="54">
        <v>872489</v>
      </c>
      <c r="E3038" s="60" t="s">
        <v>3191</v>
      </c>
      <c r="F3038" s="73">
        <v>0</v>
      </c>
      <c r="G3038" s="73">
        <v>7.4999999999999997E-2</v>
      </c>
      <c r="H3038" s="73">
        <v>7.4999999999999997E-2</v>
      </c>
      <c r="I3038" s="73">
        <v>7.4999999999999997E-2</v>
      </c>
      <c r="J3038" s="84" t="s">
        <v>4230</v>
      </c>
      <c r="AL3038" s="144">
        <v>0</v>
      </c>
      <c r="AM3038" s="144">
        <v>7.4999999999999997E-2</v>
      </c>
      <c r="AN3038" s="144">
        <v>7.4999999999999997E-2</v>
      </c>
      <c r="AO3038" s="145">
        <v>7.4999999999999997E-2</v>
      </c>
    </row>
    <row r="3039" spans="2:41" ht="14.5" hidden="1" x14ac:dyDescent="0.35">
      <c r="B3039" s="45" t="s">
        <v>3314</v>
      </c>
      <c r="C3039" s="54">
        <v>872491</v>
      </c>
      <c r="D3039" s="54">
        <v>872491</v>
      </c>
      <c r="E3039" s="60" t="s">
        <v>3191</v>
      </c>
      <c r="F3039" s="73">
        <v>0</v>
      </c>
      <c r="G3039" s="73">
        <v>7.4999999999999997E-2</v>
      </c>
      <c r="H3039" s="73">
        <v>7.4999999999999997E-2</v>
      </c>
      <c r="I3039" s="73">
        <v>7.4999999999999997E-2</v>
      </c>
      <c r="J3039" s="84" t="s">
        <v>4230</v>
      </c>
      <c r="AL3039" s="144">
        <v>0</v>
      </c>
      <c r="AM3039" s="144">
        <v>7.4999999999999997E-2</v>
      </c>
      <c r="AN3039" s="144">
        <v>7.4999999999999997E-2</v>
      </c>
      <c r="AO3039" s="145">
        <v>7.4999999999999997E-2</v>
      </c>
    </row>
    <row r="3040" spans="2:41" ht="14.5" hidden="1" x14ac:dyDescent="0.35">
      <c r="B3040" s="45" t="s">
        <v>3314</v>
      </c>
      <c r="C3040" s="54">
        <v>872497</v>
      </c>
      <c r="D3040" s="54">
        <v>872497</v>
      </c>
      <c r="E3040" s="60" t="s">
        <v>3191</v>
      </c>
      <c r="F3040" s="73">
        <v>0</v>
      </c>
      <c r="G3040" s="73">
        <v>7.4999999999999997E-2</v>
      </c>
      <c r="H3040" s="73">
        <v>7.4999999999999997E-2</v>
      </c>
      <c r="I3040" s="73">
        <v>7.4999999999999997E-2</v>
      </c>
      <c r="J3040" s="84" t="s">
        <v>4230</v>
      </c>
      <c r="AL3040" s="144">
        <v>0</v>
      </c>
      <c r="AM3040" s="144">
        <v>7.4999999999999997E-2</v>
      </c>
      <c r="AN3040" s="144">
        <v>7.4999999999999997E-2</v>
      </c>
      <c r="AO3040" s="145">
        <v>7.4999999999999997E-2</v>
      </c>
    </row>
    <row r="3041" spans="2:41" ht="14.5" hidden="1" x14ac:dyDescent="0.35">
      <c r="B3041" s="45" t="s">
        <v>3314</v>
      </c>
      <c r="C3041" s="54">
        <v>872514</v>
      </c>
      <c r="D3041" s="54">
        <v>872514</v>
      </c>
      <c r="E3041" s="60" t="s">
        <v>3191</v>
      </c>
      <c r="F3041" s="73">
        <v>0</v>
      </c>
      <c r="G3041" s="73">
        <v>7.4999999999999997E-2</v>
      </c>
      <c r="H3041" s="73">
        <v>7.4999999999999997E-2</v>
      </c>
      <c r="I3041" s="73">
        <v>7.4999999999999997E-2</v>
      </c>
      <c r="J3041" s="84" t="s">
        <v>4230</v>
      </c>
      <c r="AL3041" s="144">
        <v>0</v>
      </c>
      <c r="AM3041" s="144">
        <v>7.4999999999999997E-2</v>
      </c>
      <c r="AN3041" s="144">
        <v>7.4999999999999997E-2</v>
      </c>
      <c r="AO3041" s="145">
        <v>7.4999999999999997E-2</v>
      </c>
    </row>
    <row r="3042" spans="2:41" ht="14.5" hidden="1" x14ac:dyDescent="0.35">
      <c r="B3042" s="45" t="s">
        <v>3314</v>
      </c>
      <c r="C3042" s="54">
        <v>872523</v>
      </c>
      <c r="D3042" s="54">
        <v>872523</v>
      </c>
      <c r="E3042" s="60" t="s">
        <v>3191</v>
      </c>
      <c r="F3042" s="73">
        <v>0</v>
      </c>
      <c r="G3042" s="73">
        <v>7.4999999999999997E-2</v>
      </c>
      <c r="H3042" s="73">
        <v>7.4999999999999997E-2</v>
      </c>
      <c r="I3042" s="73">
        <v>7.4999999999999997E-2</v>
      </c>
      <c r="J3042" s="84" t="s">
        <v>4230</v>
      </c>
      <c r="AL3042" s="144">
        <v>0</v>
      </c>
      <c r="AM3042" s="144">
        <v>7.4999999999999997E-2</v>
      </c>
      <c r="AN3042" s="144">
        <v>7.4999999999999997E-2</v>
      </c>
      <c r="AO3042" s="145">
        <v>7.4999999999999997E-2</v>
      </c>
    </row>
    <row r="3043" spans="2:41" ht="14.5" hidden="1" x14ac:dyDescent="0.35">
      <c r="B3043" s="45" t="s">
        <v>3314</v>
      </c>
      <c r="C3043" s="54">
        <v>872537</v>
      </c>
      <c r="D3043" s="54">
        <v>872537</v>
      </c>
      <c r="E3043" s="60" t="s">
        <v>3191</v>
      </c>
      <c r="F3043" s="73">
        <v>0</v>
      </c>
      <c r="G3043" s="73">
        <v>7.4999999999999997E-2</v>
      </c>
      <c r="H3043" s="73">
        <v>7.4999999999999997E-2</v>
      </c>
      <c r="I3043" s="73">
        <v>7.4999999999999997E-2</v>
      </c>
      <c r="J3043" s="84" t="s">
        <v>4230</v>
      </c>
      <c r="AL3043" s="144">
        <v>0</v>
      </c>
      <c r="AM3043" s="144">
        <v>7.4999999999999997E-2</v>
      </c>
      <c r="AN3043" s="144">
        <v>7.4999999999999997E-2</v>
      </c>
      <c r="AO3043" s="145">
        <v>7.4999999999999997E-2</v>
      </c>
    </row>
    <row r="3044" spans="2:41" ht="14.5" hidden="1" x14ac:dyDescent="0.35">
      <c r="B3044" s="45" t="s">
        <v>3314</v>
      </c>
      <c r="C3044" s="54">
        <v>872553</v>
      </c>
      <c r="D3044" s="54">
        <v>872553</v>
      </c>
      <c r="E3044" s="60" t="s">
        <v>3191</v>
      </c>
      <c r="F3044" s="73">
        <v>0</v>
      </c>
      <c r="G3044" s="73">
        <v>7.4999999999999997E-2</v>
      </c>
      <c r="H3044" s="73">
        <v>7.4999999999999997E-2</v>
      </c>
      <c r="I3044" s="73">
        <v>7.4999999999999997E-2</v>
      </c>
      <c r="J3044" s="84" t="s">
        <v>4230</v>
      </c>
      <c r="AL3044" s="144">
        <v>0</v>
      </c>
      <c r="AM3044" s="144">
        <v>7.4999999999999997E-2</v>
      </c>
      <c r="AN3044" s="144">
        <v>7.4999999999999997E-2</v>
      </c>
      <c r="AO3044" s="145">
        <v>7.4999999999999997E-2</v>
      </c>
    </row>
    <row r="3045" spans="2:41" ht="14.5" hidden="1" x14ac:dyDescent="0.35">
      <c r="B3045" s="45" t="s">
        <v>3314</v>
      </c>
      <c r="C3045" s="54">
        <v>872556</v>
      </c>
      <c r="D3045" s="54">
        <v>872556</v>
      </c>
      <c r="E3045" s="60" t="s">
        <v>3191</v>
      </c>
      <c r="F3045" s="73">
        <v>0</v>
      </c>
      <c r="G3045" s="73">
        <v>7.4999999999999997E-2</v>
      </c>
      <c r="H3045" s="73">
        <v>7.4999999999999997E-2</v>
      </c>
      <c r="I3045" s="73">
        <v>7.4999999999999997E-2</v>
      </c>
      <c r="J3045" s="84" t="s">
        <v>4230</v>
      </c>
      <c r="AL3045" s="144">
        <v>0</v>
      </c>
      <c r="AM3045" s="144">
        <v>7.4999999999999997E-2</v>
      </c>
      <c r="AN3045" s="144">
        <v>7.4999999999999997E-2</v>
      </c>
      <c r="AO3045" s="145">
        <v>7.4999999999999997E-2</v>
      </c>
    </row>
    <row r="3046" spans="2:41" ht="14.5" hidden="1" x14ac:dyDescent="0.35">
      <c r="B3046" s="45" t="s">
        <v>3314</v>
      </c>
      <c r="C3046" s="54">
        <v>872561</v>
      </c>
      <c r="D3046" s="54">
        <v>872561</v>
      </c>
      <c r="E3046" s="60" t="s">
        <v>3191</v>
      </c>
      <c r="F3046" s="73">
        <v>0</v>
      </c>
      <c r="G3046" s="73">
        <v>7.4999999999999997E-2</v>
      </c>
      <c r="H3046" s="73">
        <v>7.4999999999999997E-2</v>
      </c>
      <c r="I3046" s="73">
        <v>7.4999999999999997E-2</v>
      </c>
      <c r="J3046" s="84" t="s">
        <v>4230</v>
      </c>
      <c r="AL3046" s="144">
        <v>0</v>
      </c>
      <c r="AM3046" s="144">
        <v>7.4999999999999997E-2</v>
      </c>
      <c r="AN3046" s="144">
        <v>7.4999999999999997E-2</v>
      </c>
      <c r="AO3046" s="145">
        <v>7.4999999999999997E-2</v>
      </c>
    </row>
    <row r="3047" spans="2:41" ht="14.5" hidden="1" x14ac:dyDescent="0.35">
      <c r="B3047" s="45" t="s">
        <v>3314</v>
      </c>
      <c r="C3047" s="54">
        <v>872568</v>
      </c>
      <c r="D3047" s="54">
        <v>872568</v>
      </c>
      <c r="E3047" s="60" t="s">
        <v>3191</v>
      </c>
      <c r="F3047" s="73">
        <v>0</v>
      </c>
      <c r="G3047" s="73">
        <v>7.4999999999999997E-2</v>
      </c>
      <c r="H3047" s="73">
        <v>7.4999999999999997E-2</v>
      </c>
      <c r="I3047" s="73">
        <v>7.4999999999999997E-2</v>
      </c>
      <c r="J3047" s="84" t="s">
        <v>4230</v>
      </c>
      <c r="AL3047" s="144">
        <v>0</v>
      </c>
      <c r="AM3047" s="144">
        <v>7.4999999999999997E-2</v>
      </c>
      <c r="AN3047" s="144">
        <v>7.4999999999999997E-2</v>
      </c>
      <c r="AO3047" s="145">
        <v>7.4999999999999997E-2</v>
      </c>
    </row>
    <row r="3048" spans="2:41" ht="14.5" hidden="1" x14ac:dyDescent="0.35">
      <c r="B3048" s="45" t="s">
        <v>3314</v>
      </c>
      <c r="C3048" s="54">
        <v>872575</v>
      </c>
      <c r="D3048" s="54">
        <v>872575</v>
      </c>
      <c r="E3048" s="60" t="s">
        <v>3191</v>
      </c>
      <c r="F3048" s="73">
        <v>0</v>
      </c>
      <c r="G3048" s="73">
        <v>7.4999999999999997E-2</v>
      </c>
      <c r="H3048" s="73">
        <v>7.4999999999999997E-2</v>
      </c>
      <c r="I3048" s="73">
        <v>7.4999999999999997E-2</v>
      </c>
      <c r="J3048" s="84" t="s">
        <v>4230</v>
      </c>
      <c r="AL3048" s="144">
        <v>0</v>
      </c>
      <c r="AM3048" s="144">
        <v>7.4999999999999997E-2</v>
      </c>
      <c r="AN3048" s="144">
        <v>7.4999999999999997E-2</v>
      </c>
      <c r="AO3048" s="145">
        <v>7.4999999999999997E-2</v>
      </c>
    </row>
    <row r="3049" spans="2:41" ht="14.5" hidden="1" x14ac:dyDescent="0.35">
      <c r="B3049" s="45" t="s">
        <v>3314</v>
      </c>
      <c r="C3049" s="54">
        <v>872615</v>
      </c>
      <c r="D3049" s="54">
        <v>872615</v>
      </c>
      <c r="E3049" s="60" t="s">
        <v>3191</v>
      </c>
      <c r="F3049" s="73">
        <v>0</v>
      </c>
      <c r="G3049" s="73">
        <v>7.4999999999999997E-2</v>
      </c>
      <c r="H3049" s="73">
        <v>7.4999999999999997E-2</v>
      </c>
      <c r="I3049" s="73">
        <v>7.4999999999999997E-2</v>
      </c>
      <c r="J3049" s="84" t="s">
        <v>4230</v>
      </c>
      <c r="AL3049" s="144">
        <v>0</v>
      </c>
      <c r="AM3049" s="144">
        <v>7.4999999999999997E-2</v>
      </c>
      <c r="AN3049" s="144">
        <v>7.4999999999999997E-2</v>
      </c>
      <c r="AO3049" s="145">
        <v>7.4999999999999997E-2</v>
      </c>
    </row>
    <row r="3050" spans="2:41" ht="14.5" hidden="1" x14ac:dyDescent="0.35">
      <c r="B3050" s="45" t="s">
        <v>3314</v>
      </c>
      <c r="C3050" s="54">
        <v>872619</v>
      </c>
      <c r="D3050" s="54">
        <v>872619</v>
      </c>
      <c r="E3050" s="60" t="s">
        <v>3191</v>
      </c>
      <c r="F3050" s="73">
        <v>0</v>
      </c>
      <c r="G3050" s="73">
        <v>7.4999999999999997E-2</v>
      </c>
      <c r="H3050" s="73">
        <v>7.4999999999999997E-2</v>
      </c>
      <c r="I3050" s="73">
        <v>7.4999999999999997E-2</v>
      </c>
      <c r="J3050" s="84" t="s">
        <v>4230</v>
      </c>
      <c r="AL3050" s="144">
        <v>0</v>
      </c>
      <c r="AM3050" s="144">
        <v>7.4999999999999997E-2</v>
      </c>
      <c r="AN3050" s="144">
        <v>7.4999999999999997E-2</v>
      </c>
      <c r="AO3050" s="145">
        <v>7.4999999999999997E-2</v>
      </c>
    </row>
    <row r="3051" spans="2:41" ht="14.5" hidden="1" x14ac:dyDescent="0.35">
      <c r="B3051" s="45" t="s">
        <v>3314</v>
      </c>
      <c r="C3051" s="54">
        <v>872645</v>
      </c>
      <c r="D3051" s="54">
        <v>872645</v>
      </c>
      <c r="E3051" s="60" t="s">
        <v>3191</v>
      </c>
      <c r="F3051" s="73">
        <v>0</v>
      </c>
      <c r="G3051" s="73">
        <v>7.4999999999999997E-2</v>
      </c>
      <c r="H3051" s="73">
        <v>7.4999999999999997E-2</v>
      </c>
      <c r="I3051" s="73">
        <v>7.4999999999999997E-2</v>
      </c>
      <c r="J3051" s="84" t="s">
        <v>4230</v>
      </c>
      <c r="AL3051" s="144">
        <v>0</v>
      </c>
      <c r="AM3051" s="144">
        <v>7.4999999999999997E-2</v>
      </c>
      <c r="AN3051" s="144">
        <v>7.4999999999999997E-2</v>
      </c>
      <c r="AO3051" s="145">
        <v>7.4999999999999997E-2</v>
      </c>
    </row>
    <row r="3052" spans="2:41" ht="14.5" hidden="1" x14ac:dyDescent="0.35">
      <c r="B3052" s="45" t="s">
        <v>3314</v>
      </c>
      <c r="C3052" s="54">
        <v>872658</v>
      </c>
      <c r="D3052" s="54">
        <v>872658</v>
      </c>
      <c r="E3052" s="60" t="s">
        <v>3191</v>
      </c>
      <c r="F3052" s="73">
        <v>0</v>
      </c>
      <c r="G3052" s="73">
        <v>7.4999999999999997E-2</v>
      </c>
      <c r="H3052" s="73">
        <v>7.4999999999999997E-2</v>
      </c>
      <c r="I3052" s="73">
        <v>7.4999999999999997E-2</v>
      </c>
      <c r="J3052" s="84" t="s">
        <v>4230</v>
      </c>
      <c r="AL3052" s="144">
        <v>0</v>
      </c>
      <c r="AM3052" s="144">
        <v>7.4999999999999997E-2</v>
      </c>
      <c r="AN3052" s="144">
        <v>7.4999999999999997E-2</v>
      </c>
      <c r="AO3052" s="145">
        <v>7.4999999999999997E-2</v>
      </c>
    </row>
    <row r="3053" spans="2:41" ht="14.5" hidden="1" x14ac:dyDescent="0.35">
      <c r="B3053" s="45" t="s">
        <v>3314</v>
      </c>
      <c r="C3053" s="54">
        <v>872676</v>
      </c>
      <c r="D3053" s="54">
        <v>872676</v>
      </c>
      <c r="E3053" s="60" t="s">
        <v>3191</v>
      </c>
      <c r="F3053" s="73">
        <v>0</v>
      </c>
      <c r="G3053" s="73">
        <v>7.4999999999999997E-2</v>
      </c>
      <c r="H3053" s="73">
        <v>7.4999999999999997E-2</v>
      </c>
      <c r="I3053" s="73">
        <v>7.4999999999999997E-2</v>
      </c>
      <c r="J3053" s="84" t="s">
        <v>4230</v>
      </c>
      <c r="AL3053" s="144">
        <v>0</v>
      </c>
      <c r="AM3053" s="144">
        <v>7.4999999999999997E-2</v>
      </c>
      <c r="AN3053" s="144">
        <v>7.4999999999999997E-2</v>
      </c>
      <c r="AO3053" s="145">
        <v>7.4999999999999997E-2</v>
      </c>
    </row>
    <row r="3054" spans="2:41" ht="14.5" hidden="1" x14ac:dyDescent="0.35">
      <c r="B3054" s="45" t="s">
        <v>3314</v>
      </c>
      <c r="C3054" s="54">
        <v>872679</v>
      </c>
      <c r="D3054" s="54">
        <v>872679</v>
      </c>
      <c r="E3054" s="60" t="s">
        <v>3191</v>
      </c>
      <c r="F3054" s="73">
        <v>0</v>
      </c>
      <c r="G3054" s="73">
        <v>7.4999999999999997E-2</v>
      </c>
      <c r="H3054" s="73">
        <v>7.4999999999999997E-2</v>
      </c>
      <c r="I3054" s="73">
        <v>7.4999999999999997E-2</v>
      </c>
      <c r="J3054" s="84" t="s">
        <v>4230</v>
      </c>
      <c r="AL3054" s="144">
        <v>0</v>
      </c>
      <c r="AM3054" s="144">
        <v>7.4999999999999997E-2</v>
      </c>
      <c r="AN3054" s="144">
        <v>7.4999999999999997E-2</v>
      </c>
      <c r="AO3054" s="145">
        <v>7.4999999999999997E-2</v>
      </c>
    </row>
    <row r="3055" spans="2:41" ht="14.5" hidden="1" x14ac:dyDescent="0.35">
      <c r="B3055" s="45" t="s">
        <v>3314</v>
      </c>
      <c r="C3055" s="54">
        <v>872686</v>
      </c>
      <c r="D3055" s="54">
        <v>872686</v>
      </c>
      <c r="E3055" s="60" t="s">
        <v>3191</v>
      </c>
      <c r="F3055" s="73">
        <v>0</v>
      </c>
      <c r="G3055" s="73">
        <v>7.4999999999999997E-2</v>
      </c>
      <c r="H3055" s="73">
        <v>7.4999999999999997E-2</v>
      </c>
      <c r="I3055" s="73">
        <v>7.4999999999999997E-2</v>
      </c>
      <c r="J3055" s="84" t="s">
        <v>4230</v>
      </c>
      <c r="AL3055" s="144">
        <v>0</v>
      </c>
      <c r="AM3055" s="144">
        <v>7.4999999999999997E-2</v>
      </c>
      <c r="AN3055" s="144">
        <v>7.4999999999999997E-2</v>
      </c>
      <c r="AO3055" s="145">
        <v>7.4999999999999997E-2</v>
      </c>
    </row>
    <row r="3056" spans="2:41" ht="14.5" hidden="1" x14ac:dyDescent="0.35">
      <c r="B3056" s="45" t="s">
        <v>3314</v>
      </c>
      <c r="C3056" s="54">
        <v>872709</v>
      </c>
      <c r="D3056" s="54">
        <v>872709</v>
      </c>
      <c r="E3056" s="60" t="s">
        <v>3191</v>
      </c>
      <c r="F3056" s="73">
        <v>0</v>
      </c>
      <c r="G3056" s="73">
        <v>7.4999999999999997E-2</v>
      </c>
      <c r="H3056" s="73">
        <v>7.4999999999999997E-2</v>
      </c>
      <c r="I3056" s="73">
        <v>7.4999999999999997E-2</v>
      </c>
      <c r="J3056" s="84" t="s">
        <v>4230</v>
      </c>
      <c r="AL3056" s="144">
        <v>0</v>
      </c>
      <c r="AM3056" s="144">
        <v>7.4999999999999997E-2</v>
      </c>
      <c r="AN3056" s="144">
        <v>7.4999999999999997E-2</v>
      </c>
      <c r="AO3056" s="145">
        <v>7.4999999999999997E-2</v>
      </c>
    </row>
    <row r="3057" spans="2:41" ht="14.5" hidden="1" x14ac:dyDescent="0.35">
      <c r="B3057" s="45" t="s">
        <v>3314</v>
      </c>
      <c r="C3057" s="54">
        <v>872719</v>
      </c>
      <c r="D3057" s="54">
        <v>872719</v>
      </c>
      <c r="E3057" s="60" t="s">
        <v>3191</v>
      </c>
      <c r="F3057" s="73">
        <v>0</v>
      </c>
      <c r="G3057" s="73">
        <v>7.4999999999999997E-2</v>
      </c>
      <c r="H3057" s="73">
        <v>7.4999999999999997E-2</v>
      </c>
      <c r="I3057" s="73">
        <v>7.4999999999999997E-2</v>
      </c>
      <c r="J3057" s="84" t="s">
        <v>4230</v>
      </c>
      <c r="AL3057" s="144">
        <v>0</v>
      </c>
      <c r="AM3057" s="144">
        <v>7.4999999999999997E-2</v>
      </c>
      <c r="AN3057" s="144">
        <v>7.4999999999999997E-2</v>
      </c>
      <c r="AO3057" s="145">
        <v>7.4999999999999997E-2</v>
      </c>
    </row>
    <row r="3058" spans="2:41" ht="14.5" hidden="1" x14ac:dyDescent="0.35">
      <c r="B3058" s="45" t="s">
        <v>3314</v>
      </c>
      <c r="C3058" s="54">
        <v>872731</v>
      </c>
      <c r="D3058" s="54">
        <v>872731</v>
      </c>
      <c r="E3058" s="60" t="s">
        <v>3191</v>
      </c>
      <c r="F3058" s="73">
        <v>0</v>
      </c>
      <c r="G3058" s="73">
        <v>7.4999999999999997E-2</v>
      </c>
      <c r="H3058" s="73">
        <v>7.4999999999999997E-2</v>
      </c>
      <c r="I3058" s="73">
        <v>7.4999999999999997E-2</v>
      </c>
      <c r="J3058" s="84" t="s">
        <v>4230</v>
      </c>
      <c r="AL3058" s="144">
        <v>0</v>
      </c>
      <c r="AM3058" s="144">
        <v>7.4999999999999997E-2</v>
      </c>
      <c r="AN3058" s="144">
        <v>7.4999999999999997E-2</v>
      </c>
      <c r="AO3058" s="145">
        <v>7.4999999999999997E-2</v>
      </c>
    </row>
    <row r="3059" spans="2:41" ht="14.5" hidden="1" x14ac:dyDescent="0.35">
      <c r="B3059" s="45" t="s">
        <v>3314</v>
      </c>
      <c r="C3059" s="54">
        <v>872772</v>
      </c>
      <c r="D3059" s="54">
        <v>872772</v>
      </c>
      <c r="E3059" s="60" t="s">
        <v>3191</v>
      </c>
      <c r="F3059" s="73">
        <v>0</v>
      </c>
      <c r="G3059" s="73">
        <v>7.4999999999999997E-2</v>
      </c>
      <c r="H3059" s="73">
        <v>7.4999999999999997E-2</v>
      </c>
      <c r="I3059" s="73">
        <v>7.4999999999999997E-2</v>
      </c>
      <c r="J3059" s="84" t="s">
        <v>4230</v>
      </c>
      <c r="AL3059" s="144">
        <v>0</v>
      </c>
      <c r="AM3059" s="144">
        <v>7.4999999999999997E-2</v>
      </c>
      <c r="AN3059" s="144">
        <v>7.4999999999999997E-2</v>
      </c>
      <c r="AO3059" s="145">
        <v>7.4999999999999997E-2</v>
      </c>
    </row>
    <row r="3060" spans="2:41" ht="14.5" hidden="1" x14ac:dyDescent="0.35">
      <c r="B3060" s="45" t="s">
        <v>3314</v>
      </c>
      <c r="C3060" s="54">
        <v>872780</v>
      </c>
      <c r="D3060" s="54">
        <v>872780</v>
      </c>
      <c r="E3060" s="60" t="s">
        <v>3191</v>
      </c>
      <c r="F3060" s="73">
        <v>0</v>
      </c>
      <c r="G3060" s="73">
        <v>7.4999999999999997E-2</v>
      </c>
      <c r="H3060" s="73">
        <v>7.4999999999999997E-2</v>
      </c>
      <c r="I3060" s="73">
        <v>7.4999999999999997E-2</v>
      </c>
      <c r="J3060" s="84" t="s">
        <v>4230</v>
      </c>
      <c r="AL3060" s="144">
        <v>0</v>
      </c>
      <c r="AM3060" s="144">
        <v>7.4999999999999997E-2</v>
      </c>
      <c r="AN3060" s="144">
        <v>7.4999999999999997E-2</v>
      </c>
      <c r="AO3060" s="145">
        <v>7.4999999999999997E-2</v>
      </c>
    </row>
    <row r="3061" spans="2:41" ht="14.5" hidden="1" x14ac:dyDescent="0.35">
      <c r="B3061" s="45" t="s">
        <v>3314</v>
      </c>
      <c r="C3061" s="54">
        <v>872785</v>
      </c>
      <c r="D3061" s="54">
        <v>872785</v>
      </c>
      <c r="E3061" s="60" t="s">
        <v>3191</v>
      </c>
      <c r="F3061" s="73">
        <v>0</v>
      </c>
      <c r="G3061" s="73">
        <v>7.4999999999999997E-2</v>
      </c>
      <c r="H3061" s="73">
        <v>7.4999999999999997E-2</v>
      </c>
      <c r="I3061" s="73">
        <v>7.4999999999999997E-2</v>
      </c>
      <c r="J3061" s="84" t="s">
        <v>4230</v>
      </c>
      <c r="AL3061" s="144">
        <v>0</v>
      </c>
      <c r="AM3061" s="144">
        <v>7.4999999999999997E-2</v>
      </c>
      <c r="AN3061" s="144">
        <v>7.4999999999999997E-2</v>
      </c>
      <c r="AO3061" s="145">
        <v>7.4999999999999997E-2</v>
      </c>
    </row>
    <row r="3062" spans="2:41" ht="14.5" hidden="1" x14ac:dyDescent="0.35">
      <c r="B3062" s="45" t="s">
        <v>3314</v>
      </c>
      <c r="C3062" s="54">
        <v>872788</v>
      </c>
      <c r="D3062" s="54">
        <v>872788</v>
      </c>
      <c r="E3062" s="60" t="s">
        <v>3191</v>
      </c>
      <c r="F3062" s="73">
        <v>0</v>
      </c>
      <c r="G3062" s="73">
        <v>7.4999999999999997E-2</v>
      </c>
      <c r="H3062" s="73">
        <v>7.4999999999999997E-2</v>
      </c>
      <c r="I3062" s="73">
        <v>7.4999999999999997E-2</v>
      </c>
      <c r="J3062" s="84" t="s">
        <v>4230</v>
      </c>
      <c r="AL3062" s="144">
        <v>0</v>
      </c>
      <c r="AM3062" s="144">
        <v>7.4999999999999997E-2</v>
      </c>
      <c r="AN3062" s="144">
        <v>7.4999999999999997E-2</v>
      </c>
      <c r="AO3062" s="145">
        <v>7.4999999999999997E-2</v>
      </c>
    </row>
    <row r="3063" spans="2:41" ht="14.5" hidden="1" x14ac:dyDescent="0.35">
      <c r="B3063" s="45" t="s">
        <v>3314</v>
      </c>
      <c r="C3063" s="54">
        <v>900247</v>
      </c>
      <c r="D3063" s="54">
        <v>900247</v>
      </c>
      <c r="E3063" s="60" t="s">
        <v>3191</v>
      </c>
      <c r="F3063" s="73">
        <v>0</v>
      </c>
      <c r="G3063" s="73">
        <v>7.4999999999999997E-2</v>
      </c>
      <c r="H3063" s="73">
        <v>7.4999999999999997E-2</v>
      </c>
      <c r="I3063" s="73">
        <v>7.4999999999999997E-2</v>
      </c>
      <c r="J3063" s="84" t="s">
        <v>4230</v>
      </c>
      <c r="AL3063" s="144">
        <v>0</v>
      </c>
      <c r="AM3063" s="144">
        <v>7.4999999999999997E-2</v>
      </c>
      <c r="AN3063" s="144">
        <v>7.4999999999999997E-2</v>
      </c>
      <c r="AO3063" s="145">
        <v>7.4999999999999997E-2</v>
      </c>
    </row>
    <row r="3064" spans="2:41" ht="14.5" hidden="1" x14ac:dyDescent="0.35">
      <c r="B3064" s="45" t="s">
        <v>3314</v>
      </c>
      <c r="C3064" s="54">
        <v>900359</v>
      </c>
      <c r="D3064" s="54">
        <v>900359</v>
      </c>
      <c r="E3064" s="60" t="s">
        <v>3191</v>
      </c>
      <c r="F3064" s="73">
        <v>0</v>
      </c>
      <c r="G3064" s="73">
        <v>7.4999999999999997E-2</v>
      </c>
      <c r="H3064" s="73">
        <v>7.4999999999999997E-2</v>
      </c>
      <c r="I3064" s="73">
        <v>7.4999999999999997E-2</v>
      </c>
      <c r="J3064" s="84" t="s">
        <v>4230</v>
      </c>
      <c r="AL3064" s="144">
        <v>0</v>
      </c>
      <c r="AM3064" s="144">
        <v>7.4999999999999997E-2</v>
      </c>
      <c r="AN3064" s="144">
        <v>7.4999999999999997E-2</v>
      </c>
      <c r="AO3064" s="145">
        <v>7.4999999999999997E-2</v>
      </c>
    </row>
    <row r="3065" spans="2:41" ht="14.5" hidden="1" x14ac:dyDescent="0.35">
      <c r="B3065" s="45" t="s">
        <v>3314</v>
      </c>
      <c r="C3065" s="54">
        <v>900563</v>
      </c>
      <c r="D3065" s="54">
        <v>900563</v>
      </c>
      <c r="E3065" s="60" t="s">
        <v>3191</v>
      </c>
      <c r="F3065" s="73">
        <v>0</v>
      </c>
      <c r="G3065" s="73">
        <v>7.4999999999999997E-2</v>
      </c>
      <c r="H3065" s="73">
        <v>7.4999999999999997E-2</v>
      </c>
      <c r="I3065" s="73">
        <v>7.4999999999999997E-2</v>
      </c>
      <c r="J3065" s="84" t="s">
        <v>4230</v>
      </c>
      <c r="AL3065" s="144">
        <v>0</v>
      </c>
      <c r="AM3065" s="144">
        <v>7.4999999999999997E-2</v>
      </c>
      <c r="AN3065" s="144">
        <v>7.4999999999999997E-2</v>
      </c>
      <c r="AO3065" s="145">
        <v>7.4999999999999997E-2</v>
      </c>
    </row>
    <row r="3066" spans="2:41" ht="14.5" hidden="1" x14ac:dyDescent="0.35">
      <c r="B3066" s="45" t="s">
        <v>3314</v>
      </c>
      <c r="C3066" s="54">
        <v>900769</v>
      </c>
      <c r="D3066" s="54">
        <v>900769</v>
      </c>
      <c r="E3066" s="60" t="s">
        <v>3191</v>
      </c>
      <c r="F3066" s="73">
        <v>0</v>
      </c>
      <c r="G3066" s="73">
        <v>7.4999999999999997E-2</v>
      </c>
      <c r="H3066" s="73">
        <v>7.4999999999999997E-2</v>
      </c>
      <c r="I3066" s="73">
        <v>7.4999999999999997E-2</v>
      </c>
      <c r="J3066" s="84" t="s">
        <v>4230</v>
      </c>
      <c r="AL3066" s="144">
        <v>0</v>
      </c>
      <c r="AM3066" s="144">
        <v>7.4999999999999997E-2</v>
      </c>
      <c r="AN3066" s="144">
        <v>7.4999999999999997E-2</v>
      </c>
      <c r="AO3066" s="145">
        <v>7.4999999999999997E-2</v>
      </c>
    </row>
    <row r="3067" spans="2:41" ht="14.5" hidden="1" x14ac:dyDescent="0.35">
      <c r="B3067" s="45" t="s">
        <v>3314</v>
      </c>
      <c r="C3067" s="54">
        <v>902017</v>
      </c>
      <c r="D3067" s="54">
        <v>902017</v>
      </c>
      <c r="E3067" s="60" t="s">
        <v>3191</v>
      </c>
      <c r="F3067" s="73">
        <v>0</v>
      </c>
      <c r="G3067" s="73">
        <v>7.4999999999999997E-2</v>
      </c>
      <c r="H3067" s="73">
        <v>7.4999999999999997E-2</v>
      </c>
      <c r="I3067" s="73">
        <v>7.4999999999999997E-2</v>
      </c>
      <c r="J3067" s="84" t="s">
        <v>4230</v>
      </c>
      <c r="AL3067" s="144">
        <v>0</v>
      </c>
      <c r="AM3067" s="144">
        <v>7.4999999999999997E-2</v>
      </c>
      <c r="AN3067" s="144">
        <v>7.4999999999999997E-2</v>
      </c>
      <c r="AO3067" s="145">
        <v>7.4999999999999997E-2</v>
      </c>
    </row>
    <row r="3068" spans="2:41" ht="14.5" hidden="1" x14ac:dyDescent="0.35">
      <c r="B3068" s="45" t="s">
        <v>3314</v>
      </c>
      <c r="C3068" s="54">
        <v>903015</v>
      </c>
      <c r="D3068" s="54">
        <v>903015</v>
      </c>
      <c r="E3068" s="60" t="s">
        <v>3191</v>
      </c>
      <c r="F3068" s="73">
        <v>0</v>
      </c>
      <c r="G3068" s="73">
        <v>7.4999999999999997E-2</v>
      </c>
      <c r="H3068" s="73">
        <v>7.4999999999999997E-2</v>
      </c>
      <c r="I3068" s="73">
        <v>7.4999999999999997E-2</v>
      </c>
      <c r="J3068" s="84" t="s">
        <v>4230</v>
      </c>
      <c r="AL3068" s="144">
        <v>0</v>
      </c>
      <c r="AM3068" s="144">
        <v>7.4999999999999997E-2</v>
      </c>
      <c r="AN3068" s="144">
        <v>7.4999999999999997E-2</v>
      </c>
      <c r="AO3068" s="145">
        <v>7.4999999999999997E-2</v>
      </c>
    </row>
    <row r="3069" spans="2:41" ht="14.5" hidden="1" x14ac:dyDescent="0.35">
      <c r="B3069" s="45" t="s">
        <v>3314</v>
      </c>
      <c r="C3069" s="54">
        <v>903279</v>
      </c>
      <c r="D3069" s="54">
        <v>903279</v>
      </c>
      <c r="E3069" s="60" t="s">
        <v>3191</v>
      </c>
      <c r="F3069" s="73">
        <v>0</v>
      </c>
      <c r="G3069" s="73">
        <v>7.4999999999999997E-2</v>
      </c>
      <c r="H3069" s="73">
        <v>7.4999999999999997E-2</v>
      </c>
      <c r="I3069" s="73">
        <v>7.4999999999999997E-2</v>
      </c>
      <c r="J3069" s="84" t="s">
        <v>4230</v>
      </c>
      <c r="AL3069" s="144">
        <v>0</v>
      </c>
      <c r="AM3069" s="144">
        <v>7.4999999999999997E-2</v>
      </c>
      <c r="AN3069" s="144">
        <v>7.4999999999999997E-2</v>
      </c>
      <c r="AO3069" s="145">
        <v>7.4999999999999997E-2</v>
      </c>
    </row>
    <row r="3070" spans="2:41" ht="14.5" hidden="1" x14ac:dyDescent="0.35">
      <c r="B3070" s="45" t="s">
        <v>3314</v>
      </c>
      <c r="C3070" s="54">
        <v>903371</v>
      </c>
      <c r="D3070" s="54">
        <v>903371</v>
      </c>
      <c r="E3070" s="60" t="s">
        <v>3191</v>
      </c>
      <c r="F3070" s="73">
        <v>0</v>
      </c>
      <c r="G3070" s="73">
        <v>7.4999999999999997E-2</v>
      </c>
      <c r="H3070" s="73">
        <v>7.4999999999999997E-2</v>
      </c>
      <c r="I3070" s="73">
        <v>7.4999999999999997E-2</v>
      </c>
      <c r="J3070" s="84" t="s">
        <v>4230</v>
      </c>
      <c r="AL3070" s="144">
        <v>0</v>
      </c>
      <c r="AM3070" s="144">
        <v>7.4999999999999997E-2</v>
      </c>
      <c r="AN3070" s="144">
        <v>7.4999999999999997E-2</v>
      </c>
      <c r="AO3070" s="145">
        <v>7.4999999999999997E-2</v>
      </c>
    </row>
    <row r="3071" spans="2:41" ht="14.5" hidden="1" x14ac:dyDescent="0.35">
      <c r="B3071" s="45" t="s">
        <v>3314</v>
      </c>
      <c r="C3071" s="54">
        <v>903805</v>
      </c>
      <c r="D3071" s="54">
        <v>903805</v>
      </c>
      <c r="E3071" s="60" t="s">
        <v>3191</v>
      </c>
      <c r="F3071" s="73">
        <v>0</v>
      </c>
      <c r="G3071" s="73">
        <v>7.4999999999999997E-2</v>
      </c>
      <c r="H3071" s="73">
        <v>7.4999999999999997E-2</v>
      </c>
      <c r="I3071" s="73">
        <v>7.4999999999999997E-2</v>
      </c>
      <c r="J3071" s="84" t="s">
        <v>4230</v>
      </c>
      <c r="AL3071" s="144">
        <v>0</v>
      </c>
      <c r="AM3071" s="144">
        <v>7.4999999999999997E-2</v>
      </c>
      <c r="AN3071" s="144">
        <v>7.4999999999999997E-2</v>
      </c>
      <c r="AO3071" s="145">
        <v>7.4999999999999997E-2</v>
      </c>
    </row>
    <row r="3072" spans="2:41" ht="14.5" hidden="1" x14ac:dyDescent="0.35">
      <c r="B3072" s="45" t="s">
        <v>3314</v>
      </c>
      <c r="C3072" s="54">
        <v>904048</v>
      </c>
      <c r="D3072" s="54">
        <v>904048</v>
      </c>
      <c r="E3072" s="60" t="s">
        <v>3191</v>
      </c>
      <c r="F3072" s="73">
        <v>0</v>
      </c>
      <c r="G3072" s="73">
        <v>7.4999999999999997E-2</v>
      </c>
      <c r="H3072" s="73">
        <v>7.4999999999999997E-2</v>
      </c>
      <c r="I3072" s="73">
        <v>7.4999999999999997E-2</v>
      </c>
      <c r="J3072" s="84" t="s">
        <v>4230</v>
      </c>
      <c r="AL3072" s="144">
        <v>0</v>
      </c>
      <c r="AM3072" s="144">
        <v>7.4999999999999997E-2</v>
      </c>
      <c r="AN3072" s="144">
        <v>7.4999999999999997E-2</v>
      </c>
      <c r="AO3072" s="145">
        <v>7.4999999999999997E-2</v>
      </c>
    </row>
    <row r="3073" spans="2:41" ht="14.5" hidden="1" x14ac:dyDescent="0.35">
      <c r="B3073" s="45" t="s">
        <v>3314</v>
      </c>
      <c r="C3073" s="54">
        <v>904073</v>
      </c>
      <c r="D3073" s="54">
        <v>904073</v>
      </c>
      <c r="E3073" s="60" t="s">
        <v>3191</v>
      </c>
      <c r="F3073" s="73">
        <v>0</v>
      </c>
      <c r="G3073" s="73">
        <v>7.4999999999999997E-2</v>
      </c>
      <c r="H3073" s="73">
        <v>7.4999999999999997E-2</v>
      </c>
      <c r="I3073" s="73">
        <v>7.4999999999999997E-2</v>
      </c>
      <c r="J3073" s="84" t="s">
        <v>4230</v>
      </c>
      <c r="AL3073" s="144">
        <v>0</v>
      </c>
      <c r="AM3073" s="144">
        <v>7.4999999999999997E-2</v>
      </c>
      <c r="AN3073" s="144">
        <v>7.4999999999999997E-2</v>
      </c>
      <c r="AO3073" s="145">
        <v>7.4999999999999997E-2</v>
      </c>
    </row>
    <row r="3074" spans="2:41" ht="14.5" hidden="1" x14ac:dyDescent="0.35">
      <c r="B3074" s="45" t="s">
        <v>3314</v>
      </c>
      <c r="C3074" s="54">
        <v>905290</v>
      </c>
      <c r="D3074" s="54">
        <v>905290</v>
      </c>
      <c r="E3074" s="60" t="s">
        <v>3191</v>
      </c>
      <c r="F3074" s="73">
        <v>0</v>
      </c>
      <c r="G3074" s="73">
        <v>7.4999999999999997E-2</v>
      </c>
      <c r="H3074" s="73">
        <v>7.4999999999999997E-2</v>
      </c>
      <c r="I3074" s="73">
        <v>7.4999999999999997E-2</v>
      </c>
      <c r="J3074" s="84" t="s">
        <v>4230</v>
      </c>
      <c r="AL3074" s="144">
        <v>0</v>
      </c>
      <c r="AM3074" s="144">
        <v>7.4999999999999997E-2</v>
      </c>
      <c r="AN3074" s="144">
        <v>7.4999999999999997E-2</v>
      </c>
      <c r="AO3074" s="145">
        <v>7.4999999999999997E-2</v>
      </c>
    </row>
    <row r="3075" spans="2:41" ht="14.5" hidden="1" x14ac:dyDescent="0.35">
      <c r="B3075" s="45" t="s">
        <v>3314</v>
      </c>
      <c r="C3075" s="54">
        <v>905968</v>
      </c>
      <c r="D3075" s="54">
        <v>905968</v>
      </c>
      <c r="E3075" s="60" t="s">
        <v>3191</v>
      </c>
      <c r="F3075" s="73">
        <v>0</v>
      </c>
      <c r="G3075" s="73">
        <v>7.4999999999999997E-2</v>
      </c>
      <c r="H3075" s="73">
        <v>7.4999999999999997E-2</v>
      </c>
      <c r="I3075" s="73">
        <v>7.4999999999999997E-2</v>
      </c>
      <c r="J3075" s="84" t="s">
        <v>4230</v>
      </c>
      <c r="AL3075" s="144">
        <v>0</v>
      </c>
      <c r="AM3075" s="144">
        <v>7.4999999999999997E-2</v>
      </c>
      <c r="AN3075" s="144">
        <v>7.4999999999999997E-2</v>
      </c>
      <c r="AO3075" s="145">
        <v>7.4999999999999997E-2</v>
      </c>
    </row>
    <row r="3076" spans="2:41" ht="14.5" hidden="1" x14ac:dyDescent="0.35">
      <c r="B3076" s="45" t="s">
        <v>3314</v>
      </c>
      <c r="C3076" s="54">
        <v>906179</v>
      </c>
      <c r="D3076" s="54">
        <v>906179</v>
      </c>
      <c r="E3076" s="60" t="s">
        <v>3191</v>
      </c>
      <c r="F3076" s="73">
        <v>0</v>
      </c>
      <c r="G3076" s="73">
        <v>7.4999999999999997E-2</v>
      </c>
      <c r="H3076" s="73">
        <v>7.4999999999999997E-2</v>
      </c>
      <c r="I3076" s="73">
        <v>7.4999999999999997E-2</v>
      </c>
      <c r="J3076" s="84" t="s">
        <v>4230</v>
      </c>
      <c r="AL3076" s="144">
        <v>0</v>
      </c>
      <c r="AM3076" s="144">
        <v>7.4999999999999997E-2</v>
      </c>
      <c r="AN3076" s="144">
        <v>7.4999999999999997E-2</v>
      </c>
      <c r="AO3076" s="145">
        <v>7.4999999999999997E-2</v>
      </c>
    </row>
    <row r="3077" spans="2:41" ht="14.5" hidden="1" x14ac:dyDescent="0.35">
      <c r="B3077" s="45" t="s">
        <v>3314</v>
      </c>
      <c r="C3077" s="54">
        <v>906683</v>
      </c>
      <c r="D3077" s="54">
        <v>906683</v>
      </c>
      <c r="E3077" s="60" t="s">
        <v>3191</v>
      </c>
      <c r="F3077" s="73">
        <v>0</v>
      </c>
      <c r="G3077" s="73">
        <v>7.4999999999999997E-2</v>
      </c>
      <c r="H3077" s="73">
        <v>7.4999999999999997E-2</v>
      </c>
      <c r="I3077" s="73">
        <v>7.4999999999999997E-2</v>
      </c>
      <c r="J3077" s="84" t="s">
        <v>4230</v>
      </c>
      <c r="AL3077" s="144">
        <v>0</v>
      </c>
      <c r="AM3077" s="144">
        <v>7.4999999999999997E-2</v>
      </c>
      <c r="AN3077" s="144">
        <v>7.4999999999999997E-2</v>
      </c>
      <c r="AO3077" s="145">
        <v>7.4999999999999997E-2</v>
      </c>
    </row>
    <row r="3078" spans="2:41" ht="14.5" hidden="1" x14ac:dyDescent="0.35">
      <c r="B3078" s="45" t="s">
        <v>3314</v>
      </c>
      <c r="C3078" s="54">
        <v>907110</v>
      </c>
      <c r="D3078" s="54">
        <v>907110</v>
      </c>
      <c r="E3078" s="60" t="s">
        <v>3191</v>
      </c>
      <c r="F3078" s="73">
        <v>0</v>
      </c>
      <c r="G3078" s="73">
        <v>7.4999999999999997E-2</v>
      </c>
      <c r="H3078" s="73">
        <v>7.4999999999999997E-2</v>
      </c>
      <c r="I3078" s="73">
        <v>7.4999999999999997E-2</v>
      </c>
      <c r="J3078" s="84" t="s">
        <v>4230</v>
      </c>
      <c r="AL3078" s="144">
        <v>0</v>
      </c>
      <c r="AM3078" s="144">
        <v>7.4999999999999997E-2</v>
      </c>
      <c r="AN3078" s="144">
        <v>7.4999999999999997E-2</v>
      </c>
      <c r="AO3078" s="145">
        <v>7.4999999999999997E-2</v>
      </c>
    </row>
    <row r="3079" spans="2:41" ht="14.5" hidden="1" x14ac:dyDescent="0.35">
      <c r="B3079" s="45" t="s">
        <v>3314</v>
      </c>
      <c r="C3079" s="54">
        <v>907523</v>
      </c>
      <c r="D3079" s="54">
        <v>907523</v>
      </c>
      <c r="E3079" s="60" t="s">
        <v>3191</v>
      </c>
      <c r="F3079" s="73">
        <v>0</v>
      </c>
      <c r="G3079" s="73">
        <v>7.4999999999999997E-2</v>
      </c>
      <c r="H3079" s="73">
        <v>7.4999999999999997E-2</v>
      </c>
      <c r="I3079" s="73">
        <v>7.4999999999999997E-2</v>
      </c>
      <c r="J3079" s="84" t="s">
        <v>4230</v>
      </c>
      <c r="AL3079" s="144">
        <v>0</v>
      </c>
      <c r="AM3079" s="144">
        <v>7.4999999999999997E-2</v>
      </c>
      <c r="AN3079" s="144">
        <v>7.4999999999999997E-2</v>
      </c>
      <c r="AO3079" s="145">
        <v>7.4999999999999997E-2</v>
      </c>
    </row>
    <row r="3080" spans="2:41" ht="14.5" hidden="1" x14ac:dyDescent="0.35">
      <c r="B3080" s="45" t="s">
        <v>3314</v>
      </c>
      <c r="C3080" s="54">
        <v>907699</v>
      </c>
      <c r="D3080" s="54">
        <v>907699</v>
      </c>
      <c r="E3080" s="60" t="s">
        <v>3191</v>
      </c>
      <c r="F3080" s="73">
        <v>0</v>
      </c>
      <c r="G3080" s="73">
        <v>7.4999999999999997E-2</v>
      </c>
      <c r="H3080" s="73">
        <v>7.4999999999999997E-2</v>
      </c>
      <c r="I3080" s="73">
        <v>7.4999999999999997E-2</v>
      </c>
      <c r="J3080" s="84" t="s">
        <v>4230</v>
      </c>
      <c r="AL3080" s="144">
        <v>0</v>
      </c>
      <c r="AM3080" s="144">
        <v>7.4999999999999997E-2</v>
      </c>
      <c r="AN3080" s="144">
        <v>7.4999999999999997E-2</v>
      </c>
      <c r="AO3080" s="145">
        <v>7.4999999999999997E-2</v>
      </c>
    </row>
    <row r="3081" spans="2:41" ht="14.5" hidden="1" x14ac:dyDescent="0.35">
      <c r="B3081" s="45" t="s">
        <v>3314</v>
      </c>
      <c r="C3081" s="54">
        <v>911046</v>
      </c>
      <c r="D3081" s="54">
        <v>911046</v>
      </c>
      <c r="E3081" s="60" t="s">
        <v>3191</v>
      </c>
      <c r="F3081" s="73">
        <v>0</v>
      </c>
      <c r="G3081" s="73">
        <v>7.4999999999999997E-2</v>
      </c>
      <c r="H3081" s="73">
        <v>7.4999999999999997E-2</v>
      </c>
      <c r="I3081" s="73">
        <v>7.4999999999999997E-2</v>
      </c>
      <c r="J3081" s="84" t="s">
        <v>4230</v>
      </c>
      <c r="AL3081" s="144">
        <v>0</v>
      </c>
      <c r="AM3081" s="144">
        <v>7.4999999999999997E-2</v>
      </c>
      <c r="AN3081" s="144">
        <v>7.4999999999999997E-2</v>
      </c>
      <c r="AO3081" s="145">
        <v>7.4999999999999997E-2</v>
      </c>
    </row>
    <row r="3082" spans="2:41" ht="14.5" hidden="1" x14ac:dyDescent="0.35">
      <c r="B3082" s="45" t="s">
        <v>3314</v>
      </c>
      <c r="C3082" s="54">
        <v>911390</v>
      </c>
      <c r="D3082" s="54">
        <v>911390</v>
      </c>
      <c r="E3082" s="60" t="s">
        <v>3191</v>
      </c>
      <c r="F3082" s="73">
        <v>0</v>
      </c>
      <c r="G3082" s="73">
        <v>7.4999999999999997E-2</v>
      </c>
      <c r="H3082" s="73">
        <v>7.4999999999999997E-2</v>
      </c>
      <c r="I3082" s="73">
        <v>7.4999999999999997E-2</v>
      </c>
      <c r="J3082" s="84" t="s">
        <v>4230</v>
      </c>
      <c r="AL3082" s="144">
        <v>0</v>
      </c>
      <c r="AM3082" s="144">
        <v>7.4999999999999997E-2</v>
      </c>
      <c r="AN3082" s="144">
        <v>7.4999999999999997E-2</v>
      </c>
      <c r="AO3082" s="145">
        <v>7.4999999999999997E-2</v>
      </c>
    </row>
    <row r="3083" spans="2:41" ht="14.5" hidden="1" x14ac:dyDescent="0.35">
      <c r="B3083" s="45" t="s">
        <v>3314</v>
      </c>
      <c r="C3083" s="54">
        <v>911977</v>
      </c>
      <c r="D3083" s="54">
        <v>911977</v>
      </c>
      <c r="E3083" s="60" t="s">
        <v>3191</v>
      </c>
      <c r="F3083" s="73">
        <v>0</v>
      </c>
      <c r="G3083" s="73">
        <v>7.4999999999999997E-2</v>
      </c>
      <c r="H3083" s="73">
        <v>7.4999999999999997E-2</v>
      </c>
      <c r="I3083" s="73">
        <v>7.4999999999999997E-2</v>
      </c>
      <c r="J3083" s="84" t="s">
        <v>4230</v>
      </c>
      <c r="AL3083" s="144">
        <v>0</v>
      </c>
      <c r="AM3083" s="144">
        <v>7.4999999999999997E-2</v>
      </c>
      <c r="AN3083" s="144">
        <v>7.4999999999999997E-2</v>
      </c>
      <c r="AO3083" s="145">
        <v>7.4999999999999997E-2</v>
      </c>
    </row>
    <row r="3084" spans="2:41" ht="14.5" hidden="1" x14ac:dyDescent="0.35">
      <c r="B3084" s="45" t="s">
        <v>3314</v>
      </c>
      <c r="C3084" s="54">
        <v>912128</v>
      </c>
      <c r="D3084" s="54">
        <v>912128</v>
      </c>
      <c r="E3084" s="60" t="s">
        <v>3191</v>
      </c>
      <c r="F3084" s="73">
        <v>0</v>
      </c>
      <c r="G3084" s="73">
        <v>7.4999999999999997E-2</v>
      </c>
      <c r="H3084" s="73">
        <v>7.4999999999999997E-2</v>
      </c>
      <c r="I3084" s="73">
        <v>7.4999999999999997E-2</v>
      </c>
      <c r="J3084" s="84" t="s">
        <v>4230</v>
      </c>
      <c r="AL3084" s="144">
        <v>0</v>
      </c>
      <c r="AM3084" s="144">
        <v>7.4999999999999997E-2</v>
      </c>
      <c r="AN3084" s="144">
        <v>7.4999999999999997E-2</v>
      </c>
      <c r="AO3084" s="145">
        <v>7.4999999999999997E-2</v>
      </c>
    </row>
    <row r="3085" spans="2:41" ht="14.5" hidden="1" x14ac:dyDescent="0.35">
      <c r="B3085" s="45" t="s">
        <v>3314</v>
      </c>
      <c r="C3085" s="54">
        <v>913275</v>
      </c>
      <c r="D3085" s="54">
        <v>913275</v>
      </c>
      <c r="E3085" s="60" t="s">
        <v>3191</v>
      </c>
      <c r="F3085" s="73">
        <v>0</v>
      </c>
      <c r="G3085" s="73">
        <v>7.4999999999999997E-2</v>
      </c>
      <c r="H3085" s="73">
        <v>7.4999999999999997E-2</v>
      </c>
      <c r="I3085" s="73">
        <v>7.4999999999999997E-2</v>
      </c>
      <c r="J3085" s="84" t="s">
        <v>4230</v>
      </c>
      <c r="AL3085" s="144">
        <v>0</v>
      </c>
      <c r="AM3085" s="144">
        <v>7.4999999999999997E-2</v>
      </c>
      <c r="AN3085" s="144">
        <v>7.4999999999999997E-2</v>
      </c>
      <c r="AO3085" s="145">
        <v>7.4999999999999997E-2</v>
      </c>
    </row>
    <row r="3086" spans="2:41" ht="14.5" hidden="1" x14ac:dyDescent="0.35">
      <c r="B3086" s="45" t="s">
        <v>3314</v>
      </c>
      <c r="C3086" s="54">
        <v>913750</v>
      </c>
      <c r="D3086" s="54">
        <v>913750</v>
      </c>
      <c r="E3086" s="60" t="s">
        <v>3191</v>
      </c>
      <c r="F3086" s="73">
        <v>0</v>
      </c>
      <c r="G3086" s="73">
        <v>7.4999999999999997E-2</v>
      </c>
      <c r="H3086" s="73">
        <v>7.4999999999999997E-2</v>
      </c>
      <c r="I3086" s="73">
        <v>7.4999999999999997E-2</v>
      </c>
      <c r="J3086" s="84" t="s">
        <v>4230</v>
      </c>
      <c r="AL3086" s="144">
        <v>0</v>
      </c>
      <c r="AM3086" s="144">
        <v>7.4999999999999997E-2</v>
      </c>
      <c r="AN3086" s="144">
        <v>7.4999999999999997E-2</v>
      </c>
      <c r="AO3086" s="145">
        <v>7.4999999999999997E-2</v>
      </c>
    </row>
    <row r="3087" spans="2:41" ht="14.5" hidden="1" x14ac:dyDescent="0.35">
      <c r="B3087" s="45" t="s">
        <v>3314</v>
      </c>
      <c r="C3087" s="54">
        <v>982909</v>
      </c>
      <c r="D3087" s="54">
        <v>982909</v>
      </c>
      <c r="E3087" s="60" t="s">
        <v>3191</v>
      </c>
      <c r="F3087" s="73">
        <v>0</v>
      </c>
      <c r="G3087" s="73">
        <v>7.4999999999999997E-2</v>
      </c>
      <c r="H3087" s="73">
        <v>7.4999999999999997E-2</v>
      </c>
      <c r="I3087" s="73">
        <v>7.4999999999999997E-2</v>
      </c>
      <c r="J3087" s="84" t="s">
        <v>4230</v>
      </c>
      <c r="AL3087" s="144">
        <v>0</v>
      </c>
      <c r="AM3087" s="144">
        <v>7.4999999999999997E-2</v>
      </c>
      <c r="AN3087" s="144">
        <v>7.4999999999999997E-2</v>
      </c>
      <c r="AO3087" s="145">
        <v>7.4999999999999997E-2</v>
      </c>
    </row>
    <row r="3088" spans="2:41" ht="14.5" hidden="1" x14ac:dyDescent="0.35">
      <c r="B3088" s="45" t="s">
        <v>3314</v>
      </c>
      <c r="C3088" s="54">
        <v>982911</v>
      </c>
      <c r="D3088" s="54">
        <v>982911</v>
      </c>
      <c r="E3088" s="60" t="s">
        <v>3191</v>
      </c>
      <c r="F3088" s="73">
        <v>0</v>
      </c>
      <c r="G3088" s="73">
        <v>7.4999999999999997E-2</v>
      </c>
      <c r="H3088" s="73">
        <v>7.4999999999999997E-2</v>
      </c>
      <c r="I3088" s="73">
        <v>7.4999999999999997E-2</v>
      </c>
      <c r="J3088" s="84" t="s">
        <v>4230</v>
      </c>
      <c r="AL3088" s="144">
        <v>0</v>
      </c>
      <c r="AM3088" s="144">
        <v>7.4999999999999997E-2</v>
      </c>
      <c r="AN3088" s="144">
        <v>7.4999999999999997E-2</v>
      </c>
      <c r="AO3088" s="145">
        <v>7.4999999999999997E-2</v>
      </c>
    </row>
    <row r="3089" spans="2:41" ht="14.5" hidden="1" x14ac:dyDescent="0.35">
      <c r="B3089" s="45" t="s">
        <v>3314</v>
      </c>
      <c r="C3089" s="54">
        <v>900384</v>
      </c>
      <c r="D3089" s="54">
        <v>900384</v>
      </c>
      <c r="E3089" s="60" t="s">
        <v>3270</v>
      </c>
      <c r="F3089" s="73">
        <v>0.66666666666666674</v>
      </c>
      <c r="G3089" s="73">
        <v>0.66666666666666674</v>
      </c>
      <c r="H3089" s="73">
        <v>0.66666666666666674</v>
      </c>
      <c r="I3089" s="73">
        <v>0.66666666666666674</v>
      </c>
      <c r="J3089" s="272" t="s">
        <v>4233</v>
      </c>
      <c r="AL3089" s="144">
        <v>0.66666666666666674</v>
      </c>
      <c r="AM3089" s="144">
        <v>0.66666666666666674</v>
      </c>
      <c r="AN3089" s="144">
        <v>0.66666666666666674</v>
      </c>
      <c r="AO3089" s="145">
        <v>0.66666666666666674</v>
      </c>
    </row>
    <row r="3090" spans="2:41" ht="14.5" hidden="1" x14ac:dyDescent="0.35">
      <c r="B3090" s="45" t="s">
        <v>3314</v>
      </c>
      <c r="C3090" s="54">
        <v>983112</v>
      </c>
      <c r="D3090" s="54">
        <v>983112</v>
      </c>
      <c r="E3090" s="60" t="s">
        <v>3270</v>
      </c>
      <c r="F3090" s="73">
        <v>0.66666666666666674</v>
      </c>
      <c r="G3090" s="73">
        <v>0.66666666666666674</v>
      </c>
      <c r="H3090" s="73">
        <v>0.66666666666666674</v>
      </c>
      <c r="I3090" s="73">
        <v>0.66666666666666674</v>
      </c>
      <c r="J3090" s="272" t="s">
        <v>4233</v>
      </c>
      <c r="AL3090" s="144">
        <v>0.66666666666666674</v>
      </c>
      <c r="AM3090" s="144">
        <v>0.66666666666666674</v>
      </c>
      <c r="AN3090" s="144">
        <v>0.66666666666666674</v>
      </c>
      <c r="AO3090" s="145">
        <v>0.66666666666666674</v>
      </c>
    </row>
    <row r="3091" spans="2:41" ht="14.5" hidden="1" x14ac:dyDescent="0.35">
      <c r="B3091" s="45" t="s">
        <v>3314</v>
      </c>
      <c r="C3091" s="54">
        <v>983209</v>
      </c>
      <c r="D3091" s="54">
        <v>983209</v>
      </c>
      <c r="E3091" s="60" t="s">
        <v>3191</v>
      </c>
      <c r="F3091" s="73">
        <v>0</v>
      </c>
      <c r="G3091" s="73">
        <v>7.4999999999999997E-2</v>
      </c>
      <c r="H3091" s="73">
        <v>7.4999999999999997E-2</v>
      </c>
      <c r="I3091" s="73">
        <v>7.4999999999999997E-2</v>
      </c>
      <c r="J3091" s="84" t="s">
        <v>4230</v>
      </c>
      <c r="AL3091" s="144">
        <v>0</v>
      </c>
      <c r="AM3091" s="144">
        <v>7.4999999999999997E-2</v>
      </c>
      <c r="AN3091" s="144">
        <v>7.4999999999999997E-2</v>
      </c>
      <c r="AO3091" s="145">
        <v>7.4999999999999997E-2</v>
      </c>
    </row>
    <row r="3092" spans="2:41" ht="14.5" hidden="1" x14ac:dyDescent="0.35">
      <c r="B3092" s="45" t="s">
        <v>3314</v>
      </c>
      <c r="C3092" s="54">
        <v>983287</v>
      </c>
      <c r="D3092" s="54">
        <v>983287</v>
      </c>
      <c r="E3092" s="60" t="s">
        <v>3191</v>
      </c>
      <c r="F3092" s="73">
        <v>0</v>
      </c>
      <c r="G3092" s="73">
        <v>7.4999999999999997E-2</v>
      </c>
      <c r="H3092" s="73">
        <v>7.4999999999999997E-2</v>
      </c>
      <c r="I3092" s="73">
        <v>7.4999999999999997E-2</v>
      </c>
      <c r="J3092" s="84" t="s">
        <v>4230</v>
      </c>
      <c r="AL3092" s="144">
        <v>0</v>
      </c>
      <c r="AM3092" s="144">
        <v>7.4999999999999997E-2</v>
      </c>
      <c r="AN3092" s="144">
        <v>7.4999999999999997E-2</v>
      </c>
      <c r="AO3092" s="145">
        <v>7.4999999999999997E-2</v>
      </c>
    </row>
    <row r="3093" spans="2:41" ht="14.5" hidden="1" x14ac:dyDescent="0.35">
      <c r="B3093" s="45" t="s">
        <v>3314</v>
      </c>
      <c r="C3093" s="54">
        <v>983505</v>
      </c>
      <c r="D3093" s="54">
        <v>983505</v>
      </c>
      <c r="E3093" s="60" t="s">
        <v>3191</v>
      </c>
      <c r="F3093" s="73">
        <v>0</v>
      </c>
      <c r="G3093" s="73">
        <v>7.4999999999999997E-2</v>
      </c>
      <c r="H3093" s="73">
        <v>7.4999999999999997E-2</v>
      </c>
      <c r="I3093" s="73">
        <v>7.4999999999999997E-2</v>
      </c>
      <c r="J3093" s="84" t="s">
        <v>4230</v>
      </c>
      <c r="AL3093" s="144">
        <v>0</v>
      </c>
      <c r="AM3093" s="144">
        <v>7.4999999999999997E-2</v>
      </c>
      <c r="AN3093" s="144">
        <v>7.4999999999999997E-2</v>
      </c>
      <c r="AO3093" s="145">
        <v>7.4999999999999997E-2</v>
      </c>
    </row>
    <row r="3094" spans="2:41" ht="14.5" hidden="1" x14ac:dyDescent="0.35">
      <c r="B3094" s="45" t="s">
        <v>3314</v>
      </c>
      <c r="C3094" s="54">
        <v>983717</v>
      </c>
      <c r="D3094" s="54">
        <v>983717</v>
      </c>
      <c r="E3094" s="60" t="s">
        <v>3191</v>
      </c>
      <c r="F3094" s="73">
        <v>0</v>
      </c>
      <c r="G3094" s="73">
        <v>7.4999999999999997E-2</v>
      </c>
      <c r="H3094" s="73">
        <v>7.4999999999999997E-2</v>
      </c>
      <c r="I3094" s="73">
        <v>7.4999999999999997E-2</v>
      </c>
      <c r="J3094" s="84" t="s">
        <v>4230</v>
      </c>
      <c r="AL3094" s="144">
        <v>0</v>
      </c>
      <c r="AM3094" s="144">
        <v>7.4999999999999997E-2</v>
      </c>
      <c r="AN3094" s="144">
        <v>7.4999999999999997E-2</v>
      </c>
      <c r="AO3094" s="145">
        <v>7.4999999999999997E-2</v>
      </c>
    </row>
    <row r="3095" spans="2:41" ht="14.5" hidden="1" x14ac:dyDescent="0.35">
      <c r="B3095" s="45" t="s">
        <v>3314</v>
      </c>
      <c r="C3095" s="54">
        <v>983933</v>
      </c>
      <c r="D3095" s="54">
        <v>983933</v>
      </c>
      <c r="E3095" s="60" t="s">
        <v>3191</v>
      </c>
      <c r="F3095" s="73">
        <v>0</v>
      </c>
      <c r="G3095" s="73">
        <v>7.4999999999999997E-2</v>
      </c>
      <c r="H3095" s="73">
        <v>7.4999999999999997E-2</v>
      </c>
      <c r="I3095" s="73">
        <v>7.4999999999999997E-2</v>
      </c>
      <c r="J3095" s="84" t="s">
        <v>4230</v>
      </c>
      <c r="AL3095" s="144">
        <v>0</v>
      </c>
      <c r="AM3095" s="144">
        <v>7.4999999999999997E-2</v>
      </c>
      <c r="AN3095" s="144">
        <v>7.4999999999999997E-2</v>
      </c>
      <c r="AO3095" s="145">
        <v>7.4999999999999997E-2</v>
      </c>
    </row>
    <row r="3096" spans="2:41" ht="14.5" hidden="1" x14ac:dyDescent="0.35">
      <c r="B3096" s="45" t="s">
        <v>3314</v>
      </c>
      <c r="C3096" s="54">
        <v>984796</v>
      </c>
      <c r="D3096" s="54">
        <v>984796</v>
      </c>
      <c r="E3096" s="60" t="s">
        <v>3191</v>
      </c>
      <c r="F3096" s="73">
        <v>0</v>
      </c>
      <c r="G3096" s="73">
        <v>7.4999999999999997E-2</v>
      </c>
      <c r="H3096" s="73">
        <v>7.4999999999999997E-2</v>
      </c>
      <c r="I3096" s="73">
        <v>7.4999999999999997E-2</v>
      </c>
      <c r="J3096" s="84" t="s">
        <v>4230</v>
      </c>
      <c r="AL3096" s="144">
        <v>0</v>
      </c>
      <c r="AM3096" s="144">
        <v>7.4999999999999997E-2</v>
      </c>
      <c r="AN3096" s="144">
        <v>7.4999999999999997E-2</v>
      </c>
      <c r="AO3096" s="145">
        <v>7.4999999999999997E-2</v>
      </c>
    </row>
    <row r="3097" spans="2:41" ht="14.5" hidden="1" x14ac:dyDescent="0.35">
      <c r="B3097" s="45" t="s">
        <v>3314</v>
      </c>
      <c r="C3097" s="54">
        <v>989065</v>
      </c>
      <c r="D3097" s="54">
        <v>989065</v>
      </c>
      <c r="E3097" s="60" t="s">
        <v>3191</v>
      </c>
      <c r="F3097" s="73">
        <v>0</v>
      </c>
      <c r="G3097" s="73">
        <v>7.4999999999999997E-2</v>
      </c>
      <c r="H3097" s="73">
        <v>7.4999999999999997E-2</v>
      </c>
      <c r="I3097" s="73">
        <v>7.4999999999999997E-2</v>
      </c>
      <c r="J3097" s="84" t="s">
        <v>4230</v>
      </c>
      <c r="AL3097" s="144">
        <v>0</v>
      </c>
      <c r="AM3097" s="144">
        <v>7.4999999999999997E-2</v>
      </c>
      <c r="AN3097" s="144">
        <v>7.4999999999999997E-2</v>
      </c>
      <c r="AO3097" s="145">
        <v>7.4999999999999997E-2</v>
      </c>
    </row>
    <row r="3098" spans="2:41" ht="14.5" hidden="1" x14ac:dyDescent="0.35">
      <c r="B3098" s="45" t="s">
        <v>3314</v>
      </c>
      <c r="C3098" s="54">
        <v>989079</v>
      </c>
      <c r="D3098" s="54">
        <v>989079</v>
      </c>
      <c r="E3098" s="60" t="s">
        <v>3191</v>
      </c>
      <c r="F3098" s="73">
        <v>0</v>
      </c>
      <c r="G3098" s="73">
        <v>7.4999999999999997E-2</v>
      </c>
      <c r="H3098" s="73">
        <v>7.4999999999999997E-2</v>
      </c>
      <c r="I3098" s="73">
        <v>7.4999999999999997E-2</v>
      </c>
      <c r="J3098" s="84" t="s">
        <v>4230</v>
      </c>
      <c r="AL3098" s="144">
        <v>0</v>
      </c>
      <c r="AM3098" s="144">
        <v>7.4999999999999997E-2</v>
      </c>
      <c r="AN3098" s="144">
        <v>7.4999999999999997E-2</v>
      </c>
      <c r="AO3098" s="145">
        <v>7.4999999999999997E-2</v>
      </c>
    </row>
    <row r="3099" spans="2:41" ht="14.5" hidden="1" x14ac:dyDescent="0.35">
      <c r="B3099" s="45" t="s">
        <v>3314</v>
      </c>
      <c r="C3099" s="54">
        <v>870005</v>
      </c>
      <c r="D3099" s="54">
        <v>870005</v>
      </c>
      <c r="E3099" s="60" t="s">
        <v>3192</v>
      </c>
      <c r="F3099" s="73">
        <v>0</v>
      </c>
      <c r="G3099" s="73">
        <v>8.3333333333333343E-2</v>
      </c>
      <c r="H3099" s="73">
        <v>8.3333333333333343E-2</v>
      </c>
      <c r="I3099" s="73">
        <v>8.3333333333333343E-2</v>
      </c>
      <c r="J3099" s="81" t="s">
        <v>4230</v>
      </c>
      <c r="AL3099" s="144">
        <v>0</v>
      </c>
      <c r="AM3099" s="144">
        <v>8.3333333333333343E-2</v>
      </c>
      <c r="AN3099" s="144">
        <v>8.3333333333333343E-2</v>
      </c>
      <c r="AO3099" s="145">
        <v>8.3333333333333343E-2</v>
      </c>
    </row>
    <row r="3100" spans="2:41" ht="14.5" hidden="1" x14ac:dyDescent="0.35">
      <c r="B3100" s="45" t="s">
        <v>3314</v>
      </c>
      <c r="C3100" s="54">
        <v>870046</v>
      </c>
      <c r="D3100" s="54">
        <v>870046</v>
      </c>
      <c r="E3100" s="60" t="s">
        <v>3192</v>
      </c>
      <c r="F3100" s="73">
        <v>0</v>
      </c>
      <c r="G3100" s="73">
        <v>8.3333333333333343E-2</v>
      </c>
      <c r="H3100" s="73">
        <v>8.3333333333333343E-2</v>
      </c>
      <c r="I3100" s="73">
        <v>8.3333333333333343E-2</v>
      </c>
      <c r="J3100" s="81" t="s">
        <v>4230</v>
      </c>
      <c r="AL3100" s="144">
        <v>0</v>
      </c>
      <c r="AM3100" s="144">
        <v>8.3333333333333343E-2</v>
      </c>
      <c r="AN3100" s="144">
        <v>8.3333333333333343E-2</v>
      </c>
      <c r="AO3100" s="145">
        <v>8.3333333333333343E-2</v>
      </c>
    </row>
    <row r="3101" spans="2:41" ht="14.5" hidden="1" x14ac:dyDescent="0.35">
      <c r="B3101" s="45" t="s">
        <v>3314</v>
      </c>
      <c r="C3101" s="54">
        <v>870062</v>
      </c>
      <c r="D3101" s="54">
        <v>870062</v>
      </c>
      <c r="E3101" s="60" t="s">
        <v>3192</v>
      </c>
      <c r="F3101" s="73">
        <v>0</v>
      </c>
      <c r="G3101" s="73">
        <v>8.3333333333333343E-2</v>
      </c>
      <c r="H3101" s="73">
        <v>8.3333333333333343E-2</v>
      </c>
      <c r="I3101" s="73">
        <v>8.3333333333333343E-2</v>
      </c>
      <c r="J3101" s="81" t="s">
        <v>4230</v>
      </c>
      <c r="AL3101" s="144">
        <v>0</v>
      </c>
      <c r="AM3101" s="144">
        <v>8.3333333333333343E-2</v>
      </c>
      <c r="AN3101" s="144">
        <v>8.3333333333333343E-2</v>
      </c>
      <c r="AO3101" s="145">
        <v>8.3333333333333343E-2</v>
      </c>
    </row>
    <row r="3102" spans="2:41" ht="14.5" hidden="1" x14ac:dyDescent="0.35">
      <c r="B3102" s="45" t="s">
        <v>3314</v>
      </c>
      <c r="C3102" s="54">
        <v>870081</v>
      </c>
      <c r="D3102" s="54">
        <v>870081</v>
      </c>
      <c r="E3102" s="60" t="s">
        <v>3192</v>
      </c>
      <c r="F3102" s="73">
        <v>0</v>
      </c>
      <c r="G3102" s="73">
        <v>8.3333333333333343E-2</v>
      </c>
      <c r="H3102" s="73">
        <v>8.3333333333333343E-2</v>
      </c>
      <c r="I3102" s="73">
        <v>8.3333333333333343E-2</v>
      </c>
      <c r="J3102" s="81" t="s">
        <v>4230</v>
      </c>
      <c r="AL3102" s="144">
        <v>0</v>
      </c>
      <c r="AM3102" s="144">
        <v>8.3333333333333343E-2</v>
      </c>
      <c r="AN3102" s="144">
        <v>8.3333333333333343E-2</v>
      </c>
      <c r="AO3102" s="145">
        <v>8.3333333333333343E-2</v>
      </c>
    </row>
    <row r="3103" spans="2:41" ht="14.5" hidden="1" x14ac:dyDescent="0.35">
      <c r="B3103" s="45" t="s">
        <v>3314</v>
      </c>
      <c r="C3103" s="54">
        <v>870119</v>
      </c>
      <c r="D3103" s="54">
        <v>870119</v>
      </c>
      <c r="E3103" s="60" t="s">
        <v>3192</v>
      </c>
      <c r="F3103" s="73">
        <v>0</v>
      </c>
      <c r="G3103" s="73">
        <v>8.3333333333333343E-2</v>
      </c>
      <c r="H3103" s="73">
        <v>8.3333333333333343E-2</v>
      </c>
      <c r="I3103" s="73">
        <v>8.3333333333333343E-2</v>
      </c>
      <c r="J3103" s="81" t="s">
        <v>4230</v>
      </c>
      <c r="AL3103" s="144">
        <v>0</v>
      </c>
      <c r="AM3103" s="144">
        <v>8.3333333333333343E-2</v>
      </c>
      <c r="AN3103" s="144">
        <v>8.3333333333333343E-2</v>
      </c>
      <c r="AO3103" s="145">
        <v>8.3333333333333343E-2</v>
      </c>
    </row>
    <row r="3104" spans="2:41" ht="14.5" hidden="1" x14ac:dyDescent="0.35">
      <c r="B3104" s="45" t="s">
        <v>3314</v>
      </c>
      <c r="C3104" s="54">
        <v>870173</v>
      </c>
      <c r="D3104" s="54">
        <v>870173</v>
      </c>
      <c r="E3104" s="60" t="s">
        <v>3192</v>
      </c>
      <c r="F3104" s="73">
        <v>0</v>
      </c>
      <c r="G3104" s="73">
        <v>8.3333333333333343E-2</v>
      </c>
      <c r="H3104" s="73">
        <v>8.3333333333333343E-2</v>
      </c>
      <c r="I3104" s="73">
        <v>8.3333333333333343E-2</v>
      </c>
      <c r="J3104" s="81" t="s">
        <v>4230</v>
      </c>
      <c r="AL3104" s="144">
        <v>0</v>
      </c>
      <c r="AM3104" s="144">
        <v>8.3333333333333343E-2</v>
      </c>
      <c r="AN3104" s="144">
        <v>8.3333333333333343E-2</v>
      </c>
      <c r="AO3104" s="145">
        <v>8.3333333333333343E-2</v>
      </c>
    </row>
    <row r="3105" spans="2:41" ht="14.5" hidden="1" x14ac:dyDescent="0.35">
      <c r="B3105" s="45" t="s">
        <v>3314</v>
      </c>
      <c r="C3105" s="54">
        <v>870176</v>
      </c>
      <c r="D3105" s="54">
        <v>870176</v>
      </c>
      <c r="E3105" s="60" t="s">
        <v>3192</v>
      </c>
      <c r="F3105" s="73">
        <v>0</v>
      </c>
      <c r="G3105" s="73">
        <v>8.3333333333333343E-2</v>
      </c>
      <c r="H3105" s="73">
        <v>8.3333333333333343E-2</v>
      </c>
      <c r="I3105" s="73">
        <v>8.3333333333333343E-2</v>
      </c>
      <c r="J3105" s="81" t="s">
        <v>4230</v>
      </c>
      <c r="AL3105" s="144">
        <v>0</v>
      </c>
      <c r="AM3105" s="144">
        <v>8.3333333333333343E-2</v>
      </c>
      <c r="AN3105" s="144">
        <v>8.3333333333333343E-2</v>
      </c>
      <c r="AO3105" s="145">
        <v>8.3333333333333343E-2</v>
      </c>
    </row>
    <row r="3106" spans="2:41" ht="14.5" hidden="1" x14ac:dyDescent="0.35">
      <c r="B3106" s="45" t="s">
        <v>3314</v>
      </c>
      <c r="C3106" s="54">
        <v>870211</v>
      </c>
      <c r="D3106" s="54">
        <v>870211</v>
      </c>
      <c r="E3106" s="60" t="s">
        <v>3192</v>
      </c>
      <c r="F3106" s="73">
        <v>0</v>
      </c>
      <c r="G3106" s="73">
        <v>8.3333333333333343E-2</v>
      </c>
      <c r="H3106" s="73">
        <v>8.3333333333333343E-2</v>
      </c>
      <c r="I3106" s="73">
        <v>8.3333333333333343E-2</v>
      </c>
      <c r="J3106" s="81" t="s">
        <v>4230</v>
      </c>
      <c r="AL3106" s="144">
        <v>0</v>
      </c>
      <c r="AM3106" s="144">
        <v>8.3333333333333343E-2</v>
      </c>
      <c r="AN3106" s="144">
        <v>8.3333333333333343E-2</v>
      </c>
      <c r="AO3106" s="145">
        <v>8.3333333333333343E-2</v>
      </c>
    </row>
    <row r="3107" spans="2:41" ht="14.5" hidden="1" x14ac:dyDescent="0.35">
      <c r="B3107" s="45" t="s">
        <v>3314</v>
      </c>
      <c r="C3107" s="54">
        <v>870226</v>
      </c>
      <c r="D3107" s="54">
        <v>870226</v>
      </c>
      <c r="E3107" s="60" t="s">
        <v>3192</v>
      </c>
      <c r="F3107" s="73">
        <v>0</v>
      </c>
      <c r="G3107" s="73">
        <v>8.3333333333333343E-2</v>
      </c>
      <c r="H3107" s="73">
        <v>8.3333333333333343E-2</v>
      </c>
      <c r="I3107" s="73">
        <v>8.3333333333333343E-2</v>
      </c>
      <c r="J3107" s="81" t="s">
        <v>4230</v>
      </c>
      <c r="AL3107" s="144">
        <v>0</v>
      </c>
      <c r="AM3107" s="144">
        <v>8.3333333333333343E-2</v>
      </c>
      <c r="AN3107" s="144">
        <v>8.3333333333333343E-2</v>
      </c>
      <c r="AO3107" s="145">
        <v>8.3333333333333343E-2</v>
      </c>
    </row>
    <row r="3108" spans="2:41" ht="14.5" hidden="1" x14ac:dyDescent="0.35">
      <c r="B3108" s="45" t="s">
        <v>3314</v>
      </c>
      <c r="C3108" s="54">
        <v>870256</v>
      </c>
      <c r="D3108" s="54">
        <v>870256</v>
      </c>
      <c r="E3108" s="60" t="s">
        <v>3192</v>
      </c>
      <c r="F3108" s="73">
        <v>0</v>
      </c>
      <c r="G3108" s="73">
        <v>8.3333333333333343E-2</v>
      </c>
      <c r="H3108" s="73">
        <v>8.3333333333333343E-2</v>
      </c>
      <c r="I3108" s="73">
        <v>8.3333333333333343E-2</v>
      </c>
      <c r="J3108" s="81" t="s">
        <v>4230</v>
      </c>
      <c r="AL3108" s="144">
        <v>0</v>
      </c>
      <c r="AM3108" s="144">
        <v>8.3333333333333343E-2</v>
      </c>
      <c r="AN3108" s="144">
        <v>8.3333333333333343E-2</v>
      </c>
      <c r="AO3108" s="145">
        <v>8.3333333333333343E-2</v>
      </c>
    </row>
    <row r="3109" spans="2:41" ht="14.5" hidden="1" x14ac:dyDescent="0.35">
      <c r="B3109" s="45" t="s">
        <v>3314</v>
      </c>
      <c r="C3109" s="54">
        <v>870319</v>
      </c>
      <c r="D3109" s="54">
        <v>870319</v>
      </c>
      <c r="E3109" s="60" t="s">
        <v>3192</v>
      </c>
      <c r="F3109" s="73">
        <v>0</v>
      </c>
      <c r="G3109" s="73">
        <v>8.3333333333333343E-2</v>
      </c>
      <c r="H3109" s="73">
        <v>8.3333333333333343E-2</v>
      </c>
      <c r="I3109" s="73">
        <v>8.3333333333333343E-2</v>
      </c>
      <c r="J3109" s="81" t="s">
        <v>4230</v>
      </c>
      <c r="AL3109" s="144">
        <v>0</v>
      </c>
      <c r="AM3109" s="144">
        <v>8.3333333333333343E-2</v>
      </c>
      <c r="AN3109" s="144">
        <v>8.3333333333333343E-2</v>
      </c>
      <c r="AO3109" s="145">
        <v>8.3333333333333343E-2</v>
      </c>
    </row>
    <row r="3110" spans="2:41" ht="14.5" hidden="1" x14ac:dyDescent="0.35">
      <c r="B3110" s="45" t="s">
        <v>3314</v>
      </c>
      <c r="C3110" s="54">
        <v>870335</v>
      </c>
      <c r="D3110" s="54">
        <v>870335</v>
      </c>
      <c r="E3110" s="60" t="s">
        <v>3192</v>
      </c>
      <c r="F3110" s="73">
        <v>0</v>
      </c>
      <c r="G3110" s="73">
        <v>8.3333333333333343E-2</v>
      </c>
      <c r="H3110" s="73">
        <v>8.3333333333333343E-2</v>
      </c>
      <c r="I3110" s="73">
        <v>8.3333333333333343E-2</v>
      </c>
      <c r="J3110" s="81" t="s">
        <v>4230</v>
      </c>
      <c r="AL3110" s="144">
        <v>0</v>
      </c>
      <c r="AM3110" s="144">
        <v>8.3333333333333343E-2</v>
      </c>
      <c r="AN3110" s="144">
        <v>8.3333333333333343E-2</v>
      </c>
      <c r="AO3110" s="145">
        <v>8.3333333333333343E-2</v>
      </c>
    </row>
    <row r="3111" spans="2:41" ht="14.5" hidden="1" x14ac:dyDescent="0.35">
      <c r="B3111" s="45" t="s">
        <v>3314</v>
      </c>
      <c r="C3111" s="54">
        <v>870345</v>
      </c>
      <c r="D3111" s="54">
        <v>870345</v>
      </c>
      <c r="E3111" s="60" t="s">
        <v>3192</v>
      </c>
      <c r="F3111" s="73">
        <v>0</v>
      </c>
      <c r="G3111" s="73">
        <v>8.3333333333333343E-2</v>
      </c>
      <c r="H3111" s="73">
        <v>8.3333333333333343E-2</v>
      </c>
      <c r="I3111" s="73">
        <v>8.3333333333333343E-2</v>
      </c>
      <c r="J3111" s="81" t="s">
        <v>4230</v>
      </c>
      <c r="AL3111" s="144">
        <v>0</v>
      </c>
      <c r="AM3111" s="144">
        <v>8.3333333333333343E-2</v>
      </c>
      <c r="AN3111" s="144">
        <v>8.3333333333333343E-2</v>
      </c>
      <c r="AO3111" s="145">
        <v>8.3333333333333343E-2</v>
      </c>
    </row>
    <row r="3112" spans="2:41" ht="14.5" hidden="1" x14ac:dyDescent="0.35">
      <c r="B3112" s="45" t="s">
        <v>3314</v>
      </c>
      <c r="C3112" s="54">
        <v>870368</v>
      </c>
      <c r="D3112" s="54">
        <v>870369</v>
      </c>
      <c r="E3112" s="60" t="s">
        <v>3192</v>
      </c>
      <c r="F3112" s="73">
        <v>0</v>
      </c>
      <c r="G3112" s="73">
        <v>8.3333333333333343E-2</v>
      </c>
      <c r="H3112" s="73">
        <v>8.3333333333333343E-2</v>
      </c>
      <c r="I3112" s="73">
        <v>8.3333333333333343E-2</v>
      </c>
      <c r="J3112" s="81" t="s">
        <v>4230</v>
      </c>
      <c r="AL3112" s="144">
        <v>0</v>
      </c>
      <c r="AM3112" s="144">
        <v>8.3333333333333343E-2</v>
      </c>
      <c r="AN3112" s="144">
        <v>8.3333333333333343E-2</v>
      </c>
      <c r="AO3112" s="145">
        <v>8.3333333333333343E-2</v>
      </c>
    </row>
    <row r="3113" spans="2:41" ht="14.5" hidden="1" x14ac:dyDescent="0.35">
      <c r="B3113" s="45" t="s">
        <v>3314</v>
      </c>
      <c r="C3113" s="54">
        <v>870445</v>
      </c>
      <c r="D3113" s="54">
        <v>870445</v>
      </c>
      <c r="E3113" s="60" t="s">
        <v>3192</v>
      </c>
      <c r="F3113" s="73">
        <v>0</v>
      </c>
      <c r="G3113" s="73">
        <v>8.3333333333333343E-2</v>
      </c>
      <c r="H3113" s="73">
        <v>8.3333333333333343E-2</v>
      </c>
      <c r="I3113" s="73">
        <v>8.3333333333333343E-2</v>
      </c>
      <c r="J3113" s="81" t="s">
        <v>4230</v>
      </c>
      <c r="AL3113" s="144">
        <v>0</v>
      </c>
      <c r="AM3113" s="144">
        <v>8.3333333333333343E-2</v>
      </c>
      <c r="AN3113" s="144">
        <v>8.3333333333333343E-2</v>
      </c>
      <c r="AO3113" s="145">
        <v>8.3333333333333343E-2</v>
      </c>
    </row>
    <row r="3114" spans="2:41" ht="14.5" hidden="1" x14ac:dyDescent="0.35">
      <c r="B3114" s="45" t="s">
        <v>3314</v>
      </c>
      <c r="C3114" s="54">
        <v>870468</v>
      </c>
      <c r="D3114" s="54">
        <v>870468</v>
      </c>
      <c r="E3114" s="60" t="s">
        <v>3192</v>
      </c>
      <c r="F3114" s="73">
        <v>0</v>
      </c>
      <c r="G3114" s="73">
        <v>8.3333333333333343E-2</v>
      </c>
      <c r="H3114" s="73">
        <v>8.3333333333333343E-2</v>
      </c>
      <c r="I3114" s="73">
        <v>8.3333333333333343E-2</v>
      </c>
      <c r="J3114" s="81" t="s">
        <v>4230</v>
      </c>
      <c r="AL3114" s="144">
        <v>0</v>
      </c>
      <c r="AM3114" s="144">
        <v>8.3333333333333343E-2</v>
      </c>
      <c r="AN3114" s="144">
        <v>8.3333333333333343E-2</v>
      </c>
      <c r="AO3114" s="145">
        <v>8.3333333333333343E-2</v>
      </c>
    </row>
    <row r="3115" spans="2:41" ht="14.5" hidden="1" x14ac:dyDescent="0.35">
      <c r="B3115" s="45" t="s">
        <v>3314</v>
      </c>
      <c r="C3115" s="54">
        <v>870489</v>
      </c>
      <c r="D3115" s="54">
        <v>870489</v>
      </c>
      <c r="E3115" s="60" t="s">
        <v>3192</v>
      </c>
      <c r="F3115" s="73">
        <v>0</v>
      </c>
      <c r="G3115" s="73">
        <v>8.3333333333333343E-2</v>
      </c>
      <c r="H3115" s="73">
        <v>8.3333333333333343E-2</v>
      </c>
      <c r="I3115" s="73">
        <v>8.3333333333333343E-2</v>
      </c>
      <c r="J3115" s="81" t="s">
        <v>4230</v>
      </c>
      <c r="AL3115" s="144">
        <v>0</v>
      </c>
      <c r="AM3115" s="144">
        <v>8.3333333333333343E-2</v>
      </c>
      <c r="AN3115" s="144">
        <v>8.3333333333333343E-2</v>
      </c>
      <c r="AO3115" s="145">
        <v>8.3333333333333343E-2</v>
      </c>
    </row>
    <row r="3116" spans="2:41" ht="14.5" hidden="1" x14ac:dyDescent="0.35">
      <c r="B3116" s="45" t="s">
        <v>3314</v>
      </c>
      <c r="C3116" s="54">
        <v>870623</v>
      </c>
      <c r="D3116" s="54">
        <v>870623</v>
      </c>
      <c r="E3116" s="60" t="s">
        <v>3192</v>
      </c>
      <c r="F3116" s="73">
        <v>0</v>
      </c>
      <c r="G3116" s="73">
        <v>8.3333333333333343E-2</v>
      </c>
      <c r="H3116" s="73">
        <v>8.3333333333333343E-2</v>
      </c>
      <c r="I3116" s="73">
        <v>8.3333333333333343E-2</v>
      </c>
      <c r="J3116" s="81" t="s">
        <v>4230</v>
      </c>
      <c r="AL3116" s="144">
        <v>0</v>
      </c>
      <c r="AM3116" s="144">
        <v>8.3333333333333343E-2</v>
      </c>
      <c r="AN3116" s="144">
        <v>8.3333333333333343E-2</v>
      </c>
      <c r="AO3116" s="145">
        <v>8.3333333333333343E-2</v>
      </c>
    </row>
    <row r="3117" spans="2:41" ht="14.5" hidden="1" x14ac:dyDescent="0.35">
      <c r="B3117" s="45" t="s">
        <v>3314</v>
      </c>
      <c r="C3117" s="54">
        <v>870629</v>
      </c>
      <c r="D3117" s="54">
        <v>870629</v>
      </c>
      <c r="E3117" s="60" t="s">
        <v>3192</v>
      </c>
      <c r="F3117" s="73">
        <v>0</v>
      </c>
      <c r="G3117" s="73">
        <v>8.3333333333333343E-2</v>
      </c>
      <c r="H3117" s="73">
        <v>8.3333333333333343E-2</v>
      </c>
      <c r="I3117" s="73">
        <v>8.3333333333333343E-2</v>
      </c>
      <c r="J3117" s="81" t="s">
        <v>4230</v>
      </c>
      <c r="AL3117" s="144">
        <v>0</v>
      </c>
      <c r="AM3117" s="144">
        <v>8.3333333333333343E-2</v>
      </c>
      <c r="AN3117" s="144">
        <v>8.3333333333333343E-2</v>
      </c>
      <c r="AO3117" s="145">
        <v>8.3333333333333343E-2</v>
      </c>
    </row>
    <row r="3118" spans="2:41" ht="14.5" hidden="1" x14ac:dyDescent="0.35">
      <c r="B3118" s="45" t="s">
        <v>3314</v>
      </c>
      <c r="C3118" s="54">
        <v>870639</v>
      </c>
      <c r="D3118" s="54">
        <v>870639</v>
      </c>
      <c r="E3118" s="60" t="s">
        <v>3192</v>
      </c>
      <c r="F3118" s="73">
        <v>0</v>
      </c>
      <c r="G3118" s="73">
        <v>8.3333333333333343E-2</v>
      </c>
      <c r="H3118" s="73">
        <v>8.3333333333333343E-2</v>
      </c>
      <c r="I3118" s="73">
        <v>8.3333333333333343E-2</v>
      </c>
      <c r="J3118" s="81" t="s">
        <v>4230</v>
      </c>
      <c r="AL3118" s="144">
        <v>0</v>
      </c>
      <c r="AM3118" s="144">
        <v>8.3333333333333343E-2</v>
      </c>
      <c r="AN3118" s="144">
        <v>8.3333333333333343E-2</v>
      </c>
      <c r="AO3118" s="145">
        <v>8.3333333333333343E-2</v>
      </c>
    </row>
    <row r="3119" spans="2:41" ht="14.5" hidden="1" x14ac:dyDescent="0.35">
      <c r="B3119" s="45" t="s">
        <v>3314</v>
      </c>
      <c r="C3119" s="54">
        <v>870657</v>
      </c>
      <c r="D3119" s="54">
        <v>870657</v>
      </c>
      <c r="E3119" s="60" t="s">
        <v>3192</v>
      </c>
      <c r="F3119" s="73">
        <v>0</v>
      </c>
      <c r="G3119" s="73">
        <v>8.3333333333333343E-2</v>
      </c>
      <c r="H3119" s="73">
        <v>8.3333333333333343E-2</v>
      </c>
      <c r="I3119" s="73">
        <v>8.3333333333333343E-2</v>
      </c>
      <c r="J3119" s="81" t="s">
        <v>4230</v>
      </c>
      <c r="AL3119" s="144">
        <v>0</v>
      </c>
      <c r="AM3119" s="144">
        <v>8.3333333333333343E-2</v>
      </c>
      <c r="AN3119" s="144">
        <v>8.3333333333333343E-2</v>
      </c>
      <c r="AO3119" s="145">
        <v>8.3333333333333343E-2</v>
      </c>
    </row>
    <row r="3120" spans="2:41" ht="14.5" hidden="1" x14ac:dyDescent="0.35">
      <c r="B3120" s="45" t="s">
        <v>3314</v>
      </c>
      <c r="C3120" s="54">
        <v>870718</v>
      </c>
      <c r="D3120" s="54">
        <v>870718</v>
      </c>
      <c r="E3120" s="60" t="s">
        <v>3192</v>
      </c>
      <c r="F3120" s="73">
        <v>0</v>
      </c>
      <c r="G3120" s="73">
        <v>8.3333333333333343E-2</v>
      </c>
      <c r="H3120" s="73">
        <v>8.3333333333333343E-2</v>
      </c>
      <c r="I3120" s="73">
        <v>8.3333333333333343E-2</v>
      </c>
      <c r="J3120" s="81" t="s">
        <v>4230</v>
      </c>
      <c r="AL3120" s="144">
        <v>0</v>
      </c>
      <c r="AM3120" s="144">
        <v>8.3333333333333343E-2</v>
      </c>
      <c r="AN3120" s="144">
        <v>8.3333333333333343E-2</v>
      </c>
      <c r="AO3120" s="145">
        <v>8.3333333333333343E-2</v>
      </c>
    </row>
    <row r="3121" spans="2:41" ht="14.5" hidden="1" x14ac:dyDescent="0.35">
      <c r="B3121" s="45" t="s">
        <v>3314</v>
      </c>
      <c r="C3121" s="54">
        <v>870782</v>
      </c>
      <c r="D3121" s="54">
        <v>870782</v>
      </c>
      <c r="E3121" s="60" t="s">
        <v>3192</v>
      </c>
      <c r="F3121" s="73">
        <v>0</v>
      </c>
      <c r="G3121" s="73">
        <v>8.3333333333333343E-2</v>
      </c>
      <c r="H3121" s="73">
        <v>8.3333333333333343E-2</v>
      </c>
      <c r="I3121" s="73">
        <v>8.3333333333333343E-2</v>
      </c>
      <c r="J3121" s="81" t="s">
        <v>4230</v>
      </c>
      <c r="AL3121" s="144">
        <v>0</v>
      </c>
      <c r="AM3121" s="144">
        <v>8.3333333333333343E-2</v>
      </c>
      <c r="AN3121" s="144">
        <v>8.3333333333333343E-2</v>
      </c>
      <c r="AO3121" s="145">
        <v>8.3333333333333343E-2</v>
      </c>
    </row>
    <row r="3122" spans="2:41" ht="14.5" hidden="1" x14ac:dyDescent="0.35">
      <c r="B3122" s="45" t="s">
        <v>3314</v>
      </c>
      <c r="C3122" s="54">
        <v>870816</v>
      </c>
      <c r="D3122" s="54">
        <v>870816</v>
      </c>
      <c r="E3122" s="60" t="s">
        <v>3192</v>
      </c>
      <c r="F3122" s="73">
        <v>0</v>
      </c>
      <c r="G3122" s="73">
        <v>8.3333333333333343E-2</v>
      </c>
      <c r="H3122" s="73">
        <v>8.3333333333333343E-2</v>
      </c>
      <c r="I3122" s="73">
        <v>8.3333333333333343E-2</v>
      </c>
      <c r="J3122" s="81" t="s">
        <v>4230</v>
      </c>
      <c r="AL3122" s="144">
        <v>0</v>
      </c>
      <c r="AM3122" s="144">
        <v>8.3333333333333343E-2</v>
      </c>
      <c r="AN3122" s="144">
        <v>8.3333333333333343E-2</v>
      </c>
      <c r="AO3122" s="145">
        <v>8.3333333333333343E-2</v>
      </c>
    </row>
    <row r="3123" spans="2:41" ht="14.5" hidden="1" x14ac:dyDescent="0.35">
      <c r="B3123" s="45" t="s">
        <v>3314</v>
      </c>
      <c r="C3123" s="54">
        <v>870862</v>
      </c>
      <c r="D3123" s="54">
        <v>870862</v>
      </c>
      <c r="E3123" s="60" t="s">
        <v>3192</v>
      </c>
      <c r="F3123" s="73">
        <v>0</v>
      </c>
      <c r="G3123" s="73">
        <v>8.3333333333333343E-2</v>
      </c>
      <c r="H3123" s="73">
        <v>8.3333333333333343E-2</v>
      </c>
      <c r="I3123" s="73">
        <v>8.3333333333333343E-2</v>
      </c>
      <c r="J3123" s="81" t="s">
        <v>4230</v>
      </c>
      <c r="AL3123" s="144">
        <v>0</v>
      </c>
      <c r="AM3123" s="144">
        <v>8.3333333333333343E-2</v>
      </c>
      <c r="AN3123" s="144">
        <v>8.3333333333333343E-2</v>
      </c>
      <c r="AO3123" s="145">
        <v>8.3333333333333343E-2</v>
      </c>
    </row>
    <row r="3124" spans="2:41" ht="14.5" hidden="1" x14ac:dyDescent="0.35">
      <c r="B3124" s="45" t="s">
        <v>3314</v>
      </c>
      <c r="C3124" s="54">
        <v>870878</v>
      </c>
      <c r="D3124" s="54">
        <v>870878</v>
      </c>
      <c r="E3124" s="60" t="s">
        <v>3192</v>
      </c>
      <c r="F3124" s="73">
        <v>0</v>
      </c>
      <c r="G3124" s="73">
        <v>8.3333333333333343E-2</v>
      </c>
      <c r="H3124" s="73">
        <v>8.3333333333333343E-2</v>
      </c>
      <c r="I3124" s="73">
        <v>8.3333333333333343E-2</v>
      </c>
      <c r="J3124" s="81" t="s">
        <v>4230</v>
      </c>
      <c r="AL3124" s="144">
        <v>0</v>
      </c>
      <c r="AM3124" s="144">
        <v>8.3333333333333343E-2</v>
      </c>
      <c r="AN3124" s="144">
        <v>8.3333333333333343E-2</v>
      </c>
      <c r="AO3124" s="145">
        <v>8.3333333333333343E-2</v>
      </c>
    </row>
    <row r="3125" spans="2:41" ht="14.5" hidden="1" x14ac:dyDescent="0.35">
      <c r="B3125" s="45" t="s">
        <v>3314</v>
      </c>
      <c r="C3125" s="54">
        <v>870924</v>
      </c>
      <c r="D3125" s="54">
        <v>870924</v>
      </c>
      <c r="E3125" s="60" t="s">
        <v>3192</v>
      </c>
      <c r="F3125" s="73">
        <v>0</v>
      </c>
      <c r="G3125" s="73">
        <v>8.3333333333333343E-2</v>
      </c>
      <c r="H3125" s="73">
        <v>8.3333333333333343E-2</v>
      </c>
      <c r="I3125" s="73">
        <v>8.3333333333333343E-2</v>
      </c>
      <c r="J3125" s="81" t="s">
        <v>4230</v>
      </c>
      <c r="AL3125" s="144">
        <v>0</v>
      </c>
      <c r="AM3125" s="144">
        <v>8.3333333333333343E-2</v>
      </c>
      <c r="AN3125" s="144">
        <v>8.3333333333333343E-2</v>
      </c>
      <c r="AO3125" s="145">
        <v>8.3333333333333343E-2</v>
      </c>
    </row>
    <row r="3126" spans="2:41" ht="14.5" hidden="1" x14ac:dyDescent="0.35">
      <c r="B3126" s="45" t="s">
        <v>3314</v>
      </c>
      <c r="C3126" s="54">
        <v>870964</v>
      </c>
      <c r="D3126" s="54">
        <v>870964</v>
      </c>
      <c r="E3126" s="60" t="s">
        <v>3192</v>
      </c>
      <c r="F3126" s="73">
        <v>0</v>
      </c>
      <c r="G3126" s="73">
        <v>8.3333333333333343E-2</v>
      </c>
      <c r="H3126" s="73">
        <v>8.3333333333333343E-2</v>
      </c>
      <c r="I3126" s="73">
        <v>8.3333333333333343E-2</v>
      </c>
      <c r="J3126" s="81" t="s">
        <v>4230</v>
      </c>
      <c r="AL3126" s="144">
        <v>0</v>
      </c>
      <c r="AM3126" s="144">
        <v>8.3333333333333343E-2</v>
      </c>
      <c r="AN3126" s="144">
        <v>8.3333333333333343E-2</v>
      </c>
      <c r="AO3126" s="145">
        <v>8.3333333333333343E-2</v>
      </c>
    </row>
    <row r="3127" spans="2:41" ht="14.5" hidden="1" x14ac:dyDescent="0.35">
      <c r="B3127" s="45" t="s">
        <v>3314</v>
      </c>
      <c r="C3127" s="54">
        <v>870977</v>
      </c>
      <c r="D3127" s="54">
        <v>870977</v>
      </c>
      <c r="E3127" s="60" t="s">
        <v>3192</v>
      </c>
      <c r="F3127" s="73">
        <v>0</v>
      </c>
      <c r="G3127" s="73">
        <v>8.3333333333333343E-2</v>
      </c>
      <c r="H3127" s="73">
        <v>8.3333333333333343E-2</v>
      </c>
      <c r="I3127" s="73">
        <v>8.3333333333333343E-2</v>
      </c>
      <c r="J3127" s="81" t="s">
        <v>4230</v>
      </c>
      <c r="AL3127" s="144">
        <v>0</v>
      </c>
      <c r="AM3127" s="144">
        <v>8.3333333333333343E-2</v>
      </c>
      <c r="AN3127" s="144">
        <v>8.3333333333333343E-2</v>
      </c>
      <c r="AO3127" s="145">
        <v>8.3333333333333343E-2</v>
      </c>
    </row>
    <row r="3128" spans="2:41" ht="14.5" hidden="1" x14ac:dyDescent="0.35">
      <c r="B3128" s="45" t="s">
        <v>3314</v>
      </c>
      <c r="C3128" s="54">
        <v>8710123</v>
      </c>
      <c r="D3128" s="54">
        <v>8710123</v>
      </c>
      <c r="E3128" s="60" t="s">
        <v>3192</v>
      </c>
      <c r="F3128" s="73">
        <v>0</v>
      </c>
      <c r="G3128" s="73">
        <v>8.3333333333333343E-2</v>
      </c>
      <c r="H3128" s="73">
        <v>8.3333333333333343E-2</v>
      </c>
      <c r="I3128" s="73">
        <v>8.3333333333333343E-2</v>
      </c>
      <c r="J3128" s="81" t="s">
        <v>4230</v>
      </c>
      <c r="AL3128" s="144">
        <v>0</v>
      </c>
      <c r="AM3128" s="144">
        <v>8.3333333333333343E-2</v>
      </c>
      <c r="AN3128" s="144">
        <v>8.3333333333333343E-2</v>
      </c>
      <c r="AO3128" s="145">
        <v>8.3333333333333343E-2</v>
      </c>
    </row>
    <row r="3129" spans="2:41" ht="14.5" hidden="1" x14ac:dyDescent="0.35">
      <c r="B3129" s="45" t="s">
        <v>3314</v>
      </c>
      <c r="C3129" s="54">
        <v>8710177</v>
      </c>
      <c r="D3129" s="54">
        <v>8710177</v>
      </c>
      <c r="E3129" s="60" t="s">
        <v>3192</v>
      </c>
      <c r="F3129" s="73">
        <v>0</v>
      </c>
      <c r="G3129" s="73">
        <v>8.3333333333333343E-2</v>
      </c>
      <c r="H3129" s="73">
        <v>8.3333333333333343E-2</v>
      </c>
      <c r="I3129" s="73">
        <v>8.3333333333333343E-2</v>
      </c>
      <c r="J3129" s="81" t="s">
        <v>4230</v>
      </c>
      <c r="AL3129" s="144">
        <v>0</v>
      </c>
      <c r="AM3129" s="144">
        <v>8.3333333333333343E-2</v>
      </c>
      <c r="AN3129" s="144">
        <v>8.3333333333333343E-2</v>
      </c>
      <c r="AO3129" s="145">
        <v>8.3333333333333343E-2</v>
      </c>
    </row>
    <row r="3130" spans="2:41" ht="14.5" hidden="1" x14ac:dyDescent="0.35">
      <c r="B3130" s="45" t="s">
        <v>3314</v>
      </c>
      <c r="C3130" s="54">
        <v>8710906</v>
      </c>
      <c r="D3130" s="54">
        <v>8710906</v>
      </c>
      <c r="E3130" s="60" t="s">
        <v>3192</v>
      </c>
      <c r="F3130" s="73">
        <v>0</v>
      </c>
      <c r="G3130" s="73">
        <v>8.3333333333333343E-2</v>
      </c>
      <c r="H3130" s="73">
        <v>8.3333333333333343E-2</v>
      </c>
      <c r="I3130" s="73">
        <v>8.3333333333333343E-2</v>
      </c>
      <c r="J3130" s="81" t="s">
        <v>4230</v>
      </c>
      <c r="AL3130" s="144">
        <v>0</v>
      </c>
      <c r="AM3130" s="144">
        <v>8.3333333333333343E-2</v>
      </c>
      <c r="AN3130" s="144">
        <v>8.3333333333333343E-2</v>
      </c>
      <c r="AO3130" s="145">
        <v>8.3333333333333343E-2</v>
      </c>
    </row>
    <row r="3131" spans="2:41" ht="14.5" hidden="1" x14ac:dyDescent="0.35">
      <c r="B3131" s="45" t="s">
        <v>3314</v>
      </c>
      <c r="C3131" s="54">
        <v>8710933</v>
      </c>
      <c r="D3131" s="54">
        <v>8710933</v>
      </c>
      <c r="E3131" s="60" t="s">
        <v>3192</v>
      </c>
      <c r="F3131" s="73">
        <v>0</v>
      </c>
      <c r="G3131" s="73">
        <v>8.3333333333333343E-2</v>
      </c>
      <c r="H3131" s="73">
        <v>8.3333333333333343E-2</v>
      </c>
      <c r="I3131" s="73">
        <v>8.3333333333333343E-2</v>
      </c>
      <c r="J3131" s="81" t="s">
        <v>4230</v>
      </c>
      <c r="AL3131" s="144">
        <v>0</v>
      </c>
      <c r="AM3131" s="144">
        <v>8.3333333333333343E-2</v>
      </c>
      <c r="AN3131" s="144">
        <v>8.3333333333333343E-2</v>
      </c>
      <c r="AO3131" s="145">
        <v>8.3333333333333343E-2</v>
      </c>
    </row>
    <row r="3132" spans="2:41" ht="14.5" hidden="1" x14ac:dyDescent="0.35">
      <c r="B3132" s="45" t="s">
        <v>3314</v>
      </c>
      <c r="C3132" s="54">
        <v>871205</v>
      </c>
      <c r="D3132" s="54">
        <v>871205</v>
      </c>
      <c r="E3132" s="60" t="s">
        <v>3192</v>
      </c>
      <c r="F3132" s="73">
        <v>0</v>
      </c>
      <c r="G3132" s="73">
        <v>8.3333333333333343E-2</v>
      </c>
      <c r="H3132" s="73">
        <v>8.3333333333333343E-2</v>
      </c>
      <c r="I3132" s="73">
        <v>8.3333333333333343E-2</v>
      </c>
      <c r="J3132" s="81" t="s">
        <v>4230</v>
      </c>
      <c r="AL3132" s="144">
        <v>0</v>
      </c>
      <c r="AM3132" s="144">
        <v>8.3333333333333343E-2</v>
      </c>
      <c r="AN3132" s="144">
        <v>8.3333333333333343E-2</v>
      </c>
      <c r="AO3132" s="145">
        <v>8.3333333333333343E-2</v>
      </c>
    </row>
    <row r="3133" spans="2:41" ht="14.5" hidden="1" x14ac:dyDescent="0.35">
      <c r="B3133" s="45" t="s">
        <v>3314</v>
      </c>
      <c r="C3133" s="54">
        <v>871212</v>
      </c>
      <c r="D3133" s="54">
        <v>871212</v>
      </c>
      <c r="E3133" s="60" t="s">
        <v>3192</v>
      </c>
      <c r="F3133" s="73">
        <v>0</v>
      </c>
      <c r="G3133" s="73">
        <v>8.3333333333333343E-2</v>
      </c>
      <c r="H3133" s="73">
        <v>8.3333333333333343E-2</v>
      </c>
      <c r="I3133" s="73">
        <v>8.3333333333333343E-2</v>
      </c>
      <c r="J3133" s="81" t="s">
        <v>4230</v>
      </c>
      <c r="AL3133" s="144">
        <v>0</v>
      </c>
      <c r="AM3133" s="144">
        <v>8.3333333333333343E-2</v>
      </c>
      <c r="AN3133" s="144">
        <v>8.3333333333333343E-2</v>
      </c>
      <c r="AO3133" s="145">
        <v>8.3333333333333343E-2</v>
      </c>
    </row>
    <row r="3134" spans="2:41" ht="14.5" hidden="1" x14ac:dyDescent="0.35">
      <c r="B3134" s="45" t="s">
        <v>3314</v>
      </c>
      <c r="C3134" s="54">
        <v>871214</v>
      </c>
      <c r="D3134" s="54">
        <v>871214</v>
      </c>
      <c r="E3134" s="60" t="s">
        <v>3192</v>
      </c>
      <c r="F3134" s="73">
        <v>0</v>
      </c>
      <c r="G3134" s="73">
        <v>8.3333333333333343E-2</v>
      </c>
      <c r="H3134" s="73">
        <v>8.3333333333333343E-2</v>
      </c>
      <c r="I3134" s="73">
        <v>8.3333333333333343E-2</v>
      </c>
      <c r="J3134" s="81" t="s">
        <v>4230</v>
      </c>
      <c r="AL3134" s="144">
        <v>0</v>
      </c>
      <c r="AM3134" s="144">
        <v>8.3333333333333343E-2</v>
      </c>
      <c r="AN3134" s="144">
        <v>8.3333333333333343E-2</v>
      </c>
      <c r="AO3134" s="145">
        <v>8.3333333333333343E-2</v>
      </c>
    </row>
    <row r="3135" spans="2:41" ht="14.5" hidden="1" x14ac:dyDescent="0.35">
      <c r="B3135" s="45" t="s">
        <v>3314</v>
      </c>
      <c r="C3135" s="54">
        <v>871218</v>
      </c>
      <c r="D3135" s="54">
        <v>871218</v>
      </c>
      <c r="E3135" s="60" t="s">
        <v>3187</v>
      </c>
      <c r="F3135" s="73">
        <v>0</v>
      </c>
      <c r="G3135" s="73">
        <v>4.1666666666666671E-2</v>
      </c>
      <c r="H3135" s="73">
        <v>4.1666666666666671E-2</v>
      </c>
      <c r="I3135" s="73">
        <v>4.1666666666666671E-2</v>
      </c>
      <c r="J3135" s="81" t="s">
        <v>4230</v>
      </c>
      <c r="AL3135" s="144">
        <v>0</v>
      </c>
      <c r="AM3135" s="144">
        <v>4.1666666666666671E-2</v>
      </c>
      <c r="AN3135" s="144">
        <v>4.1666666666666671E-2</v>
      </c>
      <c r="AO3135" s="145">
        <v>4.1666666666666671E-2</v>
      </c>
    </row>
    <row r="3136" spans="2:41" ht="14.5" hidden="1" x14ac:dyDescent="0.35">
      <c r="B3136" s="45" t="s">
        <v>3314</v>
      </c>
      <c r="C3136" s="54">
        <v>871255</v>
      </c>
      <c r="D3136" s="54">
        <v>871255</v>
      </c>
      <c r="E3136" s="60" t="s">
        <v>3192</v>
      </c>
      <c r="F3136" s="73">
        <v>0</v>
      </c>
      <c r="G3136" s="73">
        <v>8.3333333333333343E-2</v>
      </c>
      <c r="H3136" s="73">
        <v>8.3333333333333343E-2</v>
      </c>
      <c r="I3136" s="73">
        <v>8.3333333333333343E-2</v>
      </c>
      <c r="J3136" s="81" t="s">
        <v>4230</v>
      </c>
      <c r="AL3136" s="144">
        <v>0</v>
      </c>
      <c r="AM3136" s="144">
        <v>8.3333333333333343E-2</v>
      </c>
      <c r="AN3136" s="144">
        <v>8.3333333333333343E-2</v>
      </c>
      <c r="AO3136" s="145">
        <v>8.3333333333333343E-2</v>
      </c>
    </row>
    <row r="3137" spans="2:41" ht="14.5" hidden="1" x14ac:dyDescent="0.35">
      <c r="B3137" s="45" t="s">
        <v>3314</v>
      </c>
      <c r="C3137" s="54">
        <v>871270</v>
      </c>
      <c r="D3137" s="54">
        <v>871270</v>
      </c>
      <c r="E3137" s="60" t="s">
        <v>3192</v>
      </c>
      <c r="F3137" s="73">
        <v>0</v>
      </c>
      <c r="G3137" s="73">
        <v>8.3333333333333343E-2</v>
      </c>
      <c r="H3137" s="73">
        <v>8.3333333333333343E-2</v>
      </c>
      <c r="I3137" s="73">
        <v>8.3333333333333343E-2</v>
      </c>
      <c r="J3137" s="81" t="s">
        <v>4230</v>
      </c>
      <c r="AL3137" s="144">
        <v>0</v>
      </c>
      <c r="AM3137" s="144">
        <v>8.3333333333333343E-2</v>
      </c>
      <c r="AN3137" s="144">
        <v>8.3333333333333343E-2</v>
      </c>
      <c r="AO3137" s="145">
        <v>8.3333333333333343E-2</v>
      </c>
    </row>
    <row r="3138" spans="2:41" ht="14.5" hidden="1" x14ac:dyDescent="0.35">
      <c r="B3138" s="45" t="s">
        <v>3314</v>
      </c>
      <c r="C3138" s="54">
        <v>871305</v>
      </c>
      <c r="D3138" s="54">
        <v>871305</v>
      </c>
      <c r="E3138" s="60" t="s">
        <v>3192</v>
      </c>
      <c r="F3138" s="73">
        <v>0</v>
      </c>
      <c r="G3138" s="73">
        <v>8.3333333333333343E-2</v>
      </c>
      <c r="H3138" s="73">
        <v>8.3333333333333343E-2</v>
      </c>
      <c r="I3138" s="73">
        <v>8.3333333333333343E-2</v>
      </c>
      <c r="J3138" s="81" t="s">
        <v>4230</v>
      </c>
      <c r="AL3138" s="144">
        <v>0</v>
      </c>
      <c r="AM3138" s="144">
        <v>8.3333333333333343E-2</v>
      </c>
      <c r="AN3138" s="144">
        <v>8.3333333333333343E-2</v>
      </c>
      <c r="AO3138" s="145">
        <v>8.3333333333333343E-2</v>
      </c>
    </row>
    <row r="3139" spans="2:41" ht="14.5" hidden="1" x14ac:dyDescent="0.35">
      <c r="B3139" s="45" t="s">
        <v>3314</v>
      </c>
      <c r="C3139" s="54">
        <v>871327</v>
      </c>
      <c r="D3139" s="54">
        <v>871328</v>
      </c>
      <c r="E3139" s="60" t="s">
        <v>3192</v>
      </c>
      <c r="F3139" s="73">
        <v>0</v>
      </c>
      <c r="G3139" s="73">
        <v>8.3333333333333343E-2</v>
      </c>
      <c r="H3139" s="73">
        <v>8.3333333333333343E-2</v>
      </c>
      <c r="I3139" s="73">
        <v>8.3333333333333343E-2</v>
      </c>
      <c r="J3139" s="81" t="s">
        <v>4230</v>
      </c>
      <c r="AL3139" s="144">
        <v>0</v>
      </c>
      <c r="AM3139" s="144">
        <v>8.3333333333333343E-2</v>
      </c>
      <c r="AN3139" s="144">
        <v>8.3333333333333343E-2</v>
      </c>
      <c r="AO3139" s="145">
        <v>8.3333333333333343E-2</v>
      </c>
    </row>
    <row r="3140" spans="2:41" ht="14.5" hidden="1" x14ac:dyDescent="0.35">
      <c r="B3140" s="45" t="s">
        <v>3314</v>
      </c>
      <c r="C3140" s="54">
        <v>871337</v>
      </c>
      <c r="D3140" s="54">
        <v>871337</v>
      </c>
      <c r="E3140" s="60" t="s">
        <v>3192</v>
      </c>
      <c r="F3140" s="73">
        <v>0</v>
      </c>
      <c r="G3140" s="73">
        <v>8.3333333333333343E-2</v>
      </c>
      <c r="H3140" s="73">
        <v>8.3333333333333343E-2</v>
      </c>
      <c r="I3140" s="73">
        <v>8.3333333333333343E-2</v>
      </c>
      <c r="J3140" s="81" t="s">
        <v>4230</v>
      </c>
      <c r="AL3140" s="144">
        <v>0</v>
      </c>
      <c r="AM3140" s="144">
        <v>8.3333333333333343E-2</v>
      </c>
      <c r="AN3140" s="144">
        <v>8.3333333333333343E-2</v>
      </c>
      <c r="AO3140" s="145">
        <v>8.3333333333333343E-2</v>
      </c>
    </row>
    <row r="3141" spans="2:41" ht="14.5" hidden="1" x14ac:dyDescent="0.35">
      <c r="B3141" s="45" t="s">
        <v>3314</v>
      </c>
      <c r="C3141" s="54">
        <v>871350</v>
      </c>
      <c r="D3141" s="54">
        <v>871350</v>
      </c>
      <c r="E3141" s="60" t="s">
        <v>3192</v>
      </c>
      <c r="F3141" s="73">
        <v>0</v>
      </c>
      <c r="G3141" s="73">
        <v>8.3333333333333343E-2</v>
      </c>
      <c r="H3141" s="73">
        <v>8.3333333333333343E-2</v>
      </c>
      <c r="I3141" s="73">
        <v>8.3333333333333343E-2</v>
      </c>
      <c r="J3141" s="81" t="s">
        <v>4230</v>
      </c>
      <c r="AL3141" s="144">
        <v>0</v>
      </c>
      <c r="AM3141" s="144">
        <v>8.3333333333333343E-2</v>
      </c>
      <c r="AN3141" s="144">
        <v>8.3333333333333343E-2</v>
      </c>
      <c r="AO3141" s="145">
        <v>8.3333333333333343E-2</v>
      </c>
    </row>
    <row r="3142" spans="2:41" ht="14.5" hidden="1" x14ac:dyDescent="0.35">
      <c r="B3142" s="45" t="s">
        <v>3314</v>
      </c>
      <c r="C3142" s="54">
        <v>871357</v>
      </c>
      <c r="D3142" s="54">
        <v>871357</v>
      </c>
      <c r="E3142" s="60" t="s">
        <v>3192</v>
      </c>
      <c r="F3142" s="73">
        <v>0</v>
      </c>
      <c r="G3142" s="73">
        <v>8.3333333333333343E-2</v>
      </c>
      <c r="H3142" s="73">
        <v>8.3333333333333343E-2</v>
      </c>
      <c r="I3142" s="73">
        <v>8.3333333333333343E-2</v>
      </c>
      <c r="J3142" s="81" t="s">
        <v>4230</v>
      </c>
      <c r="AL3142" s="144">
        <v>0</v>
      </c>
      <c r="AM3142" s="144">
        <v>8.3333333333333343E-2</v>
      </c>
      <c r="AN3142" s="144">
        <v>8.3333333333333343E-2</v>
      </c>
      <c r="AO3142" s="145">
        <v>8.3333333333333343E-2</v>
      </c>
    </row>
    <row r="3143" spans="2:41" ht="14.5" hidden="1" x14ac:dyDescent="0.35">
      <c r="B3143" s="45" t="s">
        <v>3314</v>
      </c>
      <c r="C3143" s="54">
        <v>871381</v>
      </c>
      <c r="D3143" s="54">
        <v>871381</v>
      </c>
      <c r="E3143" s="60" t="s">
        <v>3192</v>
      </c>
      <c r="F3143" s="73">
        <v>0</v>
      </c>
      <c r="G3143" s="73">
        <v>8.3333333333333343E-2</v>
      </c>
      <c r="H3143" s="73">
        <v>8.3333333333333343E-2</v>
      </c>
      <c r="I3143" s="73">
        <v>8.3333333333333343E-2</v>
      </c>
      <c r="J3143" s="81" t="s">
        <v>4230</v>
      </c>
      <c r="AL3143" s="144">
        <v>0</v>
      </c>
      <c r="AM3143" s="144">
        <v>8.3333333333333343E-2</v>
      </c>
      <c r="AN3143" s="144">
        <v>8.3333333333333343E-2</v>
      </c>
      <c r="AO3143" s="145">
        <v>8.3333333333333343E-2</v>
      </c>
    </row>
    <row r="3144" spans="2:41" ht="14.5" hidden="1" x14ac:dyDescent="0.35">
      <c r="B3144" s="45" t="s">
        <v>3314</v>
      </c>
      <c r="C3144" s="54">
        <v>871383</v>
      </c>
      <c r="D3144" s="54">
        <v>871384</v>
      </c>
      <c r="E3144" s="60" t="s">
        <v>3192</v>
      </c>
      <c r="F3144" s="73">
        <v>0</v>
      </c>
      <c r="G3144" s="73">
        <v>8.3333333333333343E-2</v>
      </c>
      <c r="H3144" s="73">
        <v>8.3333333333333343E-2</v>
      </c>
      <c r="I3144" s="73">
        <v>8.3333333333333343E-2</v>
      </c>
      <c r="J3144" s="81" t="s">
        <v>4230</v>
      </c>
      <c r="AL3144" s="144">
        <v>0</v>
      </c>
      <c r="AM3144" s="144">
        <v>8.3333333333333343E-2</v>
      </c>
      <c r="AN3144" s="144">
        <v>8.3333333333333343E-2</v>
      </c>
      <c r="AO3144" s="145">
        <v>8.3333333333333343E-2</v>
      </c>
    </row>
    <row r="3145" spans="2:41" ht="14.5" hidden="1" x14ac:dyDescent="0.35">
      <c r="B3145" s="45" t="s">
        <v>3314</v>
      </c>
      <c r="C3145" s="54">
        <v>871400</v>
      </c>
      <c r="D3145" s="54">
        <v>871402</v>
      </c>
      <c r="E3145" s="60" t="s">
        <v>3192</v>
      </c>
      <c r="F3145" s="73">
        <v>0</v>
      </c>
      <c r="G3145" s="73">
        <v>8.3333333333333343E-2</v>
      </c>
      <c r="H3145" s="73">
        <v>8.3333333333333343E-2</v>
      </c>
      <c r="I3145" s="73">
        <v>8.3333333333333343E-2</v>
      </c>
      <c r="J3145" s="81" t="s">
        <v>4230</v>
      </c>
      <c r="AL3145" s="144">
        <v>0</v>
      </c>
      <c r="AM3145" s="144">
        <v>8.3333333333333343E-2</v>
      </c>
      <c r="AN3145" s="144">
        <v>8.3333333333333343E-2</v>
      </c>
      <c r="AO3145" s="145">
        <v>8.3333333333333343E-2</v>
      </c>
    </row>
    <row r="3146" spans="2:41" ht="14.5" hidden="1" x14ac:dyDescent="0.35">
      <c r="B3146" s="45" t="s">
        <v>3314</v>
      </c>
      <c r="C3146" s="54">
        <v>871404</v>
      </c>
      <c r="D3146" s="54">
        <v>871404</v>
      </c>
      <c r="E3146" s="60" t="s">
        <v>3192</v>
      </c>
      <c r="F3146" s="73">
        <v>0</v>
      </c>
      <c r="G3146" s="73">
        <v>8.3333333333333343E-2</v>
      </c>
      <c r="H3146" s="73">
        <v>8.3333333333333343E-2</v>
      </c>
      <c r="I3146" s="73">
        <v>8.3333333333333343E-2</v>
      </c>
      <c r="J3146" s="81" t="s">
        <v>4230</v>
      </c>
      <c r="AL3146" s="144">
        <v>0</v>
      </c>
      <c r="AM3146" s="144">
        <v>8.3333333333333343E-2</v>
      </c>
      <c r="AN3146" s="144">
        <v>8.3333333333333343E-2</v>
      </c>
      <c r="AO3146" s="145">
        <v>8.3333333333333343E-2</v>
      </c>
    </row>
    <row r="3147" spans="2:41" ht="14.5" hidden="1" x14ac:dyDescent="0.35">
      <c r="B3147" s="45" t="s">
        <v>3314</v>
      </c>
      <c r="C3147" s="54">
        <v>871406</v>
      </c>
      <c r="D3147" s="54">
        <v>871407</v>
      </c>
      <c r="E3147" s="60" t="s">
        <v>3192</v>
      </c>
      <c r="F3147" s="73">
        <v>0</v>
      </c>
      <c r="G3147" s="73">
        <v>8.3333333333333343E-2</v>
      </c>
      <c r="H3147" s="73">
        <v>8.3333333333333343E-2</v>
      </c>
      <c r="I3147" s="73">
        <v>8.3333333333333343E-2</v>
      </c>
      <c r="J3147" s="81" t="s">
        <v>4230</v>
      </c>
      <c r="AL3147" s="144">
        <v>0</v>
      </c>
      <c r="AM3147" s="144">
        <v>8.3333333333333343E-2</v>
      </c>
      <c r="AN3147" s="144">
        <v>8.3333333333333343E-2</v>
      </c>
      <c r="AO3147" s="145">
        <v>8.3333333333333343E-2</v>
      </c>
    </row>
    <row r="3148" spans="2:41" ht="14.5" hidden="1" x14ac:dyDescent="0.35">
      <c r="B3148" s="45" t="s">
        <v>3314</v>
      </c>
      <c r="C3148" s="54">
        <v>871422</v>
      </c>
      <c r="D3148" s="54">
        <v>871422</v>
      </c>
      <c r="E3148" s="60" t="s">
        <v>3192</v>
      </c>
      <c r="F3148" s="73">
        <v>0</v>
      </c>
      <c r="G3148" s="73">
        <v>8.3333333333333343E-2</v>
      </c>
      <c r="H3148" s="73">
        <v>8.3333333333333343E-2</v>
      </c>
      <c r="I3148" s="73">
        <v>8.3333333333333343E-2</v>
      </c>
      <c r="J3148" s="81" t="s">
        <v>4230</v>
      </c>
      <c r="AL3148" s="144">
        <v>0</v>
      </c>
      <c r="AM3148" s="144">
        <v>8.3333333333333343E-2</v>
      </c>
      <c r="AN3148" s="144">
        <v>8.3333333333333343E-2</v>
      </c>
      <c r="AO3148" s="145">
        <v>8.3333333333333343E-2</v>
      </c>
    </row>
    <row r="3149" spans="2:41" ht="14.5" hidden="1" x14ac:dyDescent="0.35">
      <c r="B3149" s="45" t="s">
        <v>3314</v>
      </c>
      <c r="C3149" s="54">
        <v>871428</v>
      </c>
      <c r="D3149" s="54">
        <v>871428</v>
      </c>
      <c r="E3149" s="60" t="s">
        <v>3192</v>
      </c>
      <c r="F3149" s="73">
        <v>0</v>
      </c>
      <c r="G3149" s="73">
        <v>8.3333333333333343E-2</v>
      </c>
      <c r="H3149" s="73">
        <v>8.3333333333333343E-2</v>
      </c>
      <c r="I3149" s="73">
        <v>8.3333333333333343E-2</v>
      </c>
      <c r="J3149" s="81" t="s">
        <v>4230</v>
      </c>
      <c r="AL3149" s="144">
        <v>0</v>
      </c>
      <c r="AM3149" s="144">
        <v>8.3333333333333343E-2</v>
      </c>
      <c r="AN3149" s="144">
        <v>8.3333333333333343E-2</v>
      </c>
      <c r="AO3149" s="145">
        <v>8.3333333333333343E-2</v>
      </c>
    </row>
    <row r="3150" spans="2:41" ht="14.5" hidden="1" x14ac:dyDescent="0.35">
      <c r="B3150" s="45" t="s">
        <v>3314</v>
      </c>
      <c r="C3150" s="54">
        <v>871437</v>
      </c>
      <c r="D3150" s="54">
        <v>871437</v>
      </c>
      <c r="E3150" s="60" t="s">
        <v>3192</v>
      </c>
      <c r="F3150" s="73">
        <v>0</v>
      </c>
      <c r="G3150" s="73">
        <v>8.3333333333333343E-2</v>
      </c>
      <c r="H3150" s="73">
        <v>8.3333333333333343E-2</v>
      </c>
      <c r="I3150" s="73">
        <v>8.3333333333333343E-2</v>
      </c>
      <c r="J3150" s="81" t="s">
        <v>4230</v>
      </c>
      <c r="AL3150" s="144">
        <v>0</v>
      </c>
      <c r="AM3150" s="144">
        <v>8.3333333333333343E-2</v>
      </c>
      <c r="AN3150" s="144">
        <v>8.3333333333333343E-2</v>
      </c>
      <c r="AO3150" s="145">
        <v>8.3333333333333343E-2</v>
      </c>
    </row>
    <row r="3151" spans="2:41" ht="14.5" hidden="1" x14ac:dyDescent="0.35">
      <c r="B3151" s="45" t="s">
        <v>3314</v>
      </c>
      <c r="C3151" s="54">
        <v>871461</v>
      </c>
      <c r="D3151" s="54">
        <v>871461</v>
      </c>
      <c r="E3151" s="60" t="s">
        <v>3192</v>
      </c>
      <c r="F3151" s="73">
        <v>0</v>
      </c>
      <c r="G3151" s="73">
        <v>8.3333333333333343E-2</v>
      </c>
      <c r="H3151" s="73">
        <v>8.3333333333333343E-2</v>
      </c>
      <c r="I3151" s="73">
        <v>8.3333333333333343E-2</v>
      </c>
      <c r="J3151" s="81" t="s">
        <v>4230</v>
      </c>
      <c r="AL3151" s="144">
        <v>0</v>
      </c>
      <c r="AM3151" s="144">
        <v>8.3333333333333343E-2</v>
      </c>
      <c r="AN3151" s="144">
        <v>8.3333333333333343E-2</v>
      </c>
      <c r="AO3151" s="145">
        <v>8.3333333333333343E-2</v>
      </c>
    </row>
    <row r="3152" spans="2:41" ht="14.5" hidden="1" x14ac:dyDescent="0.35">
      <c r="B3152" s="45" t="s">
        <v>3314</v>
      </c>
      <c r="C3152" s="54">
        <v>871470</v>
      </c>
      <c r="D3152" s="54">
        <v>871470</v>
      </c>
      <c r="E3152" s="60" t="s">
        <v>3192</v>
      </c>
      <c r="F3152" s="73">
        <v>0</v>
      </c>
      <c r="G3152" s="73">
        <v>8.3333333333333343E-2</v>
      </c>
      <c r="H3152" s="73">
        <v>8.3333333333333343E-2</v>
      </c>
      <c r="I3152" s="73">
        <v>8.3333333333333343E-2</v>
      </c>
      <c r="J3152" s="81" t="s">
        <v>4230</v>
      </c>
      <c r="AL3152" s="144">
        <v>0</v>
      </c>
      <c r="AM3152" s="144">
        <v>8.3333333333333343E-2</v>
      </c>
      <c r="AN3152" s="144">
        <v>8.3333333333333343E-2</v>
      </c>
      <c r="AO3152" s="145">
        <v>8.3333333333333343E-2</v>
      </c>
    </row>
    <row r="3153" spans="2:41" ht="14.5" hidden="1" x14ac:dyDescent="0.35">
      <c r="B3153" s="45" t="s">
        <v>3314</v>
      </c>
      <c r="C3153" s="54">
        <v>871479</v>
      </c>
      <c r="D3153" s="54">
        <v>871479</v>
      </c>
      <c r="E3153" s="60" t="s">
        <v>3192</v>
      </c>
      <c r="F3153" s="73">
        <v>0</v>
      </c>
      <c r="G3153" s="73">
        <v>8.3333333333333343E-2</v>
      </c>
      <c r="H3153" s="73">
        <v>8.3333333333333343E-2</v>
      </c>
      <c r="I3153" s="73">
        <v>8.3333333333333343E-2</v>
      </c>
      <c r="J3153" s="81" t="s">
        <v>4230</v>
      </c>
      <c r="AL3153" s="144">
        <v>0</v>
      </c>
      <c r="AM3153" s="144">
        <v>8.3333333333333343E-2</v>
      </c>
      <c r="AN3153" s="144">
        <v>8.3333333333333343E-2</v>
      </c>
      <c r="AO3153" s="145">
        <v>8.3333333333333343E-2</v>
      </c>
    </row>
    <row r="3154" spans="2:41" ht="14.5" hidden="1" x14ac:dyDescent="0.35">
      <c r="B3154" s="45" t="s">
        <v>3314</v>
      </c>
      <c r="C3154" s="54">
        <v>871488</v>
      </c>
      <c r="D3154" s="54">
        <v>871488</v>
      </c>
      <c r="E3154" s="60" t="s">
        <v>3192</v>
      </c>
      <c r="F3154" s="73">
        <v>0</v>
      </c>
      <c r="G3154" s="73">
        <v>8.3333333333333343E-2</v>
      </c>
      <c r="H3154" s="73">
        <v>8.3333333333333343E-2</v>
      </c>
      <c r="I3154" s="73">
        <v>8.3333333333333343E-2</v>
      </c>
      <c r="J3154" s="81" t="s">
        <v>4230</v>
      </c>
      <c r="AL3154" s="144">
        <v>0</v>
      </c>
      <c r="AM3154" s="144">
        <v>8.3333333333333343E-2</v>
      </c>
      <c r="AN3154" s="144">
        <v>8.3333333333333343E-2</v>
      </c>
      <c r="AO3154" s="145">
        <v>8.3333333333333343E-2</v>
      </c>
    </row>
    <row r="3155" spans="2:41" ht="14.5" hidden="1" x14ac:dyDescent="0.35">
      <c r="B3155" s="45" t="s">
        <v>3314</v>
      </c>
      <c r="C3155" s="54">
        <v>871491</v>
      </c>
      <c r="D3155" s="54">
        <v>871491</v>
      </c>
      <c r="E3155" s="60" t="s">
        <v>3192</v>
      </c>
      <c r="F3155" s="73">
        <v>0</v>
      </c>
      <c r="G3155" s="73">
        <v>8.3333333333333343E-2</v>
      </c>
      <c r="H3155" s="73">
        <v>8.3333333333333343E-2</v>
      </c>
      <c r="I3155" s="73">
        <v>8.3333333333333343E-2</v>
      </c>
      <c r="J3155" s="81" t="s">
        <v>4230</v>
      </c>
      <c r="AL3155" s="144">
        <v>0</v>
      </c>
      <c r="AM3155" s="144">
        <v>8.3333333333333343E-2</v>
      </c>
      <c r="AN3155" s="144">
        <v>8.3333333333333343E-2</v>
      </c>
      <c r="AO3155" s="145">
        <v>8.3333333333333343E-2</v>
      </c>
    </row>
    <row r="3156" spans="2:41" ht="14.5" hidden="1" x14ac:dyDescent="0.35">
      <c r="B3156" s="45" t="s">
        <v>3314</v>
      </c>
      <c r="C3156" s="54">
        <v>871495</v>
      </c>
      <c r="D3156" s="54">
        <v>871495</v>
      </c>
      <c r="E3156" s="60" t="s">
        <v>3192</v>
      </c>
      <c r="F3156" s="73">
        <v>0</v>
      </c>
      <c r="G3156" s="73">
        <v>8.3333333333333343E-2</v>
      </c>
      <c r="H3156" s="73">
        <v>8.3333333333333343E-2</v>
      </c>
      <c r="I3156" s="73">
        <v>8.3333333333333343E-2</v>
      </c>
      <c r="J3156" s="81" t="s">
        <v>4230</v>
      </c>
      <c r="AL3156" s="144">
        <v>0</v>
      </c>
      <c r="AM3156" s="144">
        <v>8.3333333333333343E-2</v>
      </c>
      <c r="AN3156" s="144">
        <v>8.3333333333333343E-2</v>
      </c>
      <c r="AO3156" s="145">
        <v>8.3333333333333343E-2</v>
      </c>
    </row>
    <row r="3157" spans="2:41" ht="14.5" hidden="1" x14ac:dyDescent="0.35">
      <c r="B3157" s="45" t="s">
        <v>3314</v>
      </c>
      <c r="C3157" s="54">
        <v>871497</v>
      </c>
      <c r="D3157" s="54">
        <v>871497</v>
      </c>
      <c r="E3157" s="60" t="s">
        <v>3192</v>
      </c>
      <c r="F3157" s="73">
        <v>0</v>
      </c>
      <c r="G3157" s="73">
        <v>8.3333333333333343E-2</v>
      </c>
      <c r="H3157" s="73">
        <v>8.3333333333333343E-2</v>
      </c>
      <c r="I3157" s="73">
        <v>8.3333333333333343E-2</v>
      </c>
      <c r="J3157" s="81" t="s">
        <v>4230</v>
      </c>
      <c r="AL3157" s="144">
        <v>0</v>
      </c>
      <c r="AM3157" s="144">
        <v>8.3333333333333343E-2</v>
      </c>
      <c r="AN3157" s="144">
        <v>8.3333333333333343E-2</v>
      </c>
      <c r="AO3157" s="145">
        <v>8.3333333333333343E-2</v>
      </c>
    </row>
    <row r="3158" spans="2:41" ht="14.5" hidden="1" x14ac:dyDescent="0.35">
      <c r="B3158" s="45" t="s">
        <v>3314</v>
      </c>
      <c r="C3158" s="54">
        <v>871503</v>
      </c>
      <c r="D3158" s="54">
        <v>871504</v>
      </c>
      <c r="E3158" s="60" t="s">
        <v>3192</v>
      </c>
      <c r="F3158" s="73">
        <v>0</v>
      </c>
      <c r="G3158" s="73">
        <v>8.3333333333333343E-2</v>
      </c>
      <c r="H3158" s="73">
        <v>8.3333333333333343E-2</v>
      </c>
      <c r="I3158" s="73">
        <v>8.3333333333333343E-2</v>
      </c>
      <c r="J3158" s="81" t="s">
        <v>4230</v>
      </c>
      <c r="AL3158" s="144">
        <v>0</v>
      </c>
      <c r="AM3158" s="144">
        <v>8.3333333333333343E-2</v>
      </c>
      <c r="AN3158" s="144">
        <v>8.3333333333333343E-2</v>
      </c>
      <c r="AO3158" s="145">
        <v>8.3333333333333343E-2</v>
      </c>
    </row>
    <row r="3159" spans="2:41" ht="14.5" hidden="1" x14ac:dyDescent="0.35">
      <c r="B3159" s="45" t="s">
        <v>3314</v>
      </c>
      <c r="C3159" s="54">
        <v>871506</v>
      </c>
      <c r="D3159" s="54">
        <v>871507</v>
      </c>
      <c r="E3159" s="60" t="s">
        <v>3192</v>
      </c>
      <c r="F3159" s="73">
        <v>0</v>
      </c>
      <c r="G3159" s="73">
        <v>8.3333333333333343E-2</v>
      </c>
      <c r="H3159" s="73">
        <v>8.3333333333333343E-2</v>
      </c>
      <c r="I3159" s="73">
        <v>8.3333333333333343E-2</v>
      </c>
      <c r="J3159" s="81" t="s">
        <v>4230</v>
      </c>
      <c r="AL3159" s="144">
        <v>0</v>
      </c>
      <c r="AM3159" s="144">
        <v>8.3333333333333343E-2</v>
      </c>
      <c r="AN3159" s="144">
        <v>8.3333333333333343E-2</v>
      </c>
      <c r="AO3159" s="145">
        <v>8.3333333333333343E-2</v>
      </c>
    </row>
    <row r="3160" spans="2:41" ht="14.5" hidden="1" x14ac:dyDescent="0.35">
      <c r="B3160" s="45" t="s">
        <v>3314</v>
      </c>
      <c r="C3160" s="54">
        <v>871515</v>
      </c>
      <c r="D3160" s="54">
        <v>871515</v>
      </c>
      <c r="E3160" s="60" t="s">
        <v>3192</v>
      </c>
      <c r="F3160" s="73">
        <v>0</v>
      </c>
      <c r="G3160" s="73">
        <v>8.3333333333333343E-2</v>
      </c>
      <c r="H3160" s="73">
        <v>8.3333333333333343E-2</v>
      </c>
      <c r="I3160" s="73">
        <v>8.3333333333333343E-2</v>
      </c>
      <c r="J3160" s="81" t="s">
        <v>4230</v>
      </c>
      <c r="AL3160" s="144">
        <v>0</v>
      </c>
      <c r="AM3160" s="144">
        <v>8.3333333333333343E-2</v>
      </c>
      <c r="AN3160" s="144">
        <v>8.3333333333333343E-2</v>
      </c>
      <c r="AO3160" s="145">
        <v>8.3333333333333343E-2</v>
      </c>
    </row>
    <row r="3161" spans="2:41" ht="14.5" hidden="1" x14ac:dyDescent="0.35">
      <c r="B3161" s="45" t="s">
        <v>3314</v>
      </c>
      <c r="C3161" s="54">
        <v>871552</v>
      </c>
      <c r="D3161" s="54">
        <v>871552</v>
      </c>
      <c r="E3161" s="60" t="s">
        <v>3192</v>
      </c>
      <c r="F3161" s="73">
        <v>0</v>
      </c>
      <c r="G3161" s="73">
        <v>8.3333333333333343E-2</v>
      </c>
      <c r="H3161" s="73">
        <v>8.3333333333333343E-2</v>
      </c>
      <c r="I3161" s="73">
        <v>8.3333333333333343E-2</v>
      </c>
      <c r="J3161" s="81" t="s">
        <v>4230</v>
      </c>
      <c r="AL3161" s="144">
        <v>0</v>
      </c>
      <c r="AM3161" s="144">
        <v>8.3333333333333343E-2</v>
      </c>
      <c r="AN3161" s="144">
        <v>8.3333333333333343E-2</v>
      </c>
      <c r="AO3161" s="145">
        <v>8.3333333333333343E-2</v>
      </c>
    </row>
    <row r="3162" spans="2:41" ht="14.5" hidden="1" x14ac:dyDescent="0.35">
      <c r="B3162" s="45" t="s">
        <v>3314</v>
      </c>
      <c r="C3162" s="54">
        <v>871554</v>
      </c>
      <c r="D3162" s="54">
        <v>871555</v>
      </c>
      <c r="E3162" s="60" t="s">
        <v>3192</v>
      </c>
      <c r="F3162" s="73">
        <v>0</v>
      </c>
      <c r="G3162" s="73">
        <v>8.3333333333333343E-2</v>
      </c>
      <c r="H3162" s="73">
        <v>8.3333333333333343E-2</v>
      </c>
      <c r="I3162" s="73">
        <v>8.3333333333333343E-2</v>
      </c>
      <c r="J3162" s="81" t="s">
        <v>4230</v>
      </c>
      <c r="AL3162" s="144">
        <v>0</v>
      </c>
      <c r="AM3162" s="144">
        <v>8.3333333333333343E-2</v>
      </c>
      <c r="AN3162" s="144">
        <v>8.3333333333333343E-2</v>
      </c>
      <c r="AO3162" s="145">
        <v>8.3333333333333343E-2</v>
      </c>
    </row>
    <row r="3163" spans="2:41" ht="14.5" hidden="1" x14ac:dyDescent="0.35">
      <c r="B3163" s="45" t="s">
        <v>3314</v>
      </c>
      <c r="C3163" s="54">
        <v>871562</v>
      </c>
      <c r="D3163" s="54">
        <v>871562</v>
      </c>
      <c r="E3163" s="60" t="s">
        <v>3192</v>
      </c>
      <c r="F3163" s="73">
        <v>0</v>
      </c>
      <c r="G3163" s="73">
        <v>8.3333333333333343E-2</v>
      </c>
      <c r="H3163" s="73">
        <v>8.3333333333333343E-2</v>
      </c>
      <c r="I3163" s="73">
        <v>8.3333333333333343E-2</v>
      </c>
      <c r="J3163" s="81" t="s">
        <v>4230</v>
      </c>
      <c r="AL3163" s="144">
        <v>0</v>
      </c>
      <c r="AM3163" s="144">
        <v>8.3333333333333343E-2</v>
      </c>
      <c r="AN3163" s="144">
        <v>8.3333333333333343E-2</v>
      </c>
      <c r="AO3163" s="145">
        <v>8.3333333333333343E-2</v>
      </c>
    </row>
    <row r="3164" spans="2:41" ht="14.5" hidden="1" x14ac:dyDescent="0.35">
      <c r="B3164" s="45" t="s">
        <v>3314</v>
      </c>
      <c r="C3164" s="54">
        <v>871564</v>
      </c>
      <c r="D3164" s="54">
        <v>871564</v>
      </c>
      <c r="E3164" s="60" t="s">
        <v>3192</v>
      </c>
      <c r="F3164" s="73">
        <v>0</v>
      </c>
      <c r="G3164" s="73">
        <v>8.3333333333333343E-2</v>
      </c>
      <c r="H3164" s="73">
        <v>8.3333333333333343E-2</v>
      </c>
      <c r="I3164" s="73">
        <v>8.3333333333333343E-2</v>
      </c>
      <c r="J3164" s="81" t="s">
        <v>4230</v>
      </c>
      <c r="AL3164" s="144">
        <v>0</v>
      </c>
      <c r="AM3164" s="144">
        <v>8.3333333333333343E-2</v>
      </c>
      <c r="AN3164" s="144">
        <v>8.3333333333333343E-2</v>
      </c>
      <c r="AO3164" s="145">
        <v>8.3333333333333343E-2</v>
      </c>
    </row>
    <row r="3165" spans="2:41" ht="14.5" hidden="1" x14ac:dyDescent="0.35">
      <c r="B3165" s="45" t="s">
        <v>3314</v>
      </c>
      <c r="C3165" s="54">
        <v>871576</v>
      </c>
      <c r="D3165" s="54">
        <v>871576</v>
      </c>
      <c r="E3165" s="60" t="s">
        <v>3192</v>
      </c>
      <c r="F3165" s="73">
        <v>0</v>
      </c>
      <c r="G3165" s="73">
        <v>8.3333333333333343E-2</v>
      </c>
      <c r="H3165" s="73">
        <v>8.3333333333333343E-2</v>
      </c>
      <c r="I3165" s="73">
        <v>8.3333333333333343E-2</v>
      </c>
      <c r="J3165" s="81" t="s">
        <v>4230</v>
      </c>
      <c r="AL3165" s="144">
        <v>0</v>
      </c>
      <c r="AM3165" s="144">
        <v>8.3333333333333343E-2</v>
      </c>
      <c r="AN3165" s="144">
        <v>8.3333333333333343E-2</v>
      </c>
      <c r="AO3165" s="145">
        <v>8.3333333333333343E-2</v>
      </c>
    </row>
    <row r="3166" spans="2:41" ht="14.5" hidden="1" x14ac:dyDescent="0.35">
      <c r="B3166" s="45" t="s">
        <v>3314</v>
      </c>
      <c r="C3166" s="54">
        <v>871595</v>
      </c>
      <c r="D3166" s="54">
        <v>871595</v>
      </c>
      <c r="E3166" s="60" t="s">
        <v>3192</v>
      </c>
      <c r="F3166" s="73">
        <v>0</v>
      </c>
      <c r="G3166" s="73">
        <v>8.3333333333333343E-2</v>
      </c>
      <c r="H3166" s="73">
        <v>8.3333333333333343E-2</v>
      </c>
      <c r="I3166" s="73">
        <v>8.3333333333333343E-2</v>
      </c>
      <c r="J3166" s="81" t="s">
        <v>4230</v>
      </c>
      <c r="AL3166" s="144">
        <v>0</v>
      </c>
      <c r="AM3166" s="144">
        <v>8.3333333333333343E-2</v>
      </c>
      <c r="AN3166" s="144">
        <v>8.3333333333333343E-2</v>
      </c>
      <c r="AO3166" s="145">
        <v>8.3333333333333343E-2</v>
      </c>
    </row>
    <row r="3167" spans="2:41" ht="14.5" hidden="1" x14ac:dyDescent="0.35">
      <c r="B3167" s="45" t="s">
        <v>3314</v>
      </c>
      <c r="C3167" s="54">
        <v>871600</v>
      </c>
      <c r="D3167" s="54">
        <v>871600</v>
      </c>
      <c r="E3167" s="60" t="s">
        <v>3192</v>
      </c>
      <c r="F3167" s="73">
        <v>0</v>
      </c>
      <c r="G3167" s="73">
        <v>8.3333333333333343E-2</v>
      </c>
      <c r="H3167" s="73">
        <v>8.3333333333333343E-2</v>
      </c>
      <c r="I3167" s="73">
        <v>8.3333333333333343E-2</v>
      </c>
      <c r="J3167" s="81" t="s">
        <v>4230</v>
      </c>
      <c r="AL3167" s="144">
        <v>0</v>
      </c>
      <c r="AM3167" s="144">
        <v>8.3333333333333343E-2</v>
      </c>
      <c r="AN3167" s="144">
        <v>8.3333333333333343E-2</v>
      </c>
      <c r="AO3167" s="145">
        <v>8.3333333333333343E-2</v>
      </c>
    </row>
    <row r="3168" spans="2:41" ht="14.5" hidden="1" x14ac:dyDescent="0.35">
      <c r="B3168" s="45" t="s">
        <v>3314</v>
      </c>
      <c r="C3168" s="54">
        <v>871615</v>
      </c>
      <c r="D3168" s="54">
        <v>871615</v>
      </c>
      <c r="E3168" s="60" t="s">
        <v>3192</v>
      </c>
      <c r="F3168" s="73">
        <v>0</v>
      </c>
      <c r="G3168" s="73">
        <v>8.3333333333333343E-2</v>
      </c>
      <c r="H3168" s="73">
        <v>8.3333333333333343E-2</v>
      </c>
      <c r="I3168" s="73">
        <v>8.3333333333333343E-2</v>
      </c>
      <c r="J3168" s="81" t="s">
        <v>4230</v>
      </c>
      <c r="AL3168" s="144">
        <v>0</v>
      </c>
      <c r="AM3168" s="144">
        <v>8.3333333333333343E-2</v>
      </c>
      <c r="AN3168" s="144">
        <v>8.3333333333333343E-2</v>
      </c>
      <c r="AO3168" s="145">
        <v>8.3333333333333343E-2</v>
      </c>
    </row>
    <row r="3169" spans="2:41" ht="14.5" hidden="1" x14ac:dyDescent="0.35">
      <c r="B3169" s="45" t="s">
        <v>3314</v>
      </c>
      <c r="C3169" s="54">
        <v>871635</v>
      </c>
      <c r="D3169" s="54">
        <v>871635</v>
      </c>
      <c r="E3169" s="60" t="s">
        <v>3192</v>
      </c>
      <c r="F3169" s="73">
        <v>0</v>
      </c>
      <c r="G3169" s="73">
        <v>8.3333333333333343E-2</v>
      </c>
      <c r="H3169" s="73">
        <v>8.3333333333333343E-2</v>
      </c>
      <c r="I3169" s="73">
        <v>8.3333333333333343E-2</v>
      </c>
      <c r="J3169" s="81" t="s">
        <v>4230</v>
      </c>
      <c r="AL3169" s="144">
        <v>0</v>
      </c>
      <c r="AM3169" s="144">
        <v>8.3333333333333343E-2</v>
      </c>
      <c r="AN3169" s="144">
        <v>8.3333333333333343E-2</v>
      </c>
      <c r="AO3169" s="145">
        <v>8.3333333333333343E-2</v>
      </c>
    </row>
    <row r="3170" spans="2:41" ht="14.5" hidden="1" x14ac:dyDescent="0.35">
      <c r="B3170" s="45" t="s">
        <v>3314</v>
      </c>
      <c r="C3170" s="54">
        <v>871651</v>
      </c>
      <c r="D3170" s="54">
        <v>871651</v>
      </c>
      <c r="E3170" s="60" t="s">
        <v>3192</v>
      </c>
      <c r="F3170" s="73">
        <v>0</v>
      </c>
      <c r="G3170" s="73">
        <v>8.3333333333333343E-2</v>
      </c>
      <c r="H3170" s="73">
        <v>8.3333333333333343E-2</v>
      </c>
      <c r="I3170" s="73">
        <v>8.3333333333333343E-2</v>
      </c>
      <c r="J3170" s="81" t="s">
        <v>4230</v>
      </c>
      <c r="AL3170" s="144">
        <v>0</v>
      </c>
      <c r="AM3170" s="144">
        <v>8.3333333333333343E-2</v>
      </c>
      <c r="AN3170" s="144">
        <v>8.3333333333333343E-2</v>
      </c>
      <c r="AO3170" s="145">
        <v>8.3333333333333343E-2</v>
      </c>
    </row>
    <row r="3171" spans="2:41" ht="14.5" hidden="1" x14ac:dyDescent="0.35">
      <c r="B3171" s="45" t="s">
        <v>3314</v>
      </c>
      <c r="C3171" s="54">
        <v>871657</v>
      </c>
      <c r="D3171" s="54">
        <v>871657</v>
      </c>
      <c r="E3171" s="60" t="s">
        <v>3192</v>
      </c>
      <c r="F3171" s="73">
        <v>0</v>
      </c>
      <c r="G3171" s="73">
        <v>8.3333333333333343E-2</v>
      </c>
      <c r="H3171" s="73">
        <v>8.3333333333333343E-2</v>
      </c>
      <c r="I3171" s="73">
        <v>8.3333333333333343E-2</v>
      </c>
      <c r="J3171" s="81" t="s">
        <v>4230</v>
      </c>
      <c r="AL3171" s="144">
        <v>0</v>
      </c>
      <c r="AM3171" s="144">
        <v>8.3333333333333343E-2</v>
      </c>
      <c r="AN3171" s="144">
        <v>8.3333333333333343E-2</v>
      </c>
      <c r="AO3171" s="145">
        <v>8.3333333333333343E-2</v>
      </c>
    </row>
    <row r="3172" spans="2:41" ht="14.5" hidden="1" x14ac:dyDescent="0.35">
      <c r="B3172" s="45" t="s">
        <v>3314</v>
      </c>
      <c r="C3172" s="54">
        <v>871665</v>
      </c>
      <c r="D3172" s="54">
        <v>871665</v>
      </c>
      <c r="E3172" s="60" t="s">
        <v>3192</v>
      </c>
      <c r="F3172" s="73">
        <v>0</v>
      </c>
      <c r="G3172" s="73">
        <v>8.3333333333333343E-2</v>
      </c>
      <c r="H3172" s="73">
        <v>8.3333333333333343E-2</v>
      </c>
      <c r="I3172" s="73">
        <v>8.3333333333333343E-2</v>
      </c>
      <c r="J3172" s="81" t="s">
        <v>4230</v>
      </c>
      <c r="AL3172" s="144">
        <v>0</v>
      </c>
      <c r="AM3172" s="144">
        <v>8.3333333333333343E-2</v>
      </c>
      <c r="AN3172" s="144">
        <v>8.3333333333333343E-2</v>
      </c>
      <c r="AO3172" s="145">
        <v>8.3333333333333343E-2</v>
      </c>
    </row>
    <row r="3173" spans="2:41" ht="14.5" hidden="1" x14ac:dyDescent="0.35">
      <c r="B3173" s="45" t="s">
        <v>3314</v>
      </c>
      <c r="C3173" s="54">
        <v>871668</v>
      </c>
      <c r="D3173" s="54">
        <v>871668</v>
      </c>
      <c r="E3173" s="60" t="s">
        <v>3192</v>
      </c>
      <c r="F3173" s="73">
        <v>0</v>
      </c>
      <c r="G3173" s="73">
        <v>8.3333333333333343E-2</v>
      </c>
      <c r="H3173" s="73">
        <v>8.3333333333333343E-2</v>
      </c>
      <c r="I3173" s="73">
        <v>8.3333333333333343E-2</v>
      </c>
      <c r="J3173" s="81" t="s">
        <v>4230</v>
      </c>
      <c r="AL3173" s="144">
        <v>0</v>
      </c>
      <c r="AM3173" s="144">
        <v>8.3333333333333343E-2</v>
      </c>
      <c r="AN3173" s="144">
        <v>8.3333333333333343E-2</v>
      </c>
      <c r="AO3173" s="145">
        <v>8.3333333333333343E-2</v>
      </c>
    </row>
    <row r="3174" spans="2:41" ht="14.5" hidden="1" x14ac:dyDescent="0.35">
      <c r="B3174" s="45" t="s">
        <v>3314</v>
      </c>
      <c r="C3174" s="54">
        <v>871699</v>
      </c>
      <c r="D3174" s="54">
        <v>871699</v>
      </c>
      <c r="E3174" s="60" t="s">
        <v>3192</v>
      </c>
      <c r="F3174" s="73">
        <v>0</v>
      </c>
      <c r="G3174" s="73">
        <v>8.3333333333333343E-2</v>
      </c>
      <c r="H3174" s="73">
        <v>8.3333333333333343E-2</v>
      </c>
      <c r="I3174" s="73">
        <v>8.3333333333333343E-2</v>
      </c>
      <c r="J3174" s="81" t="s">
        <v>4230</v>
      </c>
      <c r="AL3174" s="144">
        <v>0</v>
      </c>
      <c r="AM3174" s="144">
        <v>8.3333333333333343E-2</v>
      </c>
      <c r="AN3174" s="144">
        <v>8.3333333333333343E-2</v>
      </c>
      <c r="AO3174" s="145">
        <v>8.3333333333333343E-2</v>
      </c>
    </row>
    <row r="3175" spans="2:41" ht="14.5" hidden="1" x14ac:dyDescent="0.35">
      <c r="B3175" s="45" t="s">
        <v>3314</v>
      </c>
      <c r="C3175" s="54">
        <v>871708</v>
      </c>
      <c r="D3175" s="54">
        <v>871708</v>
      </c>
      <c r="E3175" s="60" t="s">
        <v>3192</v>
      </c>
      <c r="F3175" s="73">
        <v>0</v>
      </c>
      <c r="G3175" s="73">
        <v>8.3333333333333343E-2</v>
      </c>
      <c r="H3175" s="73">
        <v>8.3333333333333343E-2</v>
      </c>
      <c r="I3175" s="73">
        <v>8.3333333333333343E-2</v>
      </c>
      <c r="J3175" s="81" t="s">
        <v>4230</v>
      </c>
      <c r="AL3175" s="144">
        <v>0</v>
      </c>
      <c r="AM3175" s="144">
        <v>8.3333333333333343E-2</v>
      </c>
      <c r="AN3175" s="144">
        <v>8.3333333333333343E-2</v>
      </c>
      <c r="AO3175" s="145">
        <v>8.3333333333333343E-2</v>
      </c>
    </row>
    <row r="3176" spans="2:41" ht="14.5" hidden="1" x14ac:dyDescent="0.35">
      <c r="B3176" s="45" t="s">
        <v>3314</v>
      </c>
      <c r="C3176" s="54">
        <v>871713</v>
      </c>
      <c r="D3176" s="54">
        <v>871713</v>
      </c>
      <c r="E3176" s="60" t="s">
        <v>3192</v>
      </c>
      <c r="F3176" s="73">
        <v>0</v>
      </c>
      <c r="G3176" s="73">
        <v>8.3333333333333343E-2</v>
      </c>
      <c r="H3176" s="73">
        <v>8.3333333333333343E-2</v>
      </c>
      <c r="I3176" s="73">
        <v>8.3333333333333343E-2</v>
      </c>
      <c r="J3176" s="81" t="s">
        <v>4230</v>
      </c>
      <c r="AL3176" s="144">
        <v>0</v>
      </c>
      <c r="AM3176" s="144">
        <v>8.3333333333333343E-2</v>
      </c>
      <c r="AN3176" s="144">
        <v>8.3333333333333343E-2</v>
      </c>
      <c r="AO3176" s="145">
        <v>8.3333333333333343E-2</v>
      </c>
    </row>
    <row r="3177" spans="2:41" ht="14.5" hidden="1" x14ac:dyDescent="0.35">
      <c r="B3177" s="45" t="s">
        <v>3314</v>
      </c>
      <c r="C3177" s="54">
        <v>871716</v>
      </c>
      <c r="D3177" s="54">
        <v>871716</v>
      </c>
      <c r="E3177" s="60" t="s">
        <v>3192</v>
      </c>
      <c r="F3177" s="73">
        <v>0</v>
      </c>
      <c r="G3177" s="73">
        <v>8.3333333333333343E-2</v>
      </c>
      <c r="H3177" s="73">
        <v>8.3333333333333343E-2</v>
      </c>
      <c r="I3177" s="73">
        <v>8.3333333333333343E-2</v>
      </c>
      <c r="J3177" s="81" t="s">
        <v>4230</v>
      </c>
      <c r="AL3177" s="144">
        <v>0</v>
      </c>
      <c r="AM3177" s="144">
        <v>8.3333333333333343E-2</v>
      </c>
      <c r="AN3177" s="144">
        <v>8.3333333333333343E-2</v>
      </c>
      <c r="AO3177" s="145">
        <v>8.3333333333333343E-2</v>
      </c>
    </row>
    <row r="3178" spans="2:41" ht="14.5" hidden="1" x14ac:dyDescent="0.35">
      <c r="B3178" s="45" t="s">
        <v>3314</v>
      </c>
      <c r="C3178" s="54">
        <v>871719</v>
      </c>
      <c r="D3178" s="54">
        <v>871719</v>
      </c>
      <c r="E3178" s="60" t="s">
        <v>3192</v>
      </c>
      <c r="F3178" s="73">
        <v>0</v>
      </c>
      <c r="G3178" s="73">
        <v>8.3333333333333343E-2</v>
      </c>
      <c r="H3178" s="73">
        <v>8.3333333333333343E-2</v>
      </c>
      <c r="I3178" s="73">
        <v>8.3333333333333343E-2</v>
      </c>
      <c r="J3178" s="81" t="s">
        <v>4230</v>
      </c>
      <c r="AL3178" s="144">
        <v>0</v>
      </c>
      <c r="AM3178" s="144">
        <v>8.3333333333333343E-2</v>
      </c>
      <c r="AN3178" s="144">
        <v>8.3333333333333343E-2</v>
      </c>
      <c r="AO3178" s="145">
        <v>8.3333333333333343E-2</v>
      </c>
    </row>
    <row r="3179" spans="2:41" ht="14.5" hidden="1" x14ac:dyDescent="0.35">
      <c r="B3179" s="45" t="s">
        <v>3314</v>
      </c>
      <c r="C3179" s="54">
        <v>871735</v>
      </c>
      <c r="D3179" s="54">
        <v>871736</v>
      </c>
      <c r="E3179" s="60" t="s">
        <v>3192</v>
      </c>
      <c r="F3179" s="73">
        <v>0</v>
      </c>
      <c r="G3179" s="73">
        <v>8.3333333333333343E-2</v>
      </c>
      <c r="H3179" s="73">
        <v>8.3333333333333343E-2</v>
      </c>
      <c r="I3179" s="73">
        <v>8.3333333333333343E-2</v>
      </c>
      <c r="J3179" s="81" t="s">
        <v>4230</v>
      </c>
      <c r="AL3179" s="144">
        <v>0</v>
      </c>
      <c r="AM3179" s="144">
        <v>8.3333333333333343E-2</v>
      </c>
      <c r="AN3179" s="144">
        <v>8.3333333333333343E-2</v>
      </c>
      <c r="AO3179" s="145">
        <v>8.3333333333333343E-2</v>
      </c>
    </row>
    <row r="3180" spans="2:41" ht="14.5" hidden="1" x14ac:dyDescent="0.35">
      <c r="B3180" s="45" t="s">
        <v>3314</v>
      </c>
      <c r="C3180" s="54">
        <v>871738</v>
      </c>
      <c r="D3180" s="54">
        <v>871739</v>
      </c>
      <c r="E3180" s="60" t="s">
        <v>3192</v>
      </c>
      <c r="F3180" s="73">
        <v>0</v>
      </c>
      <c r="G3180" s="73">
        <v>8.3333333333333343E-2</v>
      </c>
      <c r="H3180" s="73">
        <v>8.3333333333333343E-2</v>
      </c>
      <c r="I3180" s="73">
        <v>8.3333333333333343E-2</v>
      </c>
      <c r="J3180" s="81" t="s">
        <v>4230</v>
      </c>
      <c r="AL3180" s="144">
        <v>0</v>
      </c>
      <c r="AM3180" s="144">
        <v>8.3333333333333343E-2</v>
      </c>
      <c r="AN3180" s="144">
        <v>8.3333333333333343E-2</v>
      </c>
      <c r="AO3180" s="145">
        <v>8.3333333333333343E-2</v>
      </c>
    </row>
    <row r="3181" spans="2:41" ht="14.5" hidden="1" x14ac:dyDescent="0.35">
      <c r="B3181" s="45" t="s">
        <v>3314</v>
      </c>
      <c r="C3181" s="54">
        <v>871748</v>
      </c>
      <c r="D3181" s="54">
        <v>871748</v>
      </c>
      <c r="E3181" s="60" t="s">
        <v>3192</v>
      </c>
      <c r="F3181" s="73">
        <v>0</v>
      </c>
      <c r="G3181" s="73">
        <v>8.3333333333333343E-2</v>
      </c>
      <c r="H3181" s="73">
        <v>8.3333333333333343E-2</v>
      </c>
      <c r="I3181" s="73">
        <v>8.3333333333333343E-2</v>
      </c>
      <c r="J3181" s="81" t="s">
        <v>4230</v>
      </c>
      <c r="AL3181" s="144">
        <v>0</v>
      </c>
      <c r="AM3181" s="144">
        <v>8.3333333333333343E-2</v>
      </c>
      <c r="AN3181" s="144">
        <v>8.3333333333333343E-2</v>
      </c>
      <c r="AO3181" s="145">
        <v>8.3333333333333343E-2</v>
      </c>
    </row>
    <row r="3182" spans="2:41" ht="14.5" hidden="1" x14ac:dyDescent="0.35">
      <c r="B3182" s="45" t="s">
        <v>3314</v>
      </c>
      <c r="C3182" s="54">
        <v>871758</v>
      </c>
      <c r="D3182" s="54">
        <v>871758</v>
      </c>
      <c r="E3182" s="60" t="s">
        <v>3192</v>
      </c>
      <c r="F3182" s="73">
        <v>0</v>
      </c>
      <c r="G3182" s="73">
        <v>8.3333333333333343E-2</v>
      </c>
      <c r="H3182" s="73">
        <v>8.3333333333333343E-2</v>
      </c>
      <c r="I3182" s="73">
        <v>8.3333333333333343E-2</v>
      </c>
      <c r="J3182" s="81" t="s">
        <v>4230</v>
      </c>
      <c r="AL3182" s="144">
        <v>0</v>
      </c>
      <c r="AM3182" s="144">
        <v>8.3333333333333343E-2</v>
      </c>
      <c r="AN3182" s="144">
        <v>8.3333333333333343E-2</v>
      </c>
      <c r="AO3182" s="145">
        <v>8.3333333333333343E-2</v>
      </c>
    </row>
    <row r="3183" spans="2:41" ht="14.5" hidden="1" x14ac:dyDescent="0.35">
      <c r="B3183" s="45" t="s">
        <v>3314</v>
      </c>
      <c r="C3183" s="54">
        <v>871760</v>
      </c>
      <c r="D3183" s="54">
        <v>871760</v>
      </c>
      <c r="E3183" s="60" t="s">
        <v>3192</v>
      </c>
      <c r="F3183" s="73">
        <v>0</v>
      </c>
      <c r="G3183" s="73">
        <v>8.3333333333333343E-2</v>
      </c>
      <c r="H3183" s="73">
        <v>8.3333333333333343E-2</v>
      </c>
      <c r="I3183" s="73">
        <v>8.3333333333333343E-2</v>
      </c>
      <c r="J3183" s="81" t="s">
        <v>4230</v>
      </c>
      <c r="AL3183" s="144">
        <v>0</v>
      </c>
      <c r="AM3183" s="144">
        <v>8.3333333333333343E-2</v>
      </c>
      <c r="AN3183" s="144">
        <v>8.3333333333333343E-2</v>
      </c>
      <c r="AO3183" s="145">
        <v>8.3333333333333343E-2</v>
      </c>
    </row>
    <row r="3184" spans="2:41" ht="14.5" hidden="1" x14ac:dyDescent="0.35">
      <c r="B3184" s="45" t="s">
        <v>3314</v>
      </c>
      <c r="C3184" s="54">
        <v>871762</v>
      </c>
      <c r="D3184" s="54">
        <v>871762</v>
      </c>
      <c r="E3184" s="60" t="s">
        <v>3192</v>
      </c>
      <c r="F3184" s="73">
        <v>0</v>
      </c>
      <c r="G3184" s="73">
        <v>8.3333333333333343E-2</v>
      </c>
      <c r="H3184" s="73">
        <v>8.3333333333333343E-2</v>
      </c>
      <c r="I3184" s="73">
        <v>8.3333333333333343E-2</v>
      </c>
      <c r="J3184" s="81" t="s">
        <v>4230</v>
      </c>
      <c r="AL3184" s="144">
        <v>0</v>
      </c>
      <c r="AM3184" s="144">
        <v>8.3333333333333343E-2</v>
      </c>
      <c r="AN3184" s="144">
        <v>8.3333333333333343E-2</v>
      </c>
      <c r="AO3184" s="145">
        <v>8.3333333333333343E-2</v>
      </c>
    </row>
    <row r="3185" spans="2:41" ht="14.5" hidden="1" x14ac:dyDescent="0.35">
      <c r="B3185" s="45" t="s">
        <v>3314</v>
      </c>
      <c r="C3185" s="54">
        <v>871766</v>
      </c>
      <c r="D3185" s="54">
        <v>871766</v>
      </c>
      <c r="E3185" s="60" t="s">
        <v>3192</v>
      </c>
      <c r="F3185" s="73">
        <v>0</v>
      </c>
      <c r="G3185" s="73">
        <v>8.3333333333333343E-2</v>
      </c>
      <c r="H3185" s="73">
        <v>8.3333333333333343E-2</v>
      </c>
      <c r="I3185" s="73">
        <v>8.3333333333333343E-2</v>
      </c>
      <c r="J3185" s="81" t="s">
        <v>4230</v>
      </c>
      <c r="AL3185" s="144">
        <v>0</v>
      </c>
      <c r="AM3185" s="144">
        <v>8.3333333333333343E-2</v>
      </c>
      <c r="AN3185" s="144">
        <v>8.3333333333333343E-2</v>
      </c>
      <c r="AO3185" s="145">
        <v>8.3333333333333343E-2</v>
      </c>
    </row>
    <row r="3186" spans="2:41" ht="14.5" hidden="1" x14ac:dyDescent="0.35">
      <c r="B3186" s="45" t="s">
        <v>3314</v>
      </c>
      <c r="C3186" s="54">
        <v>871780</v>
      </c>
      <c r="D3186" s="54">
        <v>871780</v>
      </c>
      <c r="E3186" s="60" t="s">
        <v>3192</v>
      </c>
      <c r="F3186" s="73">
        <v>0</v>
      </c>
      <c r="G3186" s="73">
        <v>8.3333333333333343E-2</v>
      </c>
      <c r="H3186" s="73">
        <v>8.3333333333333343E-2</v>
      </c>
      <c r="I3186" s="73">
        <v>8.3333333333333343E-2</v>
      </c>
      <c r="J3186" s="81" t="s">
        <v>4230</v>
      </c>
      <c r="AL3186" s="144">
        <v>0</v>
      </c>
      <c r="AM3186" s="144">
        <v>8.3333333333333343E-2</v>
      </c>
      <c r="AN3186" s="144">
        <v>8.3333333333333343E-2</v>
      </c>
      <c r="AO3186" s="145">
        <v>8.3333333333333343E-2</v>
      </c>
    </row>
    <row r="3187" spans="2:41" ht="14.5" hidden="1" x14ac:dyDescent="0.35">
      <c r="B3187" s="45" t="s">
        <v>3314</v>
      </c>
      <c r="C3187" s="54">
        <v>871782</v>
      </c>
      <c r="D3187" s="54">
        <v>871783</v>
      </c>
      <c r="E3187" s="60" t="s">
        <v>3192</v>
      </c>
      <c r="F3187" s="73">
        <v>0</v>
      </c>
      <c r="G3187" s="73">
        <v>8.3333333333333343E-2</v>
      </c>
      <c r="H3187" s="73">
        <v>8.3333333333333343E-2</v>
      </c>
      <c r="I3187" s="73">
        <v>8.3333333333333343E-2</v>
      </c>
      <c r="J3187" s="81" t="s">
        <v>4230</v>
      </c>
      <c r="AL3187" s="144">
        <v>0</v>
      </c>
      <c r="AM3187" s="144">
        <v>8.3333333333333343E-2</v>
      </c>
      <c r="AN3187" s="144">
        <v>8.3333333333333343E-2</v>
      </c>
      <c r="AO3187" s="145">
        <v>8.3333333333333343E-2</v>
      </c>
    </row>
    <row r="3188" spans="2:41" ht="14.5" hidden="1" x14ac:dyDescent="0.35">
      <c r="B3188" s="45" t="s">
        <v>3314</v>
      </c>
      <c r="C3188" s="54">
        <v>871788</v>
      </c>
      <c r="D3188" s="54">
        <v>871788</v>
      </c>
      <c r="E3188" s="60" t="s">
        <v>3192</v>
      </c>
      <c r="F3188" s="73">
        <v>0</v>
      </c>
      <c r="G3188" s="73">
        <v>8.3333333333333343E-2</v>
      </c>
      <c r="H3188" s="73">
        <v>8.3333333333333343E-2</v>
      </c>
      <c r="I3188" s="73">
        <v>8.3333333333333343E-2</v>
      </c>
      <c r="J3188" s="81" t="s">
        <v>4230</v>
      </c>
      <c r="AL3188" s="144">
        <v>0</v>
      </c>
      <c r="AM3188" s="144">
        <v>8.3333333333333343E-2</v>
      </c>
      <c r="AN3188" s="144">
        <v>8.3333333333333343E-2</v>
      </c>
      <c r="AO3188" s="145">
        <v>8.3333333333333343E-2</v>
      </c>
    </row>
    <row r="3189" spans="2:41" ht="14.5" hidden="1" x14ac:dyDescent="0.35">
      <c r="B3189" s="45" t="s">
        <v>3314</v>
      </c>
      <c r="C3189" s="54">
        <v>871792</v>
      </c>
      <c r="D3189" s="54">
        <v>871792</v>
      </c>
      <c r="E3189" s="60" t="s">
        <v>3192</v>
      </c>
      <c r="F3189" s="73">
        <v>0</v>
      </c>
      <c r="G3189" s="73">
        <v>8.3333333333333343E-2</v>
      </c>
      <c r="H3189" s="73">
        <v>8.3333333333333343E-2</v>
      </c>
      <c r="I3189" s="73">
        <v>8.3333333333333343E-2</v>
      </c>
      <c r="J3189" s="81" t="s">
        <v>4230</v>
      </c>
      <c r="AL3189" s="144">
        <v>0</v>
      </c>
      <c r="AM3189" s="144">
        <v>8.3333333333333343E-2</v>
      </c>
      <c r="AN3189" s="144">
        <v>8.3333333333333343E-2</v>
      </c>
      <c r="AO3189" s="145">
        <v>8.3333333333333343E-2</v>
      </c>
    </row>
    <row r="3190" spans="2:41" ht="14.5" hidden="1" x14ac:dyDescent="0.35">
      <c r="B3190" s="45" t="s">
        <v>3314</v>
      </c>
      <c r="C3190" s="54">
        <v>871800</v>
      </c>
      <c r="D3190" s="54">
        <v>871800</v>
      </c>
      <c r="E3190" s="60" t="s">
        <v>3192</v>
      </c>
      <c r="F3190" s="73">
        <v>0</v>
      </c>
      <c r="G3190" s="73">
        <v>8.3333333333333343E-2</v>
      </c>
      <c r="H3190" s="73">
        <v>8.3333333333333343E-2</v>
      </c>
      <c r="I3190" s="73">
        <v>8.3333333333333343E-2</v>
      </c>
      <c r="J3190" s="81" t="s">
        <v>4230</v>
      </c>
      <c r="AL3190" s="144">
        <v>0</v>
      </c>
      <c r="AM3190" s="144">
        <v>8.3333333333333343E-2</v>
      </c>
      <c r="AN3190" s="144">
        <v>8.3333333333333343E-2</v>
      </c>
      <c r="AO3190" s="145">
        <v>8.3333333333333343E-2</v>
      </c>
    </row>
    <row r="3191" spans="2:41" ht="14.5" hidden="1" x14ac:dyDescent="0.35">
      <c r="B3191" s="45" t="s">
        <v>3314</v>
      </c>
      <c r="C3191" s="54">
        <v>871815</v>
      </c>
      <c r="D3191" s="54">
        <v>871815</v>
      </c>
      <c r="E3191" s="60" t="s">
        <v>3192</v>
      </c>
      <c r="F3191" s="73">
        <v>0</v>
      </c>
      <c r="G3191" s="73">
        <v>8.3333333333333343E-2</v>
      </c>
      <c r="H3191" s="73">
        <v>8.3333333333333343E-2</v>
      </c>
      <c r="I3191" s="73">
        <v>8.3333333333333343E-2</v>
      </c>
      <c r="J3191" s="81" t="s">
        <v>4230</v>
      </c>
      <c r="AL3191" s="144">
        <v>0</v>
      </c>
      <c r="AM3191" s="144">
        <v>8.3333333333333343E-2</v>
      </c>
      <c r="AN3191" s="144">
        <v>8.3333333333333343E-2</v>
      </c>
      <c r="AO3191" s="145">
        <v>8.3333333333333343E-2</v>
      </c>
    </row>
    <row r="3192" spans="2:41" ht="14.5" hidden="1" x14ac:dyDescent="0.35">
      <c r="B3192" s="45" t="s">
        <v>3314</v>
      </c>
      <c r="C3192" s="54">
        <v>871824</v>
      </c>
      <c r="D3192" s="54">
        <v>871824</v>
      </c>
      <c r="E3192" s="60" t="s">
        <v>3192</v>
      </c>
      <c r="F3192" s="73">
        <v>0</v>
      </c>
      <c r="G3192" s="73">
        <v>8.3333333333333343E-2</v>
      </c>
      <c r="H3192" s="73">
        <v>8.3333333333333343E-2</v>
      </c>
      <c r="I3192" s="73">
        <v>8.3333333333333343E-2</v>
      </c>
      <c r="J3192" s="81" t="s">
        <v>4230</v>
      </c>
      <c r="AL3192" s="144">
        <v>0</v>
      </c>
      <c r="AM3192" s="144">
        <v>8.3333333333333343E-2</v>
      </c>
      <c r="AN3192" s="144">
        <v>8.3333333333333343E-2</v>
      </c>
      <c r="AO3192" s="145">
        <v>8.3333333333333343E-2</v>
      </c>
    </row>
    <row r="3193" spans="2:41" ht="14.5" hidden="1" x14ac:dyDescent="0.35">
      <c r="B3193" s="45" t="s">
        <v>3314</v>
      </c>
      <c r="C3193" s="54">
        <v>871853</v>
      </c>
      <c r="D3193" s="54">
        <v>871853</v>
      </c>
      <c r="E3193" s="60" t="s">
        <v>3192</v>
      </c>
      <c r="F3193" s="73">
        <v>0</v>
      </c>
      <c r="G3193" s="73">
        <v>8.3333333333333343E-2</v>
      </c>
      <c r="H3193" s="73">
        <v>8.3333333333333343E-2</v>
      </c>
      <c r="I3193" s="73">
        <v>8.3333333333333343E-2</v>
      </c>
      <c r="J3193" s="81" t="s">
        <v>4230</v>
      </c>
      <c r="AL3193" s="144">
        <v>0</v>
      </c>
      <c r="AM3193" s="144">
        <v>8.3333333333333343E-2</v>
      </c>
      <c r="AN3193" s="144">
        <v>8.3333333333333343E-2</v>
      </c>
      <c r="AO3193" s="145">
        <v>8.3333333333333343E-2</v>
      </c>
    </row>
    <row r="3194" spans="2:41" ht="14.5" hidden="1" x14ac:dyDescent="0.35">
      <c r="B3194" s="45" t="s">
        <v>3314</v>
      </c>
      <c r="C3194" s="54">
        <v>871880</v>
      </c>
      <c r="D3194" s="54">
        <v>871882</v>
      </c>
      <c r="E3194" s="60" t="s">
        <v>3192</v>
      </c>
      <c r="F3194" s="73">
        <v>0</v>
      </c>
      <c r="G3194" s="73">
        <v>8.3333333333333343E-2</v>
      </c>
      <c r="H3194" s="73">
        <v>8.3333333333333343E-2</v>
      </c>
      <c r="I3194" s="73">
        <v>8.3333333333333343E-2</v>
      </c>
      <c r="J3194" s="81" t="s">
        <v>4230</v>
      </c>
      <c r="AL3194" s="144">
        <v>0</v>
      </c>
      <c r="AM3194" s="144">
        <v>8.3333333333333343E-2</v>
      </c>
      <c r="AN3194" s="144">
        <v>8.3333333333333343E-2</v>
      </c>
      <c r="AO3194" s="145">
        <v>8.3333333333333343E-2</v>
      </c>
    </row>
    <row r="3195" spans="2:41" ht="14.5" hidden="1" x14ac:dyDescent="0.35">
      <c r="B3195" s="45" t="s">
        <v>3314</v>
      </c>
      <c r="C3195" s="54">
        <v>871884</v>
      </c>
      <c r="D3195" s="54">
        <v>871885</v>
      </c>
      <c r="E3195" s="60" t="s">
        <v>3192</v>
      </c>
      <c r="F3195" s="73">
        <v>0</v>
      </c>
      <c r="G3195" s="73">
        <v>8.3333333333333343E-2</v>
      </c>
      <c r="H3195" s="73">
        <v>8.3333333333333343E-2</v>
      </c>
      <c r="I3195" s="73">
        <v>8.3333333333333343E-2</v>
      </c>
      <c r="J3195" s="81" t="s">
        <v>4230</v>
      </c>
      <c r="AL3195" s="144">
        <v>0</v>
      </c>
      <c r="AM3195" s="144">
        <v>8.3333333333333343E-2</v>
      </c>
      <c r="AN3195" s="144">
        <v>8.3333333333333343E-2</v>
      </c>
      <c r="AO3195" s="145">
        <v>8.3333333333333343E-2</v>
      </c>
    </row>
    <row r="3196" spans="2:41" ht="14.5" hidden="1" x14ac:dyDescent="0.35">
      <c r="B3196" s="45" t="s">
        <v>3314</v>
      </c>
      <c r="C3196" s="54">
        <v>871888</v>
      </c>
      <c r="D3196" s="54">
        <v>871888</v>
      </c>
      <c r="E3196" s="60" t="s">
        <v>3192</v>
      </c>
      <c r="F3196" s="73">
        <v>0</v>
      </c>
      <c r="G3196" s="73">
        <v>8.3333333333333343E-2</v>
      </c>
      <c r="H3196" s="73">
        <v>8.3333333333333343E-2</v>
      </c>
      <c r="I3196" s="73">
        <v>8.3333333333333343E-2</v>
      </c>
      <c r="J3196" s="81" t="s">
        <v>4230</v>
      </c>
      <c r="AL3196" s="144">
        <v>0</v>
      </c>
      <c r="AM3196" s="144">
        <v>8.3333333333333343E-2</v>
      </c>
      <c r="AN3196" s="144">
        <v>8.3333333333333343E-2</v>
      </c>
      <c r="AO3196" s="145">
        <v>8.3333333333333343E-2</v>
      </c>
    </row>
    <row r="3197" spans="2:41" ht="14.5" hidden="1" x14ac:dyDescent="0.35">
      <c r="B3197" s="45" t="s">
        <v>3314</v>
      </c>
      <c r="C3197" s="54">
        <v>871891</v>
      </c>
      <c r="D3197" s="54">
        <v>871891</v>
      </c>
      <c r="E3197" s="60" t="s">
        <v>3192</v>
      </c>
      <c r="F3197" s="73">
        <v>0</v>
      </c>
      <c r="G3197" s="73">
        <v>8.3333333333333343E-2</v>
      </c>
      <c r="H3197" s="73">
        <v>8.3333333333333343E-2</v>
      </c>
      <c r="I3197" s="73">
        <v>8.3333333333333343E-2</v>
      </c>
      <c r="J3197" s="81" t="s">
        <v>4230</v>
      </c>
      <c r="AL3197" s="144">
        <v>0</v>
      </c>
      <c r="AM3197" s="144">
        <v>8.3333333333333343E-2</v>
      </c>
      <c r="AN3197" s="144">
        <v>8.3333333333333343E-2</v>
      </c>
      <c r="AO3197" s="145">
        <v>8.3333333333333343E-2</v>
      </c>
    </row>
    <row r="3198" spans="2:41" ht="14.5" hidden="1" x14ac:dyDescent="0.35">
      <c r="B3198" s="45" t="s">
        <v>3314</v>
      </c>
      <c r="C3198" s="54">
        <v>871893</v>
      </c>
      <c r="D3198" s="54">
        <v>871893</v>
      </c>
      <c r="E3198" s="60" t="s">
        <v>3192</v>
      </c>
      <c r="F3198" s="73">
        <v>0</v>
      </c>
      <c r="G3198" s="73">
        <v>8.3333333333333343E-2</v>
      </c>
      <c r="H3198" s="73">
        <v>8.3333333333333343E-2</v>
      </c>
      <c r="I3198" s="73">
        <v>8.3333333333333343E-2</v>
      </c>
      <c r="J3198" s="81" t="s">
        <v>4230</v>
      </c>
      <c r="AL3198" s="144">
        <v>0</v>
      </c>
      <c r="AM3198" s="144">
        <v>8.3333333333333343E-2</v>
      </c>
      <c r="AN3198" s="144">
        <v>8.3333333333333343E-2</v>
      </c>
      <c r="AO3198" s="145">
        <v>8.3333333333333343E-2</v>
      </c>
    </row>
    <row r="3199" spans="2:41" ht="14.5" hidden="1" x14ac:dyDescent="0.35">
      <c r="B3199" s="45" t="s">
        <v>3314</v>
      </c>
      <c r="C3199" s="54">
        <v>871896</v>
      </c>
      <c r="D3199" s="54">
        <v>871897</v>
      </c>
      <c r="E3199" s="60" t="s">
        <v>3192</v>
      </c>
      <c r="F3199" s="73">
        <v>0</v>
      </c>
      <c r="G3199" s="73">
        <v>8.3333333333333343E-2</v>
      </c>
      <c r="H3199" s="73">
        <v>8.3333333333333343E-2</v>
      </c>
      <c r="I3199" s="73">
        <v>8.3333333333333343E-2</v>
      </c>
      <c r="J3199" s="81" t="s">
        <v>4230</v>
      </c>
      <c r="AL3199" s="144">
        <v>0</v>
      </c>
      <c r="AM3199" s="144">
        <v>8.3333333333333343E-2</v>
      </c>
      <c r="AN3199" s="144">
        <v>8.3333333333333343E-2</v>
      </c>
      <c r="AO3199" s="145">
        <v>8.3333333333333343E-2</v>
      </c>
    </row>
    <row r="3200" spans="2:41" ht="14.5" hidden="1" x14ac:dyDescent="0.35">
      <c r="B3200" s="45" t="s">
        <v>3314</v>
      </c>
      <c r="C3200" s="54">
        <v>871917</v>
      </c>
      <c r="D3200" s="54">
        <v>871918</v>
      </c>
      <c r="E3200" s="60" t="s">
        <v>3192</v>
      </c>
      <c r="F3200" s="73">
        <v>0</v>
      </c>
      <c r="G3200" s="73">
        <v>8.3333333333333343E-2</v>
      </c>
      <c r="H3200" s="73">
        <v>8.3333333333333343E-2</v>
      </c>
      <c r="I3200" s="73">
        <v>8.3333333333333343E-2</v>
      </c>
      <c r="J3200" s="81" t="s">
        <v>4230</v>
      </c>
      <c r="AL3200" s="144">
        <v>0</v>
      </c>
      <c r="AM3200" s="144">
        <v>8.3333333333333343E-2</v>
      </c>
      <c r="AN3200" s="144">
        <v>8.3333333333333343E-2</v>
      </c>
      <c r="AO3200" s="145">
        <v>8.3333333333333343E-2</v>
      </c>
    </row>
    <row r="3201" spans="2:41" ht="14.5" hidden="1" x14ac:dyDescent="0.35">
      <c r="B3201" s="45" t="s">
        <v>3314</v>
      </c>
      <c r="C3201" s="54">
        <v>871933</v>
      </c>
      <c r="D3201" s="54">
        <v>871933</v>
      </c>
      <c r="E3201" s="60" t="s">
        <v>3192</v>
      </c>
      <c r="F3201" s="73">
        <v>0</v>
      </c>
      <c r="G3201" s="73">
        <v>8.3333333333333343E-2</v>
      </c>
      <c r="H3201" s="73">
        <v>8.3333333333333343E-2</v>
      </c>
      <c r="I3201" s="73">
        <v>8.3333333333333343E-2</v>
      </c>
      <c r="J3201" s="81" t="s">
        <v>4230</v>
      </c>
      <c r="AL3201" s="144">
        <v>0</v>
      </c>
      <c r="AM3201" s="144">
        <v>8.3333333333333343E-2</v>
      </c>
      <c r="AN3201" s="144">
        <v>8.3333333333333343E-2</v>
      </c>
      <c r="AO3201" s="145">
        <v>8.3333333333333343E-2</v>
      </c>
    </row>
    <row r="3202" spans="2:41" ht="14.5" hidden="1" x14ac:dyDescent="0.35">
      <c r="B3202" s="45" t="s">
        <v>3314</v>
      </c>
      <c r="C3202" s="54">
        <v>871948</v>
      </c>
      <c r="D3202" s="54">
        <v>871949</v>
      </c>
      <c r="E3202" s="60" t="s">
        <v>3192</v>
      </c>
      <c r="F3202" s="73">
        <v>0</v>
      </c>
      <c r="G3202" s="73">
        <v>8.3333333333333343E-2</v>
      </c>
      <c r="H3202" s="73">
        <v>8.3333333333333343E-2</v>
      </c>
      <c r="I3202" s="73">
        <v>8.3333333333333343E-2</v>
      </c>
      <c r="J3202" s="81" t="s">
        <v>4230</v>
      </c>
      <c r="AL3202" s="144">
        <v>0</v>
      </c>
      <c r="AM3202" s="144">
        <v>8.3333333333333343E-2</v>
      </c>
      <c r="AN3202" s="144">
        <v>8.3333333333333343E-2</v>
      </c>
      <c r="AO3202" s="145">
        <v>8.3333333333333343E-2</v>
      </c>
    </row>
    <row r="3203" spans="2:41" ht="14.5" hidden="1" x14ac:dyDescent="0.35">
      <c r="B3203" s="45" t="s">
        <v>3314</v>
      </c>
      <c r="C3203" s="54">
        <v>871999</v>
      </c>
      <c r="D3203" s="54">
        <v>871999</v>
      </c>
      <c r="E3203" s="60" t="s">
        <v>3192</v>
      </c>
      <c r="F3203" s="73">
        <v>0</v>
      </c>
      <c r="G3203" s="73">
        <v>8.3333333333333343E-2</v>
      </c>
      <c r="H3203" s="73">
        <v>8.3333333333333343E-2</v>
      </c>
      <c r="I3203" s="73">
        <v>8.3333333333333343E-2</v>
      </c>
      <c r="J3203" s="81" t="s">
        <v>4230</v>
      </c>
      <c r="AL3203" s="144">
        <v>0</v>
      </c>
      <c r="AM3203" s="144">
        <v>8.3333333333333343E-2</v>
      </c>
      <c r="AN3203" s="144">
        <v>8.3333333333333343E-2</v>
      </c>
      <c r="AO3203" s="145">
        <v>8.3333333333333343E-2</v>
      </c>
    </row>
    <row r="3204" spans="2:41" ht="14.5" hidden="1" x14ac:dyDescent="0.35">
      <c r="B3204" s="45" t="s">
        <v>3314</v>
      </c>
      <c r="C3204" s="54">
        <v>872004</v>
      </c>
      <c r="D3204" s="54">
        <v>872005</v>
      </c>
      <c r="E3204" s="60" t="s">
        <v>3192</v>
      </c>
      <c r="F3204" s="73">
        <v>0</v>
      </c>
      <c r="G3204" s="73">
        <v>8.3333333333333343E-2</v>
      </c>
      <c r="H3204" s="73">
        <v>8.3333333333333343E-2</v>
      </c>
      <c r="I3204" s="73">
        <v>8.3333333333333343E-2</v>
      </c>
      <c r="J3204" s="81" t="s">
        <v>4230</v>
      </c>
      <c r="AL3204" s="144">
        <v>0</v>
      </c>
      <c r="AM3204" s="144">
        <v>8.3333333333333343E-2</v>
      </c>
      <c r="AN3204" s="144">
        <v>8.3333333333333343E-2</v>
      </c>
      <c r="AO3204" s="145">
        <v>8.3333333333333343E-2</v>
      </c>
    </row>
    <row r="3205" spans="2:41" ht="14.5" hidden="1" x14ac:dyDescent="0.35">
      <c r="B3205" s="45" t="s">
        <v>3314</v>
      </c>
      <c r="C3205" s="54">
        <v>872035</v>
      </c>
      <c r="D3205" s="54">
        <v>872035</v>
      </c>
      <c r="E3205" s="60" t="s">
        <v>3192</v>
      </c>
      <c r="F3205" s="73">
        <v>0</v>
      </c>
      <c r="G3205" s="73">
        <v>8.3333333333333343E-2</v>
      </c>
      <c r="H3205" s="73">
        <v>8.3333333333333343E-2</v>
      </c>
      <c r="I3205" s="73">
        <v>8.3333333333333343E-2</v>
      </c>
      <c r="J3205" s="81" t="s">
        <v>4230</v>
      </c>
      <c r="AL3205" s="144">
        <v>0</v>
      </c>
      <c r="AM3205" s="144">
        <v>8.3333333333333343E-2</v>
      </c>
      <c r="AN3205" s="144">
        <v>8.3333333333333343E-2</v>
      </c>
      <c r="AO3205" s="145">
        <v>8.3333333333333343E-2</v>
      </c>
    </row>
    <row r="3206" spans="2:41" ht="14.5" hidden="1" x14ac:dyDescent="0.35">
      <c r="B3206" s="45" t="s">
        <v>3314</v>
      </c>
      <c r="C3206" s="54">
        <v>872043</v>
      </c>
      <c r="D3206" s="54">
        <v>872043</v>
      </c>
      <c r="E3206" s="60" t="s">
        <v>3192</v>
      </c>
      <c r="F3206" s="73">
        <v>0</v>
      </c>
      <c r="G3206" s="73">
        <v>8.3333333333333343E-2</v>
      </c>
      <c r="H3206" s="73">
        <v>8.3333333333333343E-2</v>
      </c>
      <c r="I3206" s="73">
        <v>8.3333333333333343E-2</v>
      </c>
      <c r="J3206" s="81" t="s">
        <v>4230</v>
      </c>
      <c r="AL3206" s="144">
        <v>0</v>
      </c>
      <c r="AM3206" s="144">
        <v>8.3333333333333343E-2</v>
      </c>
      <c r="AN3206" s="144">
        <v>8.3333333333333343E-2</v>
      </c>
      <c r="AO3206" s="145">
        <v>8.3333333333333343E-2</v>
      </c>
    </row>
    <row r="3207" spans="2:41" ht="14.5" hidden="1" x14ac:dyDescent="0.35">
      <c r="B3207" s="45" t="s">
        <v>3314</v>
      </c>
      <c r="C3207" s="54">
        <v>872045</v>
      </c>
      <c r="D3207" s="54">
        <v>872045</v>
      </c>
      <c r="E3207" s="60" t="s">
        <v>3192</v>
      </c>
      <c r="F3207" s="73">
        <v>0</v>
      </c>
      <c r="G3207" s="73">
        <v>8.3333333333333343E-2</v>
      </c>
      <c r="H3207" s="73">
        <v>8.3333333333333343E-2</v>
      </c>
      <c r="I3207" s="73">
        <v>8.3333333333333343E-2</v>
      </c>
      <c r="J3207" s="81" t="s">
        <v>4230</v>
      </c>
      <c r="AL3207" s="144">
        <v>0</v>
      </c>
      <c r="AM3207" s="144">
        <v>8.3333333333333343E-2</v>
      </c>
      <c r="AN3207" s="144">
        <v>8.3333333333333343E-2</v>
      </c>
      <c r="AO3207" s="145">
        <v>8.3333333333333343E-2</v>
      </c>
    </row>
    <row r="3208" spans="2:41" ht="14.5" hidden="1" x14ac:dyDescent="0.35">
      <c r="B3208" s="45" t="s">
        <v>3314</v>
      </c>
      <c r="C3208" s="54">
        <v>872081</v>
      </c>
      <c r="D3208" s="54">
        <v>872081</v>
      </c>
      <c r="E3208" s="60" t="s">
        <v>3192</v>
      </c>
      <c r="F3208" s="73">
        <v>0</v>
      </c>
      <c r="G3208" s="73">
        <v>8.3333333333333343E-2</v>
      </c>
      <c r="H3208" s="73">
        <v>8.3333333333333343E-2</v>
      </c>
      <c r="I3208" s="73">
        <v>8.3333333333333343E-2</v>
      </c>
      <c r="J3208" s="81" t="s">
        <v>4230</v>
      </c>
      <c r="AL3208" s="144">
        <v>0</v>
      </c>
      <c r="AM3208" s="144">
        <v>8.3333333333333343E-2</v>
      </c>
      <c r="AN3208" s="144">
        <v>8.3333333333333343E-2</v>
      </c>
      <c r="AO3208" s="145">
        <v>8.3333333333333343E-2</v>
      </c>
    </row>
    <row r="3209" spans="2:41" ht="14.5" hidden="1" x14ac:dyDescent="0.35">
      <c r="B3209" s="45" t="s">
        <v>3314</v>
      </c>
      <c r="C3209" s="54">
        <v>872085</v>
      </c>
      <c r="D3209" s="54">
        <v>872085</v>
      </c>
      <c r="E3209" s="60" t="s">
        <v>3192</v>
      </c>
      <c r="F3209" s="73">
        <v>0</v>
      </c>
      <c r="G3209" s="73">
        <v>8.3333333333333343E-2</v>
      </c>
      <c r="H3209" s="73">
        <v>8.3333333333333343E-2</v>
      </c>
      <c r="I3209" s="73">
        <v>8.3333333333333343E-2</v>
      </c>
      <c r="J3209" s="81" t="s">
        <v>4230</v>
      </c>
      <c r="AL3209" s="144">
        <v>0</v>
      </c>
      <c r="AM3209" s="144">
        <v>8.3333333333333343E-2</v>
      </c>
      <c r="AN3209" s="144">
        <v>8.3333333333333343E-2</v>
      </c>
      <c r="AO3209" s="145">
        <v>8.3333333333333343E-2</v>
      </c>
    </row>
    <row r="3210" spans="2:41" ht="14.5" hidden="1" x14ac:dyDescent="0.35">
      <c r="B3210" s="45" t="s">
        <v>3314</v>
      </c>
      <c r="C3210" s="54">
        <v>872096</v>
      </c>
      <c r="D3210" s="54">
        <v>872096</v>
      </c>
      <c r="E3210" s="60" t="s">
        <v>3192</v>
      </c>
      <c r="F3210" s="73">
        <v>0</v>
      </c>
      <c r="G3210" s="73">
        <v>8.3333333333333343E-2</v>
      </c>
      <c r="H3210" s="73">
        <v>8.3333333333333343E-2</v>
      </c>
      <c r="I3210" s="73">
        <v>8.3333333333333343E-2</v>
      </c>
      <c r="J3210" s="81" t="s">
        <v>4230</v>
      </c>
      <c r="AL3210" s="144">
        <v>0</v>
      </c>
      <c r="AM3210" s="144">
        <v>8.3333333333333343E-2</v>
      </c>
      <c r="AN3210" s="144">
        <v>8.3333333333333343E-2</v>
      </c>
      <c r="AO3210" s="145">
        <v>8.3333333333333343E-2</v>
      </c>
    </row>
    <row r="3211" spans="2:41" ht="14.5" hidden="1" x14ac:dyDescent="0.35">
      <c r="B3211" s="45" t="s">
        <v>3314</v>
      </c>
      <c r="C3211" s="54">
        <v>872117</v>
      </c>
      <c r="D3211" s="54">
        <v>872117</v>
      </c>
      <c r="E3211" s="60" t="s">
        <v>3192</v>
      </c>
      <c r="F3211" s="73">
        <v>0</v>
      </c>
      <c r="G3211" s="73">
        <v>8.3333333333333343E-2</v>
      </c>
      <c r="H3211" s="73">
        <v>8.3333333333333343E-2</v>
      </c>
      <c r="I3211" s="73">
        <v>8.3333333333333343E-2</v>
      </c>
      <c r="J3211" s="81" t="s">
        <v>4230</v>
      </c>
      <c r="AL3211" s="144">
        <v>0</v>
      </c>
      <c r="AM3211" s="144">
        <v>8.3333333333333343E-2</v>
      </c>
      <c r="AN3211" s="144">
        <v>8.3333333333333343E-2</v>
      </c>
      <c r="AO3211" s="145">
        <v>8.3333333333333343E-2</v>
      </c>
    </row>
    <row r="3212" spans="2:41" ht="14.5" hidden="1" x14ac:dyDescent="0.35">
      <c r="B3212" s="45" t="s">
        <v>3314</v>
      </c>
      <c r="C3212" s="54">
        <v>872120</v>
      </c>
      <c r="D3212" s="54">
        <v>872121</v>
      </c>
      <c r="E3212" s="60" t="s">
        <v>3192</v>
      </c>
      <c r="F3212" s="73">
        <v>0</v>
      </c>
      <c r="G3212" s="73">
        <v>8.3333333333333343E-2</v>
      </c>
      <c r="H3212" s="73">
        <v>8.3333333333333343E-2</v>
      </c>
      <c r="I3212" s="73">
        <v>8.3333333333333343E-2</v>
      </c>
      <c r="J3212" s="81" t="s">
        <v>4230</v>
      </c>
      <c r="AL3212" s="144">
        <v>0</v>
      </c>
      <c r="AM3212" s="144">
        <v>8.3333333333333343E-2</v>
      </c>
      <c r="AN3212" s="144">
        <v>8.3333333333333343E-2</v>
      </c>
      <c r="AO3212" s="145">
        <v>8.3333333333333343E-2</v>
      </c>
    </row>
    <row r="3213" spans="2:41" ht="14.5" hidden="1" x14ac:dyDescent="0.35">
      <c r="B3213" s="45" t="s">
        <v>3314</v>
      </c>
      <c r="C3213" s="54">
        <v>872138</v>
      </c>
      <c r="D3213" s="54">
        <v>872138</v>
      </c>
      <c r="E3213" s="60" t="s">
        <v>3192</v>
      </c>
      <c r="F3213" s="73">
        <v>0</v>
      </c>
      <c r="G3213" s="73">
        <v>8.3333333333333343E-2</v>
      </c>
      <c r="H3213" s="73">
        <v>8.3333333333333343E-2</v>
      </c>
      <c r="I3213" s="73">
        <v>8.3333333333333343E-2</v>
      </c>
      <c r="J3213" s="81" t="s">
        <v>4230</v>
      </c>
      <c r="AL3213" s="144">
        <v>0</v>
      </c>
      <c r="AM3213" s="144">
        <v>8.3333333333333343E-2</v>
      </c>
      <c r="AN3213" s="144">
        <v>8.3333333333333343E-2</v>
      </c>
      <c r="AO3213" s="145">
        <v>8.3333333333333343E-2</v>
      </c>
    </row>
    <row r="3214" spans="2:41" ht="14.5" hidden="1" x14ac:dyDescent="0.35">
      <c r="B3214" s="45" t="s">
        <v>3314</v>
      </c>
      <c r="C3214" s="54">
        <v>872142</v>
      </c>
      <c r="D3214" s="54">
        <v>872143</v>
      </c>
      <c r="E3214" s="60" t="s">
        <v>3192</v>
      </c>
      <c r="F3214" s="73">
        <v>0</v>
      </c>
      <c r="G3214" s="73">
        <v>8.3333333333333343E-2</v>
      </c>
      <c r="H3214" s="73">
        <v>8.3333333333333343E-2</v>
      </c>
      <c r="I3214" s="73">
        <v>8.3333333333333343E-2</v>
      </c>
      <c r="J3214" s="81" t="s">
        <v>4230</v>
      </c>
      <c r="AL3214" s="144">
        <v>0</v>
      </c>
      <c r="AM3214" s="144">
        <v>8.3333333333333343E-2</v>
      </c>
      <c r="AN3214" s="144">
        <v>8.3333333333333343E-2</v>
      </c>
      <c r="AO3214" s="145">
        <v>8.3333333333333343E-2</v>
      </c>
    </row>
    <row r="3215" spans="2:41" ht="14.5" hidden="1" x14ac:dyDescent="0.35">
      <c r="B3215" s="45" t="s">
        <v>3314</v>
      </c>
      <c r="C3215" s="54">
        <v>872153</v>
      </c>
      <c r="D3215" s="54">
        <v>872153</v>
      </c>
      <c r="E3215" s="60" t="s">
        <v>3192</v>
      </c>
      <c r="F3215" s="73">
        <v>0</v>
      </c>
      <c r="G3215" s="73">
        <v>8.3333333333333343E-2</v>
      </c>
      <c r="H3215" s="73">
        <v>8.3333333333333343E-2</v>
      </c>
      <c r="I3215" s="73">
        <v>8.3333333333333343E-2</v>
      </c>
      <c r="J3215" s="81" t="s">
        <v>4230</v>
      </c>
      <c r="AL3215" s="144">
        <v>0</v>
      </c>
      <c r="AM3215" s="144">
        <v>8.3333333333333343E-2</v>
      </c>
      <c r="AN3215" s="144">
        <v>8.3333333333333343E-2</v>
      </c>
      <c r="AO3215" s="145">
        <v>8.3333333333333343E-2</v>
      </c>
    </row>
    <row r="3216" spans="2:41" ht="14.5" hidden="1" x14ac:dyDescent="0.35">
      <c r="B3216" s="45" t="s">
        <v>3314</v>
      </c>
      <c r="C3216" s="54">
        <v>872177</v>
      </c>
      <c r="D3216" s="54">
        <v>872177</v>
      </c>
      <c r="E3216" s="60" t="s">
        <v>3192</v>
      </c>
      <c r="F3216" s="73">
        <v>0</v>
      </c>
      <c r="G3216" s="73">
        <v>8.3333333333333343E-2</v>
      </c>
      <c r="H3216" s="73">
        <v>8.3333333333333343E-2</v>
      </c>
      <c r="I3216" s="73">
        <v>8.3333333333333343E-2</v>
      </c>
      <c r="J3216" s="81" t="s">
        <v>4230</v>
      </c>
      <c r="AL3216" s="144">
        <v>0</v>
      </c>
      <c r="AM3216" s="144">
        <v>8.3333333333333343E-2</v>
      </c>
      <c r="AN3216" s="144">
        <v>8.3333333333333343E-2</v>
      </c>
      <c r="AO3216" s="145">
        <v>8.3333333333333343E-2</v>
      </c>
    </row>
    <row r="3217" spans="2:41" ht="14.5" hidden="1" x14ac:dyDescent="0.35">
      <c r="B3217" s="45" t="s">
        <v>3314</v>
      </c>
      <c r="C3217" s="54">
        <v>872184</v>
      </c>
      <c r="D3217" s="54">
        <v>872185</v>
      </c>
      <c r="E3217" s="60" t="s">
        <v>3192</v>
      </c>
      <c r="F3217" s="73">
        <v>0</v>
      </c>
      <c r="G3217" s="73">
        <v>8.3333333333333343E-2</v>
      </c>
      <c r="H3217" s="73">
        <v>8.3333333333333343E-2</v>
      </c>
      <c r="I3217" s="73">
        <v>8.3333333333333343E-2</v>
      </c>
      <c r="J3217" s="81" t="s">
        <v>4230</v>
      </c>
      <c r="AL3217" s="144">
        <v>0</v>
      </c>
      <c r="AM3217" s="144">
        <v>8.3333333333333343E-2</v>
      </c>
      <c r="AN3217" s="144">
        <v>8.3333333333333343E-2</v>
      </c>
      <c r="AO3217" s="145">
        <v>8.3333333333333343E-2</v>
      </c>
    </row>
    <row r="3218" spans="2:41" ht="14.5" hidden="1" x14ac:dyDescent="0.35">
      <c r="B3218" s="45" t="s">
        <v>3314</v>
      </c>
      <c r="C3218" s="54">
        <v>872187</v>
      </c>
      <c r="D3218" s="54">
        <v>872187</v>
      </c>
      <c r="E3218" s="60" t="s">
        <v>3192</v>
      </c>
      <c r="F3218" s="73">
        <v>0</v>
      </c>
      <c r="G3218" s="73">
        <v>8.3333333333333343E-2</v>
      </c>
      <c r="H3218" s="73">
        <v>8.3333333333333343E-2</v>
      </c>
      <c r="I3218" s="73">
        <v>8.3333333333333343E-2</v>
      </c>
      <c r="J3218" s="81" t="s">
        <v>4230</v>
      </c>
      <c r="AL3218" s="144">
        <v>0</v>
      </c>
      <c r="AM3218" s="144">
        <v>8.3333333333333343E-2</v>
      </c>
      <c r="AN3218" s="144">
        <v>8.3333333333333343E-2</v>
      </c>
      <c r="AO3218" s="145">
        <v>8.3333333333333343E-2</v>
      </c>
    </row>
    <row r="3219" spans="2:41" ht="14.5" hidden="1" x14ac:dyDescent="0.35">
      <c r="B3219" s="45" t="s">
        <v>3314</v>
      </c>
      <c r="C3219" s="54">
        <v>872201</v>
      </c>
      <c r="D3219" s="54">
        <v>872201</v>
      </c>
      <c r="E3219" s="60" t="s">
        <v>3192</v>
      </c>
      <c r="F3219" s="73">
        <v>0</v>
      </c>
      <c r="G3219" s="73">
        <v>8.3333333333333343E-2</v>
      </c>
      <c r="H3219" s="73">
        <v>8.3333333333333343E-2</v>
      </c>
      <c r="I3219" s="73">
        <v>8.3333333333333343E-2</v>
      </c>
      <c r="J3219" s="81" t="s">
        <v>4230</v>
      </c>
      <c r="AL3219" s="144">
        <v>0</v>
      </c>
      <c r="AM3219" s="144">
        <v>8.3333333333333343E-2</v>
      </c>
      <c r="AN3219" s="144">
        <v>8.3333333333333343E-2</v>
      </c>
      <c r="AO3219" s="145">
        <v>8.3333333333333343E-2</v>
      </c>
    </row>
    <row r="3220" spans="2:41" ht="14.5" hidden="1" x14ac:dyDescent="0.35">
      <c r="B3220" s="45" t="s">
        <v>3314</v>
      </c>
      <c r="C3220" s="54">
        <v>872208</v>
      </c>
      <c r="D3220" s="54">
        <v>872208</v>
      </c>
      <c r="E3220" s="60" t="s">
        <v>3192</v>
      </c>
      <c r="F3220" s="73">
        <v>0</v>
      </c>
      <c r="G3220" s="73">
        <v>8.3333333333333343E-2</v>
      </c>
      <c r="H3220" s="73">
        <v>8.3333333333333343E-2</v>
      </c>
      <c r="I3220" s="73">
        <v>8.3333333333333343E-2</v>
      </c>
      <c r="J3220" s="81" t="s">
        <v>4230</v>
      </c>
      <c r="AL3220" s="144">
        <v>0</v>
      </c>
      <c r="AM3220" s="144">
        <v>8.3333333333333343E-2</v>
      </c>
      <c r="AN3220" s="144">
        <v>8.3333333333333343E-2</v>
      </c>
      <c r="AO3220" s="145">
        <v>8.3333333333333343E-2</v>
      </c>
    </row>
    <row r="3221" spans="2:41" ht="14.5" hidden="1" x14ac:dyDescent="0.35">
      <c r="B3221" s="45" t="s">
        <v>3314</v>
      </c>
      <c r="C3221" s="54">
        <v>872232</v>
      </c>
      <c r="D3221" s="54">
        <v>872232</v>
      </c>
      <c r="E3221" s="60" t="s">
        <v>3192</v>
      </c>
      <c r="F3221" s="73">
        <v>0</v>
      </c>
      <c r="G3221" s="73">
        <v>8.3333333333333343E-2</v>
      </c>
      <c r="H3221" s="73">
        <v>8.3333333333333343E-2</v>
      </c>
      <c r="I3221" s="73">
        <v>8.3333333333333343E-2</v>
      </c>
      <c r="J3221" s="81" t="s">
        <v>4230</v>
      </c>
      <c r="AL3221" s="144">
        <v>0</v>
      </c>
      <c r="AM3221" s="144">
        <v>8.3333333333333343E-2</v>
      </c>
      <c r="AN3221" s="144">
        <v>8.3333333333333343E-2</v>
      </c>
      <c r="AO3221" s="145">
        <v>8.3333333333333343E-2</v>
      </c>
    </row>
    <row r="3222" spans="2:41" ht="14.5" hidden="1" x14ac:dyDescent="0.35">
      <c r="B3222" s="45" t="s">
        <v>3314</v>
      </c>
      <c r="C3222" s="54">
        <v>872244</v>
      </c>
      <c r="D3222" s="54">
        <v>872244</v>
      </c>
      <c r="E3222" s="60" t="s">
        <v>3192</v>
      </c>
      <c r="F3222" s="73">
        <v>0</v>
      </c>
      <c r="G3222" s="73">
        <v>8.3333333333333343E-2</v>
      </c>
      <c r="H3222" s="73">
        <v>8.3333333333333343E-2</v>
      </c>
      <c r="I3222" s="73">
        <v>8.3333333333333343E-2</v>
      </c>
      <c r="J3222" s="81" t="s">
        <v>4230</v>
      </c>
      <c r="AL3222" s="144">
        <v>0</v>
      </c>
      <c r="AM3222" s="144">
        <v>8.3333333333333343E-2</v>
      </c>
      <c r="AN3222" s="144">
        <v>8.3333333333333343E-2</v>
      </c>
      <c r="AO3222" s="145">
        <v>8.3333333333333343E-2</v>
      </c>
    </row>
    <row r="3223" spans="2:41" ht="14.5" hidden="1" x14ac:dyDescent="0.35">
      <c r="B3223" s="45" t="s">
        <v>3314</v>
      </c>
      <c r="C3223" s="54">
        <v>872250</v>
      </c>
      <c r="D3223" s="54">
        <v>872250</v>
      </c>
      <c r="E3223" s="60" t="s">
        <v>3192</v>
      </c>
      <c r="F3223" s="73">
        <v>0</v>
      </c>
      <c r="G3223" s="73">
        <v>8.3333333333333343E-2</v>
      </c>
      <c r="H3223" s="73">
        <v>8.3333333333333343E-2</v>
      </c>
      <c r="I3223" s="73">
        <v>8.3333333333333343E-2</v>
      </c>
      <c r="J3223" s="81" t="s">
        <v>4230</v>
      </c>
      <c r="AL3223" s="144">
        <v>0</v>
      </c>
      <c r="AM3223" s="144">
        <v>8.3333333333333343E-2</v>
      </c>
      <c r="AN3223" s="144">
        <v>8.3333333333333343E-2</v>
      </c>
      <c r="AO3223" s="145">
        <v>8.3333333333333343E-2</v>
      </c>
    </row>
    <row r="3224" spans="2:41" ht="14.5" hidden="1" x14ac:dyDescent="0.35">
      <c r="B3224" s="45" t="s">
        <v>3314</v>
      </c>
      <c r="C3224" s="54">
        <v>872260</v>
      </c>
      <c r="D3224" s="54">
        <v>872260</v>
      </c>
      <c r="E3224" s="60" t="s">
        <v>3192</v>
      </c>
      <c r="F3224" s="73">
        <v>0</v>
      </c>
      <c r="G3224" s="73">
        <v>8.3333333333333343E-2</v>
      </c>
      <c r="H3224" s="73">
        <v>8.3333333333333343E-2</v>
      </c>
      <c r="I3224" s="73">
        <v>8.3333333333333343E-2</v>
      </c>
      <c r="J3224" s="81" t="s">
        <v>4230</v>
      </c>
      <c r="AL3224" s="144">
        <v>0</v>
      </c>
      <c r="AM3224" s="144">
        <v>8.3333333333333343E-2</v>
      </c>
      <c r="AN3224" s="144">
        <v>8.3333333333333343E-2</v>
      </c>
      <c r="AO3224" s="145">
        <v>8.3333333333333343E-2</v>
      </c>
    </row>
    <row r="3225" spans="2:41" ht="14.5" hidden="1" x14ac:dyDescent="0.35">
      <c r="B3225" s="45" t="s">
        <v>3314</v>
      </c>
      <c r="C3225" s="54">
        <v>872262</v>
      </c>
      <c r="D3225" s="54">
        <v>872262</v>
      </c>
      <c r="E3225" s="60" t="s">
        <v>3192</v>
      </c>
      <c r="F3225" s="73">
        <v>0</v>
      </c>
      <c r="G3225" s="73">
        <v>8.3333333333333343E-2</v>
      </c>
      <c r="H3225" s="73">
        <v>8.3333333333333343E-2</v>
      </c>
      <c r="I3225" s="73">
        <v>8.3333333333333343E-2</v>
      </c>
      <c r="J3225" s="81" t="s">
        <v>4230</v>
      </c>
      <c r="AL3225" s="144">
        <v>0</v>
      </c>
      <c r="AM3225" s="144">
        <v>8.3333333333333343E-2</v>
      </c>
      <c r="AN3225" s="144">
        <v>8.3333333333333343E-2</v>
      </c>
      <c r="AO3225" s="145">
        <v>8.3333333333333343E-2</v>
      </c>
    </row>
    <row r="3226" spans="2:41" ht="14.5" hidden="1" x14ac:dyDescent="0.35">
      <c r="B3226" s="45" t="s">
        <v>3314</v>
      </c>
      <c r="C3226" s="54">
        <v>872286</v>
      </c>
      <c r="D3226" s="54">
        <v>872286</v>
      </c>
      <c r="E3226" s="60" t="s">
        <v>3192</v>
      </c>
      <c r="F3226" s="73">
        <v>0</v>
      </c>
      <c r="G3226" s="73">
        <v>8.3333333333333343E-2</v>
      </c>
      <c r="H3226" s="73">
        <v>8.3333333333333343E-2</v>
      </c>
      <c r="I3226" s="73">
        <v>8.3333333333333343E-2</v>
      </c>
      <c r="J3226" s="81" t="s">
        <v>4230</v>
      </c>
      <c r="AL3226" s="144">
        <v>0</v>
      </c>
      <c r="AM3226" s="144">
        <v>8.3333333333333343E-2</v>
      </c>
      <c r="AN3226" s="144">
        <v>8.3333333333333343E-2</v>
      </c>
      <c r="AO3226" s="145">
        <v>8.3333333333333343E-2</v>
      </c>
    </row>
    <row r="3227" spans="2:41" ht="14.5" hidden="1" x14ac:dyDescent="0.35">
      <c r="B3227" s="45" t="s">
        <v>3314</v>
      </c>
      <c r="C3227" s="54">
        <v>872305</v>
      </c>
      <c r="D3227" s="54">
        <v>872305</v>
      </c>
      <c r="E3227" s="60" t="s">
        <v>3192</v>
      </c>
      <c r="F3227" s="73">
        <v>0</v>
      </c>
      <c r="G3227" s="73">
        <v>8.3333333333333343E-2</v>
      </c>
      <c r="H3227" s="73">
        <v>8.3333333333333343E-2</v>
      </c>
      <c r="I3227" s="73">
        <v>8.3333333333333343E-2</v>
      </c>
      <c r="J3227" s="81" t="s">
        <v>4230</v>
      </c>
      <c r="AL3227" s="144">
        <v>0</v>
      </c>
      <c r="AM3227" s="144">
        <v>8.3333333333333343E-2</v>
      </c>
      <c r="AN3227" s="144">
        <v>8.3333333333333343E-2</v>
      </c>
      <c r="AO3227" s="145">
        <v>8.3333333333333343E-2</v>
      </c>
    </row>
    <row r="3228" spans="2:41" ht="14.5" hidden="1" x14ac:dyDescent="0.35">
      <c r="B3228" s="45" t="s">
        <v>3314</v>
      </c>
      <c r="C3228" s="54">
        <v>872308</v>
      </c>
      <c r="D3228" s="54">
        <v>872308</v>
      </c>
      <c r="E3228" s="60" t="s">
        <v>3192</v>
      </c>
      <c r="F3228" s="73">
        <v>0</v>
      </c>
      <c r="G3228" s="73">
        <v>8.3333333333333343E-2</v>
      </c>
      <c r="H3228" s="73">
        <v>8.3333333333333343E-2</v>
      </c>
      <c r="I3228" s="73">
        <v>8.3333333333333343E-2</v>
      </c>
      <c r="J3228" s="81" t="s">
        <v>4230</v>
      </c>
      <c r="AL3228" s="144">
        <v>0</v>
      </c>
      <c r="AM3228" s="144">
        <v>8.3333333333333343E-2</v>
      </c>
      <c r="AN3228" s="144">
        <v>8.3333333333333343E-2</v>
      </c>
      <c r="AO3228" s="145">
        <v>8.3333333333333343E-2</v>
      </c>
    </row>
    <row r="3229" spans="2:41" ht="14.5" hidden="1" x14ac:dyDescent="0.35">
      <c r="B3229" s="45" t="s">
        <v>3314</v>
      </c>
      <c r="C3229" s="54">
        <v>872310</v>
      </c>
      <c r="D3229" s="54">
        <v>872310</v>
      </c>
      <c r="E3229" s="60" t="s">
        <v>3192</v>
      </c>
      <c r="F3229" s="73">
        <v>0</v>
      </c>
      <c r="G3229" s="73">
        <v>8.3333333333333343E-2</v>
      </c>
      <c r="H3229" s="73">
        <v>8.3333333333333343E-2</v>
      </c>
      <c r="I3229" s="73">
        <v>8.3333333333333343E-2</v>
      </c>
      <c r="J3229" s="81" t="s">
        <v>4230</v>
      </c>
      <c r="AL3229" s="144">
        <v>0</v>
      </c>
      <c r="AM3229" s="144">
        <v>8.3333333333333343E-2</v>
      </c>
      <c r="AN3229" s="144">
        <v>8.3333333333333343E-2</v>
      </c>
      <c r="AO3229" s="145">
        <v>8.3333333333333343E-2</v>
      </c>
    </row>
    <row r="3230" spans="2:41" ht="14.5" hidden="1" x14ac:dyDescent="0.35">
      <c r="B3230" s="45" t="s">
        <v>3314</v>
      </c>
      <c r="C3230" s="54">
        <v>872325</v>
      </c>
      <c r="D3230" s="54">
        <v>872326</v>
      </c>
      <c r="E3230" s="60" t="s">
        <v>3192</v>
      </c>
      <c r="F3230" s="73">
        <v>0</v>
      </c>
      <c r="G3230" s="73">
        <v>8.3333333333333343E-2</v>
      </c>
      <c r="H3230" s="73">
        <v>8.3333333333333343E-2</v>
      </c>
      <c r="I3230" s="73">
        <v>8.3333333333333343E-2</v>
      </c>
      <c r="J3230" s="81" t="s">
        <v>4230</v>
      </c>
      <c r="AL3230" s="144">
        <v>0</v>
      </c>
      <c r="AM3230" s="144">
        <v>8.3333333333333343E-2</v>
      </c>
      <c r="AN3230" s="144">
        <v>8.3333333333333343E-2</v>
      </c>
      <c r="AO3230" s="145">
        <v>8.3333333333333343E-2</v>
      </c>
    </row>
    <row r="3231" spans="2:41" ht="14.5" hidden="1" x14ac:dyDescent="0.35">
      <c r="B3231" s="45" t="s">
        <v>3314</v>
      </c>
      <c r="C3231" s="54">
        <v>872330</v>
      </c>
      <c r="D3231" s="54">
        <v>872331</v>
      </c>
      <c r="E3231" s="60" t="s">
        <v>3192</v>
      </c>
      <c r="F3231" s="73">
        <v>0</v>
      </c>
      <c r="G3231" s="73">
        <v>8.3333333333333343E-2</v>
      </c>
      <c r="H3231" s="73">
        <v>8.3333333333333343E-2</v>
      </c>
      <c r="I3231" s="73">
        <v>8.3333333333333343E-2</v>
      </c>
      <c r="J3231" s="81" t="s">
        <v>4230</v>
      </c>
      <c r="AL3231" s="144">
        <v>0</v>
      </c>
      <c r="AM3231" s="144">
        <v>8.3333333333333343E-2</v>
      </c>
      <c r="AN3231" s="144">
        <v>8.3333333333333343E-2</v>
      </c>
      <c r="AO3231" s="145">
        <v>8.3333333333333343E-2</v>
      </c>
    </row>
    <row r="3232" spans="2:41" ht="14.5" hidden="1" x14ac:dyDescent="0.35">
      <c r="B3232" s="45" t="s">
        <v>3314</v>
      </c>
      <c r="C3232" s="54">
        <v>872342</v>
      </c>
      <c r="D3232" s="54">
        <v>872342</v>
      </c>
      <c r="E3232" s="60" t="s">
        <v>3192</v>
      </c>
      <c r="F3232" s="73">
        <v>0</v>
      </c>
      <c r="G3232" s="73">
        <v>8.3333333333333343E-2</v>
      </c>
      <c r="H3232" s="73">
        <v>8.3333333333333343E-2</v>
      </c>
      <c r="I3232" s="73">
        <v>8.3333333333333343E-2</v>
      </c>
      <c r="J3232" s="81" t="s">
        <v>4230</v>
      </c>
      <c r="AL3232" s="144">
        <v>0</v>
      </c>
      <c r="AM3232" s="144">
        <v>8.3333333333333343E-2</v>
      </c>
      <c r="AN3232" s="144">
        <v>8.3333333333333343E-2</v>
      </c>
      <c r="AO3232" s="145">
        <v>8.3333333333333343E-2</v>
      </c>
    </row>
    <row r="3233" spans="2:41" ht="14.5" hidden="1" x14ac:dyDescent="0.35">
      <c r="B3233" s="45" t="s">
        <v>3314</v>
      </c>
      <c r="C3233" s="54">
        <v>872353</v>
      </c>
      <c r="D3233" s="54">
        <v>872354</v>
      </c>
      <c r="E3233" s="60" t="s">
        <v>3192</v>
      </c>
      <c r="F3233" s="73">
        <v>0</v>
      </c>
      <c r="G3233" s="73">
        <v>8.3333333333333343E-2</v>
      </c>
      <c r="H3233" s="73">
        <v>8.3333333333333343E-2</v>
      </c>
      <c r="I3233" s="73">
        <v>8.3333333333333343E-2</v>
      </c>
      <c r="J3233" s="81" t="s">
        <v>4230</v>
      </c>
      <c r="AL3233" s="144">
        <v>0</v>
      </c>
      <c r="AM3233" s="144">
        <v>8.3333333333333343E-2</v>
      </c>
      <c r="AN3233" s="144">
        <v>8.3333333333333343E-2</v>
      </c>
      <c r="AO3233" s="145">
        <v>8.3333333333333343E-2</v>
      </c>
    </row>
    <row r="3234" spans="2:41" ht="14.5" hidden="1" x14ac:dyDescent="0.35">
      <c r="B3234" s="45" t="s">
        <v>3314</v>
      </c>
      <c r="C3234" s="54">
        <v>872367</v>
      </c>
      <c r="D3234" s="54">
        <v>872368</v>
      </c>
      <c r="E3234" s="60" t="s">
        <v>3192</v>
      </c>
      <c r="F3234" s="73">
        <v>0</v>
      </c>
      <c r="G3234" s="73">
        <v>8.3333333333333343E-2</v>
      </c>
      <c r="H3234" s="73">
        <v>8.3333333333333343E-2</v>
      </c>
      <c r="I3234" s="73">
        <v>8.3333333333333343E-2</v>
      </c>
      <c r="J3234" s="81" t="s">
        <v>4230</v>
      </c>
      <c r="AL3234" s="144">
        <v>0</v>
      </c>
      <c r="AM3234" s="144">
        <v>8.3333333333333343E-2</v>
      </c>
      <c r="AN3234" s="144">
        <v>8.3333333333333343E-2</v>
      </c>
      <c r="AO3234" s="145">
        <v>8.3333333333333343E-2</v>
      </c>
    </row>
    <row r="3235" spans="2:41" ht="14.5" hidden="1" x14ac:dyDescent="0.35">
      <c r="B3235" s="45" t="s">
        <v>3314</v>
      </c>
      <c r="C3235" s="54">
        <v>872390</v>
      </c>
      <c r="D3235" s="54">
        <v>872390</v>
      </c>
      <c r="E3235" s="60" t="s">
        <v>3192</v>
      </c>
      <c r="F3235" s="73">
        <v>0</v>
      </c>
      <c r="G3235" s="73">
        <v>8.3333333333333343E-2</v>
      </c>
      <c r="H3235" s="73">
        <v>8.3333333333333343E-2</v>
      </c>
      <c r="I3235" s="73">
        <v>8.3333333333333343E-2</v>
      </c>
      <c r="J3235" s="81" t="s">
        <v>4230</v>
      </c>
      <c r="AL3235" s="144">
        <v>0</v>
      </c>
      <c r="AM3235" s="144">
        <v>8.3333333333333343E-2</v>
      </c>
      <c r="AN3235" s="144">
        <v>8.3333333333333343E-2</v>
      </c>
      <c r="AO3235" s="145">
        <v>8.3333333333333343E-2</v>
      </c>
    </row>
    <row r="3236" spans="2:41" ht="14.5" hidden="1" x14ac:dyDescent="0.35">
      <c r="B3236" s="45" t="s">
        <v>3314</v>
      </c>
      <c r="C3236" s="54">
        <v>872397</v>
      </c>
      <c r="D3236" s="54">
        <v>872397</v>
      </c>
      <c r="E3236" s="60" t="s">
        <v>3192</v>
      </c>
      <c r="F3236" s="73">
        <v>0</v>
      </c>
      <c r="G3236" s="73">
        <v>8.3333333333333343E-2</v>
      </c>
      <c r="H3236" s="73">
        <v>8.3333333333333343E-2</v>
      </c>
      <c r="I3236" s="73">
        <v>8.3333333333333343E-2</v>
      </c>
      <c r="J3236" s="81" t="s">
        <v>4230</v>
      </c>
      <c r="AL3236" s="144">
        <v>0</v>
      </c>
      <c r="AM3236" s="144">
        <v>8.3333333333333343E-2</v>
      </c>
      <c r="AN3236" s="144">
        <v>8.3333333333333343E-2</v>
      </c>
      <c r="AO3236" s="145">
        <v>8.3333333333333343E-2</v>
      </c>
    </row>
    <row r="3237" spans="2:41" ht="14.5" hidden="1" x14ac:dyDescent="0.35">
      <c r="B3237" s="45" t="s">
        <v>3314</v>
      </c>
      <c r="C3237" s="54">
        <v>872408</v>
      </c>
      <c r="D3237" s="54">
        <v>872408</v>
      </c>
      <c r="E3237" s="60" t="s">
        <v>3192</v>
      </c>
      <c r="F3237" s="73">
        <v>0</v>
      </c>
      <c r="G3237" s="73">
        <v>8.3333333333333343E-2</v>
      </c>
      <c r="H3237" s="73">
        <v>8.3333333333333343E-2</v>
      </c>
      <c r="I3237" s="73">
        <v>8.3333333333333343E-2</v>
      </c>
      <c r="J3237" s="81" t="s">
        <v>4230</v>
      </c>
      <c r="AL3237" s="144">
        <v>0</v>
      </c>
      <c r="AM3237" s="144">
        <v>8.3333333333333343E-2</v>
      </c>
      <c r="AN3237" s="144">
        <v>8.3333333333333343E-2</v>
      </c>
      <c r="AO3237" s="145">
        <v>8.3333333333333343E-2</v>
      </c>
    </row>
    <row r="3238" spans="2:41" ht="14.5" hidden="1" x14ac:dyDescent="0.35">
      <c r="B3238" s="45" t="s">
        <v>3314</v>
      </c>
      <c r="C3238" s="54">
        <v>872413</v>
      </c>
      <c r="D3238" s="54">
        <v>872413</v>
      </c>
      <c r="E3238" s="60" t="s">
        <v>3192</v>
      </c>
      <c r="F3238" s="73">
        <v>0</v>
      </c>
      <c r="G3238" s="73">
        <v>8.3333333333333343E-2</v>
      </c>
      <c r="H3238" s="73">
        <v>8.3333333333333343E-2</v>
      </c>
      <c r="I3238" s="73">
        <v>8.3333333333333343E-2</v>
      </c>
      <c r="J3238" s="81" t="s">
        <v>4230</v>
      </c>
      <c r="AL3238" s="144">
        <v>0</v>
      </c>
      <c r="AM3238" s="144">
        <v>8.3333333333333343E-2</v>
      </c>
      <c r="AN3238" s="144">
        <v>8.3333333333333343E-2</v>
      </c>
      <c r="AO3238" s="145">
        <v>8.3333333333333343E-2</v>
      </c>
    </row>
    <row r="3239" spans="2:41" ht="14.5" hidden="1" x14ac:dyDescent="0.35">
      <c r="B3239" s="45" t="s">
        <v>3314</v>
      </c>
      <c r="C3239" s="54">
        <v>872429</v>
      </c>
      <c r="D3239" s="54">
        <v>872429</v>
      </c>
      <c r="E3239" s="60" t="s">
        <v>3192</v>
      </c>
      <c r="F3239" s="73">
        <v>0</v>
      </c>
      <c r="G3239" s="73">
        <v>8.3333333333333343E-2</v>
      </c>
      <c r="H3239" s="73">
        <v>8.3333333333333343E-2</v>
      </c>
      <c r="I3239" s="73">
        <v>8.3333333333333343E-2</v>
      </c>
      <c r="J3239" s="81" t="s">
        <v>4230</v>
      </c>
      <c r="AL3239" s="144">
        <v>0</v>
      </c>
      <c r="AM3239" s="144">
        <v>8.3333333333333343E-2</v>
      </c>
      <c r="AN3239" s="144">
        <v>8.3333333333333343E-2</v>
      </c>
      <c r="AO3239" s="145">
        <v>8.3333333333333343E-2</v>
      </c>
    </row>
    <row r="3240" spans="2:41" ht="14.5" hidden="1" x14ac:dyDescent="0.35">
      <c r="B3240" s="45" t="s">
        <v>3314</v>
      </c>
      <c r="C3240" s="54">
        <v>872448</v>
      </c>
      <c r="D3240" s="54">
        <v>872448</v>
      </c>
      <c r="E3240" s="60" t="s">
        <v>3192</v>
      </c>
      <c r="F3240" s="73">
        <v>0</v>
      </c>
      <c r="G3240" s="73">
        <v>8.3333333333333343E-2</v>
      </c>
      <c r="H3240" s="73">
        <v>8.3333333333333343E-2</v>
      </c>
      <c r="I3240" s="73">
        <v>8.3333333333333343E-2</v>
      </c>
      <c r="J3240" s="81" t="s">
        <v>4230</v>
      </c>
      <c r="AL3240" s="144">
        <v>0</v>
      </c>
      <c r="AM3240" s="144">
        <v>8.3333333333333343E-2</v>
      </c>
      <c r="AN3240" s="144">
        <v>8.3333333333333343E-2</v>
      </c>
      <c r="AO3240" s="145">
        <v>8.3333333333333343E-2</v>
      </c>
    </row>
    <row r="3241" spans="2:41" ht="14.5" hidden="1" x14ac:dyDescent="0.35">
      <c r="B3241" s="45" t="s">
        <v>3314</v>
      </c>
      <c r="C3241" s="54">
        <v>872469</v>
      </c>
      <c r="D3241" s="54">
        <v>872469</v>
      </c>
      <c r="E3241" s="60" t="s">
        <v>3192</v>
      </c>
      <c r="F3241" s="73">
        <v>0</v>
      </c>
      <c r="G3241" s="73">
        <v>8.3333333333333343E-2</v>
      </c>
      <c r="H3241" s="73">
        <v>8.3333333333333343E-2</v>
      </c>
      <c r="I3241" s="73">
        <v>8.3333333333333343E-2</v>
      </c>
      <c r="J3241" s="81" t="s">
        <v>4230</v>
      </c>
      <c r="AL3241" s="144">
        <v>0</v>
      </c>
      <c r="AM3241" s="144">
        <v>8.3333333333333343E-2</v>
      </c>
      <c r="AN3241" s="144">
        <v>8.3333333333333343E-2</v>
      </c>
      <c r="AO3241" s="145">
        <v>8.3333333333333343E-2</v>
      </c>
    </row>
    <row r="3242" spans="2:41" ht="14.5" hidden="1" x14ac:dyDescent="0.35">
      <c r="B3242" s="45" t="s">
        <v>3314</v>
      </c>
      <c r="C3242" s="54">
        <v>872472</v>
      </c>
      <c r="D3242" s="54">
        <v>872472</v>
      </c>
      <c r="E3242" s="60" t="s">
        <v>3192</v>
      </c>
      <c r="F3242" s="73">
        <v>0</v>
      </c>
      <c r="G3242" s="73">
        <v>8.3333333333333343E-2</v>
      </c>
      <c r="H3242" s="73">
        <v>8.3333333333333343E-2</v>
      </c>
      <c r="I3242" s="73">
        <v>8.3333333333333343E-2</v>
      </c>
      <c r="J3242" s="81" t="s">
        <v>4230</v>
      </c>
      <c r="AL3242" s="144">
        <v>0</v>
      </c>
      <c r="AM3242" s="144">
        <v>8.3333333333333343E-2</v>
      </c>
      <c r="AN3242" s="144">
        <v>8.3333333333333343E-2</v>
      </c>
      <c r="AO3242" s="145">
        <v>8.3333333333333343E-2</v>
      </c>
    </row>
    <row r="3243" spans="2:41" ht="14.5" hidden="1" x14ac:dyDescent="0.35">
      <c r="B3243" s="45" t="s">
        <v>3314</v>
      </c>
      <c r="C3243" s="54">
        <v>872474</v>
      </c>
      <c r="D3243" s="54">
        <v>872474</v>
      </c>
      <c r="E3243" s="60" t="s">
        <v>3192</v>
      </c>
      <c r="F3243" s="73">
        <v>0</v>
      </c>
      <c r="G3243" s="73">
        <v>8.3333333333333343E-2</v>
      </c>
      <c r="H3243" s="73">
        <v>8.3333333333333343E-2</v>
      </c>
      <c r="I3243" s="73">
        <v>8.3333333333333343E-2</v>
      </c>
      <c r="J3243" s="81" t="s">
        <v>4230</v>
      </c>
      <c r="AL3243" s="144">
        <v>0</v>
      </c>
      <c r="AM3243" s="144">
        <v>8.3333333333333343E-2</v>
      </c>
      <c r="AN3243" s="144">
        <v>8.3333333333333343E-2</v>
      </c>
      <c r="AO3243" s="145">
        <v>8.3333333333333343E-2</v>
      </c>
    </row>
    <row r="3244" spans="2:41" ht="14.5" hidden="1" x14ac:dyDescent="0.35">
      <c r="B3244" s="45" t="s">
        <v>3314</v>
      </c>
      <c r="C3244" s="54">
        <v>872477</v>
      </c>
      <c r="D3244" s="54">
        <v>872477</v>
      </c>
      <c r="E3244" s="60" t="s">
        <v>3192</v>
      </c>
      <c r="F3244" s="73">
        <v>0</v>
      </c>
      <c r="G3244" s="73">
        <v>8.3333333333333343E-2</v>
      </c>
      <c r="H3244" s="73">
        <v>8.3333333333333343E-2</v>
      </c>
      <c r="I3244" s="73">
        <v>8.3333333333333343E-2</v>
      </c>
      <c r="J3244" s="81" t="s">
        <v>4230</v>
      </c>
      <c r="AL3244" s="144">
        <v>0</v>
      </c>
      <c r="AM3244" s="144">
        <v>8.3333333333333343E-2</v>
      </c>
      <c r="AN3244" s="144">
        <v>8.3333333333333343E-2</v>
      </c>
      <c r="AO3244" s="145">
        <v>8.3333333333333343E-2</v>
      </c>
    </row>
    <row r="3245" spans="2:41" ht="14.5" hidden="1" x14ac:dyDescent="0.35">
      <c r="B3245" s="45" t="s">
        <v>3314</v>
      </c>
      <c r="C3245" s="54">
        <v>872490</v>
      </c>
      <c r="D3245" s="54">
        <v>872490</v>
      </c>
      <c r="E3245" s="60" t="s">
        <v>3192</v>
      </c>
      <c r="F3245" s="73">
        <v>0</v>
      </c>
      <c r="G3245" s="73">
        <v>8.3333333333333343E-2</v>
      </c>
      <c r="H3245" s="73">
        <v>8.3333333333333343E-2</v>
      </c>
      <c r="I3245" s="73">
        <v>8.3333333333333343E-2</v>
      </c>
      <c r="J3245" s="81" t="s">
        <v>4230</v>
      </c>
      <c r="AL3245" s="144">
        <v>0</v>
      </c>
      <c r="AM3245" s="144">
        <v>8.3333333333333343E-2</v>
      </c>
      <c r="AN3245" s="144">
        <v>8.3333333333333343E-2</v>
      </c>
      <c r="AO3245" s="145">
        <v>8.3333333333333343E-2</v>
      </c>
    </row>
    <row r="3246" spans="2:41" ht="14.5" hidden="1" x14ac:dyDescent="0.35">
      <c r="B3246" s="45" t="s">
        <v>3314</v>
      </c>
      <c r="C3246" s="54">
        <v>872494</v>
      </c>
      <c r="D3246" s="54">
        <v>872494</v>
      </c>
      <c r="E3246" s="60" t="s">
        <v>3192</v>
      </c>
      <c r="F3246" s="73">
        <v>0</v>
      </c>
      <c r="G3246" s="73">
        <v>8.3333333333333343E-2</v>
      </c>
      <c r="H3246" s="73">
        <v>8.3333333333333343E-2</v>
      </c>
      <c r="I3246" s="73">
        <v>8.3333333333333343E-2</v>
      </c>
      <c r="J3246" s="81" t="s">
        <v>4230</v>
      </c>
      <c r="AL3246" s="144">
        <v>0</v>
      </c>
      <c r="AM3246" s="144">
        <v>8.3333333333333343E-2</v>
      </c>
      <c r="AN3246" s="144">
        <v>8.3333333333333343E-2</v>
      </c>
      <c r="AO3246" s="145">
        <v>8.3333333333333343E-2</v>
      </c>
    </row>
    <row r="3247" spans="2:41" ht="14.5" hidden="1" x14ac:dyDescent="0.35">
      <c r="B3247" s="45" t="s">
        <v>3314</v>
      </c>
      <c r="C3247" s="54">
        <v>872503</v>
      </c>
      <c r="D3247" s="54">
        <v>872503</v>
      </c>
      <c r="E3247" s="60" t="s">
        <v>3192</v>
      </c>
      <c r="F3247" s="73">
        <v>0</v>
      </c>
      <c r="G3247" s="73">
        <v>8.3333333333333343E-2</v>
      </c>
      <c r="H3247" s="73">
        <v>8.3333333333333343E-2</v>
      </c>
      <c r="I3247" s="73">
        <v>8.3333333333333343E-2</v>
      </c>
      <c r="J3247" s="81" t="s">
        <v>4230</v>
      </c>
      <c r="AL3247" s="144">
        <v>0</v>
      </c>
      <c r="AM3247" s="144">
        <v>8.3333333333333343E-2</v>
      </c>
      <c r="AN3247" s="144">
        <v>8.3333333333333343E-2</v>
      </c>
      <c r="AO3247" s="145">
        <v>8.3333333333333343E-2</v>
      </c>
    </row>
    <row r="3248" spans="2:41" ht="14.5" hidden="1" x14ac:dyDescent="0.35">
      <c r="B3248" s="45" t="s">
        <v>3314</v>
      </c>
      <c r="C3248" s="54">
        <v>872513</v>
      </c>
      <c r="D3248" s="54">
        <v>872513</v>
      </c>
      <c r="E3248" s="60" t="s">
        <v>3192</v>
      </c>
      <c r="F3248" s="73">
        <v>0</v>
      </c>
      <c r="G3248" s="73">
        <v>8.3333333333333343E-2</v>
      </c>
      <c r="H3248" s="73">
        <v>8.3333333333333343E-2</v>
      </c>
      <c r="I3248" s="73">
        <v>8.3333333333333343E-2</v>
      </c>
      <c r="J3248" s="81" t="s">
        <v>4230</v>
      </c>
      <c r="AL3248" s="144">
        <v>0</v>
      </c>
      <c r="AM3248" s="144">
        <v>8.3333333333333343E-2</v>
      </c>
      <c r="AN3248" s="144">
        <v>8.3333333333333343E-2</v>
      </c>
      <c r="AO3248" s="145">
        <v>8.3333333333333343E-2</v>
      </c>
    </row>
    <row r="3249" spans="2:41" ht="14.5" hidden="1" x14ac:dyDescent="0.35">
      <c r="B3249" s="45" t="s">
        <v>3314</v>
      </c>
      <c r="C3249" s="54">
        <v>872517</v>
      </c>
      <c r="D3249" s="54">
        <v>872521</v>
      </c>
      <c r="E3249" s="60" t="s">
        <v>3192</v>
      </c>
      <c r="F3249" s="73">
        <v>0</v>
      </c>
      <c r="G3249" s="73">
        <v>8.3333333333333343E-2</v>
      </c>
      <c r="H3249" s="73">
        <v>8.3333333333333343E-2</v>
      </c>
      <c r="I3249" s="73">
        <v>8.3333333333333343E-2</v>
      </c>
      <c r="J3249" s="81" t="s">
        <v>4230</v>
      </c>
      <c r="AL3249" s="144">
        <v>0</v>
      </c>
      <c r="AM3249" s="144">
        <v>8.3333333333333343E-2</v>
      </c>
      <c r="AN3249" s="144">
        <v>8.3333333333333343E-2</v>
      </c>
      <c r="AO3249" s="145">
        <v>8.3333333333333343E-2</v>
      </c>
    </row>
    <row r="3250" spans="2:41" ht="14.5" hidden="1" x14ac:dyDescent="0.35">
      <c r="B3250" s="45" t="s">
        <v>3314</v>
      </c>
      <c r="C3250" s="54">
        <v>872526</v>
      </c>
      <c r="D3250" s="54">
        <v>872526</v>
      </c>
      <c r="E3250" s="60" t="s">
        <v>3192</v>
      </c>
      <c r="F3250" s="73">
        <v>0</v>
      </c>
      <c r="G3250" s="73">
        <v>8.3333333333333343E-2</v>
      </c>
      <c r="H3250" s="73">
        <v>8.3333333333333343E-2</v>
      </c>
      <c r="I3250" s="73">
        <v>8.3333333333333343E-2</v>
      </c>
      <c r="J3250" s="81" t="s">
        <v>4230</v>
      </c>
      <c r="AL3250" s="144">
        <v>0</v>
      </c>
      <c r="AM3250" s="144">
        <v>8.3333333333333343E-2</v>
      </c>
      <c r="AN3250" s="144">
        <v>8.3333333333333343E-2</v>
      </c>
      <c r="AO3250" s="145">
        <v>8.3333333333333343E-2</v>
      </c>
    </row>
    <row r="3251" spans="2:41" ht="14.5" hidden="1" x14ac:dyDescent="0.35">
      <c r="B3251" s="45" t="s">
        <v>3314</v>
      </c>
      <c r="C3251" s="54">
        <v>872559</v>
      </c>
      <c r="D3251" s="54">
        <v>872559</v>
      </c>
      <c r="E3251" s="60" t="s">
        <v>3192</v>
      </c>
      <c r="F3251" s="73">
        <v>0</v>
      </c>
      <c r="G3251" s="73">
        <v>8.3333333333333343E-2</v>
      </c>
      <c r="H3251" s="73">
        <v>8.3333333333333343E-2</v>
      </c>
      <c r="I3251" s="73">
        <v>8.3333333333333343E-2</v>
      </c>
      <c r="J3251" s="81" t="s">
        <v>4230</v>
      </c>
      <c r="AL3251" s="144">
        <v>0</v>
      </c>
      <c r="AM3251" s="144">
        <v>8.3333333333333343E-2</v>
      </c>
      <c r="AN3251" s="144">
        <v>8.3333333333333343E-2</v>
      </c>
      <c r="AO3251" s="145">
        <v>8.3333333333333343E-2</v>
      </c>
    </row>
    <row r="3252" spans="2:41" ht="14.5" hidden="1" x14ac:dyDescent="0.35">
      <c r="B3252" s="45" t="s">
        <v>3314</v>
      </c>
      <c r="C3252" s="54">
        <v>872562</v>
      </c>
      <c r="D3252" s="54">
        <v>872563</v>
      </c>
      <c r="E3252" s="60" t="s">
        <v>3192</v>
      </c>
      <c r="F3252" s="73">
        <v>0</v>
      </c>
      <c r="G3252" s="73">
        <v>8.3333333333333343E-2</v>
      </c>
      <c r="H3252" s="73">
        <v>8.3333333333333343E-2</v>
      </c>
      <c r="I3252" s="73">
        <v>8.3333333333333343E-2</v>
      </c>
      <c r="J3252" s="81" t="s">
        <v>4230</v>
      </c>
      <c r="AL3252" s="144">
        <v>0</v>
      </c>
      <c r="AM3252" s="144">
        <v>8.3333333333333343E-2</v>
      </c>
      <c r="AN3252" s="144">
        <v>8.3333333333333343E-2</v>
      </c>
      <c r="AO3252" s="145">
        <v>8.3333333333333343E-2</v>
      </c>
    </row>
    <row r="3253" spans="2:41" ht="14.5" hidden="1" x14ac:dyDescent="0.35">
      <c r="B3253" s="45" t="s">
        <v>3314</v>
      </c>
      <c r="C3253" s="54">
        <v>872569</v>
      </c>
      <c r="D3253" s="54">
        <v>872569</v>
      </c>
      <c r="E3253" s="60" t="s">
        <v>3192</v>
      </c>
      <c r="F3253" s="73">
        <v>0</v>
      </c>
      <c r="G3253" s="73">
        <v>8.3333333333333343E-2</v>
      </c>
      <c r="H3253" s="73">
        <v>8.3333333333333343E-2</v>
      </c>
      <c r="I3253" s="73">
        <v>8.3333333333333343E-2</v>
      </c>
      <c r="J3253" s="81" t="s">
        <v>4230</v>
      </c>
      <c r="AL3253" s="144">
        <v>0</v>
      </c>
      <c r="AM3253" s="144">
        <v>8.3333333333333343E-2</v>
      </c>
      <c r="AN3253" s="144">
        <v>8.3333333333333343E-2</v>
      </c>
      <c r="AO3253" s="145">
        <v>8.3333333333333343E-2</v>
      </c>
    </row>
    <row r="3254" spans="2:41" ht="14.5" hidden="1" x14ac:dyDescent="0.35">
      <c r="B3254" s="45" t="s">
        <v>3314</v>
      </c>
      <c r="C3254" s="54">
        <v>872586</v>
      </c>
      <c r="D3254" s="54">
        <v>872586</v>
      </c>
      <c r="E3254" s="60" t="s">
        <v>3192</v>
      </c>
      <c r="F3254" s="73">
        <v>0</v>
      </c>
      <c r="G3254" s="73">
        <v>8.3333333333333343E-2</v>
      </c>
      <c r="H3254" s="73">
        <v>8.3333333333333343E-2</v>
      </c>
      <c r="I3254" s="73">
        <v>8.3333333333333343E-2</v>
      </c>
      <c r="J3254" s="81" t="s">
        <v>4230</v>
      </c>
      <c r="AL3254" s="144">
        <v>0</v>
      </c>
      <c r="AM3254" s="144">
        <v>8.3333333333333343E-2</v>
      </c>
      <c r="AN3254" s="144">
        <v>8.3333333333333343E-2</v>
      </c>
      <c r="AO3254" s="145">
        <v>8.3333333333333343E-2</v>
      </c>
    </row>
    <row r="3255" spans="2:41" ht="14.5" hidden="1" x14ac:dyDescent="0.35">
      <c r="B3255" s="45" t="s">
        <v>3314</v>
      </c>
      <c r="C3255" s="54">
        <v>872606</v>
      </c>
      <c r="D3255" s="54">
        <v>872606</v>
      </c>
      <c r="E3255" s="60" t="s">
        <v>3192</v>
      </c>
      <c r="F3255" s="73">
        <v>0</v>
      </c>
      <c r="G3255" s="73">
        <v>8.3333333333333343E-2</v>
      </c>
      <c r="H3255" s="73">
        <v>8.3333333333333343E-2</v>
      </c>
      <c r="I3255" s="73">
        <v>8.3333333333333343E-2</v>
      </c>
      <c r="J3255" s="81" t="s">
        <v>4230</v>
      </c>
      <c r="AL3255" s="144">
        <v>0</v>
      </c>
      <c r="AM3255" s="144">
        <v>8.3333333333333343E-2</v>
      </c>
      <c r="AN3255" s="144">
        <v>8.3333333333333343E-2</v>
      </c>
      <c r="AO3255" s="145">
        <v>8.3333333333333343E-2</v>
      </c>
    </row>
    <row r="3256" spans="2:41" ht="14.5" hidden="1" x14ac:dyDescent="0.35">
      <c r="B3256" s="45" t="s">
        <v>3314</v>
      </c>
      <c r="C3256" s="54">
        <v>872638</v>
      </c>
      <c r="D3256" s="54">
        <v>872638</v>
      </c>
      <c r="E3256" s="60" t="s">
        <v>3192</v>
      </c>
      <c r="F3256" s="73">
        <v>0</v>
      </c>
      <c r="G3256" s="73">
        <v>8.3333333333333343E-2</v>
      </c>
      <c r="H3256" s="73">
        <v>8.3333333333333343E-2</v>
      </c>
      <c r="I3256" s="73">
        <v>8.3333333333333343E-2</v>
      </c>
      <c r="J3256" s="81" t="s">
        <v>4230</v>
      </c>
      <c r="AL3256" s="144">
        <v>0</v>
      </c>
      <c r="AM3256" s="144">
        <v>8.3333333333333343E-2</v>
      </c>
      <c r="AN3256" s="144">
        <v>8.3333333333333343E-2</v>
      </c>
      <c r="AO3256" s="145">
        <v>8.3333333333333343E-2</v>
      </c>
    </row>
    <row r="3257" spans="2:41" ht="14.5" hidden="1" x14ac:dyDescent="0.35">
      <c r="B3257" s="45" t="s">
        <v>3314</v>
      </c>
      <c r="C3257" s="54">
        <v>872654</v>
      </c>
      <c r="D3257" s="54">
        <v>872654</v>
      </c>
      <c r="E3257" s="60" t="s">
        <v>3192</v>
      </c>
      <c r="F3257" s="73">
        <v>0</v>
      </c>
      <c r="G3257" s="73">
        <v>8.3333333333333343E-2</v>
      </c>
      <c r="H3257" s="73">
        <v>8.3333333333333343E-2</v>
      </c>
      <c r="I3257" s="73">
        <v>8.3333333333333343E-2</v>
      </c>
      <c r="J3257" s="81" t="s">
        <v>4230</v>
      </c>
      <c r="AL3257" s="144">
        <v>0</v>
      </c>
      <c r="AM3257" s="144">
        <v>8.3333333333333343E-2</v>
      </c>
      <c r="AN3257" s="144">
        <v>8.3333333333333343E-2</v>
      </c>
      <c r="AO3257" s="145">
        <v>8.3333333333333343E-2</v>
      </c>
    </row>
    <row r="3258" spans="2:41" ht="14.5" hidden="1" x14ac:dyDescent="0.35">
      <c r="B3258" s="45" t="s">
        <v>3314</v>
      </c>
      <c r="C3258" s="54">
        <v>872660</v>
      </c>
      <c r="D3258" s="54">
        <v>872660</v>
      </c>
      <c r="E3258" s="60" t="s">
        <v>3192</v>
      </c>
      <c r="F3258" s="73">
        <v>0</v>
      </c>
      <c r="G3258" s="73">
        <v>8.3333333333333343E-2</v>
      </c>
      <c r="H3258" s="73">
        <v>8.3333333333333343E-2</v>
      </c>
      <c r="I3258" s="73">
        <v>8.3333333333333343E-2</v>
      </c>
      <c r="J3258" s="81" t="s">
        <v>4230</v>
      </c>
      <c r="AL3258" s="144">
        <v>0</v>
      </c>
      <c r="AM3258" s="144">
        <v>8.3333333333333343E-2</v>
      </c>
      <c r="AN3258" s="144">
        <v>8.3333333333333343E-2</v>
      </c>
      <c r="AO3258" s="145">
        <v>8.3333333333333343E-2</v>
      </c>
    </row>
    <row r="3259" spans="2:41" ht="14.5" hidden="1" x14ac:dyDescent="0.35">
      <c r="B3259" s="45" t="s">
        <v>3314</v>
      </c>
      <c r="C3259" s="54">
        <v>872670</v>
      </c>
      <c r="D3259" s="54">
        <v>872670</v>
      </c>
      <c r="E3259" s="60" t="s">
        <v>3192</v>
      </c>
      <c r="F3259" s="73">
        <v>0</v>
      </c>
      <c r="G3259" s="73">
        <v>8.3333333333333343E-2</v>
      </c>
      <c r="H3259" s="73">
        <v>8.3333333333333343E-2</v>
      </c>
      <c r="I3259" s="73">
        <v>8.3333333333333343E-2</v>
      </c>
      <c r="J3259" s="81" t="s">
        <v>4230</v>
      </c>
      <c r="AL3259" s="144">
        <v>0</v>
      </c>
      <c r="AM3259" s="144">
        <v>8.3333333333333343E-2</v>
      </c>
      <c r="AN3259" s="144">
        <v>8.3333333333333343E-2</v>
      </c>
      <c r="AO3259" s="145">
        <v>8.3333333333333343E-2</v>
      </c>
    </row>
    <row r="3260" spans="2:41" ht="14.5" hidden="1" x14ac:dyDescent="0.35">
      <c r="B3260" s="45" t="s">
        <v>3314</v>
      </c>
      <c r="C3260" s="54">
        <v>872672</v>
      </c>
      <c r="D3260" s="54">
        <v>872672</v>
      </c>
      <c r="E3260" s="60" t="s">
        <v>3192</v>
      </c>
      <c r="F3260" s="73">
        <v>0</v>
      </c>
      <c r="G3260" s="73">
        <v>8.3333333333333343E-2</v>
      </c>
      <c r="H3260" s="73">
        <v>8.3333333333333343E-2</v>
      </c>
      <c r="I3260" s="73">
        <v>8.3333333333333343E-2</v>
      </c>
      <c r="J3260" s="81" t="s">
        <v>4230</v>
      </c>
      <c r="AL3260" s="144">
        <v>0</v>
      </c>
      <c r="AM3260" s="144">
        <v>8.3333333333333343E-2</v>
      </c>
      <c r="AN3260" s="144">
        <v>8.3333333333333343E-2</v>
      </c>
      <c r="AO3260" s="145">
        <v>8.3333333333333343E-2</v>
      </c>
    </row>
    <row r="3261" spans="2:41" ht="14.5" hidden="1" x14ac:dyDescent="0.35">
      <c r="B3261" s="45" t="s">
        <v>3314</v>
      </c>
      <c r="C3261" s="54">
        <v>872680</v>
      </c>
      <c r="D3261" s="54">
        <v>872681</v>
      </c>
      <c r="E3261" s="60" t="s">
        <v>3192</v>
      </c>
      <c r="F3261" s="73">
        <v>0</v>
      </c>
      <c r="G3261" s="73">
        <v>8.3333333333333343E-2</v>
      </c>
      <c r="H3261" s="73">
        <v>8.3333333333333343E-2</v>
      </c>
      <c r="I3261" s="73">
        <v>8.3333333333333343E-2</v>
      </c>
      <c r="J3261" s="81" t="s">
        <v>4230</v>
      </c>
      <c r="AL3261" s="144">
        <v>0</v>
      </c>
      <c r="AM3261" s="144">
        <v>8.3333333333333343E-2</v>
      </c>
      <c r="AN3261" s="144">
        <v>8.3333333333333343E-2</v>
      </c>
      <c r="AO3261" s="145">
        <v>8.3333333333333343E-2</v>
      </c>
    </row>
    <row r="3262" spans="2:41" ht="14.5" hidden="1" x14ac:dyDescent="0.35">
      <c r="B3262" s="45" t="s">
        <v>3314</v>
      </c>
      <c r="C3262" s="54">
        <v>872689</v>
      </c>
      <c r="D3262" s="54">
        <v>872689</v>
      </c>
      <c r="E3262" s="60" t="s">
        <v>3192</v>
      </c>
      <c r="F3262" s="73">
        <v>0</v>
      </c>
      <c r="G3262" s="73">
        <v>8.3333333333333343E-2</v>
      </c>
      <c r="H3262" s="73">
        <v>8.3333333333333343E-2</v>
      </c>
      <c r="I3262" s="73">
        <v>8.3333333333333343E-2</v>
      </c>
      <c r="J3262" s="81" t="s">
        <v>4230</v>
      </c>
      <c r="AL3262" s="144">
        <v>0</v>
      </c>
      <c r="AM3262" s="144">
        <v>8.3333333333333343E-2</v>
      </c>
      <c r="AN3262" s="144">
        <v>8.3333333333333343E-2</v>
      </c>
      <c r="AO3262" s="145">
        <v>8.3333333333333343E-2</v>
      </c>
    </row>
    <row r="3263" spans="2:41" ht="14.5" hidden="1" x14ac:dyDescent="0.35">
      <c r="B3263" s="45" t="s">
        <v>3314</v>
      </c>
      <c r="C3263" s="54">
        <v>872721</v>
      </c>
      <c r="D3263" s="54">
        <v>872721</v>
      </c>
      <c r="E3263" s="60" t="s">
        <v>3192</v>
      </c>
      <c r="F3263" s="73">
        <v>0</v>
      </c>
      <c r="G3263" s="73">
        <v>8.3333333333333343E-2</v>
      </c>
      <c r="H3263" s="73">
        <v>8.3333333333333343E-2</v>
      </c>
      <c r="I3263" s="73">
        <v>8.3333333333333343E-2</v>
      </c>
      <c r="J3263" s="81" t="s">
        <v>4230</v>
      </c>
      <c r="AL3263" s="144">
        <v>0</v>
      </c>
      <c r="AM3263" s="144">
        <v>8.3333333333333343E-2</v>
      </c>
      <c r="AN3263" s="144">
        <v>8.3333333333333343E-2</v>
      </c>
      <c r="AO3263" s="145">
        <v>8.3333333333333343E-2</v>
      </c>
    </row>
    <row r="3264" spans="2:41" ht="14.5" hidden="1" x14ac:dyDescent="0.35">
      <c r="B3264" s="45" t="s">
        <v>3314</v>
      </c>
      <c r="C3264" s="54">
        <v>872743</v>
      </c>
      <c r="D3264" s="54">
        <v>872743</v>
      </c>
      <c r="E3264" s="60" t="s">
        <v>3192</v>
      </c>
      <c r="F3264" s="73">
        <v>0</v>
      </c>
      <c r="G3264" s="73">
        <v>8.3333333333333343E-2</v>
      </c>
      <c r="H3264" s="73">
        <v>8.3333333333333343E-2</v>
      </c>
      <c r="I3264" s="73">
        <v>8.3333333333333343E-2</v>
      </c>
      <c r="J3264" s="81" t="s">
        <v>4230</v>
      </c>
      <c r="AL3264" s="144">
        <v>0</v>
      </c>
      <c r="AM3264" s="144">
        <v>8.3333333333333343E-2</v>
      </c>
      <c r="AN3264" s="144">
        <v>8.3333333333333343E-2</v>
      </c>
      <c r="AO3264" s="145">
        <v>8.3333333333333343E-2</v>
      </c>
    </row>
    <row r="3265" spans="2:41" ht="14.5" hidden="1" x14ac:dyDescent="0.35">
      <c r="B3265" s="45" t="s">
        <v>3314</v>
      </c>
      <c r="C3265" s="54">
        <v>872749</v>
      </c>
      <c r="D3265" s="54">
        <v>872749</v>
      </c>
      <c r="E3265" s="60" t="s">
        <v>3192</v>
      </c>
      <c r="F3265" s="73">
        <v>0</v>
      </c>
      <c r="G3265" s="73">
        <v>8.3333333333333343E-2</v>
      </c>
      <c r="H3265" s="73">
        <v>8.3333333333333343E-2</v>
      </c>
      <c r="I3265" s="73">
        <v>8.3333333333333343E-2</v>
      </c>
      <c r="J3265" s="81" t="s">
        <v>4230</v>
      </c>
      <c r="AL3265" s="144">
        <v>0</v>
      </c>
      <c r="AM3265" s="144">
        <v>8.3333333333333343E-2</v>
      </c>
      <c r="AN3265" s="144">
        <v>8.3333333333333343E-2</v>
      </c>
      <c r="AO3265" s="145">
        <v>8.3333333333333343E-2</v>
      </c>
    </row>
    <row r="3266" spans="2:41" ht="14.5" hidden="1" x14ac:dyDescent="0.35">
      <c r="B3266" s="45" t="s">
        <v>3314</v>
      </c>
      <c r="C3266" s="54">
        <v>872752</v>
      </c>
      <c r="D3266" s="54">
        <v>872752</v>
      </c>
      <c r="E3266" s="60" t="s">
        <v>3192</v>
      </c>
      <c r="F3266" s="73">
        <v>0</v>
      </c>
      <c r="G3266" s="73">
        <v>8.3333333333333343E-2</v>
      </c>
      <c r="H3266" s="73">
        <v>8.3333333333333343E-2</v>
      </c>
      <c r="I3266" s="73">
        <v>8.3333333333333343E-2</v>
      </c>
      <c r="J3266" s="81" t="s">
        <v>4230</v>
      </c>
      <c r="AL3266" s="144">
        <v>0</v>
      </c>
      <c r="AM3266" s="144">
        <v>8.3333333333333343E-2</v>
      </c>
      <c r="AN3266" s="144">
        <v>8.3333333333333343E-2</v>
      </c>
      <c r="AO3266" s="145">
        <v>8.3333333333333343E-2</v>
      </c>
    </row>
    <row r="3267" spans="2:41" ht="14.5" hidden="1" x14ac:dyDescent="0.35">
      <c r="B3267" s="45" t="s">
        <v>3314</v>
      </c>
      <c r="C3267" s="54">
        <v>872757</v>
      </c>
      <c r="D3267" s="54">
        <v>872757</v>
      </c>
      <c r="E3267" s="60" t="s">
        <v>3192</v>
      </c>
      <c r="F3267" s="73">
        <v>0</v>
      </c>
      <c r="G3267" s="73">
        <v>8.3333333333333343E-2</v>
      </c>
      <c r="H3267" s="73">
        <v>8.3333333333333343E-2</v>
      </c>
      <c r="I3267" s="73">
        <v>8.3333333333333343E-2</v>
      </c>
      <c r="J3267" s="81" t="s">
        <v>4230</v>
      </c>
      <c r="AL3267" s="144">
        <v>0</v>
      </c>
      <c r="AM3267" s="144">
        <v>8.3333333333333343E-2</v>
      </c>
      <c r="AN3267" s="144">
        <v>8.3333333333333343E-2</v>
      </c>
      <c r="AO3267" s="145">
        <v>8.3333333333333343E-2</v>
      </c>
    </row>
    <row r="3268" spans="2:41" ht="14.5" hidden="1" x14ac:dyDescent="0.35">
      <c r="B3268" s="45" t="s">
        <v>3314</v>
      </c>
      <c r="C3268" s="54">
        <v>872759</v>
      </c>
      <c r="D3268" s="54">
        <v>872759</v>
      </c>
      <c r="E3268" s="60" t="s">
        <v>3192</v>
      </c>
      <c r="F3268" s="73">
        <v>0</v>
      </c>
      <c r="G3268" s="73">
        <v>8.3333333333333343E-2</v>
      </c>
      <c r="H3268" s="73">
        <v>8.3333333333333343E-2</v>
      </c>
      <c r="I3268" s="73">
        <v>8.3333333333333343E-2</v>
      </c>
      <c r="J3268" s="81" t="s">
        <v>4230</v>
      </c>
      <c r="AL3268" s="144">
        <v>0</v>
      </c>
      <c r="AM3268" s="144">
        <v>8.3333333333333343E-2</v>
      </c>
      <c r="AN3268" s="144">
        <v>8.3333333333333343E-2</v>
      </c>
      <c r="AO3268" s="145">
        <v>8.3333333333333343E-2</v>
      </c>
    </row>
    <row r="3269" spans="2:41" ht="14.5" hidden="1" x14ac:dyDescent="0.35">
      <c r="B3269" s="45" t="s">
        <v>3314</v>
      </c>
      <c r="C3269" s="54">
        <v>872777</v>
      </c>
      <c r="D3269" s="54">
        <v>872778</v>
      </c>
      <c r="E3269" s="60" t="s">
        <v>3192</v>
      </c>
      <c r="F3269" s="73">
        <v>0</v>
      </c>
      <c r="G3269" s="73">
        <v>8.3333333333333343E-2</v>
      </c>
      <c r="H3269" s="73">
        <v>8.3333333333333343E-2</v>
      </c>
      <c r="I3269" s="73">
        <v>8.3333333333333343E-2</v>
      </c>
      <c r="J3269" s="81" t="s">
        <v>4230</v>
      </c>
      <c r="AL3269" s="144">
        <v>0</v>
      </c>
      <c r="AM3269" s="144">
        <v>8.3333333333333343E-2</v>
      </c>
      <c r="AN3269" s="144">
        <v>8.3333333333333343E-2</v>
      </c>
      <c r="AO3269" s="145">
        <v>8.3333333333333343E-2</v>
      </c>
    </row>
    <row r="3270" spans="2:41" ht="14.5" hidden="1" x14ac:dyDescent="0.35">
      <c r="B3270" s="45" t="s">
        <v>3314</v>
      </c>
      <c r="C3270" s="54">
        <v>872791</v>
      </c>
      <c r="D3270" s="54">
        <v>872791</v>
      </c>
      <c r="E3270" s="60" t="s">
        <v>3192</v>
      </c>
      <c r="F3270" s="73">
        <v>0</v>
      </c>
      <c r="G3270" s="73">
        <v>8.3333333333333343E-2</v>
      </c>
      <c r="H3270" s="73">
        <v>8.3333333333333343E-2</v>
      </c>
      <c r="I3270" s="73">
        <v>8.3333333333333343E-2</v>
      </c>
      <c r="J3270" s="81" t="s">
        <v>4230</v>
      </c>
      <c r="AL3270" s="144">
        <v>0</v>
      </c>
      <c r="AM3270" s="144">
        <v>8.3333333333333343E-2</v>
      </c>
      <c r="AN3270" s="144">
        <v>8.3333333333333343E-2</v>
      </c>
      <c r="AO3270" s="145">
        <v>8.3333333333333343E-2</v>
      </c>
    </row>
    <row r="3271" spans="2:41" ht="14.5" hidden="1" x14ac:dyDescent="0.35">
      <c r="B3271" s="45" t="s">
        <v>3314</v>
      </c>
      <c r="C3271" s="54">
        <v>872795</v>
      </c>
      <c r="D3271" s="54">
        <v>872795</v>
      </c>
      <c r="E3271" s="60" t="s">
        <v>3192</v>
      </c>
      <c r="F3271" s="73">
        <v>0</v>
      </c>
      <c r="G3271" s="73">
        <v>8.3333333333333343E-2</v>
      </c>
      <c r="H3271" s="73">
        <v>8.3333333333333343E-2</v>
      </c>
      <c r="I3271" s="73">
        <v>8.3333333333333343E-2</v>
      </c>
      <c r="J3271" s="81" t="s">
        <v>4230</v>
      </c>
      <c r="AL3271" s="144">
        <v>0</v>
      </c>
      <c r="AM3271" s="144">
        <v>8.3333333333333343E-2</v>
      </c>
      <c r="AN3271" s="144">
        <v>8.3333333333333343E-2</v>
      </c>
      <c r="AO3271" s="145">
        <v>8.3333333333333343E-2</v>
      </c>
    </row>
    <row r="3272" spans="2:41" ht="14.5" hidden="1" x14ac:dyDescent="0.35">
      <c r="B3272" s="45" t="s">
        <v>3314</v>
      </c>
      <c r="C3272" s="54">
        <v>900101</v>
      </c>
      <c r="D3272" s="54">
        <v>900101</v>
      </c>
      <c r="E3272" s="60" t="s">
        <v>3192</v>
      </c>
      <c r="F3272" s="73">
        <v>0</v>
      </c>
      <c r="G3272" s="73">
        <v>8.3333333333333343E-2</v>
      </c>
      <c r="H3272" s="73">
        <v>8.3333333333333343E-2</v>
      </c>
      <c r="I3272" s="73">
        <v>8.3333333333333343E-2</v>
      </c>
      <c r="J3272" s="81" t="s">
        <v>4230</v>
      </c>
      <c r="AL3272" s="144">
        <v>0</v>
      </c>
      <c r="AM3272" s="144">
        <v>8.3333333333333343E-2</v>
      </c>
      <c r="AN3272" s="144">
        <v>8.3333333333333343E-2</v>
      </c>
      <c r="AO3272" s="145">
        <v>8.3333333333333343E-2</v>
      </c>
    </row>
    <row r="3273" spans="2:41" ht="14.5" hidden="1" x14ac:dyDescent="0.35">
      <c r="B3273" s="45" t="s">
        <v>3314</v>
      </c>
      <c r="C3273" s="54">
        <v>900128</v>
      </c>
      <c r="D3273" s="54">
        <v>900128</v>
      </c>
      <c r="E3273" s="60" t="s">
        <v>3192</v>
      </c>
      <c r="F3273" s="73">
        <v>0</v>
      </c>
      <c r="G3273" s="73">
        <v>8.3333333333333343E-2</v>
      </c>
      <c r="H3273" s="73">
        <v>8.3333333333333343E-2</v>
      </c>
      <c r="I3273" s="73">
        <v>8.3333333333333343E-2</v>
      </c>
      <c r="J3273" s="81" t="s">
        <v>4230</v>
      </c>
      <c r="AL3273" s="144">
        <v>0</v>
      </c>
      <c r="AM3273" s="144">
        <v>8.3333333333333343E-2</v>
      </c>
      <c r="AN3273" s="144">
        <v>8.3333333333333343E-2</v>
      </c>
      <c r="AO3273" s="145">
        <v>8.3333333333333343E-2</v>
      </c>
    </row>
    <row r="3274" spans="2:41" ht="14.5" hidden="1" x14ac:dyDescent="0.35">
      <c r="B3274" s="45" t="s">
        <v>3314</v>
      </c>
      <c r="C3274" s="54">
        <v>900339</v>
      </c>
      <c r="D3274" s="54">
        <v>900339</v>
      </c>
      <c r="E3274" s="60" t="s">
        <v>3192</v>
      </c>
      <c r="F3274" s="73">
        <v>0</v>
      </c>
      <c r="G3274" s="73">
        <v>8.3333333333333343E-2</v>
      </c>
      <c r="H3274" s="73">
        <v>8.3333333333333343E-2</v>
      </c>
      <c r="I3274" s="73">
        <v>8.3333333333333343E-2</v>
      </c>
      <c r="J3274" s="81" t="s">
        <v>4230</v>
      </c>
      <c r="AL3274" s="144">
        <v>0</v>
      </c>
      <c r="AM3274" s="144">
        <v>8.3333333333333343E-2</v>
      </c>
      <c r="AN3274" s="144">
        <v>8.3333333333333343E-2</v>
      </c>
      <c r="AO3274" s="145">
        <v>8.3333333333333343E-2</v>
      </c>
    </row>
    <row r="3275" spans="2:41" ht="14.5" hidden="1" x14ac:dyDescent="0.35">
      <c r="B3275" s="45" t="s">
        <v>3314</v>
      </c>
      <c r="C3275" s="54">
        <v>900397</v>
      </c>
      <c r="D3275" s="54">
        <v>900397</v>
      </c>
      <c r="E3275" s="60" t="s">
        <v>3192</v>
      </c>
      <c r="F3275" s="73">
        <v>0</v>
      </c>
      <c r="G3275" s="73">
        <v>8.3333333333333343E-2</v>
      </c>
      <c r="H3275" s="73">
        <v>8.3333333333333343E-2</v>
      </c>
      <c r="I3275" s="73">
        <v>8.3333333333333343E-2</v>
      </c>
      <c r="J3275" s="81" t="s">
        <v>4230</v>
      </c>
      <c r="AL3275" s="144">
        <v>0</v>
      </c>
      <c r="AM3275" s="144">
        <v>8.3333333333333343E-2</v>
      </c>
      <c r="AN3275" s="144">
        <v>8.3333333333333343E-2</v>
      </c>
      <c r="AO3275" s="145">
        <v>8.3333333333333343E-2</v>
      </c>
    </row>
    <row r="3276" spans="2:41" ht="14.5" hidden="1" x14ac:dyDescent="0.35">
      <c r="B3276" s="45" t="s">
        <v>3314</v>
      </c>
      <c r="C3276" s="54">
        <v>900451</v>
      </c>
      <c r="D3276" s="54">
        <v>900451</v>
      </c>
      <c r="E3276" s="60" t="s">
        <v>3192</v>
      </c>
      <c r="F3276" s="73">
        <v>0</v>
      </c>
      <c r="G3276" s="73">
        <v>8.3333333333333343E-2</v>
      </c>
      <c r="H3276" s="73">
        <v>8.3333333333333343E-2</v>
      </c>
      <c r="I3276" s="73">
        <v>8.3333333333333343E-2</v>
      </c>
      <c r="J3276" s="81" t="s">
        <v>4230</v>
      </c>
      <c r="AL3276" s="144">
        <v>0</v>
      </c>
      <c r="AM3276" s="144">
        <v>8.3333333333333343E-2</v>
      </c>
      <c r="AN3276" s="144">
        <v>8.3333333333333343E-2</v>
      </c>
      <c r="AO3276" s="145">
        <v>8.3333333333333343E-2</v>
      </c>
    </row>
    <row r="3277" spans="2:41" ht="14.5" hidden="1" x14ac:dyDescent="0.35">
      <c r="B3277" s="45" t="s">
        <v>3314</v>
      </c>
      <c r="C3277" s="54">
        <v>900729</v>
      </c>
      <c r="D3277" s="54">
        <v>900729</v>
      </c>
      <c r="E3277" s="60" t="s">
        <v>3192</v>
      </c>
      <c r="F3277" s="73">
        <v>0</v>
      </c>
      <c r="G3277" s="73">
        <v>8.3333333333333343E-2</v>
      </c>
      <c r="H3277" s="73">
        <v>8.3333333333333343E-2</v>
      </c>
      <c r="I3277" s="73">
        <v>8.3333333333333343E-2</v>
      </c>
      <c r="J3277" s="81" t="s">
        <v>4230</v>
      </c>
      <c r="AL3277" s="144">
        <v>0</v>
      </c>
      <c r="AM3277" s="144">
        <v>8.3333333333333343E-2</v>
      </c>
      <c r="AN3277" s="144">
        <v>8.3333333333333343E-2</v>
      </c>
      <c r="AO3277" s="145">
        <v>8.3333333333333343E-2</v>
      </c>
    </row>
    <row r="3278" spans="2:41" ht="14.5" hidden="1" x14ac:dyDescent="0.35">
      <c r="B3278" s="45" t="s">
        <v>3314</v>
      </c>
      <c r="C3278" s="54">
        <v>901124</v>
      </c>
      <c r="D3278" s="54">
        <v>901124</v>
      </c>
      <c r="E3278" s="60" t="s">
        <v>3192</v>
      </c>
      <c r="F3278" s="73">
        <v>0</v>
      </c>
      <c r="G3278" s="73">
        <v>8.3333333333333343E-2</v>
      </c>
      <c r="H3278" s="73">
        <v>8.3333333333333343E-2</v>
      </c>
      <c r="I3278" s="73">
        <v>8.3333333333333343E-2</v>
      </c>
      <c r="J3278" s="81" t="s">
        <v>4230</v>
      </c>
      <c r="AL3278" s="144">
        <v>0</v>
      </c>
      <c r="AM3278" s="144">
        <v>8.3333333333333343E-2</v>
      </c>
      <c r="AN3278" s="144">
        <v>8.3333333333333343E-2</v>
      </c>
      <c r="AO3278" s="145">
        <v>8.3333333333333343E-2</v>
      </c>
    </row>
    <row r="3279" spans="2:41" ht="14.5" hidden="1" x14ac:dyDescent="0.35">
      <c r="B3279" s="45" t="s">
        <v>3314</v>
      </c>
      <c r="C3279" s="54">
        <v>901334</v>
      </c>
      <c r="D3279" s="54">
        <v>901334</v>
      </c>
      <c r="E3279" s="60" t="s">
        <v>3192</v>
      </c>
      <c r="F3279" s="73">
        <v>0</v>
      </c>
      <c r="G3279" s="73">
        <v>8.3333333333333343E-2</v>
      </c>
      <c r="H3279" s="73">
        <v>8.3333333333333343E-2</v>
      </c>
      <c r="I3279" s="73">
        <v>8.3333333333333343E-2</v>
      </c>
      <c r="J3279" s="81" t="s">
        <v>4230</v>
      </c>
      <c r="AL3279" s="144">
        <v>0</v>
      </c>
      <c r="AM3279" s="144">
        <v>8.3333333333333343E-2</v>
      </c>
      <c r="AN3279" s="144">
        <v>8.3333333333333343E-2</v>
      </c>
      <c r="AO3279" s="145">
        <v>8.3333333333333343E-2</v>
      </c>
    </row>
    <row r="3280" spans="2:41" ht="14.5" hidden="1" x14ac:dyDescent="0.35">
      <c r="B3280" s="45" t="s">
        <v>3314</v>
      </c>
      <c r="C3280" s="54">
        <v>901910</v>
      </c>
      <c r="D3280" s="54">
        <v>901910</v>
      </c>
      <c r="E3280" s="60" t="s">
        <v>3192</v>
      </c>
      <c r="F3280" s="73">
        <v>0</v>
      </c>
      <c r="G3280" s="73">
        <v>8.3333333333333343E-2</v>
      </c>
      <c r="H3280" s="73">
        <v>8.3333333333333343E-2</v>
      </c>
      <c r="I3280" s="73">
        <v>8.3333333333333343E-2</v>
      </c>
      <c r="J3280" s="81" t="s">
        <v>4230</v>
      </c>
      <c r="AL3280" s="144">
        <v>0</v>
      </c>
      <c r="AM3280" s="144">
        <v>8.3333333333333343E-2</v>
      </c>
      <c r="AN3280" s="144">
        <v>8.3333333333333343E-2</v>
      </c>
      <c r="AO3280" s="145">
        <v>8.3333333333333343E-2</v>
      </c>
    </row>
    <row r="3281" spans="2:41" ht="14.5" hidden="1" x14ac:dyDescent="0.35">
      <c r="B3281" s="45" t="s">
        <v>3314</v>
      </c>
      <c r="C3281" s="54">
        <v>901916</v>
      </c>
      <c r="D3281" s="54">
        <v>901916</v>
      </c>
      <c r="E3281" s="60" t="s">
        <v>3192</v>
      </c>
      <c r="F3281" s="73">
        <v>0</v>
      </c>
      <c r="G3281" s="73">
        <v>8.3333333333333343E-2</v>
      </c>
      <c r="H3281" s="73">
        <v>8.3333333333333343E-2</v>
      </c>
      <c r="I3281" s="73">
        <v>8.3333333333333343E-2</v>
      </c>
      <c r="J3281" s="81" t="s">
        <v>4230</v>
      </c>
      <c r="AL3281" s="144">
        <v>0</v>
      </c>
      <c r="AM3281" s="144">
        <v>8.3333333333333343E-2</v>
      </c>
      <c r="AN3281" s="144">
        <v>8.3333333333333343E-2</v>
      </c>
      <c r="AO3281" s="145">
        <v>8.3333333333333343E-2</v>
      </c>
    </row>
    <row r="3282" spans="2:41" ht="14.5" hidden="1" x14ac:dyDescent="0.35">
      <c r="B3282" s="45" t="s">
        <v>3314</v>
      </c>
      <c r="C3282" s="54">
        <v>901956</v>
      </c>
      <c r="D3282" s="54">
        <v>901956</v>
      </c>
      <c r="E3282" s="60" t="s">
        <v>3192</v>
      </c>
      <c r="F3282" s="73">
        <v>0</v>
      </c>
      <c r="G3282" s="73">
        <v>8.3333333333333343E-2</v>
      </c>
      <c r="H3282" s="73">
        <v>8.3333333333333343E-2</v>
      </c>
      <c r="I3282" s="73">
        <v>8.3333333333333343E-2</v>
      </c>
      <c r="J3282" s="81" t="s">
        <v>4230</v>
      </c>
      <c r="AL3282" s="144">
        <v>0</v>
      </c>
      <c r="AM3282" s="144">
        <v>8.3333333333333343E-2</v>
      </c>
      <c r="AN3282" s="144">
        <v>8.3333333333333343E-2</v>
      </c>
      <c r="AO3282" s="145">
        <v>8.3333333333333343E-2</v>
      </c>
    </row>
    <row r="3283" spans="2:41" ht="14.5" hidden="1" x14ac:dyDescent="0.35">
      <c r="B3283" s="45" t="s">
        <v>3314</v>
      </c>
      <c r="C3283" s="54">
        <v>901985</v>
      </c>
      <c r="D3283" s="54">
        <v>901985</v>
      </c>
      <c r="E3283" s="60" t="s">
        <v>3192</v>
      </c>
      <c r="F3283" s="73">
        <v>0</v>
      </c>
      <c r="G3283" s="73">
        <v>8.3333333333333343E-2</v>
      </c>
      <c r="H3283" s="73">
        <v>8.3333333333333343E-2</v>
      </c>
      <c r="I3283" s="73">
        <v>8.3333333333333343E-2</v>
      </c>
      <c r="J3283" s="81" t="s">
        <v>4230</v>
      </c>
      <c r="AL3283" s="144">
        <v>0</v>
      </c>
      <c r="AM3283" s="144">
        <v>8.3333333333333343E-2</v>
      </c>
      <c r="AN3283" s="144">
        <v>8.3333333333333343E-2</v>
      </c>
      <c r="AO3283" s="145">
        <v>8.3333333333333343E-2</v>
      </c>
    </row>
    <row r="3284" spans="2:41" ht="14.5" hidden="1" x14ac:dyDescent="0.35">
      <c r="B3284" s="45" t="s">
        <v>3314</v>
      </c>
      <c r="C3284" s="54">
        <v>902049</v>
      </c>
      <c r="D3284" s="54">
        <v>902049</v>
      </c>
      <c r="E3284" s="60" t="s">
        <v>3192</v>
      </c>
      <c r="F3284" s="73">
        <v>0</v>
      </c>
      <c r="G3284" s="73">
        <v>8.3333333333333343E-2</v>
      </c>
      <c r="H3284" s="73">
        <v>8.3333333333333343E-2</v>
      </c>
      <c r="I3284" s="73">
        <v>8.3333333333333343E-2</v>
      </c>
      <c r="J3284" s="81" t="s">
        <v>4230</v>
      </c>
      <c r="AL3284" s="144">
        <v>0</v>
      </c>
      <c r="AM3284" s="144">
        <v>8.3333333333333343E-2</v>
      </c>
      <c r="AN3284" s="144">
        <v>8.3333333333333343E-2</v>
      </c>
      <c r="AO3284" s="145">
        <v>8.3333333333333343E-2</v>
      </c>
    </row>
    <row r="3285" spans="2:41" ht="14.5" hidden="1" x14ac:dyDescent="0.35">
      <c r="B3285" s="45" t="s">
        <v>3314</v>
      </c>
      <c r="C3285" s="54">
        <v>902096</v>
      </c>
      <c r="D3285" s="54">
        <v>902096</v>
      </c>
      <c r="E3285" s="60" t="s">
        <v>3192</v>
      </c>
      <c r="F3285" s="73">
        <v>0</v>
      </c>
      <c r="G3285" s="73">
        <v>8.3333333333333343E-2</v>
      </c>
      <c r="H3285" s="73">
        <v>8.3333333333333343E-2</v>
      </c>
      <c r="I3285" s="73">
        <v>8.3333333333333343E-2</v>
      </c>
      <c r="J3285" s="81" t="s">
        <v>4230</v>
      </c>
      <c r="AL3285" s="144">
        <v>0</v>
      </c>
      <c r="AM3285" s="144">
        <v>8.3333333333333343E-2</v>
      </c>
      <c r="AN3285" s="144">
        <v>8.3333333333333343E-2</v>
      </c>
      <c r="AO3285" s="145">
        <v>8.3333333333333343E-2</v>
      </c>
    </row>
    <row r="3286" spans="2:41" ht="14.5" hidden="1" x14ac:dyDescent="0.35">
      <c r="B3286" s="45" t="s">
        <v>3314</v>
      </c>
      <c r="C3286" s="54">
        <v>902158</v>
      </c>
      <c r="D3286" s="54">
        <v>902158</v>
      </c>
      <c r="E3286" s="60" t="s">
        <v>3192</v>
      </c>
      <c r="F3286" s="73">
        <v>0</v>
      </c>
      <c r="G3286" s="73">
        <v>8.3333333333333343E-2</v>
      </c>
      <c r="H3286" s="73">
        <v>8.3333333333333343E-2</v>
      </c>
      <c r="I3286" s="73">
        <v>8.3333333333333343E-2</v>
      </c>
      <c r="J3286" s="81" t="s">
        <v>4230</v>
      </c>
      <c r="AL3286" s="144">
        <v>0</v>
      </c>
      <c r="AM3286" s="144">
        <v>8.3333333333333343E-2</v>
      </c>
      <c r="AN3286" s="144">
        <v>8.3333333333333343E-2</v>
      </c>
      <c r="AO3286" s="145">
        <v>8.3333333333333343E-2</v>
      </c>
    </row>
    <row r="3287" spans="2:41" ht="14.5" hidden="1" x14ac:dyDescent="0.35">
      <c r="B3287" s="45" t="s">
        <v>3314</v>
      </c>
      <c r="C3287" s="54">
        <v>903030</v>
      </c>
      <c r="D3287" s="54">
        <v>903030</v>
      </c>
      <c r="E3287" s="60" t="s">
        <v>3192</v>
      </c>
      <c r="F3287" s="73">
        <v>0</v>
      </c>
      <c r="G3287" s="73">
        <v>8.3333333333333343E-2</v>
      </c>
      <c r="H3287" s="73">
        <v>8.3333333333333343E-2</v>
      </c>
      <c r="I3287" s="73">
        <v>8.3333333333333343E-2</v>
      </c>
      <c r="J3287" s="81" t="s">
        <v>4230</v>
      </c>
      <c r="AL3287" s="144">
        <v>0</v>
      </c>
      <c r="AM3287" s="144">
        <v>8.3333333333333343E-2</v>
      </c>
      <c r="AN3287" s="144">
        <v>8.3333333333333343E-2</v>
      </c>
      <c r="AO3287" s="145">
        <v>8.3333333333333343E-2</v>
      </c>
    </row>
    <row r="3288" spans="2:41" ht="14.5" hidden="1" x14ac:dyDescent="0.35">
      <c r="B3288" s="45" t="s">
        <v>3314</v>
      </c>
      <c r="C3288" s="54">
        <v>903368</v>
      </c>
      <c r="D3288" s="54">
        <v>903368</v>
      </c>
      <c r="E3288" s="60" t="s">
        <v>3192</v>
      </c>
      <c r="F3288" s="73">
        <v>0</v>
      </c>
      <c r="G3288" s="73">
        <v>8.3333333333333343E-2</v>
      </c>
      <c r="H3288" s="73">
        <v>8.3333333333333343E-2</v>
      </c>
      <c r="I3288" s="73">
        <v>8.3333333333333343E-2</v>
      </c>
      <c r="J3288" s="81" t="s">
        <v>4230</v>
      </c>
      <c r="AL3288" s="144">
        <v>0</v>
      </c>
      <c r="AM3288" s="144">
        <v>8.3333333333333343E-2</v>
      </c>
      <c r="AN3288" s="144">
        <v>8.3333333333333343E-2</v>
      </c>
      <c r="AO3288" s="145">
        <v>8.3333333333333343E-2</v>
      </c>
    </row>
    <row r="3289" spans="2:41" ht="14.5" hidden="1" x14ac:dyDescent="0.35">
      <c r="B3289" s="45" t="s">
        <v>3314</v>
      </c>
      <c r="C3289" s="54">
        <v>903372</v>
      </c>
      <c r="D3289" s="54">
        <v>903372</v>
      </c>
      <c r="E3289" s="60" t="s">
        <v>3192</v>
      </c>
      <c r="F3289" s="73">
        <v>0</v>
      </c>
      <c r="G3289" s="73">
        <v>8.3333333333333343E-2</v>
      </c>
      <c r="H3289" s="73">
        <v>8.3333333333333343E-2</v>
      </c>
      <c r="I3289" s="73">
        <v>8.3333333333333343E-2</v>
      </c>
      <c r="J3289" s="81" t="s">
        <v>4230</v>
      </c>
      <c r="AL3289" s="144">
        <v>0</v>
      </c>
      <c r="AM3289" s="144">
        <v>8.3333333333333343E-2</v>
      </c>
      <c r="AN3289" s="144">
        <v>8.3333333333333343E-2</v>
      </c>
      <c r="AO3289" s="145">
        <v>8.3333333333333343E-2</v>
      </c>
    </row>
    <row r="3290" spans="2:41" ht="14.5" hidden="1" x14ac:dyDescent="0.35">
      <c r="B3290" s="45" t="s">
        <v>3314</v>
      </c>
      <c r="C3290" s="54">
        <v>903528</v>
      </c>
      <c r="D3290" s="54">
        <v>903528</v>
      </c>
      <c r="E3290" s="60" t="s">
        <v>3192</v>
      </c>
      <c r="F3290" s="73">
        <v>0</v>
      </c>
      <c r="G3290" s="73">
        <v>8.3333333333333343E-2</v>
      </c>
      <c r="H3290" s="73">
        <v>8.3333333333333343E-2</v>
      </c>
      <c r="I3290" s="73">
        <v>8.3333333333333343E-2</v>
      </c>
      <c r="J3290" s="81" t="s">
        <v>4230</v>
      </c>
      <c r="AL3290" s="144">
        <v>0</v>
      </c>
      <c r="AM3290" s="144">
        <v>8.3333333333333343E-2</v>
      </c>
      <c r="AN3290" s="144">
        <v>8.3333333333333343E-2</v>
      </c>
      <c r="AO3290" s="145">
        <v>8.3333333333333343E-2</v>
      </c>
    </row>
    <row r="3291" spans="2:41" ht="14.5" hidden="1" x14ac:dyDescent="0.35">
      <c r="B3291" s="45" t="s">
        <v>3314</v>
      </c>
      <c r="C3291" s="54">
        <v>903723</v>
      </c>
      <c r="D3291" s="54">
        <v>903723</v>
      </c>
      <c r="E3291" s="60" t="s">
        <v>3192</v>
      </c>
      <c r="F3291" s="73">
        <v>0</v>
      </c>
      <c r="G3291" s="73">
        <v>8.3333333333333343E-2</v>
      </c>
      <c r="H3291" s="73">
        <v>8.3333333333333343E-2</v>
      </c>
      <c r="I3291" s="73">
        <v>8.3333333333333343E-2</v>
      </c>
      <c r="J3291" s="81" t="s">
        <v>4230</v>
      </c>
      <c r="AL3291" s="144">
        <v>0</v>
      </c>
      <c r="AM3291" s="144">
        <v>8.3333333333333343E-2</v>
      </c>
      <c r="AN3291" s="144">
        <v>8.3333333333333343E-2</v>
      </c>
      <c r="AO3291" s="145">
        <v>8.3333333333333343E-2</v>
      </c>
    </row>
    <row r="3292" spans="2:41" ht="14.5" hidden="1" x14ac:dyDescent="0.35">
      <c r="B3292" s="45" t="s">
        <v>3314</v>
      </c>
      <c r="C3292" s="54">
        <v>903807</v>
      </c>
      <c r="D3292" s="54">
        <v>903807</v>
      </c>
      <c r="E3292" s="60" t="s">
        <v>3192</v>
      </c>
      <c r="F3292" s="73">
        <v>0</v>
      </c>
      <c r="G3292" s="73">
        <v>8.3333333333333343E-2</v>
      </c>
      <c r="H3292" s="73">
        <v>8.3333333333333343E-2</v>
      </c>
      <c r="I3292" s="73">
        <v>8.3333333333333343E-2</v>
      </c>
      <c r="J3292" s="81" t="s">
        <v>4230</v>
      </c>
      <c r="AL3292" s="144">
        <v>0</v>
      </c>
      <c r="AM3292" s="144">
        <v>8.3333333333333343E-2</v>
      </c>
      <c r="AN3292" s="144">
        <v>8.3333333333333343E-2</v>
      </c>
      <c r="AO3292" s="145">
        <v>8.3333333333333343E-2</v>
      </c>
    </row>
    <row r="3293" spans="2:41" ht="14.5" hidden="1" x14ac:dyDescent="0.35">
      <c r="B3293" s="45" t="s">
        <v>3314</v>
      </c>
      <c r="C3293" s="54">
        <v>904071</v>
      </c>
      <c r="D3293" s="54">
        <v>904072</v>
      </c>
      <c r="E3293" s="60" t="s">
        <v>3192</v>
      </c>
      <c r="F3293" s="73">
        <v>0</v>
      </c>
      <c r="G3293" s="73">
        <v>8.3333333333333343E-2</v>
      </c>
      <c r="H3293" s="73">
        <v>8.3333333333333343E-2</v>
      </c>
      <c r="I3293" s="73">
        <v>8.3333333333333343E-2</v>
      </c>
      <c r="J3293" s="81" t="s">
        <v>4230</v>
      </c>
      <c r="AL3293" s="144">
        <v>0</v>
      </c>
      <c r="AM3293" s="144">
        <v>8.3333333333333343E-2</v>
      </c>
      <c r="AN3293" s="144">
        <v>8.3333333333333343E-2</v>
      </c>
      <c r="AO3293" s="145">
        <v>8.3333333333333343E-2</v>
      </c>
    </row>
    <row r="3294" spans="2:41" ht="14.5" hidden="1" x14ac:dyDescent="0.35">
      <c r="B3294" s="45" t="s">
        <v>3314</v>
      </c>
      <c r="C3294" s="54">
        <v>904335</v>
      </c>
      <c r="D3294" s="54">
        <v>904335</v>
      </c>
      <c r="E3294" s="60" t="s">
        <v>3192</v>
      </c>
      <c r="F3294" s="73">
        <v>0</v>
      </c>
      <c r="G3294" s="73">
        <v>8.3333333333333343E-2</v>
      </c>
      <c r="H3294" s="73">
        <v>8.3333333333333343E-2</v>
      </c>
      <c r="I3294" s="73">
        <v>8.3333333333333343E-2</v>
      </c>
      <c r="J3294" s="81" t="s">
        <v>4230</v>
      </c>
      <c r="AL3294" s="144">
        <v>0</v>
      </c>
      <c r="AM3294" s="144">
        <v>8.3333333333333343E-2</v>
      </c>
      <c r="AN3294" s="144">
        <v>8.3333333333333343E-2</v>
      </c>
      <c r="AO3294" s="145">
        <v>8.3333333333333343E-2</v>
      </c>
    </row>
    <row r="3295" spans="2:41" ht="14.5" hidden="1" x14ac:dyDescent="0.35">
      <c r="B3295" s="45" t="s">
        <v>3314</v>
      </c>
      <c r="C3295" s="54">
        <v>904627</v>
      </c>
      <c r="D3295" s="54">
        <v>904627</v>
      </c>
      <c r="E3295" s="60" t="s">
        <v>3192</v>
      </c>
      <c r="F3295" s="73">
        <v>0</v>
      </c>
      <c r="G3295" s="73">
        <v>8.3333333333333343E-2</v>
      </c>
      <c r="H3295" s="73">
        <v>8.3333333333333343E-2</v>
      </c>
      <c r="I3295" s="73">
        <v>8.3333333333333343E-2</v>
      </c>
      <c r="J3295" s="81" t="s">
        <v>4230</v>
      </c>
      <c r="AL3295" s="144">
        <v>0</v>
      </c>
      <c r="AM3295" s="144">
        <v>8.3333333333333343E-2</v>
      </c>
      <c r="AN3295" s="144">
        <v>8.3333333333333343E-2</v>
      </c>
      <c r="AO3295" s="145">
        <v>8.3333333333333343E-2</v>
      </c>
    </row>
    <row r="3296" spans="2:41" ht="14.5" hidden="1" x14ac:dyDescent="0.35">
      <c r="B3296" s="45" t="s">
        <v>3314</v>
      </c>
      <c r="C3296" s="54">
        <v>904739</v>
      </c>
      <c r="D3296" s="54">
        <v>904739</v>
      </c>
      <c r="E3296" s="60" t="s">
        <v>3192</v>
      </c>
      <c r="F3296" s="73">
        <v>0</v>
      </c>
      <c r="G3296" s="73">
        <v>8.3333333333333343E-2</v>
      </c>
      <c r="H3296" s="73">
        <v>8.3333333333333343E-2</v>
      </c>
      <c r="I3296" s="73">
        <v>8.3333333333333343E-2</v>
      </c>
      <c r="J3296" s="81" t="s">
        <v>4230</v>
      </c>
      <c r="AL3296" s="144">
        <v>0</v>
      </c>
      <c r="AM3296" s="144">
        <v>8.3333333333333343E-2</v>
      </c>
      <c r="AN3296" s="144">
        <v>8.3333333333333343E-2</v>
      </c>
      <c r="AO3296" s="145">
        <v>8.3333333333333343E-2</v>
      </c>
    </row>
    <row r="3297" spans="2:41" ht="14.5" hidden="1" x14ac:dyDescent="0.35">
      <c r="B3297" s="45" t="s">
        <v>3314</v>
      </c>
      <c r="C3297" s="54">
        <v>905012</v>
      </c>
      <c r="D3297" s="54">
        <v>905012</v>
      </c>
      <c r="E3297" s="60" t="s">
        <v>3192</v>
      </c>
      <c r="F3297" s="73">
        <v>0</v>
      </c>
      <c r="G3297" s="73">
        <v>8.3333333333333343E-2</v>
      </c>
      <c r="H3297" s="73">
        <v>8.3333333333333343E-2</v>
      </c>
      <c r="I3297" s="73">
        <v>8.3333333333333343E-2</v>
      </c>
      <c r="J3297" s="81" t="s">
        <v>4230</v>
      </c>
      <c r="AL3297" s="144">
        <v>0</v>
      </c>
      <c r="AM3297" s="144">
        <v>8.3333333333333343E-2</v>
      </c>
      <c r="AN3297" s="144">
        <v>8.3333333333333343E-2</v>
      </c>
      <c r="AO3297" s="145">
        <v>8.3333333333333343E-2</v>
      </c>
    </row>
    <row r="3298" spans="2:41" ht="14.5" hidden="1" x14ac:dyDescent="0.35">
      <c r="B3298" s="45" t="s">
        <v>3314</v>
      </c>
      <c r="C3298" s="54">
        <v>905130</v>
      </c>
      <c r="D3298" s="54">
        <v>905130</v>
      </c>
      <c r="E3298" s="60" t="s">
        <v>3192</v>
      </c>
      <c r="F3298" s="73">
        <v>0</v>
      </c>
      <c r="G3298" s="73">
        <v>8.3333333333333343E-2</v>
      </c>
      <c r="H3298" s="73">
        <v>8.3333333333333343E-2</v>
      </c>
      <c r="I3298" s="73">
        <v>8.3333333333333343E-2</v>
      </c>
      <c r="J3298" s="81" t="s">
        <v>4230</v>
      </c>
      <c r="AL3298" s="144">
        <v>0</v>
      </c>
      <c r="AM3298" s="144">
        <v>8.3333333333333343E-2</v>
      </c>
      <c r="AN3298" s="144">
        <v>8.3333333333333343E-2</v>
      </c>
      <c r="AO3298" s="145">
        <v>8.3333333333333343E-2</v>
      </c>
    </row>
    <row r="3299" spans="2:41" ht="14.5" hidden="1" x14ac:dyDescent="0.35">
      <c r="B3299" s="45" t="s">
        <v>3314</v>
      </c>
      <c r="C3299" s="54">
        <v>905145</v>
      </c>
      <c r="D3299" s="54">
        <v>905145</v>
      </c>
      <c r="E3299" s="60" t="s">
        <v>3192</v>
      </c>
      <c r="F3299" s="73">
        <v>0</v>
      </c>
      <c r="G3299" s="73">
        <v>8.3333333333333343E-2</v>
      </c>
      <c r="H3299" s="73">
        <v>8.3333333333333343E-2</v>
      </c>
      <c r="I3299" s="73">
        <v>8.3333333333333343E-2</v>
      </c>
      <c r="J3299" s="81" t="s">
        <v>4230</v>
      </c>
      <c r="AL3299" s="144">
        <v>0</v>
      </c>
      <c r="AM3299" s="144">
        <v>8.3333333333333343E-2</v>
      </c>
      <c r="AN3299" s="144">
        <v>8.3333333333333343E-2</v>
      </c>
      <c r="AO3299" s="145">
        <v>8.3333333333333343E-2</v>
      </c>
    </row>
    <row r="3300" spans="2:41" ht="14.5" hidden="1" x14ac:dyDescent="0.35">
      <c r="B3300" s="45" t="s">
        <v>3314</v>
      </c>
      <c r="C3300" s="54">
        <v>905170</v>
      </c>
      <c r="D3300" s="54">
        <v>905170</v>
      </c>
      <c r="E3300" s="60" t="s">
        <v>3192</v>
      </c>
      <c r="F3300" s="73">
        <v>0</v>
      </c>
      <c r="G3300" s="73">
        <v>8.3333333333333343E-2</v>
      </c>
      <c r="H3300" s="73">
        <v>8.3333333333333343E-2</v>
      </c>
      <c r="I3300" s="73">
        <v>8.3333333333333343E-2</v>
      </c>
      <c r="J3300" s="81" t="s">
        <v>4230</v>
      </c>
      <c r="AL3300" s="144">
        <v>0</v>
      </c>
      <c r="AM3300" s="144">
        <v>8.3333333333333343E-2</v>
      </c>
      <c r="AN3300" s="144">
        <v>8.3333333333333343E-2</v>
      </c>
      <c r="AO3300" s="145">
        <v>8.3333333333333343E-2</v>
      </c>
    </row>
    <row r="3301" spans="2:41" ht="14.5" hidden="1" x14ac:dyDescent="0.35">
      <c r="B3301" s="45" t="s">
        <v>3314</v>
      </c>
      <c r="C3301" s="54">
        <v>905316</v>
      </c>
      <c r="D3301" s="54">
        <v>905316</v>
      </c>
      <c r="E3301" s="60" t="s">
        <v>3192</v>
      </c>
      <c r="F3301" s="73">
        <v>0</v>
      </c>
      <c r="G3301" s="73">
        <v>8.3333333333333343E-2</v>
      </c>
      <c r="H3301" s="73">
        <v>8.3333333333333343E-2</v>
      </c>
      <c r="I3301" s="73">
        <v>8.3333333333333343E-2</v>
      </c>
      <c r="J3301" s="81" t="s">
        <v>4230</v>
      </c>
      <c r="AL3301" s="144">
        <v>0</v>
      </c>
      <c r="AM3301" s="144">
        <v>8.3333333333333343E-2</v>
      </c>
      <c r="AN3301" s="144">
        <v>8.3333333333333343E-2</v>
      </c>
      <c r="AO3301" s="145">
        <v>8.3333333333333343E-2</v>
      </c>
    </row>
    <row r="3302" spans="2:41" ht="14.5" hidden="1" x14ac:dyDescent="0.35">
      <c r="B3302" s="45" t="s">
        <v>3314</v>
      </c>
      <c r="C3302" s="54">
        <v>905347</v>
      </c>
      <c r="D3302" s="54">
        <v>905347</v>
      </c>
      <c r="E3302" s="60" t="s">
        <v>3192</v>
      </c>
      <c r="F3302" s="73">
        <v>0</v>
      </c>
      <c r="G3302" s="73">
        <v>8.3333333333333343E-2</v>
      </c>
      <c r="H3302" s="73">
        <v>8.3333333333333343E-2</v>
      </c>
      <c r="I3302" s="73">
        <v>8.3333333333333343E-2</v>
      </c>
      <c r="J3302" s="81" t="s">
        <v>4230</v>
      </c>
      <c r="AL3302" s="144">
        <v>0</v>
      </c>
      <c r="AM3302" s="144">
        <v>8.3333333333333343E-2</v>
      </c>
      <c r="AN3302" s="144">
        <v>8.3333333333333343E-2</v>
      </c>
      <c r="AO3302" s="145">
        <v>8.3333333333333343E-2</v>
      </c>
    </row>
    <row r="3303" spans="2:41" ht="14.5" hidden="1" x14ac:dyDescent="0.35">
      <c r="B3303" s="45" t="s">
        <v>3314</v>
      </c>
      <c r="C3303" s="54">
        <v>905412</v>
      </c>
      <c r="D3303" s="54">
        <v>905412</v>
      </c>
      <c r="E3303" s="60" t="s">
        <v>3192</v>
      </c>
      <c r="F3303" s="73">
        <v>0</v>
      </c>
      <c r="G3303" s="73">
        <v>8.3333333333333343E-2</v>
      </c>
      <c r="H3303" s="73">
        <v>8.3333333333333343E-2</v>
      </c>
      <c r="I3303" s="73">
        <v>8.3333333333333343E-2</v>
      </c>
      <c r="J3303" s="81" t="s">
        <v>4230</v>
      </c>
      <c r="AL3303" s="144">
        <v>0</v>
      </c>
      <c r="AM3303" s="144">
        <v>8.3333333333333343E-2</v>
      </c>
      <c r="AN3303" s="144">
        <v>8.3333333333333343E-2</v>
      </c>
      <c r="AO3303" s="145">
        <v>8.3333333333333343E-2</v>
      </c>
    </row>
    <row r="3304" spans="2:41" ht="14.5" hidden="1" x14ac:dyDescent="0.35">
      <c r="B3304" s="45" t="s">
        <v>3314</v>
      </c>
      <c r="C3304" s="54">
        <v>905419</v>
      </c>
      <c r="D3304" s="54">
        <v>905419</v>
      </c>
      <c r="E3304" s="60" t="s">
        <v>3192</v>
      </c>
      <c r="F3304" s="73">
        <v>0</v>
      </c>
      <c r="G3304" s="73">
        <v>8.3333333333333343E-2</v>
      </c>
      <c r="H3304" s="73">
        <v>8.3333333333333343E-2</v>
      </c>
      <c r="I3304" s="73">
        <v>8.3333333333333343E-2</v>
      </c>
      <c r="J3304" s="81" t="s">
        <v>4230</v>
      </c>
      <c r="AL3304" s="144">
        <v>0</v>
      </c>
      <c r="AM3304" s="144">
        <v>8.3333333333333343E-2</v>
      </c>
      <c r="AN3304" s="144">
        <v>8.3333333333333343E-2</v>
      </c>
      <c r="AO3304" s="145">
        <v>8.3333333333333343E-2</v>
      </c>
    </row>
    <row r="3305" spans="2:41" ht="14.5" hidden="1" x14ac:dyDescent="0.35">
      <c r="B3305" s="45" t="s">
        <v>3314</v>
      </c>
      <c r="C3305" s="54">
        <v>905870</v>
      </c>
      <c r="D3305" s="54">
        <v>905870</v>
      </c>
      <c r="E3305" s="60" t="s">
        <v>3192</v>
      </c>
      <c r="F3305" s="73">
        <v>0</v>
      </c>
      <c r="G3305" s="73">
        <v>8.3333333333333343E-2</v>
      </c>
      <c r="H3305" s="73">
        <v>8.3333333333333343E-2</v>
      </c>
      <c r="I3305" s="73">
        <v>8.3333333333333343E-2</v>
      </c>
      <c r="J3305" s="81" t="s">
        <v>4230</v>
      </c>
      <c r="AL3305" s="144">
        <v>0</v>
      </c>
      <c r="AM3305" s="144">
        <v>8.3333333333333343E-2</v>
      </c>
      <c r="AN3305" s="144">
        <v>8.3333333333333343E-2</v>
      </c>
      <c r="AO3305" s="145">
        <v>8.3333333333333343E-2</v>
      </c>
    </row>
    <row r="3306" spans="2:41" ht="14.5" hidden="1" x14ac:dyDescent="0.35">
      <c r="B3306" s="45" t="s">
        <v>3314</v>
      </c>
      <c r="C3306" s="54">
        <v>905874</v>
      </c>
      <c r="D3306" s="54">
        <v>905874</v>
      </c>
      <c r="E3306" s="60" t="s">
        <v>3192</v>
      </c>
      <c r="F3306" s="73">
        <v>0</v>
      </c>
      <c r="G3306" s="73">
        <v>8.3333333333333343E-2</v>
      </c>
      <c r="H3306" s="73">
        <v>8.3333333333333343E-2</v>
      </c>
      <c r="I3306" s="73">
        <v>8.3333333333333343E-2</v>
      </c>
      <c r="J3306" s="81" t="s">
        <v>4230</v>
      </c>
      <c r="AL3306" s="144">
        <v>0</v>
      </c>
      <c r="AM3306" s="144">
        <v>8.3333333333333343E-2</v>
      </c>
      <c r="AN3306" s="144">
        <v>8.3333333333333343E-2</v>
      </c>
      <c r="AO3306" s="145">
        <v>8.3333333333333343E-2</v>
      </c>
    </row>
    <row r="3307" spans="2:41" ht="14.5" hidden="1" x14ac:dyDescent="0.35">
      <c r="B3307" s="45" t="s">
        <v>3314</v>
      </c>
      <c r="C3307" s="54">
        <v>905878</v>
      </c>
      <c r="D3307" s="54">
        <v>905878</v>
      </c>
      <c r="E3307" s="60" t="s">
        <v>3192</v>
      </c>
      <c r="F3307" s="73">
        <v>0</v>
      </c>
      <c r="G3307" s="73">
        <v>8.3333333333333343E-2</v>
      </c>
      <c r="H3307" s="73">
        <v>8.3333333333333343E-2</v>
      </c>
      <c r="I3307" s="73">
        <v>8.3333333333333343E-2</v>
      </c>
      <c r="J3307" s="81" t="s">
        <v>4230</v>
      </c>
      <c r="AL3307" s="144">
        <v>0</v>
      </c>
      <c r="AM3307" s="144">
        <v>8.3333333333333343E-2</v>
      </c>
      <c r="AN3307" s="144">
        <v>8.3333333333333343E-2</v>
      </c>
      <c r="AO3307" s="145">
        <v>8.3333333333333343E-2</v>
      </c>
    </row>
    <row r="3308" spans="2:41" ht="14.5" hidden="1" x14ac:dyDescent="0.35">
      <c r="B3308" s="45" t="s">
        <v>3314</v>
      </c>
      <c r="C3308" s="54">
        <v>906037</v>
      </c>
      <c r="D3308" s="54">
        <v>906037</v>
      </c>
      <c r="E3308" s="60" t="s">
        <v>3192</v>
      </c>
      <c r="F3308" s="73">
        <v>0</v>
      </c>
      <c r="G3308" s="73">
        <v>8.3333333333333343E-2</v>
      </c>
      <c r="H3308" s="73">
        <v>8.3333333333333343E-2</v>
      </c>
      <c r="I3308" s="73">
        <v>8.3333333333333343E-2</v>
      </c>
      <c r="J3308" s="81" t="s">
        <v>4230</v>
      </c>
      <c r="AL3308" s="144">
        <v>0</v>
      </c>
      <c r="AM3308" s="144">
        <v>8.3333333333333343E-2</v>
      </c>
      <c r="AN3308" s="144">
        <v>8.3333333333333343E-2</v>
      </c>
      <c r="AO3308" s="145">
        <v>8.3333333333333343E-2</v>
      </c>
    </row>
    <row r="3309" spans="2:41" ht="14.5" hidden="1" x14ac:dyDescent="0.35">
      <c r="B3309" s="45" t="s">
        <v>3314</v>
      </c>
      <c r="C3309" s="54">
        <v>906524</v>
      </c>
      <c r="D3309" s="54">
        <v>906524</v>
      </c>
      <c r="E3309" s="60" t="s">
        <v>3192</v>
      </c>
      <c r="F3309" s="73">
        <v>0</v>
      </c>
      <c r="G3309" s="73">
        <v>8.3333333333333343E-2</v>
      </c>
      <c r="H3309" s="73">
        <v>8.3333333333333343E-2</v>
      </c>
      <c r="I3309" s="73">
        <v>8.3333333333333343E-2</v>
      </c>
      <c r="J3309" s="81" t="s">
        <v>4230</v>
      </c>
      <c r="AL3309" s="144">
        <v>0</v>
      </c>
      <c r="AM3309" s="144">
        <v>8.3333333333333343E-2</v>
      </c>
      <c r="AN3309" s="144">
        <v>8.3333333333333343E-2</v>
      </c>
      <c r="AO3309" s="145">
        <v>8.3333333333333343E-2</v>
      </c>
    </row>
    <row r="3310" spans="2:41" ht="14.5" hidden="1" x14ac:dyDescent="0.35">
      <c r="B3310" s="45" t="s">
        <v>3314</v>
      </c>
      <c r="C3310" s="54">
        <v>907170</v>
      </c>
      <c r="D3310" s="54">
        <v>907170</v>
      </c>
      <c r="E3310" s="60" t="s">
        <v>3192</v>
      </c>
      <c r="F3310" s="73">
        <v>0</v>
      </c>
      <c r="G3310" s="73">
        <v>8.3333333333333343E-2</v>
      </c>
      <c r="H3310" s="73">
        <v>8.3333333333333343E-2</v>
      </c>
      <c r="I3310" s="73">
        <v>8.3333333333333343E-2</v>
      </c>
      <c r="J3310" s="81" t="s">
        <v>4230</v>
      </c>
      <c r="AL3310" s="144">
        <v>0</v>
      </c>
      <c r="AM3310" s="144">
        <v>8.3333333333333343E-2</v>
      </c>
      <c r="AN3310" s="144">
        <v>8.3333333333333343E-2</v>
      </c>
      <c r="AO3310" s="145">
        <v>8.3333333333333343E-2</v>
      </c>
    </row>
    <row r="3311" spans="2:41" ht="14.5" hidden="1" x14ac:dyDescent="0.35">
      <c r="B3311" s="45" t="s">
        <v>3314</v>
      </c>
      <c r="C3311" s="54">
        <v>907374</v>
      </c>
      <c r="D3311" s="54">
        <v>907374</v>
      </c>
      <c r="E3311" s="60" t="s">
        <v>3192</v>
      </c>
      <c r="F3311" s="73">
        <v>0</v>
      </c>
      <c r="G3311" s="73">
        <v>8.3333333333333343E-2</v>
      </c>
      <c r="H3311" s="73">
        <v>8.3333333333333343E-2</v>
      </c>
      <c r="I3311" s="73">
        <v>8.3333333333333343E-2</v>
      </c>
      <c r="J3311" s="81" t="s">
        <v>4230</v>
      </c>
      <c r="AL3311" s="144">
        <v>0</v>
      </c>
      <c r="AM3311" s="144">
        <v>8.3333333333333343E-2</v>
      </c>
      <c r="AN3311" s="144">
        <v>8.3333333333333343E-2</v>
      </c>
      <c r="AO3311" s="145">
        <v>8.3333333333333343E-2</v>
      </c>
    </row>
    <row r="3312" spans="2:41" ht="14.5" hidden="1" x14ac:dyDescent="0.35">
      <c r="B3312" s="45" t="s">
        <v>3314</v>
      </c>
      <c r="C3312" s="54">
        <v>907385</v>
      </c>
      <c r="D3312" s="54">
        <v>907385</v>
      </c>
      <c r="E3312" s="60" t="s">
        <v>3192</v>
      </c>
      <c r="F3312" s="73">
        <v>0</v>
      </c>
      <c r="G3312" s="73">
        <v>8.3333333333333343E-2</v>
      </c>
      <c r="H3312" s="73">
        <v>8.3333333333333343E-2</v>
      </c>
      <c r="I3312" s="73">
        <v>8.3333333333333343E-2</v>
      </c>
      <c r="J3312" s="81" t="s">
        <v>4230</v>
      </c>
      <c r="AL3312" s="144">
        <v>0</v>
      </c>
      <c r="AM3312" s="144">
        <v>8.3333333333333343E-2</v>
      </c>
      <c r="AN3312" s="144">
        <v>8.3333333333333343E-2</v>
      </c>
      <c r="AO3312" s="145">
        <v>8.3333333333333343E-2</v>
      </c>
    </row>
    <row r="3313" spans="2:41" ht="14.5" hidden="1" x14ac:dyDescent="0.35">
      <c r="B3313" s="45" t="s">
        <v>3314</v>
      </c>
      <c r="C3313" s="54">
        <v>907519</v>
      </c>
      <c r="D3313" s="54">
        <v>907519</v>
      </c>
      <c r="E3313" s="60" t="s">
        <v>3192</v>
      </c>
      <c r="F3313" s="73">
        <v>0</v>
      </c>
      <c r="G3313" s="73">
        <v>8.3333333333333343E-2</v>
      </c>
      <c r="H3313" s="73">
        <v>8.3333333333333343E-2</v>
      </c>
      <c r="I3313" s="73">
        <v>8.3333333333333343E-2</v>
      </c>
      <c r="J3313" s="81" t="s">
        <v>4230</v>
      </c>
      <c r="AL3313" s="144">
        <v>0</v>
      </c>
      <c r="AM3313" s="144">
        <v>8.3333333333333343E-2</v>
      </c>
      <c r="AN3313" s="144">
        <v>8.3333333333333343E-2</v>
      </c>
      <c r="AO3313" s="145">
        <v>8.3333333333333343E-2</v>
      </c>
    </row>
    <row r="3314" spans="2:41" ht="14.5" hidden="1" x14ac:dyDescent="0.35">
      <c r="B3314" s="45" t="s">
        <v>3314</v>
      </c>
      <c r="C3314" s="54">
        <v>907602</v>
      </c>
      <c r="D3314" s="54">
        <v>907602</v>
      </c>
      <c r="E3314" s="60" t="s">
        <v>3192</v>
      </c>
      <c r="F3314" s="73">
        <v>0</v>
      </c>
      <c r="G3314" s="73">
        <v>8.3333333333333343E-2</v>
      </c>
      <c r="H3314" s="73">
        <v>8.3333333333333343E-2</v>
      </c>
      <c r="I3314" s="73">
        <v>8.3333333333333343E-2</v>
      </c>
      <c r="J3314" s="81" t="s">
        <v>4230</v>
      </c>
      <c r="AL3314" s="144">
        <v>0</v>
      </c>
      <c r="AM3314" s="144">
        <v>8.3333333333333343E-2</v>
      </c>
      <c r="AN3314" s="144">
        <v>8.3333333333333343E-2</v>
      </c>
      <c r="AO3314" s="145">
        <v>8.3333333333333343E-2</v>
      </c>
    </row>
    <row r="3315" spans="2:41" ht="14.5" hidden="1" x14ac:dyDescent="0.35">
      <c r="B3315" s="45" t="s">
        <v>3314</v>
      </c>
      <c r="C3315" s="54">
        <v>907690</v>
      </c>
      <c r="D3315" s="54">
        <v>907690</v>
      </c>
      <c r="E3315" s="60" t="s">
        <v>3192</v>
      </c>
      <c r="F3315" s="73">
        <v>0</v>
      </c>
      <c r="G3315" s="73">
        <v>8.3333333333333343E-2</v>
      </c>
      <c r="H3315" s="73">
        <v>8.3333333333333343E-2</v>
      </c>
      <c r="I3315" s="73">
        <v>8.3333333333333343E-2</v>
      </c>
      <c r="J3315" s="81" t="s">
        <v>4230</v>
      </c>
      <c r="AL3315" s="144">
        <v>0</v>
      </c>
      <c r="AM3315" s="144">
        <v>8.3333333333333343E-2</v>
      </c>
      <c r="AN3315" s="144">
        <v>8.3333333333333343E-2</v>
      </c>
      <c r="AO3315" s="145">
        <v>8.3333333333333343E-2</v>
      </c>
    </row>
    <row r="3316" spans="2:41" ht="14.5" hidden="1" x14ac:dyDescent="0.35">
      <c r="B3316" s="45" t="s">
        <v>3314</v>
      </c>
      <c r="C3316" s="54">
        <v>907731</v>
      </c>
      <c r="D3316" s="54">
        <v>907731</v>
      </c>
      <c r="E3316" s="60" t="s">
        <v>3192</v>
      </c>
      <c r="F3316" s="73">
        <v>0</v>
      </c>
      <c r="G3316" s="73">
        <v>8.3333333333333343E-2</v>
      </c>
      <c r="H3316" s="73">
        <v>8.3333333333333343E-2</v>
      </c>
      <c r="I3316" s="73">
        <v>8.3333333333333343E-2</v>
      </c>
      <c r="J3316" s="81" t="s">
        <v>4230</v>
      </c>
      <c r="AL3316" s="144">
        <v>0</v>
      </c>
      <c r="AM3316" s="144">
        <v>8.3333333333333343E-2</v>
      </c>
      <c r="AN3316" s="144">
        <v>8.3333333333333343E-2</v>
      </c>
      <c r="AO3316" s="145">
        <v>8.3333333333333343E-2</v>
      </c>
    </row>
    <row r="3317" spans="2:41" ht="14.5" hidden="1" x14ac:dyDescent="0.35">
      <c r="B3317" s="45" t="s">
        <v>3314</v>
      </c>
      <c r="C3317" s="54">
        <v>908555</v>
      </c>
      <c r="D3317" s="54">
        <v>908555</v>
      </c>
      <c r="E3317" s="60" t="s">
        <v>3192</v>
      </c>
      <c r="F3317" s="73">
        <v>0</v>
      </c>
      <c r="G3317" s="73">
        <v>8.3333333333333343E-2</v>
      </c>
      <c r="H3317" s="73">
        <v>8.3333333333333343E-2</v>
      </c>
      <c r="I3317" s="73">
        <v>8.3333333333333343E-2</v>
      </c>
      <c r="J3317" s="81" t="s">
        <v>4230</v>
      </c>
      <c r="AL3317" s="144">
        <v>0</v>
      </c>
      <c r="AM3317" s="144">
        <v>8.3333333333333343E-2</v>
      </c>
      <c r="AN3317" s="144">
        <v>8.3333333333333343E-2</v>
      </c>
      <c r="AO3317" s="145">
        <v>8.3333333333333343E-2</v>
      </c>
    </row>
    <row r="3318" spans="2:41" ht="14.5" hidden="1" x14ac:dyDescent="0.35">
      <c r="B3318" s="45" t="s">
        <v>3314</v>
      </c>
      <c r="C3318" s="54">
        <v>908861</v>
      </c>
      <c r="D3318" s="54">
        <v>908861</v>
      </c>
      <c r="E3318" s="60" t="s">
        <v>3192</v>
      </c>
      <c r="F3318" s="73">
        <v>0</v>
      </c>
      <c r="G3318" s="73">
        <v>8.3333333333333343E-2</v>
      </c>
      <c r="H3318" s="73">
        <v>8.3333333333333343E-2</v>
      </c>
      <c r="I3318" s="73">
        <v>8.3333333333333343E-2</v>
      </c>
      <c r="J3318" s="81" t="s">
        <v>4230</v>
      </c>
      <c r="AL3318" s="144">
        <v>0</v>
      </c>
      <c r="AM3318" s="144">
        <v>8.3333333333333343E-2</v>
      </c>
      <c r="AN3318" s="144">
        <v>8.3333333333333343E-2</v>
      </c>
      <c r="AO3318" s="145">
        <v>8.3333333333333343E-2</v>
      </c>
    </row>
    <row r="3319" spans="2:41" ht="14.5" hidden="1" x14ac:dyDescent="0.35">
      <c r="B3319" s="45" t="s">
        <v>3314</v>
      </c>
      <c r="C3319" s="54">
        <v>909419</v>
      </c>
      <c r="D3319" s="54">
        <v>909419</v>
      </c>
      <c r="E3319" s="60" t="s">
        <v>3192</v>
      </c>
      <c r="F3319" s="73">
        <v>0</v>
      </c>
      <c r="G3319" s="73">
        <v>8.3333333333333343E-2</v>
      </c>
      <c r="H3319" s="73">
        <v>8.3333333333333343E-2</v>
      </c>
      <c r="I3319" s="73">
        <v>8.3333333333333343E-2</v>
      </c>
      <c r="J3319" s="81" t="s">
        <v>4230</v>
      </c>
      <c r="AL3319" s="144">
        <v>0</v>
      </c>
      <c r="AM3319" s="144">
        <v>8.3333333333333343E-2</v>
      </c>
      <c r="AN3319" s="144">
        <v>8.3333333333333343E-2</v>
      </c>
      <c r="AO3319" s="145">
        <v>8.3333333333333343E-2</v>
      </c>
    </row>
    <row r="3320" spans="2:41" ht="14.5" hidden="1" x14ac:dyDescent="0.35">
      <c r="B3320" s="45" t="s">
        <v>3314</v>
      </c>
      <c r="C3320" s="54">
        <v>909957</v>
      </c>
      <c r="D3320" s="54">
        <v>909958</v>
      </c>
      <c r="E3320" s="60" t="s">
        <v>3192</v>
      </c>
      <c r="F3320" s="73">
        <v>0</v>
      </c>
      <c r="G3320" s="73">
        <v>8.3333333333333343E-2</v>
      </c>
      <c r="H3320" s="73">
        <v>8.3333333333333343E-2</v>
      </c>
      <c r="I3320" s="73">
        <v>8.3333333333333343E-2</v>
      </c>
      <c r="J3320" s="81" t="s">
        <v>4230</v>
      </c>
      <c r="AL3320" s="144">
        <v>0</v>
      </c>
      <c r="AM3320" s="144">
        <v>8.3333333333333343E-2</v>
      </c>
      <c r="AN3320" s="144">
        <v>8.3333333333333343E-2</v>
      </c>
      <c r="AO3320" s="145">
        <v>8.3333333333333343E-2</v>
      </c>
    </row>
    <row r="3321" spans="2:41" ht="14.5" hidden="1" x14ac:dyDescent="0.35">
      <c r="B3321" s="45" t="s">
        <v>3314</v>
      </c>
      <c r="C3321" s="54">
        <v>911045</v>
      </c>
      <c r="D3321" s="54">
        <v>911045</v>
      </c>
      <c r="E3321" s="60" t="s">
        <v>3192</v>
      </c>
      <c r="F3321" s="73">
        <v>0</v>
      </c>
      <c r="G3321" s="73">
        <v>8.3333333333333343E-2</v>
      </c>
      <c r="H3321" s="73">
        <v>8.3333333333333343E-2</v>
      </c>
      <c r="I3321" s="73">
        <v>8.3333333333333343E-2</v>
      </c>
      <c r="J3321" s="81" t="s">
        <v>4230</v>
      </c>
      <c r="AL3321" s="144">
        <v>0</v>
      </c>
      <c r="AM3321" s="144">
        <v>8.3333333333333343E-2</v>
      </c>
      <c r="AN3321" s="144">
        <v>8.3333333333333343E-2</v>
      </c>
      <c r="AO3321" s="145">
        <v>8.3333333333333343E-2</v>
      </c>
    </row>
    <row r="3322" spans="2:41" ht="14.5" hidden="1" x14ac:dyDescent="0.35">
      <c r="B3322" s="45" t="s">
        <v>3314</v>
      </c>
      <c r="C3322" s="54">
        <v>911071</v>
      </c>
      <c r="D3322" s="54">
        <v>911071</v>
      </c>
      <c r="E3322" s="60" t="s">
        <v>3192</v>
      </c>
      <c r="F3322" s="73">
        <v>0</v>
      </c>
      <c r="G3322" s="73">
        <v>8.3333333333333343E-2</v>
      </c>
      <c r="H3322" s="73">
        <v>8.3333333333333343E-2</v>
      </c>
      <c r="I3322" s="73">
        <v>8.3333333333333343E-2</v>
      </c>
      <c r="J3322" s="81" t="s">
        <v>4230</v>
      </c>
      <c r="AL3322" s="144">
        <v>0</v>
      </c>
      <c r="AM3322" s="144">
        <v>8.3333333333333343E-2</v>
      </c>
      <c r="AN3322" s="144">
        <v>8.3333333333333343E-2</v>
      </c>
      <c r="AO3322" s="145">
        <v>8.3333333333333343E-2</v>
      </c>
    </row>
    <row r="3323" spans="2:41" ht="14.5" hidden="1" x14ac:dyDescent="0.35">
      <c r="B3323" s="45" t="s">
        <v>3314</v>
      </c>
      <c r="C3323" s="54">
        <v>911074</v>
      </c>
      <c r="D3323" s="54">
        <v>911075</v>
      </c>
      <c r="E3323" s="60" t="s">
        <v>3192</v>
      </c>
      <c r="F3323" s="73">
        <v>0</v>
      </c>
      <c r="G3323" s="73">
        <v>8.3333333333333343E-2</v>
      </c>
      <c r="H3323" s="73">
        <v>8.3333333333333343E-2</v>
      </c>
      <c r="I3323" s="73">
        <v>8.3333333333333343E-2</v>
      </c>
      <c r="J3323" s="81" t="s">
        <v>4230</v>
      </c>
      <c r="AL3323" s="144">
        <v>0</v>
      </c>
      <c r="AM3323" s="144">
        <v>8.3333333333333343E-2</v>
      </c>
      <c r="AN3323" s="144">
        <v>8.3333333333333343E-2</v>
      </c>
      <c r="AO3323" s="145">
        <v>8.3333333333333343E-2</v>
      </c>
    </row>
    <row r="3324" spans="2:41" ht="14.5" hidden="1" x14ac:dyDescent="0.35">
      <c r="B3324" s="45" t="s">
        <v>3314</v>
      </c>
      <c r="C3324" s="54">
        <v>911126</v>
      </c>
      <c r="D3324" s="54">
        <v>911126</v>
      </c>
      <c r="E3324" s="60" t="s">
        <v>3192</v>
      </c>
      <c r="F3324" s="73">
        <v>0</v>
      </c>
      <c r="G3324" s="73">
        <v>8.3333333333333343E-2</v>
      </c>
      <c r="H3324" s="73">
        <v>8.3333333333333343E-2</v>
      </c>
      <c r="I3324" s="73">
        <v>8.3333333333333343E-2</v>
      </c>
      <c r="J3324" s="81" t="s">
        <v>4230</v>
      </c>
      <c r="AL3324" s="144">
        <v>0</v>
      </c>
      <c r="AM3324" s="144">
        <v>8.3333333333333343E-2</v>
      </c>
      <c r="AN3324" s="144">
        <v>8.3333333333333343E-2</v>
      </c>
      <c r="AO3324" s="145">
        <v>8.3333333333333343E-2</v>
      </c>
    </row>
    <row r="3325" spans="2:41" ht="14.5" hidden="1" x14ac:dyDescent="0.35">
      <c r="B3325" s="45" t="s">
        <v>3314</v>
      </c>
      <c r="C3325" s="54">
        <v>911138</v>
      </c>
      <c r="D3325" s="54">
        <v>911138</v>
      </c>
      <c r="E3325" s="60" t="s">
        <v>3192</v>
      </c>
      <c r="F3325" s="73">
        <v>0</v>
      </c>
      <c r="G3325" s="73">
        <v>8.3333333333333343E-2</v>
      </c>
      <c r="H3325" s="73">
        <v>8.3333333333333343E-2</v>
      </c>
      <c r="I3325" s="73">
        <v>8.3333333333333343E-2</v>
      </c>
      <c r="J3325" s="81" t="s">
        <v>4230</v>
      </c>
      <c r="AL3325" s="144">
        <v>0</v>
      </c>
      <c r="AM3325" s="144">
        <v>8.3333333333333343E-2</v>
      </c>
      <c r="AN3325" s="144">
        <v>8.3333333333333343E-2</v>
      </c>
      <c r="AO3325" s="145">
        <v>8.3333333333333343E-2</v>
      </c>
    </row>
    <row r="3326" spans="2:41" ht="14.5" hidden="1" x14ac:dyDescent="0.35">
      <c r="B3326" s="45" t="s">
        <v>3314</v>
      </c>
      <c r="C3326" s="54">
        <v>911430</v>
      </c>
      <c r="D3326" s="54">
        <v>911430</v>
      </c>
      <c r="E3326" s="60" t="s">
        <v>3192</v>
      </c>
      <c r="F3326" s="73">
        <v>0</v>
      </c>
      <c r="G3326" s="73">
        <v>8.3333333333333343E-2</v>
      </c>
      <c r="H3326" s="73">
        <v>8.3333333333333343E-2</v>
      </c>
      <c r="I3326" s="73">
        <v>8.3333333333333343E-2</v>
      </c>
      <c r="J3326" s="81" t="s">
        <v>4230</v>
      </c>
      <c r="AL3326" s="144">
        <v>0</v>
      </c>
      <c r="AM3326" s="144">
        <v>8.3333333333333343E-2</v>
      </c>
      <c r="AN3326" s="144">
        <v>8.3333333333333343E-2</v>
      </c>
      <c r="AO3326" s="145">
        <v>8.3333333333333343E-2</v>
      </c>
    </row>
    <row r="3327" spans="2:41" ht="14.5" hidden="1" x14ac:dyDescent="0.35">
      <c r="B3327" s="45" t="s">
        <v>3314</v>
      </c>
      <c r="C3327" s="54">
        <v>911490</v>
      </c>
      <c r="D3327" s="54">
        <v>911490</v>
      </c>
      <c r="E3327" s="60" t="s">
        <v>3242</v>
      </c>
      <c r="F3327" s="73">
        <v>2.0833333333333335</v>
      </c>
      <c r="G3327" s="73">
        <v>0</v>
      </c>
      <c r="H3327" s="73">
        <v>0</v>
      </c>
      <c r="I3327" s="73">
        <v>0</v>
      </c>
      <c r="J3327" s="272" t="s">
        <v>4231</v>
      </c>
      <c r="AL3327" s="144">
        <v>2.0833333333333335</v>
      </c>
      <c r="AM3327" s="144">
        <v>0</v>
      </c>
      <c r="AN3327" s="144">
        <v>0</v>
      </c>
      <c r="AO3327" s="145">
        <v>0</v>
      </c>
    </row>
    <row r="3328" spans="2:41" ht="14.5" hidden="1" x14ac:dyDescent="0.35">
      <c r="B3328" s="45" t="s">
        <v>3314</v>
      </c>
      <c r="C3328" s="54">
        <v>911912</v>
      </c>
      <c r="D3328" s="54">
        <v>911912</v>
      </c>
      <c r="E3328" s="60" t="s">
        <v>3192</v>
      </c>
      <c r="F3328" s="73">
        <v>0</v>
      </c>
      <c r="G3328" s="73">
        <v>8.3333333333333343E-2</v>
      </c>
      <c r="H3328" s="73">
        <v>8.3333333333333343E-2</v>
      </c>
      <c r="I3328" s="73">
        <v>8.3333333333333343E-2</v>
      </c>
      <c r="J3328" s="81" t="s">
        <v>4230</v>
      </c>
      <c r="AL3328" s="144">
        <v>0</v>
      </c>
      <c r="AM3328" s="144">
        <v>8.3333333333333343E-2</v>
      </c>
      <c r="AN3328" s="144">
        <v>8.3333333333333343E-2</v>
      </c>
      <c r="AO3328" s="145">
        <v>8.3333333333333343E-2</v>
      </c>
    </row>
    <row r="3329" spans="2:41" ht="14.5" hidden="1" x14ac:dyDescent="0.35">
      <c r="B3329" s="45" t="s">
        <v>3314</v>
      </c>
      <c r="C3329" s="54">
        <v>912134</v>
      </c>
      <c r="D3329" s="54">
        <v>912134</v>
      </c>
      <c r="E3329" s="60" t="s">
        <v>3192</v>
      </c>
      <c r="F3329" s="73">
        <v>0</v>
      </c>
      <c r="G3329" s="73">
        <v>8.3333333333333343E-2</v>
      </c>
      <c r="H3329" s="73">
        <v>8.3333333333333343E-2</v>
      </c>
      <c r="I3329" s="73">
        <v>8.3333333333333343E-2</v>
      </c>
      <c r="J3329" s="81" t="s">
        <v>4230</v>
      </c>
      <c r="AL3329" s="144">
        <v>0</v>
      </c>
      <c r="AM3329" s="144">
        <v>8.3333333333333343E-2</v>
      </c>
      <c r="AN3329" s="144">
        <v>8.3333333333333343E-2</v>
      </c>
      <c r="AO3329" s="145">
        <v>8.3333333333333343E-2</v>
      </c>
    </row>
    <row r="3330" spans="2:41" ht="14.5" hidden="1" x14ac:dyDescent="0.35">
      <c r="B3330" s="45" t="s">
        <v>3314</v>
      </c>
      <c r="C3330" s="54">
        <v>913082</v>
      </c>
      <c r="D3330" s="54">
        <v>913082</v>
      </c>
      <c r="E3330" s="60" t="s">
        <v>3192</v>
      </c>
      <c r="F3330" s="73">
        <v>0</v>
      </c>
      <c r="G3330" s="73">
        <v>8.3333333333333343E-2</v>
      </c>
      <c r="H3330" s="73">
        <v>8.3333333333333343E-2</v>
      </c>
      <c r="I3330" s="73">
        <v>8.3333333333333343E-2</v>
      </c>
      <c r="J3330" s="81" t="s">
        <v>4230</v>
      </c>
      <c r="AL3330" s="144">
        <v>0</v>
      </c>
      <c r="AM3330" s="144">
        <v>8.3333333333333343E-2</v>
      </c>
      <c r="AN3330" s="144">
        <v>8.3333333333333343E-2</v>
      </c>
      <c r="AO3330" s="145">
        <v>8.3333333333333343E-2</v>
      </c>
    </row>
    <row r="3331" spans="2:41" ht="14.5" hidden="1" x14ac:dyDescent="0.35">
      <c r="B3331" s="45" t="s">
        <v>3314</v>
      </c>
      <c r="C3331" s="54">
        <v>913092</v>
      </c>
      <c r="D3331" s="54">
        <v>913092</v>
      </c>
      <c r="E3331" s="60" t="s">
        <v>3192</v>
      </c>
      <c r="F3331" s="73">
        <v>0</v>
      </c>
      <c r="G3331" s="73">
        <v>8.3333333333333343E-2</v>
      </c>
      <c r="H3331" s="73">
        <v>8.3333333333333343E-2</v>
      </c>
      <c r="I3331" s="73">
        <v>8.3333333333333343E-2</v>
      </c>
      <c r="J3331" s="81" t="s">
        <v>4230</v>
      </c>
      <c r="AL3331" s="144">
        <v>0</v>
      </c>
      <c r="AM3331" s="144">
        <v>8.3333333333333343E-2</v>
      </c>
      <c r="AN3331" s="144">
        <v>8.3333333333333343E-2</v>
      </c>
      <c r="AO3331" s="145">
        <v>8.3333333333333343E-2</v>
      </c>
    </row>
    <row r="3332" spans="2:41" ht="14.5" hidden="1" x14ac:dyDescent="0.35">
      <c r="B3332" s="45" t="s">
        <v>3314</v>
      </c>
      <c r="C3332" s="54">
        <v>913279</v>
      </c>
      <c r="D3332" s="54">
        <v>913279</v>
      </c>
      <c r="E3332" s="60" t="s">
        <v>3192</v>
      </c>
      <c r="F3332" s="73">
        <v>0</v>
      </c>
      <c r="G3332" s="73">
        <v>8.3333333333333343E-2</v>
      </c>
      <c r="H3332" s="73">
        <v>8.3333333333333343E-2</v>
      </c>
      <c r="I3332" s="73">
        <v>8.3333333333333343E-2</v>
      </c>
      <c r="J3332" s="81" t="s">
        <v>4230</v>
      </c>
      <c r="AL3332" s="144">
        <v>0</v>
      </c>
      <c r="AM3332" s="144">
        <v>8.3333333333333343E-2</v>
      </c>
      <c r="AN3332" s="144">
        <v>8.3333333333333343E-2</v>
      </c>
      <c r="AO3332" s="145">
        <v>8.3333333333333343E-2</v>
      </c>
    </row>
    <row r="3333" spans="2:41" ht="14.5" hidden="1" x14ac:dyDescent="0.35">
      <c r="B3333" s="45" t="s">
        <v>3314</v>
      </c>
      <c r="C3333" s="54">
        <v>982275</v>
      </c>
      <c r="D3333" s="54">
        <v>982275</v>
      </c>
      <c r="E3333" s="60" t="s">
        <v>3192</v>
      </c>
      <c r="F3333" s="73">
        <v>0</v>
      </c>
      <c r="G3333" s="73">
        <v>8.3333333333333343E-2</v>
      </c>
      <c r="H3333" s="73">
        <v>8.3333333333333343E-2</v>
      </c>
      <c r="I3333" s="73">
        <v>8.3333333333333343E-2</v>
      </c>
      <c r="J3333" s="81" t="s">
        <v>4230</v>
      </c>
      <c r="AL3333" s="144">
        <v>0</v>
      </c>
      <c r="AM3333" s="144">
        <v>8.3333333333333343E-2</v>
      </c>
      <c r="AN3333" s="144">
        <v>8.3333333333333343E-2</v>
      </c>
      <c r="AO3333" s="145">
        <v>8.3333333333333343E-2</v>
      </c>
    </row>
    <row r="3334" spans="2:41" ht="14.5" hidden="1" x14ac:dyDescent="0.35">
      <c r="B3334" s="45" t="s">
        <v>3314</v>
      </c>
      <c r="C3334" s="54">
        <v>982297</v>
      </c>
      <c r="D3334" s="54">
        <v>982297</v>
      </c>
      <c r="E3334" s="60" t="s">
        <v>3192</v>
      </c>
      <c r="F3334" s="73">
        <v>0</v>
      </c>
      <c r="G3334" s="73">
        <v>8.3333333333333343E-2</v>
      </c>
      <c r="H3334" s="73">
        <v>8.3333333333333343E-2</v>
      </c>
      <c r="I3334" s="73">
        <v>8.3333333333333343E-2</v>
      </c>
      <c r="J3334" s="81" t="s">
        <v>4230</v>
      </c>
      <c r="AL3334" s="144">
        <v>0</v>
      </c>
      <c r="AM3334" s="144">
        <v>8.3333333333333343E-2</v>
      </c>
      <c r="AN3334" s="144">
        <v>8.3333333333333343E-2</v>
      </c>
      <c r="AO3334" s="145">
        <v>8.3333333333333343E-2</v>
      </c>
    </row>
    <row r="3335" spans="2:41" ht="14.5" hidden="1" x14ac:dyDescent="0.35">
      <c r="B3335" s="45" t="s">
        <v>3314</v>
      </c>
      <c r="C3335" s="54">
        <v>982590</v>
      </c>
      <c r="D3335" s="54">
        <v>982590</v>
      </c>
      <c r="E3335" s="60" t="s">
        <v>3192</v>
      </c>
      <c r="F3335" s="73">
        <v>0</v>
      </c>
      <c r="G3335" s="73">
        <v>8.3333333333333343E-2</v>
      </c>
      <c r="H3335" s="73">
        <v>8.3333333333333343E-2</v>
      </c>
      <c r="I3335" s="73">
        <v>8.3333333333333343E-2</v>
      </c>
      <c r="J3335" s="81" t="s">
        <v>4230</v>
      </c>
      <c r="AL3335" s="144">
        <v>0</v>
      </c>
      <c r="AM3335" s="144">
        <v>8.3333333333333343E-2</v>
      </c>
      <c r="AN3335" s="144">
        <v>8.3333333333333343E-2</v>
      </c>
      <c r="AO3335" s="145">
        <v>8.3333333333333343E-2</v>
      </c>
    </row>
    <row r="3336" spans="2:41" ht="14.5" hidden="1" x14ac:dyDescent="0.35">
      <c r="B3336" s="45" t="s">
        <v>3314</v>
      </c>
      <c r="C3336" s="54">
        <v>982592</v>
      </c>
      <c r="D3336" s="54">
        <v>982594</v>
      </c>
      <c r="E3336" s="60" t="s">
        <v>3192</v>
      </c>
      <c r="F3336" s="73">
        <v>0</v>
      </c>
      <c r="G3336" s="73">
        <v>8.3333333333333343E-2</v>
      </c>
      <c r="H3336" s="73">
        <v>8.3333333333333343E-2</v>
      </c>
      <c r="I3336" s="73">
        <v>8.3333333333333343E-2</v>
      </c>
      <c r="J3336" s="81" t="s">
        <v>4230</v>
      </c>
      <c r="AL3336" s="144">
        <v>0</v>
      </c>
      <c r="AM3336" s="144">
        <v>8.3333333333333343E-2</v>
      </c>
      <c r="AN3336" s="144">
        <v>8.3333333333333343E-2</v>
      </c>
      <c r="AO3336" s="145">
        <v>8.3333333333333343E-2</v>
      </c>
    </row>
    <row r="3337" spans="2:41" ht="14.5" hidden="1" x14ac:dyDescent="0.35">
      <c r="B3337" s="45" t="s">
        <v>3314</v>
      </c>
      <c r="C3337" s="54">
        <v>982770</v>
      </c>
      <c r="D3337" s="54">
        <v>982770</v>
      </c>
      <c r="E3337" s="60" t="s">
        <v>3192</v>
      </c>
      <c r="F3337" s="73">
        <v>0</v>
      </c>
      <c r="G3337" s="73">
        <v>8.3333333333333343E-2</v>
      </c>
      <c r="H3337" s="73">
        <v>8.3333333333333343E-2</v>
      </c>
      <c r="I3337" s="73">
        <v>8.3333333333333343E-2</v>
      </c>
      <c r="J3337" s="81" t="s">
        <v>4230</v>
      </c>
      <c r="AL3337" s="144">
        <v>0</v>
      </c>
      <c r="AM3337" s="144">
        <v>8.3333333333333343E-2</v>
      </c>
      <c r="AN3337" s="144">
        <v>8.3333333333333343E-2</v>
      </c>
      <c r="AO3337" s="145">
        <v>8.3333333333333343E-2</v>
      </c>
    </row>
    <row r="3338" spans="2:41" ht="14.5" hidden="1" x14ac:dyDescent="0.35">
      <c r="B3338" s="45" t="s">
        <v>3314</v>
      </c>
      <c r="C3338" s="54">
        <v>982896</v>
      </c>
      <c r="D3338" s="54">
        <v>982896</v>
      </c>
      <c r="E3338" s="60" t="s">
        <v>3192</v>
      </c>
      <c r="F3338" s="73">
        <v>0</v>
      </c>
      <c r="G3338" s="73">
        <v>8.3333333333333343E-2</v>
      </c>
      <c r="H3338" s="73">
        <v>8.3333333333333343E-2</v>
      </c>
      <c r="I3338" s="73">
        <v>8.3333333333333343E-2</v>
      </c>
      <c r="J3338" s="81" t="s">
        <v>4230</v>
      </c>
      <c r="AL3338" s="144">
        <v>0</v>
      </c>
      <c r="AM3338" s="144">
        <v>8.3333333333333343E-2</v>
      </c>
      <c r="AN3338" s="144">
        <v>8.3333333333333343E-2</v>
      </c>
      <c r="AO3338" s="145">
        <v>8.3333333333333343E-2</v>
      </c>
    </row>
    <row r="3339" spans="2:41" ht="14.5" hidden="1" x14ac:dyDescent="0.35">
      <c r="B3339" s="45" t="s">
        <v>3314</v>
      </c>
      <c r="C3339" s="54">
        <v>982919</v>
      </c>
      <c r="D3339" s="54">
        <v>982919</v>
      </c>
      <c r="E3339" s="60" t="s">
        <v>3192</v>
      </c>
      <c r="F3339" s="73">
        <v>0</v>
      </c>
      <c r="G3339" s="73">
        <v>8.3333333333333343E-2</v>
      </c>
      <c r="H3339" s="73">
        <v>8.3333333333333343E-2</v>
      </c>
      <c r="I3339" s="73">
        <v>8.3333333333333343E-2</v>
      </c>
      <c r="J3339" s="81" t="s">
        <v>4230</v>
      </c>
      <c r="AL3339" s="144">
        <v>0</v>
      </c>
      <c r="AM3339" s="144">
        <v>8.3333333333333343E-2</v>
      </c>
      <c r="AN3339" s="144">
        <v>8.3333333333333343E-2</v>
      </c>
      <c r="AO3339" s="145">
        <v>8.3333333333333343E-2</v>
      </c>
    </row>
    <row r="3340" spans="2:41" ht="14.5" hidden="1" x14ac:dyDescent="0.35">
      <c r="B3340" s="45" t="s">
        <v>3314</v>
      </c>
      <c r="C3340" s="54">
        <v>983111</v>
      </c>
      <c r="D3340" s="54">
        <v>983111</v>
      </c>
      <c r="E3340" s="60" t="s">
        <v>3192</v>
      </c>
      <c r="F3340" s="73">
        <v>0</v>
      </c>
      <c r="G3340" s="73">
        <v>8.3333333333333343E-2</v>
      </c>
      <c r="H3340" s="73">
        <v>8.3333333333333343E-2</v>
      </c>
      <c r="I3340" s="73">
        <v>8.3333333333333343E-2</v>
      </c>
      <c r="J3340" s="81" t="s">
        <v>4230</v>
      </c>
      <c r="AL3340" s="144">
        <v>0</v>
      </c>
      <c r="AM3340" s="144">
        <v>8.3333333333333343E-2</v>
      </c>
      <c r="AN3340" s="144">
        <v>8.3333333333333343E-2</v>
      </c>
      <c r="AO3340" s="145">
        <v>8.3333333333333343E-2</v>
      </c>
    </row>
    <row r="3341" spans="2:41" ht="14.5" hidden="1" x14ac:dyDescent="0.35">
      <c r="B3341" s="45" t="s">
        <v>3314</v>
      </c>
      <c r="C3341" s="54">
        <v>983153</v>
      </c>
      <c r="D3341" s="54">
        <v>983153</v>
      </c>
      <c r="E3341" s="60" t="s">
        <v>3192</v>
      </c>
      <c r="F3341" s="73">
        <v>0</v>
      </c>
      <c r="G3341" s="73">
        <v>8.3333333333333343E-2</v>
      </c>
      <c r="H3341" s="73">
        <v>8.3333333333333343E-2</v>
      </c>
      <c r="I3341" s="73">
        <v>8.3333333333333343E-2</v>
      </c>
      <c r="J3341" s="81" t="s">
        <v>4230</v>
      </c>
      <c r="AL3341" s="144">
        <v>0</v>
      </c>
      <c r="AM3341" s="144">
        <v>8.3333333333333343E-2</v>
      </c>
      <c r="AN3341" s="144">
        <v>8.3333333333333343E-2</v>
      </c>
      <c r="AO3341" s="145">
        <v>8.3333333333333343E-2</v>
      </c>
    </row>
    <row r="3342" spans="2:41" ht="14.5" hidden="1" x14ac:dyDescent="0.35">
      <c r="B3342" s="45" t="s">
        <v>3314</v>
      </c>
      <c r="C3342" s="54">
        <v>983428</v>
      </c>
      <c r="D3342" s="54">
        <v>983428</v>
      </c>
      <c r="E3342" s="60" t="s">
        <v>3192</v>
      </c>
      <c r="F3342" s="73">
        <v>0</v>
      </c>
      <c r="G3342" s="73">
        <v>8.3333333333333343E-2</v>
      </c>
      <c r="H3342" s="73">
        <v>8.3333333333333343E-2</v>
      </c>
      <c r="I3342" s="73">
        <v>8.3333333333333343E-2</v>
      </c>
      <c r="J3342" s="81" t="s">
        <v>4230</v>
      </c>
      <c r="AL3342" s="144">
        <v>0</v>
      </c>
      <c r="AM3342" s="144">
        <v>8.3333333333333343E-2</v>
      </c>
      <c r="AN3342" s="144">
        <v>8.3333333333333343E-2</v>
      </c>
      <c r="AO3342" s="145">
        <v>8.3333333333333343E-2</v>
      </c>
    </row>
    <row r="3343" spans="2:41" ht="14.5" hidden="1" x14ac:dyDescent="0.35">
      <c r="B3343" s="45" t="s">
        <v>3314</v>
      </c>
      <c r="C3343" s="54">
        <v>983507</v>
      </c>
      <c r="D3343" s="54">
        <v>983507</v>
      </c>
      <c r="E3343" s="60" t="s">
        <v>3192</v>
      </c>
      <c r="F3343" s="73">
        <v>0</v>
      </c>
      <c r="G3343" s="73">
        <v>8.3333333333333343E-2</v>
      </c>
      <c r="H3343" s="73">
        <v>8.3333333333333343E-2</v>
      </c>
      <c r="I3343" s="73">
        <v>8.3333333333333343E-2</v>
      </c>
      <c r="J3343" s="81" t="s">
        <v>4230</v>
      </c>
      <c r="AL3343" s="144">
        <v>0</v>
      </c>
      <c r="AM3343" s="144">
        <v>8.3333333333333343E-2</v>
      </c>
      <c r="AN3343" s="144">
        <v>8.3333333333333343E-2</v>
      </c>
      <c r="AO3343" s="145">
        <v>8.3333333333333343E-2</v>
      </c>
    </row>
    <row r="3344" spans="2:41" ht="14.5" hidden="1" x14ac:dyDescent="0.35">
      <c r="B3344" s="45" t="s">
        <v>3314</v>
      </c>
      <c r="C3344" s="54">
        <v>983560</v>
      </c>
      <c r="D3344" s="54">
        <v>983560</v>
      </c>
      <c r="E3344" s="60" t="s">
        <v>3192</v>
      </c>
      <c r="F3344" s="73">
        <v>0</v>
      </c>
      <c r="G3344" s="73">
        <v>8.3333333333333343E-2</v>
      </c>
      <c r="H3344" s="73">
        <v>8.3333333333333343E-2</v>
      </c>
      <c r="I3344" s="73">
        <v>8.3333333333333343E-2</v>
      </c>
      <c r="J3344" s="81" t="s">
        <v>4230</v>
      </c>
      <c r="AL3344" s="144">
        <v>0</v>
      </c>
      <c r="AM3344" s="144">
        <v>8.3333333333333343E-2</v>
      </c>
      <c r="AN3344" s="144">
        <v>8.3333333333333343E-2</v>
      </c>
      <c r="AO3344" s="145">
        <v>8.3333333333333343E-2</v>
      </c>
    </row>
    <row r="3345" spans="2:41" ht="14.5" hidden="1" x14ac:dyDescent="0.35">
      <c r="B3345" s="45" t="s">
        <v>3314</v>
      </c>
      <c r="C3345" s="54">
        <v>983671</v>
      </c>
      <c r="D3345" s="54">
        <v>983671</v>
      </c>
      <c r="E3345" s="60" t="s">
        <v>3192</v>
      </c>
      <c r="F3345" s="73">
        <v>0</v>
      </c>
      <c r="G3345" s="73">
        <v>8.3333333333333343E-2</v>
      </c>
      <c r="H3345" s="73">
        <v>8.3333333333333343E-2</v>
      </c>
      <c r="I3345" s="73">
        <v>8.3333333333333343E-2</v>
      </c>
      <c r="J3345" s="81" t="s">
        <v>4230</v>
      </c>
      <c r="AL3345" s="144">
        <v>0</v>
      </c>
      <c r="AM3345" s="144">
        <v>8.3333333333333343E-2</v>
      </c>
      <c r="AN3345" s="144">
        <v>8.3333333333333343E-2</v>
      </c>
      <c r="AO3345" s="145">
        <v>8.3333333333333343E-2</v>
      </c>
    </row>
    <row r="3346" spans="2:41" ht="14.5" hidden="1" x14ac:dyDescent="0.35">
      <c r="B3346" s="45" t="s">
        <v>3314</v>
      </c>
      <c r="C3346" s="54">
        <v>983690</v>
      </c>
      <c r="D3346" s="54">
        <v>983690</v>
      </c>
      <c r="E3346" s="60" t="s">
        <v>3192</v>
      </c>
      <c r="F3346" s="73">
        <v>0</v>
      </c>
      <c r="G3346" s="73">
        <v>8.3333333333333343E-2</v>
      </c>
      <c r="H3346" s="73">
        <v>8.3333333333333343E-2</v>
      </c>
      <c r="I3346" s="73">
        <v>8.3333333333333343E-2</v>
      </c>
      <c r="J3346" s="81" t="s">
        <v>4230</v>
      </c>
      <c r="AL3346" s="144">
        <v>0</v>
      </c>
      <c r="AM3346" s="144">
        <v>8.3333333333333343E-2</v>
      </c>
      <c r="AN3346" s="144">
        <v>8.3333333333333343E-2</v>
      </c>
      <c r="AO3346" s="145">
        <v>8.3333333333333343E-2</v>
      </c>
    </row>
    <row r="3347" spans="2:41" ht="14.5" hidden="1" x14ac:dyDescent="0.35">
      <c r="B3347" s="45" t="s">
        <v>3314</v>
      </c>
      <c r="C3347" s="54">
        <v>983819</v>
      </c>
      <c r="D3347" s="54">
        <v>983819</v>
      </c>
      <c r="E3347" s="60" t="s">
        <v>3192</v>
      </c>
      <c r="F3347" s="73">
        <v>0</v>
      </c>
      <c r="G3347" s="73">
        <v>8.3333333333333343E-2</v>
      </c>
      <c r="H3347" s="73">
        <v>8.3333333333333343E-2</v>
      </c>
      <c r="I3347" s="73">
        <v>8.3333333333333343E-2</v>
      </c>
      <c r="J3347" s="81" t="s">
        <v>4230</v>
      </c>
      <c r="AL3347" s="144">
        <v>0</v>
      </c>
      <c r="AM3347" s="144">
        <v>8.3333333333333343E-2</v>
      </c>
      <c r="AN3347" s="144">
        <v>8.3333333333333343E-2</v>
      </c>
      <c r="AO3347" s="145">
        <v>8.3333333333333343E-2</v>
      </c>
    </row>
    <row r="3348" spans="2:41" ht="14.5" hidden="1" x14ac:dyDescent="0.35">
      <c r="B3348" s="45" t="s">
        <v>3314</v>
      </c>
      <c r="C3348" s="54">
        <v>983893</v>
      </c>
      <c r="D3348" s="54">
        <v>983893</v>
      </c>
      <c r="E3348" s="60" t="s">
        <v>3192</v>
      </c>
      <c r="F3348" s="73">
        <v>0</v>
      </c>
      <c r="G3348" s="73">
        <v>8.3333333333333343E-2</v>
      </c>
      <c r="H3348" s="73">
        <v>8.3333333333333343E-2</v>
      </c>
      <c r="I3348" s="73">
        <v>8.3333333333333343E-2</v>
      </c>
      <c r="J3348" s="81" t="s">
        <v>4230</v>
      </c>
      <c r="AL3348" s="144">
        <v>0</v>
      </c>
      <c r="AM3348" s="144">
        <v>8.3333333333333343E-2</v>
      </c>
      <c r="AN3348" s="144">
        <v>8.3333333333333343E-2</v>
      </c>
      <c r="AO3348" s="145">
        <v>8.3333333333333343E-2</v>
      </c>
    </row>
    <row r="3349" spans="2:41" ht="14.5" hidden="1" x14ac:dyDescent="0.35">
      <c r="B3349" s="45" t="s">
        <v>3314</v>
      </c>
      <c r="C3349" s="54">
        <v>984798</v>
      </c>
      <c r="D3349" s="54">
        <v>984798</v>
      </c>
      <c r="E3349" s="60" t="s">
        <v>3192</v>
      </c>
      <c r="F3349" s="73">
        <v>0</v>
      </c>
      <c r="G3349" s="73">
        <v>8.3333333333333343E-2</v>
      </c>
      <c r="H3349" s="73">
        <v>8.3333333333333343E-2</v>
      </c>
      <c r="I3349" s="73">
        <v>8.3333333333333343E-2</v>
      </c>
      <c r="J3349" s="81" t="s">
        <v>4230</v>
      </c>
      <c r="AL3349" s="144">
        <v>0</v>
      </c>
      <c r="AM3349" s="144">
        <v>8.3333333333333343E-2</v>
      </c>
      <c r="AN3349" s="144">
        <v>8.3333333333333343E-2</v>
      </c>
      <c r="AO3349" s="145">
        <v>8.3333333333333343E-2</v>
      </c>
    </row>
    <row r="3350" spans="2:41" ht="14.5" hidden="1" x14ac:dyDescent="0.35">
      <c r="B3350" s="45" t="s">
        <v>3314</v>
      </c>
      <c r="C3350" s="54">
        <v>989075</v>
      </c>
      <c r="D3350" s="54">
        <v>989075</v>
      </c>
      <c r="E3350" s="60" t="s">
        <v>3192</v>
      </c>
      <c r="F3350" s="73">
        <v>0</v>
      </c>
      <c r="G3350" s="73">
        <v>8.3333333333333343E-2</v>
      </c>
      <c r="H3350" s="73">
        <v>8.3333333333333343E-2</v>
      </c>
      <c r="I3350" s="73">
        <v>8.3333333333333343E-2</v>
      </c>
      <c r="J3350" s="81" t="s">
        <v>4230</v>
      </c>
      <c r="AL3350" s="144">
        <v>0</v>
      </c>
      <c r="AM3350" s="144">
        <v>8.3333333333333343E-2</v>
      </c>
      <c r="AN3350" s="144">
        <v>8.3333333333333343E-2</v>
      </c>
      <c r="AO3350" s="145">
        <v>8.3333333333333343E-2</v>
      </c>
    </row>
    <row r="3351" spans="2:41" ht="14.5" hidden="1" x14ac:dyDescent="0.35">
      <c r="B3351" s="45" t="s">
        <v>3314</v>
      </c>
      <c r="C3351" s="54">
        <v>870637</v>
      </c>
      <c r="D3351" s="54">
        <v>870637</v>
      </c>
      <c r="E3351" s="60" t="s">
        <v>3193</v>
      </c>
      <c r="F3351" s="73">
        <v>0</v>
      </c>
      <c r="G3351" s="73">
        <v>9.1666666666666674E-2</v>
      </c>
      <c r="H3351" s="73">
        <v>9.1666666666666674E-2</v>
      </c>
      <c r="I3351" s="73">
        <v>9.1666666666666674E-2</v>
      </c>
      <c r="J3351" s="81" t="s">
        <v>4230</v>
      </c>
      <c r="AL3351" s="144">
        <v>0</v>
      </c>
      <c r="AM3351" s="144">
        <v>9.1666666666666674E-2</v>
      </c>
      <c r="AN3351" s="144">
        <v>9.1666666666666674E-2</v>
      </c>
      <c r="AO3351" s="145">
        <v>9.1666666666666674E-2</v>
      </c>
    </row>
    <row r="3352" spans="2:41" ht="14.5" hidden="1" x14ac:dyDescent="0.35">
      <c r="B3352" s="45" t="s">
        <v>3314</v>
      </c>
      <c r="C3352" s="54">
        <v>870661</v>
      </c>
      <c r="D3352" s="54">
        <v>870661</v>
      </c>
      <c r="E3352" s="60" t="s">
        <v>3193</v>
      </c>
      <c r="F3352" s="73">
        <v>0</v>
      </c>
      <c r="G3352" s="73">
        <v>9.1666666666666674E-2</v>
      </c>
      <c r="H3352" s="73">
        <v>9.1666666666666674E-2</v>
      </c>
      <c r="I3352" s="73">
        <v>9.1666666666666674E-2</v>
      </c>
      <c r="J3352" s="81" t="s">
        <v>4230</v>
      </c>
      <c r="AL3352" s="144">
        <v>0</v>
      </c>
      <c r="AM3352" s="144">
        <v>9.1666666666666674E-2</v>
      </c>
      <c r="AN3352" s="144">
        <v>9.1666666666666674E-2</v>
      </c>
      <c r="AO3352" s="145">
        <v>9.1666666666666674E-2</v>
      </c>
    </row>
    <row r="3353" spans="2:41" ht="14.5" hidden="1" x14ac:dyDescent="0.35">
      <c r="B3353" s="45" t="s">
        <v>3314</v>
      </c>
      <c r="C3353" s="54">
        <v>870886</v>
      </c>
      <c r="D3353" s="54">
        <v>870886</v>
      </c>
      <c r="E3353" s="60" t="s">
        <v>3193</v>
      </c>
      <c r="F3353" s="73">
        <v>0</v>
      </c>
      <c r="G3353" s="73">
        <v>9.1666666666666674E-2</v>
      </c>
      <c r="H3353" s="73">
        <v>9.1666666666666674E-2</v>
      </c>
      <c r="I3353" s="73">
        <v>9.1666666666666674E-2</v>
      </c>
      <c r="J3353" s="81" t="s">
        <v>4230</v>
      </c>
      <c r="AL3353" s="144">
        <v>0</v>
      </c>
      <c r="AM3353" s="144">
        <v>9.1666666666666674E-2</v>
      </c>
      <c r="AN3353" s="144">
        <v>9.1666666666666674E-2</v>
      </c>
      <c r="AO3353" s="145">
        <v>9.1666666666666674E-2</v>
      </c>
    </row>
    <row r="3354" spans="2:41" ht="14.5" hidden="1" x14ac:dyDescent="0.35">
      <c r="B3354" s="45" t="s">
        <v>3314</v>
      </c>
      <c r="C3354" s="54">
        <v>870960</v>
      </c>
      <c r="D3354" s="54">
        <v>870960</v>
      </c>
      <c r="E3354" s="60" t="s">
        <v>3193</v>
      </c>
      <c r="F3354" s="73">
        <v>0</v>
      </c>
      <c r="G3354" s="73">
        <v>9.1666666666666674E-2</v>
      </c>
      <c r="H3354" s="73">
        <v>9.1666666666666674E-2</v>
      </c>
      <c r="I3354" s="73">
        <v>9.1666666666666674E-2</v>
      </c>
      <c r="J3354" s="81" t="s">
        <v>4230</v>
      </c>
      <c r="AL3354" s="144">
        <v>0</v>
      </c>
      <c r="AM3354" s="144">
        <v>9.1666666666666674E-2</v>
      </c>
      <c r="AN3354" s="144">
        <v>9.1666666666666674E-2</v>
      </c>
      <c r="AO3354" s="145">
        <v>9.1666666666666674E-2</v>
      </c>
    </row>
    <row r="3355" spans="2:41" ht="14.5" hidden="1" x14ac:dyDescent="0.35">
      <c r="B3355" s="45" t="s">
        <v>3314</v>
      </c>
      <c r="C3355" s="54">
        <v>8710111</v>
      </c>
      <c r="D3355" s="54">
        <v>8710111</v>
      </c>
      <c r="E3355" s="60" t="s">
        <v>3193</v>
      </c>
      <c r="F3355" s="73">
        <v>0</v>
      </c>
      <c r="G3355" s="73">
        <v>9.1666666666666674E-2</v>
      </c>
      <c r="H3355" s="73">
        <v>9.1666666666666674E-2</v>
      </c>
      <c r="I3355" s="73">
        <v>9.1666666666666674E-2</v>
      </c>
      <c r="J3355" s="81" t="s">
        <v>4230</v>
      </c>
      <c r="AL3355" s="144">
        <v>0</v>
      </c>
      <c r="AM3355" s="144">
        <v>9.1666666666666674E-2</v>
      </c>
      <c r="AN3355" s="144">
        <v>9.1666666666666674E-2</v>
      </c>
      <c r="AO3355" s="145">
        <v>9.1666666666666674E-2</v>
      </c>
    </row>
    <row r="3356" spans="2:41" ht="14.5" hidden="1" x14ac:dyDescent="0.35">
      <c r="B3356" s="45" t="s">
        <v>3314</v>
      </c>
      <c r="C3356" s="54">
        <v>8710433</v>
      </c>
      <c r="D3356" s="54">
        <v>8710433</v>
      </c>
      <c r="E3356" s="60" t="s">
        <v>3193</v>
      </c>
      <c r="F3356" s="73">
        <v>0</v>
      </c>
      <c r="G3356" s="73">
        <v>9.1666666666666674E-2</v>
      </c>
      <c r="H3356" s="73">
        <v>9.1666666666666674E-2</v>
      </c>
      <c r="I3356" s="73">
        <v>9.1666666666666674E-2</v>
      </c>
      <c r="J3356" s="81" t="s">
        <v>4230</v>
      </c>
      <c r="AL3356" s="144">
        <v>0</v>
      </c>
      <c r="AM3356" s="144">
        <v>9.1666666666666674E-2</v>
      </c>
      <c r="AN3356" s="144">
        <v>9.1666666666666674E-2</v>
      </c>
      <c r="AO3356" s="145">
        <v>9.1666666666666674E-2</v>
      </c>
    </row>
    <row r="3357" spans="2:41" ht="14.5" hidden="1" x14ac:dyDescent="0.35">
      <c r="B3357" s="45" t="s">
        <v>3314</v>
      </c>
      <c r="C3357" s="54">
        <v>8710500</v>
      </c>
      <c r="D3357" s="54">
        <v>8710500</v>
      </c>
      <c r="E3357" s="60" t="s">
        <v>3193</v>
      </c>
      <c r="F3357" s="73">
        <v>0</v>
      </c>
      <c r="G3357" s="73">
        <v>9.1666666666666674E-2</v>
      </c>
      <c r="H3357" s="73">
        <v>9.1666666666666674E-2</v>
      </c>
      <c r="I3357" s="73">
        <v>9.1666666666666674E-2</v>
      </c>
      <c r="J3357" s="81" t="s">
        <v>4230</v>
      </c>
      <c r="AL3357" s="144">
        <v>0</v>
      </c>
      <c r="AM3357" s="144">
        <v>9.1666666666666674E-2</v>
      </c>
      <c r="AN3357" s="144">
        <v>9.1666666666666674E-2</v>
      </c>
      <c r="AO3357" s="145">
        <v>9.1666666666666674E-2</v>
      </c>
    </row>
    <row r="3358" spans="2:41" ht="14.5" hidden="1" x14ac:dyDescent="0.35">
      <c r="B3358" s="45" t="s">
        <v>3314</v>
      </c>
      <c r="C3358" s="54">
        <v>8710563</v>
      </c>
      <c r="D3358" s="54">
        <v>8710563</v>
      </c>
      <c r="E3358" s="60" t="s">
        <v>3193</v>
      </c>
      <c r="F3358" s="73">
        <v>0</v>
      </c>
      <c r="G3358" s="73">
        <v>9.1666666666666674E-2</v>
      </c>
      <c r="H3358" s="73">
        <v>9.1666666666666674E-2</v>
      </c>
      <c r="I3358" s="73">
        <v>9.1666666666666674E-2</v>
      </c>
      <c r="J3358" s="81" t="s">
        <v>4230</v>
      </c>
      <c r="AL3358" s="144">
        <v>0</v>
      </c>
      <c r="AM3358" s="144">
        <v>9.1666666666666674E-2</v>
      </c>
      <c r="AN3358" s="144">
        <v>9.1666666666666674E-2</v>
      </c>
      <c r="AO3358" s="145">
        <v>9.1666666666666674E-2</v>
      </c>
    </row>
    <row r="3359" spans="2:41" ht="14.5" hidden="1" x14ac:dyDescent="0.35">
      <c r="B3359" s="45" t="s">
        <v>3314</v>
      </c>
      <c r="C3359" s="54">
        <v>8710908</v>
      </c>
      <c r="D3359" s="54">
        <v>8710908</v>
      </c>
      <c r="E3359" s="60" t="s">
        <v>3193</v>
      </c>
      <c r="F3359" s="73">
        <v>0</v>
      </c>
      <c r="G3359" s="73">
        <v>9.1666666666666674E-2</v>
      </c>
      <c r="H3359" s="73">
        <v>9.1666666666666674E-2</v>
      </c>
      <c r="I3359" s="73">
        <v>9.1666666666666674E-2</v>
      </c>
      <c r="J3359" s="81" t="s">
        <v>4230</v>
      </c>
      <c r="AL3359" s="144">
        <v>0</v>
      </c>
      <c r="AM3359" s="144">
        <v>9.1666666666666674E-2</v>
      </c>
      <c r="AN3359" s="144">
        <v>9.1666666666666674E-2</v>
      </c>
      <c r="AO3359" s="145">
        <v>9.1666666666666674E-2</v>
      </c>
    </row>
    <row r="3360" spans="2:41" ht="14.5" hidden="1" x14ac:dyDescent="0.35">
      <c r="B3360" s="45" t="s">
        <v>3314</v>
      </c>
      <c r="C3360" s="54">
        <v>8710910</v>
      </c>
      <c r="D3360" s="54">
        <v>8710910</v>
      </c>
      <c r="E3360" s="60" t="s">
        <v>3193</v>
      </c>
      <c r="F3360" s="73">
        <v>0</v>
      </c>
      <c r="G3360" s="73">
        <v>9.1666666666666674E-2</v>
      </c>
      <c r="H3360" s="73">
        <v>9.1666666666666674E-2</v>
      </c>
      <c r="I3360" s="73">
        <v>9.1666666666666674E-2</v>
      </c>
      <c r="J3360" s="81" t="s">
        <v>4230</v>
      </c>
      <c r="AL3360" s="144">
        <v>0</v>
      </c>
      <c r="AM3360" s="144">
        <v>9.1666666666666674E-2</v>
      </c>
      <c r="AN3360" s="144">
        <v>9.1666666666666674E-2</v>
      </c>
      <c r="AO3360" s="145">
        <v>9.1666666666666674E-2</v>
      </c>
    </row>
    <row r="3361" spans="2:41" ht="14.5" hidden="1" x14ac:dyDescent="0.35">
      <c r="B3361" s="45" t="s">
        <v>3314</v>
      </c>
      <c r="C3361" s="54">
        <v>871204</v>
      </c>
      <c r="D3361" s="54">
        <v>871204</v>
      </c>
      <c r="E3361" s="60" t="s">
        <v>3193</v>
      </c>
      <c r="F3361" s="73">
        <v>0</v>
      </c>
      <c r="G3361" s="73">
        <v>9.1666666666666674E-2</v>
      </c>
      <c r="H3361" s="73">
        <v>9.1666666666666674E-2</v>
      </c>
      <c r="I3361" s="73">
        <v>9.1666666666666674E-2</v>
      </c>
      <c r="J3361" s="81" t="s">
        <v>4230</v>
      </c>
      <c r="AL3361" s="144">
        <v>0</v>
      </c>
      <c r="AM3361" s="144">
        <v>9.1666666666666674E-2</v>
      </c>
      <c r="AN3361" s="144">
        <v>9.1666666666666674E-2</v>
      </c>
      <c r="AO3361" s="145">
        <v>9.1666666666666674E-2</v>
      </c>
    </row>
    <row r="3362" spans="2:41" ht="14.5" hidden="1" x14ac:dyDescent="0.35">
      <c r="B3362" s="45" t="s">
        <v>3314</v>
      </c>
      <c r="C3362" s="54">
        <v>871269</v>
      </c>
      <c r="D3362" s="54">
        <v>871269</v>
      </c>
      <c r="E3362" s="60" t="s">
        <v>3193</v>
      </c>
      <c r="F3362" s="73">
        <v>0</v>
      </c>
      <c r="G3362" s="73">
        <v>9.1666666666666674E-2</v>
      </c>
      <c r="H3362" s="73">
        <v>9.1666666666666674E-2</v>
      </c>
      <c r="I3362" s="73">
        <v>9.1666666666666674E-2</v>
      </c>
      <c r="J3362" s="81" t="s">
        <v>4230</v>
      </c>
      <c r="AL3362" s="144">
        <v>0</v>
      </c>
      <c r="AM3362" s="144">
        <v>9.1666666666666674E-2</v>
      </c>
      <c r="AN3362" s="144">
        <v>9.1666666666666674E-2</v>
      </c>
      <c r="AO3362" s="145">
        <v>9.1666666666666674E-2</v>
      </c>
    </row>
    <row r="3363" spans="2:41" ht="14.5" hidden="1" x14ac:dyDescent="0.35">
      <c r="B3363" s="45" t="s">
        <v>3314</v>
      </c>
      <c r="C3363" s="54">
        <v>871302</v>
      </c>
      <c r="D3363" s="54">
        <v>871304</v>
      </c>
      <c r="E3363" s="60" t="s">
        <v>3193</v>
      </c>
      <c r="F3363" s="73">
        <v>0</v>
      </c>
      <c r="G3363" s="73">
        <v>9.1666666666666674E-2</v>
      </c>
      <c r="H3363" s="73">
        <v>9.1666666666666674E-2</v>
      </c>
      <c r="I3363" s="73">
        <v>9.1666666666666674E-2</v>
      </c>
      <c r="J3363" s="81" t="s">
        <v>4230</v>
      </c>
      <c r="AL3363" s="144">
        <v>0</v>
      </c>
      <c r="AM3363" s="144">
        <v>9.1666666666666674E-2</v>
      </c>
      <c r="AN3363" s="144">
        <v>9.1666666666666674E-2</v>
      </c>
      <c r="AO3363" s="145">
        <v>9.1666666666666674E-2</v>
      </c>
    </row>
    <row r="3364" spans="2:41" ht="14.5" hidden="1" x14ac:dyDescent="0.35">
      <c r="B3364" s="45" t="s">
        <v>3314</v>
      </c>
      <c r="C3364" s="54">
        <v>871322</v>
      </c>
      <c r="D3364" s="54">
        <v>871322</v>
      </c>
      <c r="E3364" s="60" t="s">
        <v>3193</v>
      </c>
      <c r="F3364" s="73">
        <v>0</v>
      </c>
      <c r="G3364" s="73">
        <v>9.1666666666666674E-2</v>
      </c>
      <c r="H3364" s="73">
        <v>9.1666666666666674E-2</v>
      </c>
      <c r="I3364" s="73">
        <v>9.1666666666666674E-2</v>
      </c>
      <c r="J3364" s="81" t="s">
        <v>4230</v>
      </c>
      <c r="AL3364" s="144">
        <v>0</v>
      </c>
      <c r="AM3364" s="144">
        <v>9.1666666666666674E-2</v>
      </c>
      <c r="AN3364" s="144">
        <v>9.1666666666666674E-2</v>
      </c>
      <c r="AO3364" s="145">
        <v>9.1666666666666674E-2</v>
      </c>
    </row>
    <row r="3365" spans="2:41" ht="14.5" hidden="1" x14ac:dyDescent="0.35">
      <c r="B3365" s="45" t="s">
        <v>3314</v>
      </c>
      <c r="C3365" s="54">
        <v>871330</v>
      </c>
      <c r="D3365" s="54">
        <v>871332</v>
      </c>
      <c r="E3365" s="60" t="s">
        <v>3193</v>
      </c>
      <c r="F3365" s="73">
        <v>0</v>
      </c>
      <c r="G3365" s="73">
        <v>9.1666666666666674E-2</v>
      </c>
      <c r="H3365" s="73">
        <v>9.1666666666666674E-2</v>
      </c>
      <c r="I3365" s="73">
        <v>9.1666666666666674E-2</v>
      </c>
      <c r="J3365" s="81" t="s">
        <v>4230</v>
      </c>
      <c r="AL3365" s="144">
        <v>0</v>
      </c>
      <c r="AM3365" s="144">
        <v>9.1666666666666674E-2</v>
      </c>
      <c r="AN3365" s="144">
        <v>9.1666666666666674E-2</v>
      </c>
      <c r="AO3365" s="145">
        <v>9.1666666666666674E-2</v>
      </c>
    </row>
    <row r="3366" spans="2:41" ht="14.5" hidden="1" x14ac:dyDescent="0.35">
      <c r="B3366" s="45" t="s">
        <v>3314</v>
      </c>
      <c r="C3366" s="54">
        <v>871334</v>
      </c>
      <c r="D3366" s="54">
        <v>871336</v>
      </c>
      <c r="E3366" s="60" t="s">
        <v>3193</v>
      </c>
      <c r="F3366" s="73">
        <v>0</v>
      </c>
      <c r="G3366" s="73">
        <v>9.1666666666666674E-2</v>
      </c>
      <c r="H3366" s="73">
        <v>9.1666666666666674E-2</v>
      </c>
      <c r="I3366" s="73">
        <v>9.1666666666666674E-2</v>
      </c>
      <c r="J3366" s="81" t="s">
        <v>4230</v>
      </c>
      <c r="AL3366" s="144">
        <v>0</v>
      </c>
      <c r="AM3366" s="144">
        <v>9.1666666666666674E-2</v>
      </c>
      <c r="AN3366" s="144">
        <v>9.1666666666666674E-2</v>
      </c>
      <c r="AO3366" s="145">
        <v>9.1666666666666674E-2</v>
      </c>
    </row>
    <row r="3367" spans="2:41" ht="14.5" hidden="1" x14ac:dyDescent="0.35">
      <c r="B3367" s="45" t="s">
        <v>3314</v>
      </c>
      <c r="C3367" s="54">
        <v>871341</v>
      </c>
      <c r="D3367" s="54">
        <v>871341</v>
      </c>
      <c r="E3367" s="60" t="s">
        <v>3193</v>
      </c>
      <c r="F3367" s="73">
        <v>0</v>
      </c>
      <c r="G3367" s="73">
        <v>9.1666666666666674E-2</v>
      </c>
      <c r="H3367" s="73">
        <v>9.1666666666666674E-2</v>
      </c>
      <c r="I3367" s="73">
        <v>9.1666666666666674E-2</v>
      </c>
      <c r="J3367" s="81" t="s">
        <v>4230</v>
      </c>
      <c r="AL3367" s="144">
        <v>0</v>
      </c>
      <c r="AM3367" s="144">
        <v>9.1666666666666674E-2</v>
      </c>
      <c r="AN3367" s="144">
        <v>9.1666666666666674E-2</v>
      </c>
      <c r="AO3367" s="145">
        <v>9.1666666666666674E-2</v>
      </c>
    </row>
    <row r="3368" spans="2:41" ht="14.5" hidden="1" x14ac:dyDescent="0.35">
      <c r="B3368" s="45" t="s">
        <v>3314</v>
      </c>
      <c r="C3368" s="54">
        <v>871344</v>
      </c>
      <c r="D3368" s="54">
        <v>871345</v>
      </c>
      <c r="E3368" s="60" t="s">
        <v>3193</v>
      </c>
      <c r="F3368" s="73">
        <v>0</v>
      </c>
      <c r="G3368" s="73">
        <v>9.1666666666666674E-2</v>
      </c>
      <c r="H3368" s="73">
        <v>9.1666666666666674E-2</v>
      </c>
      <c r="I3368" s="73">
        <v>9.1666666666666674E-2</v>
      </c>
      <c r="J3368" s="81" t="s">
        <v>4230</v>
      </c>
      <c r="AL3368" s="144">
        <v>0</v>
      </c>
      <c r="AM3368" s="144">
        <v>9.1666666666666674E-2</v>
      </c>
      <c r="AN3368" s="144">
        <v>9.1666666666666674E-2</v>
      </c>
      <c r="AO3368" s="145">
        <v>9.1666666666666674E-2</v>
      </c>
    </row>
    <row r="3369" spans="2:41" ht="14.5" hidden="1" x14ac:dyDescent="0.35">
      <c r="B3369" s="45" t="s">
        <v>3314</v>
      </c>
      <c r="C3369" s="54">
        <v>871347</v>
      </c>
      <c r="D3369" s="54">
        <v>871347</v>
      </c>
      <c r="E3369" s="60" t="s">
        <v>3193</v>
      </c>
      <c r="F3369" s="73">
        <v>0</v>
      </c>
      <c r="G3369" s="73">
        <v>9.1666666666666674E-2</v>
      </c>
      <c r="H3369" s="73">
        <v>9.1666666666666674E-2</v>
      </c>
      <c r="I3369" s="73">
        <v>9.1666666666666674E-2</v>
      </c>
      <c r="J3369" s="81" t="s">
        <v>4230</v>
      </c>
      <c r="AL3369" s="144">
        <v>0</v>
      </c>
      <c r="AM3369" s="144">
        <v>9.1666666666666674E-2</v>
      </c>
      <c r="AN3369" s="144">
        <v>9.1666666666666674E-2</v>
      </c>
      <c r="AO3369" s="145">
        <v>9.1666666666666674E-2</v>
      </c>
    </row>
    <row r="3370" spans="2:41" ht="14.5" hidden="1" x14ac:dyDescent="0.35">
      <c r="B3370" s="45" t="s">
        <v>3314</v>
      </c>
      <c r="C3370" s="54">
        <v>871351</v>
      </c>
      <c r="D3370" s="54">
        <v>871351</v>
      </c>
      <c r="E3370" s="60" t="s">
        <v>3193</v>
      </c>
      <c r="F3370" s="73">
        <v>0</v>
      </c>
      <c r="G3370" s="73">
        <v>9.1666666666666674E-2</v>
      </c>
      <c r="H3370" s="73">
        <v>9.1666666666666674E-2</v>
      </c>
      <c r="I3370" s="73">
        <v>9.1666666666666674E-2</v>
      </c>
      <c r="J3370" s="81" t="s">
        <v>4230</v>
      </c>
      <c r="AL3370" s="144">
        <v>0</v>
      </c>
      <c r="AM3370" s="144">
        <v>9.1666666666666674E-2</v>
      </c>
      <c r="AN3370" s="144">
        <v>9.1666666666666674E-2</v>
      </c>
      <c r="AO3370" s="145">
        <v>9.1666666666666674E-2</v>
      </c>
    </row>
    <row r="3371" spans="2:41" ht="14.5" hidden="1" x14ac:dyDescent="0.35">
      <c r="B3371" s="45" t="s">
        <v>3314</v>
      </c>
      <c r="C3371" s="54">
        <v>871354</v>
      </c>
      <c r="D3371" s="54">
        <v>871354</v>
      </c>
      <c r="E3371" s="60" t="s">
        <v>3193</v>
      </c>
      <c r="F3371" s="73">
        <v>0</v>
      </c>
      <c r="G3371" s="73">
        <v>9.1666666666666674E-2</v>
      </c>
      <c r="H3371" s="73">
        <v>9.1666666666666674E-2</v>
      </c>
      <c r="I3371" s="73">
        <v>9.1666666666666674E-2</v>
      </c>
      <c r="J3371" s="81" t="s">
        <v>4230</v>
      </c>
      <c r="AL3371" s="144">
        <v>0</v>
      </c>
      <c r="AM3371" s="144">
        <v>9.1666666666666674E-2</v>
      </c>
      <c r="AN3371" s="144">
        <v>9.1666666666666674E-2</v>
      </c>
      <c r="AO3371" s="145">
        <v>9.1666666666666674E-2</v>
      </c>
    </row>
    <row r="3372" spans="2:41" ht="14.5" hidden="1" x14ac:dyDescent="0.35">
      <c r="B3372" s="45" t="s">
        <v>3314</v>
      </c>
      <c r="C3372" s="54">
        <v>871356</v>
      </c>
      <c r="D3372" s="54">
        <v>871356</v>
      </c>
      <c r="E3372" s="60" t="s">
        <v>3193</v>
      </c>
      <c r="F3372" s="73">
        <v>0</v>
      </c>
      <c r="G3372" s="73">
        <v>9.1666666666666674E-2</v>
      </c>
      <c r="H3372" s="73">
        <v>9.1666666666666674E-2</v>
      </c>
      <c r="I3372" s="73">
        <v>9.1666666666666674E-2</v>
      </c>
      <c r="J3372" s="81" t="s">
        <v>4230</v>
      </c>
      <c r="AL3372" s="144">
        <v>0</v>
      </c>
      <c r="AM3372" s="144">
        <v>9.1666666666666674E-2</v>
      </c>
      <c r="AN3372" s="144">
        <v>9.1666666666666674E-2</v>
      </c>
      <c r="AO3372" s="145">
        <v>9.1666666666666674E-2</v>
      </c>
    </row>
    <row r="3373" spans="2:41" ht="14.5" hidden="1" x14ac:dyDescent="0.35">
      <c r="B3373" s="45" t="s">
        <v>3314</v>
      </c>
      <c r="C3373" s="54">
        <v>871360</v>
      </c>
      <c r="D3373" s="54">
        <v>871360</v>
      </c>
      <c r="E3373" s="60" t="s">
        <v>3193</v>
      </c>
      <c r="F3373" s="73">
        <v>0</v>
      </c>
      <c r="G3373" s="73">
        <v>9.1666666666666674E-2</v>
      </c>
      <c r="H3373" s="73">
        <v>9.1666666666666674E-2</v>
      </c>
      <c r="I3373" s="73">
        <v>9.1666666666666674E-2</v>
      </c>
      <c r="J3373" s="81" t="s">
        <v>4230</v>
      </c>
      <c r="AL3373" s="144">
        <v>0</v>
      </c>
      <c r="AM3373" s="144">
        <v>9.1666666666666674E-2</v>
      </c>
      <c r="AN3373" s="144">
        <v>9.1666666666666674E-2</v>
      </c>
      <c r="AO3373" s="145">
        <v>9.1666666666666674E-2</v>
      </c>
    </row>
    <row r="3374" spans="2:41" ht="14.5" hidden="1" x14ac:dyDescent="0.35">
      <c r="B3374" s="45" t="s">
        <v>3314</v>
      </c>
      <c r="C3374" s="54">
        <v>871362</v>
      </c>
      <c r="D3374" s="54">
        <v>871362</v>
      </c>
      <c r="E3374" s="60" t="s">
        <v>3193</v>
      </c>
      <c r="F3374" s="73">
        <v>0</v>
      </c>
      <c r="G3374" s="73">
        <v>9.1666666666666674E-2</v>
      </c>
      <c r="H3374" s="73">
        <v>9.1666666666666674E-2</v>
      </c>
      <c r="I3374" s="73">
        <v>9.1666666666666674E-2</v>
      </c>
      <c r="J3374" s="81" t="s">
        <v>4230</v>
      </c>
      <c r="AL3374" s="144">
        <v>0</v>
      </c>
      <c r="AM3374" s="144">
        <v>9.1666666666666674E-2</v>
      </c>
      <c r="AN3374" s="144">
        <v>9.1666666666666674E-2</v>
      </c>
      <c r="AO3374" s="145">
        <v>9.1666666666666674E-2</v>
      </c>
    </row>
    <row r="3375" spans="2:41" ht="14.5" hidden="1" x14ac:dyDescent="0.35">
      <c r="B3375" s="45" t="s">
        <v>3314</v>
      </c>
      <c r="C3375" s="54">
        <v>871364</v>
      </c>
      <c r="D3375" s="54">
        <v>871366</v>
      </c>
      <c r="E3375" s="60" t="s">
        <v>3193</v>
      </c>
      <c r="F3375" s="73">
        <v>0</v>
      </c>
      <c r="G3375" s="73">
        <v>9.1666666666666674E-2</v>
      </c>
      <c r="H3375" s="73">
        <v>9.1666666666666674E-2</v>
      </c>
      <c r="I3375" s="73">
        <v>9.1666666666666674E-2</v>
      </c>
      <c r="J3375" s="81" t="s">
        <v>4230</v>
      </c>
      <c r="AL3375" s="144">
        <v>0</v>
      </c>
      <c r="AM3375" s="144">
        <v>9.1666666666666674E-2</v>
      </c>
      <c r="AN3375" s="144">
        <v>9.1666666666666674E-2</v>
      </c>
      <c r="AO3375" s="145">
        <v>9.1666666666666674E-2</v>
      </c>
    </row>
    <row r="3376" spans="2:41" ht="14.5" hidden="1" x14ac:dyDescent="0.35">
      <c r="B3376" s="45" t="s">
        <v>3314</v>
      </c>
      <c r="C3376" s="54">
        <v>871386</v>
      </c>
      <c r="D3376" s="54">
        <v>871386</v>
      </c>
      <c r="E3376" s="60" t="s">
        <v>3193</v>
      </c>
      <c r="F3376" s="73">
        <v>0</v>
      </c>
      <c r="G3376" s="73">
        <v>9.1666666666666674E-2</v>
      </c>
      <c r="H3376" s="73">
        <v>9.1666666666666674E-2</v>
      </c>
      <c r="I3376" s="73">
        <v>9.1666666666666674E-2</v>
      </c>
      <c r="J3376" s="81" t="s">
        <v>4230</v>
      </c>
      <c r="AL3376" s="144">
        <v>0</v>
      </c>
      <c r="AM3376" s="144">
        <v>9.1666666666666674E-2</v>
      </c>
      <c r="AN3376" s="144">
        <v>9.1666666666666674E-2</v>
      </c>
      <c r="AO3376" s="145">
        <v>9.1666666666666674E-2</v>
      </c>
    </row>
    <row r="3377" spans="2:41" ht="14.5" hidden="1" x14ac:dyDescent="0.35">
      <c r="B3377" s="45" t="s">
        <v>3314</v>
      </c>
      <c r="C3377" s="54">
        <v>871389</v>
      </c>
      <c r="D3377" s="54">
        <v>871389</v>
      </c>
      <c r="E3377" s="60" t="s">
        <v>3193</v>
      </c>
      <c r="F3377" s="73">
        <v>0</v>
      </c>
      <c r="G3377" s="73">
        <v>9.1666666666666674E-2</v>
      </c>
      <c r="H3377" s="73">
        <v>9.1666666666666674E-2</v>
      </c>
      <c r="I3377" s="73">
        <v>9.1666666666666674E-2</v>
      </c>
      <c r="J3377" s="81" t="s">
        <v>4230</v>
      </c>
      <c r="AL3377" s="144">
        <v>0</v>
      </c>
      <c r="AM3377" s="144">
        <v>9.1666666666666674E-2</v>
      </c>
      <c r="AN3377" s="144">
        <v>9.1666666666666674E-2</v>
      </c>
      <c r="AO3377" s="145">
        <v>9.1666666666666674E-2</v>
      </c>
    </row>
    <row r="3378" spans="2:41" ht="14.5" hidden="1" x14ac:dyDescent="0.35">
      <c r="B3378" s="45" t="s">
        <v>3314</v>
      </c>
      <c r="C3378" s="54">
        <v>871463</v>
      </c>
      <c r="D3378" s="54">
        <v>871463</v>
      </c>
      <c r="E3378" s="60" t="s">
        <v>3193</v>
      </c>
      <c r="F3378" s="73">
        <v>0</v>
      </c>
      <c r="G3378" s="73">
        <v>9.1666666666666674E-2</v>
      </c>
      <c r="H3378" s="73">
        <v>9.1666666666666674E-2</v>
      </c>
      <c r="I3378" s="73">
        <v>9.1666666666666674E-2</v>
      </c>
      <c r="J3378" s="81" t="s">
        <v>4230</v>
      </c>
      <c r="AL3378" s="144">
        <v>0</v>
      </c>
      <c r="AM3378" s="144">
        <v>9.1666666666666674E-2</v>
      </c>
      <c r="AN3378" s="144">
        <v>9.1666666666666674E-2</v>
      </c>
      <c r="AO3378" s="145">
        <v>9.1666666666666674E-2</v>
      </c>
    </row>
    <row r="3379" spans="2:41" ht="14.5" hidden="1" x14ac:dyDescent="0.35">
      <c r="B3379" s="45" t="s">
        <v>3314</v>
      </c>
      <c r="C3379" s="54">
        <v>871467</v>
      </c>
      <c r="D3379" s="54">
        <v>871468</v>
      </c>
      <c r="E3379" s="60" t="s">
        <v>3193</v>
      </c>
      <c r="F3379" s="73">
        <v>0</v>
      </c>
      <c r="G3379" s="73">
        <v>9.1666666666666674E-2</v>
      </c>
      <c r="H3379" s="73">
        <v>9.1666666666666674E-2</v>
      </c>
      <c r="I3379" s="73">
        <v>9.1666666666666674E-2</v>
      </c>
      <c r="J3379" s="81" t="s">
        <v>4230</v>
      </c>
      <c r="AL3379" s="144">
        <v>0</v>
      </c>
      <c r="AM3379" s="144">
        <v>9.1666666666666674E-2</v>
      </c>
      <c r="AN3379" s="144">
        <v>9.1666666666666674E-2</v>
      </c>
      <c r="AO3379" s="145">
        <v>9.1666666666666674E-2</v>
      </c>
    </row>
    <row r="3380" spans="2:41" ht="14.5" hidden="1" x14ac:dyDescent="0.35">
      <c r="B3380" s="45" t="s">
        <v>3314</v>
      </c>
      <c r="C3380" s="54">
        <v>871478</v>
      </c>
      <c r="D3380" s="54">
        <v>871478</v>
      </c>
      <c r="E3380" s="60" t="s">
        <v>3193</v>
      </c>
      <c r="F3380" s="73">
        <v>0</v>
      </c>
      <c r="G3380" s="73">
        <v>9.1666666666666674E-2</v>
      </c>
      <c r="H3380" s="73">
        <v>9.1666666666666674E-2</v>
      </c>
      <c r="I3380" s="73">
        <v>9.1666666666666674E-2</v>
      </c>
      <c r="J3380" s="81" t="s">
        <v>4230</v>
      </c>
      <c r="AL3380" s="144">
        <v>0</v>
      </c>
      <c r="AM3380" s="144">
        <v>9.1666666666666674E-2</v>
      </c>
      <c r="AN3380" s="144">
        <v>9.1666666666666674E-2</v>
      </c>
      <c r="AO3380" s="145">
        <v>9.1666666666666674E-2</v>
      </c>
    </row>
    <row r="3381" spans="2:41" ht="14.5" hidden="1" x14ac:dyDescent="0.35">
      <c r="B3381" s="45" t="s">
        <v>3314</v>
      </c>
      <c r="C3381" s="54">
        <v>871490</v>
      </c>
      <c r="D3381" s="54">
        <v>871490</v>
      </c>
      <c r="E3381" s="60" t="s">
        <v>3193</v>
      </c>
      <c r="F3381" s="73">
        <v>0</v>
      </c>
      <c r="G3381" s="73">
        <v>9.1666666666666674E-2</v>
      </c>
      <c r="H3381" s="73">
        <v>9.1666666666666674E-2</v>
      </c>
      <c r="I3381" s="73">
        <v>9.1666666666666674E-2</v>
      </c>
      <c r="J3381" s="81" t="s">
        <v>4230</v>
      </c>
      <c r="AL3381" s="144">
        <v>0</v>
      </c>
      <c r="AM3381" s="144">
        <v>9.1666666666666674E-2</v>
      </c>
      <c r="AN3381" s="144">
        <v>9.1666666666666674E-2</v>
      </c>
      <c r="AO3381" s="145">
        <v>9.1666666666666674E-2</v>
      </c>
    </row>
    <row r="3382" spans="2:41" ht="14.5" hidden="1" x14ac:dyDescent="0.35">
      <c r="B3382" s="45" t="s">
        <v>3314</v>
      </c>
      <c r="C3382" s="54">
        <v>871499</v>
      </c>
      <c r="D3382" s="54">
        <v>871499</v>
      </c>
      <c r="E3382" s="60" t="s">
        <v>3193</v>
      </c>
      <c r="F3382" s="73">
        <v>0</v>
      </c>
      <c r="G3382" s="73">
        <v>9.1666666666666674E-2</v>
      </c>
      <c r="H3382" s="73">
        <v>9.1666666666666674E-2</v>
      </c>
      <c r="I3382" s="73">
        <v>9.1666666666666674E-2</v>
      </c>
      <c r="J3382" s="81" t="s">
        <v>4230</v>
      </c>
      <c r="AL3382" s="144">
        <v>0</v>
      </c>
      <c r="AM3382" s="144">
        <v>9.1666666666666674E-2</v>
      </c>
      <c r="AN3382" s="144">
        <v>9.1666666666666674E-2</v>
      </c>
      <c r="AO3382" s="145">
        <v>9.1666666666666674E-2</v>
      </c>
    </row>
    <row r="3383" spans="2:41" ht="14.5" hidden="1" x14ac:dyDescent="0.35">
      <c r="B3383" s="45" t="s">
        <v>3314</v>
      </c>
      <c r="C3383" s="54">
        <v>871639</v>
      </c>
      <c r="D3383" s="54">
        <v>871639</v>
      </c>
      <c r="E3383" s="60" t="s">
        <v>3193</v>
      </c>
      <c r="F3383" s="73">
        <v>0</v>
      </c>
      <c r="G3383" s="73">
        <v>9.1666666666666674E-2</v>
      </c>
      <c r="H3383" s="73">
        <v>9.1666666666666674E-2</v>
      </c>
      <c r="I3383" s="73">
        <v>9.1666666666666674E-2</v>
      </c>
      <c r="J3383" s="81" t="s">
        <v>4230</v>
      </c>
      <c r="AL3383" s="144">
        <v>0</v>
      </c>
      <c r="AM3383" s="144">
        <v>9.1666666666666674E-2</v>
      </c>
      <c r="AN3383" s="144">
        <v>9.1666666666666674E-2</v>
      </c>
      <c r="AO3383" s="145">
        <v>9.1666666666666674E-2</v>
      </c>
    </row>
    <row r="3384" spans="2:41" ht="14.5" hidden="1" x14ac:dyDescent="0.35">
      <c r="B3384" s="45" t="s">
        <v>3314</v>
      </c>
      <c r="C3384" s="54">
        <v>871650</v>
      </c>
      <c r="D3384" s="54">
        <v>871650</v>
      </c>
      <c r="E3384" s="60" t="s">
        <v>3193</v>
      </c>
      <c r="F3384" s="73">
        <v>0</v>
      </c>
      <c r="G3384" s="73">
        <v>9.1666666666666674E-2</v>
      </c>
      <c r="H3384" s="73">
        <v>9.1666666666666674E-2</v>
      </c>
      <c r="I3384" s="73">
        <v>9.1666666666666674E-2</v>
      </c>
      <c r="J3384" s="81" t="s">
        <v>4230</v>
      </c>
      <c r="AL3384" s="144">
        <v>0</v>
      </c>
      <c r="AM3384" s="144">
        <v>9.1666666666666674E-2</v>
      </c>
      <c r="AN3384" s="144">
        <v>9.1666666666666674E-2</v>
      </c>
      <c r="AO3384" s="145">
        <v>9.1666666666666674E-2</v>
      </c>
    </row>
    <row r="3385" spans="2:41" ht="14.5" hidden="1" x14ac:dyDescent="0.35">
      <c r="B3385" s="45" t="s">
        <v>3314</v>
      </c>
      <c r="C3385" s="54">
        <v>871652</v>
      </c>
      <c r="D3385" s="54">
        <v>871652</v>
      </c>
      <c r="E3385" s="60" t="s">
        <v>3193</v>
      </c>
      <c r="F3385" s="73">
        <v>0</v>
      </c>
      <c r="G3385" s="73">
        <v>9.1666666666666674E-2</v>
      </c>
      <c r="H3385" s="73">
        <v>9.1666666666666674E-2</v>
      </c>
      <c r="I3385" s="73">
        <v>9.1666666666666674E-2</v>
      </c>
      <c r="J3385" s="81" t="s">
        <v>4230</v>
      </c>
      <c r="AL3385" s="144">
        <v>0</v>
      </c>
      <c r="AM3385" s="144">
        <v>9.1666666666666674E-2</v>
      </c>
      <c r="AN3385" s="144">
        <v>9.1666666666666674E-2</v>
      </c>
      <c r="AO3385" s="145">
        <v>9.1666666666666674E-2</v>
      </c>
    </row>
    <row r="3386" spans="2:41" ht="14.5" hidden="1" x14ac:dyDescent="0.35">
      <c r="B3386" s="45" t="s">
        <v>3314</v>
      </c>
      <c r="C3386" s="54">
        <v>871654</v>
      </c>
      <c r="D3386" s="54">
        <v>871654</v>
      </c>
      <c r="E3386" s="60" t="s">
        <v>3193</v>
      </c>
      <c r="F3386" s="73">
        <v>0</v>
      </c>
      <c r="G3386" s="73">
        <v>9.1666666666666674E-2</v>
      </c>
      <c r="H3386" s="73">
        <v>9.1666666666666674E-2</v>
      </c>
      <c r="I3386" s="73">
        <v>9.1666666666666674E-2</v>
      </c>
      <c r="J3386" s="81" t="s">
        <v>4230</v>
      </c>
      <c r="AL3386" s="144">
        <v>0</v>
      </c>
      <c r="AM3386" s="144">
        <v>9.1666666666666674E-2</v>
      </c>
      <c r="AN3386" s="144">
        <v>9.1666666666666674E-2</v>
      </c>
      <c r="AO3386" s="145">
        <v>9.1666666666666674E-2</v>
      </c>
    </row>
    <row r="3387" spans="2:41" ht="14.5" hidden="1" x14ac:dyDescent="0.35">
      <c r="B3387" s="45" t="s">
        <v>3314</v>
      </c>
      <c r="C3387" s="54">
        <v>871707</v>
      </c>
      <c r="D3387" s="54">
        <v>871707</v>
      </c>
      <c r="E3387" s="60" t="s">
        <v>3193</v>
      </c>
      <c r="F3387" s="73">
        <v>0</v>
      </c>
      <c r="G3387" s="73">
        <v>9.1666666666666674E-2</v>
      </c>
      <c r="H3387" s="73">
        <v>9.1666666666666674E-2</v>
      </c>
      <c r="I3387" s="73">
        <v>9.1666666666666674E-2</v>
      </c>
      <c r="J3387" s="81" t="s">
        <v>4230</v>
      </c>
      <c r="AL3387" s="144">
        <v>0</v>
      </c>
      <c r="AM3387" s="144">
        <v>9.1666666666666674E-2</v>
      </c>
      <c r="AN3387" s="144">
        <v>9.1666666666666674E-2</v>
      </c>
      <c r="AO3387" s="145">
        <v>9.1666666666666674E-2</v>
      </c>
    </row>
    <row r="3388" spans="2:41" ht="14.5" hidden="1" x14ac:dyDescent="0.35">
      <c r="B3388" s="45" t="s">
        <v>3314</v>
      </c>
      <c r="C3388" s="54">
        <v>871767</v>
      </c>
      <c r="D3388" s="54">
        <v>871767</v>
      </c>
      <c r="E3388" s="60" t="s">
        <v>3193</v>
      </c>
      <c r="F3388" s="73">
        <v>0</v>
      </c>
      <c r="G3388" s="73">
        <v>9.1666666666666674E-2</v>
      </c>
      <c r="H3388" s="73">
        <v>9.1666666666666674E-2</v>
      </c>
      <c r="I3388" s="73">
        <v>9.1666666666666674E-2</v>
      </c>
      <c r="J3388" s="81" t="s">
        <v>4230</v>
      </c>
      <c r="AL3388" s="144">
        <v>0</v>
      </c>
      <c r="AM3388" s="144">
        <v>9.1666666666666674E-2</v>
      </c>
      <c r="AN3388" s="144">
        <v>9.1666666666666674E-2</v>
      </c>
      <c r="AO3388" s="145">
        <v>9.1666666666666674E-2</v>
      </c>
    </row>
    <row r="3389" spans="2:41" ht="14.5" hidden="1" x14ac:dyDescent="0.35">
      <c r="B3389" s="45" t="s">
        <v>3314</v>
      </c>
      <c r="C3389" s="54">
        <v>871795</v>
      </c>
      <c r="D3389" s="54">
        <v>871795</v>
      </c>
      <c r="E3389" s="60" t="s">
        <v>3193</v>
      </c>
      <c r="F3389" s="73">
        <v>0</v>
      </c>
      <c r="G3389" s="73">
        <v>9.1666666666666674E-2</v>
      </c>
      <c r="H3389" s="73">
        <v>9.1666666666666674E-2</v>
      </c>
      <c r="I3389" s="73">
        <v>9.1666666666666674E-2</v>
      </c>
      <c r="J3389" s="81" t="s">
        <v>4230</v>
      </c>
      <c r="AL3389" s="144">
        <v>0</v>
      </c>
      <c r="AM3389" s="144">
        <v>9.1666666666666674E-2</v>
      </c>
      <c r="AN3389" s="144">
        <v>9.1666666666666674E-2</v>
      </c>
      <c r="AO3389" s="145">
        <v>9.1666666666666674E-2</v>
      </c>
    </row>
    <row r="3390" spans="2:41" ht="14.5" hidden="1" x14ac:dyDescent="0.35">
      <c r="B3390" s="45" t="s">
        <v>3314</v>
      </c>
      <c r="C3390" s="54">
        <v>871810</v>
      </c>
      <c r="D3390" s="54">
        <v>871811</v>
      </c>
      <c r="E3390" s="60" t="s">
        <v>3193</v>
      </c>
      <c r="F3390" s="73">
        <v>0</v>
      </c>
      <c r="G3390" s="73">
        <v>9.1666666666666674E-2</v>
      </c>
      <c r="H3390" s="73">
        <v>9.1666666666666674E-2</v>
      </c>
      <c r="I3390" s="73">
        <v>9.1666666666666674E-2</v>
      </c>
      <c r="J3390" s="81" t="s">
        <v>4230</v>
      </c>
      <c r="AL3390" s="144">
        <v>0</v>
      </c>
      <c r="AM3390" s="144">
        <v>9.1666666666666674E-2</v>
      </c>
      <c r="AN3390" s="144">
        <v>9.1666666666666674E-2</v>
      </c>
      <c r="AO3390" s="145">
        <v>9.1666666666666674E-2</v>
      </c>
    </row>
    <row r="3391" spans="2:41" ht="14.5" hidden="1" x14ac:dyDescent="0.35">
      <c r="B3391" s="45" t="s">
        <v>3314</v>
      </c>
      <c r="C3391" s="54">
        <v>871813</v>
      </c>
      <c r="D3391" s="54">
        <v>871813</v>
      </c>
      <c r="E3391" s="60" t="s">
        <v>3193</v>
      </c>
      <c r="F3391" s="73">
        <v>0</v>
      </c>
      <c r="G3391" s="73">
        <v>9.1666666666666674E-2</v>
      </c>
      <c r="H3391" s="73">
        <v>9.1666666666666674E-2</v>
      </c>
      <c r="I3391" s="73">
        <v>9.1666666666666674E-2</v>
      </c>
      <c r="J3391" s="81" t="s">
        <v>4230</v>
      </c>
      <c r="AL3391" s="144">
        <v>0</v>
      </c>
      <c r="AM3391" s="144">
        <v>9.1666666666666674E-2</v>
      </c>
      <c r="AN3391" s="144">
        <v>9.1666666666666674E-2</v>
      </c>
      <c r="AO3391" s="145">
        <v>9.1666666666666674E-2</v>
      </c>
    </row>
    <row r="3392" spans="2:41" ht="14.5" hidden="1" x14ac:dyDescent="0.35">
      <c r="B3392" s="45" t="s">
        <v>3314</v>
      </c>
      <c r="C3392" s="54">
        <v>871843</v>
      </c>
      <c r="D3392" s="54">
        <v>871843</v>
      </c>
      <c r="E3392" s="60" t="s">
        <v>3193</v>
      </c>
      <c r="F3392" s="73">
        <v>0</v>
      </c>
      <c r="G3392" s="73">
        <v>9.1666666666666674E-2</v>
      </c>
      <c r="H3392" s="73">
        <v>9.1666666666666674E-2</v>
      </c>
      <c r="I3392" s="73">
        <v>9.1666666666666674E-2</v>
      </c>
      <c r="J3392" s="81" t="s">
        <v>4230</v>
      </c>
      <c r="AL3392" s="144">
        <v>0</v>
      </c>
      <c r="AM3392" s="144">
        <v>9.1666666666666674E-2</v>
      </c>
      <c r="AN3392" s="144">
        <v>9.1666666666666674E-2</v>
      </c>
      <c r="AO3392" s="145">
        <v>9.1666666666666674E-2</v>
      </c>
    </row>
    <row r="3393" spans="2:41" ht="14.5" hidden="1" x14ac:dyDescent="0.35">
      <c r="B3393" s="45" t="s">
        <v>3314</v>
      </c>
      <c r="C3393" s="54">
        <v>871865</v>
      </c>
      <c r="D3393" s="54">
        <v>871865</v>
      </c>
      <c r="E3393" s="60" t="s">
        <v>3193</v>
      </c>
      <c r="F3393" s="73">
        <v>0</v>
      </c>
      <c r="G3393" s="73">
        <v>9.1666666666666674E-2</v>
      </c>
      <c r="H3393" s="73">
        <v>9.1666666666666674E-2</v>
      </c>
      <c r="I3393" s="73">
        <v>9.1666666666666674E-2</v>
      </c>
      <c r="J3393" s="81" t="s">
        <v>4230</v>
      </c>
      <c r="AL3393" s="144">
        <v>0</v>
      </c>
      <c r="AM3393" s="144">
        <v>9.1666666666666674E-2</v>
      </c>
      <c r="AN3393" s="144">
        <v>9.1666666666666674E-2</v>
      </c>
      <c r="AO3393" s="145">
        <v>9.1666666666666674E-2</v>
      </c>
    </row>
    <row r="3394" spans="2:41" ht="14.5" hidden="1" x14ac:dyDescent="0.35">
      <c r="B3394" s="45" t="s">
        <v>3314</v>
      </c>
      <c r="C3394" s="54">
        <v>871903</v>
      </c>
      <c r="D3394" s="54">
        <v>871903</v>
      </c>
      <c r="E3394" s="60" t="s">
        <v>3193</v>
      </c>
      <c r="F3394" s="73">
        <v>0</v>
      </c>
      <c r="G3394" s="73">
        <v>9.1666666666666674E-2</v>
      </c>
      <c r="H3394" s="73">
        <v>9.1666666666666674E-2</v>
      </c>
      <c r="I3394" s="73">
        <v>9.1666666666666674E-2</v>
      </c>
      <c r="J3394" s="81" t="s">
        <v>4230</v>
      </c>
      <c r="AL3394" s="144">
        <v>0</v>
      </c>
      <c r="AM3394" s="144">
        <v>9.1666666666666674E-2</v>
      </c>
      <c r="AN3394" s="144">
        <v>9.1666666666666674E-2</v>
      </c>
      <c r="AO3394" s="145">
        <v>9.1666666666666674E-2</v>
      </c>
    </row>
    <row r="3395" spans="2:41" ht="14.5" hidden="1" x14ac:dyDescent="0.35">
      <c r="B3395" s="45" t="s">
        <v>3314</v>
      </c>
      <c r="C3395" s="54">
        <v>871914</v>
      </c>
      <c r="D3395" s="54">
        <v>871914</v>
      </c>
      <c r="E3395" s="60" t="s">
        <v>3193</v>
      </c>
      <c r="F3395" s="73">
        <v>0</v>
      </c>
      <c r="G3395" s="73">
        <v>9.1666666666666674E-2</v>
      </c>
      <c r="H3395" s="73">
        <v>9.1666666666666674E-2</v>
      </c>
      <c r="I3395" s="73">
        <v>9.1666666666666674E-2</v>
      </c>
      <c r="J3395" s="81" t="s">
        <v>4230</v>
      </c>
      <c r="AL3395" s="144">
        <v>0</v>
      </c>
      <c r="AM3395" s="144">
        <v>9.1666666666666674E-2</v>
      </c>
      <c r="AN3395" s="144">
        <v>9.1666666666666674E-2</v>
      </c>
      <c r="AO3395" s="145">
        <v>9.1666666666666674E-2</v>
      </c>
    </row>
    <row r="3396" spans="2:41" ht="14.5" hidden="1" x14ac:dyDescent="0.35">
      <c r="B3396" s="45" t="s">
        <v>3314</v>
      </c>
      <c r="C3396" s="54">
        <v>871935</v>
      </c>
      <c r="D3396" s="54">
        <v>871938</v>
      </c>
      <c r="E3396" s="60" t="s">
        <v>3193</v>
      </c>
      <c r="F3396" s="73">
        <v>0</v>
      </c>
      <c r="G3396" s="73">
        <v>9.1666666666666674E-2</v>
      </c>
      <c r="H3396" s="73">
        <v>9.1666666666666674E-2</v>
      </c>
      <c r="I3396" s="73">
        <v>9.1666666666666674E-2</v>
      </c>
      <c r="J3396" s="81" t="s">
        <v>4230</v>
      </c>
      <c r="AL3396" s="144">
        <v>0</v>
      </c>
      <c r="AM3396" s="144">
        <v>9.1666666666666674E-2</v>
      </c>
      <c r="AN3396" s="144">
        <v>9.1666666666666674E-2</v>
      </c>
      <c r="AO3396" s="145">
        <v>9.1666666666666674E-2</v>
      </c>
    </row>
    <row r="3397" spans="2:41" ht="14.5" hidden="1" x14ac:dyDescent="0.35">
      <c r="B3397" s="45" t="s">
        <v>3314</v>
      </c>
      <c r="C3397" s="54">
        <v>872079</v>
      </c>
      <c r="D3397" s="54">
        <v>872079</v>
      </c>
      <c r="E3397" s="60" t="s">
        <v>3193</v>
      </c>
      <c r="F3397" s="73">
        <v>0</v>
      </c>
      <c r="G3397" s="73">
        <v>9.1666666666666674E-2</v>
      </c>
      <c r="H3397" s="73">
        <v>9.1666666666666674E-2</v>
      </c>
      <c r="I3397" s="73">
        <v>9.1666666666666674E-2</v>
      </c>
      <c r="J3397" s="81" t="s">
        <v>4230</v>
      </c>
      <c r="AL3397" s="144">
        <v>0</v>
      </c>
      <c r="AM3397" s="144">
        <v>9.1666666666666674E-2</v>
      </c>
      <c r="AN3397" s="144">
        <v>9.1666666666666674E-2</v>
      </c>
      <c r="AO3397" s="145">
        <v>9.1666666666666674E-2</v>
      </c>
    </row>
    <row r="3398" spans="2:41" ht="14.5" hidden="1" x14ac:dyDescent="0.35">
      <c r="B3398" s="45" t="s">
        <v>3314</v>
      </c>
      <c r="C3398" s="54">
        <v>872118</v>
      </c>
      <c r="D3398" s="54">
        <v>872118</v>
      </c>
      <c r="E3398" s="60" t="s">
        <v>3193</v>
      </c>
      <c r="F3398" s="73">
        <v>0</v>
      </c>
      <c r="G3398" s="73">
        <v>9.1666666666666674E-2</v>
      </c>
      <c r="H3398" s="73">
        <v>9.1666666666666674E-2</v>
      </c>
      <c r="I3398" s="73">
        <v>9.1666666666666674E-2</v>
      </c>
      <c r="J3398" s="81" t="s">
        <v>4230</v>
      </c>
      <c r="AL3398" s="144">
        <v>0</v>
      </c>
      <c r="AM3398" s="144">
        <v>9.1666666666666674E-2</v>
      </c>
      <c r="AN3398" s="144">
        <v>9.1666666666666674E-2</v>
      </c>
      <c r="AO3398" s="145">
        <v>9.1666666666666674E-2</v>
      </c>
    </row>
    <row r="3399" spans="2:41" ht="14.5" hidden="1" x14ac:dyDescent="0.35">
      <c r="B3399" s="45" t="s">
        <v>3314</v>
      </c>
      <c r="C3399" s="54">
        <v>872154</v>
      </c>
      <c r="D3399" s="54">
        <v>872154</v>
      </c>
      <c r="E3399" s="60" t="s">
        <v>3193</v>
      </c>
      <c r="F3399" s="73">
        <v>0</v>
      </c>
      <c r="G3399" s="73">
        <v>9.1666666666666674E-2</v>
      </c>
      <c r="H3399" s="73">
        <v>9.1666666666666674E-2</v>
      </c>
      <c r="I3399" s="73">
        <v>9.1666666666666674E-2</v>
      </c>
      <c r="J3399" s="81" t="s">
        <v>4230</v>
      </c>
      <c r="AL3399" s="144">
        <v>0</v>
      </c>
      <c r="AM3399" s="144">
        <v>9.1666666666666674E-2</v>
      </c>
      <c r="AN3399" s="144">
        <v>9.1666666666666674E-2</v>
      </c>
      <c r="AO3399" s="145">
        <v>9.1666666666666674E-2</v>
      </c>
    </row>
    <row r="3400" spans="2:41" ht="14.5" hidden="1" x14ac:dyDescent="0.35">
      <c r="B3400" s="45" t="s">
        <v>3314</v>
      </c>
      <c r="C3400" s="54">
        <v>872178</v>
      </c>
      <c r="D3400" s="54">
        <v>872178</v>
      </c>
      <c r="E3400" s="60" t="s">
        <v>3193</v>
      </c>
      <c r="F3400" s="73">
        <v>0</v>
      </c>
      <c r="G3400" s="73">
        <v>9.1666666666666674E-2</v>
      </c>
      <c r="H3400" s="73">
        <v>9.1666666666666674E-2</v>
      </c>
      <c r="I3400" s="73">
        <v>9.1666666666666674E-2</v>
      </c>
      <c r="J3400" s="81" t="s">
        <v>4230</v>
      </c>
      <c r="AL3400" s="144">
        <v>0</v>
      </c>
      <c r="AM3400" s="144">
        <v>9.1666666666666674E-2</v>
      </c>
      <c r="AN3400" s="144">
        <v>9.1666666666666674E-2</v>
      </c>
      <c r="AO3400" s="145">
        <v>9.1666666666666674E-2</v>
      </c>
    </row>
    <row r="3401" spans="2:41" ht="14.5" hidden="1" x14ac:dyDescent="0.35">
      <c r="B3401" s="45" t="s">
        <v>3314</v>
      </c>
      <c r="C3401" s="54">
        <v>872195</v>
      </c>
      <c r="D3401" s="54">
        <v>872195</v>
      </c>
      <c r="E3401" s="60" t="s">
        <v>3193</v>
      </c>
      <c r="F3401" s="73">
        <v>0</v>
      </c>
      <c r="G3401" s="73">
        <v>9.1666666666666674E-2</v>
      </c>
      <c r="H3401" s="73">
        <v>9.1666666666666674E-2</v>
      </c>
      <c r="I3401" s="73">
        <v>9.1666666666666674E-2</v>
      </c>
      <c r="J3401" s="81" t="s">
        <v>4230</v>
      </c>
      <c r="AL3401" s="144">
        <v>0</v>
      </c>
      <c r="AM3401" s="144">
        <v>9.1666666666666674E-2</v>
      </c>
      <c r="AN3401" s="144">
        <v>9.1666666666666674E-2</v>
      </c>
      <c r="AO3401" s="145">
        <v>9.1666666666666674E-2</v>
      </c>
    </row>
    <row r="3402" spans="2:41" ht="14.5" hidden="1" x14ac:dyDescent="0.35">
      <c r="B3402" s="45" t="s">
        <v>3314</v>
      </c>
      <c r="C3402" s="54">
        <v>872231</v>
      </c>
      <c r="D3402" s="54">
        <v>872231</v>
      </c>
      <c r="E3402" s="60" t="s">
        <v>3193</v>
      </c>
      <c r="F3402" s="73">
        <v>0</v>
      </c>
      <c r="G3402" s="73">
        <v>9.1666666666666674E-2</v>
      </c>
      <c r="H3402" s="73">
        <v>9.1666666666666674E-2</v>
      </c>
      <c r="I3402" s="73">
        <v>9.1666666666666674E-2</v>
      </c>
      <c r="J3402" s="81" t="s">
        <v>4230</v>
      </c>
      <c r="AL3402" s="144">
        <v>0</v>
      </c>
      <c r="AM3402" s="144">
        <v>9.1666666666666674E-2</v>
      </c>
      <c r="AN3402" s="144">
        <v>9.1666666666666674E-2</v>
      </c>
      <c r="AO3402" s="145">
        <v>9.1666666666666674E-2</v>
      </c>
    </row>
    <row r="3403" spans="2:41" ht="14.5" hidden="1" x14ac:dyDescent="0.35">
      <c r="B3403" s="45" t="s">
        <v>3314</v>
      </c>
      <c r="C3403" s="54">
        <v>872256</v>
      </c>
      <c r="D3403" s="54">
        <v>872256</v>
      </c>
      <c r="E3403" s="60" t="s">
        <v>3193</v>
      </c>
      <c r="F3403" s="73">
        <v>0</v>
      </c>
      <c r="G3403" s="73">
        <v>9.1666666666666674E-2</v>
      </c>
      <c r="H3403" s="73">
        <v>9.1666666666666674E-2</v>
      </c>
      <c r="I3403" s="73">
        <v>9.1666666666666674E-2</v>
      </c>
      <c r="J3403" s="81" t="s">
        <v>4230</v>
      </c>
      <c r="AL3403" s="144">
        <v>0</v>
      </c>
      <c r="AM3403" s="144">
        <v>9.1666666666666674E-2</v>
      </c>
      <c r="AN3403" s="144">
        <v>9.1666666666666674E-2</v>
      </c>
      <c r="AO3403" s="145">
        <v>9.1666666666666674E-2</v>
      </c>
    </row>
    <row r="3404" spans="2:41" ht="14.5" hidden="1" x14ac:dyDescent="0.35">
      <c r="B3404" s="45" t="s">
        <v>3314</v>
      </c>
      <c r="C3404" s="54">
        <v>872285</v>
      </c>
      <c r="D3404" s="54">
        <v>872285</v>
      </c>
      <c r="E3404" s="60" t="s">
        <v>3193</v>
      </c>
      <c r="F3404" s="73">
        <v>0</v>
      </c>
      <c r="G3404" s="73">
        <v>9.1666666666666674E-2</v>
      </c>
      <c r="H3404" s="73">
        <v>9.1666666666666674E-2</v>
      </c>
      <c r="I3404" s="73">
        <v>9.1666666666666674E-2</v>
      </c>
      <c r="J3404" s="81" t="s">
        <v>4230</v>
      </c>
      <c r="AL3404" s="144">
        <v>0</v>
      </c>
      <c r="AM3404" s="144">
        <v>9.1666666666666674E-2</v>
      </c>
      <c r="AN3404" s="144">
        <v>9.1666666666666674E-2</v>
      </c>
      <c r="AO3404" s="145">
        <v>9.1666666666666674E-2</v>
      </c>
    </row>
    <row r="3405" spans="2:41" ht="14.5" hidden="1" x14ac:dyDescent="0.35">
      <c r="B3405" s="45" t="s">
        <v>3314</v>
      </c>
      <c r="C3405" s="54">
        <v>872298</v>
      </c>
      <c r="D3405" s="54">
        <v>872299</v>
      </c>
      <c r="E3405" s="60" t="s">
        <v>3193</v>
      </c>
      <c r="F3405" s="73">
        <v>0</v>
      </c>
      <c r="G3405" s="73">
        <v>9.1666666666666674E-2</v>
      </c>
      <c r="H3405" s="73">
        <v>9.1666666666666674E-2</v>
      </c>
      <c r="I3405" s="73">
        <v>9.1666666666666674E-2</v>
      </c>
      <c r="J3405" s="81" t="s">
        <v>4230</v>
      </c>
      <c r="AL3405" s="144">
        <v>0</v>
      </c>
      <c r="AM3405" s="144">
        <v>9.1666666666666674E-2</v>
      </c>
      <c r="AN3405" s="144">
        <v>9.1666666666666674E-2</v>
      </c>
      <c r="AO3405" s="145">
        <v>9.1666666666666674E-2</v>
      </c>
    </row>
    <row r="3406" spans="2:41" ht="14.5" hidden="1" x14ac:dyDescent="0.35">
      <c r="B3406" s="45" t="s">
        <v>3314</v>
      </c>
      <c r="C3406" s="54">
        <v>872309</v>
      </c>
      <c r="D3406" s="54">
        <v>872309</v>
      </c>
      <c r="E3406" s="60" t="s">
        <v>3193</v>
      </c>
      <c r="F3406" s="73">
        <v>0</v>
      </c>
      <c r="G3406" s="73">
        <v>9.1666666666666674E-2</v>
      </c>
      <c r="H3406" s="73">
        <v>9.1666666666666674E-2</v>
      </c>
      <c r="I3406" s="73">
        <v>9.1666666666666674E-2</v>
      </c>
      <c r="J3406" s="81" t="s">
        <v>4230</v>
      </c>
      <c r="AL3406" s="144">
        <v>0</v>
      </c>
      <c r="AM3406" s="144">
        <v>9.1666666666666674E-2</v>
      </c>
      <c r="AN3406" s="144">
        <v>9.1666666666666674E-2</v>
      </c>
      <c r="AO3406" s="145">
        <v>9.1666666666666674E-2</v>
      </c>
    </row>
    <row r="3407" spans="2:41" ht="14.5" hidden="1" x14ac:dyDescent="0.35">
      <c r="B3407" s="45" t="s">
        <v>3314</v>
      </c>
      <c r="C3407" s="54">
        <v>872314</v>
      </c>
      <c r="D3407" s="54">
        <v>872314</v>
      </c>
      <c r="E3407" s="60" t="s">
        <v>3193</v>
      </c>
      <c r="F3407" s="73">
        <v>0</v>
      </c>
      <c r="G3407" s="73">
        <v>9.1666666666666674E-2</v>
      </c>
      <c r="H3407" s="73">
        <v>9.1666666666666674E-2</v>
      </c>
      <c r="I3407" s="73">
        <v>9.1666666666666674E-2</v>
      </c>
      <c r="J3407" s="81" t="s">
        <v>4230</v>
      </c>
      <c r="AL3407" s="144">
        <v>0</v>
      </c>
      <c r="AM3407" s="144">
        <v>9.1666666666666674E-2</v>
      </c>
      <c r="AN3407" s="144">
        <v>9.1666666666666674E-2</v>
      </c>
      <c r="AO3407" s="145">
        <v>9.1666666666666674E-2</v>
      </c>
    </row>
    <row r="3408" spans="2:41" ht="14.5" hidden="1" x14ac:dyDescent="0.35">
      <c r="B3408" s="45" t="s">
        <v>3314</v>
      </c>
      <c r="C3408" s="54">
        <v>872335</v>
      </c>
      <c r="D3408" s="54">
        <v>872335</v>
      </c>
      <c r="E3408" s="60" t="s">
        <v>3193</v>
      </c>
      <c r="F3408" s="73">
        <v>0</v>
      </c>
      <c r="G3408" s="73">
        <v>9.1666666666666674E-2</v>
      </c>
      <c r="H3408" s="73">
        <v>9.1666666666666674E-2</v>
      </c>
      <c r="I3408" s="73">
        <v>9.1666666666666674E-2</v>
      </c>
      <c r="J3408" s="81" t="s">
        <v>4230</v>
      </c>
      <c r="AL3408" s="144">
        <v>0</v>
      </c>
      <c r="AM3408" s="144">
        <v>9.1666666666666674E-2</v>
      </c>
      <c r="AN3408" s="144">
        <v>9.1666666666666674E-2</v>
      </c>
      <c r="AO3408" s="145">
        <v>9.1666666666666674E-2</v>
      </c>
    </row>
    <row r="3409" spans="2:41" ht="14.5" hidden="1" x14ac:dyDescent="0.35">
      <c r="B3409" s="45" t="s">
        <v>3314</v>
      </c>
      <c r="C3409" s="54">
        <v>872355</v>
      </c>
      <c r="D3409" s="54">
        <v>872355</v>
      </c>
      <c r="E3409" s="60" t="s">
        <v>3193</v>
      </c>
      <c r="F3409" s="73">
        <v>0</v>
      </c>
      <c r="G3409" s="73">
        <v>9.1666666666666674E-2</v>
      </c>
      <c r="H3409" s="73">
        <v>9.1666666666666674E-2</v>
      </c>
      <c r="I3409" s="73">
        <v>9.1666666666666674E-2</v>
      </c>
      <c r="J3409" s="81" t="s">
        <v>4230</v>
      </c>
      <c r="AL3409" s="144">
        <v>0</v>
      </c>
      <c r="AM3409" s="144">
        <v>9.1666666666666674E-2</v>
      </c>
      <c r="AN3409" s="144">
        <v>9.1666666666666674E-2</v>
      </c>
      <c r="AO3409" s="145">
        <v>9.1666666666666674E-2</v>
      </c>
    </row>
    <row r="3410" spans="2:41" ht="14.5" hidden="1" x14ac:dyDescent="0.35">
      <c r="B3410" s="45" t="s">
        <v>3314</v>
      </c>
      <c r="C3410" s="54">
        <v>872384</v>
      </c>
      <c r="D3410" s="54">
        <v>872384</v>
      </c>
      <c r="E3410" s="60" t="s">
        <v>3193</v>
      </c>
      <c r="F3410" s="73">
        <v>0</v>
      </c>
      <c r="G3410" s="73">
        <v>9.1666666666666674E-2</v>
      </c>
      <c r="H3410" s="73">
        <v>9.1666666666666674E-2</v>
      </c>
      <c r="I3410" s="73">
        <v>9.1666666666666674E-2</v>
      </c>
      <c r="J3410" s="81" t="s">
        <v>4230</v>
      </c>
      <c r="AL3410" s="144">
        <v>0</v>
      </c>
      <c r="AM3410" s="144">
        <v>9.1666666666666674E-2</v>
      </c>
      <c r="AN3410" s="144">
        <v>9.1666666666666674E-2</v>
      </c>
      <c r="AO3410" s="145">
        <v>9.1666666666666674E-2</v>
      </c>
    </row>
    <row r="3411" spans="2:41" ht="14.5" hidden="1" x14ac:dyDescent="0.35">
      <c r="B3411" s="45" t="s">
        <v>3314</v>
      </c>
      <c r="C3411" s="54">
        <v>872415</v>
      </c>
      <c r="D3411" s="54">
        <v>872415</v>
      </c>
      <c r="E3411" s="60" t="s">
        <v>3193</v>
      </c>
      <c r="F3411" s="73">
        <v>0</v>
      </c>
      <c r="G3411" s="73">
        <v>9.1666666666666674E-2</v>
      </c>
      <c r="H3411" s="73">
        <v>9.1666666666666674E-2</v>
      </c>
      <c r="I3411" s="73">
        <v>9.1666666666666674E-2</v>
      </c>
      <c r="J3411" s="81" t="s">
        <v>4230</v>
      </c>
      <c r="AL3411" s="144">
        <v>0</v>
      </c>
      <c r="AM3411" s="144">
        <v>9.1666666666666674E-2</v>
      </c>
      <c r="AN3411" s="144">
        <v>9.1666666666666674E-2</v>
      </c>
      <c r="AO3411" s="145">
        <v>9.1666666666666674E-2</v>
      </c>
    </row>
    <row r="3412" spans="2:41" ht="14.5" hidden="1" x14ac:dyDescent="0.35">
      <c r="B3412" s="45" t="s">
        <v>3314</v>
      </c>
      <c r="C3412" s="54">
        <v>872420</v>
      </c>
      <c r="D3412" s="54">
        <v>872420</v>
      </c>
      <c r="E3412" s="60" t="s">
        <v>3193</v>
      </c>
      <c r="F3412" s="73">
        <v>0</v>
      </c>
      <c r="G3412" s="73">
        <v>9.1666666666666674E-2</v>
      </c>
      <c r="H3412" s="73">
        <v>9.1666666666666674E-2</v>
      </c>
      <c r="I3412" s="73">
        <v>9.1666666666666674E-2</v>
      </c>
      <c r="J3412" s="81" t="s">
        <v>4230</v>
      </c>
      <c r="AL3412" s="144">
        <v>0</v>
      </c>
      <c r="AM3412" s="144">
        <v>9.1666666666666674E-2</v>
      </c>
      <c r="AN3412" s="144">
        <v>9.1666666666666674E-2</v>
      </c>
      <c r="AO3412" s="145">
        <v>9.1666666666666674E-2</v>
      </c>
    </row>
    <row r="3413" spans="2:41" ht="14.5" hidden="1" x14ac:dyDescent="0.35">
      <c r="B3413" s="45" t="s">
        <v>3314</v>
      </c>
      <c r="C3413" s="54">
        <v>872449</v>
      </c>
      <c r="D3413" s="54">
        <v>872449</v>
      </c>
      <c r="E3413" s="60" t="s">
        <v>3193</v>
      </c>
      <c r="F3413" s="73">
        <v>0</v>
      </c>
      <c r="G3413" s="73">
        <v>9.1666666666666674E-2</v>
      </c>
      <c r="H3413" s="73">
        <v>9.1666666666666674E-2</v>
      </c>
      <c r="I3413" s="73">
        <v>9.1666666666666674E-2</v>
      </c>
      <c r="J3413" s="81" t="s">
        <v>4230</v>
      </c>
      <c r="AL3413" s="144">
        <v>0</v>
      </c>
      <c r="AM3413" s="144">
        <v>9.1666666666666674E-2</v>
      </c>
      <c r="AN3413" s="144">
        <v>9.1666666666666674E-2</v>
      </c>
      <c r="AO3413" s="145">
        <v>9.1666666666666674E-2</v>
      </c>
    </row>
    <row r="3414" spans="2:41" ht="14.5" hidden="1" x14ac:dyDescent="0.35">
      <c r="B3414" s="45" t="s">
        <v>3314</v>
      </c>
      <c r="C3414" s="54">
        <v>872464</v>
      </c>
      <c r="D3414" s="54">
        <v>872464</v>
      </c>
      <c r="E3414" s="60" t="s">
        <v>3193</v>
      </c>
      <c r="F3414" s="73">
        <v>0</v>
      </c>
      <c r="G3414" s="73">
        <v>9.1666666666666674E-2</v>
      </c>
      <c r="H3414" s="73">
        <v>9.1666666666666674E-2</v>
      </c>
      <c r="I3414" s="73">
        <v>9.1666666666666674E-2</v>
      </c>
      <c r="J3414" s="81" t="s">
        <v>4230</v>
      </c>
      <c r="AL3414" s="144">
        <v>0</v>
      </c>
      <c r="AM3414" s="144">
        <v>9.1666666666666674E-2</v>
      </c>
      <c r="AN3414" s="144">
        <v>9.1666666666666674E-2</v>
      </c>
      <c r="AO3414" s="145">
        <v>9.1666666666666674E-2</v>
      </c>
    </row>
    <row r="3415" spans="2:41" ht="14.5" hidden="1" x14ac:dyDescent="0.35">
      <c r="B3415" s="45" t="s">
        <v>3314</v>
      </c>
      <c r="C3415" s="54">
        <v>872480</v>
      </c>
      <c r="D3415" s="54">
        <v>872480</v>
      </c>
      <c r="E3415" s="60" t="s">
        <v>3193</v>
      </c>
      <c r="F3415" s="73">
        <v>0</v>
      </c>
      <c r="G3415" s="73">
        <v>9.1666666666666674E-2</v>
      </c>
      <c r="H3415" s="73">
        <v>9.1666666666666674E-2</v>
      </c>
      <c r="I3415" s="73">
        <v>9.1666666666666674E-2</v>
      </c>
      <c r="J3415" s="81" t="s">
        <v>4230</v>
      </c>
      <c r="AL3415" s="144">
        <v>0</v>
      </c>
      <c r="AM3415" s="144">
        <v>9.1666666666666674E-2</v>
      </c>
      <c r="AN3415" s="144">
        <v>9.1666666666666674E-2</v>
      </c>
      <c r="AO3415" s="145">
        <v>9.1666666666666674E-2</v>
      </c>
    </row>
    <row r="3416" spans="2:41" ht="14.5" hidden="1" x14ac:dyDescent="0.35">
      <c r="B3416" s="45" t="s">
        <v>3314</v>
      </c>
      <c r="C3416" s="54">
        <v>872504</v>
      </c>
      <c r="D3416" s="54">
        <v>872504</v>
      </c>
      <c r="E3416" s="60" t="s">
        <v>3193</v>
      </c>
      <c r="F3416" s="73">
        <v>0</v>
      </c>
      <c r="G3416" s="73">
        <v>9.1666666666666674E-2</v>
      </c>
      <c r="H3416" s="73">
        <v>9.1666666666666674E-2</v>
      </c>
      <c r="I3416" s="73">
        <v>9.1666666666666674E-2</v>
      </c>
      <c r="J3416" s="81" t="s">
        <v>4230</v>
      </c>
      <c r="AL3416" s="144">
        <v>0</v>
      </c>
      <c r="AM3416" s="144">
        <v>9.1666666666666674E-2</v>
      </c>
      <c r="AN3416" s="144">
        <v>9.1666666666666674E-2</v>
      </c>
      <c r="AO3416" s="145">
        <v>9.1666666666666674E-2</v>
      </c>
    </row>
    <row r="3417" spans="2:41" ht="14.5" hidden="1" x14ac:dyDescent="0.35">
      <c r="B3417" s="45" t="s">
        <v>3314</v>
      </c>
      <c r="C3417" s="54">
        <v>872661</v>
      </c>
      <c r="D3417" s="54">
        <v>872661</v>
      </c>
      <c r="E3417" s="60" t="s">
        <v>3193</v>
      </c>
      <c r="F3417" s="73">
        <v>0</v>
      </c>
      <c r="G3417" s="73">
        <v>9.1666666666666674E-2</v>
      </c>
      <c r="H3417" s="73">
        <v>9.1666666666666674E-2</v>
      </c>
      <c r="I3417" s="73">
        <v>9.1666666666666674E-2</v>
      </c>
      <c r="J3417" s="81" t="s">
        <v>4230</v>
      </c>
      <c r="AL3417" s="144">
        <v>0</v>
      </c>
      <c r="AM3417" s="144">
        <v>9.1666666666666674E-2</v>
      </c>
      <c r="AN3417" s="144">
        <v>9.1666666666666674E-2</v>
      </c>
      <c r="AO3417" s="145">
        <v>9.1666666666666674E-2</v>
      </c>
    </row>
    <row r="3418" spans="2:41" ht="14.5" hidden="1" x14ac:dyDescent="0.35">
      <c r="B3418" s="45" t="s">
        <v>3314</v>
      </c>
      <c r="C3418" s="54">
        <v>872691</v>
      </c>
      <c r="D3418" s="54">
        <v>872691</v>
      </c>
      <c r="E3418" s="60" t="s">
        <v>3193</v>
      </c>
      <c r="F3418" s="73">
        <v>0</v>
      </c>
      <c r="G3418" s="73">
        <v>9.1666666666666674E-2</v>
      </c>
      <c r="H3418" s="73">
        <v>9.1666666666666674E-2</v>
      </c>
      <c r="I3418" s="73">
        <v>9.1666666666666674E-2</v>
      </c>
      <c r="J3418" s="81" t="s">
        <v>4230</v>
      </c>
      <c r="AL3418" s="144">
        <v>0</v>
      </c>
      <c r="AM3418" s="144">
        <v>9.1666666666666674E-2</v>
      </c>
      <c r="AN3418" s="144">
        <v>9.1666666666666674E-2</v>
      </c>
      <c r="AO3418" s="145">
        <v>9.1666666666666674E-2</v>
      </c>
    </row>
    <row r="3419" spans="2:41" ht="14.5" hidden="1" x14ac:dyDescent="0.35">
      <c r="B3419" s="45" t="s">
        <v>3314</v>
      </c>
      <c r="C3419" s="54">
        <v>872711</v>
      </c>
      <c r="D3419" s="54">
        <v>872711</v>
      </c>
      <c r="E3419" s="60" t="s">
        <v>3193</v>
      </c>
      <c r="F3419" s="73">
        <v>0</v>
      </c>
      <c r="G3419" s="73">
        <v>9.1666666666666674E-2</v>
      </c>
      <c r="H3419" s="73">
        <v>9.1666666666666674E-2</v>
      </c>
      <c r="I3419" s="73">
        <v>9.1666666666666674E-2</v>
      </c>
      <c r="J3419" s="81" t="s">
        <v>4230</v>
      </c>
      <c r="AL3419" s="144">
        <v>0</v>
      </c>
      <c r="AM3419" s="144">
        <v>9.1666666666666674E-2</v>
      </c>
      <c r="AN3419" s="144">
        <v>9.1666666666666674E-2</v>
      </c>
      <c r="AO3419" s="145">
        <v>9.1666666666666674E-2</v>
      </c>
    </row>
    <row r="3420" spans="2:41" ht="14.5" hidden="1" x14ac:dyDescent="0.35">
      <c r="B3420" s="45" t="s">
        <v>3314</v>
      </c>
      <c r="C3420" s="54">
        <v>872758</v>
      </c>
      <c r="D3420" s="54">
        <v>872758</v>
      </c>
      <c r="E3420" s="60" t="s">
        <v>3193</v>
      </c>
      <c r="F3420" s="73">
        <v>0</v>
      </c>
      <c r="G3420" s="73">
        <v>9.1666666666666674E-2</v>
      </c>
      <c r="H3420" s="73">
        <v>9.1666666666666674E-2</v>
      </c>
      <c r="I3420" s="73">
        <v>9.1666666666666674E-2</v>
      </c>
      <c r="J3420" s="81" t="s">
        <v>4230</v>
      </c>
      <c r="AL3420" s="144">
        <v>0</v>
      </c>
      <c r="AM3420" s="144">
        <v>9.1666666666666674E-2</v>
      </c>
      <c r="AN3420" s="144">
        <v>9.1666666666666674E-2</v>
      </c>
      <c r="AO3420" s="145">
        <v>9.1666666666666674E-2</v>
      </c>
    </row>
    <row r="3421" spans="2:41" ht="14.5" hidden="1" x14ac:dyDescent="0.35">
      <c r="B3421" s="45" t="s">
        <v>3314</v>
      </c>
      <c r="C3421" s="54">
        <v>872793</v>
      </c>
      <c r="D3421" s="54">
        <v>872793</v>
      </c>
      <c r="E3421" s="60" t="s">
        <v>3193</v>
      </c>
      <c r="F3421" s="73">
        <v>0</v>
      </c>
      <c r="G3421" s="73">
        <v>9.1666666666666674E-2</v>
      </c>
      <c r="H3421" s="73">
        <v>9.1666666666666674E-2</v>
      </c>
      <c r="I3421" s="73">
        <v>9.1666666666666674E-2</v>
      </c>
      <c r="J3421" s="81" t="s">
        <v>4230</v>
      </c>
      <c r="AL3421" s="144">
        <v>0</v>
      </c>
      <c r="AM3421" s="144">
        <v>9.1666666666666674E-2</v>
      </c>
      <c r="AN3421" s="144">
        <v>9.1666666666666674E-2</v>
      </c>
      <c r="AO3421" s="145">
        <v>9.1666666666666674E-2</v>
      </c>
    </row>
    <row r="3422" spans="2:41" ht="14.5" hidden="1" x14ac:dyDescent="0.35">
      <c r="B3422" s="45" t="s">
        <v>3314</v>
      </c>
      <c r="C3422" s="54">
        <v>872797</v>
      </c>
      <c r="D3422" s="54">
        <v>872797</v>
      </c>
      <c r="E3422" s="60" t="s">
        <v>3193</v>
      </c>
      <c r="F3422" s="73">
        <v>0</v>
      </c>
      <c r="G3422" s="73">
        <v>9.1666666666666674E-2</v>
      </c>
      <c r="H3422" s="73">
        <v>9.1666666666666674E-2</v>
      </c>
      <c r="I3422" s="73">
        <v>9.1666666666666674E-2</v>
      </c>
      <c r="J3422" s="81" t="s">
        <v>4230</v>
      </c>
      <c r="AL3422" s="144">
        <v>0</v>
      </c>
      <c r="AM3422" s="144">
        <v>9.1666666666666674E-2</v>
      </c>
      <c r="AN3422" s="144">
        <v>9.1666666666666674E-2</v>
      </c>
      <c r="AO3422" s="145">
        <v>9.1666666666666674E-2</v>
      </c>
    </row>
    <row r="3423" spans="2:41" ht="14.5" hidden="1" x14ac:dyDescent="0.35">
      <c r="B3423" s="45" t="s">
        <v>3314</v>
      </c>
      <c r="C3423" s="54">
        <v>900217</v>
      </c>
      <c r="D3423" s="54">
        <v>900217</v>
      </c>
      <c r="E3423" s="60" t="s">
        <v>3193</v>
      </c>
      <c r="F3423" s="73">
        <v>0</v>
      </c>
      <c r="G3423" s="73">
        <v>9.1666666666666674E-2</v>
      </c>
      <c r="H3423" s="73">
        <v>9.1666666666666674E-2</v>
      </c>
      <c r="I3423" s="73">
        <v>9.1666666666666674E-2</v>
      </c>
      <c r="J3423" s="81" t="s">
        <v>4230</v>
      </c>
      <c r="AL3423" s="144">
        <v>0</v>
      </c>
      <c r="AM3423" s="144">
        <v>9.1666666666666674E-2</v>
      </c>
      <c r="AN3423" s="144">
        <v>9.1666666666666674E-2</v>
      </c>
      <c r="AO3423" s="145">
        <v>9.1666666666666674E-2</v>
      </c>
    </row>
    <row r="3424" spans="2:41" ht="14.5" hidden="1" x14ac:dyDescent="0.35">
      <c r="B3424" s="45" t="s">
        <v>3314</v>
      </c>
      <c r="C3424" s="54">
        <v>901042</v>
      </c>
      <c r="D3424" s="54">
        <v>901042</v>
      </c>
      <c r="E3424" s="60" t="s">
        <v>3193</v>
      </c>
      <c r="F3424" s="73">
        <v>0</v>
      </c>
      <c r="G3424" s="73">
        <v>9.1666666666666674E-2</v>
      </c>
      <c r="H3424" s="73">
        <v>9.1666666666666674E-2</v>
      </c>
      <c r="I3424" s="73">
        <v>9.1666666666666674E-2</v>
      </c>
      <c r="J3424" s="81" t="s">
        <v>4230</v>
      </c>
      <c r="AL3424" s="144">
        <v>0</v>
      </c>
      <c r="AM3424" s="144">
        <v>9.1666666666666674E-2</v>
      </c>
      <c r="AN3424" s="144">
        <v>9.1666666666666674E-2</v>
      </c>
      <c r="AO3424" s="145">
        <v>9.1666666666666674E-2</v>
      </c>
    </row>
    <row r="3425" spans="2:41" ht="14.5" hidden="1" x14ac:dyDescent="0.35">
      <c r="B3425" s="45" t="s">
        <v>3314</v>
      </c>
      <c r="C3425" s="54">
        <v>901115</v>
      </c>
      <c r="D3425" s="54">
        <v>901115</v>
      </c>
      <c r="E3425" s="60" t="s">
        <v>3193</v>
      </c>
      <c r="F3425" s="73">
        <v>0</v>
      </c>
      <c r="G3425" s="73">
        <v>9.1666666666666674E-2</v>
      </c>
      <c r="H3425" s="73">
        <v>9.1666666666666674E-2</v>
      </c>
      <c r="I3425" s="73">
        <v>9.1666666666666674E-2</v>
      </c>
      <c r="J3425" s="81" t="s">
        <v>4230</v>
      </c>
      <c r="AL3425" s="144">
        <v>0</v>
      </c>
      <c r="AM3425" s="144">
        <v>9.1666666666666674E-2</v>
      </c>
      <c r="AN3425" s="144">
        <v>9.1666666666666674E-2</v>
      </c>
      <c r="AO3425" s="145">
        <v>9.1666666666666674E-2</v>
      </c>
    </row>
    <row r="3426" spans="2:41" ht="14.5" hidden="1" x14ac:dyDescent="0.35">
      <c r="B3426" s="45" t="s">
        <v>3314</v>
      </c>
      <c r="C3426" s="54">
        <v>901330</v>
      </c>
      <c r="D3426" s="54">
        <v>901331</v>
      </c>
      <c r="E3426" s="60" t="s">
        <v>3193</v>
      </c>
      <c r="F3426" s="73">
        <v>0</v>
      </c>
      <c r="G3426" s="73">
        <v>9.1666666666666674E-2</v>
      </c>
      <c r="H3426" s="73">
        <v>9.1666666666666674E-2</v>
      </c>
      <c r="I3426" s="73">
        <v>9.1666666666666674E-2</v>
      </c>
      <c r="J3426" s="81" t="s">
        <v>4230</v>
      </c>
      <c r="AL3426" s="144">
        <v>0</v>
      </c>
      <c r="AM3426" s="144">
        <v>9.1666666666666674E-2</v>
      </c>
      <c r="AN3426" s="144">
        <v>9.1666666666666674E-2</v>
      </c>
      <c r="AO3426" s="145">
        <v>9.1666666666666674E-2</v>
      </c>
    </row>
    <row r="3427" spans="2:41" ht="14.5" hidden="1" x14ac:dyDescent="0.35">
      <c r="B3427" s="45" t="s">
        <v>3314</v>
      </c>
      <c r="C3427" s="54">
        <v>901712</v>
      </c>
      <c r="D3427" s="54">
        <v>901713</v>
      </c>
      <c r="E3427" s="60" t="s">
        <v>3193</v>
      </c>
      <c r="F3427" s="73">
        <v>0</v>
      </c>
      <c r="G3427" s="73">
        <v>9.1666666666666674E-2</v>
      </c>
      <c r="H3427" s="73">
        <v>9.1666666666666674E-2</v>
      </c>
      <c r="I3427" s="73">
        <v>9.1666666666666674E-2</v>
      </c>
      <c r="J3427" s="81" t="s">
        <v>4230</v>
      </c>
      <c r="AL3427" s="144">
        <v>0</v>
      </c>
      <c r="AM3427" s="144">
        <v>9.1666666666666674E-2</v>
      </c>
      <c r="AN3427" s="144">
        <v>9.1666666666666674E-2</v>
      </c>
      <c r="AO3427" s="145">
        <v>9.1666666666666674E-2</v>
      </c>
    </row>
    <row r="3428" spans="2:41" ht="14.5" hidden="1" x14ac:dyDescent="0.35">
      <c r="B3428" s="45" t="s">
        <v>3314</v>
      </c>
      <c r="C3428" s="54">
        <v>901980</v>
      </c>
      <c r="D3428" s="54">
        <v>901980</v>
      </c>
      <c r="E3428" s="60" t="s">
        <v>3193</v>
      </c>
      <c r="F3428" s="73">
        <v>0</v>
      </c>
      <c r="G3428" s="73">
        <v>9.1666666666666674E-2</v>
      </c>
      <c r="H3428" s="73">
        <v>9.1666666666666674E-2</v>
      </c>
      <c r="I3428" s="73">
        <v>9.1666666666666674E-2</v>
      </c>
      <c r="J3428" s="81" t="s">
        <v>4230</v>
      </c>
      <c r="AL3428" s="144">
        <v>0</v>
      </c>
      <c r="AM3428" s="144">
        <v>9.1666666666666674E-2</v>
      </c>
      <c r="AN3428" s="144">
        <v>9.1666666666666674E-2</v>
      </c>
      <c r="AO3428" s="145">
        <v>9.1666666666666674E-2</v>
      </c>
    </row>
    <row r="3429" spans="2:41" ht="14.5" hidden="1" x14ac:dyDescent="0.35">
      <c r="B3429" s="45" t="s">
        <v>3314</v>
      </c>
      <c r="C3429" s="54">
        <v>901982</v>
      </c>
      <c r="D3429" s="54">
        <v>901982</v>
      </c>
      <c r="E3429" s="60" t="s">
        <v>3193</v>
      </c>
      <c r="F3429" s="73">
        <v>0</v>
      </c>
      <c r="G3429" s="73">
        <v>9.1666666666666674E-2</v>
      </c>
      <c r="H3429" s="73">
        <v>9.1666666666666674E-2</v>
      </c>
      <c r="I3429" s="73">
        <v>9.1666666666666674E-2</v>
      </c>
      <c r="J3429" s="81" t="s">
        <v>4230</v>
      </c>
      <c r="AL3429" s="144">
        <v>0</v>
      </c>
      <c r="AM3429" s="144">
        <v>9.1666666666666674E-2</v>
      </c>
      <c r="AN3429" s="144">
        <v>9.1666666666666674E-2</v>
      </c>
      <c r="AO3429" s="145">
        <v>9.1666666666666674E-2</v>
      </c>
    </row>
    <row r="3430" spans="2:41" ht="14.5" hidden="1" x14ac:dyDescent="0.35">
      <c r="B3430" s="45" t="s">
        <v>3314</v>
      </c>
      <c r="C3430" s="54">
        <v>902069</v>
      </c>
      <c r="D3430" s="54">
        <v>902069</v>
      </c>
      <c r="E3430" s="60" t="s">
        <v>3193</v>
      </c>
      <c r="F3430" s="73">
        <v>0</v>
      </c>
      <c r="G3430" s="73">
        <v>9.1666666666666674E-2</v>
      </c>
      <c r="H3430" s="73">
        <v>9.1666666666666674E-2</v>
      </c>
      <c r="I3430" s="73">
        <v>9.1666666666666674E-2</v>
      </c>
      <c r="J3430" s="81" t="s">
        <v>4230</v>
      </c>
      <c r="AL3430" s="144">
        <v>0</v>
      </c>
      <c r="AM3430" s="144">
        <v>9.1666666666666674E-2</v>
      </c>
      <c r="AN3430" s="144">
        <v>9.1666666666666674E-2</v>
      </c>
      <c r="AO3430" s="145">
        <v>9.1666666666666674E-2</v>
      </c>
    </row>
    <row r="3431" spans="2:41" ht="14.5" hidden="1" x14ac:dyDescent="0.35">
      <c r="B3431" s="45" t="s">
        <v>3314</v>
      </c>
      <c r="C3431" s="54">
        <v>902363</v>
      </c>
      <c r="D3431" s="54">
        <v>902363</v>
      </c>
      <c r="E3431" s="60" t="s">
        <v>3193</v>
      </c>
      <c r="F3431" s="73">
        <v>0</v>
      </c>
      <c r="G3431" s="73">
        <v>9.1666666666666674E-2</v>
      </c>
      <c r="H3431" s="73">
        <v>9.1666666666666674E-2</v>
      </c>
      <c r="I3431" s="73">
        <v>9.1666666666666674E-2</v>
      </c>
      <c r="J3431" s="81" t="s">
        <v>4230</v>
      </c>
      <c r="AL3431" s="144">
        <v>0</v>
      </c>
      <c r="AM3431" s="144">
        <v>9.1666666666666674E-2</v>
      </c>
      <c r="AN3431" s="144">
        <v>9.1666666666666674E-2</v>
      </c>
      <c r="AO3431" s="145">
        <v>9.1666666666666674E-2</v>
      </c>
    </row>
    <row r="3432" spans="2:41" ht="14.5" hidden="1" x14ac:dyDescent="0.35">
      <c r="B3432" s="45" t="s">
        <v>3314</v>
      </c>
      <c r="C3432" s="54">
        <v>903250</v>
      </c>
      <c r="D3432" s="54">
        <v>903250</v>
      </c>
      <c r="E3432" s="60" t="s">
        <v>3193</v>
      </c>
      <c r="F3432" s="73">
        <v>0</v>
      </c>
      <c r="G3432" s="73">
        <v>9.1666666666666674E-2</v>
      </c>
      <c r="H3432" s="73">
        <v>9.1666666666666674E-2</v>
      </c>
      <c r="I3432" s="73">
        <v>9.1666666666666674E-2</v>
      </c>
      <c r="J3432" s="81" t="s">
        <v>4230</v>
      </c>
      <c r="AL3432" s="144">
        <v>0</v>
      </c>
      <c r="AM3432" s="144">
        <v>9.1666666666666674E-2</v>
      </c>
      <c r="AN3432" s="144">
        <v>9.1666666666666674E-2</v>
      </c>
      <c r="AO3432" s="145">
        <v>9.1666666666666674E-2</v>
      </c>
    </row>
    <row r="3433" spans="2:41" ht="14.5" hidden="1" x14ac:dyDescent="0.35">
      <c r="B3433" s="45" t="s">
        <v>3314</v>
      </c>
      <c r="C3433" s="54">
        <v>903370</v>
      </c>
      <c r="D3433" s="54">
        <v>903370</v>
      </c>
      <c r="E3433" s="60" t="s">
        <v>3193</v>
      </c>
      <c r="F3433" s="73">
        <v>0</v>
      </c>
      <c r="G3433" s="73">
        <v>9.1666666666666674E-2</v>
      </c>
      <c r="H3433" s="73">
        <v>9.1666666666666674E-2</v>
      </c>
      <c r="I3433" s="73">
        <v>9.1666666666666674E-2</v>
      </c>
      <c r="J3433" s="81" t="s">
        <v>4230</v>
      </c>
      <c r="AL3433" s="144">
        <v>0</v>
      </c>
      <c r="AM3433" s="144">
        <v>9.1666666666666674E-2</v>
      </c>
      <c r="AN3433" s="144">
        <v>9.1666666666666674E-2</v>
      </c>
      <c r="AO3433" s="145">
        <v>9.1666666666666674E-2</v>
      </c>
    </row>
    <row r="3434" spans="2:41" ht="14.5" hidden="1" x14ac:dyDescent="0.35">
      <c r="B3434" s="45" t="s">
        <v>3314</v>
      </c>
      <c r="C3434" s="54">
        <v>903381</v>
      </c>
      <c r="D3434" s="54">
        <v>903381</v>
      </c>
      <c r="E3434" s="60" t="s">
        <v>3193</v>
      </c>
      <c r="F3434" s="73">
        <v>0</v>
      </c>
      <c r="G3434" s="73">
        <v>9.1666666666666674E-2</v>
      </c>
      <c r="H3434" s="73">
        <v>9.1666666666666674E-2</v>
      </c>
      <c r="I3434" s="73">
        <v>9.1666666666666674E-2</v>
      </c>
      <c r="J3434" s="81" t="s">
        <v>4230</v>
      </c>
      <c r="AL3434" s="144">
        <v>0</v>
      </c>
      <c r="AM3434" s="144">
        <v>9.1666666666666674E-2</v>
      </c>
      <c r="AN3434" s="144">
        <v>9.1666666666666674E-2</v>
      </c>
      <c r="AO3434" s="145">
        <v>9.1666666666666674E-2</v>
      </c>
    </row>
    <row r="3435" spans="2:41" ht="14.5" hidden="1" x14ac:dyDescent="0.35">
      <c r="B3435" s="45" t="s">
        <v>3314</v>
      </c>
      <c r="C3435" s="54">
        <v>903529</v>
      </c>
      <c r="D3435" s="54">
        <v>903529</v>
      </c>
      <c r="E3435" s="60" t="s">
        <v>3193</v>
      </c>
      <c r="F3435" s="73">
        <v>0</v>
      </c>
      <c r="G3435" s="73">
        <v>9.1666666666666674E-2</v>
      </c>
      <c r="H3435" s="73">
        <v>9.1666666666666674E-2</v>
      </c>
      <c r="I3435" s="73">
        <v>9.1666666666666674E-2</v>
      </c>
      <c r="J3435" s="81" t="s">
        <v>4230</v>
      </c>
      <c r="AL3435" s="144">
        <v>0</v>
      </c>
      <c r="AM3435" s="144">
        <v>9.1666666666666674E-2</v>
      </c>
      <c r="AN3435" s="144">
        <v>9.1666666666666674E-2</v>
      </c>
      <c r="AO3435" s="145">
        <v>9.1666666666666674E-2</v>
      </c>
    </row>
    <row r="3436" spans="2:41" ht="14.5" hidden="1" x14ac:dyDescent="0.35">
      <c r="B3436" s="45" t="s">
        <v>3314</v>
      </c>
      <c r="C3436" s="54">
        <v>903812</v>
      </c>
      <c r="D3436" s="54">
        <v>903812</v>
      </c>
      <c r="E3436" s="60" t="s">
        <v>3193</v>
      </c>
      <c r="F3436" s="73">
        <v>0</v>
      </c>
      <c r="G3436" s="73">
        <v>9.1666666666666674E-2</v>
      </c>
      <c r="H3436" s="73">
        <v>9.1666666666666674E-2</v>
      </c>
      <c r="I3436" s="73">
        <v>9.1666666666666674E-2</v>
      </c>
      <c r="J3436" s="81" t="s">
        <v>4230</v>
      </c>
      <c r="AL3436" s="144">
        <v>0</v>
      </c>
      <c r="AM3436" s="144">
        <v>9.1666666666666674E-2</v>
      </c>
      <c r="AN3436" s="144">
        <v>9.1666666666666674E-2</v>
      </c>
      <c r="AO3436" s="145">
        <v>9.1666666666666674E-2</v>
      </c>
    </row>
    <row r="3437" spans="2:41" ht="14.5" hidden="1" x14ac:dyDescent="0.35">
      <c r="B3437" s="45" t="s">
        <v>3314</v>
      </c>
      <c r="C3437" s="54">
        <v>903963</v>
      </c>
      <c r="D3437" s="54">
        <v>903963</v>
      </c>
      <c r="E3437" s="60" t="s">
        <v>3193</v>
      </c>
      <c r="F3437" s="73">
        <v>0</v>
      </c>
      <c r="G3437" s="73">
        <v>9.1666666666666674E-2</v>
      </c>
      <c r="H3437" s="73">
        <v>9.1666666666666674E-2</v>
      </c>
      <c r="I3437" s="73">
        <v>9.1666666666666674E-2</v>
      </c>
      <c r="J3437" s="81" t="s">
        <v>4230</v>
      </c>
      <c r="AL3437" s="144">
        <v>0</v>
      </c>
      <c r="AM3437" s="144">
        <v>9.1666666666666674E-2</v>
      </c>
      <c r="AN3437" s="144">
        <v>9.1666666666666674E-2</v>
      </c>
      <c r="AO3437" s="145">
        <v>9.1666666666666674E-2</v>
      </c>
    </row>
    <row r="3438" spans="2:41" ht="14.5" hidden="1" x14ac:dyDescent="0.35">
      <c r="B3438" s="45" t="s">
        <v>3314</v>
      </c>
      <c r="C3438" s="54">
        <v>904553</v>
      </c>
      <c r="D3438" s="54">
        <v>904553</v>
      </c>
      <c r="E3438" s="60" t="s">
        <v>3193</v>
      </c>
      <c r="F3438" s="73">
        <v>0</v>
      </c>
      <c r="G3438" s="73">
        <v>9.1666666666666674E-2</v>
      </c>
      <c r="H3438" s="73">
        <v>9.1666666666666674E-2</v>
      </c>
      <c r="I3438" s="73">
        <v>9.1666666666666674E-2</v>
      </c>
      <c r="J3438" s="81" t="s">
        <v>4230</v>
      </c>
      <c r="AL3438" s="144">
        <v>0</v>
      </c>
      <c r="AM3438" s="144">
        <v>9.1666666666666674E-2</v>
      </c>
      <c r="AN3438" s="144">
        <v>9.1666666666666674E-2</v>
      </c>
      <c r="AO3438" s="145">
        <v>9.1666666666666674E-2</v>
      </c>
    </row>
    <row r="3439" spans="2:41" ht="14.5" hidden="1" x14ac:dyDescent="0.35">
      <c r="B3439" s="45" t="s">
        <v>3314</v>
      </c>
      <c r="C3439" s="54">
        <v>904681</v>
      </c>
      <c r="D3439" s="54">
        <v>904681</v>
      </c>
      <c r="E3439" s="60" t="s">
        <v>3193</v>
      </c>
      <c r="F3439" s="73">
        <v>0</v>
      </c>
      <c r="G3439" s="73">
        <v>9.1666666666666674E-2</v>
      </c>
      <c r="H3439" s="73">
        <v>9.1666666666666674E-2</v>
      </c>
      <c r="I3439" s="73">
        <v>9.1666666666666674E-2</v>
      </c>
      <c r="J3439" s="81" t="s">
        <v>4230</v>
      </c>
      <c r="AL3439" s="144">
        <v>0</v>
      </c>
      <c r="AM3439" s="144">
        <v>9.1666666666666674E-2</v>
      </c>
      <c r="AN3439" s="144">
        <v>9.1666666666666674E-2</v>
      </c>
      <c r="AO3439" s="145">
        <v>9.1666666666666674E-2</v>
      </c>
    </row>
    <row r="3440" spans="2:41" ht="14.5" hidden="1" x14ac:dyDescent="0.35">
      <c r="B3440" s="45" t="s">
        <v>3314</v>
      </c>
      <c r="C3440" s="54">
        <v>905019</v>
      </c>
      <c r="D3440" s="54">
        <v>905019</v>
      </c>
      <c r="E3440" s="60" t="s">
        <v>3193</v>
      </c>
      <c r="F3440" s="73">
        <v>0</v>
      </c>
      <c r="G3440" s="73">
        <v>9.1666666666666674E-2</v>
      </c>
      <c r="H3440" s="73">
        <v>9.1666666666666674E-2</v>
      </c>
      <c r="I3440" s="73">
        <v>9.1666666666666674E-2</v>
      </c>
      <c r="J3440" s="81" t="s">
        <v>4230</v>
      </c>
      <c r="AL3440" s="144">
        <v>0</v>
      </c>
      <c r="AM3440" s="144">
        <v>9.1666666666666674E-2</v>
      </c>
      <c r="AN3440" s="144">
        <v>9.1666666666666674E-2</v>
      </c>
      <c r="AO3440" s="145">
        <v>9.1666666666666674E-2</v>
      </c>
    </row>
    <row r="3441" spans="2:41" ht="14.5" hidden="1" x14ac:dyDescent="0.35">
      <c r="B3441" s="45" t="s">
        <v>3314</v>
      </c>
      <c r="C3441" s="54">
        <v>905135</v>
      </c>
      <c r="D3441" s="54">
        <v>905135</v>
      </c>
      <c r="E3441" s="60" t="s">
        <v>3193</v>
      </c>
      <c r="F3441" s="73">
        <v>0</v>
      </c>
      <c r="G3441" s="73">
        <v>9.1666666666666674E-2</v>
      </c>
      <c r="H3441" s="73">
        <v>9.1666666666666674E-2</v>
      </c>
      <c r="I3441" s="73">
        <v>9.1666666666666674E-2</v>
      </c>
      <c r="J3441" s="81" t="s">
        <v>4230</v>
      </c>
      <c r="AL3441" s="144">
        <v>0</v>
      </c>
      <c r="AM3441" s="144">
        <v>9.1666666666666674E-2</v>
      </c>
      <c r="AN3441" s="144">
        <v>9.1666666666666674E-2</v>
      </c>
      <c r="AO3441" s="145">
        <v>9.1666666666666674E-2</v>
      </c>
    </row>
    <row r="3442" spans="2:41" ht="14.5" hidden="1" x14ac:dyDescent="0.35">
      <c r="B3442" s="45" t="s">
        <v>3314</v>
      </c>
      <c r="C3442" s="54">
        <v>905873</v>
      </c>
      <c r="D3442" s="54">
        <v>905873</v>
      </c>
      <c r="E3442" s="60" t="s">
        <v>3193</v>
      </c>
      <c r="F3442" s="73">
        <v>0</v>
      </c>
      <c r="G3442" s="73">
        <v>9.1666666666666674E-2</v>
      </c>
      <c r="H3442" s="73">
        <v>9.1666666666666674E-2</v>
      </c>
      <c r="I3442" s="73">
        <v>9.1666666666666674E-2</v>
      </c>
      <c r="J3442" s="81" t="s">
        <v>4230</v>
      </c>
      <c r="AL3442" s="144">
        <v>0</v>
      </c>
      <c r="AM3442" s="144">
        <v>9.1666666666666674E-2</v>
      </c>
      <c r="AN3442" s="144">
        <v>9.1666666666666674E-2</v>
      </c>
      <c r="AO3442" s="145">
        <v>9.1666666666666674E-2</v>
      </c>
    </row>
    <row r="3443" spans="2:41" ht="14.5" hidden="1" x14ac:dyDescent="0.35">
      <c r="B3443" s="45" t="s">
        <v>3314</v>
      </c>
      <c r="C3443" s="54">
        <v>905876</v>
      </c>
      <c r="D3443" s="54">
        <v>905876</v>
      </c>
      <c r="E3443" s="60" t="s">
        <v>3193</v>
      </c>
      <c r="F3443" s="73">
        <v>0</v>
      </c>
      <c r="G3443" s="73">
        <v>9.1666666666666674E-2</v>
      </c>
      <c r="H3443" s="73">
        <v>9.1666666666666674E-2</v>
      </c>
      <c r="I3443" s="73">
        <v>9.1666666666666674E-2</v>
      </c>
      <c r="J3443" s="81" t="s">
        <v>4230</v>
      </c>
      <c r="AL3443" s="144">
        <v>0</v>
      </c>
      <c r="AM3443" s="144">
        <v>9.1666666666666674E-2</v>
      </c>
      <c r="AN3443" s="144">
        <v>9.1666666666666674E-2</v>
      </c>
      <c r="AO3443" s="145">
        <v>9.1666666666666674E-2</v>
      </c>
    </row>
    <row r="3444" spans="2:41" ht="14.5" hidden="1" x14ac:dyDescent="0.35">
      <c r="B3444" s="45" t="s">
        <v>3314</v>
      </c>
      <c r="C3444" s="54">
        <v>906039</v>
      </c>
      <c r="D3444" s="54">
        <v>906039</v>
      </c>
      <c r="E3444" s="60" t="s">
        <v>3193</v>
      </c>
      <c r="F3444" s="73">
        <v>0</v>
      </c>
      <c r="G3444" s="73">
        <v>9.1666666666666674E-2</v>
      </c>
      <c r="H3444" s="73">
        <v>9.1666666666666674E-2</v>
      </c>
      <c r="I3444" s="73">
        <v>9.1666666666666674E-2</v>
      </c>
      <c r="J3444" s="81" t="s">
        <v>4230</v>
      </c>
      <c r="AL3444" s="144">
        <v>0</v>
      </c>
      <c r="AM3444" s="144">
        <v>9.1666666666666674E-2</v>
      </c>
      <c r="AN3444" s="144">
        <v>9.1666666666666674E-2</v>
      </c>
      <c r="AO3444" s="145">
        <v>9.1666666666666674E-2</v>
      </c>
    </row>
    <row r="3445" spans="2:41" ht="14.5" hidden="1" x14ac:dyDescent="0.35">
      <c r="B3445" s="45" t="s">
        <v>3314</v>
      </c>
      <c r="C3445" s="54">
        <v>906107</v>
      </c>
      <c r="D3445" s="54">
        <v>906107</v>
      </c>
      <c r="E3445" s="60" t="s">
        <v>3193</v>
      </c>
      <c r="F3445" s="73">
        <v>0</v>
      </c>
      <c r="G3445" s="73">
        <v>9.1666666666666674E-2</v>
      </c>
      <c r="H3445" s="73">
        <v>9.1666666666666674E-2</v>
      </c>
      <c r="I3445" s="73">
        <v>9.1666666666666674E-2</v>
      </c>
      <c r="J3445" s="81" t="s">
        <v>4230</v>
      </c>
      <c r="AL3445" s="144">
        <v>0</v>
      </c>
      <c r="AM3445" s="144">
        <v>9.1666666666666674E-2</v>
      </c>
      <c r="AN3445" s="144">
        <v>9.1666666666666674E-2</v>
      </c>
      <c r="AO3445" s="145">
        <v>9.1666666666666674E-2</v>
      </c>
    </row>
    <row r="3446" spans="2:41" ht="14.5" hidden="1" x14ac:dyDescent="0.35">
      <c r="B3446" s="45" t="s">
        <v>3314</v>
      </c>
      <c r="C3446" s="54">
        <v>906438</v>
      </c>
      <c r="D3446" s="54">
        <v>906438</v>
      </c>
      <c r="E3446" s="60" t="s">
        <v>3193</v>
      </c>
      <c r="F3446" s="73">
        <v>0</v>
      </c>
      <c r="G3446" s="73">
        <v>9.1666666666666674E-2</v>
      </c>
      <c r="H3446" s="73">
        <v>9.1666666666666674E-2</v>
      </c>
      <c r="I3446" s="73">
        <v>9.1666666666666674E-2</v>
      </c>
      <c r="J3446" s="81" t="s">
        <v>4230</v>
      </c>
      <c r="AL3446" s="144">
        <v>0</v>
      </c>
      <c r="AM3446" s="144">
        <v>9.1666666666666674E-2</v>
      </c>
      <c r="AN3446" s="144">
        <v>9.1666666666666674E-2</v>
      </c>
      <c r="AO3446" s="145">
        <v>9.1666666666666674E-2</v>
      </c>
    </row>
    <row r="3447" spans="2:41" ht="14.5" hidden="1" x14ac:dyDescent="0.35">
      <c r="B3447" s="45" t="s">
        <v>3314</v>
      </c>
      <c r="C3447" s="54">
        <v>906940</v>
      </c>
      <c r="D3447" s="54">
        <v>906942</v>
      </c>
      <c r="E3447" s="60" t="s">
        <v>3193</v>
      </c>
      <c r="F3447" s="73">
        <v>0</v>
      </c>
      <c r="G3447" s="73">
        <v>9.1666666666666674E-2</v>
      </c>
      <c r="H3447" s="73">
        <v>9.1666666666666674E-2</v>
      </c>
      <c r="I3447" s="73">
        <v>9.1666666666666674E-2</v>
      </c>
      <c r="J3447" s="81" t="s">
        <v>4230</v>
      </c>
      <c r="AL3447" s="144">
        <v>0</v>
      </c>
      <c r="AM3447" s="144">
        <v>9.1666666666666674E-2</v>
      </c>
      <c r="AN3447" s="144">
        <v>9.1666666666666674E-2</v>
      </c>
      <c r="AO3447" s="145">
        <v>9.1666666666666674E-2</v>
      </c>
    </row>
    <row r="3448" spans="2:41" ht="14.5" hidden="1" x14ac:dyDescent="0.35">
      <c r="B3448" s="45" t="s">
        <v>3314</v>
      </c>
      <c r="C3448" s="54">
        <v>906944</v>
      </c>
      <c r="D3448" s="54">
        <v>906944</v>
      </c>
      <c r="E3448" s="60" t="s">
        <v>3193</v>
      </c>
      <c r="F3448" s="73">
        <v>0</v>
      </c>
      <c r="G3448" s="73">
        <v>9.1666666666666674E-2</v>
      </c>
      <c r="H3448" s="73">
        <v>9.1666666666666674E-2</v>
      </c>
      <c r="I3448" s="73">
        <v>9.1666666666666674E-2</v>
      </c>
      <c r="J3448" s="81" t="s">
        <v>4230</v>
      </c>
      <c r="AL3448" s="144">
        <v>0</v>
      </c>
      <c r="AM3448" s="144">
        <v>9.1666666666666674E-2</v>
      </c>
      <c r="AN3448" s="144">
        <v>9.1666666666666674E-2</v>
      </c>
      <c r="AO3448" s="145">
        <v>9.1666666666666674E-2</v>
      </c>
    </row>
    <row r="3449" spans="2:41" ht="14.5" hidden="1" x14ac:dyDescent="0.35">
      <c r="B3449" s="45" t="s">
        <v>3314</v>
      </c>
      <c r="C3449" s="54">
        <v>906946</v>
      </c>
      <c r="D3449" s="54">
        <v>906946</v>
      </c>
      <c r="E3449" s="60" t="s">
        <v>3193</v>
      </c>
      <c r="F3449" s="73">
        <v>0</v>
      </c>
      <c r="G3449" s="73">
        <v>9.1666666666666674E-2</v>
      </c>
      <c r="H3449" s="73">
        <v>9.1666666666666674E-2</v>
      </c>
      <c r="I3449" s="73">
        <v>9.1666666666666674E-2</v>
      </c>
      <c r="J3449" s="81" t="s">
        <v>4230</v>
      </c>
      <c r="AL3449" s="144">
        <v>0</v>
      </c>
      <c r="AM3449" s="144">
        <v>9.1666666666666674E-2</v>
      </c>
      <c r="AN3449" s="144">
        <v>9.1666666666666674E-2</v>
      </c>
      <c r="AO3449" s="145">
        <v>9.1666666666666674E-2</v>
      </c>
    </row>
    <row r="3450" spans="2:41" ht="14.5" hidden="1" x14ac:dyDescent="0.35">
      <c r="B3450" s="45" t="s">
        <v>3314</v>
      </c>
      <c r="C3450" s="54">
        <v>907172</v>
      </c>
      <c r="D3450" s="54">
        <v>907173</v>
      </c>
      <c r="E3450" s="60" t="s">
        <v>3193</v>
      </c>
      <c r="F3450" s="73">
        <v>0</v>
      </c>
      <c r="G3450" s="73">
        <v>9.1666666666666674E-2</v>
      </c>
      <c r="H3450" s="73">
        <v>9.1666666666666674E-2</v>
      </c>
      <c r="I3450" s="73">
        <v>9.1666666666666674E-2</v>
      </c>
      <c r="J3450" s="81" t="s">
        <v>4230</v>
      </c>
      <c r="AL3450" s="144">
        <v>0</v>
      </c>
      <c r="AM3450" s="144">
        <v>9.1666666666666674E-2</v>
      </c>
      <c r="AN3450" s="144">
        <v>9.1666666666666674E-2</v>
      </c>
      <c r="AO3450" s="145">
        <v>9.1666666666666674E-2</v>
      </c>
    </row>
    <row r="3451" spans="2:41" ht="14.5" hidden="1" x14ac:dyDescent="0.35">
      <c r="B3451" s="45" t="s">
        <v>3314</v>
      </c>
      <c r="C3451" s="54">
        <v>907178</v>
      </c>
      <c r="D3451" s="54">
        <v>907179</v>
      </c>
      <c r="E3451" s="60" t="s">
        <v>3193</v>
      </c>
      <c r="F3451" s="73">
        <v>0</v>
      </c>
      <c r="G3451" s="73">
        <v>9.1666666666666674E-2</v>
      </c>
      <c r="H3451" s="73">
        <v>9.1666666666666674E-2</v>
      </c>
      <c r="I3451" s="73">
        <v>9.1666666666666674E-2</v>
      </c>
      <c r="J3451" s="81" t="s">
        <v>4230</v>
      </c>
      <c r="AL3451" s="144">
        <v>0</v>
      </c>
      <c r="AM3451" s="144">
        <v>9.1666666666666674E-2</v>
      </c>
      <c r="AN3451" s="144">
        <v>9.1666666666666674E-2</v>
      </c>
      <c r="AO3451" s="145">
        <v>9.1666666666666674E-2</v>
      </c>
    </row>
    <row r="3452" spans="2:41" ht="14.5" hidden="1" x14ac:dyDescent="0.35">
      <c r="B3452" s="45" t="s">
        <v>3314</v>
      </c>
      <c r="C3452" s="54">
        <v>907733</v>
      </c>
      <c r="D3452" s="54">
        <v>907733</v>
      </c>
      <c r="E3452" s="60" t="s">
        <v>3193</v>
      </c>
      <c r="F3452" s="73">
        <v>0</v>
      </c>
      <c r="G3452" s="73">
        <v>9.1666666666666674E-2</v>
      </c>
      <c r="H3452" s="73">
        <v>9.1666666666666674E-2</v>
      </c>
      <c r="I3452" s="73">
        <v>9.1666666666666674E-2</v>
      </c>
      <c r="J3452" s="81" t="s">
        <v>4230</v>
      </c>
      <c r="AL3452" s="144">
        <v>0</v>
      </c>
      <c r="AM3452" s="144">
        <v>9.1666666666666674E-2</v>
      </c>
      <c r="AN3452" s="144">
        <v>9.1666666666666674E-2</v>
      </c>
      <c r="AO3452" s="145">
        <v>9.1666666666666674E-2</v>
      </c>
    </row>
    <row r="3453" spans="2:41" ht="14.5" hidden="1" x14ac:dyDescent="0.35">
      <c r="B3453" s="45" t="s">
        <v>3314</v>
      </c>
      <c r="C3453" s="54">
        <v>908550</v>
      </c>
      <c r="D3453" s="54">
        <v>908551</v>
      </c>
      <c r="E3453" s="60" t="s">
        <v>3193</v>
      </c>
      <c r="F3453" s="73">
        <v>0</v>
      </c>
      <c r="G3453" s="73">
        <v>9.1666666666666674E-2</v>
      </c>
      <c r="H3453" s="73">
        <v>9.1666666666666674E-2</v>
      </c>
      <c r="I3453" s="73">
        <v>9.1666666666666674E-2</v>
      </c>
      <c r="J3453" s="81" t="s">
        <v>4230</v>
      </c>
      <c r="AL3453" s="144">
        <v>0</v>
      </c>
      <c r="AM3453" s="144">
        <v>9.1666666666666674E-2</v>
      </c>
      <c r="AN3453" s="144">
        <v>9.1666666666666674E-2</v>
      </c>
      <c r="AO3453" s="145">
        <v>9.1666666666666674E-2</v>
      </c>
    </row>
    <row r="3454" spans="2:41" ht="14.5" hidden="1" x14ac:dyDescent="0.35">
      <c r="B3454" s="45" t="s">
        <v>3314</v>
      </c>
      <c r="C3454" s="54">
        <v>908556</v>
      </c>
      <c r="D3454" s="54">
        <v>908556</v>
      </c>
      <c r="E3454" s="60" t="s">
        <v>3193</v>
      </c>
      <c r="F3454" s="73">
        <v>0</v>
      </c>
      <c r="G3454" s="73">
        <v>9.1666666666666674E-2</v>
      </c>
      <c r="H3454" s="73">
        <v>9.1666666666666674E-2</v>
      </c>
      <c r="I3454" s="73">
        <v>9.1666666666666674E-2</v>
      </c>
      <c r="J3454" s="81" t="s">
        <v>4230</v>
      </c>
      <c r="AL3454" s="144">
        <v>0</v>
      </c>
      <c r="AM3454" s="144">
        <v>9.1666666666666674E-2</v>
      </c>
      <c r="AN3454" s="144">
        <v>9.1666666666666674E-2</v>
      </c>
      <c r="AO3454" s="145">
        <v>9.1666666666666674E-2</v>
      </c>
    </row>
    <row r="3455" spans="2:41" ht="14.5" hidden="1" x14ac:dyDescent="0.35">
      <c r="B3455" s="45" t="s">
        <v>3314</v>
      </c>
      <c r="C3455" s="54">
        <v>908558</v>
      </c>
      <c r="D3455" s="54">
        <v>908558</v>
      </c>
      <c r="E3455" s="60" t="s">
        <v>3193</v>
      </c>
      <c r="F3455" s="73">
        <v>0</v>
      </c>
      <c r="G3455" s="73">
        <v>9.1666666666666674E-2</v>
      </c>
      <c r="H3455" s="73">
        <v>9.1666666666666674E-2</v>
      </c>
      <c r="I3455" s="73">
        <v>9.1666666666666674E-2</v>
      </c>
      <c r="J3455" s="81" t="s">
        <v>4230</v>
      </c>
      <c r="AL3455" s="144">
        <v>0</v>
      </c>
      <c r="AM3455" s="144">
        <v>9.1666666666666674E-2</v>
      </c>
      <c r="AN3455" s="144">
        <v>9.1666666666666674E-2</v>
      </c>
      <c r="AO3455" s="145">
        <v>9.1666666666666674E-2</v>
      </c>
    </row>
    <row r="3456" spans="2:41" ht="14.5" hidden="1" x14ac:dyDescent="0.35">
      <c r="B3456" s="45" t="s">
        <v>3314</v>
      </c>
      <c r="C3456" s="54">
        <v>908830</v>
      </c>
      <c r="D3456" s="54">
        <v>908830</v>
      </c>
      <c r="E3456" s="60" t="s">
        <v>3193</v>
      </c>
      <c r="F3456" s="73">
        <v>0</v>
      </c>
      <c r="G3456" s="73">
        <v>9.1666666666666674E-2</v>
      </c>
      <c r="H3456" s="73">
        <v>9.1666666666666674E-2</v>
      </c>
      <c r="I3456" s="73">
        <v>9.1666666666666674E-2</v>
      </c>
      <c r="J3456" s="81" t="s">
        <v>4230</v>
      </c>
      <c r="AL3456" s="144">
        <v>0</v>
      </c>
      <c r="AM3456" s="144">
        <v>9.1666666666666674E-2</v>
      </c>
      <c r="AN3456" s="144">
        <v>9.1666666666666674E-2</v>
      </c>
      <c r="AO3456" s="145">
        <v>9.1666666666666674E-2</v>
      </c>
    </row>
    <row r="3457" spans="2:41" ht="14.5" hidden="1" x14ac:dyDescent="0.35">
      <c r="B3457" s="45" t="s">
        <v>3314</v>
      </c>
      <c r="C3457" s="54">
        <v>908862</v>
      </c>
      <c r="D3457" s="54">
        <v>908862</v>
      </c>
      <c r="E3457" s="60" t="s">
        <v>3193</v>
      </c>
      <c r="F3457" s="73">
        <v>0</v>
      </c>
      <c r="G3457" s="73">
        <v>9.1666666666666674E-2</v>
      </c>
      <c r="H3457" s="73">
        <v>9.1666666666666674E-2</v>
      </c>
      <c r="I3457" s="73">
        <v>9.1666666666666674E-2</v>
      </c>
      <c r="J3457" s="81" t="s">
        <v>4230</v>
      </c>
      <c r="AL3457" s="144">
        <v>0</v>
      </c>
      <c r="AM3457" s="144">
        <v>9.1666666666666674E-2</v>
      </c>
      <c r="AN3457" s="144">
        <v>9.1666666666666674E-2</v>
      </c>
      <c r="AO3457" s="145">
        <v>9.1666666666666674E-2</v>
      </c>
    </row>
    <row r="3458" spans="2:41" ht="14.5" hidden="1" x14ac:dyDescent="0.35">
      <c r="B3458" s="45" t="s">
        <v>3314</v>
      </c>
      <c r="C3458" s="54">
        <v>908865</v>
      </c>
      <c r="D3458" s="54">
        <v>908866</v>
      </c>
      <c r="E3458" s="60" t="s">
        <v>3193</v>
      </c>
      <c r="F3458" s="73">
        <v>0</v>
      </c>
      <c r="G3458" s="73">
        <v>9.1666666666666674E-2</v>
      </c>
      <c r="H3458" s="73">
        <v>9.1666666666666674E-2</v>
      </c>
      <c r="I3458" s="73">
        <v>9.1666666666666674E-2</v>
      </c>
      <c r="J3458" s="81" t="s">
        <v>4230</v>
      </c>
      <c r="AL3458" s="144">
        <v>0</v>
      </c>
      <c r="AM3458" s="144">
        <v>9.1666666666666674E-2</v>
      </c>
      <c r="AN3458" s="144">
        <v>9.1666666666666674E-2</v>
      </c>
      <c r="AO3458" s="145">
        <v>9.1666666666666674E-2</v>
      </c>
    </row>
    <row r="3459" spans="2:41" ht="14.5" hidden="1" x14ac:dyDescent="0.35">
      <c r="B3459" s="45" t="s">
        <v>3314</v>
      </c>
      <c r="C3459" s="54">
        <v>908868</v>
      </c>
      <c r="D3459" s="54">
        <v>908868</v>
      </c>
      <c r="E3459" s="60" t="s">
        <v>3193</v>
      </c>
      <c r="F3459" s="73">
        <v>0</v>
      </c>
      <c r="G3459" s="73">
        <v>9.1666666666666674E-2</v>
      </c>
      <c r="H3459" s="73">
        <v>9.1666666666666674E-2</v>
      </c>
      <c r="I3459" s="73">
        <v>9.1666666666666674E-2</v>
      </c>
      <c r="J3459" s="81" t="s">
        <v>4230</v>
      </c>
      <c r="AL3459" s="144">
        <v>0</v>
      </c>
      <c r="AM3459" s="144">
        <v>9.1666666666666674E-2</v>
      </c>
      <c r="AN3459" s="144">
        <v>9.1666666666666674E-2</v>
      </c>
      <c r="AO3459" s="145">
        <v>9.1666666666666674E-2</v>
      </c>
    </row>
    <row r="3460" spans="2:41" ht="14.5" hidden="1" x14ac:dyDescent="0.35">
      <c r="B3460" s="45" t="s">
        <v>3314</v>
      </c>
      <c r="C3460" s="54">
        <v>909410</v>
      </c>
      <c r="D3460" s="54">
        <v>909410</v>
      </c>
      <c r="E3460" s="60" t="s">
        <v>3193</v>
      </c>
      <c r="F3460" s="73">
        <v>0</v>
      </c>
      <c r="G3460" s="73">
        <v>9.1666666666666674E-2</v>
      </c>
      <c r="H3460" s="73">
        <v>9.1666666666666674E-2</v>
      </c>
      <c r="I3460" s="73">
        <v>9.1666666666666674E-2</v>
      </c>
      <c r="J3460" s="81" t="s">
        <v>4230</v>
      </c>
      <c r="AL3460" s="144">
        <v>0</v>
      </c>
      <c r="AM3460" s="144">
        <v>9.1666666666666674E-2</v>
      </c>
      <c r="AN3460" s="144">
        <v>9.1666666666666674E-2</v>
      </c>
      <c r="AO3460" s="145">
        <v>9.1666666666666674E-2</v>
      </c>
    </row>
    <row r="3461" spans="2:41" ht="14.5" hidden="1" x14ac:dyDescent="0.35">
      <c r="B3461" s="45" t="s">
        <v>3314</v>
      </c>
      <c r="C3461" s="54">
        <v>909414</v>
      </c>
      <c r="D3461" s="54">
        <v>909414</v>
      </c>
      <c r="E3461" s="60" t="s">
        <v>3193</v>
      </c>
      <c r="F3461" s="73">
        <v>0</v>
      </c>
      <c r="G3461" s="73">
        <v>9.1666666666666674E-2</v>
      </c>
      <c r="H3461" s="73">
        <v>9.1666666666666674E-2</v>
      </c>
      <c r="I3461" s="73">
        <v>9.1666666666666674E-2</v>
      </c>
      <c r="J3461" s="81" t="s">
        <v>4230</v>
      </c>
      <c r="AL3461" s="144">
        <v>0</v>
      </c>
      <c r="AM3461" s="144">
        <v>9.1666666666666674E-2</v>
      </c>
      <c r="AN3461" s="144">
        <v>9.1666666666666674E-2</v>
      </c>
      <c r="AO3461" s="145">
        <v>9.1666666666666674E-2</v>
      </c>
    </row>
    <row r="3462" spans="2:41" ht="14.5" hidden="1" x14ac:dyDescent="0.35">
      <c r="B3462" s="45" t="s">
        <v>3314</v>
      </c>
      <c r="C3462" s="54">
        <v>909955</v>
      </c>
      <c r="D3462" s="54">
        <v>909955</v>
      </c>
      <c r="E3462" s="60" t="s">
        <v>3193</v>
      </c>
      <c r="F3462" s="73">
        <v>0</v>
      </c>
      <c r="G3462" s="73">
        <v>9.1666666666666674E-2</v>
      </c>
      <c r="H3462" s="73">
        <v>9.1666666666666674E-2</v>
      </c>
      <c r="I3462" s="73">
        <v>9.1666666666666674E-2</v>
      </c>
      <c r="J3462" s="81" t="s">
        <v>4230</v>
      </c>
      <c r="AL3462" s="144">
        <v>0</v>
      </c>
      <c r="AM3462" s="144">
        <v>9.1666666666666674E-2</v>
      </c>
      <c r="AN3462" s="144">
        <v>9.1666666666666674E-2</v>
      </c>
      <c r="AO3462" s="145">
        <v>9.1666666666666674E-2</v>
      </c>
    </row>
    <row r="3463" spans="2:41" ht="14.5" hidden="1" x14ac:dyDescent="0.35">
      <c r="B3463" s="45" t="s">
        <v>3314</v>
      </c>
      <c r="C3463" s="54">
        <v>911042</v>
      </c>
      <c r="D3463" s="54">
        <v>911042</v>
      </c>
      <c r="E3463" s="60" t="s">
        <v>3193</v>
      </c>
      <c r="F3463" s="73">
        <v>0</v>
      </c>
      <c r="G3463" s="73">
        <v>9.1666666666666674E-2</v>
      </c>
      <c r="H3463" s="73">
        <v>9.1666666666666674E-2</v>
      </c>
      <c r="I3463" s="73">
        <v>9.1666666666666674E-2</v>
      </c>
      <c r="J3463" s="81" t="s">
        <v>4230</v>
      </c>
      <c r="AL3463" s="144">
        <v>0</v>
      </c>
      <c r="AM3463" s="144">
        <v>9.1666666666666674E-2</v>
      </c>
      <c r="AN3463" s="144">
        <v>9.1666666666666674E-2</v>
      </c>
      <c r="AO3463" s="145">
        <v>9.1666666666666674E-2</v>
      </c>
    </row>
    <row r="3464" spans="2:41" ht="14.5" hidden="1" x14ac:dyDescent="0.35">
      <c r="B3464" s="45" t="s">
        <v>3314</v>
      </c>
      <c r="C3464" s="54">
        <v>911044</v>
      </c>
      <c r="D3464" s="54">
        <v>911044</v>
      </c>
      <c r="E3464" s="60" t="s">
        <v>3193</v>
      </c>
      <c r="F3464" s="73">
        <v>0</v>
      </c>
      <c r="G3464" s="73">
        <v>9.1666666666666674E-2</v>
      </c>
      <c r="H3464" s="73">
        <v>9.1666666666666674E-2</v>
      </c>
      <c r="I3464" s="73">
        <v>9.1666666666666674E-2</v>
      </c>
      <c r="J3464" s="81" t="s">
        <v>4230</v>
      </c>
      <c r="AL3464" s="144">
        <v>0</v>
      </c>
      <c r="AM3464" s="144">
        <v>9.1666666666666674E-2</v>
      </c>
      <c r="AN3464" s="144">
        <v>9.1666666666666674E-2</v>
      </c>
      <c r="AO3464" s="145">
        <v>9.1666666666666674E-2</v>
      </c>
    </row>
    <row r="3465" spans="2:41" ht="14.5" hidden="1" x14ac:dyDescent="0.35">
      <c r="B3465" s="45" t="s">
        <v>3314</v>
      </c>
      <c r="C3465" s="54">
        <v>911120</v>
      </c>
      <c r="D3465" s="54">
        <v>911120</v>
      </c>
      <c r="E3465" s="60" t="s">
        <v>3193</v>
      </c>
      <c r="F3465" s="73">
        <v>0</v>
      </c>
      <c r="G3465" s="73">
        <v>9.1666666666666674E-2</v>
      </c>
      <c r="H3465" s="73">
        <v>9.1666666666666674E-2</v>
      </c>
      <c r="I3465" s="73">
        <v>9.1666666666666674E-2</v>
      </c>
      <c r="J3465" s="81" t="s">
        <v>4230</v>
      </c>
      <c r="AL3465" s="144">
        <v>0</v>
      </c>
      <c r="AM3465" s="144">
        <v>9.1666666666666674E-2</v>
      </c>
      <c r="AN3465" s="144">
        <v>9.1666666666666674E-2</v>
      </c>
      <c r="AO3465" s="145">
        <v>9.1666666666666674E-2</v>
      </c>
    </row>
    <row r="3466" spans="2:41" ht="14.5" hidden="1" x14ac:dyDescent="0.35">
      <c r="B3466" s="45" t="s">
        <v>3314</v>
      </c>
      <c r="C3466" s="54">
        <v>911122</v>
      </c>
      <c r="D3466" s="54">
        <v>911122</v>
      </c>
      <c r="E3466" s="60" t="s">
        <v>3193</v>
      </c>
      <c r="F3466" s="73">
        <v>0</v>
      </c>
      <c r="G3466" s="73">
        <v>9.1666666666666674E-2</v>
      </c>
      <c r="H3466" s="73">
        <v>9.1666666666666674E-2</v>
      </c>
      <c r="I3466" s="73">
        <v>9.1666666666666674E-2</v>
      </c>
      <c r="J3466" s="81" t="s">
        <v>4230</v>
      </c>
      <c r="AL3466" s="144">
        <v>0</v>
      </c>
      <c r="AM3466" s="144">
        <v>9.1666666666666674E-2</v>
      </c>
      <c r="AN3466" s="144">
        <v>9.1666666666666674E-2</v>
      </c>
      <c r="AO3466" s="145">
        <v>9.1666666666666674E-2</v>
      </c>
    </row>
    <row r="3467" spans="2:41" ht="14.5" hidden="1" x14ac:dyDescent="0.35">
      <c r="B3467" s="45" t="s">
        <v>3314</v>
      </c>
      <c r="C3467" s="54">
        <v>911128</v>
      </c>
      <c r="D3467" s="54">
        <v>911128</v>
      </c>
      <c r="E3467" s="60" t="s">
        <v>3193</v>
      </c>
      <c r="F3467" s="73">
        <v>0</v>
      </c>
      <c r="G3467" s="73">
        <v>9.1666666666666674E-2</v>
      </c>
      <c r="H3467" s="73">
        <v>9.1666666666666674E-2</v>
      </c>
      <c r="I3467" s="73">
        <v>9.1666666666666674E-2</v>
      </c>
      <c r="J3467" s="81" t="s">
        <v>4230</v>
      </c>
      <c r="AL3467" s="144">
        <v>0</v>
      </c>
      <c r="AM3467" s="144">
        <v>9.1666666666666674E-2</v>
      </c>
      <c r="AN3467" s="144">
        <v>9.1666666666666674E-2</v>
      </c>
      <c r="AO3467" s="145">
        <v>9.1666666666666674E-2</v>
      </c>
    </row>
    <row r="3468" spans="2:41" ht="14.5" hidden="1" x14ac:dyDescent="0.35">
      <c r="B3468" s="45" t="s">
        <v>3314</v>
      </c>
      <c r="C3468" s="54">
        <v>911322</v>
      </c>
      <c r="D3468" s="54">
        <v>911322</v>
      </c>
      <c r="E3468" s="60" t="s">
        <v>3193</v>
      </c>
      <c r="F3468" s="73">
        <v>0</v>
      </c>
      <c r="G3468" s="73">
        <v>9.1666666666666674E-2</v>
      </c>
      <c r="H3468" s="73">
        <v>9.1666666666666674E-2</v>
      </c>
      <c r="I3468" s="73">
        <v>9.1666666666666674E-2</v>
      </c>
      <c r="J3468" s="81" t="s">
        <v>4230</v>
      </c>
      <c r="AL3468" s="144">
        <v>0</v>
      </c>
      <c r="AM3468" s="144">
        <v>9.1666666666666674E-2</v>
      </c>
      <c r="AN3468" s="144">
        <v>9.1666666666666674E-2</v>
      </c>
      <c r="AO3468" s="145">
        <v>9.1666666666666674E-2</v>
      </c>
    </row>
    <row r="3469" spans="2:41" ht="14.5" hidden="1" x14ac:dyDescent="0.35">
      <c r="B3469" s="45" t="s">
        <v>3314</v>
      </c>
      <c r="C3469" s="54">
        <v>911676</v>
      </c>
      <c r="D3469" s="54">
        <v>911676</v>
      </c>
      <c r="E3469" s="60" t="s">
        <v>3193</v>
      </c>
      <c r="F3469" s="73">
        <v>0</v>
      </c>
      <c r="G3469" s="73">
        <v>9.1666666666666674E-2</v>
      </c>
      <c r="H3469" s="73">
        <v>9.1666666666666674E-2</v>
      </c>
      <c r="I3469" s="73">
        <v>9.1666666666666674E-2</v>
      </c>
      <c r="J3469" s="81" t="s">
        <v>4230</v>
      </c>
      <c r="AL3469" s="144">
        <v>0</v>
      </c>
      <c r="AM3469" s="144">
        <v>9.1666666666666674E-2</v>
      </c>
      <c r="AN3469" s="144">
        <v>9.1666666666666674E-2</v>
      </c>
      <c r="AO3469" s="145">
        <v>9.1666666666666674E-2</v>
      </c>
    </row>
    <row r="3470" spans="2:41" ht="14.5" hidden="1" x14ac:dyDescent="0.35">
      <c r="B3470" s="45" t="s">
        <v>3314</v>
      </c>
      <c r="C3470" s="54">
        <v>911915</v>
      </c>
      <c r="D3470" s="54">
        <v>911915</v>
      </c>
      <c r="E3470" s="60" t="s">
        <v>3193</v>
      </c>
      <c r="F3470" s="73">
        <v>0</v>
      </c>
      <c r="G3470" s="73">
        <v>9.1666666666666674E-2</v>
      </c>
      <c r="H3470" s="73">
        <v>9.1666666666666674E-2</v>
      </c>
      <c r="I3470" s="73">
        <v>9.1666666666666674E-2</v>
      </c>
      <c r="J3470" s="81" t="s">
        <v>4230</v>
      </c>
      <c r="AL3470" s="144">
        <v>0</v>
      </c>
      <c r="AM3470" s="144">
        <v>9.1666666666666674E-2</v>
      </c>
      <c r="AN3470" s="144">
        <v>9.1666666666666674E-2</v>
      </c>
      <c r="AO3470" s="145">
        <v>9.1666666666666674E-2</v>
      </c>
    </row>
    <row r="3471" spans="2:41" ht="14.5" hidden="1" x14ac:dyDescent="0.35">
      <c r="B3471" s="45" t="s">
        <v>3314</v>
      </c>
      <c r="C3471" s="54">
        <v>911926</v>
      </c>
      <c r="D3471" s="54">
        <v>911926</v>
      </c>
      <c r="E3471" s="60" t="s">
        <v>3193</v>
      </c>
      <c r="F3471" s="73">
        <v>0</v>
      </c>
      <c r="G3471" s="73">
        <v>9.1666666666666674E-2</v>
      </c>
      <c r="H3471" s="73">
        <v>9.1666666666666674E-2</v>
      </c>
      <c r="I3471" s="73">
        <v>9.1666666666666674E-2</v>
      </c>
      <c r="J3471" s="81" t="s">
        <v>4230</v>
      </c>
      <c r="AL3471" s="144">
        <v>0</v>
      </c>
      <c r="AM3471" s="144">
        <v>9.1666666666666674E-2</v>
      </c>
      <c r="AN3471" s="144">
        <v>9.1666666666666674E-2</v>
      </c>
      <c r="AO3471" s="145">
        <v>9.1666666666666674E-2</v>
      </c>
    </row>
    <row r="3472" spans="2:41" ht="14.5" hidden="1" x14ac:dyDescent="0.35">
      <c r="B3472" s="45" t="s">
        <v>3314</v>
      </c>
      <c r="C3472" s="54">
        <v>913010</v>
      </c>
      <c r="D3472" s="54">
        <v>913010</v>
      </c>
      <c r="E3472" s="60" t="s">
        <v>3193</v>
      </c>
      <c r="F3472" s="73">
        <v>0</v>
      </c>
      <c r="G3472" s="73">
        <v>9.1666666666666674E-2</v>
      </c>
      <c r="H3472" s="73">
        <v>9.1666666666666674E-2</v>
      </c>
      <c r="I3472" s="73">
        <v>9.1666666666666674E-2</v>
      </c>
      <c r="J3472" s="81" t="s">
        <v>4230</v>
      </c>
      <c r="AL3472" s="144">
        <v>0</v>
      </c>
      <c r="AM3472" s="144">
        <v>9.1666666666666674E-2</v>
      </c>
      <c r="AN3472" s="144">
        <v>9.1666666666666674E-2</v>
      </c>
      <c r="AO3472" s="145">
        <v>9.1666666666666674E-2</v>
      </c>
    </row>
    <row r="3473" spans="2:41" ht="14.5" hidden="1" x14ac:dyDescent="0.35">
      <c r="B3473" s="45" t="s">
        <v>3314</v>
      </c>
      <c r="C3473" s="54">
        <v>913745</v>
      </c>
      <c r="D3473" s="54">
        <v>913745</v>
      </c>
      <c r="E3473" s="60" t="s">
        <v>3226</v>
      </c>
      <c r="F3473" s="73">
        <v>0</v>
      </c>
      <c r="G3473" s="73">
        <v>3</v>
      </c>
      <c r="H3473" s="73">
        <v>3</v>
      </c>
      <c r="I3473" s="73">
        <v>3</v>
      </c>
      <c r="J3473" s="81" t="s">
        <v>4230</v>
      </c>
      <c r="AL3473" s="144">
        <v>0</v>
      </c>
      <c r="AM3473" s="144">
        <v>3</v>
      </c>
      <c r="AN3473" s="144">
        <v>3</v>
      </c>
      <c r="AO3473" s="145">
        <v>3</v>
      </c>
    </row>
    <row r="3474" spans="2:41" ht="14.5" hidden="1" x14ac:dyDescent="0.35">
      <c r="B3474" s="45" t="s">
        <v>3314</v>
      </c>
      <c r="C3474" s="54">
        <v>982479</v>
      </c>
      <c r="D3474" s="54">
        <v>982479</v>
      </c>
      <c r="E3474" s="60" t="s">
        <v>3193</v>
      </c>
      <c r="F3474" s="73">
        <v>0</v>
      </c>
      <c r="G3474" s="73">
        <v>9.1666666666666674E-2</v>
      </c>
      <c r="H3474" s="73">
        <v>9.1666666666666674E-2</v>
      </c>
      <c r="I3474" s="73">
        <v>9.1666666666666674E-2</v>
      </c>
      <c r="J3474" s="81" t="s">
        <v>4230</v>
      </c>
      <c r="AL3474" s="144">
        <v>0</v>
      </c>
      <c r="AM3474" s="144">
        <v>9.1666666666666674E-2</v>
      </c>
      <c r="AN3474" s="144">
        <v>9.1666666666666674E-2</v>
      </c>
      <c r="AO3474" s="145">
        <v>9.1666666666666674E-2</v>
      </c>
    </row>
    <row r="3475" spans="2:41" ht="14.5" hidden="1" x14ac:dyDescent="0.35">
      <c r="B3475" s="45" t="s">
        <v>3314</v>
      </c>
      <c r="C3475" s="54">
        <v>982591</v>
      </c>
      <c r="D3475" s="54">
        <v>982591</v>
      </c>
      <c r="E3475" s="60" t="s">
        <v>3193</v>
      </c>
      <c r="F3475" s="73">
        <v>0</v>
      </c>
      <c r="G3475" s="73">
        <v>9.1666666666666674E-2</v>
      </c>
      <c r="H3475" s="73">
        <v>9.1666666666666674E-2</v>
      </c>
      <c r="I3475" s="73">
        <v>9.1666666666666674E-2</v>
      </c>
      <c r="J3475" s="81" t="s">
        <v>4230</v>
      </c>
      <c r="AL3475" s="144">
        <v>0</v>
      </c>
      <c r="AM3475" s="144">
        <v>9.1666666666666674E-2</v>
      </c>
      <c r="AN3475" s="144">
        <v>9.1666666666666674E-2</v>
      </c>
      <c r="AO3475" s="145">
        <v>9.1666666666666674E-2</v>
      </c>
    </row>
    <row r="3476" spans="2:41" ht="14.5" hidden="1" x14ac:dyDescent="0.35">
      <c r="B3476" s="45" t="s">
        <v>3314</v>
      </c>
      <c r="C3476" s="54">
        <v>982596</v>
      </c>
      <c r="D3476" s="54">
        <v>982596</v>
      </c>
      <c r="E3476" s="60" t="s">
        <v>3193</v>
      </c>
      <c r="F3476" s="73">
        <v>0</v>
      </c>
      <c r="G3476" s="73">
        <v>9.1666666666666674E-2</v>
      </c>
      <c r="H3476" s="73">
        <v>9.1666666666666674E-2</v>
      </c>
      <c r="I3476" s="73">
        <v>9.1666666666666674E-2</v>
      </c>
      <c r="J3476" s="81" t="s">
        <v>4230</v>
      </c>
      <c r="AL3476" s="144">
        <v>0</v>
      </c>
      <c r="AM3476" s="144">
        <v>9.1666666666666674E-2</v>
      </c>
      <c r="AN3476" s="144">
        <v>9.1666666666666674E-2</v>
      </c>
      <c r="AO3476" s="145">
        <v>9.1666666666666674E-2</v>
      </c>
    </row>
    <row r="3477" spans="2:41" ht="14.5" hidden="1" x14ac:dyDescent="0.35">
      <c r="B3477" s="45" t="s">
        <v>3314</v>
      </c>
      <c r="C3477" s="54">
        <v>982599</v>
      </c>
      <c r="D3477" s="54">
        <v>982599</v>
      </c>
      <c r="E3477" s="60" t="s">
        <v>3193</v>
      </c>
      <c r="F3477" s="73">
        <v>0</v>
      </c>
      <c r="G3477" s="73">
        <v>9.1666666666666674E-2</v>
      </c>
      <c r="H3477" s="73">
        <v>9.1666666666666674E-2</v>
      </c>
      <c r="I3477" s="73">
        <v>9.1666666666666674E-2</v>
      </c>
      <c r="J3477" s="81" t="s">
        <v>4230</v>
      </c>
      <c r="AL3477" s="144">
        <v>0</v>
      </c>
      <c r="AM3477" s="144">
        <v>9.1666666666666674E-2</v>
      </c>
      <c r="AN3477" s="144">
        <v>9.1666666666666674E-2</v>
      </c>
      <c r="AO3477" s="145">
        <v>9.1666666666666674E-2</v>
      </c>
    </row>
    <row r="3478" spans="2:41" ht="14.5" hidden="1" x14ac:dyDescent="0.35">
      <c r="B3478" s="45" t="s">
        <v>3314</v>
      </c>
      <c r="C3478" s="54">
        <v>983290</v>
      </c>
      <c r="D3478" s="54">
        <v>983290</v>
      </c>
      <c r="E3478" s="60" t="s">
        <v>3193</v>
      </c>
      <c r="F3478" s="73">
        <v>0</v>
      </c>
      <c r="G3478" s="73">
        <v>9.1666666666666674E-2</v>
      </c>
      <c r="H3478" s="73">
        <v>9.1666666666666674E-2</v>
      </c>
      <c r="I3478" s="73">
        <v>9.1666666666666674E-2</v>
      </c>
      <c r="J3478" s="81" t="s">
        <v>4230</v>
      </c>
      <c r="AL3478" s="144">
        <v>0</v>
      </c>
      <c r="AM3478" s="144">
        <v>9.1666666666666674E-2</v>
      </c>
      <c r="AN3478" s="144">
        <v>9.1666666666666674E-2</v>
      </c>
      <c r="AO3478" s="145">
        <v>9.1666666666666674E-2</v>
      </c>
    </row>
    <row r="3479" spans="2:41" ht="14.5" hidden="1" x14ac:dyDescent="0.35">
      <c r="B3479" s="45" t="s">
        <v>3314</v>
      </c>
      <c r="C3479" s="54">
        <v>983492</v>
      </c>
      <c r="D3479" s="54">
        <v>983492</v>
      </c>
      <c r="E3479" s="60" t="s">
        <v>3193</v>
      </c>
      <c r="F3479" s="73">
        <v>0</v>
      </c>
      <c r="G3479" s="73">
        <v>9.1666666666666674E-2</v>
      </c>
      <c r="H3479" s="73">
        <v>9.1666666666666674E-2</v>
      </c>
      <c r="I3479" s="73">
        <v>9.1666666666666674E-2</v>
      </c>
      <c r="J3479" s="81" t="s">
        <v>4230</v>
      </c>
      <c r="AL3479" s="144">
        <v>0</v>
      </c>
      <c r="AM3479" s="144">
        <v>9.1666666666666674E-2</v>
      </c>
      <c r="AN3479" s="144">
        <v>9.1666666666666674E-2</v>
      </c>
      <c r="AO3479" s="145">
        <v>9.1666666666666674E-2</v>
      </c>
    </row>
    <row r="3480" spans="2:41" ht="14.5" hidden="1" x14ac:dyDescent="0.35">
      <c r="B3480" s="45" t="s">
        <v>3314</v>
      </c>
      <c r="C3480" s="54">
        <v>983817</v>
      </c>
      <c r="D3480" s="54">
        <v>983817</v>
      </c>
      <c r="E3480" s="60" t="s">
        <v>3193</v>
      </c>
      <c r="F3480" s="73">
        <v>0</v>
      </c>
      <c r="G3480" s="73">
        <v>9.1666666666666674E-2</v>
      </c>
      <c r="H3480" s="73">
        <v>9.1666666666666674E-2</v>
      </c>
      <c r="I3480" s="73">
        <v>9.1666666666666674E-2</v>
      </c>
      <c r="J3480" s="81" t="s">
        <v>4230</v>
      </c>
      <c r="AL3480" s="144">
        <v>0</v>
      </c>
      <c r="AM3480" s="144">
        <v>9.1666666666666674E-2</v>
      </c>
      <c r="AN3480" s="144">
        <v>9.1666666666666674E-2</v>
      </c>
      <c r="AO3480" s="145">
        <v>9.1666666666666674E-2</v>
      </c>
    </row>
    <row r="3481" spans="2:41" ht="14.5" hidden="1" x14ac:dyDescent="0.35">
      <c r="B3481" s="45" t="s">
        <v>3314</v>
      </c>
      <c r="C3481" s="54">
        <v>983991</v>
      </c>
      <c r="D3481" s="54">
        <v>983991</v>
      </c>
      <c r="E3481" s="60" t="s">
        <v>3193</v>
      </c>
      <c r="F3481" s="73">
        <v>0</v>
      </c>
      <c r="G3481" s="73">
        <v>9.1666666666666674E-2</v>
      </c>
      <c r="H3481" s="73">
        <v>9.1666666666666674E-2</v>
      </c>
      <c r="I3481" s="73">
        <v>9.1666666666666674E-2</v>
      </c>
      <c r="J3481" s="81" t="s">
        <v>4230</v>
      </c>
      <c r="AL3481" s="144">
        <v>0</v>
      </c>
      <c r="AM3481" s="144">
        <v>9.1666666666666674E-2</v>
      </c>
      <c r="AN3481" s="144">
        <v>9.1666666666666674E-2</v>
      </c>
      <c r="AO3481" s="145">
        <v>9.1666666666666674E-2</v>
      </c>
    </row>
    <row r="3482" spans="2:41" ht="14.5" hidden="1" x14ac:dyDescent="0.35">
      <c r="B3482" s="45" t="s">
        <v>3314</v>
      </c>
      <c r="C3482" s="54">
        <v>984102</v>
      </c>
      <c r="D3482" s="54">
        <v>984102</v>
      </c>
      <c r="E3482" s="60" t="s">
        <v>3193</v>
      </c>
      <c r="F3482" s="73">
        <v>0</v>
      </c>
      <c r="G3482" s="73">
        <v>9.1666666666666674E-2</v>
      </c>
      <c r="H3482" s="73">
        <v>9.1666666666666674E-2</v>
      </c>
      <c r="I3482" s="73">
        <v>9.1666666666666674E-2</v>
      </c>
      <c r="J3482" s="81" t="s">
        <v>4230</v>
      </c>
      <c r="AL3482" s="144">
        <v>0</v>
      </c>
      <c r="AM3482" s="144">
        <v>9.1666666666666674E-2</v>
      </c>
      <c r="AN3482" s="144">
        <v>9.1666666666666674E-2</v>
      </c>
      <c r="AO3482" s="145">
        <v>9.1666666666666674E-2</v>
      </c>
    </row>
    <row r="3483" spans="2:41" ht="14.5" hidden="1" x14ac:dyDescent="0.35">
      <c r="B3483" s="45" t="s">
        <v>3314</v>
      </c>
      <c r="C3483" s="54">
        <v>984123</v>
      </c>
      <c r="D3483" s="54">
        <v>984123</v>
      </c>
      <c r="E3483" s="60" t="s">
        <v>3193</v>
      </c>
      <c r="F3483" s="73">
        <v>0</v>
      </c>
      <c r="G3483" s="73">
        <v>9.1666666666666674E-2</v>
      </c>
      <c r="H3483" s="73">
        <v>9.1666666666666674E-2</v>
      </c>
      <c r="I3483" s="73">
        <v>9.1666666666666674E-2</v>
      </c>
      <c r="J3483" s="81" t="s">
        <v>4230</v>
      </c>
      <c r="AL3483" s="144">
        <v>0</v>
      </c>
      <c r="AM3483" s="144">
        <v>9.1666666666666674E-2</v>
      </c>
      <c r="AN3483" s="144">
        <v>9.1666666666666674E-2</v>
      </c>
      <c r="AO3483" s="145">
        <v>9.1666666666666674E-2</v>
      </c>
    </row>
    <row r="3484" spans="2:41" ht="14.5" hidden="1" x14ac:dyDescent="0.35">
      <c r="B3484" s="45" t="s">
        <v>3314</v>
      </c>
      <c r="C3484" s="54">
        <v>984700</v>
      </c>
      <c r="D3484" s="54">
        <v>984700</v>
      </c>
      <c r="E3484" s="60" t="s">
        <v>3193</v>
      </c>
      <c r="F3484" s="73">
        <v>0</v>
      </c>
      <c r="G3484" s="73">
        <v>9.1666666666666674E-2</v>
      </c>
      <c r="H3484" s="73">
        <v>9.1666666666666674E-2</v>
      </c>
      <c r="I3484" s="73">
        <v>9.1666666666666674E-2</v>
      </c>
      <c r="J3484" s="81" t="s">
        <v>4230</v>
      </c>
      <c r="AL3484" s="144">
        <v>0</v>
      </c>
      <c r="AM3484" s="144">
        <v>9.1666666666666674E-2</v>
      </c>
      <c r="AN3484" s="144">
        <v>9.1666666666666674E-2</v>
      </c>
      <c r="AO3484" s="145">
        <v>9.1666666666666674E-2</v>
      </c>
    </row>
    <row r="3485" spans="2:41" ht="14.5" hidden="1" x14ac:dyDescent="0.35">
      <c r="B3485" s="45" t="s">
        <v>3314</v>
      </c>
      <c r="C3485" s="54">
        <v>984786</v>
      </c>
      <c r="D3485" s="54">
        <v>984786</v>
      </c>
      <c r="E3485" s="60" t="s">
        <v>3193</v>
      </c>
      <c r="F3485" s="73">
        <v>0</v>
      </c>
      <c r="G3485" s="73">
        <v>9.1666666666666674E-2</v>
      </c>
      <c r="H3485" s="73">
        <v>9.1666666666666674E-2</v>
      </c>
      <c r="I3485" s="73">
        <v>9.1666666666666674E-2</v>
      </c>
      <c r="J3485" s="81" t="s">
        <v>4230</v>
      </c>
      <c r="AL3485" s="144">
        <v>0</v>
      </c>
      <c r="AM3485" s="144">
        <v>9.1666666666666674E-2</v>
      </c>
      <c r="AN3485" s="144">
        <v>9.1666666666666674E-2</v>
      </c>
      <c r="AO3485" s="145">
        <v>9.1666666666666674E-2</v>
      </c>
    </row>
    <row r="3486" spans="2:41" ht="14.5" hidden="1" x14ac:dyDescent="0.35">
      <c r="B3486" s="45" t="s">
        <v>3314</v>
      </c>
      <c r="C3486" s="54">
        <v>989038</v>
      </c>
      <c r="D3486" s="54">
        <v>989038</v>
      </c>
      <c r="E3486" s="60" t="s">
        <v>3193</v>
      </c>
      <c r="F3486" s="73">
        <v>0</v>
      </c>
      <c r="G3486" s="73">
        <v>9.1666666666666674E-2</v>
      </c>
      <c r="H3486" s="73">
        <v>9.1666666666666674E-2</v>
      </c>
      <c r="I3486" s="73">
        <v>9.1666666666666674E-2</v>
      </c>
      <c r="J3486" s="81" t="s">
        <v>4230</v>
      </c>
      <c r="AL3486" s="144">
        <v>0</v>
      </c>
      <c r="AM3486" s="144">
        <v>9.1666666666666674E-2</v>
      </c>
      <c r="AN3486" s="144">
        <v>9.1666666666666674E-2</v>
      </c>
      <c r="AO3486" s="145">
        <v>9.1666666666666674E-2</v>
      </c>
    </row>
    <row r="3487" spans="2:41" ht="14.5" hidden="1" x14ac:dyDescent="0.35">
      <c r="B3487" s="45" t="s">
        <v>3314</v>
      </c>
      <c r="C3487" s="54">
        <v>870340</v>
      </c>
      <c r="D3487" s="54">
        <v>870340</v>
      </c>
      <c r="E3487" s="60" t="s">
        <v>3194</v>
      </c>
      <c r="F3487" s="73">
        <v>0</v>
      </c>
      <c r="G3487" s="73">
        <v>0.1</v>
      </c>
      <c r="H3487" s="73">
        <v>0.1</v>
      </c>
      <c r="I3487" s="73">
        <v>0.1</v>
      </c>
      <c r="J3487" s="81" t="s">
        <v>4230</v>
      </c>
      <c r="AL3487" s="144">
        <v>0</v>
      </c>
      <c r="AM3487" s="144">
        <v>0.1</v>
      </c>
      <c r="AN3487" s="144">
        <v>0.1</v>
      </c>
      <c r="AO3487" s="145">
        <v>0.1</v>
      </c>
    </row>
    <row r="3488" spans="2:41" ht="14.5" hidden="1" x14ac:dyDescent="0.35">
      <c r="B3488" s="45" t="s">
        <v>3314</v>
      </c>
      <c r="C3488" s="54">
        <v>870614</v>
      </c>
      <c r="D3488" s="54">
        <v>870614</v>
      </c>
      <c r="E3488" s="60" t="s">
        <v>3194</v>
      </c>
      <c r="F3488" s="73">
        <v>0</v>
      </c>
      <c r="G3488" s="73">
        <v>0.1</v>
      </c>
      <c r="H3488" s="73">
        <v>0.1</v>
      </c>
      <c r="I3488" s="73">
        <v>0.1</v>
      </c>
      <c r="J3488" s="81" t="s">
        <v>4230</v>
      </c>
      <c r="AL3488" s="144">
        <v>0</v>
      </c>
      <c r="AM3488" s="144">
        <v>0.1</v>
      </c>
      <c r="AN3488" s="144">
        <v>0.1</v>
      </c>
      <c r="AO3488" s="145">
        <v>0.1</v>
      </c>
    </row>
    <row r="3489" spans="2:41" ht="14.5" hidden="1" x14ac:dyDescent="0.35">
      <c r="B3489" s="45" t="s">
        <v>3314</v>
      </c>
      <c r="C3489" s="54">
        <v>870634</v>
      </c>
      <c r="D3489" s="54">
        <v>870634</v>
      </c>
      <c r="E3489" s="60" t="s">
        <v>3194</v>
      </c>
      <c r="F3489" s="73">
        <v>0</v>
      </c>
      <c r="G3489" s="73">
        <v>0.1</v>
      </c>
      <c r="H3489" s="73">
        <v>0.1</v>
      </c>
      <c r="I3489" s="73">
        <v>0.1</v>
      </c>
      <c r="J3489" s="81" t="s">
        <v>4230</v>
      </c>
      <c r="AL3489" s="144">
        <v>0</v>
      </c>
      <c r="AM3489" s="144">
        <v>0.1</v>
      </c>
      <c r="AN3489" s="144">
        <v>0.1</v>
      </c>
      <c r="AO3489" s="145">
        <v>0.1</v>
      </c>
    </row>
    <row r="3490" spans="2:41" ht="14.5" hidden="1" x14ac:dyDescent="0.35">
      <c r="B3490" s="45" t="s">
        <v>3314</v>
      </c>
      <c r="C3490" s="54">
        <v>870648</v>
      </c>
      <c r="D3490" s="54">
        <v>870648</v>
      </c>
      <c r="E3490" s="60" t="s">
        <v>3194</v>
      </c>
      <c r="F3490" s="73">
        <v>0</v>
      </c>
      <c r="G3490" s="73">
        <v>0.1</v>
      </c>
      <c r="H3490" s="73">
        <v>0.1</v>
      </c>
      <c r="I3490" s="73">
        <v>0.1</v>
      </c>
      <c r="J3490" s="81" t="s">
        <v>4230</v>
      </c>
      <c r="AL3490" s="144">
        <v>0</v>
      </c>
      <c r="AM3490" s="144">
        <v>0.1</v>
      </c>
      <c r="AN3490" s="144">
        <v>0.1</v>
      </c>
      <c r="AO3490" s="145">
        <v>0.1</v>
      </c>
    </row>
    <row r="3491" spans="2:41" ht="14.5" hidden="1" x14ac:dyDescent="0.35">
      <c r="B3491" s="45" t="s">
        <v>3314</v>
      </c>
      <c r="C3491" s="54">
        <v>870662</v>
      </c>
      <c r="D3491" s="54">
        <v>870662</v>
      </c>
      <c r="E3491" s="60" t="s">
        <v>3194</v>
      </c>
      <c r="F3491" s="73">
        <v>0</v>
      </c>
      <c r="G3491" s="73">
        <v>0.1</v>
      </c>
      <c r="H3491" s="73">
        <v>0.1</v>
      </c>
      <c r="I3491" s="73">
        <v>0.1</v>
      </c>
      <c r="J3491" s="81" t="s">
        <v>4230</v>
      </c>
      <c r="AL3491" s="144">
        <v>0</v>
      </c>
      <c r="AM3491" s="144">
        <v>0.1</v>
      </c>
      <c r="AN3491" s="144">
        <v>0.1</v>
      </c>
      <c r="AO3491" s="145">
        <v>0.1</v>
      </c>
    </row>
    <row r="3492" spans="2:41" ht="14.5" hidden="1" x14ac:dyDescent="0.35">
      <c r="B3492" s="45" t="s">
        <v>3314</v>
      </c>
      <c r="C3492" s="54">
        <v>870885</v>
      </c>
      <c r="D3492" s="54">
        <v>870885</v>
      </c>
      <c r="E3492" s="60" t="s">
        <v>3194</v>
      </c>
      <c r="F3492" s="73">
        <v>0</v>
      </c>
      <c r="G3492" s="73">
        <v>0.1</v>
      </c>
      <c r="H3492" s="73">
        <v>0.1</v>
      </c>
      <c r="I3492" s="73">
        <v>0.1</v>
      </c>
      <c r="J3492" s="81" t="s">
        <v>4230</v>
      </c>
      <c r="AL3492" s="144">
        <v>0</v>
      </c>
      <c r="AM3492" s="144">
        <v>0.1</v>
      </c>
      <c r="AN3492" s="144">
        <v>0.1</v>
      </c>
      <c r="AO3492" s="145">
        <v>0.1</v>
      </c>
    </row>
    <row r="3493" spans="2:41" ht="14.5" hidden="1" x14ac:dyDescent="0.35">
      <c r="B3493" s="45" t="s">
        <v>3314</v>
      </c>
      <c r="C3493" s="54">
        <v>870930</v>
      </c>
      <c r="D3493" s="54">
        <v>870932</v>
      </c>
      <c r="E3493" s="60" t="s">
        <v>3194</v>
      </c>
      <c r="F3493" s="73">
        <v>0</v>
      </c>
      <c r="G3493" s="73">
        <v>0.1</v>
      </c>
      <c r="H3493" s="73">
        <v>0.1</v>
      </c>
      <c r="I3493" s="73">
        <v>0.1</v>
      </c>
      <c r="J3493" s="81" t="s">
        <v>4230</v>
      </c>
      <c r="AL3493" s="144">
        <v>0</v>
      </c>
      <c r="AM3493" s="144">
        <v>0.1</v>
      </c>
      <c r="AN3493" s="144">
        <v>0.1</v>
      </c>
      <c r="AO3493" s="145">
        <v>0.1</v>
      </c>
    </row>
    <row r="3494" spans="2:41" ht="14.5" hidden="1" x14ac:dyDescent="0.35">
      <c r="B3494" s="45" t="s">
        <v>3314</v>
      </c>
      <c r="C3494" s="54">
        <v>8710107</v>
      </c>
      <c r="D3494" s="54">
        <v>8710107</v>
      </c>
      <c r="E3494" s="60" t="s">
        <v>3194</v>
      </c>
      <c r="F3494" s="73">
        <v>0</v>
      </c>
      <c r="G3494" s="73">
        <v>0.1</v>
      </c>
      <c r="H3494" s="73">
        <v>0.1</v>
      </c>
      <c r="I3494" s="73">
        <v>0.1</v>
      </c>
      <c r="J3494" s="81" t="s">
        <v>4230</v>
      </c>
      <c r="AL3494" s="144">
        <v>0</v>
      </c>
      <c r="AM3494" s="144">
        <v>0.1</v>
      </c>
      <c r="AN3494" s="144">
        <v>0.1</v>
      </c>
      <c r="AO3494" s="145">
        <v>0.1</v>
      </c>
    </row>
    <row r="3495" spans="2:41" ht="14.5" hidden="1" x14ac:dyDescent="0.35">
      <c r="B3495" s="45" t="s">
        <v>3314</v>
      </c>
      <c r="C3495" s="54">
        <v>8710409</v>
      </c>
      <c r="D3495" s="54">
        <v>8710409</v>
      </c>
      <c r="E3495" s="60" t="s">
        <v>3194</v>
      </c>
      <c r="F3495" s="73">
        <v>0</v>
      </c>
      <c r="G3495" s="73">
        <v>0.1</v>
      </c>
      <c r="H3495" s="73">
        <v>0.1</v>
      </c>
      <c r="I3495" s="73">
        <v>0.1</v>
      </c>
      <c r="J3495" s="81" t="s">
        <v>4230</v>
      </c>
      <c r="AL3495" s="144">
        <v>0</v>
      </c>
      <c r="AM3495" s="144">
        <v>0.1</v>
      </c>
      <c r="AN3495" s="144">
        <v>0.1</v>
      </c>
      <c r="AO3495" s="145">
        <v>0.1</v>
      </c>
    </row>
    <row r="3496" spans="2:41" ht="14.5" hidden="1" x14ac:dyDescent="0.35">
      <c r="B3496" s="45" t="s">
        <v>3314</v>
      </c>
      <c r="C3496" s="54">
        <v>8710905</v>
      </c>
      <c r="D3496" s="54">
        <v>8710905</v>
      </c>
      <c r="E3496" s="60" t="s">
        <v>3194</v>
      </c>
      <c r="F3496" s="73">
        <v>0</v>
      </c>
      <c r="G3496" s="73">
        <v>0.1</v>
      </c>
      <c r="H3496" s="73">
        <v>0.1</v>
      </c>
      <c r="I3496" s="73">
        <v>0.1</v>
      </c>
      <c r="J3496" s="81" t="s">
        <v>4230</v>
      </c>
      <c r="AL3496" s="144">
        <v>0</v>
      </c>
      <c r="AM3496" s="144">
        <v>0.1</v>
      </c>
      <c r="AN3496" s="144">
        <v>0.1</v>
      </c>
      <c r="AO3496" s="145">
        <v>0.1</v>
      </c>
    </row>
    <row r="3497" spans="2:41" ht="14.5" hidden="1" x14ac:dyDescent="0.35">
      <c r="B3497" s="45" t="s">
        <v>3314</v>
      </c>
      <c r="C3497" s="54">
        <v>8710913</v>
      </c>
      <c r="D3497" s="54">
        <v>8710913</v>
      </c>
      <c r="E3497" s="60" t="s">
        <v>3194</v>
      </c>
      <c r="F3497" s="73">
        <v>0</v>
      </c>
      <c r="G3497" s="73">
        <v>0.1</v>
      </c>
      <c r="H3497" s="73">
        <v>0.1</v>
      </c>
      <c r="I3497" s="73">
        <v>0.1</v>
      </c>
      <c r="J3497" s="81" t="s">
        <v>4230</v>
      </c>
      <c r="AL3497" s="144">
        <v>0</v>
      </c>
      <c r="AM3497" s="144">
        <v>0.1</v>
      </c>
      <c r="AN3497" s="144">
        <v>0.1</v>
      </c>
      <c r="AO3497" s="145">
        <v>0.1</v>
      </c>
    </row>
    <row r="3498" spans="2:41" ht="14.5" hidden="1" x14ac:dyDescent="0.35">
      <c r="B3498" s="45" t="s">
        <v>3314</v>
      </c>
      <c r="C3498" s="54">
        <v>8710969</v>
      </c>
      <c r="D3498" s="54">
        <v>8710969</v>
      </c>
      <c r="E3498" s="60" t="s">
        <v>3194</v>
      </c>
      <c r="F3498" s="73">
        <v>0</v>
      </c>
      <c r="G3498" s="73">
        <v>0.1</v>
      </c>
      <c r="H3498" s="73">
        <v>0.1</v>
      </c>
      <c r="I3498" s="73">
        <v>0.1</v>
      </c>
      <c r="J3498" s="81" t="s">
        <v>4230</v>
      </c>
      <c r="AL3498" s="144">
        <v>0</v>
      </c>
      <c r="AM3498" s="144">
        <v>0.1</v>
      </c>
      <c r="AN3498" s="144">
        <v>0.1</v>
      </c>
      <c r="AO3498" s="145">
        <v>0.1</v>
      </c>
    </row>
    <row r="3499" spans="2:41" ht="14.5" hidden="1" x14ac:dyDescent="0.35">
      <c r="B3499" s="45" t="s">
        <v>3314</v>
      </c>
      <c r="C3499" s="54">
        <v>871200</v>
      </c>
      <c r="D3499" s="54">
        <v>871200</v>
      </c>
      <c r="E3499" s="60" t="s">
        <v>3194</v>
      </c>
      <c r="F3499" s="73">
        <v>0</v>
      </c>
      <c r="G3499" s="73">
        <v>0.1</v>
      </c>
      <c r="H3499" s="73">
        <v>0.1</v>
      </c>
      <c r="I3499" s="73">
        <v>0.1</v>
      </c>
      <c r="J3499" s="81" t="s">
        <v>4230</v>
      </c>
      <c r="AL3499" s="144">
        <v>0</v>
      </c>
      <c r="AM3499" s="144">
        <v>0.1</v>
      </c>
      <c r="AN3499" s="144">
        <v>0.1</v>
      </c>
      <c r="AO3499" s="145">
        <v>0.1</v>
      </c>
    </row>
    <row r="3500" spans="2:41" ht="14.5" hidden="1" x14ac:dyDescent="0.35">
      <c r="B3500" s="45" t="s">
        <v>3314</v>
      </c>
      <c r="C3500" s="54">
        <v>871209</v>
      </c>
      <c r="D3500" s="54">
        <v>871209</v>
      </c>
      <c r="E3500" s="60" t="s">
        <v>3194</v>
      </c>
      <c r="F3500" s="73">
        <v>0</v>
      </c>
      <c r="G3500" s="73">
        <v>0.1</v>
      </c>
      <c r="H3500" s="73">
        <v>0.1</v>
      </c>
      <c r="I3500" s="73">
        <v>0.1</v>
      </c>
      <c r="J3500" s="81" t="s">
        <v>4230</v>
      </c>
      <c r="AL3500" s="144">
        <v>0</v>
      </c>
      <c r="AM3500" s="144">
        <v>0.1</v>
      </c>
      <c r="AN3500" s="144">
        <v>0.1</v>
      </c>
      <c r="AO3500" s="145">
        <v>0.1</v>
      </c>
    </row>
    <row r="3501" spans="2:41" ht="14.5" hidden="1" x14ac:dyDescent="0.35">
      <c r="B3501" s="45" t="s">
        <v>3314</v>
      </c>
      <c r="C3501" s="54">
        <v>871227</v>
      </c>
      <c r="D3501" s="54">
        <v>871227</v>
      </c>
      <c r="E3501" s="60" t="s">
        <v>3194</v>
      </c>
      <c r="F3501" s="73">
        <v>0</v>
      </c>
      <c r="G3501" s="73">
        <v>0.1</v>
      </c>
      <c r="H3501" s="73">
        <v>0.1</v>
      </c>
      <c r="I3501" s="73">
        <v>0.1</v>
      </c>
      <c r="J3501" s="81" t="s">
        <v>4230</v>
      </c>
      <c r="AL3501" s="144">
        <v>0</v>
      </c>
      <c r="AM3501" s="144">
        <v>0.1</v>
      </c>
      <c r="AN3501" s="144">
        <v>0.1</v>
      </c>
      <c r="AO3501" s="145">
        <v>0.1</v>
      </c>
    </row>
    <row r="3502" spans="2:41" ht="14.5" hidden="1" x14ac:dyDescent="0.35">
      <c r="B3502" s="45" t="s">
        <v>3314</v>
      </c>
      <c r="C3502" s="54">
        <v>871239</v>
      </c>
      <c r="D3502" s="54">
        <v>871239</v>
      </c>
      <c r="E3502" s="60" t="s">
        <v>3194</v>
      </c>
      <c r="F3502" s="73">
        <v>0</v>
      </c>
      <c r="G3502" s="73">
        <v>0.1</v>
      </c>
      <c r="H3502" s="73">
        <v>0.1</v>
      </c>
      <c r="I3502" s="73">
        <v>0.1</v>
      </c>
      <c r="J3502" s="81" t="s">
        <v>4230</v>
      </c>
      <c r="AL3502" s="144">
        <v>0</v>
      </c>
      <c r="AM3502" s="144">
        <v>0.1</v>
      </c>
      <c r="AN3502" s="144">
        <v>0.1</v>
      </c>
      <c r="AO3502" s="145">
        <v>0.1</v>
      </c>
    </row>
    <row r="3503" spans="2:41" ht="14.5" hidden="1" x14ac:dyDescent="0.35">
      <c r="B3503" s="45" t="s">
        <v>3314</v>
      </c>
      <c r="C3503" s="54">
        <v>871243</v>
      </c>
      <c r="D3503" s="54">
        <v>871243</v>
      </c>
      <c r="E3503" s="60" t="s">
        <v>3194</v>
      </c>
      <c r="F3503" s="73">
        <v>0</v>
      </c>
      <c r="G3503" s="73">
        <v>0.1</v>
      </c>
      <c r="H3503" s="73">
        <v>0.1</v>
      </c>
      <c r="I3503" s="73">
        <v>0.1</v>
      </c>
      <c r="J3503" s="81" t="s">
        <v>4230</v>
      </c>
      <c r="AL3503" s="144">
        <v>0</v>
      </c>
      <c r="AM3503" s="144">
        <v>0.1</v>
      </c>
      <c r="AN3503" s="144">
        <v>0.1</v>
      </c>
      <c r="AO3503" s="145">
        <v>0.1</v>
      </c>
    </row>
    <row r="3504" spans="2:41" ht="14.5" hidden="1" x14ac:dyDescent="0.35">
      <c r="B3504" s="45" t="s">
        <v>3314</v>
      </c>
      <c r="C3504" s="54">
        <v>871247</v>
      </c>
      <c r="D3504" s="54">
        <v>871247</v>
      </c>
      <c r="E3504" s="60" t="s">
        <v>3194</v>
      </c>
      <c r="F3504" s="73">
        <v>0</v>
      </c>
      <c r="G3504" s="73">
        <v>0.1</v>
      </c>
      <c r="H3504" s="73">
        <v>0.1</v>
      </c>
      <c r="I3504" s="73">
        <v>0.1</v>
      </c>
      <c r="J3504" s="81" t="s">
        <v>4230</v>
      </c>
      <c r="AL3504" s="144">
        <v>0</v>
      </c>
      <c r="AM3504" s="144">
        <v>0.1</v>
      </c>
      <c r="AN3504" s="144">
        <v>0.1</v>
      </c>
      <c r="AO3504" s="145">
        <v>0.1</v>
      </c>
    </row>
    <row r="3505" spans="2:41" ht="14.5" hidden="1" x14ac:dyDescent="0.35">
      <c r="B3505" s="45" t="s">
        <v>3314</v>
      </c>
      <c r="C3505" s="54">
        <v>871251</v>
      </c>
      <c r="D3505" s="54">
        <v>871251</v>
      </c>
      <c r="E3505" s="60" t="s">
        <v>3194</v>
      </c>
      <c r="F3505" s="73">
        <v>0</v>
      </c>
      <c r="G3505" s="73">
        <v>0.1</v>
      </c>
      <c r="H3505" s="73">
        <v>0.1</v>
      </c>
      <c r="I3505" s="73">
        <v>0.1</v>
      </c>
      <c r="J3505" s="81" t="s">
        <v>4230</v>
      </c>
      <c r="AL3505" s="144">
        <v>0</v>
      </c>
      <c r="AM3505" s="144">
        <v>0.1</v>
      </c>
      <c r="AN3505" s="144">
        <v>0.1</v>
      </c>
      <c r="AO3505" s="145">
        <v>0.1</v>
      </c>
    </row>
    <row r="3506" spans="2:41" ht="14.5" hidden="1" x14ac:dyDescent="0.35">
      <c r="B3506" s="45" t="s">
        <v>3314</v>
      </c>
      <c r="C3506" s="54">
        <v>871253</v>
      </c>
      <c r="D3506" s="54">
        <v>871253</v>
      </c>
      <c r="E3506" s="60" t="s">
        <v>3194</v>
      </c>
      <c r="F3506" s="73">
        <v>0</v>
      </c>
      <c r="G3506" s="73">
        <v>0.1</v>
      </c>
      <c r="H3506" s="73">
        <v>0.1</v>
      </c>
      <c r="I3506" s="73">
        <v>0.1</v>
      </c>
      <c r="J3506" s="81" t="s">
        <v>4230</v>
      </c>
      <c r="AL3506" s="144">
        <v>0</v>
      </c>
      <c r="AM3506" s="144">
        <v>0.1</v>
      </c>
      <c r="AN3506" s="144">
        <v>0.1</v>
      </c>
      <c r="AO3506" s="145">
        <v>0.1</v>
      </c>
    </row>
    <row r="3507" spans="2:41" ht="14.5" hidden="1" x14ac:dyDescent="0.35">
      <c r="B3507" s="45" t="s">
        <v>3314</v>
      </c>
      <c r="C3507" s="54">
        <v>871256</v>
      </c>
      <c r="D3507" s="54">
        <v>871259</v>
      </c>
      <c r="E3507" s="60" t="s">
        <v>3194</v>
      </c>
      <c r="F3507" s="73">
        <v>0</v>
      </c>
      <c r="G3507" s="73">
        <v>0.1</v>
      </c>
      <c r="H3507" s="73">
        <v>0.1</v>
      </c>
      <c r="I3507" s="73">
        <v>0.1</v>
      </c>
      <c r="J3507" s="81" t="s">
        <v>4230</v>
      </c>
      <c r="AL3507" s="144">
        <v>0</v>
      </c>
      <c r="AM3507" s="144">
        <v>0.1</v>
      </c>
      <c r="AN3507" s="144">
        <v>0.1</v>
      </c>
      <c r="AO3507" s="145">
        <v>0.1</v>
      </c>
    </row>
    <row r="3508" spans="2:41" ht="14.5" hidden="1" x14ac:dyDescent="0.35">
      <c r="B3508" s="45" t="s">
        <v>3314</v>
      </c>
      <c r="C3508" s="54">
        <v>871261</v>
      </c>
      <c r="D3508" s="54">
        <v>871261</v>
      </c>
      <c r="E3508" s="60" t="s">
        <v>3194</v>
      </c>
      <c r="F3508" s="73">
        <v>0</v>
      </c>
      <c r="G3508" s="73">
        <v>0.1</v>
      </c>
      <c r="H3508" s="73">
        <v>0.1</v>
      </c>
      <c r="I3508" s="73">
        <v>0.1</v>
      </c>
      <c r="J3508" s="81" t="s">
        <v>4230</v>
      </c>
      <c r="AL3508" s="144">
        <v>0</v>
      </c>
      <c r="AM3508" s="144">
        <v>0.1</v>
      </c>
      <c r="AN3508" s="144">
        <v>0.1</v>
      </c>
      <c r="AO3508" s="145">
        <v>0.1</v>
      </c>
    </row>
    <row r="3509" spans="2:41" ht="14.5" hidden="1" x14ac:dyDescent="0.35">
      <c r="B3509" s="45" t="s">
        <v>3314</v>
      </c>
      <c r="C3509" s="54">
        <v>871263</v>
      </c>
      <c r="D3509" s="54">
        <v>871264</v>
      </c>
      <c r="E3509" s="60" t="s">
        <v>3194</v>
      </c>
      <c r="F3509" s="73">
        <v>0</v>
      </c>
      <c r="G3509" s="73">
        <v>0.1</v>
      </c>
      <c r="H3509" s="73">
        <v>0.1</v>
      </c>
      <c r="I3509" s="73">
        <v>0.1</v>
      </c>
      <c r="J3509" s="81" t="s">
        <v>4230</v>
      </c>
      <c r="AL3509" s="144">
        <v>0</v>
      </c>
      <c r="AM3509" s="144">
        <v>0.1</v>
      </c>
      <c r="AN3509" s="144">
        <v>0.1</v>
      </c>
      <c r="AO3509" s="145">
        <v>0.1</v>
      </c>
    </row>
    <row r="3510" spans="2:41" ht="14.5" hidden="1" x14ac:dyDescent="0.35">
      <c r="B3510" s="45" t="s">
        <v>3314</v>
      </c>
      <c r="C3510" s="54">
        <v>871276</v>
      </c>
      <c r="D3510" s="54">
        <v>871276</v>
      </c>
      <c r="E3510" s="60" t="s">
        <v>3194</v>
      </c>
      <c r="F3510" s="73">
        <v>0</v>
      </c>
      <c r="G3510" s="73">
        <v>0.1</v>
      </c>
      <c r="H3510" s="73">
        <v>0.1</v>
      </c>
      <c r="I3510" s="73">
        <v>0.1</v>
      </c>
      <c r="J3510" s="81" t="s">
        <v>4230</v>
      </c>
      <c r="AL3510" s="144">
        <v>0</v>
      </c>
      <c r="AM3510" s="144">
        <v>0.1</v>
      </c>
      <c r="AN3510" s="144">
        <v>0.1</v>
      </c>
      <c r="AO3510" s="145">
        <v>0.1</v>
      </c>
    </row>
    <row r="3511" spans="2:41" ht="14.5" hidden="1" x14ac:dyDescent="0.35">
      <c r="B3511" s="45" t="s">
        <v>3314</v>
      </c>
      <c r="C3511" s="54">
        <v>871312</v>
      </c>
      <c r="D3511" s="54">
        <v>871312</v>
      </c>
      <c r="E3511" s="60" t="s">
        <v>3194</v>
      </c>
      <c r="F3511" s="73">
        <v>0</v>
      </c>
      <c r="G3511" s="73">
        <v>0.1</v>
      </c>
      <c r="H3511" s="73">
        <v>0.1</v>
      </c>
      <c r="I3511" s="73">
        <v>0.1</v>
      </c>
      <c r="J3511" s="81" t="s">
        <v>4230</v>
      </c>
      <c r="AL3511" s="144">
        <v>0</v>
      </c>
      <c r="AM3511" s="144">
        <v>0.1</v>
      </c>
      <c r="AN3511" s="144">
        <v>0.1</v>
      </c>
      <c r="AO3511" s="145">
        <v>0.1</v>
      </c>
    </row>
    <row r="3512" spans="2:41" ht="14.5" hidden="1" x14ac:dyDescent="0.35">
      <c r="B3512" s="45" t="s">
        <v>3314</v>
      </c>
      <c r="C3512" s="54">
        <v>871394</v>
      </c>
      <c r="D3512" s="54">
        <v>871394</v>
      </c>
      <c r="E3512" s="60" t="s">
        <v>3194</v>
      </c>
      <c r="F3512" s="73">
        <v>0</v>
      </c>
      <c r="G3512" s="73">
        <v>0.1</v>
      </c>
      <c r="H3512" s="73">
        <v>0.1</v>
      </c>
      <c r="I3512" s="73">
        <v>0.1</v>
      </c>
      <c r="J3512" s="81" t="s">
        <v>4230</v>
      </c>
      <c r="AL3512" s="144">
        <v>0</v>
      </c>
      <c r="AM3512" s="144">
        <v>0.1</v>
      </c>
      <c r="AN3512" s="144">
        <v>0.1</v>
      </c>
      <c r="AO3512" s="145">
        <v>0.1</v>
      </c>
    </row>
    <row r="3513" spans="2:41" ht="14.5" hidden="1" x14ac:dyDescent="0.35">
      <c r="B3513" s="45" t="s">
        <v>3314</v>
      </c>
      <c r="C3513" s="54">
        <v>871396</v>
      </c>
      <c r="D3513" s="54">
        <v>871396</v>
      </c>
      <c r="E3513" s="60" t="s">
        <v>3194</v>
      </c>
      <c r="F3513" s="73">
        <v>0</v>
      </c>
      <c r="G3513" s="73">
        <v>0.1</v>
      </c>
      <c r="H3513" s="73">
        <v>0.1</v>
      </c>
      <c r="I3513" s="73">
        <v>0.1</v>
      </c>
      <c r="J3513" s="81" t="s">
        <v>4230</v>
      </c>
      <c r="AL3513" s="144">
        <v>0</v>
      </c>
      <c r="AM3513" s="144">
        <v>0.1</v>
      </c>
      <c r="AN3513" s="144">
        <v>0.1</v>
      </c>
      <c r="AO3513" s="145">
        <v>0.1</v>
      </c>
    </row>
    <row r="3514" spans="2:41" ht="14.5" hidden="1" x14ac:dyDescent="0.35">
      <c r="B3514" s="45" t="s">
        <v>3314</v>
      </c>
      <c r="C3514" s="54">
        <v>871431</v>
      </c>
      <c r="D3514" s="54">
        <v>871433</v>
      </c>
      <c r="E3514" s="60" t="s">
        <v>3194</v>
      </c>
      <c r="F3514" s="73">
        <v>0</v>
      </c>
      <c r="G3514" s="73">
        <v>0.1</v>
      </c>
      <c r="H3514" s="73">
        <v>0.1</v>
      </c>
      <c r="I3514" s="73">
        <v>0.1</v>
      </c>
      <c r="J3514" s="81" t="s">
        <v>4230</v>
      </c>
      <c r="AL3514" s="144">
        <v>0</v>
      </c>
      <c r="AM3514" s="144">
        <v>0.1</v>
      </c>
      <c r="AN3514" s="144">
        <v>0.1</v>
      </c>
      <c r="AO3514" s="145">
        <v>0.1</v>
      </c>
    </row>
    <row r="3515" spans="2:41" ht="14.5" hidden="1" x14ac:dyDescent="0.35">
      <c r="B3515" s="45" t="s">
        <v>3314</v>
      </c>
      <c r="C3515" s="54">
        <v>871462</v>
      </c>
      <c r="D3515" s="54">
        <v>871462</v>
      </c>
      <c r="E3515" s="60" t="s">
        <v>3194</v>
      </c>
      <c r="F3515" s="73">
        <v>0</v>
      </c>
      <c r="G3515" s="73">
        <v>0.1</v>
      </c>
      <c r="H3515" s="73">
        <v>0.1</v>
      </c>
      <c r="I3515" s="73">
        <v>0.1</v>
      </c>
      <c r="J3515" s="81" t="s">
        <v>4230</v>
      </c>
      <c r="AL3515" s="144">
        <v>0</v>
      </c>
      <c r="AM3515" s="144">
        <v>0.1</v>
      </c>
      <c r="AN3515" s="144">
        <v>0.1</v>
      </c>
      <c r="AO3515" s="145">
        <v>0.1</v>
      </c>
    </row>
    <row r="3516" spans="2:41" ht="14.5" hidden="1" x14ac:dyDescent="0.35">
      <c r="B3516" s="45" t="s">
        <v>3314</v>
      </c>
      <c r="C3516" s="54">
        <v>871473</v>
      </c>
      <c r="D3516" s="54">
        <v>871473</v>
      </c>
      <c r="E3516" s="60" t="s">
        <v>3194</v>
      </c>
      <c r="F3516" s="73">
        <v>0</v>
      </c>
      <c r="G3516" s="73">
        <v>0.1</v>
      </c>
      <c r="H3516" s="73">
        <v>0.1</v>
      </c>
      <c r="I3516" s="73">
        <v>0.1</v>
      </c>
      <c r="J3516" s="81" t="s">
        <v>4230</v>
      </c>
      <c r="AL3516" s="144">
        <v>0</v>
      </c>
      <c r="AM3516" s="144">
        <v>0.1</v>
      </c>
      <c r="AN3516" s="144">
        <v>0.1</v>
      </c>
      <c r="AO3516" s="145">
        <v>0.1</v>
      </c>
    </row>
    <row r="3517" spans="2:41" ht="14.5" hidden="1" x14ac:dyDescent="0.35">
      <c r="B3517" s="45" t="s">
        <v>3314</v>
      </c>
      <c r="C3517" s="54">
        <v>871511</v>
      </c>
      <c r="D3517" s="54">
        <v>871511</v>
      </c>
      <c r="E3517" s="60" t="s">
        <v>3194</v>
      </c>
      <c r="F3517" s="73">
        <v>0</v>
      </c>
      <c r="G3517" s="73">
        <v>0.1</v>
      </c>
      <c r="H3517" s="73">
        <v>0.1</v>
      </c>
      <c r="I3517" s="73">
        <v>0.1</v>
      </c>
      <c r="J3517" s="81" t="s">
        <v>4230</v>
      </c>
      <c r="AL3517" s="144">
        <v>0</v>
      </c>
      <c r="AM3517" s="144">
        <v>0.1</v>
      </c>
      <c r="AN3517" s="144">
        <v>0.1</v>
      </c>
      <c r="AO3517" s="145">
        <v>0.1</v>
      </c>
    </row>
    <row r="3518" spans="2:41" ht="14.5" hidden="1" x14ac:dyDescent="0.35">
      <c r="B3518" s="45" t="s">
        <v>3314</v>
      </c>
      <c r="C3518" s="54">
        <v>871539</v>
      </c>
      <c r="D3518" s="54">
        <v>871539</v>
      </c>
      <c r="E3518" s="60" t="s">
        <v>3194</v>
      </c>
      <c r="F3518" s="73">
        <v>0</v>
      </c>
      <c r="G3518" s="73">
        <v>0.1</v>
      </c>
      <c r="H3518" s="73">
        <v>0.1</v>
      </c>
      <c r="I3518" s="73">
        <v>0.1</v>
      </c>
      <c r="J3518" s="81" t="s">
        <v>4230</v>
      </c>
      <c r="AL3518" s="144">
        <v>0</v>
      </c>
      <c r="AM3518" s="144">
        <v>0.1</v>
      </c>
      <c r="AN3518" s="144">
        <v>0.1</v>
      </c>
      <c r="AO3518" s="145">
        <v>0.1</v>
      </c>
    </row>
    <row r="3519" spans="2:41" ht="14.5" hidden="1" x14ac:dyDescent="0.35">
      <c r="B3519" s="45" t="s">
        <v>3314</v>
      </c>
      <c r="C3519" s="54">
        <v>871548</v>
      </c>
      <c r="D3519" s="54">
        <v>871548</v>
      </c>
      <c r="E3519" s="60" t="s">
        <v>3194</v>
      </c>
      <c r="F3519" s="73">
        <v>0</v>
      </c>
      <c r="G3519" s="73">
        <v>0.1</v>
      </c>
      <c r="H3519" s="73">
        <v>0.1</v>
      </c>
      <c r="I3519" s="73">
        <v>0.1</v>
      </c>
      <c r="J3519" s="81" t="s">
        <v>4230</v>
      </c>
      <c r="AL3519" s="144">
        <v>0</v>
      </c>
      <c r="AM3519" s="144">
        <v>0.1</v>
      </c>
      <c r="AN3519" s="144">
        <v>0.1</v>
      </c>
      <c r="AO3519" s="145">
        <v>0.1</v>
      </c>
    </row>
    <row r="3520" spans="2:41" ht="14.5" hidden="1" x14ac:dyDescent="0.35">
      <c r="B3520" s="45" t="s">
        <v>3314</v>
      </c>
      <c r="C3520" s="54">
        <v>871573</v>
      </c>
      <c r="D3520" s="54">
        <v>871573</v>
      </c>
      <c r="E3520" s="60" t="s">
        <v>3194</v>
      </c>
      <c r="F3520" s="73">
        <v>0</v>
      </c>
      <c r="G3520" s="73">
        <v>0.1</v>
      </c>
      <c r="H3520" s="73">
        <v>0.1</v>
      </c>
      <c r="I3520" s="73">
        <v>0.1</v>
      </c>
      <c r="J3520" s="81" t="s">
        <v>4230</v>
      </c>
      <c r="AL3520" s="144">
        <v>0</v>
      </c>
      <c r="AM3520" s="144">
        <v>0.1</v>
      </c>
      <c r="AN3520" s="144">
        <v>0.1</v>
      </c>
      <c r="AO3520" s="145">
        <v>0.1</v>
      </c>
    </row>
    <row r="3521" spans="2:41" ht="14.5" hidden="1" x14ac:dyDescent="0.35">
      <c r="B3521" s="45" t="s">
        <v>3314</v>
      </c>
      <c r="C3521" s="54">
        <v>871609</v>
      </c>
      <c r="D3521" s="54">
        <v>871609</v>
      </c>
      <c r="E3521" s="60" t="s">
        <v>3194</v>
      </c>
      <c r="F3521" s="73">
        <v>0</v>
      </c>
      <c r="G3521" s="73">
        <v>0.1</v>
      </c>
      <c r="H3521" s="73">
        <v>0.1</v>
      </c>
      <c r="I3521" s="73">
        <v>0.1</v>
      </c>
      <c r="J3521" s="81" t="s">
        <v>4230</v>
      </c>
      <c r="AL3521" s="144">
        <v>0</v>
      </c>
      <c r="AM3521" s="144">
        <v>0.1</v>
      </c>
      <c r="AN3521" s="144">
        <v>0.1</v>
      </c>
      <c r="AO3521" s="145">
        <v>0.1</v>
      </c>
    </row>
    <row r="3522" spans="2:41" ht="14.5" hidden="1" x14ac:dyDescent="0.35">
      <c r="B3522" s="45" t="s">
        <v>3314</v>
      </c>
      <c r="C3522" s="54">
        <v>871614</v>
      </c>
      <c r="D3522" s="54">
        <v>871614</v>
      </c>
      <c r="E3522" s="60" t="s">
        <v>3194</v>
      </c>
      <c r="F3522" s="73">
        <v>0</v>
      </c>
      <c r="G3522" s="73">
        <v>0.1</v>
      </c>
      <c r="H3522" s="73">
        <v>0.1</v>
      </c>
      <c r="I3522" s="73">
        <v>0.1</v>
      </c>
      <c r="J3522" s="81" t="s">
        <v>4230</v>
      </c>
      <c r="AL3522" s="144">
        <v>0</v>
      </c>
      <c r="AM3522" s="144">
        <v>0.1</v>
      </c>
      <c r="AN3522" s="144">
        <v>0.1</v>
      </c>
      <c r="AO3522" s="145">
        <v>0.1</v>
      </c>
    </row>
    <row r="3523" spans="2:41" ht="14.5" hidden="1" x14ac:dyDescent="0.35">
      <c r="B3523" s="45" t="s">
        <v>3314</v>
      </c>
      <c r="C3523" s="54">
        <v>871637</v>
      </c>
      <c r="D3523" s="54">
        <v>871637</v>
      </c>
      <c r="E3523" s="60" t="s">
        <v>3194</v>
      </c>
      <c r="F3523" s="73">
        <v>0</v>
      </c>
      <c r="G3523" s="73">
        <v>0.1</v>
      </c>
      <c r="H3523" s="73">
        <v>0.1</v>
      </c>
      <c r="I3523" s="73">
        <v>0.1</v>
      </c>
      <c r="J3523" s="81" t="s">
        <v>4230</v>
      </c>
      <c r="AL3523" s="144">
        <v>0</v>
      </c>
      <c r="AM3523" s="144">
        <v>0.1</v>
      </c>
      <c r="AN3523" s="144">
        <v>0.1</v>
      </c>
      <c r="AO3523" s="145">
        <v>0.1</v>
      </c>
    </row>
    <row r="3524" spans="2:41" ht="14.5" hidden="1" x14ac:dyDescent="0.35">
      <c r="B3524" s="45" t="s">
        <v>3314</v>
      </c>
      <c r="C3524" s="54">
        <v>871653</v>
      </c>
      <c r="D3524" s="54">
        <v>871653</v>
      </c>
      <c r="E3524" s="60" t="s">
        <v>3194</v>
      </c>
      <c r="F3524" s="73">
        <v>0</v>
      </c>
      <c r="G3524" s="73">
        <v>0.1</v>
      </c>
      <c r="H3524" s="73">
        <v>0.1</v>
      </c>
      <c r="I3524" s="73">
        <v>0.1</v>
      </c>
      <c r="J3524" s="81" t="s">
        <v>4230</v>
      </c>
      <c r="AL3524" s="144">
        <v>0</v>
      </c>
      <c r="AM3524" s="144">
        <v>0.1</v>
      </c>
      <c r="AN3524" s="144">
        <v>0.1</v>
      </c>
      <c r="AO3524" s="145">
        <v>0.1</v>
      </c>
    </row>
    <row r="3525" spans="2:41" ht="14.5" hidden="1" x14ac:dyDescent="0.35">
      <c r="B3525" s="45" t="s">
        <v>3314</v>
      </c>
      <c r="C3525" s="54">
        <v>871664</v>
      </c>
      <c r="D3525" s="54">
        <v>871664</v>
      </c>
      <c r="E3525" s="60" t="s">
        <v>3194</v>
      </c>
      <c r="F3525" s="73">
        <v>0</v>
      </c>
      <c r="G3525" s="73">
        <v>0.1</v>
      </c>
      <c r="H3525" s="73">
        <v>0.1</v>
      </c>
      <c r="I3525" s="73">
        <v>0.1</v>
      </c>
      <c r="J3525" s="81" t="s">
        <v>4230</v>
      </c>
      <c r="AL3525" s="144">
        <v>0</v>
      </c>
      <c r="AM3525" s="144">
        <v>0.1</v>
      </c>
      <c r="AN3525" s="144">
        <v>0.1</v>
      </c>
      <c r="AO3525" s="145">
        <v>0.1</v>
      </c>
    </row>
    <row r="3526" spans="2:41" ht="14.5" hidden="1" x14ac:dyDescent="0.35">
      <c r="B3526" s="45" t="s">
        <v>3314</v>
      </c>
      <c r="C3526" s="54">
        <v>871678</v>
      </c>
      <c r="D3526" s="54">
        <v>871678</v>
      </c>
      <c r="E3526" s="60" t="s">
        <v>3194</v>
      </c>
      <c r="F3526" s="73">
        <v>0</v>
      </c>
      <c r="G3526" s="73">
        <v>0.1</v>
      </c>
      <c r="H3526" s="73">
        <v>0.1</v>
      </c>
      <c r="I3526" s="73">
        <v>0.1</v>
      </c>
      <c r="J3526" s="81" t="s">
        <v>4230</v>
      </c>
      <c r="AL3526" s="144">
        <v>0</v>
      </c>
      <c r="AM3526" s="144">
        <v>0.1</v>
      </c>
      <c r="AN3526" s="144">
        <v>0.1</v>
      </c>
      <c r="AO3526" s="145">
        <v>0.1</v>
      </c>
    </row>
    <row r="3527" spans="2:41" ht="14.5" hidden="1" x14ac:dyDescent="0.35">
      <c r="B3527" s="45" t="s">
        <v>3314</v>
      </c>
      <c r="C3527" s="54">
        <v>871682</v>
      </c>
      <c r="D3527" s="54">
        <v>871682</v>
      </c>
      <c r="E3527" s="60" t="s">
        <v>3194</v>
      </c>
      <c r="F3527" s="73">
        <v>0</v>
      </c>
      <c r="G3527" s="73">
        <v>0.1</v>
      </c>
      <c r="H3527" s="73">
        <v>0.1</v>
      </c>
      <c r="I3527" s="73">
        <v>0.1</v>
      </c>
      <c r="J3527" s="81" t="s">
        <v>4230</v>
      </c>
      <c r="AL3527" s="144">
        <v>0</v>
      </c>
      <c r="AM3527" s="144">
        <v>0.1</v>
      </c>
      <c r="AN3527" s="144">
        <v>0.1</v>
      </c>
      <c r="AO3527" s="145">
        <v>0.1</v>
      </c>
    </row>
    <row r="3528" spans="2:41" ht="14.5" hidden="1" x14ac:dyDescent="0.35">
      <c r="B3528" s="45" t="s">
        <v>3314</v>
      </c>
      <c r="C3528" s="54">
        <v>871686</v>
      </c>
      <c r="D3528" s="54">
        <v>871686</v>
      </c>
      <c r="E3528" s="60" t="s">
        <v>3194</v>
      </c>
      <c r="F3528" s="73">
        <v>0</v>
      </c>
      <c r="G3528" s="73">
        <v>0.1</v>
      </c>
      <c r="H3528" s="73">
        <v>0.1</v>
      </c>
      <c r="I3528" s="73">
        <v>0.1</v>
      </c>
      <c r="J3528" s="81" t="s">
        <v>4230</v>
      </c>
      <c r="AL3528" s="144">
        <v>0</v>
      </c>
      <c r="AM3528" s="144">
        <v>0.1</v>
      </c>
      <c r="AN3528" s="144">
        <v>0.1</v>
      </c>
      <c r="AO3528" s="145">
        <v>0.1</v>
      </c>
    </row>
    <row r="3529" spans="2:41" ht="14.5" hidden="1" x14ac:dyDescent="0.35">
      <c r="B3529" s="45" t="s">
        <v>3314</v>
      </c>
      <c r="C3529" s="54">
        <v>871688</v>
      </c>
      <c r="D3529" s="54">
        <v>871689</v>
      </c>
      <c r="E3529" s="60" t="s">
        <v>3194</v>
      </c>
      <c r="F3529" s="73">
        <v>0</v>
      </c>
      <c r="G3529" s="73">
        <v>0.1</v>
      </c>
      <c r="H3529" s="73">
        <v>0.1</v>
      </c>
      <c r="I3529" s="73">
        <v>0.1</v>
      </c>
      <c r="J3529" s="81" t="s">
        <v>4230</v>
      </c>
      <c r="AL3529" s="144">
        <v>0</v>
      </c>
      <c r="AM3529" s="144">
        <v>0.1</v>
      </c>
      <c r="AN3529" s="144">
        <v>0.1</v>
      </c>
      <c r="AO3529" s="145">
        <v>0.1</v>
      </c>
    </row>
    <row r="3530" spans="2:41" ht="14.5" hidden="1" x14ac:dyDescent="0.35">
      <c r="B3530" s="45" t="s">
        <v>3314</v>
      </c>
      <c r="C3530" s="54">
        <v>871701</v>
      </c>
      <c r="D3530" s="54">
        <v>871701</v>
      </c>
      <c r="E3530" s="60" t="s">
        <v>3194</v>
      </c>
      <c r="F3530" s="73">
        <v>0</v>
      </c>
      <c r="G3530" s="73">
        <v>0.1</v>
      </c>
      <c r="H3530" s="73">
        <v>0.1</v>
      </c>
      <c r="I3530" s="73">
        <v>0.1</v>
      </c>
      <c r="J3530" s="81" t="s">
        <v>4230</v>
      </c>
      <c r="AL3530" s="144">
        <v>0</v>
      </c>
      <c r="AM3530" s="144">
        <v>0.1</v>
      </c>
      <c r="AN3530" s="144">
        <v>0.1</v>
      </c>
      <c r="AO3530" s="145">
        <v>0.1</v>
      </c>
    </row>
    <row r="3531" spans="2:41" ht="14.5" hidden="1" x14ac:dyDescent="0.35">
      <c r="B3531" s="45" t="s">
        <v>3314</v>
      </c>
      <c r="C3531" s="54">
        <v>871715</v>
      </c>
      <c r="D3531" s="54">
        <v>871715</v>
      </c>
      <c r="E3531" s="60" t="s">
        <v>3194</v>
      </c>
      <c r="F3531" s="73">
        <v>0</v>
      </c>
      <c r="G3531" s="73">
        <v>0.1</v>
      </c>
      <c r="H3531" s="73">
        <v>0.1</v>
      </c>
      <c r="I3531" s="73">
        <v>0.1</v>
      </c>
      <c r="J3531" s="81" t="s">
        <v>4230</v>
      </c>
      <c r="AL3531" s="144">
        <v>0</v>
      </c>
      <c r="AM3531" s="144">
        <v>0.1</v>
      </c>
      <c r="AN3531" s="144">
        <v>0.1</v>
      </c>
      <c r="AO3531" s="145">
        <v>0.1</v>
      </c>
    </row>
    <row r="3532" spans="2:41" ht="14.5" hidden="1" x14ac:dyDescent="0.35">
      <c r="B3532" s="45" t="s">
        <v>3314</v>
      </c>
      <c r="C3532" s="54">
        <v>871838</v>
      </c>
      <c r="D3532" s="54">
        <v>871838</v>
      </c>
      <c r="E3532" s="60" t="s">
        <v>3194</v>
      </c>
      <c r="F3532" s="73">
        <v>0</v>
      </c>
      <c r="G3532" s="73">
        <v>0.1</v>
      </c>
      <c r="H3532" s="73">
        <v>0.1</v>
      </c>
      <c r="I3532" s="73">
        <v>0.1</v>
      </c>
      <c r="J3532" s="81" t="s">
        <v>4230</v>
      </c>
      <c r="AL3532" s="144">
        <v>0</v>
      </c>
      <c r="AM3532" s="144">
        <v>0.1</v>
      </c>
      <c r="AN3532" s="144">
        <v>0.1</v>
      </c>
      <c r="AO3532" s="145">
        <v>0.1</v>
      </c>
    </row>
    <row r="3533" spans="2:41" ht="14.5" hidden="1" x14ac:dyDescent="0.35">
      <c r="B3533" s="45" t="s">
        <v>3314</v>
      </c>
      <c r="C3533" s="54">
        <v>871877</v>
      </c>
      <c r="D3533" s="54">
        <v>871877</v>
      </c>
      <c r="E3533" s="60" t="s">
        <v>3194</v>
      </c>
      <c r="F3533" s="73">
        <v>0</v>
      </c>
      <c r="G3533" s="73">
        <v>0.1</v>
      </c>
      <c r="H3533" s="73">
        <v>0.1</v>
      </c>
      <c r="I3533" s="73">
        <v>0.1</v>
      </c>
      <c r="J3533" s="81" t="s">
        <v>4230</v>
      </c>
      <c r="AL3533" s="144">
        <v>0</v>
      </c>
      <c r="AM3533" s="144">
        <v>0.1</v>
      </c>
      <c r="AN3533" s="144">
        <v>0.1</v>
      </c>
      <c r="AO3533" s="145">
        <v>0.1</v>
      </c>
    </row>
    <row r="3534" spans="2:41" ht="14.5" hidden="1" x14ac:dyDescent="0.35">
      <c r="B3534" s="45" t="s">
        <v>3314</v>
      </c>
      <c r="C3534" s="54">
        <v>871895</v>
      </c>
      <c r="D3534" s="54">
        <v>871895</v>
      </c>
      <c r="E3534" s="60" t="s">
        <v>3194</v>
      </c>
      <c r="F3534" s="73">
        <v>0</v>
      </c>
      <c r="G3534" s="73">
        <v>0.1</v>
      </c>
      <c r="H3534" s="73">
        <v>0.1</v>
      </c>
      <c r="I3534" s="73">
        <v>0.1</v>
      </c>
      <c r="J3534" s="81" t="s">
        <v>4230</v>
      </c>
      <c r="AL3534" s="144">
        <v>0</v>
      </c>
      <c r="AM3534" s="144">
        <v>0.1</v>
      </c>
      <c r="AN3534" s="144">
        <v>0.1</v>
      </c>
      <c r="AO3534" s="145">
        <v>0.1</v>
      </c>
    </row>
    <row r="3535" spans="2:41" ht="14.5" hidden="1" x14ac:dyDescent="0.35">
      <c r="B3535" s="45" t="s">
        <v>3314</v>
      </c>
      <c r="C3535" s="54">
        <v>871943</v>
      </c>
      <c r="D3535" s="54">
        <v>871943</v>
      </c>
      <c r="E3535" s="60" t="s">
        <v>3194</v>
      </c>
      <c r="F3535" s="73">
        <v>0</v>
      </c>
      <c r="G3535" s="73">
        <v>0.1</v>
      </c>
      <c r="H3535" s="73">
        <v>0.1</v>
      </c>
      <c r="I3535" s="73">
        <v>0.1</v>
      </c>
      <c r="J3535" s="81" t="s">
        <v>4230</v>
      </c>
      <c r="AL3535" s="144">
        <v>0</v>
      </c>
      <c r="AM3535" s="144">
        <v>0.1</v>
      </c>
      <c r="AN3535" s="144">
        <v>0.1</v>
      </c>
      <c r="AO3535" s="145">
        <v>0.1</v>
      </c>
    </row>
    <row r="3536" spans="2:41" ht="14.5" hidden="1" x14ac:dyDescent="0.35">
      <c r="B3536" s="45" t="s">
        <v>3314</v>
      </c>
      <c r="C3536" s="54">
        <v>871956</v>
      </c>
      <c r="D3536" s="54">
        <v>871956</v>
      </c>
      <c r="E3536" s="60" t="s">
        <v>3194</v>
      </c>
      <c r="F3536" s="73">
        <v>0</v>
      </c>
      <c r="G3536" s="73">
        <v>0.1</v>
      </c>
      <c r="H3536" s="73">
        <v>0.1</v>
      </c>
      <c r="I3536" s="73">
        <v>0.1</v>
      </c>
      <c r="J3536" s="81" t="s">
        <v>4230</v>
      </c>
      <c r="AL3536" s="144">
        <v>0</v>
      </c>
      <c r="AM3536" s="144">
        <v>0.1</v>
      </c>
      <c r="AN3536" s="144">
        <v>0.1</v>
      </c>
      <c r="AO3536" s="145">
        <v>0.1</v>
      </c>
    </row>
    <row r="3537" spans="2:41" ht="14.5" hidden="1" x14ac:dyDescent="0.35">
      <c r="B3537" s="45" t="s">
        <v>3314</v>
      </c>
      <c r="C3537" s="54">
        <v>871988</v>
      </c>
      <c r="D3537" s="54">
        <v>871988</v>
      </c>
      <c r="E3537" s="60" t="s">
        <v>3194</v>
      </c>
      <c r="F3537" s="73">
        <v>0</v>
      </c>
      <c r="G3537" s="73">
        <v>0.1</v>
      </c>
      <c r="H3537" s="73">
        <v>0.1</v>
      </c>
      <c r="I3537" s="73">
        <v>0.1</v>
      </c>
      <c r="J3537" s="81" t="s">
        <v>4230</v>
      </c>
      <c r="AL3537" s="144">
        <v>0</v>
      </c>
      <c r="AM3537" s="144">
        <v>0.1</v>
      </c>
      <c r="AN3537" s="144">
        <v>0.1</v>
      </c>
      <c r="AO3537" s="145">
        <v>0.1</v>
      </c>
    </row>
    <row r="3538" spans="2:41" ht="14.5" hidden="1" x14ac:dyDescent="0.35">
      <c r="B3538" s="45" t="s">
        <v>3314</v>
      </c>
      <c r="C3538" s="54">
        <v>872021</v>
      </c>
      <c r="D3538" s="54">
        <v>872023</v>
      </c>
      <c r="E3538" s="60" t="s">
        <v>3194</v>
      </c>
      <c r="F3538" s="73">
        <v>0</v>
      </c>
      <c r="G3538" s="73">
        <v>0.1</v>
      </c>
      <c r="H3538" s="73">
        <v>0.1</v>
      </c>
      <c r="I3538" s="73">
        <v>0.1</v>
      </c>
      <c r="J3538" s="81" t="s">
        <v>4230</v>
      </c>
      <c r="AL3538" s="144">
        <v>0</v>
      </c>
      <c r="AM3538" s="144">
        <v>0.1</v>
      </c>
      <c r="AN3538" s="144">
        <v>0.1</v>
      </c>
      <c r="AO3538" s="145">
        <v>0.1</v>
      </c>
    </row>
    <row r="3539" spans="2:41" ht="14.5" hidden="1" x14ac:dyDescent="0.35">
      <c r="B3539" s="45" t="s">
        <v>3314</v>
      </c>
      <c r="C3539" s="54">
        <v>872033</v>
      </c>
      <c r="D3539" s="54">
        <v>872033</v>
      </c>
      <c r="E3539" s="60" t="s">
        <v>3194</v>
      </c>
      <c r="F3539" s="73">
        <v>0</v>
      </c>
      <c r="G3539" s="73">
        <v>0.1</v>
      </c>
      <c r="H3539" s="73">
        <v>0.1</v>
      </c>
      <c r="I3539" s="73">
        <v>0.1</v>
      </c>
      <c r="J3539" s="81" t="s">
        <v>4230</v>
      </c>
      <c r="AL3539" s="144">
        <v>0</v>
      </c>
      <c r="AM3539" s="144">
        <v>0.1</v>
      </c>
      <c r="AN3539" s="144">
        <v>0.1</v>
      </c>
      <c r="AO3539" s="145">
        <v>0.1</v>
      </c>
    </row>
    <row r="3540" spans="2:41" ht="14.5" hidden="1" x14ac:dyDescent="0.35">
      <c r="B3540" s="45" t="s">
        <v>3314</v>
      </c>
      <c r="C3540" s="54">
        <v>872038</v>
      </c>
      <c r="D3540" s="54">
        <v>872038</v>
      </c>
      <c r="E3540" s="60" t="s">
        <v>3194</v>
      </c>
      <c r="F3540" s="73">
        <v>0</v>
      </c>
      <c r="G3540" s="73">
        <v>0.1</v>
      </c>
      <c r="H3540" s="73">
        <v>0.1</v>
      </c>
      <c r="I3540" s="73">
        <v>0.1</v>
      </c>
      <c r="J3540" s="81" t="s">
        <v>4230</v>
      </c>
      <c r="AL3540" s="144">
        <v>0</v>
      </c>
      <c r="AM3540" s="144">
        <v>0.1</v>
      </c>
      <c r="AN3540" s="144">
        <v>0.1</v>
      </c>
      <c r="AO3540" s="145">
        <v>0.1</v>
      </c>
    </row>
    <row r="3541" spans="2:41" ht="14.5" hidden="1" x14ac:dyDescent="0.35">
      <c r="B3541" s="45" t="s">
        <v>3314</v>
      </c>
      <c r="C3541" s="54">
        <v>872042</v>
      </c>
      <c r="D3541" s="54">
        <v>872042</v>
      </c>
      <c r="E3541" s="60" t="s">
        <v>3194</v>
      </c>
      <c r="F3541" s="73">
        <v>0</v>
      </c>
      <c r="G3541" s="73">
        <v>0.1</v>
      </c>
      <c r="H3541" s="73">
        <v>0.1</v>
      </c>
      <c r="I3541" s="73">
        <v>0.1</v>
      </c>
      <c r="J3541" s="81" t="s">
        <v>4230</v>
      </c>
      <c r="AL3541" s="144">
        <v>0</v>
      </c>
      <c r="AM3541" s="144">
        <v>0.1</v>
      </c>
      <c r="AN3541" s="144">
        <v>0.1</v>
      </c>
      <c r="AO3541" s="145">
        <v>0.1</v>
      </c>
    </row>
    <row r="3542" spans="2:41" ht="14.5" hidden="1" x14ac:dyDescent="0.35">
      <c r="B3542" s="45" t="s">
        <v>3314</v>
      </c>
      <c r="C3542" s="54">
        <v>872091</v>
      </c>
      <c r="D3542" s="54">
        <v>872091</v>
      </c>
      <c r="E3542" s="60" t="s">
        <v>3194</v>
      </c>
      <c r="F3542" s="73">
        <v>0</v>
      </c>
      <c r="G3542" s="73">
        <v>0.1</v>
      </c>
      <c r="H3542" s="73">
        <v>0.1</v>
      </c>
      <c r="I3542" s="73">
        <v>0.1</v>
      </c>
      <c r="J3542" s="81" t="s">
        <v>4230</v>
      </c>
      <c r="AL3542" s="144">
        <v>0</v>
      </c>
      <c r="AM3542" s="144">
        <v>0.1</v>
      </c>
      <c r="AN3542" s="144">
        <v>0.1</v>
      </c>
      <c r="AO3542" s="145">
        <v>0.1</v>
      </c>
    </row>
    <row r="3543" spans="2:41" ht="14.5" hidden="1" x14ac:dyDescent="0.35">
      <c r="B3543" s="45" t="s">
        <v>3314</v>
      </c>
      <c r="C3543" s="54">
        <v>872119</v>
      </c>
      <c r="D3543" s="54">
        <v>872119</v>
      </c>
      <c r="E3543" s="60" t="s">
        <v>3194</v>
      </c>
      <c r="F3543" s="73">
        <v>0</v>
      </c>
      <c r="G3543" s="73">
        <v>0.1</v>
      </c>
      <c r="H3543" s="73">
        <v>0.1</v>
      </c>
      <c r="I3543" s="73">
        <v>0.1</v>
      </c>
      <c r="J3543" s="81" t="s">
        <v>4230</v>
      </c>
      <c r="AL3543" s="144">
        <v>0</v>
      </c>
      <c r="AM3543" s="144">
        <v>0.1</v>
      </c>
      <c r="AN3543" s="144">
        <v>0.1</v>
      </c>
      <c r="AO3543" s="145">
        <v>0.1</v>
      </c>
    </row>
    <row r="3544" spans="2:41" ht="14.5" hidden="1" x14ac:dyDescent="0.35">
      <c r="B3544" s="45" t="s">
        <v>3314</v>
      </c>
      <c r="C3544" s="54">
        <v>872122</v>
      </c>
      <c r="D3544" s="54">
        <v>872125</v>
      </c>
      <c r="E3544" s="60" t="s">
        <v>3194</v>
      </c>
      <c r="F3544" s="73">
        <v>0</v>
      </c>
      <c r="G3544" s="73">
        <v>0.1</v>
      </c>
      <c r="H3544" s="73">
        <v>0.1</v>
      </c>
      <c r="I3544" s="73">
        <v>0.1</v>
      </c>
      <c r="J3544" s="81" t="s">
        <v>4230</v>
      </c>
      <c r="AL3544" s="144">
        <v>0</v>
      </c>
      <c r="AM3544" s="144">
        <v>0.1</v>
      </c>
      <c r="AN3544" s="144">
        <v>0.1</v>
      </c>
      <c r="AO3544" s="145">
        <v>0.1</v>
      </c>
    </row>
    <row r="3545" spans="2:41" ht="14.5" hidden="1" x14ac:dyDescent="0.35">
      <c r="B3545" s="45" t="s">
        <v>3314</v>
      </c>
      <c r="C3545" s="54">
        <v>872179</v>
      </c>
      <c r="D3545" s="54">
        <v>872179</v>
      </c>
      <c r="E3545" s="60" t="s">
        <v>3194</v>
      </c>
      <c r="F3545" s="73">
        <v>0</v>
      </c>
      <c r="G3545" s="73">
        <v>0.1</v>
      </c>
      <c r="H3545" s="73">
        <v>0.1</v>
      </c>
      <c r="I3545" s="73">
        <v>0.1</v>
      </c>
      <c r="J3545" s="81" t="s">
        <v>4230</v>
      </c>
      <c r="AL3545" s="144">
        <v>0</v>
      </c>
      <c r="AM3545" s="144">
        <v>0.1</v>
      </c>
      <c r="AN3545" s="144">
        <v>0.1</v>
      </c>
      <c r="AO3545" s="145">
        <v>0.1</v>
      </c>
    </row>
    <row r="3546" spans="2:41" ht="14.5" hidden="1" x14ac:dyDescent="0.35">
      <c r="B3546" s="45" t="s">
        <v>3314</v>
      </c>
      <c r="C3546" s="54">
        <v>872198</v>
      </c>
      <c r="D3546" s="54">
        <v>872198</v>
      </c>
      <c r="E3546" s="60" t="s">
        <v>3194</v>
      </c>
      <c r="F3546" s="73">
        <v>0</v>
      </c>
      <c r="G3546" s="73">
        <v>0.1</v>
      </c>
      <c r="H3546" s="73">
        <v>0.1</v>
      </c>
      <c r="I3546" s="73">
        <v>0.1</v>
      </c>
      <c r="J3546" s="81" t="s">
        <v>4230</v>
      </c>
      <c r="AL3546" s="144">
        <v>0</v>
      </c>
      <c r="AM3546" s="144">
        <v>0.1</v>
      </c>
      <c r="AN3546" s="144">
        <v>0.1</v>
      </c>
      <c r="AO3546" s="145">
        <v>0.1</v>
      </c>
    </row>
    <row r="3547" spans="2:41" ht="14.5" hidden="1" x14ac:dyDescent="0.35">
      <c r="B3547" s="45" t="s">
        <v>3314</v>
      </c>
      <c r="C3547" s="54">
        <v>872237</v>
      </c>
      <c r="D3547" s="54">
        <v>872237</v>
      </c>
      <c r="E3547" s="60" t="s">
        <v>3194</v>
      </c>
      <c r="F3547" s="73">
        <v>0</v>
      </c>
      <c r="G3547" s="73">
        <v>0.1</v>
      </c>
      <c r="H3547" s="73">
        <v>0.1</v>
      </c>
      <c r="I3547" s="73">
        <v>0.1</v>
      </c>
      <c r="J3547" s="81" t="s">
        <v>4230</v>
      </c>
      <c r="AL3547" s="144">
        <v>0</v>
      </c>
      <c r="AM3547" s="144">
        <v>0.1</v>
      </c>
      <c r="AN3547" s="144">
        <v>0.1</v>
      </c>
      <c r="AO3547" s="145">
        <v>0.1</v>
      </c>
    </row>
    <row r="3548" spans="2:41" ht="14.5" hidden="1" x14ac:dyDescent="0.35">
      <c r="B3548" s="45" t="s">
        <v>3314</v>
      </c>
      <c r="C3548" s="54">
        <v>872245</v>
      </c>
      <c r="D3548" s="54">
        <v>872245</v>
      </c>
      <c r="E3548" s="60" t="s">
        <v>3194</v>
      </c>
      <c r="F3548" s="73">
        <v>0</v>
      </c>
      <c r="G3548" s="73">
        <v>0.1</v>
      </c>
      <c r="H3548" s="73">
        <v>0.1</v>
      </c>
      <c r="I3548" s="73">
        <v>0.1</v>
      </c>
      <c r="J3548" s="81" t="s">
        <v>4230</v>
      </c>
      <c r="AL3548" s="144">
        <v>0</v>
      </c>
      <c r="AM3548" s="144">
        <v>0.1</v>
      </c>
      <c r="AN3548" s="144">
        <v>0.1</v>
      </c>
      <c r="AO3548" s="145">
        <v>0.1</v>
      </c>
    </row>
    <row r="3549" spans="2:41" ht="14.5" hidden="1" x14ac:dyDescent="0.35">
      <c r="B3549" s="45" t="s">
        <v>3314</v>
      </c>
      <c r="C3549" s="54">
        <v>872341</v>
      </c>
      <c r="D3549" s="54">
        <v>872341</v>
      </c>
      <c r="E3549" s="60" t="s">
        <v>3194</v>
      </c>
      <c r="F3549" s="73">
        <v>0</v>
      </c>
      <c r="G3549" s="73">
        <v>0.1</v>
      </c>
      <c r="H3549" s="73">
        <v>0.1</v>
      </c>
      <c r="I3549" s="73">
        <v>0.1</v>
      </c>
      <c r="J3549" s="81" t="s">
        <v>4230</v>
      </c>
      <c r="AL3549" s="144">
        <v>0</v>
      </c>
      <c r="AM3549" s="144">
        <v>0.1</v>
      </c>
      <c r="AN3549" s="144">
        <v>0.1</v>
      </c>
      <c r="AO3549" s="145">
        <v>0.1</v>
      </c>
    </row>
    <row r="3550" spans="2:41" ht="14.5" hidden="1" x14ac:dyDescent="0.35">
      <c r="B3550" s="45" t="s">
        <v>3314</v>
      </c>
      <c r="C3550" s="54">
        <v>872360</v>
      </c>
      <c r="D3550" s="54">
        <v>872360</v>
      </c>
      <c r="E3550" s="60" t="s">
        <v>3194</v>
      </c>
      <c r="F3550" s="73">
        <v>0</v>
      </c>
      <c r="G3550" s="73">
        <v>0.1</v>
      </c>
      <c r="H3550" s="73">
        <v>0.1</v>
      </c>
      <c r="I3550" s="73">
        <v>0.1</v>
      </c>
      <c r="J3550" s="81" t="s">
        <v>4230</v>
      </c>
      <c r="AL3550" s="144">
        <v>0</v>
      </c>
      <c r="AM3550" s="144">
        <v>0.1</v>
      </c>
      <c r="AN3550" s="144">
        <v>0.1</v>
      </c>
      <c r="AO3550" s="145">
        <v>0.1</v>
      </c>
    </row>
    <row r="3551" spans="2:41" ht="14.5" hidden="1" x14ac:dyDescent="0.35">
      <c r="B3551" s="45" t="s">
        <v>3314</v>
      </c>
      <c r="C3551" s="54">
        <v>872366</v>
      </c>
      <c r="D3551" s="54">
        <v>872366</v>
      </c>
      <c r="E3551" s="60" t="s">
        <v>3194</v>
      </c>
      <c r="F3551" s="73">
        <v>0</v>
      </c>
      <c r="G3551" s="73">
        <v>0.1</v>
      </c>
      <c r="H3551" s="73">
        <v>0.1</v>
      </c>
      <c r="I3551" s="73">
        <v>0.1</v>
      </c>
      <c r="J3551" s="81" t="s">
        <v>4230</v>
      </c>
      <c r="AL3551" s="144">
        <v>0</v>
      </c>
      <c r="AM3551" s="144">
        <v>0.1</v>
      </c>
      <c r="AN3551" s="144">
        <v>0.1</v>
      </c>
      <c r="AO3551" s="145">
        <v>0.1</v>
      </c>
    </row>
    <row r="3552" spans="2:41" ht="14.5" hidden="1" x14ac:dyDescent="0.35">
      <c r="B3552" s="45" t="s">
        <v>3314</v>
      </c>
      <c r="C3552" s="54">
        <v>872383</v>
      </c>
      <c r="D3552" s="54">
        <v>872383</v>
      </c>
      <c r="E3552" s="60" t="s">
        <v>3194</v>
      </c>
      <c r="F3552" s="73">
        <v>0</v>
      </c>
      <c r="G3552" s="73">
        <v>0.1</v>
      </c>
      <c r="H3552" s="73">
        <v>0.1</v>
      </c>
      <c r="I3552" s="73">
        <v>0.1</v>
      </c>
      <c r="J3552" s="81" t="s">
        <v>4230</v>
      </c>
      <c r="AL3552" s="144">
        <v>0</v>
      </c>
      <c r="AM3552" s="144">
        <v>0.1</v>
      </c>
      <c r="AN3552" s="144">
        <v>0.1</v>
      </c>
      <c r="AO3552" s="145">
        <v>0.1</v>
      </c>
    </row>
    <row r="3553" spans="2:41" ht="14.5" hidden="1" x14ac:dyDescent="0.35">
      <c r="B3553" s="45" t="s">
        <v>3314</v>
      </c>
      <c r="C3553" s="54">
        <v>872399</v>
      </c>
      <c r="D3553" s="54">
        <v>872399</v>
      </c>
      <c r="E3553" s="60" t="s">
        <v>3194</v>
      </c>
      <c r="F3553" s="73">
        <v>0</v>
      </c>
      <c r="G3553" s="73">
        <v>0.1</v>
      </c>
      <c r="H3553" s="73">
        <v>0.1</v>
      </c>
      <c r="I3553" s="73">
        <v>0.1</v>
      </c>
      <c r="J3553" s="81" t="s">
        <v>4230</v>
      </c>
      <c r="AL3553" s="144">
        <v>0</v>
      </c>
      <c r="AM3553" s="144">
        <v>0.1</v>
      </c>
      <c r="AN3553" s="144">
        <v>0.1</v>
      </c>
      <c r="AO3553" s="145">
        <v>0.1</v>
      </c>
    </row>
    <row r="3554" spans="2:41" ht="14.5" hidden="1" x14ac:dyDescent="0.35">
      <c r="B3554" s="45" t="s">
        <v>3314</v>
      </c>
      <c r="C3554" s="54">
        <v>872406</v>
      </c>
      <c r="D3554" s="54">
        <v>872406</v>
      </c>
      <c r="E3554" s="60" t="s">
        <v>3194</v>
      </c>
      <c r="F3554" s="73">
        <v>0</v>
      </c>
      <c r="G3554" s="73">
        <v>0.1</v>
      </c>
      <c r="H3554" s="73">
        <v>0.1</v>
      </c>
      <c r="I3554" s="73">
        <v>0.1</v>
      </c>
      <c r="J3554" s="81" t="s">
        <v>4230</v>
      </c>
      <c r="AL3554" s="144">
        <v>0</v>
      </c>
      <c r="AM3554" s="144">
        <v>0.1</v>
      </c>
      <c r="AN3554" s="144">
        <v>0.1</v>
      </c>
      <c r="AO3554" s="145">
        <v>0.1</v>
      </c>
    </row>
    <row r="3555" spans="2:41" ht="14.5" hidden="1" x14ac:dyDescent="0.35">
      <c r="B3555" s="45" t="s">
        <v>3314</v>
      </c>
      <c r="C3555" s="54">
        <v>872412</v>
      </c>
      <c r="D3555" s="54">
        <v>872412</v>
      </c>
      <c r="E3555" s="60" t="s">
        <v>3194</v>
      </c>
      <c r="F3555" s="73">
        <v>0</v>
      </c>
      <c r="G3555" s="73">
        <v>0.1</v>
      </c>
      <c r="H3555" s="73">
        <v>0.1</v>
      </c>
      <c r="I3555" s="73">
        <v>0.1</v>
      </c>
      <c r="J3555" s="81" t="s">
        <v>4230</v>
      </c>
      <c r="AL3555" s="144">
        <v>0</v>
      </c>
      <c r="AM3555" s="144">
        <v>0.1</v>
      </c>
      <c r="AN3555" s="144">
        <v>0.1</v>
      </c>
      <c r="AO3555" s="145">
        <v>0.1</v>
      </c>
    </row>
    <row r="3556" spans="2:41" ht="14.5" hidden="1" x14ac:dyDescent="0.35">
      <c r="B3556" s="45" t="s">
        <v>3314</v>
      </c>
      <c r="C3556" s="54">
        <v>872425</v>
      </c>
      <c r="D3556" s="54">
        <v>872425</v>
      </c>
      <c r="E3556" s="60" t="s">
        <v>3194</v>
      </c>
      <c r="F3556" s="73">
        <v>0</v>
      </c>
      <c r="G3556" s="73">
        <v>0.1</v>
      </c>
      <c r="H3556" s="73">
        <v>0.1</v>
      </c>
      <c r="I3556" s="73">
        <v>0.1</v>
      </c>
      <c r="J3556" s="81" t="s">
        <v>4230</v>
      </c>
      <c r="AL3556" s="144">
        <v>0</v>
      </c>
      <c r="AM3556" s="144">
        <v>0.1</v>
      </c>
      <c r="AN3556" s="144">
        <v>0.1</v>
      </c>
      <c r="AO3556" s="145">
        <v>0.1</v>
      </c>
    </row>
    <row r="3557" spans="2:41" ht="14.5" hidden="1" x14ac:dyDescent="0.35">
      <c r="B3557" s="45" t="s">
        <v>3314</v>
      </c>
      <c r="C3557" s="54">
        <v>872451</v>
      </c>
      <c r="D3557" s="54">
        <v>872451</v>
      </c>
      <c r="E3557" s="60" t="s">
        <v>3194</v>
      </c>
      <c r="F3557" s="73">
        <v>0</v>
      </c>
      <c r="G3557" s="73">
        <v>0.1</v>
      </c>
      <c r="H3557" s="73">
        <v>0.1</v>
      </c>
      <c r="I3557" s="73">
        <v>0.1</v>
      </c>
      <c r="J3557" s="81" t="s">
        <v>4230</v>
      </c>
      <c r="AL3557" s="144">
        <v>0</v>
      </c>
      <c r="AM3557" s="144">
        <v>0.1</v>
      </c>
      <c r="AN3557" s="144">
        <v>0.1</v>
      </c>
      <c r="AO3557" s="145">
        <v>0.1</v>
      </c>
    </row>
    <row r="3558" spans="2:41" ht="14.5" hidden="1" x14ac:dyDescent="0.35">
      <c r="B3558" s="45" t="s">
        <v>3314</v>
      </c>
      <c r="C3558" s="54">
        <v>872484</v>
      </c>
      <c r="D3558" s="54">
        <v>872484</v>
      </c>
      <c r="E3558" s="60" t="s">
        <v>3194</v>
      </c>
      <c r="F3558" s="73">
        <v>0</v>
      </c>
      <c r="G3558" s="73">
        <v>0.1</v>
      </c>
      <c r="H3558" s="73">
        <v>0.1</v>
      </c>
      <c r="I3558" s="73">
        <v>0.1</v>
      </c>
      <c r="J3558" s="81" t="s">
        <v>4230</v>
      </c>
      <c r="AL3558" s="144">
        <v>0</v>
      </c>
      <c r="AM3558" s="144">
        <v>0.1</v>
      </c>
      <c r="AN3558" s="144">
        <v>0.1</v>
      </c>
      <c r="AO3558" s="145">
        <v>0.1</v>
      </c>
    </row>
    <row r="3559" spans="2:41" ht="14.5" hidden="1" x14ac:dyDescent="0.35">
      <c r="B3559" s="45" t="s">
        <v>3314</v>
      </c>
      <c r="C3559" s="54">
        <v>872495</v>
      </c>
      <c r="D3559" s="54">
        <v>872496</v>
      </c>
      <c r="E3559" s="60" t="s">
        <v>3194</v>
      </c>
      <c r="F3559" s="73">
        <v>0</v>
      </c>
      <c r="G3559" s="73">
        <v>0.1</v>
      </c>
      <c r="H3559" s="73">
        <v>0.1</v>
      </c>
      <c r="I3559" s="73">
        <v>0.1</v>
      </c>
      <c r="J3559" s="81" t="s">
        <v>4230</v>
      </c>
      <c r="AL3559" s="144">
        <v>0</v>
      </c>
      <c r="AM3559" s="144">
        <v>0.1</v>
      </c>
      <c r="AN3559" s="144">
        <v>0.1</v>
      </c>
      <c r="AO3559" s="145">
        <v>0.1</v>
      </c>
    </row>
    <row r="3560" spans="2:41" ht="14.5" hidden="1" x14ac:dyDescent="0.35">
      <c r="B3560" s="45" t="s">
        <v>3314</v>
      </c>
      <c r="C3560" s="54">
        <v>872505</v>
      </c>
      <c r="D3560" s="54">
        <v>872507</v>
      </c>
      <c r="E3560" s="60" t="s">
        <v>3194</v>
      </c>
      <c r="F3560" s="73">
        <v>0</v>
      </c>
      <c r="G3560" s="73">
        <v>0.1</v>
      </c>
      <c r="H3560" s="73">
        <v>0.1</v>
      </c>
      <c r="I3560" s="73">
        <v>0.1</v>
      </c>
      <c r="J3560" s="81" t="s">
        <v>4230</v>
      </c>
      <c r="AL3560" s="144">
        <v>0</v>
      </c>
      <c r="AM3560" s="144">
        <v>0.1</v>
      </c>
      <c r="AN3560" s="144">
        <v>0.1</v>
      </c>
      <c r="AO3560" s="145">
        <v>0.1</v>
      </c>
    </row>
    <row r="3561" spans="2:41" ht="14.5" hidden="1" x14ac:dyDescent="0.35">
      <c r="B3561" s="45" t="s">
        <v>3314</v>
      </c>
      <c r="C3561" s="54">
        <v>872538</v>
      </c>
      <c r="D3561" s="54">
        <v>872538</v>
      </c>
      <c r="E3561" s="60" t="s">
        <v>3194</v>
      </c>
      <c r="F3561" s="73">
        <v>0</v>
      </c>
      <c r="G3561" s="73">
        <v>0.1</v>
      </c>
      <c r="H3561" s="73">
        <v>0.1</v>
      </c>
      <c r="I3561" s="73">
        <v>0.1</v>
      </c>
      <c r="J3561" s="81" t="s">
        <v>4230</v>
      </c>
      <c r="AL3561" s="144">
        <v>0</v>
      </c>
      <c r="AM3561" s="144">
        <v>0.1</v>
      </c>
      <c r="AN3561" s="144">
        <v>0.1</v>
      </c>
      <c r="AO3561" s="145">
        <v>0.1</v>
      </c>
    </row>
    <row r="3562" spans="2:41" ht="14.5" hidden="1" x14ac:dyDescent="0.35">
      <c r="B3562" s="45" t="s">
        <v>3314</v>
      </c>
      <c r="C3562" s="54">
        <v>872557</v>
      </c>
      <c r="D3562" s="54">
        <v>872557</v>
      </c>
      <c r="E3562" s="60" t="s">
        <v>3194</v>
      </c>
      <c r="F3562" s="73">
        <v>0</v>
      </c>
      <c r="G3562" s="73">
        <v>0.1</v>
      </c>
      <c r="H3562" s="73">
        <v>0.1</v>
      </c>
      <c r="I3562" s="73">
        <v>0.1</v>
      </c>
      <c r="J3562" s="81" t="s">
        <v>4230</v>
      </c>
      <c r="AL3562" s="144">
        <v>0</v>
      </c>
      <c r="AM3562" s="144">
        <v>0.1</v>
      </c>
      <c r="AN3562" s="144">
        <v>0.1</v>
      </c>
      <c r="AO3562" s="145">
        <v>0.1</v>
      </c>
    </row>
    <row r="3563" spans="2:41" ht="14.5" hidden="1" x14ac:dyDescent="0.35">
      <c r="B3563" s="45" t="s">
        <v>3314</v>
      </c>
      <c r="C3563" s="54">
        <v>872623</v>
      </c>
      <c r="D3563" s="54">
        <v>872623</v>
      </c>
      <c r="E3563" s="60" t="s">
        <v>3194</v>
      </c>
      <c r="F3563" s="73">
        <v>0</v>
      </c>
      <c r="G3563" s="73">
        <v>0.1</v>
      </c>
      <c r="H3563" s="73">
        <v>0.1</v>
      </c>
      <c r="I3563" s="73">
        <v>0.1</v>
      </c>
      <c r="J3563" s="81" t="s">
        <v>4230</v>
      </c>
      <c r="AL3563" s="144">
        <v>0</v>
      </c>
      <c r="AM3563" s="144">
        <v>0.1</v>
      </c>
      <c r="AN3563" s="144">
        <v>0.1</v>
      </c>
      <c r="AO3563" s="145">
        <v>0.1</v>
      </c>
    </row>
    <row r="3564" spans="2:41" ht="14.5" hidden="1" x14ac:dyDescent="0.35">
      <c r="B3564" s="45" t="s">
        <v>3314</v>
      </c>
      <c r="C3564" s="54">
        <v>872637</v>
      </c>
      <c r="D3564" s="54">
        <v>872637</v>
      </c>
      <c r="E3564" s="60" t="s">
        <v>3194</v>
      </c>
      <c r="F3564" s="73">
        <v>0</v>
      </c>
      <c r="G3564" s="73">
        <v>0.1</v>
      </c>
      <c r="H3564" s="73">
        <v>0.1</v>
      </c>
      <c r="I3564" s="73">
        <v>0.1</v>
      </c>
      <c r="J3564" s="81" t="s">
        <v>4230</v>
      </c>
      <c r="AL3564" s="144">
        <v>0</v>
      </c>
      <c r="AM3564" s="144">
        <v>0.1</v>
      </c>
      <c r="AN3564" s="144">
        <v>0.1</v>
      </c>
      <c r="AO3564" s="145">
        <v>0.1</v>
      </c>
    </row>
    <row r="3565" spans="2:41" ht="14.5" hidden="1" x14ac:dyDescent="0.35">
      <c r="B3565" s="45" t="s">
        <v>3314</v>
      </c>
      <c r="C3565" s="54">
        <v>872664</v>
      </c>
      <c r="D3565" s="54">
        <v>872664</v>
      </c>
      <c r="E3565" s="60" t="s">
        <v>3194</v>
      </c>
      <c r="F3565" s="73">
        <v>0</v>
      </c>
      <c r="G3565" s="73">
        <v>0.1</v>
      </c>
      <c r="H3565" s="73">
        <v>0.1</v>
      </c>
      <c r="I3565" s="73">
        <v>0.1</v>
      </c>
      <c r="J3565" s="81" t="s">
        <v>4230</v>
      </c>
      <c r="AL3565" s="144">
        <v>0</v>
      </c>
      <c r="AM3565" s="144">
        <v>0.1</v>
      </c>
      <c r="AN3565" s="144">
        <v>0.1</v>
      </c>
      <c r="AO3565" s="145">
        <v>0.1</v>
      </c>
    </row>
    <row r="3566" spans="2:41" ht="14.5" hidden="1" x14ac:dyDescent="0.35">
      <c r="B3566" s="45" t="s">
        <v>3314</v>
      </c>
      <c r="C3566" s="54">
        <v>872693</v>
      </c>
      <c r="D3566" s="54">
        <v>872693</v>
      </c>
      <c r="E3566" s="60" t="s">
        <v>3194</v>
      </c>
      <c r="F3566" s="73">
        <v>0</v>
      </c>
      <c r="G3566" s="73">
        <v>0.1</v>
      </c>
      <c r="H3566" s="73">
        <v>0.1</v>
      </c>
      <c r="I3566" s="73">
        <v>0.1</v>
      </c>
      <c r="J3566" s="81" t="s">
        <v>4230</v>
      </c>
      <c r="AL3566" s="144">
        <v>0</v>
      </c>
      <c r="AM3566" s="144">
        <v>0.1</v>
      </c>
      <c r="AN3566" s="144">
        <v>0.1</v>
      </c>
      <c r="AO3566" s="145">
        <v>0.1</v>
      </c>
    </row>
    <row r="3567" spans="2:41" ht="14.5" hidden="1" x14ac:dyDescent="0.35">
      <c r="B3567" s="45" t="s">
        <v>3314</v>
      </c>
      <c r="C3567" s="54">
        <v>872717</v>
      </c>
      <c r="D3567" s="54">
        <v>872718</v>
      </c>
      <c r="E3567" s="60" t="s">
        <v>3194</v>
      </c>
      <c r="F3567" s="73">
        <v>0</v>
      </c>
      <c r="G3567" s="73">
        <v>0.1</v>
      </c>
      <c r="H3567" s="73">
        <v>0.1</v>
      </c>
      <c r="I3567" s="73">
        <v>0.1</v>
      </c>
      <c r="J3567" s="81" t="s">
        <v>4230</v>
      </c>
      <c r="AL3567" s="144">
        <v>0</v>
      </c>
      <c r="AM3567" s="144">
        <v>0.1</v>
      </c>
      <c r="AN3567" s="144">
        <v>0.1</v>
      </c>
      <c r="AO3567" s="145">
        <v>0.1</v>
      </c>
    </row>
    <row r="3568" spans="2:41" ht="14.5" hidden="1" x14ac:dyDescent="0.35">
      <c r="B3568" s="45" t="s">
        <v>3314</v>
      </c>
      <c r="C3568" s="54">
        <v>872723</v>
      </c>
      <c r="D3568" s="54">
        <v>872723</v>
      </c>
      <c r="E3568" s="60" t="s">
        <v>3194</v>
      </c>
      <c r="F3568" s="73">
        <v>0</v>
      </c>
      <c r="G3568" s="73">
        <v>0.1</v>
      </c>
      <c r="H3568" s="73">
        <v>0.1</v>
      </c>
      <c r="I3568" s="73">
        <v>0.1</v>
      </c>
      <c r="J3568" s="81" t="s">
        <v>4230</v>
      </c>
      <c r="AL3568" s="144">
        <v>0</v>
      </c>
      <c r="AM3568" s="144">
        <v>0.1</v>
      </c>
      <c r="AN3568" s="144">
        <v>0.1</v>
      </c>
      <c r="AO3568" s="145">
        <v>0.1</v>
      </c>
    </row>
    <row r="3569" spans="2:41" ht="14.5" hidden="1" x14ac:dyDescent="0.35">
      <c r="B3569" s="45" t="s">
        <v>3314</v>
      </c>
      <c r="C3569" s="54">
        <v>872746</v>
      </c>
      <c r="D3569" s="54">
        <v>872746</v>
      </c>
      <c r="E3569" s="60" t="s">
        <v>3194</v>
      </c>
      <c r="F3569" s="73">
        <v>0</v>
      </c>
      <c r="G3569" s="73">
        <v>0.1</v>
      </c>
      <c r="H3569" s="73">
        <v>0.1</v>
      </c>
      <c r="I3569" s="73">
        <v>0.1</v>
      </c>
      <c r="J3569" s="81" t="s">
        <v>4230</v>
      </c>
      <c r="AL3569" s="144">
        <v>0</v>
      </c>
      <c r="AM3569" s="144">
        <v>0.1</v>
      </c>
      <c r="AN3569" s="144">
        <v>0.1</v>
      </c>
      <c r="AO3569" s="145">
        <v>0.1</v>
      </c>
    </row>
    <row r="3570" spans="2:41" ht="14.5" hidden="1" x14ac:dyDescent="0.35">
      <c r="B3570" s="45" t="s">
        <v>3314</v>
      </c>
      <c r="C3570" s="54">
        <v>872794</v>
      </c>
      <c r="D3570" s="54">
        <v>872794</v>
      </c>
      <c r="E3570" s="60" t="s">
        <v>3194</v>
      </c>
      <c r="F3570" s="73">
        <v>0</v>
      </c>
      <c r="G3570" s="73">
        <v>0.1</v>
      </c>
      <c r="H3570" s="73">
        <v>0.1</v>
      </c>
      <c r="I3570" s="73">
        <v>0.1</v>
      </c>
      <c r="J3570" s="81" t="s">
        <v>4230</v>
      </c>
      <c r="AL3570" s="144">
        <v>0</v>
      </c>
      <c r="AM3570" s="144">
        <v>0.1</v>
      </c>
      <c r="AN3570" s="144">
        <v>0.1</v>
      </c>
      <c r="AO3570" s="145">
        <v>0.1</v>
      </c>
    </row>
    <row r="3571" spans="2:41" ht="14.5" hidden="1" x14ac:dyDescent="0.35">
      <c r="B3571" s="45" t="s">
        <v>3314</v>
      </c>
      <c r="C3571" s="54">
        <v>900103</v>
      </c>
      <c r="D3571" s="54">
        <v>900103</v>
      </c>
      <c r="E3571" s="60" t="s">
        <v>3194</v>
      </c>
      <c r="F3571" s="73">
        <v>0</v>
      </c>
      <c r="G3571" s="73">
        <v>0.1</v>
      </c>
      <c r="H3571" s="73">
        <v>0.1</v>
      </c>
      <c r="I3571" s="73">
        <v>0.1</v>
      </c>
      <c r="J3571" s="81" t="s">
        <v>4230</v>
      </c>
      <c r="AL3571" s="144">
        <v>0</v>
      </c>
      <c r="AM3571" s="144">
        <v>0.1</v>
      </c>
      <c r="AN3571" s="144">
        <v>0.1</v>
      </c>
      <c r="AO3571" s="145">
        <v>0.1</v>
      </c>
    </row>
    <row r="3572" spans="2:41" ht="14.5" hidden="1" x14ac:dyDescent="0.35">
      <c r="B3572" s="45" t="s">
        <v>3314</v>
      </c>
      <c r="C3572" s="54">
        <v>900346</v>
      </c>
      <c r="D3572" s="54">
        <v>900346</v>
      </c>
      <c r="E3572" s="60" t="s">
        <v>3194</v>
      </c>
      <c r="F3572" s="73">
        <v>0</v>
      </c>
      <c r="G3572" s="73">
        <v>0.1</v>
      </c>
      <c r="H3572" s="73">
        <v>0.1</v>
      </c>
      <c r="I3572" s="73">
        <v>0.1</v>
      </c>
      <c r="J3572" s="81" t="s">
        <v>4230</v>
      </c>
      <c r="AL3572" s="144">
        <v>0</v>
      </c>
      <c r="AM3572" s="144">
        <v>0.1</v>
      </c>
      <c r="AN3572" s="144">
        <v>0.1</v>
      </c>
      <c r="AO3572" s="145">
        <v>0.1</v>
      </c>
    </row>
    <row r="3573" spans="2:41" ht="14.5" hidden="1" x14ac:dyDescent="0.35">
      <c r="B3573" s="45" t="s">
        <v>3314</v>
      </c>
      <c r="C3573" s="54">
        <v>901043</v>
      </c>
      <c r="D3573" s="54">
        <v>901043</v>
      </c>
      <c r="E3573" s="60" t="s">
        <v>3194</v>
      </c>
      <c r="F3573" s="73">
        <v>0</v>
      </c>
      <c r="G3573" s="73">
        <v>0.1</v>
      </c>
      <c r="H3573" s="73">
        <v>0.1</v>
      </c>
      <c r="I3573" s="73">
        <v>0.1</v>
      </c>
      <c r="J3573" s="81" t="s">
        <v>4230</v>
      </c>
      <c r="AL3573" s="144">
        <v>0</v>
      </c>
      <c r="AM3573" s="144">
        <v>0.1</v>
      </c>
      <c r="AN3573" s="144">
        <v>0.1</v>
      </c>
      <c r="AO3573" s="145">
        <v>0.1</v>
      </c>
    </row>
    <row r="3574" spans="2:41" ht="14.5" hidden="1" x14ac:dyDescent="0.35">
      <c r="B3574" s="45" t="s">
        <v>3314</v>
      </c>
      <c r="C3574" s="54">
        <v>901095</v>
      </c>
      <c r="D3574" s="54">
        <v>901095</v>
      </c>
      <c r="E3574" s="60" t="s">
        <v>3194</v>
      </c>
      <c r="F3574" s="73">
        <v>0</v>
      </c>
      <c r="G3574" s="73">
        <v>0.1</v>
      </c>
      <c r="H3574" s="73">
        <v>0.1</v>
      </c>
      <c r="I3574" s="73">
        <v>0.1</v>
      </c>
      <c r="J3574" s="81" t="s">
        <v>4230</v>
      </c>
      <c r="AL3574" s="144">
        <v>0</v>
      </c>
      <c r="AM3574" s="144">
        <v>0.1</v>
      </c>
      <c r="AN3574" s="144">
        <v>0.1</v>
      </c>
      <c r="AO3574" s="145">
        <v>0.1</v>
      </c>
    </row>
    <row r="3575" spans="2:41" ht="14.5" hidden="1" x14ac:dyDescent="0.35">
      <c r="B3575" s="45" t="s">
        <v>3314</v>
      </c>
      <c r="C3575" s="54">
        <v>901176</v>
      </c>
      <c r="D3575" s="54">
        <v>901176</v>
      </c>
      <c r="E3575" s="60" t="s">
        <v>3194</v>
      </c>
      <c r="F3575" s="73">
        <v>0</v>
      </c>
      <c r="G3575" s="73">
        <v>0.1</v>
      </c>
      <c r="H3575" s="73">
        <v>0.1</v>
      </c>
      <c r="I3575" s="73">
        <v>0.1</v>
      </c>
      <c r="J3575" s="81" t="s">
        <v>4230</v>
      </c>
      <c r="AL3575" s="144">
        <v>0</v>
      </c>
      <c r="AM3575" s="144">
        <v>0.1</v>
      </c>
      <c r="AN3575" s="144">
        <v>0.1</v>
      </c>
      <c r="AO3575" s="145">
        <v>0.1</v>
      </c>
    </row>
    <row r="3576" spans="2:41" ht="14.5" hidden="1" x14ac:dyDescent="0.35">
      <c r="B3576" s="45" t="s">
        <v>3314</v>
      </c>
      <c r="C3576" s="54">
        <v>902175</v>
      </c>
      <c r="D3576" s="54">
        <v>902175</v>
      </c>
      <c r="E3576" s="60" t="s">
        <v>3194</v>
      </c>
      <c r="F3576" s="73">
        <v>0</v>
      </c>
      <c r="G3576" s="73">
        <v>0.1</v>
      </c>
      <c r="H3576" s="73">
        <v>0.1</v>
      </c>
      <c r="I3576" s="73">
        <v>0.1</v>
      </c>
      <c r="J3576" s="81" t="s">
        <v>4230</v>
      </c>
      <c r="AL3576" s="144">
        <v>0</v>
      </c>
      <c r="AM3576" s="144">
        <v>0.1</v>
      </c>
      <c r="AN3576" s="144">
        <v>0.1</v>
      </c>
      <c r="AO3576" s="145">
        <v>0.1</v>
      </c>
    </row>
    <row r="3577" spans="2:41" ht="14.5" hidden="1" x14ac:dyDescent="0.35">
      <c r="B3577" s="45" t="s">
        <v>3314</v>
      </c>
      <c r="C3577" s="54">
        <v>902198</v>
      </c>
      <c r="D3577" s="54">
        <v>902198</v>
      </c>
      <c r="E3577" s="60" t="s">
        <v>3194</v>
      </c>
      <c r="F3577" s="73">
        <v>0</v>
      </c>
      <c r="G3577" s="73">
        <v>0.1</v>
      </c>
      <c r="H3577" s="73">
        <v>0.1</v>
      </c>
      <c r="I3577" s="73">
        <v>0.1</v>
      </c>
      <c r="J3577" s="81" t="s">
        <v>4230</v>
      </c>
      <c r="AL3577" s="144">
        <v>0</v>
      </c>
      <c r="AM3577" s="144">
        <v>0.1</v>
      </c>
      <c r="AN3577" s="144">
        <v>0.1</v>
      </c>
      <c r="AO3577" s="145">
        <v>0.1</v>
      </c>
    </row>
    <row r="3578" spans="2:41" ht="14.5" hidden="1" x14ac:dyDescent="0.35">
      <c r="B3578" s="45" t="s">
        <v>3314</v>
      </c>
      <c r="C3578" s="54">
        <v>903251</v>
      </c>
      <c r="D3578" s="54">
        <v>903251</v>
      </c>
      <c r="E3578" s="60" t="s">
        <v>3194</v>
      </c>
      <c r="F3578" s="73">
        <v>0</v>
      </c>
      <c r="G3578" s="73">
        <v>0.1</v>
      </c>
      <c r="H3578" s="73">
        <v>0.1</v>
      </c>
      <c r="I3578" s="73">
        <v>0.1</v>
      </c>
      <c r="J3578" s="81" t="s">
        <v>4230</v>
      </c>
      <c r="AL3578" s="144">
        <v>0</v>
      </c>
      <c r="AM3578" s="144">
        <v>0.1</v>
      </c>
      <c r="AN3578" s="144">
        <v>0.1</v>
      </c>
      <c r="AO3578" s="145">
        <v>0.1</v>
      </c>
    </row>
    <row r="3579" spans="2:41" ht="14.5" hidden="1" x14ac:dyDescent="0.35">
      <c r="B3579" s="45" t="s">
        <v>3314</v>
      </c>
      <c r="C3579" s="54">
        <v>903401</v>
      </c>
      <c r="D3579" s="54">
        <v>903401</v>
      </c>
      <c r="E3579" s="60" t="s">
        <v>3194</v>
      </c>
      <c r="F3579" s="73">
        <v>0</v>
      </c>
      <c r="G3579" s="73">
        <v>0.1</v>
      </c>
      <c r="H3579" s="73">
        <v>0.1</v>
      </c>
      <c r="I3579" s="73">
        <v>0.1</v>
      </c>
      <c r="J3579" s="81" t="s">
        <v>4230</v>
      </c>
      <c r="AL3579" s="144">
        <v>0</v>
      </c>
      <c r="AM3579" s="144">
        <v>0.1</v>
      </c>
      <c r="AN3579" s="144">
        <v>0.1</v>
      </c>
      <c r="AO3579" s="145">
        <v>0.1</v>
      </c>
    </row>
    <row r="3580" spans="2:41" ht="14.5" hidden="1" x14ac:dyDescent="0.35">
      <c r="B3580" s="45" t="s">
        <v>3314</v>
      </c>
      <c r="C3580" s="54">
        <v>903766</v>
      </c>
      <c r="D3580" s="54">
        <v>903766</v>
      </c>
      <c r="E3580" s="60" t="s">
        <v>3194</v>
      </c>
      <c r="F3580" s="73">
        <v>0</v>
      </c>
      <c r="G3580" s="73">
        <v>0.1</v>
      </c>
      <c r="H3580" s="73">
        <v>0.1</v>
      </c>
      <c r="I3580" s="73">
        <v>0.1</v>
      </c>
      <c r="J3580" s="81" t="s">
        <v>4230</v>
      </c>
      <c r="AL3580" s="144">
        <v>0</v>
      </c>
      <c r="AM3580" s="144">
        <v>0.1</v>
      </c>
      <c r="AN3580" s="144">
        <v>0.1</v>
      </c>
      <c r="AO3580" s="145">
        <v>0.1</v>
      </c>
    </row>
    <row r="3581" spans="2:41" ht="14.5" hidden="1" x14ac:dyDescent="0.35">
      <c r="B3581" s="45" t="s">
        <v>3314</v>
      </c>
      <c r="C3581" s="54">
        <v>904893</v>
      </c>
      <c r="D3581" s="54">
        <v>904893</v>
      </c>
      <c r="E3581" s="60" t="s">
        <v>3194</v>
      </c>
      <c r="F3581" s="73">
        <v>0</v>
      </c>
      <c r="G3581" s="73">
        <v>0.1</v>
      </c>
      <c r="H3581" s="73">
        <v>0.1</v>
      </c>
      <c r="I3581" s="73">
        <v>0.1</v>
      </c>
      <c r="J3581" s="81" t="s">
        <v>4230</v>
      </c>
      <c r="AL3581" s="144">
        <v>0</v>
      </c>
      <c r="AM3581" s="144">
        <v>0.1</v>
      </c>
      <c r="AN3581" s="144">
        <v>0.1</v>
      </c>
      <c r="AO3581" s="145">
        <v>0.1</v>
      </c>
    </row>
    <row r="3582" spans="2:41" ht="14.5" hidden="1" x14ac:dyDescent="0.35">
      <c r="B3582" s="45" t="s">
        <v>3314</v>
      </c>
      <c r="C3582" s="54">
        <v>905997</v>
      </c>
      <c r="D3582" s="54">
        <v>905997</v>
      </c>
      <c r="E3582" s="60" t="s">
        <v>3194</v>
      </c>
      <c r="F3582" s="73">
        <v>0</v>
      </c>
      <c r="G3582" s="73">
        <v>0.1</v>
      </c>
      <c r="H3582" s="73">
        <v>0.1</v>
      </c>
      <c r="I3582" s="73">
        <v>0.1</v>
      </c>
      <c r="J3582" s="81" t="s">
        <v>4230</v>
      </c>
      <c r="AL3582" s="144">
        <v>0</v>
      </c>
      <c r="AM3582" s="144">
        <v>0.1</v>
      </c>
      <c r="AN3582" s="144">
        <v>0.1</v>
      </c>
      <c r="AO3582" s="145">
        <v>0.1</v>
      </c>
    </row>
    <row r="3583" spans="2:41" ht="14.5" hidden="1" x14ac:dyDescent="0.35">
      <c r="B3583" s="45" t="s">
        <v>3314</v>
      </c>
      <c r="C3583" s="54">
        <v>906048</v>
      </c>
      <c r="D3583" s="54">
        <v>906048</v>
      </c>
      <c r="E3583" s="60" t="s">
        <v>3194</v>
      </c>
      <c r="F3583" s="73">
        <v>0</v>
      </c>
      <c r="G3583" s="73">
        <v>0.1</v>
      </c>
      <c r="H3583" s="73">
        <v>0.1</v>
      </c>
      <c r="I3583" s="73">
        <v>0.1</v>
      </c>
      <c r="J3583" s="81" t="s">
        <v>4230</v>
      </c>
      <c r="AL3583" s="144">
        <v>0</v>
      </c>
      <c r="AM3583" s="144">
        <v>0.1</v>
      </c>
      <c r="AN3583" s="144">
        <v>0.1</v>
      </c>
      <c r="AO3583" s="145">
        <v>0.1</v>
      </c>
    </row>
    <row r="3584" spans="2:41" ht="14.5" hidden="1" x14ac:dyDescent="0.35">
      <c r="B3584" s="45" t="s">
        <v>3314</v>
      </c>
      <c r="C3584" s="54">
        <v>906287</v>
      </c>
      <c r="D3584" s="54">
        <v>906287</v>
      </c>
      <c r="E3584" s="60" t="s">
        <v>3194</v>
      </c>
      <c r="F3584" s="73">
        <v>0</v>
      </c>
      <c r="G3584" s="73">
        <v>0.1</v>
      </c>
      <c r="H3584" s="73">
        <v>0.1</v>
      </c>
      <c r="I3584" s="73">
        <v>0.1</v>
      </c>
      <c r="J3584" s="81" t="s">
        <v>4230</v>
      </c>
      <c r="AL3584" s="144">
        <v>0</v>
      </c>
      <c r="AM3584" s="144">
        <v>0.1</v>
      </c>
      <c r="AN3584" s="144">
        <v>0.1</v>
      </c>
      <c r="AO3584" s="145">
        <v>0.1</v>
      </c>
    </row>
    <row r="3585" spans="2:41" ht="14.5" hidden="1" x14ac:dyDescent="0.35">
      <c r="B3585" s="45" t="s">
        <v>3314</v>
      </c>
      <c r="C3585" s="54">
        <v>907734</v>
      </c>
      <c r="D3585" s="54">
        <v>907734</v>
      </c>
      <c r="E3585" s="60" t="s">
        <v>3194</v>
      </c>
      <c r="F3585" s="73">
        <v>0</v>
      </c>
      <c r="G3585" s="73">
        <v>0.1</v>
      </c>
      <c r="H3585" s="73">
        <v>0.1</v>
      </c>
      <c r="I3585" s="73">
        <v>0.1</v>
      </c>
      <c r="J3585" s="81" t="s">
        <v>4230</v>
      </c>
      <c r="AL3585" s="144">
        <v>0</v>
      </c>
      <c r="AM3585" s="144">
        <v>0.1</v>
      </c>
      <c r="AN3585" s="144">
        <v>0.1</v>
      </c>
      <c r="AO3585" s="145">
        <v>0.1</v>
      </c>
    </row>
    <row r="3586" spans="2:41" ht="14.5" hidden="1" x14ac:dyDescent="0.35">
      <c r="B3586" s="45" t="s">
        <v>3314</v>
      </c>
      <c r="C3586" s="54">
        <v>907909</v>
      </c>
      <c r="D3586" s="54">
        <v>907909</v>
      </c>
      <c r="E3586" s="60" t="s">
        <v>3194</v>
      </c>
      <c r="F3586" s="73">
        <v>0</v>
      </c>
      <c r="G3586" s="73">
        <v>0.1</v>
      </c>
      <c r="H3586" s="73">
        <v>0.1</v>
      </c>
      <c r="I3586" s="73">
        <v>0.1</v>
      </c>
      <c r="J3586" s="81" t="s">
        <v>4230</v>
      </c>
      <c r="AL3586" s="144">
        <v>0</v>
      </c>
      <c r="AM3586" s="144">
        <v>0.1</v>
      </c>
      <c r="AN3586" s="144">
        <v>0.1</v>
      </c>
      <c r="AO3586" s="145">
        <v>0.1</v>
      </c>
    </row>
    <row r="3587" spans="2:41" ht="14.5" hidden="1" x14ac:dyDescent="0.35">
      <c r="B3587" s="45" t="s">
        <v>3314</v>
      </c>
      <c r="C3587" s="54">
        <v>908611</v>
      </c>
      <c r="D3587" s="54">
        <v>908611</v>
      </c>
      <c r="E3587" s="60" t="s">
        <v>3194</v>
      </c>
      <c r="F3587" s="73">
        <v>0</v>
      </c>
      <c r="G3587" s="73">
        <v>0.1</v>
      </c>
      <c r="H3587" s="73">
        <v>0.1</v>
      </c>
      <c r="I3587" s="73">
        <v>0.1</v>
      </c>
      <c r="J3587" s="81" t="s">
        <v>4230</v>
      </c>
      <c r="AL3587" s="144">
        <v>0</v>
      </c>
      <c r="AM3587" s="144">
        <v>0.1</v>
      </c>
      <c r="AN3587" s="144">
        <v>0.1</v>
      </c>
      <c r="AO3587" s="145">
        <v>0.1</v>
      </c>
    </row>
    <row r="3588" spans="2:41" ht="14.5" hidden="1" x14ac:dyDescent="0.35">
      <c r="B3588" s="45" t="s">
        <v>3314</v>
      </c>
      <c r="C3588" s="54">
        <v>908911</v>
      </c>
      <c r="D3588" s="54">
        <v>908911</v>
      </c>
      <c r="E3588" s="60" t="s">
        <v>3194</v>
      </c>
      <c r="F3588" s="73">
        <v>0</v>
      </c>
      <c r="G3588" s="73">
        <v>0.1</v>
      </c>
      <c r="H3588" s="73">
        <v>0.1</v>
      </c>
      <c r="I3588" s="73">
        <v>0.1</v>
      </c>
      <c r="J3588" s="81" t="s">
        <v>4230</v>
      </c>
      <c r="AL3588" s="144">
        <v>0</v>
      </c>
      <c r="AM3588" s="144">
        <v>0.1</v>
      </c>
      <c r="AN3588" s="144">
        <v>0.1</v>
      </c>
      <c r="AO3588" s="145">
        <v>0.1</v>
      </c>
    </row>
    <row r="3589" spans="2:41" ht="14.5" hidden="1" x14ac:dyDescent="0.35">
      <c r="B3589" s="45" t="s">
        <v>3314</v>
      </c>
      <c r="C3589" s="54">
        <v>911023</v>
      </c>
      <c r="D3589" s="54">
        <v>911023</v>
      </c>
      <c r="E3589" s="60" t="s">
        <v>3194</v>
      </c>
      <c r="F3589" s="73">
        <v>0</v>
      </c>
      <c r="G3589" s="73">
        <v>0.1</v>
      </c>
      <c r="H3589" s="73">
        <v>0.1</v>
      </c>
      <c r="I3589" s="73">
        <v>0.1</v>
      </c>
      <c r="J3589" s="81" t="s">
        <v>4230</v>
      </c>
      <c r="AL3589" s="144">
        <v>0</v>
      </c>
      <c r="AM3589" s="144">
        <v>0.1</v>
      </c>
      <c r="AN3589" s="144">
        <v>0.1</v>
      </c>
      <c r="AO3589" s="145">
        <v>0.1</v>
      </c>
    </row>
    <row r="3590" spans="2:41" ht="14.5" hidden="1" x14ac:dyDescent="0.35">
      <c r="B3590" s="45" t="s">
        <v>3314</v>
      </c>
      <c r="C3590" s="54">
        <v>911047</v>
      </c>
      <c r="D3590" s="54">
        <v>911047</v>
      </c>
      <c r="E3590" s="60" t="s">
        <v>3194</v>
      </c>
      <c r="F3590" s="73">
        <v>0</v>
      </c>
      <c r="G3590" s="73">
        <v>0.1</v>
      </c>
      <c r="H3590" s="73">
        <v>0.1</v>
      </c>
      <c r="I3590" s="73">
        <v>0.1</v>
      </c>
      <c r="J3590" s="81" t="s">
        <v>4230</v>
      </c>
      <c r="AL3590" s="144">
        <v>0</v>
      </c>
      <c r="AM3590" s="144">
        <v>0.1</v>
      </c>
      <c r="AN3590" s="144">
        <v>0.1</v>
      </c>
      <c r="AO3590" s="145">
        <v>0.1</v>
      </c>
    </row>
    <row r="3591" spans="2:41" ht="14.5" hidden="1" x14ac:dyDescent="0.35">
      <c r="B3591" s="45" t="s">
        <v>3314</v>
      </c>
      <c r="C3591" s="54">
        <v>911079</v>
      </c>
      <c r="D3591" s="54">
        <v>911079</v>
      </c>
      <c r="E3591" s="60" t="s">
        <v>3194</v>
      </c>
      <c r="F3591" s="73">
        <v>0</v>
      </c>
      <c r="G3591" s="73">
        <v>0.1</v>
      </c>
      <c r="H3591" s="73">
        <v>0.1</v>
      </c>
      <c r="I3591" s="73">
        <v>0.1</v>
      </c>
      <c r="J3591" s="81" t="s">
        <v>4230</v>
      </c>
      <c r="AL3591" s="144">
        <v>0</v>
      </c>
      <c r="AM3591" s="144">
        <v>0.1</v>
      </c>
      <c r="AN3591" s="144">
        <v>0.1</v>
      </c>
      <c r="AO3591" s="145">
        <v>0.1</v>
      </c>
    </row>
    <row r="3592" spans="2:41" ht="14.5" hidden="1" x14ac:dyDescent="0.35">
      <c r="B3592" s="45" t="s">
        <v>3314</v>
      </c>
      <c r="C3592" s="54">
        <v>911557</v>
      </c>
      <c r="D3592" s="54">
        <v>911557</v>
      </c>
      <c r="E3592" s="60" t="s">
        <v>3194</v>
      </c>
      <c r="F3592" s="73">
        <v>0</v>
      </c>
      <c r="G3592" s="73">
        <v>0.1</v>
      </c>
      <c r="H3592" s="73">
        <v>0.1</v>
      </c>
      <c r="I3592" s="73">
        <v>0.1</v>
      </c>
      <c r="J3592" s="81" t="s">
        <v>4230</v>
      </c>
      <c r="AL3592" s="144">
        <v>0</v>
      </c>
      <c r="AM3592" s="144">
        <v>0.1</v>
      </c>
      <c r="AN3592" s="144">
        <v>0.1</v>
      </c>
      <c r="AO3592" s="145">
        <v>0.1</v>
      </c>
    </row>
    <row r="3593" spans="2:41" ht="14.5" hidden="1" x14ac:dyDescent="0.35">
      <c r="B3593" s="45" t="s">
        <v>3314</v>
      </c>
      <c r="C3593" s="54">
        <v>911780</v>
      </c>
      <c r="D3593" s="54">
        <v>911780</v>
      </c>
      <c r="E3593" s="60" t="s">
        <v>3194</v>
      </c>
      <c r="F3593" s="73">
        <v>0</v>
      </c>
      <c r="G3593" s="73">
        <v>0.1</v>
      </c>
      <c r="H3593" s="73">
        <v>0.1</v>
      </c>
      <c r="I3593" s="73">
        <v>0.1</v>
      </c>
      <c r="J3593" s="81" t="s">
        <v>4230</v>
      </c>
      <c r="AL3593" s="144">
        <v>0</v>
      </c>
      <c r="AM3593" s="144">
        <v>0.1</v>
      </c>
      <c r="AN3593" s="144">
        <v>0.1</v>
      </c>
      <c r="AO3593" s="145">
        <v>0.1</v>
      </c>
    </row>
    <row r="3594" spans="2:41" ht="14.5" hidden="1" x14ac:dyDescent="0.35">
      <c r="B3594" s="45" t="s">
        <v>3314</v>
      </c>
      <c r="C3594" s="54">
        <v>912124</v>
      </c>
      <c r="D3594" s="54">
        <v>912124</v>
      </c>
      <c r="E3594" s="60" t="s">
        <v>3194</v>
      </c>
      <c r="F3594" s="73">
        <v>0</v>
      </c>
      <c r="G3594" s="73">
        <v>0.1</v>
      </c>
      <c r="H3594" s="73">
        <v>0.1</v>
      </c>
      <c r="I3594" s="73">
        <v>0.1</v>
      </c>
      <c r="J3594" s="81" t="s">
        <v>4230</v>
      </c>
      <c r="AL3594" s="144">
        <v>0</v>
      </c>
      <c r="AM3594" s="144">
        <v>0.1</v>
      </c>
      <c r="AN3594" s="144">
        <v>0.1</v>
      </c>
      <c r="AO3594" s="145">
        <v>0.1</v>
      </c>
    </row>
    <row r="3595" spans="2:41" ht="14.5" hidden="1" x14ac:dyDescent="0.35">
      <c r="B3595" s="45" t="s">
        <v>3314</v>
      </c>
      <c r="C3595" s="54">
        <v>913251</v>
      </c>
      <c r="D3595" s="54">
        <v>913251</v>
      </c>
      <c r="E3595" s="60" t="s">
        <v>3194</v>
      </c>
      <c r="F3595" s="73">
        <v>0</v>
      </c>
      <c r="G3595" s="73">
        <v>0.1</v>
      </c>
      <c r="H3595" s="73">
        <v>0.1</v>
      </c>
      <c r="I3595" s="73">
        <v>0.1</v>
      </c>
      <c r="J3595" s="81" t="s">
        <v>4230</v>
      </c>
      <c r="AL3595" s="144">
        <v>0</v>
      </c>
      <c r="AM3595" s="144">
        <v>0.1</v>
      </c>
      <c r="AN3595" s="144">
        <v>0.1</v>
      </c>
      <c r="AO3595" s="145">
        <v>0.1</v>
      </c>
    </row>
    <row r="3596" spans="2:41" ht="14.5" hidden="1" x14ac:dyDescent="0.35">
      <c r="B3596" s="45" t="s">
        <v>3314</v>
      </c>
      <c r="C3596" s="54">
        <v>913755</v>
      </c>
      <c r="D3596" s="54">
        <v>913755</v>
      </c>
      <c r="E3596" s="60" t="s">
        <v>3194</v>
      </c>
      <c r="F3596" s="73">
        <v>0</v>
      </c>
      <c r="G3596" s="73">
        <v>0.1</v>
      </c>
      <c r="H3596" s="73">
        <v>0.1</v>
      </c>
      <c r="I3596" s="73">
        <v>0.1</v>
      </c>
      <c r="J3596" s="81" t="s">
        <v>4230</v>
      </c>
      <c r="AL3596" s="144">
        <v>0</v>
      </c>
      <c r="AM3596" s="144">
        <v>0.1</v>
      </c>
      <c r="AN3596" s="144">
        <v>0.1</v>
      </c>
      <c r="AO3596" s="145">
        <v>0.1</v>
      </c>
    </row>
    <row r="3597" spans="2:41" ht="14.5" hidden="1" x14ac:dyDescent="0.35">
      <c r="B3597" s="45" t="s">
        <v>3314</v>
      </c>
      <c r="C3597" s="54">
        <v>983199</v>
      </c>
      <c r="D3597" s="54">
        <v>983199</v>
      </c>
      <c r="E3597" s="60" t="s">
        <v>3194</v>
      </c>
      <c r="F3597" s="73">
        <v>0</v>
      </c>
      <c r="G3597" s="73">
        <v>0.1</v>
      </c>
      <c r="H3597" s="73">
        <v>0.1</v>
      </c>
      <c r="I3597" s="73">
        <v>0.1</v>
      </c>
      <c r="J3597" s="81" t="s">
        <v>4230</v>
      </c>
      <c r="AL3597" s="144">
        <v>0</v>
      </c>
      <c r="AM3597" s="144">
        <v>0.1</v>
      </c>
      <c r="AN3597" s="144">
        <v>0.1</v>
      </c>
      <c r="AO3597" s="145">
        <v>0.1</v>
      </c>
    </row>
    <row r="3598" spans="2:41" ht="14.5" hidden="1" x14ac:dyDescent="0.35">
      <c r="B3598" s="45" t="s">
        <v>3314</v>
      </c>
      <c r="C3598" s="54">
        <v>983288</v>
      </c>
      <c r="D3598" s="54">
        <v>983288</v>
      </c>
      <c r="E3598" s="60" t="s">
        <v>3194</v>
      </c>
      <c r="F3598" s="73">
        <v>0</v>
      </c>
      <c r="G3598" s="73">
        <v>0.1</v>
      </c>
      <c r="H3598" s="73">
        <v>0.1</v>
      </c>
      <c r="I3598" s="73">
        <v>0.1</v>
      </c>
      <c r="J3598" s="81" t="s">
        <v>4230</v>
      </c>
      <c r="AL3598" s="144">
        <v>0</v>
      </c>
      <c r="AM3598" s="144">
        <v>0.1</v>
      </c>
      <c r="AN3598" s="144">
        <v>0.1</v>
      </c>
      <c r="AO3598" s="145">
        <v>0.1</v>
      </c>
    </row>
    <row r="3599" spans="2:41" ht="14.5" hidden="1" x14ac:dyDescent="0.35">
      <c r="B3599" s="45" t="s">
        <v>3314</v>
      </c>
      <c r="C3599" s="54">
        <v>983430</v>
      </c>
      <c r="D3599" s="54">
        <v>983430</v>
      </c>
      <c r="E3599" s="60" t="s">
        <v>3194</v>
      </c>
      <c r="F3599" s="73">
        <v>0</v>
      </c>
      <c r="G3599" s="73">
        <v>0.1</v>
      </c>
      <c r="H3599" s="73">
        <v>0.1</v>
      </c>
      <c r="I3599" s="73">
        <v>0.1</v>
      </c>
      <c r="J3599" s="81" t="s">
        <v>4230</v>
      </c>
      <c r="AL3599" s="144">
        <v>0</v>
      </c>
      <c r="AM3599" s="144">
        <v>0.1</v>
      </c>
      <c r="AN3599" s="144">
        <v>0.1</v>
      </c>
      <c r="AO3599" s="145">
        <v>0.1</v>
      </c>
    </row>
    <row r="3600" spans="2:41" ht="14.5" hidden="1" x14ac:dyDescent="0.35">
      <c r="B3600" s="45" t="s">
        <v>3314</v>
      </c>
      <c r="C3600" s="54">
        <v>984778</v>
      </c>
      <c r="D3600" s="54">
        <v>984778</v>
      </c>
      <c r="E3600" s="60" t="s">
        <v>3194</v>
      </c>
      <c r="F3600" s="73">
        <v>0</v>
      </c>
      <c r="G3600" s="73">
        <v>0.1</v>
      </c>
      <c r="H3600" s="73">
        <v>0.1</v>
      </c>
      <c r="I3600" s="73">
        <v>0.1</v>
      </c>
      <c r="J3600" s="81" t="s">
        <v>4230</v>
      </c>
      <c r="AL3600" s="144">
        <v>0</v>
      </c>
      <c r="AM3600" s="144">
        <v>0.1</v>
      </c>
      <c r="AN3600" s="144">
        <v>0.1</v>
      </c>
      <c r="AO3600" s="145">
        <v>0.1</v>
      </c>
    </row>
    <row r="3601" spans="2:41" ht="14.5" hidden="1" x14ac:dyDescent="0.35">
      <c r="B3601" s="45" t="s">
        <v>3314</v>
      </c>
      <c r="C3601" s="54">
        <v>989078</v>
      </c>
      <c r="D3601" s="54">
        <v>989078</v>
      </c>
      <c r="E3601" s="60" t="s">
        <v>3194</v>
      </c>
      <c r="F3601" s="73">
        <v>0</v>
      </c>
      <c r="G3601" s="73">
        <v>0.1</v>
      </c>
      <c r="H3601" s="73">
        <v>0.1</v>
      </c>
      <c r="I3601" s="73">
        <v>0.1</v>
      </c>
      <c r="J3601" s="81" t="s">
        <v>4230</v>
      </c>
      <c r="AL3601" s="144">
        <v>0</v>
      </c>
      <c r="AM3601" s="144">
        <v>0.1</v>
      </c>
      <c r="AN3601" s="144">
        <v>0.1</v>
      </c>
      <c r="AO3601" s="145">
        <v>0.1</v>
      </c>
    </row>
    <row r="3602" spans="2:41" ht="14.5" hidden="1" x14ac:dyDescent="0.35">
      <c r="B3602" s="45" t="s">
        <v>3314</v>
      </c>
      <c r="C3602" s="54">
        <v>843956</v>
      </c>
      <c r="D3602" s="54">
        <v>843956</v>
      </c>
      <c r="E3602" s="60" t="s">
        <v>3195</v>
      </c>
      <c r="F3602" s="73">
        <v>0</v>
      </c>
      <c r="G3602" s="73">
        <v>0.10833333333333334</v>
      </c>
      <c r="H3602" s="73">
        <v>0.10833333333333334</v>
      </c>
      <c r="I3602" s="73">
        <v>0.10833333333333334</v>
      </c>
      <c r="J3602" s="81" t="s">
        <v>4230</v>
      </c>
      <c r="AL3602" s="144">
        <v>0</v>
      </c>
      <c r="AM3602" s="144">
        <v>0.10833333333333334</v>
      </c>
      <c r="AN3602" s="144">
        <v>0.10833333333333334</v>
      </c>
      <c r="AO3602" s="145">
        <v>0.10833333333333334</v>
      </c>
    </row>
    <row r="3603" spans="2:41" ht="14.5" hidden="1" x14ac:dyDescent="0.35">
      <c r="B3603" s="45" t="s">
        <v>3314</v>
      </c>
      <c r="C3603" s="54">
        <v>870020</v>
      </c>
      <c r="D3603" s="54">
        <v>870020</v>
      </c>
      <c r="E3603" s="60" t="s">
        <v>3195</v>
      </c>
      <c r="F3603" s="73">
        <v>0</v>
      </c>
      <c r="G3603" s="73">
        <v>0.10833333333333334</v>
      </c>
      <c r="H3603" s="73">
        <v>0.10833333333333334</v>
      </c>
      <c r="I3603" s="73">
        <v>0.10833333333333334</v>
      </c>
      <c r="J3603" s="81" t="s">
        <v>4230</v>
      </c>
      <c r="AL3603" s="144">
        <v>0</v>
      </c>
      <c r="AM3603" s="144">
        <v>0.10833333333333334</v>
      </c>
      <c r="AN3603" s="144">
        <v>0.10833333333333334</v>
      </c>
      <c r="AO3603" s="145">
        <v>0.10833333333333334</v>
      </c>
    </row>
    <row r="3604" spans="2:41" ht="14.5" hidden="1" x14ac:dyDescent="0.35">
      <c r="B3604" s="45" t="s">
        <v>3314</v>
      </c>
      <c r="C3604" s="54">
        <v>870025</v>
      </c>
      <c r="D3604" s="54">
        <v>870025</v>
      </c>
      <c r="E3604" s="60" t="s">
        <v>3195</v>
      </c>
      <c r="F3604" s="73">
        <v>0</v>
      </c>
      <c r="G3604" s="73">
        <v>0.10833333333333334</v>
      </c>
      <c r="H3604" s="73">
        <v>0.10833333333333334</v>
      </c>
      <c r="I3604" s="73">
        <v>0.10833333333333334</v>
      </c>
      <c r="J3604" s="81" t="s">
        <v>4230</v>
      </c>
      <c r="AL3604" s="144">
        <v>0</v>
      </c>
      <c r="AM3604" s="144">
        <v>0.10833333333333334</v>
      </c>
      <c r="AN3604" s="144">
        <v>0.10833333333333334</v>
      </c>
      <c r="AO3604" s="145">
        <v>0.10833333333333334</v>
      </c>
    </row>
    <row r="3605" spans="2:41" ht="14.5" hidden="1" x14ac:dyDescent="0.35">
      <c r="B3605" s="45" t="s">
        <v>3314</v>
      </c>
      <c r="C3605" s="54">
        <v>870027</v>
      </c>
      <c r="D3605" s="54">
        <v>870027</v>
      </c>
      <c r="E3605" s="60" t="s">
        <v>3195</v>
      </c>
      <c r="F3605" s="73">
        <v>0</v>
      </c>
      <c r="G3605" s="73">
        <v>0.10833333333333334</v>
      </c>
      <c r="H3605" s="73">
        <v>0.10833333333333334</v>
      </c>
      <c r="I3605" s="73">
        <v>0.10833333333333334</v>
      </c>
      <c r="J3605" s="81" t="s">
        <v>4230</v>
      </c>
      <c r="AL3605" s="144">
        <v>0</v>
      </c>
      <c r="AM3605" s="144">
        <v>0.10833333333333334</v>
      </c>
      <c r="AN3605" s="144">
        <v>0.10833333333333334</v>
      </c>
      <c r="AO3605" s="145">
        <v>0.10833333333333334</v>
      </c>
    </row>
    <row r="3606" spans="2:41" ht="14.5" hidden="1" x14ac:dyDescent="0.35">
      <c r="B3606" s="45" t="s">
        <v>3314</v>
      </c>
      <c r="C3606" s="54">
        <v>870037</v>
      </c>
      <c r="D3606" s="54">
        <v>870037</v>
      </c>
      <c r="E3606" s="60" t="s">
        <v>3195</v>
      </c>
      <c r="F3606" s="73">
        <v>0</v>
      </c>
      <c r="G3606" s="73">
        <v>0.10833333333333334</v>
      </c>
      <c r="H3606" s="73">
        <v>0.10833333333333334</v>
      </c>
      <c r="I3606" s="73">
        <v>0.10833333333333334</v>
      </c>
      <c r="J3606" s="81" t="s">
        <v>4230</v>
      </c>
      <c r="AL3606" s="144">
        <v>0</v>
      </c>
      <c r="AM3606" s="144">
        <v>0.10833333333333334</v>
      </c>
      <c r="AN3606" s="144">
        <v>0.10833333333333334</v>
      </c>
      <c r="AO3606" s="145">
        <v>0.10833333333333334</v>
      </c>
    </row>
    <row r="3607" spans="2:41" ht="14.5" hidden="1" x14ac:dyDescent="0.35">
      <c r="B3607" s="45" t="s">
        <v>3314</v>
      </c>
      <c r="C3607" s="54">
        <v>870039</v>
      </c>
      <c r="D3607" s="54">
        <v>870039</v>
      </c>
      <c r="E3607" s="60" t="s">
        <v>3195</v>
      </c>
      <c r="F3607" s="73">
        <v>0</v>
      </c>
      <c r="G3607" s="73">
        <v>0.10833333333333334</v>
      </c>
      <c r="H3607" s="73">
        <v>0.10833333333333334</v>
      </c>
      <c r="I3607" s="73">
        <v>0.10833333333333334</v>
      </c>
      <c r="J3607" s="81" t="s">
        <v>4230</v>
      </c>
      <c r="AL3607" s="144">
        <v>0</v>
      </c>
      <c r="AM3607" s="144">
        <v>0.10833333333333334</v>
      </c>
      <c r="AN3607" s="144">
        <v>0.10833333333333334</v>
      </c>
      <c r="AO3607" s="145">
        <v>0.10833333333333334</v>
      </c>
    </row>
    <row r="3608" spans="2:41" ht="14.5" hidden="1" x14ac:dyDescent="0.35">
      <c r="B3608" s="45" t="s">
        <v>3314</v>
      </c>
      <c r="C3608" s="54">
        <v>870042</v>
      </c>
      <c r="D3608" s="54">
        <v>870042</v>
      </c>
      <c r="E3608" s="60" t="s">
        <v>3195</v>
      </c>
      <c r="F3608" s="73">
        <v>0</v>
      </c>
      <c r="G3608" s="73">
        <v>0.10833333333333334</v>
      </c>
      <c r="H3608" s="73">
        <v>0.10833333333333334</v>
      </c>
      <c r="I3608" s="73">
        <v>0.10833333333333334</v>
      </c>
      <c r="J3608" s="81" t="s">
        <v>4230</v>
      </c>
      <c r="AL3608" s="144">
        <v>0</v>
      </c>
      <c r="AM3608" s="144">
        <v>0.10833333333333334</v>
      </c>
      <c r="AN3608" s="144">
        <v>0.10833333333333334</v>
      </c>
      <c r="AO3608" s="145">
        <v>0.10833333333333334</v>
      </c>
    </row>
    <row r="3609" spans="2:41" ht="14.5" hidden="1" x14ac:dyDescent="0.35">
      <c r="B3609" s="45" t="s">
        <v>3314</v>
      </c>
      <c r="C3609" s="54">
        <v>870047</v>
      </c>
      <c r="D3609" s="54">
        <v>870047</v>
      </c>
      <c r="E3609" s="60" t="s">
        <v>3195</v>
      </c>
      <c r="F3609" s="73">
        <v>0</v>
      </c>
      <c r="G3609" s="73">
        <v>0.10833333333333334</v>
      </c>
      <c r="H3609" s="73">
        <v>0.10833333333333334</v>
      </c>
      <c r="I3609" s="73">
        <v>0.10833333333333334</v>
      </c>
      <c r="J3609" s="81" t="s">
        <v>4230</v>
      </c>
      <c r="AL3609" s="144">
        <v>0</v>
      </c>
      <c r="AM3609" s="144">
        <v>0.10833333333333334</v>
      </c>
      <c r="AN3609" s="144">
        <v>0.10833333333333334</v>
      </c>
      <c r="AO3609" s="145">
        <v>0.10833333333333334</v>
      </c>
    </row>
    <row r="3610" spans="2:41" ht="14.5" hidden="1" x14ac:dyDescent="0.35">
      <c r="B3610" s="45" t="s">
        <v>3314</v>
      </c>
      <c r="C3610" s="54">
        <v>870064</v>
      </c>
      <c r="D3610" s="54">
        <v>870064</v>
      </c>
      <c r="E3610" s="60" t="s">
        <v>3195</v>
      </c>
      <c r="F3610" s="73">
        <v>0</v>
      </c>
      <c r="G3610" s="73">
        <v>0.10833333333333334</v>
      </c>
      <c r="H3610" s="73">
        <v>0.10833333333333334</v>
      </c>
      <c r="I3610" s="73">
        <v>0.10833333333333334</v>
      </c>
      <c r="J3610" s="81" t="s">
        <v>4230</v>
      </c>
      <c r="AL3610" s="144">
        <v>0</v>
      </c>
      <c r="AM3610" s="144">
        <v>0.10833333333333334</v>
      </c>
      <c r="AN3610" s="144">
        <v>0.10833333333333334</v>
      </c>
      <c r="AO3610" s="145">
        <v>0.10833333333333334</v>
      </c>
    </row>
    <row r="3611" spans="2:41" ht="14.5" hidden="1" x14ac:dyDescent="0.35">
      <c r="B3611" s="45" t="s">
        <v>3314</v>
      </c>
      <c r="C3611" s="54">
        <v>870067</v>
      </c>
      <c r="D3611" s="54">
        <v>870067</v>
      </c>
      <c r="E3611" s="60" t="s">
        <v>3195</v>
      </c>
      <c r="F3611" s="73">
        <v>0</v>
      </c>
      <c r="G3611" s="73">
        <v>0.10833333333333334</v>
      </c>
      <c r="H3611" s="73">
        <v>0.10833333333333334</v>
      </c>
      <c r="I3611" s="73">
        <v>0.10833333333333334</v>
      </c>
      <c r="J3611" s="81" t="s">
        <v>4230</v>
      </c>
      <c r="AL3611" s="144">
        <v>0</v>
      </c>
      <c r="AM3611" s="144">
        <v>0.10833333333333334</v>
      </c>
      <c r="AN3611" s="144">
        <v>0.10833333333333334</v>
      </c>
      <c r="AO3611" s="145">
        <v>0.10833333333333334</v>
      </c>
    </row>
    <row r="3612" spans="2:41" ht="14.5" hidden="1" x14ac:dyDescent="0.35">
      <c r="B3612" s="45" t="s">
        <v>3314</v>
      </c>
      <c r="C3612" s="54">
        <v>870069</v>
      </c>
      <c r="D3612" s="54">
        <v>870069</v>
      </c>
      <c r="E3612" s="60" t="s">
        <v>3195</v>
      </c>
      <c r="F3612" s="73">
        <v>0</v>
      </c>
      <c r="G3612" s="73">
        <v>0.10833333333333334</v>
      </c>
      <c r="H3612" s="73">
        <v>0.10833333333333334</v>
      </c>
      <c r="I3612" s="73">
        <v>0.10833333333333334</v>
      </c>
      <c r="J3612" s="81" t="s">
        <v>4230</v>
      </c>
      <c r="AL3612" s="144">
        <v>0</v>
      </c>
      <c r="AM3612" s="144">
        <v>0.10833333333333334</v>
      </c>
      <c r="AN3612" s="144">
        <v>0.10833333333333334</v>
      </c>
      <c r="AO3612" s="145">
        <v>0.10833333333333334</v>
      </c>
    </row>
    <row r="3613" spans="2:41" ht="14.5" hidden="1" x14ac:dyDescent="0.35">
      <c r="B3613" s="45" t="s">
        <v>3314</v>
      </c>
      <c r="C3613" s="54">
        <v>870080</v>
      </c>
      <c r="D3613" s="54">
        <v>870080</v>
      </c>
      <c r="E3613" s="60" t="s">
        <v>3195</v>
      </c>
      <c r="F3613" s="73">
        <v>0</v>
      </c>
      <c r="G3613" s="73">
        <v>0.10833333333333334</v>
      </c>
      <c r="H3613" s="73">
        <v>0.10833333333333334</v>
      </c>
      <c r="I3613" s="73">
        <v>0.10833333333333334</v>
      </c>
      <c r="J3613" s="81" t="s">
        <v>4230</v>
      </c>
      <c r="AL3613" s="144">
        <v>0</v>
      </c>
      <c r="AM3613" s="144">
        <v>0.10833333333333334</v>
      </c>
      <c r="AN3613" s="144">
        <v>0.10833333333333334</v>
      </c>
      <c r="AO3613" s="145">
        <v>0.10833333333333334</v>
      </c>
    </row>
    <row r="3614" spans="2:41" ht="14.5" hidden="1" x14ac:dyDescent="0.35">
      <c r="B3614" s="45" t="s">
        <v>3314</v>
      </c>
      <c r="C3614" s="54">
        <v>870088</v>
      </c>
      <c r="D3614" s="54">
        <v>870088</v>
      </c>
      <c r="E3614" s="60" t="s">
        <v>3195</v>
      </c>
      <c r="F3614" s="73">
        <v>0</v>
      </c>
      <c r="G3614" s="73">
        <v>0.10833333333333334</v>
      </c>
      <c r="H3614" s="73">
        <v>0.10833333333333334</v>
      </c>
      <c r="I3614" s="73">
        <v>0.10833333333333334</v>
      </c>
      <c r="J3614" s="81" t="s">
        <v>4230</v>
      </c>
      <c r="AL3614" s="144">
        <v>0</v>
      </c>
      <c r="AM3614" s="144">
        <v>0.10833333333333334</v>
      </c>
      <c r="AN3614" s="144">
        <v>0.10833333333333334</v>
      </c>
      <c r="AO3614" s="145">
        <v>0.10833333333333334</v>
      </c>
    </row>
    <row r="3615" spans="2:41" ht="14.5" hidden="1" x14ac:dyDescent="0.35">
      <c r="B3615" s="45" t="s">
        <v>3314</v>
      </c>
      <c r="C3615" s="54">
        <v>870095</v>
      </c>
      <c r="D3615" s="54">
        <v>870096</v>
      </c>
      <c r="E3615" s="60" t="s">
        <v>3195</v>
      </c>
      <c r="F3615" s="73">
        <v>0</v>
      </c>
      <c r="G3615" s="73">
        <v>0.10833333333333334</v>
      </c>
      <c r="H3615" s="73">
        <v>0.10833333333333334</v>
      </c>
      <c r="I3615" s="73">
        <v>0.10833333333333334</v>
      </c>
      <c r="J3615" s="81" t="s">
        <v>4230</v>
      </c>
      <c r="AL3615" s="144">
        <v>0</v>
      </c>
      <c r="AM3615" s="144">
        <v>0.10833333333333334</v>
      </c>
      <c r="AN3615" s="144">
        <v>0.10833333333333334</v>
      </c>
      <c r="AO3615" s="145">
        <v>0.10833333333333334</v>
      </c>
    </row>
    <row r="3616" spans="2:41" ht="14.5" hidden="1" x14ac:dyDescent="0.35">
      <c r="B3616" s="45" t="s">
        <v>3314</v>
      </c>
      <c r="C3616" s="54">
        <v>87010</v>
      </c>
      <c r="D3616" s="54">
        <v>87010</v>
      </c>
      <c r="E3616" s="60" t="s">
        <v>3195</v>
      </c>
      <c r="F3616" s="73">
        <v>0</v>
      </c>
      <c r="G3616" s="73">
        <v>0.10833333333333334</v>
      </c>
      <c r="H3616" s="73">
        <v>0.10833333333333334</v>
      </c>
      <c r="I3616" s="73">
        <v>0.10833333333333334</v>
      </c>
      <c r="J3616" s="81" t="s">
        <v>4230</v>
      </c>
      <c r="AL3616" s="144">
        <v>0</v>
      </c>
      <c r="AM3616" s="144">
        <v>0.10833333333333334</v>
      </c>
      <c r="AN3616" s="144">
        <v>0.10833333333333334</v>
      </c>
      <c r="AO3616" s="145">
        <v>0.10833333333333334</v>
      </c>
    </row>
    <row r="3617" spans="2:41" ht="14.5" hidden="1" x14ac:dyDescent="0.35">
      <c r="B3617" s="45" t="s">
        <v>3314</v>
      </c>
      <c r="C3617" s="54">
        <v>870118</v>
      </c>
      <c r="D3617" s="54">
        <v>870118</v>
      </c>
      <c r="E3617" s="60" t="s">
        <v>3195</v>
      </c>
      <c r="F3617" s="73">
        <v>0</v>
      </c>
      <c r="G3617" s="73">
        <v>0.10833333333333334</v>
      </c>
      <c r="H3617" s="73">
        <v>0.10833333333333334</v>
      </c>
      <c r="I3617" s="73">
        <v>0.10833333333333334</v>
      </c>
      <c r="J3617" s="81" t="s">
        <v>4230</v>
      </c>
      <c r="AL3617" s="144">
        <v>0</v>
      </c>
      <c r="AM3617" s="144">
        <v>0.10833333333333334</v>
      </c>
      <c r="AN3617" s="144">
        <v>0.10833333333333334</v>
      </c>
      <c r="AO3617" s="145">
        <v>0.10833333333333334</v>
      </c>
    </row>
    <row r="3618" spans="2:41" ht="14.5" hidden="1" x14ac:dyDescent="0.35">
      <c r="B3618" s="45" t="s">
        <v>3314</v>
      </c>
      <c r="C3618" s="54">
        <v>870160</v>
      </c>
      <c r="D3618" s="54">
        <v>870160</v>
      </c>
      <c r="E3618" s="60" t="s">
        <v>3195</v>
      </c>
      <c r="F3618" s="73">
        <v>0</v>
      </c>
      <c r="G3618" s="73">
        <v>0.10833333333333334</v>
      </c>
      <c r="H3618" s="73">
        <v>0.10833333333333334</v>
      </c>
      <c r="I3618" s="73">
        <v>0.10833333333333334</v>
      </c>
      <c r="J3618" s="81" t="s">
        <v>4230</v>
      </c>
      <c r="AL3618" s="144">
        <v>0</v>
      </c>
      <c r="AM3618" s="144">
        <v>0.10833333333333334</v>
      </c>
      <c r="AN3618" s="144">
        <v>0.10833333333333334</v>
      </c>
      <c r="AO3618" s="145">
        <v>0.10833333333333334</v>
      </c>
    </row>
    <row r="3619" spans="2:41" ht="14.5" hidden="1" x14ac:dyDescent="0.35">
      <c r="B3619" s="45" t="s">
        <v>3314</v>
      </c>
      <c r="C3619" s="54">
        <v>870172</v>
      </c>
      <c r="D3619" s="54">
        <v>870172</v>
      </c>
      <c r="E3619" s="60" t="s">
        <v>3195</v>
      </c>
      <c r="F3619" s="73">
        <v>0</v>
      </c>
      <c r="G3619" s="73">
        <v>0.10833333333333334</v>
      </c>
      <c r="H3619" s="73">
        <v>0.10833333333333334</v>
      </c>
      <c r="I3619" s="73">
        <v>0.10833333333333334</v>
      </c>
      <c r="J3619" s="81" t="s">
        <v>4230</v>
      </c>
      <c r="AL3619" s="144">
        <v>0</v>
      </c>
      <c r="AM3619" s="144">
        <v>0.10833333333333334</v>
      </c>
      <c r="AN3619" s="144">
        <v>0.10833333333333334</v>
      </c>
      <c r="AO3619" s="145">
        <v>0.10833333333333334</v>
      </c>
    </row>
    <row r="3620" spans="2:41" ht="14.5" hidden="1" x14ac:dyDescent="0.35">
      <c r="B3620" s="45" t="s">
        <v>3314</v>
      </c>
      <c r="C3620" s="54">
        <v>870174</v>
      </c>
      <c r="D3620" s="54">
        <v>870175</v>
      </c>
      <c r="E3620" s="60" t="s">
        <v>3195</v>
      </c>
      <c r="F3620" s="73">
        <v>0</v>
      </c>
      <c r="G3620" s="73">
        <v>0.10833333333333334</v>
      </c>
      <c r="H3620" s="73">
        <v>0.10833333333333334</v>
      </c>
      <c r="I3620" s="73">
        <v>0.10833333333333334</v>
      </c>
      <c r="J3620" s="81" t="s">
        <v>4230</v>
      </c>
      <c r="AL3620" s="144">
        <v>0</v>
      </c>
      <c r="AM3620" s="144">
        <v>0.10833333333333334</v>
      </c>
      <c r="AN3620" s="144">
        <v>0.10833333333333334</v>
      </c>
      <c r="AO3620" s="145">
        <v>0.10833333333333334</v>
      </c>
    </row>
    <row r="3621" spans="2:41" ht="14.5" hidden="1" x14ac:dyDescent="0.35">
      <c r="B3621" s="45" t="s">
        <v>3314</v>
      </c>
      <c r="C3621" s="54">
        <v>870180</v>
      </c>
      <c r="D3621" s="54">
        <v>870180</v>
      </c>
      <c r="E3621" s="60" t="s">
        <v>3195</v>
      </c>
      <c r="F3621" s="73">
        <v>0</v>
      </c>
      <c r="G3621" s="73">
        <v>0.10833333333333334</v>
      </c>
      <c r="H3621" s="73">
        <v>0.10833333333333334</v>
      </c>
      <c r="I3621" s="73">
        <v>0.10833333333333334</v>
      </c>
      <c r="J3621" s="81" t="s">
        <v>4230</v>
      </c>
      <c r="AL3621" s="144">
        <v>0</v>
      </c>
      <c r="AM3621" s="144">
        <v>0.10833333333333334</v>
      </c>
      <c r="AN3621" s="144">
        <v>0.10833333333333334</v>
      </c>
      <c r="AO3621" s="145">
        <v>0.10833333333333334</v>
      </c>
    </row>
    <row r="3622" spans="2:41" ht="14.5" hidden="1" x14ac:dyDescent="0.35">
      <c r="B3622" s="45" t="s">
        <v>3314</v>
      </c>
      <c r="C3622" s="54">
        <v>870183</v>
      </c>
      <c r="D3622" s="54">
        <v>870185</v>
      </c>
      <c r="E3622" s="60" t="s">
        <v>3195</v>
      </c>
      <c r="F3622" s="73">
        <v>0</v>
      </c>
      <c r="G3622" s="73">
        <v>0.10833333333333334</v>
      </c>
      <c r="H3622" s="73">
        <v>0.10833333333333334</v>
      </c>
      <c r="I3622" s="73">
        <v>0.10833333333333334</v>
      </c>
      <c r="J3622" s="81" t="s">
        <v>4230</v>
      </c>
      <c r="AL3622" s="144">
        <v>0</v>
      </c>
      <c r="AM3622" s="144">
        <v>0.10833333333333334</v>
      </c>
      <c r="AN3622" s="144">
        <v>0.10833333333333334</v>
      </c>
      <c r="AO3622" s="145">
        <v>0.10833333333333334</v>
      </c>
    </row>
    <row r="3623" spans="2:41" ht="14.5" hidden="1" x14ac:dyDescent="0.35">
      <c r="B3623" s="45" t="s">
        <v>3314</v>
      </c>
      <c r="C3623" s="54">
        <v>870213</v>
      </c>
      <c r="D3623" s="54">
        <v>870213</v>
      </c>
      <c r="E3623" s="60" t="s">
        <v>3195</v>
      </c>
      <c r="F3623" s="73">
        <v>0</v>
      </c>
      <c r="G3623" s="73">
        <v>0.10833333333333334</v>
      </c>
      <c r="H3623" s="73">
        <v>0.10833333333333334</v>
      </c>
      <c r="I3623" s="73">
        <v>0.10833333333333334</v>
      </c>
      <c r="J3623" s="81" t="s">
        <v>4230</v>
      </c>
      <c r="AL3623" s="144">
        <v>0</v>
      </c>
      <c r="AM3623" s="144">
        <v>0.10833333333333334</v>
      </c>
      <c r="AN3623" s="144">
        <v>0.10833333333333334</v>
      </c>
      <c r="AO3623" s="145">
        <v>0.10833333333333334</v>
      </c>
    </row>
    <row r="3624" spans="2:41" ht="14.5" hidden="1" x14ac:dyDescent="0.35">
      <c r="B3624" s="45" t="s">
        <v>3314</v>
      </c>
      <c r="C3624" s="54">
        <v>870225</v>
      </c>
      <c r="D3624" s="54">
        <v>870225</v>
      </c>
      <c r="E3624" s="60" t="s">
        <v>3195</v>
      </c>
      <c r="F3624" s="73">
        <v>0</v>
      </c>
      <c r="G3624" s="73">
        <v>0.10833333333333334</v>
      </c>
      <c r="H3624" s="73">
        <v>0.10833333333333334</v>
      </c>
      <c r="I3624" s="73">
        <v>0.10833333333333334</v>
      </c>
      <c r="J3624" s="81" t="s">
        <v>4230</v>
      </c>
      <c r="AL3624" s="144">
        <v>0</v>
      </c>
      <c r="AM3624" s="144">
        <v>0.10833333333333334</v>
      </c>
      <c r="AN3624" s="144">
        <v>0.10833333333333334</v>
      </c>
      <c r="AO3624" s="145">
        <v>0.10833333333333334</v>
      </c>
    </row>
    <row r="3625" spans="2:41" ht="14.5" hidden="1" x14ac:dyDescent="0.35">
      <c r="B3625" s="45" t="s">
        <v>3314</v>
      </c>
      <c r="C3625" s="54">
        <v>870246</v>
      </c>
      <c r="D3625" s="54">
        <v>870246</v>
      </c>
      <c r="E3625" s="60" t="s">
        <v>3195</v>
      </c>
      <c r="F3625" s="73">
        <v>0</v>
      </c>
      <c r="G3625" s="73">
        <v>0.10833333333333334</v>
      </c>
      <c r="H3625" s="73">
        <v>0.10833333333333334</v>
      </c>
      <c r="I3625" s="73">
        <v>0.10833333333333334</v>
      </c>
      <c r="J3625" s="81" t="s">
        <v>4230</v>
      </c>
      <c r="AL3625" s="144">
        <v>0</v>
      </c>
      <c r="AM3625" s="144">
        <v>0.10833333333333334</v>
      </c>
      <c r="AN3625" s="144">
        <v>0.10833333333333334</v>
      </c>
      <c r="AO3625" s="145">
        <v>0.10833333333333334</v>
      </c>
    </row>
    <row r="3626" spans="2:41" ht="14.5" hidden="1" x14ac:dyDescent="0.35">
      <c r="B3626" s="45" t="s">
        <v>3314</v>
      </c>
      <c r="C3626" s="54">
        <v>870248</v>
      </c>
      <c r="D3626" s="54">
        <v>870249</v>
      </c>
      <c r="E3626" s="60" t="s">
        <v>3195</v>
      </c>
      <c r="F3626" s="73">
        <v>0</v>
      </c>
      <c r="G3626" s="73">
        <v>0.10833333333333334</v>
      </c>
      <c r="H3626" s="73">
        <v>0.10833333333333334</v>
      </c>
      <c r="I3626" s="73">
        <v>0.10833333333333334</v>
      </c>
      <c r="J3626" s="81" t="s">
        <v>4230</v>
      </c>
      <c r="AL3626" s="144">
        <v>0</v>
      </c>
      <c r="AM3626" s="144">
        <v>0.10833333333333334</v>
      </c>
      <c r="AN3626" s="144">
        <v>0.10833333333333334</v>
      </c>
      <c r="AO3626" s="145">
        <v>0.10833333333333334</v>
      </c>
    </row>
    <row r="3627" spans="2:41" ht="14.5" hidden="1" x14ac:dyDescent="0.35">
      <c r="B3627" s="45" t="s">
        <v>3314</v>
      </c>
      <c r="C3627" s="54">
        <v>870258</v>
      </c>
      <c r="D3627" s="54">
        <v>870260</v>
      </c>
      <c r="E3627" s="60" t="s">
        <v>3195</v>
      </c>
      <c r="F3627" s="73">
        <v>0</v>
      </c>
      <c r="G3627" s="73">
        <v>0.10833333333333334</v>
      </c>
      <c r="H3627" s="73">
        <v>0.10833333333333334</v>
      </c>
      <c r="I3627" s="73">
        <v>0.10833333333333334</v>
      </c>
      <c r="J3627" s="81" t="s">
        <v>4230</v>
      </c>
      <c r="AL3627" s="144">
        <v>0</v>
      </c>
      <c r="AM3627" s="144">
        <v>0.10833333333333334</v>
      </c>
      <c r="AN3627" s="144">
        <v>0.10833333333333334</v>
      </c>
      <c r="AO3627" s="145">
        <v>0.10833333333333334</v>
      </c>
    </row>
    <row r="3628" spans="2:41" ht="14.5" hidden="1" x14ac:dyDescent="0.35">
      <c r="B3628" s="45" t="s">
        <v>3314</v>
      </c>
      <c r="C3628" s="54">
        <v>870269</v>
      </c>
      <c r="D3628" s="54">
        <v>870269</v>
      </c>
      <c r="E3628" s="60" t="s">
        <v>3195</v>
      </c>
      <c r="F3628" s="73">
        <v>0</v>
      </c>
      <c r="G3628" s="73">
        <v>0.10833333333333334</v>
      </c>
      <c r="H3628" s="73">
        <v>0.10833333333333334</v>
      </c>
      <c r="I3628" s="73">
        <v>0.10833333333333334</v>
      </c>
      <c r="J3628" s="81" t="s">
        <v>4230</v>
      </c>
      <c r="AL3628" s="144">
        <v>0</v>
      </c>
      <c r="AM3628" s="144">
        <v>0.10833333333333334</v>
      </c>
      <c r="AN3628" s="144">
        <v>0.10833333333333334</v>
      </c>
      <c r="AO3628" s="145">
        <v>0.10833333333333334</v>
      </c>
    </row>
    <row r="3629" spans="2:41" ht="14.5" hidden="1" x14ac:dyDescent="0.35">
      <c r="B3629" s="45" t="s">
        <v>3314</v>
      </c>
      <c r="C3629" s="54">
        <v>870280</v>
      </c>
      <c r="D3629" s="54">
        <v>870281</v>
      </c>
      <c r="E3629" s="60" t="s">
        <v>3195</v>
      </c>
      <c r="F3629" s="73">
        <v>0</v>
      </c>
      <c r="G3629" s="73">
        <v>0.10833333333333334</v>
      </c>
      <c r="H3629" s="73">
        <v>0.10833333333333334</v>
      </c>
      <c r="I3629" s="73">
        <v>0.10833333333333334</v>
      </c>
      <c r="J3629" s="81" t="s">
        <v>4230</v>
      </c>
      <c r="AL3629" s="144">
        <v>0</v>
      </c>
      <c r="AM3629" s="144">
        <v>0.10833333333333334</v>
      </c>
      <c r="AN3629" s="144">
        <v>0.10833333333333334</v>
      </c>
      <c r="AO3629" s="145">
        <v>0.10833333333333334</v>
      </c>
    </row>
    <row r="3630" spans="2:41" ht="14.5" hidden="1" x14ac:dyDescent="0.35">
      <c r="B3630" s="45" t="s">
        <v>3314</v>
      </c>
      <c r="C3630" s="54">
        <v>870288</v>
      </c>
      <c r="D3630" s="54">
        <v>870288</v>
      </c>
      <c r="E3630" s="60" t="s">
        <v>3195</v>
      </c>
      <c r="F3630" s="73">
        <v>0</v>
      </c>
      <c r="G3630" s="73">
        <v>0.10833333333333334</v>
      </c>
      <c r="H3630" s="73">
        <v>0.10833333333333334</v>
      </c>
      <c r="I3630" s="73">
        <v>0.10833333333333334</v>
      </c>
      <c r="J3630" s="81" t="s">
        <v>4230</v>
      </c>
      <c r="AL3630" s="144">
        <v>0</v>
      </c>
      <c r="AM3630" s="144">
        <v>0.10833333333333334</v>
      </c>
      <c r="AN3630" s="144">
        <v>0.10833333333333334</v>
      </c>
      <c r="AO3630" s="145">
        <v>0.10833333333333334</v>
      </c>
    </row>
    <row r="3631" spans="2:41" ht="14.5" hidden="1" x14ac:dyDescent="0.35">
      <c r="B3631" s="45" t="s">
        <v>3314</v>
      </c>
      <c r="C3631" s="54">
        <v>870299</v>
      </c>
      <c r="D3631" s="54">
        <v>870299</v>
      </c>
      <c r="E3631" s="60" t="s">
        <v>3195</v>
      </c>
      <c r="F3631" s="73">
        <v>0</v>
      </c>
      <c r="G3631" s="73">
        <v>0.10833333333333334</v>
      </c>
      <c r="H3631" s="73">
        <v>0.10833333333333334</v>
      </c>
      <c r="I3631" s="73">
        <v>0.10833333333333334</v>
      </c>
      <c r="J3631" s="81" t="s">
        <v>4230</v>
      </c>
      <c r="AL3631" s="144">
        <v>0</v>
      </c>
      <c r="AM3631" s="144">
        <v>0.10833333333333334</v>
      </c>
      <c r="AN3631" s="144">
        <v>0.10833333333333334</v>
      </c>
      <c r="AO3631" s="145">
        <v>0.10833333333333334</v>
      </c>
    </row>
    <row r="3632" spans="2:41" ht="14.5" hidden="1" x14ac:dyDescent="0.35">
      <c r="B3632" s="45" t="s">
        <v>3314</v>
      </c>
      <c r="C3632" s="54">
        <v>870312</v>
      </c>
      <c r="D3632" s="54">
        <v>870312</v>
      </c>
      <c r="E3632" s="60" t="s">
        <v>3195</v>
      </c>
      <c r="F3632" s="73">
        <v>0</v>
      </c>
      <c r="G3632" s="73">
        <v>0.10833333333333334</v>
      </c>
      <c r="H3632" s="73">
        <v>0.10833333333333334</v>
      </c>
      <c r="I3632" s="73">
        <v>0.10833333333333334</v>
      </c>
      <c r="J3632" s="81" t="s">
        <v>4230</v>
      </c>
      <c r="AL3632" s="144">
        <v>0</v>
      </c>
      <c r="AM3632" s="144">
        <v>0.10833333333333334</v>
      </c>
      <c r="AN3632" s="144">
        <v>0.10833333333333334</v>
      </c>
      <c r="AO3632" s="145">
        <v>0.10833333333333334</v>
      </c>
    </row>
    <row r="3633" spans="2:41" ht="14.5" hidden="1" x14ac:dyDescent="0.35">
      <c r="B3633" s="45" t="s">
        <v>3314</v>
      </c>
      <c r="C3633" s="54">
        <v>870314</v>
      </c>
      <c r="D3633" s="54">
        <v>870316</v>
      </c>
      <c r="E3633" s="60" t="s">
        <v>3195</v>
      </c>
      <c r="F3633" s="73">
        <v>0</v>
      </c>
      <c r="G3633" s="73">
        <v>0.10833333333333334</v>
      </c>
      <c r="H3633" s="73">
        <v>0.10833333333333334</v>
      </c>
      <c r="I3633" s="73">
        <v>0.10833333333333334</v>
      </c>
      <c r="J3633" s="81" t="s">
        <v>4230</v>
      </c>
      <c r="AL3633" s="144">
        <v>0</v>
      </c>
      <c r="AM3633" s="144">
        <v>0.10833333333333334</v>
      </c>
      <c r="AN3633" s="144">
        <v>0.10833333333333334</v>
      </c>
      <c r="AO3633" s="145">
        <v>0.10833333333333334</v>
      </c>
    </row>
    <row r="3634" spans="2:41" ht="14.5" hidden="1" x14ac:dyDescent="0.35">
      <c r="B3634" s="45" t="s">
        <v>3314</v>
      </c>
      <c r="C3634" s="54">
        <v>870321</v>
      </c>
      <c r="D3634" s="54">
        <v>870321</v>
      </c>
      <c r="E3634" s="60" t="s">
        <v>3195</v>
      </c>
      <c r="F3634" s="73">
        <v>0</v>
      </c>
      <c r="G3634" s="73">
        <v>0.10833333333333334</v>
      </c>
      <c r="H3634" s="73">
        <v>0.10833333333333334</v>
      </c>
      <c r="I3634" s="73">
        <v>0.10833333333333334</v>
      </c>
      <c r="J3634" s="81" t="s">
        <v>4230</v>
      </c>
      <c r="AL3634" s="144">
        <v>0</v>
      </c>
      <c r="AM3634" s="144">
        <v>0.10833333333333334</v>
      </c>
      <c r="AN3634" s="144">
        <v>0.10833333333333334</v>
      </c>
      <c r="AO3634" s="145">
        <v>0.10833333333333334</v>
      </c>
    </row>
    <row r="3635" spans="2:41" ht="14.5" hidden="1" x14ac:dyDescent="0.35">
      <c r="B3635" s="45" t="s">
        <v>3314</v>
      </c>
      <c r="C3635" s="54">
        <v>870326</v>
      </c>
      <c r="D3635" s="54">
        <v>870327</v>
      </c>
      <c r="E3635" s="60" t="s">
        <v>3195</v>
      </c>
      <c r="F3635" s="73">
        <v>0</v>
      </c>
      <c r="G3635" s="73">
        <v>0.10833333333333334</v>
      </c>
      <c r="H3635" s="73">
        <v>0.10833333333333334</v>
      </c>
      <c r="I3635" s="73">
        <v>0.10833333333333334</v>
      </c>
      <c r="J3635" s="81" t="s">
        <v>4230</v>
      </c>
      <c r="AL3635" s="144">
        <v>0</v>
      </c>
      <c r="AM3635" s="144">
        <v>0.10833333333333334</v>
      </c>
      <c r="AN3635" s="144">
        <v>0.10833333333333334</v>
      </c>
      <c r="AO3635" s="145">
        <v>0.10833333333333334</v>
      </c>
    </row>
    <row r="3636" spans="2:41" ht="14.5" hidden="1" x14ac:dyDescent="0.35">
      <c r="B3636" s="45" t="s">
        <v>3314</v>
      </c>
      <c r="C3636" s="54">
        <v>870331</v>
      </c>
      <c r="D3636" s="54">
        <v>870331</v>
      </c>
      <c r="E3636" s="60" t="s">
        <v>3195</v>
      </c>
      <c r="F3636" s="73">
        <v>0</v>
      </c>
      <c r="G3636" s="73">
        <v>0.10833333333333334</v>
      </c>
      <c r="H3636" s="73">
        <v>0.10833333333333334</v>
      </c>
      <c r="I3636" s="73">
        <v>0.10833333333333334</v>
      </c>
      <c r="J3636" s="81" t="s">
        <v>4230</v>
      </c>
      <c r="AL3636" s="144">
        <v>0</v>
      </c>
      <c r="AM3636" s="144">
        <v>0.10833333333333334</v>
      </c>
      <c r="AN3636" s="144">
        <v>0.10833333333333334</v>
      </c>
      <c r="AO3636" s="145">
        <v>0.10833333333333334</v>
      </c>
    </row>
    <row r="3637" spans="2:41" ht="14.5" hidden="1" x14ac:dyDescent="0.35">
      <c r="B3637" s="45" t="s">
        <v>3314</v>
      </c>
      <c r="C3637" s="54">
        <v>870362</v>
      </c>
      <c r="D3637" s="54">
        <v>870362</v>
      </c>
      <c r="E3637" s="60" t="s">
        <v>3195</v>
      </c>
      <c r="F3637" s="73">
        <v>0</v>
      </c>
      <c r="G3637" s="73">
        <v>0.10833333333333334</v>
      </c>
      <c r="H3637" s="73">
        <v>0.10833333333333334</v>
      </c>
      <c r="I3637" s="73">
        <v>0.10833333333333334</v>
      </c>
      <c r="J3637" s="81" t="s">
        <v>4230</v>
      </c>
      <c r="AL3637" s="144">
        <v>0</v>
      </c>
      <c r="AM3637" s="144">
        <v>0.10833333333333334</v>
      </c>
      <c r="AN3637" s="144">
        <v>0.10833333333333334</v>
      </c>
      <c r="AO3637" s="145">
        <v>0.10833333333333334</v>
      </c>
    </row>
    <row r="3638" spans="2:41" ht="14.5" hidden="1" x14ac:dyDescent="0.35">
      <c r="B3638" s="45" t="s">
        <v>3314</v>
      </c>
      <c r="C3638" s="54">
        <v>870371</v>
      </c>
      <c r="D3638" s="54">
        <v>870371</v>
      </c>
      <c r="E3638" s="60" t="s">
        <v>3195</v>
      </c>
      <c r="F3638" s="73">
        <v>0</v>
      </c>
      <c r="G3638" s="73">
        <v>0.10833333333333334</v>
      </c>
      <c r="H3638" s="73">
        <v>0.10833333333333334</v>
      </c>
      <c r="I3638" s="73">
        <v>0.10833333333333334</v>
      </c>
      <c r="J3638" s="81" t="s">
        <v>4230</v>
      </c>
      <c r="AL3638" s="144">
        <v>0</v>
      </c>
      <c r="AM3638" s="144">
        <v>0.10833333333333334</v>
      </c>
      <c r="AN3638" s="144">
        <v>0.10833333333333334</v>
      </c>
      <c r="AO3638" s="145">
        <v>0.10833333333333334</v>
      </c>
    </row>
    <row r="3639" spans="2:41" ht="14.5" hidden="1" x14ac:dyDescent="0.35">
      <c r="B3639" s="45" t="s">
        <v>3314</v>
      </c>
      <c r="C3639" s="54">
        <v>870378</v>
      </c>
      <c r="D3639" s="54">
        <v>870378</v>
      </c>
      <c r="E3639" s="60" t="s">
        <v>3195</v>
      </c>
      <c r="F3639" s="73">
        <v>0</v>
      </c>
      <c r="G3639" s="73">
        <v>0.10833333333333334</v>
      </c>
      <c r="H3639" s="73">
        <v>0.10833333333333334</v>
      </c>
      <c r="I3639" s="73">
        <v>0.10833333333333334</v>
      </c>
      <c r="J3639" s="81" t="s">
        <v>4230</v>
      </c>
      <c r="AL3639" s="144">
        <v>0</v>
      </c>
      <c r="AM3639" s="144">
        <v>0.10833333333333334</v>
      </c>
      <c r="AN3639" s="144">
        <v>0.10833333333333334</v>
      </c>
      <c r="AO3639" s="145">
        <v>0.10833333333333334</v>
      </c>
    </row>
    <row r="3640" spans="2:41" ht="14.5" hidden="1" x14ac:dyDescent="0.35">
      <c r="B3640" s="45" t="s">
        <v>3314</v>
      </c>
      <c r="C3640" s="54">
        <v>870384</v>
      </c>
      <c r="D3640" s="54">
        <v>870384</v>
      </c>
      <c r="E3640" s="60" t="s">
        <v>3195</v>
      </c>
      <c r="F3640" s="73">
        <v>0</v>
      </c>
      <c r="G3640" s="73">
        <v>0.10833333333333334</v>
      </c>
      <c r="H3640" s="73">
        <v>0.10833333333333334</v>
      </c>
      <c r="I3640" s="73">
        <v>0.10833333333333334</v>
      </c>
      <c r="J3640" s="81" t="s">
        <v>4230</v>
      </c>
      <c r="AL3640" s="144">
        <v>0</v>
      </c>
      <c r="AM3640" s="144">
        <v>0.10833333333333334</v>
      </c>
      <c r="AN3640" s="144">
        <v>0.10833333333333334</v>
      </c>
      <c r="AO3640" s="145">
        <v>0.10833333333333334</v>
      </c>
    </row>
    <row r="3641" spans="2:41" ht="14.5" hidden="1" x14ac:dyDescent="0.35">
      <c r="B3641" s="45" t="s">
        <v>3314</v>
      </c>
      <c r="C3641" s="54">
        <v>870404</v>
      </c>
      <c r="D3641" s="54">
        <v>870404</v>
      </c>
      <c r="E3641" s="60" t="s">
        <v>3195</v>
      </c>
      <c r="F3641" s="73">
        <v>0</v>
      </c>
      <c r="G3641" s="73">
        <v>0.10833333333333334</v>
      </c>
      <c r="H3641" s="73">
        <v>0.10833333333333334</v>
      </c>
      <c r="I3641" s="73">
        <v>0.10833333333333334</v>
      </c>
      <c r="J3641" s="81" t="s">
        <v>4230</v>
      </c>
      <c r="AL3641" s="144">
        <v>0</v>
      </c>
      <c r="AM3641" s="144">
        <v>0.10833333333333334</v>
      </c>
      <c r="AN3641" s="144">
        <v>0.10833333333333334</v>
      </c>
      <c r="AO3641" s="145">
        <v>0.10833333333333334</v>
      </c>
    </row>
    <row r="3642" spans="2:41" ht="14.5" hidden="1" x14ac:dyDescent="0.35">
      <c r="B3642" s="45" t="s">
        <v>3314</v>
      </c>
      <c r="C3642" s="54">
        <v>870430</v>
      </c>
      <c r="D3642" s="54">
        <v>870430</v>
      </c>
      <c r="E3642" s="60" t="s">
        <v>3195</v>
      </c>
      <c r="F3642" s="73">
        <v>0</v>
      </c>
      <c r="G3642" s="73">
        <v>0.10833333333333334</v>
      </c>
      <c r="H3642" s="73">
        <v>0.10833333333333334</v>
      </c>
      <c r="I3642" s="73">
        <v>0.10833333333333334</v>
      </c>
      <c r="J3642" s="81" t="s">
        <v>4230</v>
      </c>
      <c r="AL3642" s="144">
        <v>0</v>
      </c>
      <c r="AM3642" s="144">
        <v>0.10833333333333334</v>
      </c>
      <c r="AN3642" s="144">
        <v>0.10833333333333334</v>
      </c>
      <c r="AO3642" s="145">
        <v>0.10833333333333334</v>
      </c>
    </row>
    <row r="3643" spans="2:41" ht="14.5" hidden="1" x14ac:dyDescent="0.35">
      <c r="B3643" s="45" t="s">
        <v>3314</v>
      </c>
      <c r="C3643" s="54">
        <v>870432</v>
      </c>
      <c r="D3643" s="54">
        <v>870432</v>
      </c>
      <c r="E3643" s="60" t="s">
        <v>3195</v>
      </c>
      <c r="F3643" s="73">
        <v>0</v>
      </c>
      <c r="G3643" s="73">
        <v>0.10833333333333334</v>
      </c>
      <c r="H3643" s="73">
        <v>0.10833333333333334</v>
      </c>
      <c r="I3643" s="73">
        <v>0.10833333333333334</v>
      </c>
      <c r="J3643" s="81" t="s">
        <v>4230</v>
      </c>
      <c r="AL3643" s="144">
        <v>0</v>
      </c>
      <c r="AM3643" s="144">
        <v>0.10833333333333334</v>
      </c>
      <c r="AN3643" s="144">
        <v>0.10833333333333334</v>
      </c>
      <c r="AO3643" s="145">
        <v>0.10833333333333334</v>
      </c>
    </row>
    <row r="3644" spans="2:41" ht="14.5" hidden="1" x14ac:dyDescent="0.35">
      <c r="B3644" s="45" t="s">
        <v>3314</v>
      </c>
      <c r="C3644" s="54">
        <v>870434</v>
      </c>
      <c r="D3644" s="54">
        <v>870434</v>
      </c>
      <c r="E3644" s="60" t="s">
        <v>3195</v>
      </c>
      <c r="F3644" s="73">
        <v>0</v>
      </c>
      <c r="G3644" s="73">
        <v>0.10833333333333334</v>
      </c>
      <c r="H3644" s="73">
        <v>0.10833333333333334</v>
      </c>
      <c r="I3644" s="73">
        <v>0.10833333333333334</v>
      </c>
      <c r="J3644" s="81" t="s">
        <v>4230</v>
      </c>
      <c r="AL3644" s="144">
        <v>0</v>
      </c>
      <c r="AM3644" s="144">
        <v>0.10833333333333334</v>
      </c>
      <c r="AN3644" s="144">
        <v>0.10833333333333334</v>
      </c>
      <c r="AO3644" s="145">
        <v>0.10833333333333334</v>
      </c>
    </row>
    <row r="3645" spans="2:41" ht="14.5" hidden="1" x14ac:dyDescent="0.35">
      <c r="B3645" s="45" t="s">
        <v>3314</v>
      </c>
      <c r="C3645" s="54">
        <v>870437</v>
      </c>
      <c r="D3645" s="54">
        <v>870437</v>
      </c>
      <c r="E3645" s="60" t="s">
        <v>3195</v>
      </c>
      <c r="F3645" s="73">
        <v>0</v>
      </c>
      <c r="G3645" s="73">
        <v>0.10833333333333334</v>
      </c>
      <c r="H3645" s="73">
        <v>0.10833333333333334</v>
      </c>
      <c r="I3645" s="73">
        <v>0.10833333333333334</v>
      </c>
      <c r="J3645" s="81" t="s">
        <v>4230</v>
      </c>
      <c r="AL3645" s="144">
        <v>0</v>
      </c>
      <c r="AM3645" s="144">
        <v>0.10833333333333334</v>
      </c>
      <c r="AN3645" s="144">
        <v>0.10833333333333334</v>
      </c>
      <c r="AO3645" s="145">
        <v>0.10833333333333334</v>
      </c>
    </row>
    <row r="3646" spans="2:41" ht="14.5" hidden="1" x14ac:dyDescent="0.35">
      <c r="B3646" s="45" t="s">
        <v>3314</v>
      </c>
      <c r="C3646" s="54">
        <v>870440</v>
      </c>
      <c r="D3646" s="54">
        <v>870440</v>
      </c>
      <c r="E3646" s="60" t="s">
        <v>3195</v>
      </c>
      <c r="F3646" s="73">
        <v>0</v>
      </c>
      <c r="G3646" s="73">
        <v>0.10833333333333334</v>
      </c>
      <c r="H3646" s="73">
        <v>0.10833333333333334</v>
      </c>
      <c r="I3646" s="73">
        <v>0.10833333333333334</v>
      </c>
      <c r="J3646" s="81" t="s">
        <v>4230</v>
      </c>
      <c r="AL3646" s="144">
        <v>0</v>
      </c>
      <c r="AM3646" s="144">
        <v>0.10833333333333334</v>
      </c>
      <c r="AN3646" s="144">
        <v>0.10833333333333334</v>
      </c>
      <c r="AO3646" s="145">
        <v>0.10833333333333334</v>
      </c>
    </row>
    <row r="3647" spans="2:41" ht="14.5" hidden="1" x14ac:dyDescent="0.35">
      <c r="B3647" s="45" t="s">
        <v>3314</v>
      </c>
      <c r="C3647" s="54">
        <v>870447</v>
      </c>
      <c r="D3647" s="54">
        <v>870447</v>
      </c>
      <c r="E3647" s="60" t="s">
        <v>3195</v>
      </c>
      <c r="F3647" s="73">
        <v>0</v>
      </c>
      <c r="G3647" s="73">
        <v>0.10833333333333334</v>
      </c>
      <c r="H3647" s="73">
        <v>0.10833333333333334</v>
      </c>
      <c r="I3647" s="73">
        <v>0.10833333333333334</v>
      </c>
      <c r="J3647" s="81" t="s">
        <v>4230</v>
      </c>
      <c r="AL3647" s="144">
        <v>0</v>
      </c>
      <c r="AM3647" s="144">
        <v>0.10833333333333334</v>
      </c>
      <c r="AN3647" s="144">
        <v>0.10833333333333334</v>
      </c>
      <c r="AO3647" s="145">
        <v>0.10833333333333334</v>
      </c>
    </row>
    <row r="3648" spans="2:41" ht="14.5" hidden="1" x14ac:dyDescent="0.35">
      <c r="B3648" s="45" t="s">
        <v>3314</v>
      </c>
      <c r="C3648" s="54">
        <v>870449</v>
      </c>
      <c r="D3648" s="54">
        <v>870449</v>
      </c>
      <c r="E3648" s="60" t="s">
        <v>3195</v>
      </c>
      <c r="F3648" s="73">
        <v>0</v>
      </c>
      <c r="G3648" s="73">
        <v>0.10833333333333334</v>
      </c>
      <c r="H3648" s="73">
        <v>0.10833333333333334</v>
      </c>
      <c r="I3648" s="73">
        <v>0.10833333333333334</v>
      </c>
      <c r="J3648" s="81" t="s">
        <v>4230</v>
      </c>
      <c r="AL3648" s="144">
        <v>0</v>
      </c>
      <c r="AM3648" s="144">
        <v>0.10833333333333334</v>
      </c>
      <c r="AN3648" s="144">
        <v>0.10833333333333334</v>
      </c>
      <c r="AO3648" s="145">
        <v>0.10833333333333334</v>
      </c>
    </row>
    <row r="3649" spans="2:41" ht="14.5" hidden="1" x14ac:dyDescent="0.35">
      <c r="B3649" s="45" t="s">
        <v>3314</v>
      </c>
      <c r="C3649" s="54">
        <v>870461</v>
      </c>
      <c r="D3649" s="54">
        <v>870461</v>
      </c>
      <c r="E3649" s="60" t="s">
        <v>3195</v>
      </c>
      <c r="F3649" s="73">
        <v>0</v>
      </c>
      <c r="G3649" s="73">
        <v>0.10833333333333334</v>
      </c>
      <c r="H3649" s="73">
        <v>0.10833333333333334</v>
      </c>
      <c r="I3649" s="73">
        <v>0.10833333333333334</v>
      </c>
      <c r="J3649" s="81" t="s">
        <v>4230</v>
      </c>
      <c r="AL3649" s="144">
        <v>0</v>
      </c>
      <c r="AM3649" s="144">
        <v>0.10833333333333334</v>
      </c>
      <c r="AN3649" s="144">
        <v>0.10833333333333334</v>
      </c>
      <c r="AO3649" s="145">
        <v>0.10833333333333334</v>
      </c>
    </row>
    <row r="3650" spans="2:41" ht="14.5" hidden="1" x14ac:dyDescent="0.35">
      <c r="B3650" s="45" t="s">
        <v>3314</v>
      </c>
      <c r="C3650" s="54">
        <v>870465</v>
      </c>
      <c r="D3650" s="54">
        <v>870466</v>
      </c>
      <c r="E3650" s="60" t="s">
        <v>3195</v>
      </c>
      <c r="F3650" s="73">
        <v>0</v>
      </c>
      <c r="G3650" s="73">
        <v>0.10833333333333334</v>
      </c>
      <c r="H3650" s="73">
        <v>0.10833333333333334</v>
      </c>
      <c r="I3650" s="73">
        <v>0.10833333333333334</v>
      </c>
      <c r="J3650" s="81" t="s">
        <v>4230</v>
      </c>
      <c r="AL3650" s="144">
        <v>0</v>
      </c>
      <c r="AM3650" s="144">
        <v>0.10833333333333334</v>
      </c>
      <c r="AN3650" s="144">
        <v>0.10833333333333334</v>
      </c>
      <c r="AO3650" s="145">
        <v>0.10833333333333334</v>
      </c>
    </row>
    <row r="3651" spans="2:41" ht="14.5" hidden="1" x14ac:dyDescent="0.35">
      <c r="B3651" s="45" t="s">
        <v>3314</v>
      </c>
      <c r="C3651" s="54">
        <v>870472</v>
      </c>
      <c r="D3651" s="54">
        <v>870473</v>
      </c>
      <c r="E3651" s="60" t="s">
        <v>3195</v>
      </c>
      <c r="F3651" s="73">
        <v>0</v>
      </c>
      <c r="G3651" s="73">
        <v>0.10833333333333334</v>
      </c>
      <c r="H3651" s="73">
        <v>0.10833333333333334</v>
      </c>
      <c r="I3651" s="73">
        <v>0.10833333333333334</v>
      </c>
      <c r="J3651" s="81" t="s">
        <v>4230</v>
      </c>
      <c r="AL3651" s="144">
        <v>0</v>
      </c>
      <c r="AM3651" s="144">
        <v>0.10833333333333334</v>
      </c>
      <c r="AN3651" s="144">
        <v>0.10833333333333334</v>
      </c>
      <c r="AO3651" s="145">
        <v>0.10833333333333334</v>
      </c>
    </row>
    <row r="3652" spans="2:41" ht="14.5" hidden="1" x14ac:dyDescent="0.35">
      <c r="B3652" s="45" t="s">
        <v>3314</v>
      </c>
      <c r="C3652" s="54">
        <v>870482</v>
      </c>
      <c r="D3652" s="54">
        <v>870483</v>
      </c>
      <c r="E3652" s="60" t="s">
        <v>3195</v>
      </c>
      <c r="F3652" s="73">
        <v>0</v>
      </c>
      <c r="G3652" s="73">
        <v>0.10833333333333334</v>
      </c>
      <c r="H3652" s="73">
        <v>0.10833333333333334</v>
      </c>
      <c r="I3652" s="73">
        <v>0.10833333333333334</v>
      </c>
      <c r="J3652" s="81" t="s">
        <v>4230</v>
      </c>
      <c r="AL3652" s="144">
        <v>0</v>
      </c>
      <c r="AM3652" s="144">
        <v>0.10833333333333334</v>
      </c>
      <c r="AN3652" s="144">
        <v>0.10833333333333334</v>
      </c>
      <c r="AO3652" s="145">
        <v>0.10833333333333334</v>
      </c>
    </row>
    <row r="3653" spans="2:41" ht="14.5" hidden="1" x14ac:dyDescent="0.35">
      <c r="B3653" s="45" t="s">
        <v>3314</v>
      </c>
      <c r="C3653" s="54">
        <v>870486</v>
      </c>
      <c r="D3653" s="54">
        <v>870486</v>
      </c>
      <c r="E3653" s="60" t="s">
        <v>3195</v>
      </c>
      <c r="F3653" s="73">
        <v>0</v>
      </c>
      <c r="G3653" s="73">
        <v>0.10833333333333334</v>
      </c>
      <c r="H3653" s="73">
        <v>0.10833333333333334</v>
      </c>
      <c r="I3653" s="73">
        <v>0.10833333333333334</v>
      </c>
      <c r="J3653" s="81" t="s">
        <v>4230</v>
      </c>
      <c r="AL3653" s="144">
        <v>0</v>
      </c>
      <c r="AM3653" s="144">
        <v>0.10833333333333334</v>
      </c>
      <c r="AN3653" s="144">
        <v>0.10833333333333334</v>
      </c>
      <c r="AO3653" s="145">
        <v>0.10833333333333334</v>
      </c>
    </row>
    <row r="3654" spans="2:41" ht="14.5" hidden="1" x14ac:dyDescent="0.35">
      <c r="B3654" s="45" t="s">
        <v>3314</v>
      </c>
      <c r="C3654" s="54">
        <v>870491</v>
      </c>
      <c r="D3654" s="54">
        <v>870491</v>
      </c>
      <c r="E3654" s="60" t="s">
        <v>3195</v>
      </c>
      <c r="F3654" s="73">
        <v>0</v>
      </c>
      <c r="G3654" s="73">
        <v>0.10833333333333334</v>
      </c>
      <c r="H3654" s="73">
        <v>0.10833333333333334</v>
      </c>
      <c r="I3654" s="73">
        <v>0.10833333333333334</v>
      </c>
      <c r="J3654" s="81" t="s">
        <v>4230</v>
      </c>
      <c r="AL3654" s="144">
        <v>0</v>
      </c>
      <c r="AM3654" s="144">
        <v>0.10833333333333334</v>
      </c>
      <c r="AN3654" s="144">
        <v>0.10833333333333334</v>
      </c>
      <c r="AO3654" s="145">
        <v>0.10833333333333334</v>
      </c>
    </row>
    <row r="3655" spans="2:41" ht="14.5" hidden="1" x14ac:dyDescent="0.35">
      <c r="B3655" s="45" t="s">
        <v>3314</v>
      </c>
      <c r="C3655" s="54">
        <v>870494</v>
      </c>
      <c r="D3655" s="54">
        <v>870494</v>
      </c>
      <c r="E3655" s="60" t="s">
        <v>3195</v>
      </c>
      <c r="F3655" s="73">
        <v>0</v>
      </c>
      <c r="G3655" s="73">
        <v>0.10833333333333334</v>
      </c>
      <c r="H3655" s="73">
        <v>0.10833333333333334</v>
      </c>
      <c r="I3655" s="73">
        <v>0.10833333333333334</v>
      </c>
      <c r="J3655" s="81" t="s">
        <v>4230</v>
      </c>
      <c r="AL3655" s="144">
        <v>0</v>
      </c>
      <c r="AM3655" s="144">
        <v>0.10833333333333334</v>
      </c>
      <c r="AN3655" s="144">
        <v>0.10833333333333334</v>
      </c>
      <c r="AO3655" s="145">
        <v>0.10833333333333334</v>
      </c>
    </row>
    <row r="3656" spans="2:41" ht="14.5" hidden="1" x14ac:dyDescent="0.35">
      <c r="B3656" s="45" t="s">
        <v>3314</v>
      </c>
      <c r="C3656" s="54">
        <v>870497</v>
      </c>
      <c r="D3656" s="54">
        <v>870498</v>
      </c>
      <c r="E3656" s="60" t="s">
        <v>3195</v>
      </c>
      <c r="F3656" s="73">
        <v>0</v>
      </c>
      <c r="G3656" s="73">
        <v>0.10833333333333334</v>
      </c>
      <c r="H3656" s="73">
        <v>0.10833333333333334</v>
      </c>
      <c r="I3656" s="73">
        <v>0.10833333333333334</v>
      </c>
      <c r="J3656" s="81" t="s">
        <v>4230</v>
      </c>
      <c r="AL3656" s="144">
        <v>0</v>
      </c>
      <c r="AM3656" s="144">
        <v>0.10833333333333334</v>
      </c>
      <c r="AN3656" s="144">
        <v>0.10833333333333334</v>
      </c>
      <c r="AO3656" s="145">
        <v>0.10833333333333334</v>
      </c>
    </row>
    <row r="3657" spans="2:41" ht="14.5" hidden="1" x14ac:dyDescent="0.35">
      <c r="B3657" s="45" t="s">
        <v>3314</v>
      </c>
      <c r="C3657" s="54">
        <v>870611</v>
      </c>
      <c r="D3657" s="54">
        <v>870611</v>
      </c>
      <c r="E3657" s="60" t="s">
        <v>3195</v>
      </c>
      <c r="F3657" s="73">
        <v>0</v>
      </c>
      <c r="G3657" s="73">
        <v>0.10833333333333334</v>
      </c>
      <c r="H3657" s="73">
        <v>0.10833333333333334</v>
      </c>
      <c r="I3657" s="73">
        <v>0.10833333333333334</v>
      </c>
      <c r="J3657" s="81" t="s">
        <v>4230</v>
      </c>
      <c r="AL3657" s="144">
        <v>0</v>
      </c>
      <c r="AM3657" s="144">
        <v>0.10833333333333334</v>
      </c>
      <c r="AN3657" s="144">
        <v>0.10833333333333334</v>
      </c>
      <c r="AO3657" s="145">
        <v>0.10833333333333334</v>
      </c>
    </row>
    <row r="3658" spans="2:41" ht="14.5" hidden="1" x14ac:dyDescent="0.35">
      <c r="B3658" s="45" t="s">
        <v>3314</v>
      </c>
      <c r="C3658" s="54">
        <v>870613</v>
      </c>
      <c r="D3658" s="54">
        <v>870613</v>
      </c>
      <c r="E3658" s="60" t="s">
        <v>3195</v>
      </c>
      <c r="F3658" s="73">
        <v>0</v>
      </c>
      <c r="G3658" s="73">
        <v>0.10833333333333334</v>
      </c>
      <c r="H3658" s="73">
        <v>0.10833333333333334</v>
      </c>
      <c r="I3658" s="73">
        <v>0.10833333333333334</v>
      </c>
      <c r="J3658" s="81" t="s">
        <v>4230</v>
      </c>
      <c r="AL3658" s="144">
        <v>0</v>
      </c>
      <c r="AM3658" s="144">
        <v>0.10833333333333334</v>
      </c>
      <c r="AN3658" s="144">
        <v>0.10833333333333334</v>
      </c>
      <c r="AO3658" s="145">
        <v>0.10833333333333334</v>
      </c>
    </row>
    <row r="3659" spans="2:41" ht="14.5" hidden="1" x14ac:dyDescent="0.35">
      <c r="B3659" s="45" t="s">
        <v>3314</v>
      </c>
      <c r="C3659" s="54">
        <v>870626</v>
      </c>
      <c r="D3659" s="54">
        <v>870626</v>
      </c>
      <c r="E3659" s="60" t="s">
        <v>3195</v>
      </c>
      <c r="F3659" s="73">
        <v>0</v>
      </c>
      <c r="G3659" s="73">
        <v>0.10833333333333334</v>
      </c>
      <c r="H3659" s="73">
        <v>0.10833333333333334</v>
      </c>
      <c r="I3659" s="73">
        <v>0.10833333333333334</v>
      </c>
      <c r="J3659" s="81" t="s">
        <v>4230</v>
      </c>
      <c r="AL3659" s="144">
        <v>0</v>
      </c>
      <c r="AM3659" s="144">
        <v>0.10833333333333334</v>
      </c>
      <c r="AN3659" s="144">
        <v>0.10833333333333334</v>
      </c>
      <c r="AO3659" s="145">
        <v>0.10833333333333334</v>
      </c>
    </row>
    <row r="3660" spans="2:41" ht="14.5" hidden="1" x14ac:dyDescent="0.35">
      <c r="B3660" s="45" t="s">
        <v>3314</v>
      </c>
      <c r="C3660" s="54">
        <v>870631</v>
      </c>
      <c r="D3660" s="54">
        <v>870631</v>
      </c>
      <c r="E3660" s="60" t="s">
        <v>3195</v>
      </c>
      <c r="F3660" s="73">
        <v>0</v>
      </c>
      <c r="G3660" s="73">
        <v>0.10833333333333334</v>
      </c>
      <c r="H3660" s="73">
        <v>0.10833333333333334</v>
      </c>
      <c r="I3660" s="73">
        <v>0.10833333333333334</v>
      </c>
      <c r="J3660" s="81" t="s">
        <v>4230</v>
      </c>
      <c r="AL3660" s="144">
        <v>0</v>
      </c>
      <c r="AM3660" s="144">
        <v>0.10833333333333334</v>
      </c>
      <c r="AN3660" s="144">
        <v>0.10833333333333334</v>
      </c>
      <c r="AO3660" s="145">
        <v>0.10833333333333334</v>
      </c>
    </row>
    <row r="3661" spans="2:41" ht="14.5" hidden="1" x14ac:dyDescent="0.35">
      <c r="B3661" s="45" t="s">
        <v>3314</v>
      </c>
      <c r="C3661" s="54">
        <v>870635</v>
      </c>
      <c r="D3661" s="54">
        <v>870635</v>
      </c>
      <c r="E3661" s="60" t="s">
        <v>3195</v>
      </c>
      <c r="F3661" s="73">
        <v>0</v>
      </c>
      <c r="G3661" s="73">
        <v>0.10833333333333334</v>
      </c>
      <c r="H3661" s="73">
        <v>0.10833333333333334</v>
      </c>
      <c r="I3661" s="73">
        <v>0.10833333333333334</v>
      </c>
      <c r="J3661" s="81" t="s">
        <v>4230</v>
      </c>
      <c r="AL3661" s="144">
        <v>0</v>
      </c>
      <c r="AM3661" s="144">
        <v>0.10833333333333334</v>
      </c>
      <c r="AN3661" s="144">
        <v>0.10833333333333334</v>
      </c>
      <c r="AO3661" s="145">
        <v>0.10833333333333334</v>
      </c>
    </row>
    <row r="3662" spans="2:41" ht="14.5" hidden="1" x14ac:dyDescent="0.35">
      <c r="B3662" s="45" t="s">
        <v>3314</v>
      </c>
      <c r="C3662" s="54">
        <v>870638</v>
      </c>
      <c r="D3662" s="54">
        <v>870638</v>
      </c>
      <c r="E3662" s="60" t="s">
        <v>3195</v>
      </c>
      <c r="F3662" s="73">
        <v>0</v>
      </c>
      <c r="G3662" s="73">
        <v>0.10833333333333334</v>
      </c>
      <c r="H3662" s="73">
        <v>0.10833333333333334</v>
      </c>
      <c r="I3662" s="73">
        <v>0.10833333333333334</v>
      </c>
      <c r="J3662" s="81" t="s">
        <v>4230</v>
      </c>
      <c r="AL3662" s="144">
        <v>0</v>
      </c>
      <c r="AM3662" s="144">
        <v>0.10833333333333334</v>
      </c>
      <c r="AN3662" s="144">
        <v>0.10833333333333334</v>
      </c>
      <c r="AO3662" s="145">
        <v>0.10833333333333334</v>
      </c>
    </row>
    <row r="3663" spans="2:41" ht="14.5" hidden="1" x14ac:dyDescent="0.35">
      <c r="B3663" s="45" t="s">
        <v>3314</v>
      </c>
      <c r="C3663" s="54">
        <v>870641</v>
      </c>
      <c r="D3663" s="54">
        <v>870641</v>
      </c>
      <c r="E3663" s="60" t="s">
        <v>3195</v>
      </c>
      <c r="F3663" s="73">
        <v>0</v>
      </c>
      <c r="G3663" s="73">
        <v>0.10833333333333334</v>
      </c>
      <c r="H3663" s="73">
        <v>0.10833333333333334</v>
      </c>
      <c r="I3663" s="73">
        <v>0.10833333333333334</v>
      </c>
      <c r="J3663" s="81" t="s">
        <v>4230</v>
      </c>
      <c r="AL3663" s="144">
        <v>0</v>
      </c>
      <c r="AM3663" s="144">
        <v>0.10833333333333334</v>
      </c>
      <c r="AN3663" s="144">
        <v>0.10833333333333334</v>
      </c>
      <c r="AO3663" s="145">
        <v>0.10833333333333334</v>
      </c>
    </row>
    <row r="3664" spans="2:41" ht="14.5" hidden="1" x14ac:dyDescent="0.35">
      <c r="B3664" s="45" t="s">
        <v>3314</v>
      </c>
      <c r="C3664" s="54">
        <v>870645</v>
      </c>
      <c r="D3664" s="54">
        <v>870645</v>
      </c>
      <c r="E3664" s="60" t="s">
        <v>3195</v>
      </c>
      <c r="F3664" s="73">
        <v>0</v>
      </c>
      <c r="G3664" s="73">
        <v>0.10833333333333334</v>
      </c>
      <c r="H3664" s="73">
        <v>0.10833333333333334</v>
      </c>
      <c r="I3664" s="73">
        <v>0.10833333333333334</v>
      </c>
      <c r="J3664" s="81" t="s">
        <v>4230</v>
      </c>
      <c r="AL3664" s="144">
        <v>0</v>
      </c>
      <c r="AM3664" s="144">
        <v>0.10833333333333334</v>
      </c>
      <c r="AN3664" s="144">
        <v>0.10833333333333334</v>
      </c>
      <c r="AO3664" s="145">
        <v>0.10833333333333334</v>
      </c>
    </row>
    <row r="3665" spans="2:41" ht="14.5" hidden="1" x14ac:dyDescent="0.35">
      <c r="B3665" s="45" t="s">
        <v>3314</v>
      </c>
      <c r="C3665" s="54">
        <v>870653</v>
      </c>
      <c r="D3665" s="54">
        <v>870654</v>
      </c>
      <c r="E3665" s="60" t="s">
        <v>3195</v>
      </c>
      <c r="F3665" s="73">
        <v>0</v>
      </c>
      <c r="G3665" s="73">
        <v>0.10833333333333334</v>
      </c>
      <c r="H3665" s="73">
        <v>0.10833333333333334</v>
      </c>
      <c r="I3665" s="73">
        <v>0.10833333333333334</v>
      </c>
      <c r="J3665" s="81" t="s">
        <v>4230</v>
      </c>
      <c r="AL3665" s="144">
        <v>0</v>
      </c>
      <c r="AM3665" s="144">
        <v>0.10833333333333334</v>
      </c>
      <c r="AN3665" s="144">
        <v>0.10833333333333334</v>
      </c>
      <c r="AO3665" s="145">
        <v>0.10833333333333334</v>
      </c>
    </row>
    <row r="3666" spans="2:41" ht="14.5" hidden="1" x14ac:dyDescent="0.35">
      <c r="B3666" s="45" t="s">
        <v>3314</v>
      </c>
      <c r="C3666" s="54">
        <v>870658</v>
      </c>
      <c r="D3666" s="54">
        <v>870659</v>
      </c>
      <c r="E3666" s="60" t="s">
        <v>3195</v>
      </c>
      <c r="F3666" s="73">
        <v>0</v>
      </c>
      <c r="G3666" s="73">
        <v>0.10833333333333334</v>
      </c>
      <c r="H3666" s="73">
        <v>0.10833333333333334</v>
      </c>
      <c r="I3666" s="73">
        <v>0.10833333333333334</v>
      </c>
      <c r="J3666" s="81" t="s">
        <v>4230</v>
      </c>
      <c r="AL3666" s="144">
        <v>0</v>
      </c>
      <c r="AM3666" s="144">
        <v>0.10833333333333334</v>
      </c>
      <c r="AN3666" s="144">
        <v>0.10833333333333334</v>
      </c>
      <c r="AO3666" s="145">
        <v>0.10833333333333334</v>
      </c>
    </row>
    <row r="3667" spans="2:41" ht="14.5" hidden="1" x14ac:dyDescent="0.35">
      <c r="B3667" s="45" t="s">
        <v>3314</v>
      </c>
      <c r="C3667" s="54">
        <v>870663</v>
      </c>
      <c r="D3667" s="54">
        <v>870663</v>
      </c>
      <c r="E3667" s="60" t="s">
        <v>3195</v>
      </c>
      <c r="F3667" s="73">
        <v>0</v>
      </c>
      <c r="G3667" s="73">
        <v>0.10833333333333334</v>
      </c>
      <c r="H3667" s="73">
        <v>0.10833333333333334</v>
      </c>
      <c r="I3667" s="73">
        <v>0.10833333333333334</v>
      </c>
      <c r="J3667" s="81" t="s">
        <v>4230</v>
      </c>
      <c r="AL3667" s="144">
        <v>0</v>
      </c>
      <c r="AM3667" s="144">
        <v>0.10833333333333334</v>
      </c>
      <c r="AN3667" s="144">
        <v>0.10833333333333334</v>
      </c>
      <c r="AO3667" s="145">
        <v>0.10833333333333334</v>
      </c>
    </row>
    <row r="3668" spans="2:41" ht="14.5" hidden="1" x14ac:dyDescent="0.35">
      <c r="B3668" s="45" t="s">
        <v>3314</v>
      </c>
      <c r="C3668" s="54">
        <v>870716</v>
      </c>
      <c r="D3668" s="54">
        <v>870716</v>
      </c>
      <c r="E3668" s="60" t="s">
        <v>3195</v>
      </c>
      <c r="F3668" s="73">
        <v>0</v>
      </c>
      <c r="G3668" s="73">
        <v>0.10833333333333334</v>
      </c>
      <c r="H3668" s="73">
        <v>0.10833333333333334</v>
      </c>
      <c r="I3668" s="73">
        <v>0.10833333333333334</v>
      </c>
      <c r="J3668" s="81" t="s">
        <v>4230</v>
      </c>
      <c r="AL3668" s="144">
        <v>0</v>
      </c>
      <c r="AM3668" s="144">
        <v>0.10833333333333334</v>
      </c>
      <c r="AN3668" s="144">
        <v>0.10833333333333334</v>
      </c>
      <c r="AO3668" s="145">
        <v>0.10833333333333334</v>
      </c>
    </row>
    <row r="3669" spans="2:41" ht="14.5" hidden="1" x14ac:dyDescent="0.35">
      <c r="B3669" s="45" t="s">
        <v>3314</v>
      </c>
      <c r="C3669" s="54">
        <v>870765</v>
      </c>
      <c r="D3669" s="54">
        <v>870765</v>
      </c>
      <c r="E3669" s="60" t="s">
        <v>3195</v>
      </c>
      <c r="F3669" s="73">
        <v>0</v>
      </c>
      <c r="G3669" s="73">
        <v>0.10833333333333334</v>
      </c>
      <c r="H3669" s="73">
        <v>0.10833333333333334</v>
      </c>
      <c r="I3669" s="73">
        <v>0.10833333333333334</v>
      </c>
      <c r="J3669" s="81" t="s">
        <v>4230</v>
      </c>
      <c r="AL3669" s="144">
        <v>0</v>
      </c>
      <c r="AM3669" s="144">
        <v>0.10833333333333334</v>
      </c>
      <c r="AN3669" s="144">
        <v>0.10833333333333334</v>
      </c>
      <c r="AO3669" s="145">
        <v>0.10833333333333334</v>
      </c>
    </row>
    <row r="3670" spans="2:41" ht="14.5" hidden="1" x14ac:dyDescent="0.35">
      <c r="B3670" s="45" t="s">
        <v>3314</v>
      </c>
      <c r="C3670" s="54">
        <v>870767</v>
      </c>
      <c r="D3670" s="54">
        <v>870767</v>
      </c>
      <c r="E3670" s="60" t="s">
        <v>3195</v>
      </c>
      <c r="F3670" s="73">
        <v>0</v>
      </c>
      <c r="G3670" s="73">
        <v>0.10833333333333334</v>
      </c>
      <c r="H3670" s="73">
        <v>0.10833333333333334</v>
      </c>
      <c r="I3670" s="73">
        <v>0.10833333333333334</v>
      </c>
      <c r="J3670" s="81" t="s">
        <v>4230</v>
      </c>
      <c r="AL3670" s="144">
        <v>0</v>
      </c>
      <c r="AM3670" s="144">
        <v>0.10833333333333334</v>
      </c>
      <c r="AN3670" s="144">
        <v>0.10833333333333334</v>
      </c>
      <c r="AO3670" s="145">
        <v>0.10833333333333334</v>
      </c>
    </row>
    <row r="3671" spans="2:41" ht="14.5" hidden="1" x14ac:dyDescent="0.35">
      <c r="B3671" s="45" t="s">
        <v>3314</v>
      </c>
      <c r="C3671" s="54">
        <v>870769</v>
      </c>
      <c r="D3671" s="54">
        <v>870769</v>
      </c>
      <c r="E3671" s="60" t="s">
        <v>3195</v>
      </c>
      <c r="F3671" s="73">
        <v>0</v>
      </c>
      <c r="G3671" s="73">
        <v>0.10833333333333334</v>
      </c>
      <c r="H3671" s="73">
        <v>0.10833333333333334</v>
      </c>
      <c r="I3671" s="73">
        <v>0.10833333333333334</v>
      </c>
      <c r="J3671" s="81" t="s">
        <v>4230</v>
      </c>
      <c r="AL3671" s="144">
        <v>0</v>
      </c>
      <c r="AM3671" s="144">
        <v>0.10833333333333334</v>
      </c>
      <c r="AN3671" s="144">
        <v>0.10833333333333334</v>
      </c>
      <c r="AO3671" s="145">
        <v>0.10833333333333334</v>
      </c>
    </row>
    <row r="3672" spans="2:41" ht="14.5" hidden="1" x14ac:dyDescent="0.35">
      <c r="B3672" s="45" t="s">
        <v>3314</v>
      </c>
      <c r="C3672" s="54">
        <v>870771</v>
      </c>
      <c r="D3672" s="54">
        <v>870772</v>
      </c>
      <c r="E3672" s="60" t="s">
        <v>3195</v>
      </c>
      <c r="F3672" s="73">
        <v>0</v>
      </c>
      <c r="G3672" s="73">
        <v>0.10833333333333334</v>
      </c>
      <c r="H3672" s="73">
        <v>0.10833333333333334</v>
      </c>
      <c r="I3672" s="73">
        <v>0.10833333333333334</v>
      </c>
      <c r="J3672" s="81" t="s">
        <v>4230</v>
      </c>
      <c r="AL3672" s="144">
        <v>0</v>
      </c>
      <c r="AM3672" s="144">
        <v>0.10833333333333334</v>
      </c>
      <c r="AN3672" s="144">
        <v>0.10833333333333334</v>
      </c>
      <c r="AO3672" s="145">
        <v>0.10833333333333334</v>
      </c>
    </row>
    <row r="3673" spans="2:41" ht="14.5" hidden="1" x14ac:dyDescent="0.35">
      <c r="B3673" s="45" t="s">
        <v>3314</v>
      </c>
      <c r="C3673" s="54">
        <v>870776</v>
      </c>
      <c r="D3673" s="54">
        <v>870776</v>
      </c>
      <c r="E3673" s="60" t="s">
        <v>3195</v>
      </c>
      <c r="F3673" s="73">
        <v>0</v>
      </c>
      <c r="G3673" s="73">
        <v>0.10833333333333334</v>
      </c>
      <c r="H3673" s="73">
        <v>0.10833333333333334</v>
      </c>
      <c r="I3673" s="73">
        <v>0.10833333333333334</v>
      </c>
      <c r="J3673" s="81" t="s">
        <v>4230</v>
      </c>
      <c r="AL3673" s="144">
        <v>0</v>
      </c>
      <c r="AM3673" s="144">
        <v>0.10833333333333334</v>
      </c>
      <c r="AN3673" s="144">
        <v>0.10833333333333334</v>
      </c>
      <c r="AO3673" s="145">
        <v>0.10833333333333334</v>
      </c>
    </row>
    <row r="3674" spans="2:41" ht="14.5" hidden="1" x14ac:dyDescent="0.35">
      <c r="B3674" s="45" t="s">
        <v>3314</v>
      </c>
      <c r="C3674" s="54">
        <v>870778</v>
      </c>
      <c r="D3674" s="54">
        <v>870779</v>
      </c>
      <c r="E3674" s="60" t="s">
        <v>3195</v>
      </c>
      <c r="F3674" s="73">
        <v>0</v>
      </c>
      <c r="G3674" s="73">
        <v>0.10833333333333334</v>
      </c>
      <c r="H3674" s="73">
        <v>0.10833333333333334</v>
      </c>
      <c r="I3674" s="73">
        <v>0.10833333333333334</v>
      </c>
      <c r="J3674" s="81" t="s">
        <v>4230</v>
      </c>
      <c r="AL3674" s="144">
        <v>0</v>
      </c>
      <c r="AM3674" s="144">
        <v>0.10833333333333334</v>
      </c>
      <c r="AN3674" s="144">
        <v>0.10833333333333334</v>
      </c>
      <c r="AO3674" s="145">
        <v>0.10833333333333334</v>
      </c>
    </row>
    <row r="3675" spans="2:41" ht="14.5" hidden="1" x14ac:dyDescent="0.35">
      <c r="B3675" s="45" t="s">
        <v>3314</v>
      </c>
      <c r="C3675" s="54">
        <v>870783</v>
      </c>
      <c r="D3675" s="54">
        <v>870783</v>
      </c>
      <c r="E3675" s="60" t="s">
        <v>3195</v>
      </c>
      <c r="F3675" s="73">
        <v>0</v>
      </c>
      <c r="G3675" s="73">
        <v>0.10833333333333334</v>
      </c>
      <c r="H3675" s="73">
        <v>0.10833333333333334</v>
      </c>
      <c r="I3675" s="73">
        <v>0.10833333333333334</v>
      </c>
      <c r="J3675" s="81" t="s">
        <v>4230</v>
      </c>
      <c r="AL3675" s="144">
        <v>0</v>
      </c>
      <c r="AM3675" s="144">
        <v>0.10833333333333334</v>
      </c>
      <c r="AN3675" s="144">
        <v>0.10833333333333334</v>
      </c>
      <c r="AO3675" s="145">
        <v>0.10833333333333334</v>
      </c>
    </row>
    <row r="3676" spans="2:41" ht="14.5" hidden="1" x14ac:dyDescent="0.35">
      <c r="B3676" s="45" t="s">
        <v>3314</v>
      </c>
      <c r="C3676" s="54">
        <v>870788</v>
      </c>
      <c r="D3676" s="54">
        <v>870788</v>
      </c>
      <c r="E3676" s="60" t="s">
        <v>3195</v>
      </c>
      <c r="F3676" s="73">
        <v>0</v>
      </c>
      <c r="G3676" s="73">
        <v>0.10833333333333334</v>
      </c>
      <c r="H3676" s="73">
        <v>0.10833333333333334</v>
      </c>
      <c r="I3676" s="73">
        <v>0.10833333333333334</v>
      </c>
      <c r="J3676" s="81" t="s">
        <v>4230</v>
      </c>
      <c r="AL3676" s="144">
        <v>0</v>
      </c>
      <c r="AM3676" s="144">
        <v>0.10833333333333334</v>
      </c>
      <c r="AN3676" s="144">
        <v>0.10833333333333334</v>
      </c>
      <c r="AO3676" s="145">
        <v>0.10833333333333334</v>
      </c>
    </row>
    <row r="3677" spans="2:41" ht="14.5" hidden="1" x14ac:dyDescent="0.35">
      <c r="B3677" s="45" t="s">
        <v>3314</v>
      </c>
      <c r="C3677" s="54">
        <v>870791</v>
      </c>
      <c r="D3677" s="54">
        <v>870791</v>
      </c>
      <c r="E3677" s="60" t="s">
        <v>3195</v>
      </c>
      <c r="F3677" s="73">
        <v>0</v>
      </c>
      <c r="G3677" s="73">
        <v>0.10833333333333334</v>
      </c>
      <c r="H3677" s="73">
        <v>0.10833333333333334</v>
      </c>
      <c r="I3677" s="73">
        <v>0.10833333333333334</v>
      </c>
      <c r="J3677" s="81" t="s">
        <v>4230</v>
      </c>
      <c r="AL3677" s="144">
        <v>0</v>
      </c>
      <c r="AM3677" s="144">
        <v>0.10833333333333334</v>
      </c>
      <c r="AN3677" s="144">
        <v>0.10833333333333334</v>
      </c>
      <c r="AO3677" s="145">
        <v>0.10833333333333334</v>
      </c>
    </row>
    <row r="3678" spans="2:41" ht="14.5" hidden="1" x14ac:dyDescent="0.35">
      <c r="B3678" s="45" t="s">
        <v>3314</v>
      </c>
      <c r="C3678" s="54">
        <v>870793</v>
      </c>
      <c r="D3678" s="54">
        <v>870793</v>
      </c>
      <c r="E3678" s="60" t="s">
        <v>3195</v>
      </c>
      <c r="F3678" s="73">
        <v>0</v>
      </c>
      <c r="G3678" s="73">
        <v>0.10833333333333334</v>
      </c>
      <c r="H3678" s="73">
        <v>0.10833333333333334</v>
      </c>
      <c r="I3678" s="73">
        <v>0.10833333333333334</v>
      </c>
      <c r="J3678" s="81" t="s">
        <v>4230</v>
      </c>
      <c r="AL3678" s="144">
        <v>0</v>
      </c>
      <c r="AM3678" s="144">
        <v>0.10833333333333334</v>
      </c>
      <c r="AN3678" s="144">
        <v>0.10833333333333334</v>
      </c>
      <c r="AO3678" s="145">
        <v>0.10833333333333334</v>
      </c>
    </row>
    <row r="3679" spans="2:41" ht="14.5" hidden="1" x14ac:dyDescent="0.35">
      <c r="B3679" s="45" t="s">
        <v>3314</v>
      </c>
      <c r="C3679" s="54">
        <v>870797</v>
      </c>
      <c r="D3679" s="54">
        <v>870797</v>
      </c>
      <c r="E3679" s="60" t="s">
        <v>3195</v>
      </c>
      <c r="F3679" s="73">
        <v>0</v>
      </c>
      <c r="G3679" s="73">
        <v>0.10833333333333334</v>
      </c>
      <c r="H3679" s="73">
        <v>0.10833333333333334</v>
      </c>
      <c r="I3679" s="73">
        <v>0.10833333333333334</v>
      </c>
      <c r="J3679" s="81" t="s">
        <v>4230</v>
      </c>
      <c r="AL3679" s="144">
        <v>0</v>
      </c>
      <c r="AM3679" s="144">
        <v>0.10833333333333334</v>
      </c>
      <c r="AN3679" s="144">
        <v>0.10833333333333334</v>
      </c>
      <c r="AO3679" s="145">
        <v>0.10833333333333334</v>
      </c>
    </row>
    <row r="3680" spans="2:41" ht="14.5" hidden="1" x14ac:dyDescent="0.35">
      <c r="B3680" s="45" t="s">
        <v>3314</v>
      </c>
      <c r="C3680" s="54">
        <v>870808</v>
      </c>
      <c r="D3680" s="54">
        <v>870808</v>
      </c>
      <c r="E3680" s="60" t="s">
        <v>3195</v>
      </c>
      <c r="F3680" s="73">
        <v>0</v>
      </c>
      <c r="G3680" s="73">
        <v>0.10833333333333334</v>
      </c>
      <c r="H3680" s="73">
        <v>0.10833333333333334</v>
      </c>
      <c r="I3680" s="73">
        <v>0.10833333333333334</v>
      </c>
      <c r="J3680" s="81" t="s">
        <v>4230</v>
      </c>
      <c r="AL3680" s="144">
        <v>0</v>
      </c>
      <c r="AM3680" s="144">
        <v>0.10833333333333334</v>
      </c>
      <c r="AN3680" s="144">
        <v>0.10833333333333334</v>
      </c>
      <c r="AO3680" s="145">
        <v>0.10833333333333334</v>
      </c>
    </row>
    <row r="3681" spans="2:41" ht="14.5" hidden="1" x14ac:dyDescent="0.35">
      <c r="B3681" s="45" t="s">
        <v>3314</v>
      </c>
      <c r="C3681" s="54">
        <v>870811</v>
      </c>
      <c r="D3681" s="54">
        <v>870811</v>
      </c>
      <c r="E3681" s="60" t="s">
        <v>3195</v>
      </c>
      <c r="F3681" s="73">
        <v>0</v>
      </c>
      <c r="G3681" s="73">
        <v>0.10833333333333334</v>
      </c>
      <c r="H3681" s="73">
        <v>0.10833333333333334</v>
      </c>
      <c r="I3681" s="73">
        <v>0.10833333333333334</v>
      </c>
      <c r="J3681" s="81" t="s">
        <v>4230</v>
      </c>
      <c r="AL3681" s="144">
        <v>0</v>
      </c>
      <c r="AM3681" s="144">
        <v>0.10833333333333334</v>
      </c>
      <c r="AN3681" s="144">
        <v>0.10833333333333334</v>
      </c>
      <c r="AO3681" s="145">
        <v>0.10833333333333334</v>
      </c>
    </row>
    <row r="3682" spans="2:41" ht="14.5" hidden="1" x14ac:dyDescent="0.35">
      <c r="B3682" s="45" t="s">
        <v>3314</v>
      </c>
      <c r="C3682" s="54">
        <v>870823</v>
      </c>
      <c r="D3682" s="54">
        <v>870824</v>
      </c>
      <c r="E3682" s="60" t="s">
        <v>3195</v>
      </c>
      <c r="F3682" s="73">
        <v>0</v>
      </c>
      <c r="G3682" s="73">
        <v>0.10833333333333334</v>
      </c>
      <c r="H3682" s="73">
        <v>0.10833333333333334</v>
      </c>
      <c r="I3682" s="73">
        <v>0.10833333333333334</v>
      </c>
      <c r="J3682" s="81" t="s">
        <v>4230</v>
      </c>
      <c r="AL3682" s="144">
        <v>0</v>
      </c>
      <c r="AM3682" s="144">
        <v>0.10833333333333334</v>
      </c>
      <c r="AN3682" s="144">
        <v>0.10833333333333334</v>
      </c>
      <c r="AO3682" s="145">
        <v>0.10833333333333334</v>
      </c>
    </row>
    <row r="3683" spans="2:41" ht="14.5" hidden="1" x14ac:dyDescent="0.35">
      <c r="B3683" s="45" t="s">
        <v>3314</v>
      </c>
      <c r="C3683" s="54">
        <v>870827</v>
      </c>
      <c r="D3683" s="54">
        <v>870827</v>
      </c>
      <c r="E3683" s="60" t="s">
        <v>3195</v>
      </c>
      <c r="F3683" s="73">
        <v>0</v>
      </c>
      <c r="G3683" s="73">
        <v>0.10833333333333334</v>
      </c>
      <c r="H3683" s="73">
        <v>0.10833333333333334</v>
      </c>
      <c r="I3683" s="73">
        <v>0.10833333333333334</v>
      </c>
      <c r="J3683" s="81" t="s">
        <v>4230</v>
      </c>
      <c r="AL3683" s="144">
        <v>0</v>
      </c>
      <c r="AM3683" s="144">
        <v>0.10833333333333334</v>
      </c>
      <c r="AN3683" s="144">
        <v>0.10833333333333334</v>
      </c>
      <c r="AO3683" s="145">
        <v>0.10833333333333334</v>
      </c>
    </row>
    <row r="3684" spans="2:41" ht="14.5" hidden="1" x14ac:dyDescent="0.35">
      <c r="B3684" s="45" t="s">
        <v>3314</v>
      </c>
      <c r="C3684" s="54">
        <v>870857</v>
      </c>
      <c r="D3684" s="54">
        <v>870857</v>
      </c>
      <c r="E3684" s="60" t="s">
        <v>3195</v>
      </c>
      <c r="F3684" s="73">
        <v>0</v>
      </c>
      <c r="G3684" s="73">
        <v>0.10833333333333334</v>
      </c>
      <c r="H3684" s="73">
        <v>0.10833333333333334</v>
      </c>
      <c r="I3684" s="73">
        <v>0.10833333333333334</v>
      </c>
      <c r="J3684" s="81" t="s">
        <v>4230</v>
      </c>
      <c r="AL3684" s="144">
        <v>0</v>
      </c>
      <c r="AM3684" s="144">
        <v>0.10833333333333334</v>
      </c>
      <c r="AN3684" s="144">
        <v>0.10833333333333334</v>
      </c>
      <c r="AO3684" s="145">
        <v>0.10833333333333334</v>
      </c>
    </row>
    <row r="3685" spans="2:41" ht="14.5" hidden="1" x14ac:dyDescent="0.35">
      <c r="B3685" s="45" t="s">
        <v>3314</v>
      </c>
      <c r="C3685" s="54">
        <v>870866</v>
      </c>
      <c r="D3685" s="54">
        <v>870866</v>
      </c>
      <c r="E3685" s="60" t="s">
        <v>3195</v>
      </c>
      <c r="F3685" s="73">
        <v>0</v>
      </c>
      <c r="G3685" s="73">
        <v>0.10833333333333334</v>
      </c>
      <c r="H3685" s="73">
        <v>0.10833333333333334</v>
      </c>
      <c r="I3685" s="73">
        <v>0.10833333333333334</v>
      </c>
      <c r="J3685" s="81" t="s">
        <v>4230</v>
      </c>
      <c r="AL3685" s="144">
        <v>0</v>
      </c>
      <c r="AM3685" s="144">
        <v>0.10833333333333334</v>
      </c>
      <c r="AN3685" s="144">
        <v>0.10833333333333334</v>
      </c>
      <c r="AO3685" s="145">
        <v>0.10833333333333334</v>
      </c>
    </row>
    <row r="3686" spans="2:41" ht="14.5" hidden="1" x14ac:dyDescent="0.35">
      <c r="B3686" s="45" t="s">
        <v>3314</v>
      </c>
      <c r="C3686" s="54">
        <v>870874</v>
      </c>
      <c r="D3686" s="54">
        <v>870874</v>
      </c>
      <c r="E3686" s="60" t="s">
        <v>3195</v>
      </c>
      <c r="F3686" s="73">
        <v>0</v>
      </c>
      <c r="G3686" s="73">
        <v>0.10833333333333334</v>
      </c>
      <c r="H3686" s="73">
        <v>0.10833333333333334</v>
      </c>
      <c r="I3686" s="73">
        <v>0.10833333333333334</v>
      </c>
      <c r="J3686" s="81" t="s">
        <v>4230</v>
      </c>
      <c r="AL3686" s="144">
        <v>0</v>
      </c>
      <c r="AM3686" s="144">
        <v>0.10833333333333334</v>
      </c>
      <c r="AN3686" s="144">
        <v>0.10833333333333334</v>
      </c>
      <c r="AO3686" s="145">
        <v>0.10833333333333334</v>
      </c>
    </row>
    <row r="3687" spans="2:41" ht="14.5" hidden="1" x14ac:dyDescent="0.35">
      <c r="B3687" s="45" t="s">
        <v>3314</v>
      </c>
      <c r="C3687" s="54">
        <v>870879</v>
      </c>
      <c r="D3687" s="54">
        <v>870879</v>
      </c>
      <c r="E3687" s="60" t="s">
        <v>3195</v>
      </c>
      <c r="F3687" s="73">
        <v>0</v>
      </c>
      <c r="G3687" s="73">
        <v>0.10833333333333334</v>
      </c>
      <c r="H3687" s="73">
        <v>0.10833333333333334</v>
      </c>
      <c r="I3687" s="73">
        <v>0.10833333333333334</v>
      </c>
      <c r="J3687" s="81" t="s">
        <v>4230</v>
      </c>
      <c r="AL3687" s="144">
        <v>0</v>
      </c>
      <c r="AM3687" s="144">
        <v>0.10833333333333334</v>
      </c>
      <c r="AN3687" s="144">
        <v>0.10833333333333334</v>
      </c>
      <c r="AO3687" s="145">
        <v>0.10833333333333334</v>
      </c>
    </row>
    <row r="3688" spans="2:41" ht="14.5" hidden="1" x14ac:dyDescent="0.35">
      <c r="B3688" s="45" t="s">
        <v>3314</v>
      </c>
      <c r="C3688" s="54">
        <v>870918</v>
      </c>
      <c r="D3688" s="54">
        <v>870918</v>
      </c>
      <c r="E3688" s="60" t="s">
        <v>3195</v>
      </c>
      <c r="F3688" s="73">
        <v>0</v>
      </c>
      <c r="G3688" s="73">
        <v>0.10833333333333334</v>
      </c>
      <c r="H3688" s="73">
        <v>0.10833333333333334</v>
      </c>
      <c r="I3688" s="73">
        <v>0.10833333333333334</v>
      </c>
      <c r="J3688" s="81" t="s">
        <v>4230</v>
      </c>
      <c r="AL3688" s="144">
        <v>0</v>
      </c>
      <c r="AM3688" s="144">
        <v>0.10833333333333334</v>
      </c>
      <c r="AN3688" s="144">
        <v>0.10833333333333334</v>
      </c>
      <c r="AO3688" s="145">
        <v>0.10833333333333334</v>
      </c>
    </row>
    <row r="3689" spans="2:41" ht="14.5" hidden="1" x14ac:dyDescent="0.35">
      <c r="B3689" s="45" t="s">
        <v>3314</v>
      </c>
      <c r="C3689" s="54">
        <v>870922</v>
      </c>
      <c r="D3689" s="54">
        <v>870922</v>
      </c>
      <c r="E3689" s="60" t="s">
        <v>3195</v>
      </c>
      <c r="F3689" s="73">
        <v>0</v>
      </c>
      <c r="G3689" s="73">
        <v>0.10833333333333334</v>
      </c>
      <c r="H3689" s="73">
        <v>0.10833333333333334</v>
      </c>
      <c r="I3689" s="73">
        <v>0.10833333333333334</v>
      </c>
      <c r="J3689" s="81" t="s">
        <v>4230</v>
      </c>
      <c r="AL3689" s="144">
        <v>0</v>
      </c>
      <c r="AM3689" s="144">
        <v>0.10833333333333334</v>
      </c>
      <c r="AN3689" s="144">
        <v>0.10833333333333334</v>
      </c>
      <c r="AO3689" s="145">
        <v>0.10833333333333334</v>
      </c>
    </row>
    <row r="3690" spans="2:41" ht="14.5" hidden="1" x14ac:dyDescent="0.35">
      <c r="B3690" s="45" t="s">
        <v>3314</v>
      </c>
      <c r="C3690" s="54">
        <v>870925</v>
      </c>
      <c r="D3690" s="54">
        <v>870925</v>
      </c>
      <c r="E3690" s="60" t="s">
        <v>3195</v>
      </c>
      <c r="F3690" s="73">
        <v>0</v>
      </c>
      <c r="G3690" s="73">
        <v>0.10833333333333334</v>
      </c>
      <c r="H3690" s="73">
        <v>0.10833333333333334</v>
      </c>
      <c r="I3690" s="73">
        <v>0.10833333333333334</v>
      </c>
      <c r="J3690" s="81" t="s">
        <v>4230</v>
      </c>
      <c r="AL3690" s="144">
        <v>0</v>
      </c>
      <c r="AM3690" s="144">
        <v>0.10833333333333334</v>
      </c>
      <c r="AN3690" s="144">
        <v>0.10833333333333334</v>
      </c>
      <c r="AO3690" s="145">
        <v>0.10833333333333334</v>
      </c>
    </row>
    <row r="3691" spans="2:41" ht="14.5" hidden="1" x14ac:dyDescent="0.35">
      <c r="B3691" s="45" t="s">
        <v>3314</v>
      </c>
      <c r="C3691" s="54">
        <v>870936</v>
      </c>
      <c r="D3691" s="54">
        <v>870936</v>
      </c>
      <c r="E3691" s="60" t="s">
        <v>3195</v>
      </c>
      <c r="F3691" s="73">
        <v>0</v>
      </c>
      <c r="G3691" s="73">
        <v>0.10833333333333334</v>
      </c>
      <c r="H3691" s="73">
        <v>0.10833333333333334</v>
      </c>
      <c r="I3691" s="73">
        <v>0.10833333333333334</v>
      </c>
      <c r="J3691" s="81" t="s">
        <v>4230</v>
      </c>
      <c r="AL3691" s="144">
        <v>0</v>
      </c>
      <c r="AM3691" s="144">
        <v>0.10833333333333334</v>
      </c>
      <c r="AN3691" s="144">
        <v>0.10833333333333334</v>
      </c>
      <c r="AO3691" s="145">
        <v>0.10833333333333334</v>
      </c>
    </row>
    <row r="3692" spans="2:41" ht="14.5" hidden="1" x14ac:dyDescent="0.35">
      <c r="B3692" s="45" t="s">
        <v>3314</v>
      </c>
      <c r="C3692" s="54">
        <v>870938</v>
      </c>
      <c r="D3692" s="54">
        <v>870938</v>
      </c>
      <c r="E3692" s="60" t="s">
        <v>3195</v>
      </c>
      <c r="F3692" s="73">
        <v>0</v>
      </c>
      <c r="G3692" s="73">
        <v>0.10833333333333334</v>
      </c>
      <c r="H3692" s="73">
        <v>0.10833333333333334</v>
      </c>
      <c r="I3692" s="73">
        <v>0.10833333333333334</v>
      </c>
      <c r="J3692" s="81" t="s">
        <v>4230</v>
      </c>
      <c r="AL3692" s="144">
        <v>0</v>
      </c>
      <c r="AM3692" s="144">
        <v>0.10833333333333334</v>
      </c>
      <c r="AN3692" s="144">
        <v>0.10833333333333334</v>
      </c>
      <c r="AO3692" s="145">
        <v>0.10833333333333334</v>
      </c>
    </row>
    <row r="3693" spans="2:41" ht="14.5" hidden="1" x14ac:dyDescent="0.35">
      <c r="B3693" s="45" t="s">
        <v>3314</v>
      </c>
      <c r="C3693" s="54">
        <v>870941</v>
      </c>
      <c r="D3693" s="54">
        <v>870943</v>
      </c>
      <c r="E3693" s="60" t="s">
        <v>3195</v>
      </c>
      <c r="F3693" s="73">
        <v>0</v>
      </c>
      <c r="G3693" s="73">
        <v>0.10833333333333334</v>
      </c>
      <c r="H3693" s="73">
        <v>0.10833333333333334</v>
      </c>
      <c r="I3693" s="73">
        <v>0.10833333333333334</v>
      </c>
      <c r="J3693" s="81" t="s">
        <v>4230</v>
      </c>
      <c r="AL3693" s="144">
        <v>0</v>
      </c>
      <c r="AM3693" s="144">
        <v>0.10833333333333334</v>
      </c>
      <c r="AN3693" s="144">
        <v>0.10833333333333334</v>
      </c>
      <c r="AO3693" s="145">
        <v>0.10833333333333334</v>
      </c>
    </row>
    <row r="3694" spans="2:41" ht="14.5" hidden="1" x14ac:dyDescent="0.35">
      <c r="B3694" s="45" t="s">
        <v>3314</v>
      </c>
      <c r="C3694" s="54">
        <v>870945</v>
      </c>
      <c r="D3694" s="54">
        <v>870946</v>
      </c>
      <c r="E3694" s="60" t="s">
        <v>3195</v>
      </c>
      <c r="F3694" s="73">
        <v>0</v>
      </c>
      <c r="G3694" s="73">
        <v>0.10833333333333334</v>
      </c>
      <c r="H3694" s="73">
        <v>0.10833333333333334</v>
      </c>
      <c r="I3694" s="73">
        <v>0.10833333333333334</v>
      </c>
      <c r="J3694" s="81" t="s">
        <v>4230</v>
      </c>
      <c r="AL3694" s="144">
        <v>0</v>
      </c>
      <c r="AM3694" s="144">
        <v>0.10833333333333334</v>
      </c>
      <c r="AN3694" s="144">
        <v>0.10833333333333334</v>
      </c>
      <c r="AO3694" s="145">
        <v>0.10833333333333334</v>
      </c>
    </row>
    <row r="3695" spans="2:41" ht="14.5" hidden="1" x14ac:dyDescent="0.35">
      <c r="B3695" s="45" t="s">
        <v>3314</v>
      </c>
      <c r="C3695" s="54">
        <v>870948</v>
      </c>
      <c r="D3695" s="54">
        <v>870949</v>
      </c>
      <c r="E3695" s="60" t="s">
        <v>3195</v>
      </c>
      <c r="F3695" s="73">
        <v>0</v>
      </c>
      <c r="G3695" s="73">
        <v>0.10833333333333334</v>
      </c>
      <c r="H3695" s="73">
        <v>0.10833333333333334</v>
      </c>
      <c r="I3695" s="73">
        <v>0.10833333333333334</v>
      </c>
      <c r="J3695" s="81" t="s">
        <v>4230</v>
      </c>
      <c r="AL3695" s="144">
        <v>0</v>
      </c>
      <c r="AM3695" s="144">
        <v>0.10833333333333334</v>
      </c>
      <c r="AN3695" s="144">
        <v>0.10833333333333334</v>
      </c>
      <c r="AO3695" s="145">
        <v>0.10833333333333334</v>
      </c>
    </row>
    <row r="3696" spans="2:41" ht="14.5" hidden="1" x14ac:dyDescent="0.35">
      <c r="B3696" s="45" t="s">
        <v>3314</v>
      </c>
      <c r="C3696" s="54">
        <v>870952</v>
      </c>
      <c r="D3696" s="54">
        <v>870952</v>
      </c>
      <c r="E3696" s="60" t="s">
        <v>3195</v>
      </c>
      <c r="F3696" s="73">
        <v>0</v>
      </c>
      <c r="G3696" s="73">
        <v>0.10833333333333334</v>
      </c>
      <c r="H3696" s="73">
        <v>0.10833333333333334</v>
      </c>
      <c r="I3696" s="73">
        <v>0.10833333333333334</v>
      </c>
      <c r="J3696" s="81" t="s">
        <v>4230</v>
      </c>
      <c r="AL3696" s="144">
        <v>0</v>
      </c>
      <c r="AM3696" s="144">
        <v>0.10833333333333334</v>
      </c>
      <c r="AN3696" s="144">
        <v>0.10833333333333334</v>
      </c>
      <c r="AO3696" s="145">
        <v>0.10833333333333334</v>
      </c>
    </row>
    <row r="3697" spans="2:41" ht="14.5" hidden="1" x14ac:dyDescent="0.35">
      <c r="B3697" s="45" t="s">
        <v>3314</v>
      </c>
      <c r="C3697" s="54">
        <v>870954</v>
      </c>
      <c r="D3697" s="54">
        <v>870954</v>
      </c>
      <c r="E3697" s="60" t="s">
        <v>3195</v>
      </c>
      <c r="F3697" s="73">
        <v>0</v>
      </c>
      <c r="G3697" s="73">
        <v>0.10833333333333334</v>
      </c>
      <c r="H3697" s="73">
        <v>0.10833333333333334</v>
      </c>
      <c r="I3697" s="73">
        <v>0.10833333333333334</v>
      </c>
      <c r="J3697" s="81" t="s">
        <v>4230</v>
      </c>
      <c r="AL3697" s="144">
        <v>0</v>
      </c>
      <c r="AM3697" s="144">
        <v>0.10833333333333334</v>
      </c>
      <c r="AN3697" s="144">
        <v>0.10833333333333334</v>
      </c>
      <c r="AO3697" s="145">
        <v>0.10833333333333334</v>
      </c>
    </row>
    <row r="3698" spans="2:41" ht="14.5" hidden="1" x14ac:dyDescent="0.35">
      <c r="B3698" s="45" t="s">
        <v>3314</v>
      </c>
      <c r="C3698" s="54">
        <v>870963</v>
      </c>
      <c r="D3698" s="54">
        <v>870963</v>
      </c>
      <c r="E3698" s="60" t="s">
        <v>3195</v>
      </c>
      <c r="F3698" s="73">
        <v>0</v>
      </c>
      <c r="G3698" s="73">
        <v>0.10833333333333334</v>
      </c>
      <c r="H3698" s="73">
        <v>0.10833333333333334</v>
      </c>
      <c r="I3698" s="73">
        <v>0.10833333333333334</v>
      </c>
      <c r="J3698" s="81" t="s">
        <v>4230</v>
      </c>
      <c r="AL3698" s="144">
        <v>0</v>
      </c>
      <c r="AM3698" s="144">
        <v>0.10833333333333334</v>
      </c>
      <c r="AN3698" s="144">
        <v>0.10833333333333334</v>
      </c>
      <c r="AO3698" s="145">
        <v>0.10833333333333334</v>
      </c>
    </row>
    <row r="3699" spans="2:41" ht="14.5" hidden="1" x14ac:dyDescent="0.35">
      <c r="B3699" s="45" t="s">
        <v>3314</v>
      </c>
      <c r="C3699" s="54">
        <v>870965</v>
      </c>
      <c r="D3699" s="54">
        <v>870965</v>
      </c>
      <c r="E3699" s="60" t="s">
        <v>3195</v>
      </c>
      <c r="F3699" s="73">
        <v>0</v>
      </c>
      <c r="G3699" s="73">
        <v>0.10833333333333334</v>
      </c>
      <c r="H3699" s="73">
        <v>0.10833333333333334</v>
      </c>
      <c r="I3699" s="73">
        <v>0.10833333333333334</v>
      </c>
      <c r="J3699" s="81" t="s">
        <v>4230</v>
      </c>
      <c r="AL3699" s="144">
        <v>0</v>
      </c>
      <c r="AM3699" s="144">
        <v>0.10833333333333334</v>
      </c>
      <c r="AN3699" s="144">
        <v>0.10833333333333334</v>
      </c>
      <c r="AO3699" s="145">
        <v>0.10833333333333334</v>
      </c>
    </row>
    <row r="3700" spans="2:41" ht="14.5" hidden="1" x14ac:dyDescent="0.35">
      <c r="B3700" s="45" t="s">
        <v>3314</v>
      </c>
      <c r="C3700" s="54">
        <v>870968</v>
      </c>
      <c r="D3700" s="54">
        <v>870968</v>
      </c>
      <c r="E3700" s="60" t="s">
        <v>3195</v>
      </c>
      <c r="F3700" s="73">
        <v>0</v>
      </c>
      <c r="G3700" s="73">
        <v>0.10833333333333334</v>
      </c>
      <c r="H3700" s="73">
        <v>0.10833333333333334</v>
      </c>
      <c r="I3700" s="73">
        <v>0.10833333333333334</v>
      </c>
      <c r="J3700" s="81" t="s">
        <v>4230</v>
      </c>
      <c r="AL3700" s="144">
        <v>0</v>
      </c>
      <c r="AM3700" s="144">
        <v>0.10833333333333334</v>
      </c>
      <c r="AN3700" s="144">
        <v>0.10833333333333334</v>
      </c>
      <c r="AO3700" s="145">
        <v>0.10833333333333334</v>
      </c>
    </row>
    <row r="3701" spans="2:41" ht="14.5" hidden="1" x14ac:dyDescent="0.35">
      <c r="B3701" s="45" t="s">
        <v>3314</v>
      </c>
      <c r="C3701" s="54">
        <v>870971</v>
      </c>
      <c r="D3701" s="54">
        <v>870972</v>
      </c>
      <c r="E3701" s="60" t="s">
        <v>3195</v>
      </c>
      <c r="F3701" s="73">
        <v>0</v>
      </c>
      <c r="G3701" s="73">
        <v>0.10833333333333334</v>
      </c>
      <c r="H3701" s="73">
        <v>0.10833333333333334</v>
      </c>
      <c r="I3701" s="73">
        <v>0.10833333333333334</v>
      </c>
      <c r="J3701" s="81" t="s">
        <v>4230</v>
      </c>
      <c r="AL3701" s="144">
        <v>0</v>
      </c>
      <c r="AM3701" s="144">
        <v>0.10833333333333334</v>
      </c>
      <c r="AN3701" s="144">
        <v>0.10833333333333334</v>
      </c>
      <c r="AO3701" s="145">
        <v>0.10833333333333334</v>
      </c>
    </row>
    <row r="3702" spans="2:41" ht="14.5" hidden="1" x14ac:dyDescent="0.35">
      <c r="B3702" s="45" t="s">
        <v>3314</v>
      </c>
      <c r="C3702" s="54">
        <v>870997</v>
      </c>
      <c r="D3702" s="54">
        <v>870997</v>
      </c>
      <c r="E3702" s="60" t="s">
        <v>3195</v>
      </c>
      <c r="F3702" s="73">
        <v>0</v>
      </c>
      <c r="G3702" s="73">
        <v>0.10833333333333334</v>
      </c>
      <c r="H3702" s="73">
        <v>0.10833333333333334</v>
      </c>
      <c r="I3702" s="73">
        <v>0.10833333333333334</v>
      </c>
      <c r="J3702" s="81" t="s">
        <v>4230</v>
      </c>
      <c r="AL3702" s="144">
        <v>0</v>
      </c>
      <c r="AM3702" s="144">
        <v>0.10833333333333334</v>
      </c>
      <c r="AN3702" s="144">
        <v>0.10833333333333334</v>
      </c>
      <c r="AO3702" s="145">
        <v>0.10833333333333334</v>
      </c>
    </row>
    <row r="3703" spans="2:41" ht="14.5" hidden="1" x14ac:dyDescent="0.35">
      <c r="B3703" s="45" t="s">
        <v>3314</v>
      </c>
      <c r="C3703" s="54">
        <v>8710100</v>
      </c>
      <c r="D3703" s="54">
        <v>8710100</v>
      </c>
      <c r="E3703" s="60" t="s">
        <v>3195</v>
      </c>
      <c r="F3703" s="73">
        <v>0</v>
      </c>
      <c r="G3703" s="73">
        <v>0.10833333333333334</v>
      </c>
      <c r="H3703" s="73">
        <v>0.10833333333333334</v>
      </c>
      <c r="I3703" s="73">
        <v>0.10833333333333334</v>
      </c>
      <c r="J3703" s="81" t="s">
        <v>4230</v>
      </c>
      <c r="AL3703" s="144">
        <v>0</v>
      </c>
      <c r="AM3703" s="144">
        <v>0.10833333333333334</v>
      </c>
      <c r="AN3703" s="144">
        <v>0.10833333333333334</v>
      </c>
      <c r="AO3703" s="145">
        <v>0.10833333333333334</v>
      </c>
    </row>
    <row r="3704" spans="2:41" ht="14.5" hidden="1" x14ac:dyDescent="0.35">
      <c r="B3704" s="45" t="s">
        <v>3314</v>
      </c>
      <c r="C3704" s="54">
        <v>8710505</v>
      </c>
      <c r="D3704" s="54">
        <v>8710505</v>
      </c>
      <c r="E3704" s="60" t="s">
        <v>3195</v>
      </c>
      <c r="F3704" s="73">
        <v>0</v>
      </c>
      <c r="G3704" s="73">
        <v>0.10833333333333334</v>
      </c>
      <c r="H3704" s="73">
        <v>0.10833333333333334</v>
      </c>
      <c r="I3704" s="73">
        <v>0.10833333333333334</v>
      </c>
      <c r="J3704" s="81" t="s">
        <v>4230</v>
      </c>
      <c r="AL3704" s="144">
        <v>0</v>
      </c>
      <c r="AM3704" s="144">
        <v>0.10833333333333334</v>
      </c>
      <c r="AN3704" s="144">
        <v>0.10833333333333334</v>
      </c>
      <c r="AO3704" s="145">
        <v>0.10833333333333334</v>
      </c>
    </row>
    <row r="3705" spans="2:41" ht="14.5" hidden="1" x14ac:dyDescent="0.35">
      <c r="B3705" s="45" t="s">
        <v>3314</v>
      </c>
      <c r="C3705" s="54">
        <v>871075</v>
      </c>
      <c r="D3705" s="54">
        <v>871075</v>
      </c>
      <c r="E3705" s="60" t="s">
        <v>3195</v>
      </c>
      <c r="F3705" s="73">
        <v>0</v>
      </c>
      <c r="G3705" s="73">
        <v>0.10833333333333334</v>
      </c>
      <c r="H3705" s="73">
        <v>0.10833333333333334</v>
      </c>
      <c r="I3705" s="73">
        <v>0.10833333333333334</v>
      </c>
      <c r="J3705" s="81" t="s">
        <v>4230</v>
      </c>
      <c r="AL3705" s="144">
        <v>0</v>
      </c>
      <c r="AM3705" s="144">
        <v>0.10833333333333334</v>
      </c>
      <c r="AN3705" s="144">
        <v>0.10833333333333334</v>
      </c>
      <c r="AO3705" s="145">
        <v>0.10833333333333334</v>
      </c>
    </row>
    <row r="3706" spans="2:41" ht="14.5" hidden="1" x14ac:dyDescent="0.35">
      <c r="B3706" s="45" t="s">
        <v>3314</v>
      </c>
      <c r="C3706" s="54">
        <v>8710907</v>
      </c>
      <c r="D3706" s="54">
        <v>8710907</v>
      </c>
      <c r="E3706" s="60" t="s">
        <v>3195</v>
      </c>
      <c r="F3706" s="73">
        <v>0</v>
      </c>
      <c r="G3706" s="73">
        <v>0.10833333333333334</v>
      </c>
      <c r="H3706" s="73">
        <v>0.10833333333333334</v>
      </c>
      <c r="I3706" s="73">
        <v>0.10833333333333334</v>
      </c>
      <c r="J3706" s="81" t="s">
        <v>4230</v>
      </c>
      <c r="AL3706" s="144">
        <v>0</v>
      </c>
      <c r="AM3706" s="144">
        <v>0.10833333333333334</v>
      </c>
      <c r="AN3706" s="144">
        <v>0.10833333333333334</v>
      </c>
      <c r="AO3706" s="145">
        <v>0.10833333333333334</v>
      </c>
    </row>
    <row r="3707" spans="2:41" ht="14.5" hidden="1" x14ac:dyDescent="0.35">
      <c r="B3707" s="45" t="s">
        <v>3314</v>
      </c>
      <c r="C3707" s="54">
        <v>8710911</v>
      </c>
      <c r="D3707" s="54">
        <v>8710912</v>
      </c>
      <c r="E3707" s="60" t="s">
        <v>3195</v>
      </c>
      <c r="F3707" s="73">
        <v>0</v>
      </c>
      <c r="G3707" s="73">
        <v>0.10833333333333334</v>
      </c>
      <c r="H3707" s="73">
        <v>0.10833333333333334</v>
      </c>
      <c r="I3707" s="73">
        <v>0.10833333333333334</v>
      </c>
      <c r="J3707" s="81" t="s">
        <v>4230</v>
      </c>
      <c r="AL3707" s="144">
        <v>0</v>
      </c>
      <c r="AM3707" s="144">
        <v>0.10833333333333334</v>
      </c>
      <c r="AN3707" s="144">
        <v>0.10833333333333334</v>
      </c>
      <c r="AO3707" s="145">
        <v>0.10833333333333334</v>
      </c>
    </row>
    <row r="3708" spans="2:41" ht="14.5" hidden="1" x14ac:dyDescent="0.35">
      <c r="B3708" s="45" t="s">
        <v>3314</v>
      </c>
      <c r="C3708" s="54">
        <v>8710971</v>
      </c>
      <c r="D3708" s="54">
        <v>8710971</v>
      </c>
      <c r="E3708" s="60" t="s">
        <v>3195</v>
      </c>
      <c r="F3708" s="73">
        <v>0</v>
      </c>
      <c r="G3708" s="73">
        <v>0.10833333333333334</v>
      </c>
      <c r="H3708" s="73">
        <v>0.10833333333333334</v>
      </c>
      <c r="I3708" s="73">
        <v>0.10833333333333334</v>
      </c>
      <c r="J3708" s="81" t="s">
        <v>4230</v>
      </c>
      <c r="AL3708" s="144">
        <v>0</v>
      </c>
      <c r="AM3708" s="144">
        <v>0.10833333333333334</v>
      </c>
      <c r="AN3708" s="144">
        <v>0.10833333333333334</v>
      </c>
      <c r="AO3708" s="145">
        <v>0.10833333333333334</v>
      </c>
    </row>
    <row r="3709" spans="2:41" ht="14.5" hidden="1" x14ac:dyDescent="0.35">
      <c r="B3709" s="45" t="s">
        <v>3314</v>
      </c>
      <c r="C3709" s="54">
        <v>8710981</v>
      </c>
      <c r="D3709" s="54">
        <v>8710981</v>
      </c>
      <c r="E3709" s="60" t="s">
        <v>3195</v>
      </c>
      <c r="F3709" s="73">
        <v>0</v>
      </c>
      <c r="G3709" s="73">
        <v>0.10833333333333334</v>
      </c>
      <c r="H3709" s="73">
        <v>0.10833333333333334</v>
      </c>
      <c r="I3709" s="73">
        <v>0.10833333333333334</v>
      </c>
      <c r="J3709" s="81" t="s">
        <v>4230</v>
      </c>
      <c r="AL3709" s="144">
        <v>0</v>
      </c>
      <c r="AM3709" s="144">
        <v>0.10833333333333334</v>
      </c>
      <c r="AN3709" s="144">
        <v>0.10833333333333334</v>
      </c>
      <c r="AO3709" s="145">
        <v>0.10833333333333334</v>
      </c>
    </row>
    <row r="3710" spans="2:41" ht="14.5" hidden="1" x14ac:dyDescent="0.35">
      <c r="B3710" s="45" t="s">
        <v>3314</v>
      </c>
      <c r="C3710" s="54">
        <v>8710988</v>
      </c>
      <c r="D3710" s="54">
        <v>8710989</v>
      </c>
      <c r="E3710" s="60" t="s">
        <v>3195</v>
      </c>
      <c r="F3710" s="73">
        <v>0</v>
      </c>
      <c r="G3710" s="73">
        <v>0.10833333333333334</v>
      </c>
      <c r="H3710" s="73">
        <v>0.10833333333333334</v>
      </c>
      <c r="I3710" s="73">
        <v>0.10833333333333334</v>
      </c>
      <c r="J3710" s="81" t="s">
        <v>4230</v>
      </c>
      <c r="AL3710" s="144">
        <v>0</v>
      </c>
      <c r="AM3710" s="144">
        <v>0.10833333333333334</v>
      </c>
      <c r="AN3710" s="144">
        <v>0.10833333333333334</v>
      </c>
      <c r="AO3710" s="145">
        <v>0.10833333333333334</v>
      </c>
    </row>
    <row r="3711" spans="2:41" ht="14.5" hidden="1" x14ac:dyDescent="0.35">
      <c r="B3711" s="45" t="s">
        <v>3314</v>
      </c>
      <c r="C3711" s="54">
        <v>871202</v>
      </c>
      <c r="D3711" s="54">
        <v>871202</v>
      </c>
      <c r="E3711" s="60" t="s">
        <v>3195</v>
      </c>
      <c r="F3711" s="73">
        <v>0</v>
      </c>
      <c r="G3711" s="73">
        <v>0.10833333333333334</v>
      </c>
      <c r="H3711" s="73">
        <v>0.10833333333333334</v>
      </c>
      <c r="I3711" s="73">
        <v>0.10833333333333334</v>
      </c>
      <c r="J3711" s="81" t="s">
        <v>4230</v>
      </c>
      <c r="AL3711" s="144">
        <v>0</v>
      </c>
      <c r="AM3711" s="144">
        <v>0.10833333333333334</v>
      </c>
      <c r="AN3711" s="144">
        <v>0.10833333333333334</v>
      </c>
      <c r="AO3711" s="145">
        <v>0.10833333333333334</v>
      </c>
    </row>
    <row r="3712" spans="2:41" ht="14.5" hidden="1" x14ac:dyDescent="0.35">
      <c r="B3712" s="45" t="s">
        <v>3314</v>
      </c>
      <c r="C3712" s="54">
        <v>871207</v>
      </c>
      <c r="D3712" s="54">
        <v>871208</v>
      </c>
      <c r="E3712" s="60" t="s">
        <v>3195</v>
      </c>
      <c r="F3712" s="73">
        <v>0</v>
      </c>
      <c r="G3712" s="73">
        <v>0.10833333333333334</v>
      </c>
      <c r="H3712" s="73">
        <v>0.10833333333333334</v>
      </c>
      <c r="I3712" s="73">
        <v>0.10833333333333334</v>
      </c>
      <c r="J3712" s="81" t="s">
        <v>4230</v>
      </c>
      <c r="AL3712" s="144">
        <v>0</v>
      </c>
      <c r="AM3712" s="144">
        <v>0.10833333333333334</v>
      </c>
      <c r="AN3712" s="144">
        <v>0.10833333333333334</v>
      </c>
      <c r="AO3712" s="145">
        <v>0.10833333333333334</v>
      </c>
    </row>
    <row r="3713" spans="2:41" ht="14.5" hidden="1" x14ac:dyDescent="0.35">
      <c r="B3713" s="45" t="s">
        <v>3314</v>
      </c>
      <c r="C3713" s="54">
        <v>871210</v>
      </c>
      <c r="D3713" s="54">
        <v>871211</v>
      </c>
      <c r="E3713" s="60" t="s">
        <v>3195</v>
      </c>
      <c r="F3713" s="73">
        <v>0</v>
      </c>
      <c r="G3713" s="73">
        <v>0.10833333333333334</v>
      </c>
      <c r="H3713" s="73">
        <v>0.10833333333333334</v>
      </c>
      <c r="I3713" s="73">
        <v>0.10833333333333334</v>
      </c>
      <c r="J3713" s="81" t="s">
        <v>4230</v>
      </c>
      <c r="AL3713" s="144">
        <v>0</v>
      </c>
      <c r="AM3713" s="144">
        <v>0.10833333333333334</v>
      </c>
      <c r="AN3713" s="144">
        <v>0.10833333333333334</v>
      </c>
      <c r="AO3713" s="145">
        <v>0.10833333333333334</v>
      </c>
    </row>
    <row r="3714" spans="2:41" ht="14.5" hidden="1" x14ac:dyDescent="0.35">
      <c r="B3714" s="45" t="s">
        <v>3314</v>
      </c>
      <c r="C3714" s="54">
        <v>871219</v>
      </c>
      <c r="D3714" s="54">
        <v>871226</v>
      </c>
      <c r="E3714" s="60" t="s">
        <v>3195</v>
      </c>
      <c r="F3714" s="73">
        <v>0</v>
      </c>
      <c r="G3714" s="73">
        <v>0.10833333333333334</v>
      </c>
      <c r="H3714" s="73">
        <v>0.10833333333333334</v>
      </c>
      <c r="I3714" s="73">
        <v>0.10833333333333334</v>
      </c>
      <c r="J3714" s="81" t="s">
        <v>4230</v>
      </c>
      <c r="AL3714" s="144">
        <v>0</v>
      </c>
      <c r="AM3714" s="144">
        <v>0.10833333333333334</v>
      </c>
      <c r="AN3714" s="144">
        <v>0.10833333333333334</v>
      </c>
      <c r="AO3714" s="145">
        <v>0.10833333333333334</v>
      </c>
    </row>
    <row r="3715" spans="2:41" ht="14.5" hidden="1" x14ac:dyDescent="0.35">
      <c r="B3715" s="45" t="s">
        <v>3314</v>
      </c>
      <c r="C3715" s="54">
        <v>871229</v>
      </c>
      <c r="D3715" s="54">
        <v>871231</v>
      </c>
      <c r="E3715" s="60" t="s">
        <v>3195</v>
      </c>
      <c r="F3715" s="73">
        <v>0</v>
      </c>
      <c r="G3715" s="73">
        <v>0.10833333333333334</v>
      </c>
      <c r="H3715" s="73">
        <v>0.10833333333333334</v>
      </c>
      <c r="I3715" s="73">
        <v>0.10833333333333334</v>
      </c>
      <c r="J3715" s="81" t="s">
        <v>4230</v>
      </c>
      <c r="AL3715" s="144">
        <v>0</v>
      </c>
      <c r="AM3715" s="144">
        <v>0.10833333333333334</v>
      </c>
      <c r="AN3715" s="144">
        <v>0.10833333333333334</v>
      </c>
      <c r="AO3715" s="145">
        <v>0.10833333333333334</v>
      </c>
    </row>
    <row r="3716" spans="2:41" ht="14.5" hidden="1" x14ac:dyDescent="0.35">
      <c r="B3716" s="45" t="s">
        <v>3314</v>
      </c>
      <c r="C3716" s="54">
        <v>871233</v>
      </c>
      <c r="D3716" s="54">
        <v>871237</v>
      </c>
      <c r="E3716" s="60" t="s">
        <v>3195</v>
      </c>
      <c r="F3716" s="73">
        <v>0</v>
      </c>
      <c r="G3716" s="73">
        <v>0.10833333333333334</v>
      </c>
      <c r="H3716" s="73">
        <v>0.10833333333333334</v>
      </c>
      <c r="I3716" s="73">
        <v>0.10833333333333334</v>
      </c>
      <c r="J3716" s="81" t="s">
        <v>4230</v>
      </c>
      <c r="AL3716" s="144">
        <v>0</v>
      </c>
      <c r="AM3716" s="144">
        <v>0.10833333333333334</v>
      </c>
      <c r="AN3716" s="144">
        <v>0.10833333333333334</v>
      </c>
      <c r="AO3716" s="145">
        <v>0.10833333333333334</v>
      </c>
    </row>
    <row r="3717" spans="2:41" ht="14.5" hidden="1" x14ac:dyDescent="0.35">
      <c r="B3717" s="45" t="s">
        <v>3314</v>
      </c>
      <c r="C3717" s="54">
        <v>871242</v>
      </c>
      <c r="D3717" s="54">
        <v>871242</v>
      </c>
      <c r="E3717" s="60" t="s">
        <v>3195</v>
      </c>
      <c r="F3717" s="73">
        <v>0</v>
      </c>
      <c r="G3717" s="73">
        <v>0.10833333333333334</v>
      </c>
      <c r="H3717" s="73">
        <v>0.10833333333333334</v>
      </c>
      <c r="I3717" s="73">
        <v>0.10833333333333334</v>
      </c>
      <c r="J3717" s="81" t="s">
        <v>4230</v>
      </c>
      <c r="AL3717" s="144">
        <v>0</v>
      </c>
      <c r="AM3717" s="144">
        <v>0.10833333333333334</v>
      </c>
      <c r="AN3717" s="144">
        <v>0.10833333333333334</v>
      </c>
      <c r="AO3717" s="145">
        <v>0.10833333333333334</v>
      </c>
    </row>
    <row r="3718" spans="2:41" ht="14.5" hidden="1" x14ac:dyDescent="0.35">
      <c r="B3718" s="45" t="s">
        <v>3314</v>
      </c>
      <c r="C3718" s="54">
        <v>871244</v>
      </c>
      <c r="D3718" s="54">
        <v>871246</v>
      </c>
      <c r="E3718" s="60" t="s">
        <v>3195</v>
      </c>
      <c r="F3718" s="73">
        <v>0</v>
      </c>
      <c r="G3718" s="73">
        <v>0.10833333333333334</v>
      </c>
      <c r="H3718" s="73">
        <v>0.10833333333333334</v>
      </c>
      <c r="I3718" s="73">
        <v>0.10833333333333334</v>
      </c>
      <c r="J3718" s="81" t="s">
        <v>4230</v>
      </c>
      <c r="AL3718" s="144">
        <v>0</v>
      </c>
      <c r="AM3718" s="144">
        <v>0.10833333333333334</v>
      </c>
      <c r="AN3718" s="144">
        <v>0.10833333333333334</v>
      </c>
      <c r="AO3718" s="145">
        <v>0.10833333333333334</v>
      </c>
    </row>
    <row r="3719" spans="2:41" ht="14.5" hidden="1" x14ac:dyDescent="0.35">
      <c r="B3719" s="45" t="s">
        <v>3314</v>
      </c>
      <c r="C3719" s="54">
        <v>871249</v>
      </c>
      <c r="D3719" s="54">
        <v>871250</v>
      </c>
      <c r="E3719" s="60" t="s">
        <v>3195</v>
      </c>
      <c r="F3719" s="73">
        <v>0</v>
      </c>
      <c r="G3719" s="73">
        <v>0.10833333333333334</v>
      </c>
      <c r="H3719" s="73">
        <v>0.10833333333333334</v>
      </c>
      <c r="I3719" s="73">
        <v>0.10833333333333334</v>
      </c>
      <c r="J3719" s="81" t="s">
        <v>4230</v>
      </c>
      <c r="AL3719" s="144">
        <v>0</v>
      </c>
      <c r="AM3719" s="144">
        <v>0.10833333333333334</v>
      </c>
      <c r="AN3719" s="144">
        <v>0.10833333333333334</v>
      </c>
      <c r="AO3719" s="145">
        <v>0.10833333333333334</v>
      </c>
    </row>
    <row r="3720" spans="2:41" ht="14.5" hidden="1" x14ac:dyDescent="0.35">
      <c r="B3720" s="45" t="s">
        <v>3314</v>
      </c>
      <c r="C3720" s="54">
        <v>871260</v>
      </c>
      <c r="D3720" s="54">
        <v>871260</v>
      </c>
      <c r="E3720" s="60" t="s">
        <v>3195</v>
      </c>
      <c r="F3720" s="73">
        <v>0</v>
      </c>
      <c r="G3720" s="73">
        <v>0.10833333333333334</v>
      </c>
      <c r="H3720" s="73">
        <v>0.10833333333333334</v>
      </c>
      <c r="I3720" s="73">
        <v>0.10833333333333334</v>
      </c>
      <c r="J3720" s="81" t="s">
        <v>4230</v>
      </c>
      <c r="AL3720" s="144">
        <v>0</v>
      </c>
      <c r="AM3720" s="144">
        <v>0.10833333333333334</v>
      </c>
      <c r="AN3720" s="144">
        <v>0.10833333333333334</v>
      </c>
      <c r="AO3720" s="145">
        <v>0.10833333333333334</v>
      </c>
    </row>
    <row r="3721" spans="2:41" ht="14.5" hidden="1" x14ac:dyDescent="0.35">
      <c r="B3721" s="45" t="s">
        <v>3314</v>
      </c>
      <c r="C3721" s="54">
        <v>871265</v>
      </c>
      <c r="D3721" s="54">
        <v>871266</v>
      </c>
      <c r="E3721" s="60" t="s">
        <v>3195</v>
      </c>
      <c r="F3721" s="73">
        <v>0</v>
      </c>
      <c r="G3721" s="73">
        <v>0.10833333333333334</v>
      </c>
      <c r="H3721" s="73">
        <v>0.10833333333333334</v>
      </c>
      <c r="I3721" s="73">
        <v>0.10833333333333334</v>
      </c>
      <c r="J3721" s="81" t="s">
        <v>4230</v>
      </c>
      <c r="AL3721" s="144">
        <v>0</v>
      </c>
      <c r="AM3721" s="144">
        <v>0.10833333333333334</v>
      </c>
      <c r="AN3721" s="144">
        <v>0.10833333333333334</v>
      </c>
      <c r="AO3721" s="145">
        <v>0.10833333333333334</v>
      </c>
    </row>
    <row r="3722" spans="2:41" ht="14.5" hidden="1" x14ac:dyDescent="0.35">
      <c r="B3722" s="45" t="s">
        <v>3314</v>
      </c>
      <c r="C3722" s="54">
        <v>871268</v>
      </c>
      <c r="D3722" s="54">
        <v>871268</v>
      </c>
      <c r="E3722" s="60" t="s">
        <v>3195</v>
      </c>
      <c r="F3722" s="73">
        <v>0</v>
      </c>
      <c r="G3722" s="73">
        <v>0.10833333333333334</v>
      </c>
      <c r="H3722" s="73">
        <v>0.10833333333333334</v>
      </c>
      <c r="I3722" s="73">
        <v>0.10833333333333334</v>
      </c>
      <c r="J3722" s="81" t="s">
        <v>4230</v>
      </c>
      <c r="AL3722" s="144">
        <v>0</v>
      </c>
      <c r="AM3722" s="144">
        <v>0.10833333333333334</v>
      </c>
      <c r="AN3722" s="144">
        <v>0.10833333333333334</v>
      </c>
      <c r="AO3722" s="145">
        <v>0.10833333333333334</v>
      </c>
    </row>
    <row r="3723" spans="2:41" ht="14.5" hidden="1" x14ac:dyDescent="0.35">
      <c r="B3723" s="45" t="s">
        <v>3314</v>
      </c>
      <c r="C3723" s="54">
        <v>871271</v>
      </c>
      <c r="D3723" s="54">
        <v>871272</v>
      </c>
      <c r="E3723" s="60" t="s">
        <v>3195</v>
      </c>
      <c r="F3723" s="73">
        <v>0</v>
      </c>
      <c r="G3723" s="73">
        <v>0.10833333333333334</v>
      </c>
      <c r="H3723" s="73">
        <v>0.10833333333333334</v>
      </c>
      <c r="I3723" s="73">
        <v>0.10833333333333334</v>
      </c>
      <c r="J3723" s="81" t="s">
        <v>4230</v>
      </c>
      <c r="AL3723" s="144">
        <v>0</v>
      </c>
      <c r="AM3723" s="144">
        <v>0.10833333333333334</v>
      </c>
      <c r="AN3723" s="144">
        <v>0.10833333333333334</v>
      </c>
      <c r="AO3723" s="145">
        <v>0.10833333333333334</v>
      </c>
    </row>
    <row r="3724" spans="2:41" ht="14.5" hidden="1" x14ac:dyDescent="0.35">
      <c r="B3724" s="45" t="s">
        <v>3314</v>
      </c>
      <c r="C3724" s="54">
        <v>871275</v>
      </c>
      <c r="D3724" s="54">
        <v>871275</v>
      </c>
      <c r="E3724" s="60" t="s">
        <v>3195</v>
      </c>
      <c r="F3724" s="73">
        <v>0</v>
      </c>
      <c r="G3724" s="73">
        <v>0.10833333333333334</v>
      </c>
      <c r="H3724" s="73">
        <v>0.10833333333333334</v>
      </c>
      <c r="I3724" s="73">
        <v>0.10833333333333334</v>
      </c>
      <c r="J3724" s="81" t="s">
        <v>4230</v>
      </c>
      <c r="AL3724" s="144">
        <v>0</v>
      </c>
      <c r="AM3724" s="144">
        <v>0.10833333333333334</v>
      </c>
      <c r="AN3724" s="144">
        <v>0.10833333333333334</v>
      </c>
      <c r="AO3724" s="145">
        <v>0.10833333333333334</v>
      </c>
    </row>
    <row r="3725" spans="2:41" ht="14.5" hidden="1" x14ac:dyDescent="0.35">
      <c r="B3725" s="45" t="s">
        <v>3314</v>
      </c>
      <c r="C3725" s="54">
        <v>871277</v>
      </c>
      <c r="D3725" s="54">
        <v>871278</v>
      </c>
      <c r="E3725" s="60" t="s">
        <v>3195</v>
      </c>
      <c r="F3725" s="73">
        <v>0</v>
      </c>
      <c r="G3725" s="73">
        <v>0.10833333333333334</v>
      </c>
      <c r="H3725" s="73">
        <v>0.10833333333333334</v>
      </c>
      <c r="I3725" s="73">
        <v>0.10833333333333334</v>
      </c>
      <c r="J3725" s="81" t="s">
        <v>4230</v>
      </c>
      <c r="AL3725" s="144">
        <v>0</v>
      </c>
      <c r="AM3725" s="144">
        <v>0.10833333333333334</v>
      </c>
      <c r="AN3725" s="144">
        <v>0.10833333333333334</v>
      </c>
      <c r="AO3725" s="145">
        <v>0.10833333333333334</v>
      </c>
    </row>
    <row r="3726" spans="2:41" ht="14.5" hidden="1" x14ac:dyDescent="0.35">
      <c r="B3726" s="45" t="s">
        <v>3314</v>
      </c>
      <c r="C3726" s="54">
        <v>871280</v>
      </c>
      <c r="D3726" s="54">
        <v>871280</v>
      </c>
      <c r="E3726" s="60" t="s">
        <v>3195</v>
      </c>
      <c r="F3726" s="73">
        <v>0</v>
      </c>
      <c r="G3726" s="73">
        <v>0.10833333333333334</v>
      </c>
      <c r="H3726" s="73">
        <v>0.10833333333333334</v>
      </c>
      <c r="I3726" s="73">
        <v>0.10833333333333334</v>
      </c>
      <c r="J3726" s="81" t="s">
        <v>4230</v>
      </c>
      <c r="AL3726" s="144">
        <v>0</v>
      </c>
      <c r="AM3726" s="144">
        <v>0.10833333333333334</v>
      </c>
      <c r="AN3726" s="144">
        <v>0.10833333333333334</v>
      </c>
      <c r="AO3726" s="145">
        <v>0.10833333333333334</v>
      </c>
    </row>
    <row r="3727" spans="2:41" ht="14.5" hidden="1" x14ac:dyDescent="0.35">
      <c r="B3727" s="45" t="s">
        <v>3314</v>
      </c>
      <c r="C3727" s="54">
        <v>871282</v>
      </c>
      <c r="D3727" s="54">
        <v>871284</v>
      </c>
      <c r="E3727" s="60" t="s">
        <v>3195</v>
      </c>
      <c r="F3727" s="73">
        <v>0</v>
      </c>
      <c r="G3727" s="73">
        <v>0.10833333333333334</v>
      </c>
      <c r="H3727" s="73">
        <v>0.10833333333333334</v>
      </c>
      <c r="I3727" s="73">
        <v>0.10833333333333334</v>
      </c>
      <c r="J3727" s="81" t="s">
        <v>4230</v>
      </c>
      <c r="AL3727" s="144">
        <v>0</v>
      </c>
      <c r="AM3727" s="144">
        <v>0.10833333333333334</v>
      </c>
      <c r="AN3727" s="144">
        <v>0.10833333333333334</v>
      </c>
      <c r="AO3727" s="145">
        <v>0.10833333333333334</v>
      </c>
    </row>
    <row r="3728" spans="2:41" ht="14.5" hidden="1" x14ac:dyDescent="0.35">
      <c r="B3728" s="45" t="s">
        <v>3314</v>
      </c>
      <c r="C3728" s="54">
        <v>871287</v>
      </c>
      <c r="D3728" s="54">
        <v>871288</v>
      </c>
      <c r="E3728" s="60" t="s">
        <v>3195</v>
      </c>
      <c r="F3728" s="73">
        <v>0</v>
      </c>
      <c r="G3728" s="73">
        <v>0.10833333333333334</v>
      </c>
      <c r="H3728" s="73">
        <v>0.10833333333333334</v>
      </c>
      <c r="I3728" s="73">
        <v>0.10833333333333334</v>
      </c>
      <c r="J3728" s="81" t="s">
        <v>4230</v>
      </c>
      <c r="AL3728" s="144">
        <v>0</v>
      </c>
      <c r="AM3728" s="144">
        <v>0.10833333333333334</v>
      </c>
      <c r="AN3728" s="144">
        <v>0.10833333333333334</v>
      </c>
      <c r="AO3728" s="145">
        <v>0.10833333333333334</v>
      </c>
    </row>
    <row r="3729" spans="2:41" ht="14.5" hidden="1" x14ac:dyDescent="0.35">
      <c r="B3729" s="45" t="s">
        <v>3314</v>
      </c>
      <c r="C3729" s="54">
        <v>871300</v>
      </c>
      <c r="D3729" s="54">
        <v>871300</v>
      </c>
      <c r="E3729" s="60" t="s">
        <v>3195</v>
      </c>
      <c r="F3729" s="73">
        <v>0</v>
      </c>
      <c r="G3729" s="73">
        <v>0.10833333333333334</v>
      </c>
      <c r="H3729" s="73">
        <v>0.10833333333333334</v>
      </c>
      <c r="I3729" s="73">
        <v>0.10833333333333334</v>
      </c>
      <c r="J3729" s="81" t="s">
        <v>4230</v>
      </c>
      <c r="AL3729" s="144">
        <v>0</v>
      </c>
      <c r="AM3729" s="144">
        <v>0.10833333333333334</v>
      </c>
      <c r="AN3729" s="144">
        <v>0.10833333333333334</v>
      </c>
      <c r="AO3729" s="145">
        <v>0.10833333333333334</v>
      </c>
    </row>
    <row r="3730" spans="2:41" ht="14.5" hidden="1" x14ac:dyDescent="0.35">
      <c r="B3730" s="45" t="s">
        <v>3314</v>
      </c>
      <c r="C3730" s="54">
        <v>871308</v>
      </c>
      <c r="D3730" s="54">
        <v>871308</v>
      </c>
      <c r="E3730" s="60" t="s">
        <v>3195</v>
      </c>
      <c r="F3730" s="73">
        <v>0</v>
      </c>
      <c r="G3730" s="73">
        <v>0.10833333333333334</v>
      </c>
      <c r="H3730" s="73">
        <v>0.10833333333333334</v>
      </c>
      <c r="I3730" s="73">
        <v>0.10833333333333334</v>
      </c>
      <c r="J3730" s="81" t="s">
        <v>4230</v>
      </c>
      <c r="AL3730" s="144">
        <v>0</v>
      </c>
      <c r="AM3730" s="144">
        <v>0.10833333333333334</v>
      </c>
      <c r="AN3730" s="144">
        <v>0.10833333333333334</v>
      </c>
      <c r="AO3730" s="145">
        <v>0.10833333333333334</v>
      </c>
    </row>
    <row r="3731" spans="2:41" ht="14.5" hidden="1" x14ac:dyDescent="0.35">
      <c r="B3731" s="45" t="s">
        <v>3314</v>
      </c>
      <c r="C3731" s="54">
        <v>871310</v>
      </c>
      <c r="D3731" s="54">
        <v>871311</v>
      </c>
      <c r="E3731" s="60" t="s">
        <v>3195</v>
      </c>
      <c r="F3731" s="73">
        <v>0</v>
      </c>
      <c r="G3731" s="73">
        <v>0.10833333333333334</v>
      </c>
      <c r="H3731" s="73">
        <v>0.10833333333333334</v>
      </c>
      <c r="I3731" s="73">
        <v>0.10833333333333334</v>
      </c>
      <c r="J3731" s="81" t="s">
        <v>4230</v>
      </c>
      <c r="AL3731" s="144">
        <v>0</v>
      </c>
      <c r="AM3731" s="144">
        <v>0.10833333333333334</v>
      </c>
      <c r="AN3731" s="144">
        <v>0.10833333333333334</v>
      </c>
      <c r="AO3731" s="145">
        <v>0.10833333333333334</v>
      </c>
    </row>
    <row r="3732" spans="2:41" ht="14.5" hidden="1" x14ac:dyDescent="0.35">
      <c r="B3732" s="45" t="s">
        <v>3314</v>
      </c>
      <c r="C3732" s="54">
        <v>871313</v>
      </c>
      <c r="D3732" s="54">
        <v>871316</v>
      </c>
      <c r="E3732" s="60" t="s">
        <v>3195</v>
      </c>
      <c r="F3732" s="73">
        <v>0</v>
      </c>
      <c r="G3732" s="73">
        <v>0.10833333333333334</v>
      </c>
      <c r="H3732" s="73">
        <v>0.10833333333333334</v>
      </c>
      <c r="I3732" s="73">
        <v>0.10833333333333334</v>
      </c>
      <c r="J3732" s="81" t="s">
        <v>4230</v>
      </c>
      <c r="AL3732" s="144">
        <v>0</v>
      </c>
      <c r="AM3732" s="144">
        <v>0.10833333333333334</v>
      </c>
      <c r="AN3732" s="144">
        <v>0.10833333333333334</v>
      </c>
      <c r="AO3732" s="145">
        <v>0.10833333333333334</v>
      </c>
    </row>
    <row r="3733" spans="2:41" ht="14.5" hidden="1" x14ac:dyDescent="0.35">
      <c r="B3733" s="45" t="s">
        <v>3314</v>
      </c>
      <c r="C3733" s="54">
        <v>871342</v>
      </c>
      <c r="D3733" s="54">
        <v>871342</v>
      </c>
      <c r="E3733" s="60" t="s">
        <v>3195</v>
      </c>
      <c r="F3733" s="73">
        <v>0</v>
      </c>
      <c r="G3733" s="73">
        <v>0.10833333333333334</v>
      </c>
      <c r="H3733" s="73">
        <v>0.10833333333333334</v>
      </c>
      <c r="I3733" s="73">
        <v>0.10833333333333334</v>
      </c>
      <c r="J3733" s="81" t="s">
        <v>4230</v>
      </c>
      <c r="AL3733" s="144">
        <v>0</v>
      </c>
      <c r="AM3733" s="144">
        <v>0.10833333333333334</v>
      </c>
      <c r="AN3733" s="144">
        <v>0.10833333333333334</v>
      </c>
      <c r="AO3733" s="145">
        <v>0.10833333333333334</v>
      </c>
    </row>
    <row r="3734" spans="2:41" ht="14.5" hidden="1" x14ac:dyDescent="0.35">
      <c r="B3734" s="45" t="s">
        <v>3314</v>
      </c>
      <c r="C3734" s="54">
        <v>871352</v>
      </c>
      <c r="D3734" s="54">
        <v>871352</v>
      </c>
      <c r="E3734" s="60" t="s">
        <v>3195</v>
      </c>
      <c r="F3734" s="73">
        <v>0</v>
      </c>
      <c r="G3734" s="73">
        <v>0.10833333333333334</v>
      </c>
      <c r="H3734" s="73">
        <v>0.10833333333333334</v>
      </c>
      <c r="I3734" s="73">
        <v>0.10833333333333334</v>
      </c>
      <c r="J3734" s="81" t="s">
        <v>4230</v>
      </c>
      <c r="AL3734" s="144">
        <v>0</v>
      </c>
      <c r="AM3734" s="144">
        <v>0.10833333333333334</v>
      </c>
      <c r="AN3734" s="144">
        <v>0.10833333333333334</v>
      </c>
      <c r="AO3734" s="145">
        <v>0.10833333333333334</v>
      </c>
    </row>
    <row r="3735" spans="2:41" ht="14.5" hidden="1" x14ac:dyDescent="0.35">
      <c r="B3735" s="45" t="s">
        <v>3314</v>
      </c>
      <c r="C3735" s="54">
        <v>871358</v>
      </c>
      <c r="D3735" s="54">
        <v>871358</v>
      </c>
      <c r="E3735" s="60" t="s">
        <v>3195</v>
      </c>
      <c r="F3735" s="73">
        <v>0</v>
      </c>
      <c r="G3735" s="73">
        <v>0.10833333333333334</v>
      </c>
      <c r="H3735" s="73">
        <v>0.10833333333333334</v>
      </c>
      <c r="I3735" s="73">
        <v>0.10833333333333334</v>
      </c>
      <c r="J3735" s="81" t="s">
        <v>4230</v>
      </c>
      <c r="AL3735" s="144">
        <v>0</v>
      </c>
      <c r="AM3735" s="144">
        <v>0.10833333333333334</v>
      </c>
      <c r="AN3735" s="144">
        <v>0.10833333333333334</v>
      </c>
      <c r="AO3735" s="145">
        <v>0.10833333333333334</v>
      </c>
    </row>
    <row r="3736" spans="2:41" ht="14.5" hidden="1" x14ac:dyDescent="0.35">
      <c r="B3736" s="45" t="s">
        <v>3314</v>
      </c>
      <c r="C3736" s="54">
        <v>871419</v>
      </c>
      <c r="D3736" s="54">
        <v>871419</v>
      </c>
      <c r="E3736" s="60" t="s">
        <v>3195</v>
      </c>
      <c r="F3736" s="73">
        <v>0</v>
      </c>
      <c r="G3736" s="73">
        <v>0.10833333333333334</v>
      </c>
      <c r="H3736" s="73">
        <v>0.10833333333333334</v>
      </c>
      <c r="I3736" s="73">
        <v>0.10833333333333334</v>
      </c>
      <c r="J3736" s="81" t="s">
        <v>4230</v>
      </c>
      <c r="AL3736" s="144">
        <v>0</v>
      </c>
      <c r="AM3736" s="144">
        <v>0.10833333333333334</v>
      </c>
      <c r="AN3736" s="144">
        <v>0.10833333333333334</v>
      </c>
      <c r="AO3736" s="145">
        <v>0.10833333333333334</v>
      </c>
    </row>
    <row r="3737" spans="2:41" ht="14.5" hidden="1" x14ac:dyDescent="0.35">
      <c r="B3737" s="45" t="s">
        <v>3314</v>
      </c>
      <c r="C3737" s="54">
        <v>871421</v>
      </c>
      <c r="D3737" s="54">
        <v>871421</v>
      </c>
      <c r="E3737" s="60" t="s">
        <v>3195</v>
      </c>
      <c r="F3737" s="73">
        <v>0</v>
      </c>
      <c r="G3737" s="73">
        <v>0.10833333333333334</v>
      </c>
      <c r="H3737" s="73">
        <v>0.10833333333333334</v>
      </c>
      <c r="I3737" s="73">
        <v>0.10833333333333334</v>
      </c>
      <c r="J3737" s="81" t="s">
        <v>4230</v>
      </c>
      <c r="AL3737" s="144">
        <v>0</v>
      </c>
      <c r="AM3737" s="144">
        <v>0.10833333333333334</v>
      </c>
      <c r="AN3737" s="144">
        <v>0.10833333333333334</v>
      </c>
      <c r="AO3737" s="145">
        <v>0.10833333333333334</v>
      </c>
    </row>
    <row r="3738" spans="2:41" ht="14.5" hidden="1" x14ac:dyDescent="0.35">
      <c r="B3738" s="45" t="s">
        <v>3314</v>
      </c>
      <c r="C3738" s="54">
        <v>871423</v>
      </c>
      <c r="D3738" s="54">
        <v>871427</v>
      </c>
      <c r="E3738" s="60" t="s">
        <v>3195</v>
      </c>
      <c r="F3738" s="73">
        <v>0</v>
      </c>
      <c r="G3738" s="73">
        <v>0.10833333333333334</v>
      </c>
      <c r="H3738" s="73">
        <v>0.10833333333333334</v>
      </c>
      <c r="I3738" s="73">
        <v>0.10833333333333334</v>
      </c>
      <c r="J3738" s="81" t="s">
        <v>4230</v>
      </c>
      <c r="AL3738" s="144">
        <v>0</v>
      </c>
      <c r="AM3738" s="144">
        <v>0.10833333333333334</v>
      </c>
      <c r="AN3738" s="144">
        <v>0.10833333333333334</v>
      </c>
      <c r="AO3738" s="145">
        <v>0.10833333333333334</v>
      </c>
    </row>
    <row r="3739" spans="2:41" ht="14.5" hidden="1" x14ac:dyDescent="0.35">
      <c r="B3739" s="45" t="s">
        <v>3314</v>
      </c>
      <c r="C3739" s="54">
        <v>871429</v>
      </c>
      <c r="D3739" s="54">
        <v>871429</v>
      </c>
      <c r="E3739" s="60" t="s">
        <v>3195</v>
      </c>
      <c r="F3739" s="73">
        <v>0</v>
      </c>
      <c r="G3739" s="73">
        <v>0.10833333333333334</v>
      </c>
      <c r="H3739" s="73">
        <v>0.10833333333333334</v>
      </c>
      <c r="I3739" s="73">
        <v>0.10833333333333334</v>
      </c>
      <c r="J3739" s="81" t="s">
        <v>4230</v>
      </c>
      <c r="AL3739" s="144">
        <v>0</v>
      </c>
      <c r="AM3739" s="144">
        <v>0.10833333333333334</v>
      </c>
      <c r="AN3739" s="144">
        <v>0.10833333333333334</v>
      </c>
      <c r="AO3739" s="145">
        <v>0.10833333333333334</v>
      </c>
    </row>
    <row r="3740" spans="2:41" ht="14.5" hidden="1" x14ac:dyDescent="0.35">
      <c r="B3740" s="45" t="s">
        <v>3314</v>
      </c>
      <c r="C3740" s="54">
        <v>871434</v>
      </c>
      <c r="D3740" s="54">
        <v>871436</v>
      </c>
      <c r="E3740" s="60" t="s">
        <v>3195</v>
      </c>
      <c r="F3740" s="73">
        <v>0</v>
      </c>
      <c r="G3740" s="73">
        <v>0.10833333333333334</v>
      </c>
      <c r="H3740" s="73">
        <v>0.10833333333333334</v>
      </c>
      <c r="I3740" s="73">
        <v>0.10833333333333334</v>
      </c>
      <c r="J3740" s="81" t="s">
        <v>4230</v>
      </c>
      <c r="AL3740" s="144">
        <v>0</v>
      </c>
      <c r="AM3740" s="144">
        <v>0.10833333333333334</v>
      </c>
      <c r="AN3740" s="144">
        <v>0.10833333333333334</v>
      </c>
      <c r="AO3740" s="145">
        <v>0.10833333333333334</v>
      </c>
    </row>
    <row r="3741" spans="2:41" ht="14.5" hidden="1" x14ac:dyDescent="0.35">
      <c r="B3741" s="45" t="s">
        <v>3314</v>
      </c>
      <c r="C3741" s="54">
        <v>871438</v>
      </c>
      <c r="D3741" s="54">
        <v>871438</v>
      </c>
      <c r="E3741" s="60" t="s">
        <v>3195</v>
      </c>
      <c r="F3741" s="73">
        <v>0</v>
      </c>
      <c r="G3741" s="73">
        <v>0.10833333333333334</v>
      </c>
      <c r="H3741" s="73">
        <v>0.10833333333333334</v>
      </c>
      <c r="I3741" s="73">
        <v>0.10833333333333334</v>
      </c>
      <c r="J3741" s="81" t="s">
        <v>4230</v>
      </c>
      <c r="AL3741" s="144">
        <v>0</v>
      </c>
      <c r="AM3741" s="144">
        <v>0.10833333333333334</v>
      </c>
      <c r="AN3741" s="144">
        <v>0.10833333333333334</v>
      </c>
      <c r="AO3741" s="145">
        <v>0.10833333333333334</v>
      </c>
    </row>
    <row r="3742" spans="2:41" ht="14.5" hidden="1" x14ac:dyDescent="0.35">
      <c r="B3742" s="45" t="s">
        <v>3314</v>
      </c>
      <c r="C3742" s="54">
        <v>871471</v>
      </c>
      <c r="D3742" s="54">
        <v>871472</v>
      </c>
      <c r="E3742" s="60" t="s">
        <v>3195</v>
      </c>
      <c r="F3742" s="73">
        <v>0</v>
      </c>
      <c r="G3742" s="73">
        <v>0.10833333333333334</v>
      </c>
      <c r="H3742" s="73">
        <v>0.10833333333333334</v>
      </c>
      <c r="I3742" s="73">
        <v>0.10833333333333334</v>
      </c>
      <c r="J3742" s="81" t="s">
        <v>4230</v>
      </c>
      <c r="AL3742" s="144">
        <v>0</v>
      </c>
      <c r="AM3742" s="144">
        <v>0.10833333333333334</v>
      </c>
      <c r="AN3742" s="144">
        <v>0.10833333333333334</v>
      </c>
      <c r="AO3742" s="145">
        <v>0.10833333333333334</v>
      </c>
    </row>
    <row r="3743" spans="2:41" ht="14.5" hidden="1" x14ac:dyDescent="0.35">
      <c r="B3743" s="45" t="s">
        <v>3314</v>
      </c>
      <c r="C3743" s="54">
        <v>871474</v>
      </c>
      <c r="D3743" s="54">
        <v>871475</v>
      </c>
      <c r="E3743" s="60" t="s">
        <v>3195</v>
      </c>
      <c r="F3743" s="73">
        <v>0</v>
      </c>
      <c r="G3743" s="73">
        <v>0.10833333333333334</v>
      </c>
      <c r="H3743" s="73">
        <v>0.10833333333333334</v>
      </c>
      <c r="I3743" s="73">
        <v>0.10833333333333334</v>
      </c>
      <c r="J3743" s="81" t="s">
        <v>4230</v>
      </c>
      <c r="AL3743" s="144">
        <v>0</v>
      </c>
      <c r="AM3743" s="144">
        <v>0.10833333333333334</v>
      </c>
      <c r="AN3743" s="144">
        <v>0.10833333333333334</v>
      </c>
      <c r="AO3743" s="145">
        <v>0.10833333333333334</v>
      </c>
    </row>
    <row r="3744" spans="2:41" ht="14.5" hidden="1" x14ac:dyDescent="0.35">
      <c r="B3744" s="45" t="s">
        <v>3314</v>
      </c>
      <c r="C3744" s="54">
        <v>871477</v>
      </c>
      <c r="D3744" s="54">
        <v>871477</v>
      </c>
      <c r="E3744" s="60" t="s">
        <v>3195</v>
      </c>
      <c r="F3744" s="73">
        <v>0</v>
      </c>
      <c r="G3744" s="73">
        <v>0.10833333333333334</v>
      </c>
      <c r="H3744" s="73">
        <v>0.10833333333333334</v>
      </c>
      <c r="I3744" s="73">
        <v>0.10833333333333334</v>
      </c>
      <c r="J3744" s="81" t="s">
        <v>4230</v>
      </c>
      <c r="AL3744" s="144">
        <v>0</v>
      </c>
      <c r="AM3744" s="144">
        <v>0.10833333333333334</v>
      </c>
      <c r="AN3744" s="144">
        <v>0.10833333333333334</v>
      </c>
      <c r="AO3744" s="145">
        <v>0.10833333333333334</v>
      </c>
    </row>
    <row r="3745" spans="2:41" ht="14.5" hidden="1" x14ac:dyDescent="0.35">
      <c r="B3745" s="45" t="s">
        <v>3314</v>
      </c>
      <c r="C3745" s="54">
        <v>871494</v>
      </c>
      <c r="D3745" s="54">
        <v>871494</v>
      </c>
      <c r="E3745" s="60" t="s">
        <v>3195</v>
      </c>
      <c r="F3745" s="73">
        <v>0</v>
      </c>
      <c r="G3745" s="73">
        <v>0.10833333333333334</v>
      </c>
      <c r="H3745" s="73">
        <v>0.10833333333333334</v>
      </c>
      <c r="I3745" s="73">
        <v>0.10833333333333334</v>
      </c>
      <c r="J3745" s="81" t="s">
        <v>4230</v>
      </c>
      <c r="AL3745" s="144">
        <v>0</v>
      </c>
      <c r="AM3745" s="144">
        <v>0.10833333333333334</v>
      </c>
      <c r="AN3745" s="144">
        <v>0.10833333333333334</v>
      </c>
      <c r="AO3745" s="145">
        <v>0.10833333333333334</v>
      </c>
    </row>
    <row r="3746" spans="2:41" ht="14.5" hidden="1" x14ac:dyDescent="0.35">
      <c r="B3746" s="45" t="s">
        <v>3314</v>
      </c>
      <c r="C3746" s="54">
        <v>871500</v>
      </c>
      <c r="D3746" s="54">
        <v>871502</v>
      </c>
      <c r="E3746" s="60" t="s">
        <v>3195</v>
      </c>
      <c r="F3746" s="73">
        <v>0</v>
      </c>
      <c r="G3746" s="73">
        <v>0.10833333333333334</v>
      </c>
      <c r="H3746" s="73">
        <v>0.10833333333333334</v>
      </c>
      <c r="I3746" s="73">
        <v>0.10833333333333334</v>
      </c>
      <c r="J3746" s="81" t="s">
        <v>4230</v>
      </c>
      <c r="AL3746" s="144">
        <v>0</v>
      </c>
      <c r="AM3746" s="144">
        <v>0.10833333333333334</v>
      </c>
      <c r="AN3746" s="144">
        <v>0.10833333333333334</v>
      </c>
      <c r="AO3746" s="145">
        <v>0.10833333333333334</v>
      </c>
    </row>
    <row r="3747" spans="2:41" ht="14.5" hidden="1" x14ac:dyDescent="0.35">
      <c r="B3747" s="45" t="s">
        <v>3314</v>
      </c>
      <c r="C3747" s="54">
        <v>871505</v>
      </c>
      <c r="D3747" s="54">
        <v>871505</v>
      </c>
      <c r="E3747" s="60" t="s">
        <v>3195</v>
      </c>
      <c r="F3747" s="73">
        <v>0</v>
      </c>
      <c r="G3747" s="73">
        <v>0.10833333333333334</v>
      </c>
      <c r="H3747" s="73">
        <v>0.10833333333333334</v>
      </c>
      <c r="I3747" s="73">
        <v>0.10833333333333334</v>
      </c>
      <c r="J3747" s="81" t="s">
        <v>4230</v>
      </c>
      <c r="AL3747" s="144">
        <v>0</v>
      </c>
      <c r="AM3747" s="144">
        <v>0.10833333333333334</v>
      </c>
      <c r="AN3747" s="144">
        <v>0.10833333333333334</v>
      </c>
      <c r="AO3747" s="145">
        <v>0.10833333333333334</v>
      </c>
    </row>
    <row r="3748" spans="2:41" ht="14.5" hidden="1" x14ac:dyDescent="0.35">
      <c r="B3748" s="45" t="s">
        <v>3314</v>
      </c>
      <c r="C3748" s="54">
        <v>871508</v>
      </c>
      <c r="D3748" s="54">
        <v>871509</v>
      </c>
      <c r="E3748" s="60" t="s">
        <v>3195</v>
      </c>
      <c r="F3748" s="73">
        <v>0</v>
      </c>
      <c r="G3748" s="73">
        <v>0.10833333333333334</v>
      </c>
      <c r="H3748" s="73">
        <v>0.10833333333333334</v>
      </c>
      <c r="I3748" s="73">
        <v>0.10833333333333334</v>
      </c>
      <c r="J3748" s="81" t="s">
        <v>4230</v>
      </c>
      <c r="AL3748" s="144">
        <v>0</v>
      </c>
      <c r="AM3748" s="144">
        <v>0.10833333333333334</v>
      </c>
      <c r="AN3748" s="144">
        <v>0.10833333333333334</v>
      </c>
      <c r="AO3748" s="145">
        <v>0.10833333333333334</v>
      </c>
    </row>
    <row r="3749" spans="2:41" ht="14.5" hidden="1" x14ac:dyDescent="0.35">
      <c r="B3749" s="45" t="s">
        <v>3314</v>
      </c>
      <c r="C3749" s="54">
        <v>871513</v>
      </c>
      <c r="D3749" s="54">
        <v>871513</v>
      </c>
      <c r="E3749" s="60" t="s">
        <v>3195</v>
      </c>
      <c r="F3749" s="73">
        <v>0</v>
      </c>
      <c r="G3749" s="73">
        <v>0.10833333333333334</v>
      </c>
      <c r="H3749" s="73">
        <v>0.10833333333333334</v>
      </c>
      <c r="I3749" s="73">
        <v>0.10833333333333334</v>
      </c>
      <c r="J3749" s="81" t="s">
        <v>4230</v>
      </c>
      <c r="AL3749" s="144">
        <v>0</v>
      </c>
      <c r="AM3749" s="144">
        <v>0.10833333333333334</v>
      </c>
      <c r="AN3749" s="144">
        <v>0.10833333333333334</v>
      </c>
      <c r="AO3749" s="145">
        <v>0.10833333333333334</v>
      </c>
    </row>
    <row r="3750" spans="2:41" ht="14.5" hidden="1" x14ac:dyDescent="0.35">
      <c r="B3750" s="45" t="s">
        <v>3314</v>
      </c>
      <c r="C3750" s="54">
        <v>871521</v>
      </c>
      <c r="D3750" s="54">
        <v>871529</v>
      </c>
      <c r="E3750" s="60" t="s">
        <v>3195</v>
      </c>
      <c r="F3750" s="73">
        <v>0</v>
      </c>
      <c r="G3750" s="73">
        <v>0.10833333333333334</v>
      </c>
      <c r="H3750" s="73">
        <v>0.10833333333333334</v>
      </c>
      <c r="I3750" s="73">
        <v>0.10833333333333334</v>
      </c>
      <c r="J3750" s="81" t="s">
        <v>4230</v>
      </c>
      <c r="AL3750" s="144">
        <v>0</v>
      </c>
      <c r="AM3750" s="144">
        <v>0.10833333333333334</v>
      </c>
      <c r="AN3750" s="144">
        <v>0.10833333333333334</v>
      </c>
      <c r="AO3750" s="145">
        <v>0.10833333333333334</v>
      </c>
    </row>
    <row r="3751" spans="2:41" ht="14.5" hidden="1" x14ac:dyDescent="0.35">
      <c r="B3751" s="45" t="s">
        <v>3314</v>
      </c>
      <c r="C3751" s="54">
        <v>871538</v>
      </c>
      <c r="D3751" s="54">
        <v>871538</v>
      </c>
      <c r="E3751" s="60" t="s">
        <v>3195</v>
      </c>
      <c r="F3751" s="73">
        <v>0</v>
      </c>
      <c r="G3751" s="73">
        <v>0.10833333333333334</v>
      </c>
      <c r="H3751" s="73">
        <v>0.10833333333333334</v>
      </c>
      <c r="I3751" s="73">
        <v>0.10833333333333334</v>
      </c>
      <c r="J3751" s="81" t="s">
        <v>4230</v>
      </c>
      <c r="AL3751" s="144">
        <v>0</v>
      </c>
      <c r="AM3751" s="144">
        <v>0.10833333333333334</v>
      </c>
      <c r="AN3751" s="144">
        <v>0.10833333333333334</v>
      </c>
      <c r="AO3751" s="145">
        <v>0.10833333333333334</v>
      </c>
    </row>
    <row r="3752" spans="2:41" ht="14.5" hidden="1" x14ac:dyDescent="0.35">
      <c r="B3752" s="45" t="s">
        <v>3314</v>
      </c>
      <c r="C3752" s="54">
        <v>871547</v>
      </c>
      <c r="D3752" s="54">
        <v>871547</v>
      </c>
      <c r="E3752" s="60" t="s">
        <v>3195</v>
      </c>
      <c r="F3752" s="73">
        <v>0</v>
      </c>
      <c r="G3752" s="73">
        <v>0.10833333333333334</v>
      </c>
      <c r="H3752" s="73">
        <v>0.10833333333333334</v>
      </c>
      <c r="I3752" s="73">
        <v>0.10833333333333334</v>
      </c>
      <c r="J3752" s="81" t="s">
        <v>4230</v>
      </c>
      <c r="AL3752" s="144">
        <v>0</v>
      </c>
      <c r="AM3752" s="144">
        <v>0.10833333333333334</v>
      </c>
      <c r="AN3752" s="144">
        <v>0.10833333333333334</v>
      </c>
      <c r="AO3752" s="145">
        <v>0.10833333333333334</v>
      </c>
    </row>
    <row r="3753" spans="2:41" ht="14.5" hidden="1" x14ac:dyDescent="0.35">
      <c r="B3753" s="45" t="s">
        <v>3314</v>
      </c>
      <c r="C3753" s="54">
        <v>871550</v>
      </c>
      <c r="D3753" s="54">
        <v>871550</v>
      </c>
      <c r="E3753" s="60" t="s">
        <v>3195</v>
      </c>
      <c r="F3753" s="73">
        <v>0</v>
      </c>
      <c r="G3753" s="73">
        <v>0.10833333333333334</v>
      </c>
      <c r="H3753" s="73">
        <v>0.10833333333333334</v>
      </c>
      <c r="I3753" s="73">
        <v>0.10833333333333334</v>
      </c>
      <c r="J3753" s="81" t="s">
        <v>4230</v>
      </c>
      <c r="AL3753" s="144">
        <v>0</v>
      </c>
      <c r="AM3753" s="144">
        <v>0.10833333333333334</v>
      </c>
      <c r="AN3753" s="144">
        <v>0.10833333333333334</v>
      </c>
      <c r="AO3753" s="145">
        <v>0.10833333333333334</v>
      </c>
    </row>
    <row r="3754" spans="2:41" ht="14.5" hidden="1" x14ac:dyDescent="0.35">
      <c r="B3754" s="45" t="s">
        <v>3314</v>
      </c>
      <c r="C3754" s="54">
        <v>871559</v>
      </c>
      <c r="D3754" s="54">
        <v>871561</v>
      </c>
      <c r="E3754" s="60" t="s">
        <v>3195</v>
      </c>
      <c r="F3754" s="73">
        <v>0</v>
      </c>
      <c r="G3754" s="73">
        <v>0.10833333333333334</v>
      </c>
      <c r="H3754" s="73">
        <v>0.10833333333333334</v>
      </c>
      <c r="I3754" s="73">
        <v>0.10833333333333334</v>
      </c>
      <c r="J3754" s="81" t="s">
        <v>4230</v>
      </c>
      <c r="AL3754" s="144">
        <v>0</v>
      </c>
      <c r="AM3754" s="144">
        <v>0.10833333333333334</v>
      </c>
      <c r="AN3754" s="144">
        <v>0.10833333333333334</v>
      </c>
      <c r="AO3754" s="145">
        <v>0.10833333333333334</v>
      </c>
    </row>
    <row r="3755" spans="2:41" ht="14.5" hidden="1" x14ac:dyDescent="0.35">
      <c r="B3755" s="45" t="s">
        <v>3314</v>
      </c>
      <c r="C3755" s="54">
        <v>871563</v>
      </c>
      <c r="D3755" s="54">
        <v>871563</v>
      </c>
      <c r="E3755" s="60" t="s">
        <v>3195</v>
      </c>
      <c r="F3755" s="73">
        <v>0</v>
      </c>
      <c r="G3755" s="73">
        <v>0.10833333333333334</v>
      </c>
      <c r="H3755" s="73">
        <v>0.10833333333333334</v>
      </c>
      <c r="I3755" s="73">
        <v>0.10833333333333334</v>
      </c>
      <c r="J3755" s="81" t="s">
        <v>4230</v>
      </c>
      <c r="AL3755" s="144">
        <v>0</v>
      </c>
      <c r="AM3755" s="144">
        <v>0.10833333333333334</v>
      </c>
      <c r="AN3755" s="144">
        <v>0.10833333333333334</v>
      </c>
      <c r="AO3755" s="145">
        <v>0.10833333333333334</v>
      </c>
    </row>
    <row r="3756" spans="2:41" ht="14.5" hidden="1" x14ac:dyDescent="0.35">
      <c r="B3756" s="45" t="s">
        <v>3314</v>
      </c>
      <c r="C3756" s="54">
        <v>871565</v>
      </c>
      <c r="D3756" s="54">
        <v>871566</v>
      </c>
      <c r="E3756" s="60" t="s">
        <v>3195</v>
      </c>
      <c r="F3756" s="73">
        <v>0</v>
      </c>
      <c r="G3756" s="73">
        <v>0.10833333333333334</v>
      </c>
      <c r="H3756" s="73">
        <v>0.10833333333333334</v>
      </c>
      <c r="I3756" s="73">
        <v>0.10833333333333334</v>
      </c>
      <c r="J3756" s="81" t="s">
        <v>4230</v>
      </c>
      <c r="AL3756" s="144">
        <v>0</v>
      </c>
      <c r="AM3756" s="144">
        <v>0.10833333333333334</v>
      </c>
      <c r="AN3756" s="144">
        <v>0.10833333333333334</v>
      </c>
      <c r="AO3756" s="145">
        <v>0.10833333333333334</v>
      </c>
    </row>
    <row r="3757" spans="2:41" ht="14.5" hidden="1" x14ac:dyDescent="0.35">
      <c r="B3757" s="45" t="s">
        <v>3314</v>
      </c>
      <c r="C3757" s="54">
        <v>871568</v>
      </c>
      <c r="D3757" s="54">
        <v>871572</v>
      </c>
      <c r="E3757" s="60" t="s">
        <v>3195</v>
      </c>
      <c r="F3757" s="73">
        <v>0</v>
      </c>
      <c r="G3757" s="73">
        <v>0.10833333333333334</v>
      </c>
      <c r="H3757" s="73">
        <v>0.10833333333333334</v>
      </c>
      <c r="I3757" s="73">
        <v>0.10833333333333334</v>
      </c>
      <c r="J3757" s="81" t="s">
        <v>4230</v>
      </c>
      <c r="AL3757" s="144">
        <v>0</v>
      </c>
      <c r="AM3757" s="144">
        <v>0.10833333333333334</v>
      </c>
      <c r="AN3757" s="144">
        <v>0.10833333333333334</v>
      </c>
      <c r="AO3757" s="145">
        <v>0.10833333333333334</v>
      </c>
    </row>
    <row r="3758" spans="2:41" ht="14.5" hidden="1" x14ac:dyDescent="0.35">
      <c r="B3758" s="45" t="s">
        <v>3314</v>
      </c>
      <c r="C3758" s="54">
        <v>871574</v>
      </c>
      <c r="D3758" s="54">
        <v>871575</v>
      </c>
      <c r="E3758" s="60" t="s">
        <v>3195</v>
      </c>
      <c r="F3758" s="73">
        <v>0</v>
      </c>
      <c r="G3758" s="73">
        <v>0.10833333333333334</v>
      </c>
      <c r="H3758" s="73">
        <v>0.10833333333333334</v>
      </c>
      <c r="I3758" s="73">
        <v>0.10833333333333334</v>
      </c>
      <c r="J3758" s="81" t="s">
        <v>4230</v>
      </c>
      <c r="AL3758" s="144">
        <v>0</v>
      </c>
      <c r="AM3758" s="144">
        <v>0.10833333333333334</v>
      </c>
      <c r="AN3758" s="144">
        <v>0.10833333333333334</v>
      </c>
      <c r="AO3758" s="145">
        <v>0.10833333333333334</v>
      </c>
    </row>
    <row r="3759" spans="2:41" ht="14.5" hidden="1" x14ac:dyDescent="0.35">
      <c r="B3759" s="45" t="s">
        <v>3314</v>
      </c>
      <c r="C3759" s="54">
        <v>871578</v>
      </c>
      <c r="D3759" s="54">
        <v>871579</v>
      </c>
      <c r="E3759" s="60" t="s">
        <v>3195</v>
      </c>
      <c r="F3759" s="73">
        <v>0</v>
      </c>
      <c r="G3759" s="73">
        <v>0.10833333333333334</v>
      </c>
      <c r="H3759" s="73">
        <v>0.10833333333333334</v>
      </c>
      <c r="I3759" s="73">
        <v>0.10833333333333334</v>
      </c>
      <c r="J3759" s="81" t="s">
        <v>4230</v>
      </c>
      <c r="AL3759" s="144">
        <v>0</v>
      </c>
      <c r="AM3759" s="144">
        <v>0.10833333333333334</v>
      </c>
      <c r="AN3759" s="144">
        <v>0.10833333333333334</v>
      </c>
      <c r="AO3759" s="145">
        <v>0.10833333333333334</v>
      </c>
    </row>
    <row r="3760" spans="2:41" ht="14.5" hidden="1" x14ac:dyDescent="0.35">
      <c r="B3760" s="45" t="s">
        <v>3314</v>
      </c>
      <c r="C3760" s="54">
        <v>871585</v>
      </c>
      <c r="D3760" s="54">
        <v>871585</v>
      </c>
      <c r="E3760" s="60" t="s">
        <v>3195</v>
      </c>
      <c r="F3760" s="73">
        <v>0</v>
      </c>
      <c r="G3760" s="73">
        <v>0.10833333333333334</v>
      </c>
      <c r="H3760" s="73">
        <v>0.10833333333333334</v>
      </c>
      <c r="I3760" s="73">
        <v>0.10833333333333334</v>
      </c>
      <c r="J3760" s="81" t="s">
        <v>4230</v>
      </c>
      <c r="AL3760" s="144">
        <v>0</v>
      </c>
      <c r="AM3760" s="144">
        <v>0.10833333333333334</v>
      </c>
      <c r="AN3760" s="144">
        <v>0.10833333333333334</v>
      </c>
      <c r="AO3760" s="145">
        <v>0.10833333333333334</v>
      </c>
    </row>
    <row r="3761" spans="2:41" ht="14.5" hidden="1" x14ac:dyDescent="0.35">
      <c r="B3761" s="45" t="s">
        <v>3314</v>
      </c>
      <c r="C3761" s="54">
        <v>871588</v>
      </c>
      <c r="D3761" s="54">
        <v>871588</v>
      </c>
      <c r="E3761" s="60" t="s">
        <v>3195</v>
      </c>
      <c r="F3761" s="73">
        <v>0</v>
      </c>
      <c r="G3761" s="73">
        <v>0.10833333333333334</v>
      </c>
      <c r="H3761" s="73">
        <v>0.10833333333333334</v>
      </c>
      <c r="I3761" s="73">
        <v>0.10833333333333334</v>
      </c>
      <c r="J3761" s="81" t="s">
        <v>4230</v>
      </c>
      <c r="AL3761" s="144">
        <v>0</v>
      </c>
      <c r="AM3761" s="144">
        <v>0.10833333333333334</v>
      </c>
      <c r="AN3761" s="144">
        <v>0.10833333333333334</v>
      </c>
      <c r="AO3761" s="145">
        <v>0.10833333333333334</v>
      </c>
    </row>
    <row r="3762" spans="2:41" ht="14.5" hidden="1" x14ac:dyDescent="0.35">
      <c r="B3762" s="45" t="s">
        <v>3314</v>
      </c>
      <c r="C3762" s="54">
        <v>871590</v>
      </c>
      <c r="D3762" s="54">
        <v>871594</v>
      </c>
      <c r="E3762" s="60" t="s">
        <v>3195</v>
      </c>
      <c r="F3762" s="73">
        <v>0</v>
      </c>
      <c r="G3762" s="73">
        <v>0.10833333333333334</v>
      </c>
      <c r="H3762" s="73">
        <v>0.10833333333333334</v>
      </c>
      <c r="I3762" s="73">
        <v>0.10833333333333334</v>
      </c>
      <c r="J3762" s="81" t="s">
        <v>4230</v>
      </c>
      <c r="AL3762" s="144">
        <v>0</v>
      </c>
      <c r="AM3762" s="144">
        <v>0.10833333333333334</v>
      </c>
      <c r="AN3762" s="144">
        <v>0.10833333333333334</v>
      </c>
      <c r="AO3762" s="145">
        <v>0.10833333333333334</v>
      </c>
    </row>
    <row r="3763" spans="2:41" ht="14.5" hidden="1" x14ac:dyDescent="0.35">
      <c r="B3763" s="45" t="s">
        <v>3314</v>
      </c>
      <c r="C3763" s="54">
        <v>871597</v>
      </c>
      <c r="D3763" s="54">
        <v>871599</v>
      </c>
      <c r="E3763" s="60" t="s">
        <v>3195</v>
      </c>
      <c r="F3763" s="73">
        <v>0</v>
      </c>
      <c r="G3763" s="73">
        <v>0.10833333333333334</v>
      </c>
      <c r="H3763" s="73">
        <v>0.10833333333333334</v>
      </c>
      <c r="I3763" s="73">
        <v>0.10833333333333334</v>
      </c>
      <c r="J3763" s="81" t="s">
        <v>4230</v>
      </c>
      <c r="AL3763" s="144">
        <v>0</v>
      </c>
      <c r="AM3763" s="144">
        <v>0.10833333333333334</v>
      </c>
      <c r="AN3763" s="144">
        <v>0.10833333333333334</v>
      </c>
      <c r="AO3763" s="145">
        <v>0.10833333333333334</v>
      </c>
    </row>
    <row r="3764" spans="2:41" ht="14.5" hidden="1" x14ac:dyDescent="0.35">
      <c r="B3764" s="45" t="s">
        <v>3314</v>
      </c>
      <c r="C3764" s="54">
        <v>871608</v>
      </c>
      <c r="D3764" s="54">
        <v>871608</v>
      </c>
      <c r="E3764" s="60" t="s">
        <v>3195</v>
      </c>
      <c r="F3764" s="73">
        <v>0</v>
      </c>
      <c r="G3764" s="73">
        <v>0.10833333333333334</v>
      </c>
      <c r="H3764" s="73">
        <v>0.10833333333333334</v>
      </c>
      <c r="I3764" s="73">
        <v>0.10833333333333334</v>
      </c>
      <c r="J3764" s="81" t="s">
        <v>4230</v>
      </c>
      <c r="AL3764" s="144">
        <v>0</v>
      </c>
      <c r="AM3764" s="144">
        <v>0.10833333333333334</v>
      </c>
      <c r="AN3764" s="144">
        <v>0.10833333333333334</v>
      </c>
      <c r="AO3764" s="145">
        <v>0.10833333333333334</v>
      </c>
    </row>
    <row r="3765" spans="2:41" ht="14.5" hidden="1" x14ac:dyDescent="0.35">
      <c r="B3765" s="45" t="s">
        <v>3314</v>
      </c>
      <c r="C3765" s="54">
        <v>871616</v>
      </c>
      <c r="D3765" s="54">
        <v>871616</v>
      </c>
      <c r="E3765" s="60" t="s">
        <v>3195</v>
      </c>
      <c r="F3765" s="73">
        <v>0</v>
      </c>
      <c r="G3765" s="73">
        <v>0.10833333333333334</v>
      </c>
      <c r="H3765" s="73">
        <v>0.10833333333333334</v>
      </c>
      <c r="I3765" s="73">
        <v>0.10833333333333334</v>
      </c>
      <c r="J3765" s="81" t="s">
        <v>4230</v>
      </c>
      <c r="AL3765" s="144">
        <v>0</v>
      </c>
      <c r="AM3765" s="144">
        <v>0.10833333333333334</v>
      </c>
      <c r="AN3765" s="144">
        <v>0.10833333333333334</v>
      </c>
      <c r="AO3765" s="145">
        <v>0.10833333333333334</v>
      </c>
    </row>
    <row r="3766" spans="2:41" ht="14.5" hidden="1" x14ac:dyDescent="0.35">
      <c r="B3766" s="45" t="s">
        <v>3314</v>
      </c>
      <c r="C3766" s="54">
        <v>871625</v>
      </c>
      <c r="D3766" s="54">
        <v>871625</v>
      </c>
      <c r="E3766" s="60" t="s">
        <v>3195</v>
      </c>
      <c r="F3766" s="73">
        <v>0</v>
      </c>
      <c r="G3766" s="73">
        <v>0.10833333333333334</v>
      </c>
      <c r="H3766" s="73">
        <v>0.10833333333333334</v>
      </c>
      <c r="I3766" s="73">
        <v>0.10833333333333334</v>
      </c>
      <c r="J3766" s="81" t="s">
        <v>4230</v>
      </c>
      <c r="AL3766" s="144">
        <v>0</v>
      </c>
      <c r="AM3766" s="144">
        <v>0.10833333333333334</v>
      </c>
      <c r="AN3766" s="144">
        <v>0.10833333333333334</v>
      </c>
      <c r="AO3766" s="145">
        <v>0.10833333333333334</v>
      </c>
    </row>
    <row r="3767" spans="2:41" ht="14.5" hidden="1" x14ac:dyDescent="0.35">
      <c r="B3767" s="45" t="s">
        <v>3314</v>
      </c>
      <c r="C3767" s="54">
        <v>871629</v>
      </c>
      <c r="D3767" s="54">
        <v>871629</v>
      </c>
      <c r="E3767" s="60" t="s">
        <v>3195</v>
      </c>
      <c r="F3767" s="73">
        <v>0</v>
      </c>
      <c r="G3767" s="73">
        <v>0.10833333333333334</v>
      </c>
      <c r="H3767" s="73">
        <v>0.10833333333333334</v>
      </c>
      <c r="I3767" s="73">
        <v>0.10833333333333334</v>
      </c>
      <c r="J3767" s="81" t="s">
        <v>4230</v>
      </c>
      <c r="AL3767" s="144">
        <v>0</v>
      </c>
      <c r="AM3767" s="144">
        <v>0.10833333333333334</v>
      </c>
      <c r="AN3767" s="144">
        <v>0.10833333333333334</v>
      </c>
      <c r="AO3767" s="145">
        <v>0.10833333333333334</v>
      </c>
    </row>
    <row r="3768" spans="2:41" ht="14.5" hidden="1" x14ac:dyDescent="0.35">
      <c r="B3768" s="45" t="s">
        <v>3314</v>
      </c>
      <c r="C3768" s="54">
        <v>871645</v>
      </c>
      <c r="D3768" s="54">
        <v>871645</v>
      </c>
      <c r="E3768" s="60" t="s">
        <v>3195</v>
      </c>
      <c r="F3768" s="73">
        <v>0</v>
      </c>
      <c r="G3768" s="73">
        <v>0.10833333333333334</v>
      </c>
      <c r="H3768" s="73">
        <v>0.10833333333333334</v>
      </c>
      <c r="I3768" s="73">
        <v>0.10833333333333334</v>
      </c>
      <c r="J3768" s="81" t="s">
        <v>4230</v>
      </c>
      <c r="AL3768" s="144">
        <v>0</v>
      </c>
      <c r="AM3768" s="144">
        <v>0.10833333333333334</v>
      </c>
      <c r="AN3768" s="144">
        <v>0.10833333333333334</v>
      </c>
      <c r="AO3768" s="145">
        <v>0.10833333333333334</v>
      </c>
    </row>
    <row r="3769" spans="2:41" ht="14.5" hidden="1" x14ac:dyDescent="0.35">
      <c r="B3769" s="45" t="s">
        <v>3314</v>
      </c>
      <c r="C3769" s="54">
        <v>871660</v>
      </c>
      <c r="D3769" s="54">
        <v>871663</v>
      </c>
      <c r="E3769" s="60" t="s">
        <v>3195</v>
      </c>
      <c r="F3769" s="73">
        <v>0</v>
      </c>
      <c r="G3769" s="73">
        <v>0.10833333333333334</v>
      </c>
      <c r="H3769" s="73">
        <v>0.10833333333333334</v>
      </c>
      <c r="I3769" s="73">
        <v>0.10833333333333334</v>
      </c>
      <c r="J3769" s="81" t="s">
        <v>4230</v>
      </c>
      <c r="AL3769" s="144">
        <v>0</v>
      </c>
      <c r="AM3769" s="144">
        <v>0.10833333333333334</v>
      </c>
      <c r="AN3769" s="144">
        <v>0.10833333333333334</v>
      </c>
      <c r="AO3769" s="145">
        <v>0.10833333333333334</v>
      </c>
    </row>
    <row r="3770" spans="2:41" ht="14.5" hidden="1" x14ac:dyDescent="0.35">
      <c r="B3770" s="45" t="s">
        <v>3314</v>
      </c>
      <c r="C3770" s="54">
        <v>871666</v>
      </c>
      <c r="D3770" s="54">
        <v>871666</v>
      </c>
      <c r="E3770" s="60" t="s">
        <v>3195</v>
      </c>
      <c r="F3770" s="73">
        <v>0</v>
      </c>
      <c r="G3770" s="73">
        <v>0.10833333333333334</v>
      </c>
      <c r="H3770" s="73">
        <v>0.10833333333333334</v>
      </c>
      <c r="I3770" s="73">
        <v>0.10833333333333334</v>
      </c>
      <c r="J3770" s="81" t="s">
        <v>4230</v>
      </c>
      <c r="AL3770" s="144">
        <v>0</v>
      </c>
      <c r="AM3770" s="144">
        <v>0.10833333333333334</v>
      </c>
      <c r="AN3770" s="144">
        <v>0.10833333333333334</v>
      </c>
      <c r="AO3770" s="145">
        <v>0.10833333333333334</v>
      </c>
    </row>
    <row r="3771" spans="2:41" ht="14.5" hidden="1" x14ac:dyDescent="0.35">
      <c r="B3771" s="45" t="s">
        <v>3314</v>
      </c>
      <c r="C3771" s="54">
        <v>871669</v>
      </c>
      <c r="D3771" s="54">
        <v>871670</v>
      </c>
      <c r="E3771" s="60" t="s">
        <v>3195</v>
      </c>
      <c r="F3771" s="73">
        <v>0</v>
      </c>
      <c r="G3771" s="73">
        <v>0.10833333333333334</v>
      </c>
      <c r="H3771" s="73">
        <v>0.10833333333333334</v>
      </c>
      <c r="I3771" s="73">
        <v>0.10833333333333334</v>
      </c>
      <c r="J3771" s="81" t="s">
        <v>4230</v>
      </c>
      <c r="AL3771" s="144">
        <v>0</v>
      </c>
      <c r="AM3771" s="144">
        <v>0.10833333333333334</v>
      </c>
      <c r="AN3771" s="144">
        <v>0.10833333333333334</v>
      </c>
      <c r="AO3771" s="145">
        <v>0.10833333333333334</v>
      </c>
    </row>
    <row r="3772" spans="2:41" ht="14.5" hidden="1" x14ac:dyDescent="0.35">
      <c r="B3772" s="45" t="s">
        <v>3314</v>
      </c>
      <c r="C3772" s="54">
        <v>871690</v>
      </c>
      <c r="D3772" s="54">
        <v>871690</v>
      </c>
      <c r="E3772" s="60" t="s">
        <v>3195</v>
      </c>
      <c r="F3772" s="73">
        <v>0</v>
      </c>
      <c r="G3772" s="73">
        <v>0.10833333333333334</v>
      </c>
      <c r="H3772" s="73">
        <v>0.10833333333333334</v>
      </c>
      <c r="I3772" s="73">
        <v>0.10833333333333334</v>
      </c>
      <c r="J3772" s="81" t="s">
        <v>4230</v>
      </c>
      <c r="AL3772" s="144">
        <v>0</v>
      </c>
      <c r="AM3772" s="144">
        <v>0.10833333333333334</v>
      </c>
      <c r="AN3772" s="144">
        <v>0.10833333333333334</v>
      </c>
      <c r="AO3772" s="145">
        <v>0.10833333333333334</v>
      </c>
    </row>
    <row r="3773" spans="2:41" ht="14.5" hidden="1" x14ac:dyDescent="0.35">
      <c r="B3773" s="45" t="s">
        <v>3314</v>
      </c>
      <c r="C3773" s="54">
        <v>871694</v>
      </c>
      <c r="D3773" s="54">
        <v>871694</v>
      </c>
      <c r="E3773" s="60" t="s">
        <v>3195</v>
      </c>
      <c r="F3773" s="73">
        <v>0</v>
      </c>
      <c r="G3773" s="73">
        <v>0.10833333333333334</v>
      </c>
      <c r="H3773" s="73">
        <v>0.10833333333333334</v>
      </c>
      <c r="I3773" s="73">
        <v>0.10833333333333334</v>
      </c>
      <c r="J3773" s="81" t="s">
        <v>4230</v>
      </c>
      <c r="AL3773" s="144">
        <v>0</v>
      </c>
      <c r="AM3773" s="144">
        <v>0.10833333333333334</v>
      </c>
      <c r="AN3773" s="144">
        <v>0.10833333333333334</v>
      </c>
      <c r="AO3773" s="145">
        <v>0.10833333333333334</v>
      </c>
    </row>
    <row r="3774" spans="2:41" ht="14.5" hidden="1" x14ac:dyDescent="0.35">
      <c r="B3774" s="45" t="s">
        <v>3314</v>
      </c>
      <c r="C3774" s="54">
        <v>871698</v>
      </c>
      <c r="D3774" s="54">
        <v>871698</v>
      </c>
      <c r="E3774" s="60" t="s">
        <v>3195</v>
      </c>
      <c r="F3774" s="73">
        <v>0</v>
      </c>
      <c r="G3774" s="73">
        <v>0.10833333333333334</v>
      </c>
      <c r="H3774" s="73">
        <v>0.10833333333333334</v>
      </c>
      <c r="I3774" s="73">
        <v>0.10833333333333334</v>
      </c>
      <c r="J3774" s="81" t="s">
        <v>4230</v>
      </c>
      <c r="AL3774" s="144">
        <v>0</v>
      </c>
      <c r="AM3774" s="144">
        <v>0.10833333333333334</v>
      </c>
      <c r="AN3774" s="144">
        <v>0.10833333333333334</v>
      </c>
      <c r="AO3774" s="145">
        <v>0.10833333333333334</v>
      </c>
    </row>
    <row r="3775" spans="2:41" ht="14.5" hidden="1" x14ac:dyDescent="0.35">
      <c r="B3775" s="45" t="s">
        <v>3314</v>
      </c>
      <c r="C3775" s="54">
        <v>871700</v>
      </c>
      <c r="D3775" s="54">
        <v>871700</v>
      </c>
      <c r="E3775" s="60" t="s">
        <v>3195</v>
      </c>
      <c r="F3775" s="73">
        <v>0</v>
      </c>
      <c r="G3775" s="73">
        <v>0.10833333333333334</v>
      </c>
      <c r="H3775" s="73">
        <v>0.10833333333333334</v>
      </c>
      <c r="I3775" s="73">
        <v>0.10833333333333334</v>
      </c>
      <c r="J3775" s="81" t="s">
        <v>4230</v>
      </c>
      <c r="AL3775" s="144">
        <v>0</v>
      </c>
      <c r="AM3775" s="144">
        <v>0.10833333333333334</v>
      </c>
      <c r="AN3775" s="144">
        <v>0.10833333333333334</v>
      </c>
      <c r="AO3775" s="145">
        <v>0.10833333333333334</v>
      </c>
    </row>
    <row r="3776" spans="2:41" ht="14.5" hidden="1" x14ac:dyDescent="0.35">
      <c r="B3776" s="45" t="s">
        <v>3314</v>
      </c>
      <c r="C3776" s="54">
        <v>871702</v>
      </c>
      <c r="D3776" s="54">
        <v>871704</v>
      </c>
      <c r="E3776" s="60" t="s">
        <v>3195</v>
      </c>
      <c r="F3776" s="73">
        <v>0</v>
      </c>
      <c r="G3776" s="73">
        <v>0.10833333333333334</v>
      </c>
      <c r="H3776" s="73">
        <v>0.10833333333333334</v>
      </c>
      <c r="I3776" s="73">
        <v>0.10833333333333334</v>
      </c>
      <c r="J3776" s="81" t="s">
        <v>4230</v>
      </c>
      <c r="AL3776" s="144">
        <v>0</v>
      </c>
      <c r="AM3776" s="144">
        <v>0.10833333333333334</v>
      </c>
      <c r="AN3776" s="144">
        <v>0.10833333333333334</v>
      </c>
      <c r="AO3776" s="145">
        <v>0.10833333333333334</v>
      </c>
    </row>
    <row r="3777" spans="2:41" ht="14.5" hidden="1" x14ac:dyDescent="0.35">
      <c r="B3777" s="45" t="s">
        <v>3314</v>
      </c>
      <c r="C3777" s="54">
        <v>871706</v>
      </c>
      <c r="D3777" s="54">
        <v>871706</v>
      </c>
      <c r="E3777" s="60" t="s">
        <v>3195</v>
      </c>
      <c r="F3777" s="73">
        <v>0</v>
      </c>
      <c r="G3777" s="73">
        <v>0.10833333333333334</v>
      </c>
      <c r="H3777" s="73">
        <v>0.10833333333333334</v>
      </c>
      <c r="I3777" s="73">
        <v>0.10833333333333334</v>
      </c>
      <c r="J3777" s="81" t="s">
        <v>4230</v>
      </c>
      <c r="AL3777" s="144">
        <v>0</v>
      </c>
      <c r="AM3777" s="144">
        <v>0.10833333333333334</v>
      </c>
      <c r="AN3777" s="144">
        <v>0.10833333333333334</v>
      </c>
      <c r="AO3777" s="145">
        <v>0.10833333333333334</v>
      </c>
    </row>
    <row r="3778" spans="2:41" ht="14.5" hidden="1" x14ac:dyDescent="0.35">
      <c r="B3778" s="45" t="s">
        <v>3314</v>
      </c>
      <c r="C3778" s="54">
        <v>871710</v>
      </c>
      <c r="D3778" s="54">
        <v>871712</v>
      </c>
      <c r="E3778" s="60" t="s">
        <v>3195</v>
      </c>
      <c r="F3778" s="73">
        <v>0</v>
      </c>
      <c r="G3778" s="73">
        <v>0.10833333333333334</v>
      </c>
      <c r="H3778" s="73">
        <v>0.10833333333333334</v>
      </c>
      <c r="I3778" s="73">
        <v>0.10833333333333334</v>
      </c>
      <c r="J3778" s="81" t="s">
        <v>4230</v>
      </c>
      <c r="AL3778" s="144">
        <v>0</v>
      </c>
      <c r="AM3778" s="144">
        <v>0.10833333333333334</v>
      </c>
      <c r="AN3778" s="144">
        <v>0.10833333333333334</v>
      </c>
      <c r="AO3778" s="145">
        <v>0.10833333333333334</v>
      </c>
    </row>
    <row r="3779" spans="2:41" ht="14.5" hidden="1" x14ac:dyDescent="0.35">
      <c r="B3779" s="45" t="s">
        <v>3314</v>
      </c>
      <c r="C3779" s="54">
        <v>871714</v>
      </c>
      <c r="D3779" s="54">
        <v>871714</v>
      </c>
      <c r="E3779" s="60" t="s">
        <v>3195</v>
      </c>
      <c r="F3779" s="73">
        <v>0</v>
      </c>
      <c r="G3779" s="73">
        <v>0.10833333333333334</v>
      </c>
      <c r="H3779" s="73">
        <v>0.10833333333333334</v>
      </c>
      <c r="I3779" s="73">
        <v>0.10833333333333334</v>
      </c>
      <c r="J3779" s="81" t="s">
        <v>4230</v>
      </c>
      <c r="AL3779" s="144">
        <v>0</v>
      </c>
      <c r="AM3779" s="144">
        <v>0.10833333333333334</v>
      </c>
      <c r="AN3779" s="144">
        <v>0.10833333333333334</v>
      </c>
      <c r="AO3779" s="145">
        <v>0.10833333333333334</v>
      </c>
    </row>
    <row r="3780" spans="2:41" ht="14.5" hidden="1" x14ac:dyDescent="0.35">
      <c r="B3780" s="45" t="s">
        <v>3314</v>
      </c>
      <c r="C3780" s="54">
        <v>871717</v>
      </c>
      <c r="D3780" s="54">
        <v>871718</v>
      </c>
      <c r="E3780" s="60" t="s">
        <v>3195</v>
      </c>
      <c r="F3780" s="73">
        <v>0</v>
      </c>
      <c r="G3780" s="73">
        <v>0.10833333333333334</v>
      </c>
      <c r="H3780" s="73">
        <v>0.10833333333333334</v>
      </c>
      <c r="I3780" s="73">
        <v>0.10833333333333334</v>
      </c>
      <c r="J3780" s="81" t="s">
        <v>4230</v>
      </c>
      <c r="AL3780" s="144">
        <v>0</v>
      </c>
      <c r="AM3780" s="144">
        <v>0.10833333333333334</v>
      </c>
      <c r="AN3780" s="144">
        <v>0.10833333333333334</v>
      </c>
      <c r="AO3780" s="145">
        <v>0.10833333333333334</v>
      </c>
    </row>
    <row r="3781" spans="2:41" ht="14.5" hidden="1" x14ac:dyDescent="0.35">
      <c r="B3781" s="45" t="s">
        <v>3314</v>
      </c>
      <c r="C3781" s="54">
        <v>87172</v>
      </c>
      <c r="D3781" s="54">
        <v>87172</v>
      </c>
      <c r="E3781" s="60" t="s">
        <v>3195</v>
      </c>
      <c r="F3781" s="73">
        <v>0</v>
      </c>
      <c r="G3781" s="73">
        <v>0.10833333333333334</v>
      </c>
      <c r="H3781" s="73">
        <v>0.10833333333333334</v>
      </c>
      <c r="I3781" s="73">
        <v>0.10833333333333334</v>
      </c>
      <c r="J3781" s="81" t="s">
        <v>4230</v>
      </c>
      <c r="AL3781" s="144">
        <v>0</v>
      </c>
      <c r="AM3781" s="144">
        <v>0.10833333333333334</v>
      </c>
      <c r="AN3781" s="144">
        <v>0.10833333333333334</v>
      </c>
      <c r="AO3781" s="145">
        <v>0.10833333333333334</v>
      </c>
    </row>
    <row r="3782" spans="2:41" ht="14.5" hidden="1" x14ac:dyDescent="0.35">
      <c r="B3782" s="45" t="s">
        <v>3314</v>
      </c>
      <c r="C3782" s="54">
        <v>871730</v>
      </c>
      <c r="D3782" s="54">
        <v>871734</v>
      </c>
      <c r="E3782" s="60" t="s">
        <v>3195</v>
      </c>
      <c r="F3782" s="73">
        <v>0</v>
      </c>
      <c r="G3782" s="73">
        <v>0.10833333333333334</v>
      </c>
      <c r="H3782" s="73">
        <v>0.10833333333333334</v>
      </c>
      <c r="I3782" s="73">
        <v>0.10833333333333334</v>
      </c>
      <c r="J3782" s="81" t="s">
        <v>4230</v>
      </c>
      <c r="AL3782" s="144">
        <v>0</v>
      </c>
      <c r="AM3782" s="144">
        <v>0.10833333333333334</v>
      </c>
      <c r="AN3782" s="144">
        <v>0.10833333333333334</v>
      </c>
      <c r="AO3782" s="145">
        <v>0.10833333333333334</v>
      </c>
    </row>
    <row r="3783" spans="2:41" ht="14.5" hidden="1" x14ac:dyDescent="0.35">
      <c r="B3783" s="45" t="s">
        <v>3314</v>
      </c>
      <c r="C3783" s="54">
        <v>871743</v>
      </c>
      <c r="D3783" s="54">
        <v>871743</v>
      </c>
      <c r="E3783" s="60" t="s">
        <v>3195</v>
      </c>
      <c r="F3783" s="73">
        <v>0</v>
      </c>
      <c r="G3783" s="73">
        <v>0.10833333333333334</v>
      </c>
      <c r="H3783" s="73">
        <v>0.10833333333333334</v>
      </c>
      <c r="I3783" s="73">
        <v>0.10833333333333334</v>
      </c>
      <c r="J3783" s="81" t="s">
        <v>4230</v>
      </c>
      <c r="AL3783" s="144">
        <v>0</v>
      </c>
      <c r="AM3783" s="144">
        <v>0.10833333333333334</v>
      </c>
      <c r="AN3783" s="144">
        <v>0.10833333333333334</v>
      </c>
      <c r="AO3783" s="145">
        <v>0.10833333333333334</v>
      </c>
    </row>
    <row r="3784" spans="2:41" ht="14.5" hidden="1" x14ac:dyDescent="0.35">
      <c r="B3784" s="45" t="s">
        <v>3314</v>
      </c>
      <c r="C3784" s="54">
        <v>871750</v>
      </c>
      <c r="D3784" s="54">
        <v>871750</v>
      </c>
      <c r="E3784" s="60" t="s">
        <v>3195</v>
      </c>
      <c r="F3784" s="73">
        <v>0</v>
      </c>
      <c r="G3784" s="73">
        <v>0.10833333333333334</v>
      </c>
      <c r="H3784" s="73">
        <v>0.10833333333333334</v>
      </c>
      <c r="I3784" s="73">
        <v>0.10833333333333334</v>
      </c>
      <c r="J3784" s="81" t="s">
        <v>4230</v>
      </c>
      <c r="AL3784" s="144">
        <v>0</v>
      </c>
      <c r="AM3784" s="144">
        <v>0.10833333333333334</v>
      </c>
      <c r="AN3784" s="144">
        <v>0.10833333333333334</v>
      </c>
      <c r="AO3784" s="145">
        <v>0.10833333333333334</v>
      </c>
    </row>
    <row r="3785" spans="2:41" ht="14.5" hidden="1" x14ac:dyDescent="0.35">
      <c r="B3785" s="45" t="s">
        <v>3314</v>
      </c>
      <c r="C3785" s="54">
        <v>871752</v>
      </c>
      <c r="D3785" s="54">
        <v>871752</v>
      </c>
      <c r="E3785" s="60" t="s">
        <v>3195</v>
      </c>
      <c r="F3785" s="73">
        <v>0</v>
      </c>
      <c r="G3785" s="73">
        <v>0.10833333333333334</v>
      </c>
      <c r="H3785" s="73">
        <v>0.10833333333333334</v>
      </c>
      <c r="I3785" s="73">
        <v>0.10833333333333334</v>
      </c>
      <c r="J3785" s="81" t="s">
        <v>4230</v>
      </c>
      <c r="AL3785" s="144">
        <v>0</v>
      </c>
      <c r="AM3785" s="144">
        <v>0.10833333333333334</v>
      </c>
      <c r="AN3785" s="144">
        <v>0.10833333333333334</v>
      </c>
      <c r="AO3785" s="145">
        <v>0.10833333333333334</v>
      </c>
    </row>
    <row r="3786" spans="2:41" ht="14.5" hidden="1" x14ac:dyDescent="0.35">
      <c r="B3786" s="45" t="s">
        <v>3314</v>
      </c>
      <c r="C3786" s="54">
        <v>871759</v>
      </c>
      <c r="D3786" s="54">
        <v>871759</v>
      </c>
      <c r="E3786" s="60" t="s">
        <v>3195</v>
      </c>
      <c r="F3786" s="73">
        <v>0</v>
      </c>
      <c r="G3786" s="73">
        <v>0.10833333333333334</v>
      </c>
      <c r="H3786" s="73">
        <v>0.10833333333333334</v>
      </c>
      <c r="I3786" s="73">
        <v>0.10833333333333334</v>
      </c>
      <c r="J3786" s="81" t="s">
        <v>4230</v>
      </c>
      <c r="AL3786" s="144">
        <v>0</v>
      </c>
      <c r="AM3786" s="144">
        <v>0.10833333333333334</v>
      </c>
      <c r="AN3786" s="144">
        <v>0.10833333333333334</v>
      </c>
      <c r="AO3786" s="145">
        <v>0.10833333333333334</v>
      </c>
    </row>
    <row r="3787" spans="2:41" ht="14.5" hidden="1" x14ac:dyDescent="0.35">
      <c r="B3787" s="45" t="s">
        <v>3314</v>
      </c>
      <c r="C3787" s="54">
        <v>871761</v>
      </c>
      <c r="D3787" s="54">
        <v>871761</v>
      </c>
      <c r="E3787" s="60" t="s">
        <v>3195</v>
      </c>
      <c r="F3787" s="73">
        <v>0</v>
      </c>
      <c r="G3787" s="73">
        <v>0.10833333333333334</v>
      </c>
      <c r="H3787" s="73">
        <v>0.10833333333333334</v>
      </c>
      <c r="I3787" s="73">
        <v>0.10833333333333334</v>
      </c>
      <c r="J3787" s="81" t="s">
        <v>4230</v>
      </c>
      <c r="AL3787" s="144">
        <v>0</v>
      </c>
      <c r="AM3787" s="144">
        <v>0.10833333333333334</v>
      </c>
      <c r="AN3787" s="144">
        <v>0.10833333333333334</v>
      </c>
      <c r="AO3787" s="145">
        <v>0.10833333333333334</v>
      </c>
    </row>
    <row r="3788" spans="2:41" ht="14.5" hidden="1" x14ac:dyDescent="0.35">
      <c r="B3788" s="45" t="s">
        <v>3314</v>
      </c>
      <c r="C3788" s="54">
        <v>871763</v>
      </c>
      <c r="D3788" s="54">
        <v>871763</v>
      </c>
      <c r="E3788" s="60" t="s">
        <v>3195</v>
      </c>
      <c r="F3788" s="73">
        <v>0</v>
      </c>
      <c r="G3788" s="73">
        <v>0.10833333333333334</v>
      </c>
      <c r="H3788" s="73">
        <v>0.10833333333333334</v>
      </c>
      <c r="I3788" s="73">
        <v>0.10833333333333334</v>
      </c>
      <c r="J3788" s="81" t="s">
        <v>4230</v>
      </c>
      <c r="AL3788" s="144">
        <v>0</v>
      </c>
      <c r="AM3788" s="144">
        <v>0.10833333333333334</v>
      </c>
      <c r="AN3788" s="144">
        <v>0.10833333333333334</v>
      </c>
      <c r="AO3788" s="145">
        <v>0.10833333333333334</v>
      </c>
    </row>
    <row r="3789" spans="2:41" ht="14.5" hidden="1" x14ac:dyDescent="0.35">
      <c r="B3789" s="45" t="s">
        <v>3314</v>
      </c>
      <c r="C3789" s="54">
        <v>871769</v>
      </c>
      <c r="D3789" s="54">
        <v>871769</v>
      </c>
      <c r="E3789" s="60" t="s">
        <v>3195</v>
      </c>
      <c r="F3789" s="73">
        <v>0</v>
      </c>
      <c r="G3789" s="73">
        <v>0.10833333333333334</v>
      </c>
      <c r="H3789" s="73">
        <v>0.10833333333333334</v>
      </c>
      <c r="I3789" s="73">
        <v>0.10833333333333334</v>
      </c>
      <c r="J3789" s="81" t="s">
        <v>4230</v>
      </c>
      <c r="AL3789" s="144">
        <v>0</v>
      </c>
      <c r="AM3789" s="144">
        <v>0.10833333333333334</v>
      </c>
      <c r="AN3789" s="144">
        <v>0.10833333333333334</v>
      </c>
      <c r="AO3789" s="145">
        <v>0.10833333333333334</v>
      </c>
    </row>
    <row r="3790" spans="2:41" ht="14.5" hidden="1" x14ac:dyDescent="0.35">
      <c r="B3790" s="45" t="s">
        <v>3314</v>
      </c>
      <c r="C3790" s="54">
        <v>871779</v>
      </c>
      <c r="D3790" s="54">
        <v>871779</v>
      </c>
      <c r="E3790" s="60" t="s">
        <v>3195</v>
      </c>
      <c r="F3790" s="73">
        <v>0</v>
      </c>
      <c r="G3790" s="73">
        <v>0.10833333333333334</v>
      </c>
      <c r="H3790" s="73">
        <v>0.10833333333333334</v>
      </c>
      <c r="I3790" s="73">
        <v>0.10833333333333334</v>
      </c>
      <c r="J3790" s="81" t="s">
        <v>4230</v>
      </c>
      <c r="AL3790" s="144">
        <v>0</v>
      </c>
      <c r="AM3790" s="144">
        <v>0.10833333333333334</v>
      </c>
      <c r="AN3790" s="144">
        <v>0.10833333333333334</v>
      </c>
      <c r="AO3790" s="145">
        <v>0.10833333333333334</v>
      </c>
    </row>
    <row r="3791" spans="2:41" ht="14.5" hidden="1" x14ac:dyDescent="0.35">
      <c r="B3791" s="45" t="s">
        <v>3314</v>
      </c>
      <c r="C3791" s="54">
        <v>871781</v>
      </c>
      <c r="D3791" s="54">
        <v>871781</v>
      </c>
      <c r="E3791" s="60" t="s">
        <v>3195</v>
      </c>
      <c r="F3791" s="73">
        <v>0</v>
      </c>
      <c r="G3791" s="73">
        <v>0.10833333333333334</v>
      </c>
      <c r="H3791" s="73">
        <v>0.10833333333333334</v>
      </c>
      <c r="I3791" s="73">
        <v>0.10833333333333334</v>
      </c>
      <c r="J3791" s="81" t="s">
        <v>4230</v>
      </c>
      <c r="AL3791" s="144">
        <v>0</v>
      </c>
      <c r="AM3791" s="144">
        <v>0.10833333333333334</v>
      </c>
      <c r="AN3791" s="144">
        <v>0.10833333333333334</v>
      </c>
      <c r="AO3791" s="145">
        <v>0.10833333333333334</v>
      </c>
    </row>
    <row r="3792" spans="2:41" ht="14.5" hidden="1" x14ac:dyDescent="0.35">
      <c r="B3792" s="45" t="s">
        <v>3314</v>
      </c>
      <c r="C3792" s="54">
        <v>871784</v>
      </c>
      <c r="D3792" s="54">
        <v>871785</v>
      </c>
      <c r="E3792" s="60" t="s">
        <v>3195</v>
      </c>
      <c r="F3792" s="73">
        <v>0</v>
      </c>
      <c r="G3792" s="73">
        <v>0.10833333333333334</v>
      </c>
      <c r="H3792" s="73">
        <v>0.10833333333333334</v>
      </c>
      <c r="I3792" s="73">
        <v>0.10833333333333334</v>
      </c>
      <c r="J3792" s="81" t="s">
        <v>4230</v>
      </c>
      <c r="AL3792" s="144">
        <v>0</v>
      </c>
      <c r="AM3792" s="144">
        <v>0.10833333333333334</v>
      </c>
      <c r="AN3792" s="144">
        <v>0.10833333333333334</v>
      </c>
      <c r="AO3792" s="145">
        <v>0.10833333333333334</v>
      </c>
    </row>
    <row r="3793" spans="2:41" ht="14.5" hidden="1" x14ac:dyDescent="0.35">
      <c r="B3793" s="45" t="s">
        <v>3314</v>
      </c>
      <c r="C3793" s="54">
        <v>871789</v>
      </c>
      <c r="D3793" s="54">
        <v>871789</v>
      </c>
      <c r="E3793" s="60" t="s">
        <v>3195</v>
      </c>
      <c r="F3793" s="73">
        <v>0</v>
      </c>
      <c r="G3793" s="73">
        <v>0.10833333333333334</v>
      </c>
      <c r="H3793" s="73">
        <v>0.10833333333333334</v>
      </c>
      <c r="I3793" s="73">
        <v>0.10833333333333334</v>
      </c>
      <c r="J3793" s="81" t="s">
        <v>4230</v>
      </c>
      <c r="AL3793" s="144">
        <v>0</v>
      </c>
      <c r="AM3793" s="144">
        <v>0.10833333333333334</v>
      </c>
      <c r="AN3793" s="144">
        <v>0.10833333333333334</v>
      </c>
      <c r="AO3793" s="145">
        <v>0.10833333333333334</v>
      </c>
    </row>
    <row r="3794" spans="2:41" ht="14.5" hidden="1" x14ac:dyDescent="0.35">
      <c r="B3794" s="45" t="s">
        <v>3314</v>
      </c>
      <c r="C3794" s="54">
        <v>871791</v>
      </c>
      <c r="D3794" s="54">
        <v>871791</v>
      </c>
      <c r="E3794" s="60" t="s">
        <v>3195</v>
      </c>
      <c r="F3794" s="73">
        <v>0</v>
      </c>
      <c r="G3794" s="73">
        <v>0.10833333333333334</v>
      </c>
      <c r="H3794" s="73">
        <v>0.10833333333333334</v>
      </c>
      <c r="I3794" s="73">
        <v>0.10833333333333334</v>
      </c>
      <c r="J3794" s="81" t="s">
        <v>4230</v>
      </c>
      <c r="AL3794" s="144">
        <v>0</v>
      </c>
      <c r="AM3794" s="144">
        <v>0.10833333333333334</v>
      </c>
      <c r="AN3794" s="144">
        <v>0.10833333333333334</v>
      </c>
      <c r="AO3794" s="145">
        <v>0.10833333333333334</v>
      </c>
    </row>
    <row r="3795" spans="2:41" ht="14.5" hidden="1" x14ac:dyDescent="0.35">
      <c r="B3795" s="45" t="s">
        <v>3314</v>
      </c>
      <c r="C3795" s="54">
        <v>871794</v>
      </c>
      <c r="D3795" s="54">
        <v>871794</v>
      </c>
      <c r="E3795" s="60" t="s">
        <v>3195</v>
      </c>
      <c r="F3795" s="73">
        <v>0</v>
      </c>
      <c r="G3795" s="73">
        <v>0.10833333333333334</v>
      </c>
      <c r="H3795" s="73">
        <v>0.10833333333333334</v>
      </c>
      <c r="I3795" s="73">
        <v>0.10833333333333334</v>
      </c>
      <c r="J3795" s="81" t="s">
        <v>4230</v>
      </c>
      <c r="AL3795" s="144">
        <v>0</v>
      </c>
      <c r="AM3795" s="144">
        <v>0.10833333333333334</v>
      </c>
      <c r="AN3795" s="144">
        <v>0.10833333333333334</v>
      </c>
      <c r="AO3795" s="145">
        <v>0.10833333333333334</v>
      </c>
    </row>
    <row r="3796" spans="2:41" ht="14.5" hidden="1" x14ac:dyDescent="0.35">
      <c r="B3796" s="45" t="s">
        <v>3314</v>
      </c>
      <c r="C3796" s="54">
        <v>871812</v>
      </c>
      <c r="D3796" s="54">
        <v>871812</v>
      </c>
      <c r="E3796" s="60" t="s">
        <v>3195</v>
      </c>
      <c r="F3796" s="73">
        <v>0</v>
      </c>
      <c r="G3796" s="73">
        <v>0.10833333333333334</v>
      </c>
      <c r="H3796" s="73">
        <v>0.10833333333333334</v>
      </c>
      <c r="I3796" s="73">
        <v>0.10833333333333334</v>
      </c>
      <c r="J3796" s="81" t="s">
        <v>4230</v>
      </c>
      <c r="AL3796" s="144">
        <v>0</v>
      </c>
      <c r="AM3796" s="144">
        <v>0.10833333333333334</v>
      </c>
      <c r="AN3796" s="144">
        <v>0.10833333333333334</v>
      </c>
      <c r="AO3796" s="145">
        <v>0.10833333333333334</v>
      </c>
    </row>
    <row r="3797" spans="2:41" ht="14.5" hidden="1" x14ac:dyDescent="0.35">
      <c r="B3797" s="45" t="s">
        <v>3314</v>
      </c>
      <c r="C3797" s="54">
        <v>871817</v>
      </c>
      <c r="D3797" s="54">
        <v>871817</v>
      </c>
      <c r="E3797" s="60" t="s">
        <v>3195</v>
      </c>
      <c r="F3797" s="73">
        <v>0</v>
      </c>
      <c r="G3797" s="73">
        <v>0.10833333333333334</v>
      </c>
      <c r="H3797" s="73">
        <v>0.10833333333333334</v>
      </c>
      <c r="I3797" s="73">
        <v>0.10833333333333334</v>
      </c>
      <c r="J3797" s="81" t="s">
        <v>4230</v>
      </c>
      <c r="AL3797" s="144">
        <v>0</v>
      </c>
      <c r="AM3797" s="144">
        <v>0.10833333333333334</v>
      </c>
      <c r="AN3797" s="144">
        <v>0.10833333333333334</v>
      </c>
      <c r="AO3797" s="145">
        <v>0.10833333333333334</v>
      </c>
    </row>
    <row r="3798" spans="2:41" ht="14.5" hidden="1" x14ac:dyDescent="0.35">
      <c r="B3798" s="45" t="s">
        <v>3314</v>
      </c>
      <c r="C3798" s="54">
        <v>871829</v>
      </c>
      <c r="D3798" s="54">
        <v>871829</v>
      </c>
      <c r="E3798" s="60" t="s">
        <v>3195</v>
      </c>
      <c r="F3798" s="73">
        <v>0</v>
      </c>
      <c r="G3798" s="73">
        <v>0.10833333333333334</v>
      </c>
      <c r="H3798" s="73">
        <v>0.10833333333333334</v>
      </c>
      <c r="I3798" s="73">
        <v>0.10833333333333334</v>
      </c>
      <c r="J3798" s="81" t="s">
        <v>4230</v>
      </c>
      <c r="AL3798" s="144">
        <v>0</v>
      </c>
      <c r="AM3798" s="144">
        <v>0.10833333333333334</v>
      </c>
      <c r="AN3798" s="144">
        <v>0.10833333333333334</v>
      </c>
      <c r="AO3798" s="145">
        <v>0.10833333333333334</v>
      </c>
    </row>
    <row r="3799" spans="2:41" ht="14.5" hidden="1" x14ac:dyDescent="0.35">
      <c r="B3799" s="45" t="s">
        <v>3314</v>
      </c>
      <c r="C3799" s="54">
        <v>871839</v>
      </c>
      <c r="D3799" s="54">
        <v>871839</v>
      </c>
      <c r="E3799" s="60" t="s">
        <v>3195</v>
      </c>
      <c r="F3799" s="73">
        <v>0</v>
      </c>
      <c r="G3799" s="73">
        <v>0.10833333333333334</v>
      </c>
      <c r="H3799" s="73">
        <v>0.10833333333333334</v>
      </c>
      <c r="I3799" s="73">
        <v>0.10833333333333334</v>
      </c>
      <c r="J3799" s="81" t="s">
        <v>4230</v>
      </c>
      <c r="AL3799" s="144">
        <v>0</v>
      </c>
      <c r="AM3799" s="144">
        <v>0.10833333333333334</v>
      </c>
      <c r="AN3799" s="144">
        <v>0.10833333333333334</v>
      </c>
      <c r="AO3799" s="145">
        <v>0.10833333333333334</v>
      </c>
    </row>
    <row r="3800" spans="2:41" ht="14.5" hidden="1" x14ac:dyDescent="0.35">
      <c r="B3800" s="45" t="s">
        <v>3314</v>
      </c>
      <c r="C3800" s="54">
        <v>871844</v>
      </c>
      <c r="D3800" s="54">
        <v>871844</v>
      </c>
      <c r="E3800" s="60" t="s">
        <v>3195</v>
      </c>
      <c r="F3800" s="73">
        <v>0</v>
      </c>
      <c r="G3800" s="73">
        <v>0.10833333333333334</v>
      </c>
      <c r="H3800" s="73">
        <v>0.10833333333333334</v>
      </c>
      <c r="I3800" s="73">
        <v>0.10833333333333334</v>
      </c>
      <c r="J3800" s="81" t="s">
        <v>4230</v>
      </c>
      <c r="AL3800" s="144">
        <v>0</v>
      </c>
      <c r="AM3800" s="144">
        <v>0.10833333333333334</v>
      </c>
      <c r="AN3800" s="144">
        <v>0.10833333333333334</v>
      </c>
      <c r="AO3800" s="145">
        <v>0.10833333333333334</v>
      </c>
    </row>
    <row r="3801" spans="2:41" ht="14.5" hidden="1" x14ac:dyDescent="0.35">
      <c r="B3801" s="45" t="s">
        <v>3314</v>
      </c>
      <c r="C3801" s="54">
        <v>871855</v>
      </c>
      <c r="D3801" s="54">
        <v>871855</v>
      </c>
      <c r="E3801" s="60" t="s">
        <v>3195</v>
      </c>
      <c r="F3801" s="73">
        <v>0</v>
      </c>
      <c r="G3801" s="73">
        <v>0.10833333333333334</v>
      </c>
      <c r="H3801" s="73">
        <v>0.10833333333333334</v>
      </c>
      <c r="I3801" s="73">
        <v>0.10833333333333334</v>
      </c>
      <c r="J3801" s="81" t="s">
        <v>4230</v>
      </c>
      <c r="AL3801" s="144">
        <v>0</v>
      </c>
      <c r="AM3801" s="144">
        <v>0.10833333333333334</v>
      </c>
      <c r="AN3801" s="144">
        <v>0.10833333333333334</v>
      </c>
      <c r="AO3801" s="145">
        <v>0.10833333333333334</v>
      </c>
    </row>
    <row r="3802" spans="2:41" ht="14.5" hidden="1" x14ac:dyDescent="0.35">
      <c r="B3802" s="45" t="s">
        <v>3314</v>
      </c>
      <c r="C3802" s="54">
        <v>871858</v>
      </c>
      <c r="D3802" s="54">
        <v>871858</v>
      </c>
      <c r="E3802" s="60" t="s">
        <v>3195</v>
      </c>
      <c r="F3802" s="73">
        <v>0</v>
      </c>
      <c r="G3802" s="73">
        <v>0.10833333333333334</v>
      </c>
      <c r="H3802" s="73">
        <v>0.10833333333333334</v>
      </c>
      <c r="I3802" s="73">
        <v>0.10833333333333334</v>
      </c>
      <c r="J3802" s="81" t="s">
        <v>4230</v>
      </c>
      <c r="AL3802" s="144">
        <v>0</v>
      </c>
      <c r="AM3802" s="144">
        <v>0.10833333333333334</v>
      </c>
      <c r="AN3802" s="144">
        <v>0.10833333333333334</v>
      </c>
      <c r="AO3802" s="145">
        <v>0.10833333333333334</v>
      </c>
    </row>
    <row r="3803" spans="2:41" ht="14.5" hidden="1" x14ac:dyDescent="0.35">
      <c r="B3803" s="45" t="s">
        <v>3314</v>
      </c>
      <c r="C3803" s="54">
        <v>871866</v>
      </c>
      <c r="D3803" s="54">
        <v>871866</v>
      </c>
      <c r="E3803" s="60" t="s">
        <v>3195</v>
      </c>
      <c r="F3803" s="73">
        <v>0</v>
      </c>
      <c r="G3803" s="73">
        <v>0.10833333333333334</v>
      </c>
      <c r="H3803" s="73">
        <v>0.10833333333333334</v>
      </c>
      <c r="I3803" s="73">
        <v>0.10833333333333334</v>
      </c>
      <c r="J3803" s="81" t="s">
        <v>4230</v>
      </c>
      <c r="AL3803" s="144">
        <v>0</v>
      </c>
      <c r="AM3803" s="144">
        <v>0.10833333333333334</v>
      </c>
      <c r="AN3803" s="144">
        <v>0.10833333333333334</v>
      </c>
      <c r="AO3803" s="145">
        <v>0.10833333333333334</v>
      </c>
    </row>
    <row r="3804" spans="2:41" ht="14.5" hidden="1" x14ac:dyDescent="0.35">
      <c r="B3804" s="45" t="s">
        <v>3314</v>
      </c>
      <c r="C3804" s="54">
        <v>871870</v>
      </c>
      <c r="D3804" s="54">
        <v>871876</v>
      </c>
      <c r="E3804" s="60" t="s">
        <v>3195</v>
      </c>
      <c r="F3804" s="73">
        <v>0</v>
      </c>
      <c r="G3804" s="73">
        <v>0.10833333333333334</v>
      </c>
      <c r="H3804" s="73">
        <v>0.10833333333333334</v>
      </c>
      <c r="I3804" s="73">
        <v>0.10833333333333334</v>
      </c>
      <c r="J3804" s="81" t="s">
        <v>4230</v>
      </c>
      <c r="AL3804" s="144">
        <v>0</v>
      </c>
      <c r="AM3804" s="144">
        <v>0.10833333333333334</v>
      </c>
      <c r="AN3804" s="144">
        <v>0.10833333333333334</v>
      </c>
      <c r="AO3804" s="145">
        <v>0.10833333333333334</v>
      </c>
    </row>
    <row r="3805" spans="2:41" ht="14.5" hidden="1" x14ac:dyDescent="0.35">
      <c r="B3805" s="45" t="s">
        <v>3314</v>
      </c>
      <c r="C3805" s="54">
        <v>871890</v>
      </c>
      <c r="D3805" s="54">
        <v>871890</v>
      </c>
      <c r="E3805" s="60" t="s">
        <v>3195</v>
      </c>
      <c r="F3805" s="73">
        <v>0</v>
      </c>
      <c r="G3805" s="73">
        <v>0.10833333333333334</v>
      </c>
      <c r="H3805" s="73">
        <v>0.10833333333333334</v>
      </c>
      <c r="I3805" s="73">
        <v>0.10833333333333334</v>
      </c>
      <c r="J3805" s="81" t="s">
        <v>4230</v>
      </c>
      <c r="AL3805" s="144">
        <v>0</v>
      </c>
      <c r="AM3805" s="144">
        <v>0.10833333333333334</v>
      </c>
      <c r="AN3805" s="144">
        <v>0.10833333333333334</v>
      </c>
      <c r="AO3805" s="145">
        <v>0.10833333333333334</v>
      </c>
    </row>
    <row r="3806" spans="2:41" ht="14.5" hidden="1" x14ac:dyDescent="0.35">
      <c r="B3806" s="45" t="s">
        <v>3314</v>
      </c>
      <c r="C3806" s="54">
        <v>871894</v>
      </c>
      <c r="D3806" s="54">
        <v>871894</v>
      </c>
      <c r="E3806" s="60" t="s">
        <v>3195</v>
      </c>
      <c r="F3806" s="73">
        <v>0</v>
      </c>
      <c r="G3806" s="73">
        <v>0.10833333333333334</v>
      </c>
      <c r="H3806" s="73">
        <v>0.10833333333333334</v>
      </c>
      <c r="I3806" s="73">
        <v>0.10833333333333334</v>
      </c>
      <c r="J3806" s="81" t="s">
        <v>4230</v>
      </c>
      <c r="AL3806" s="144">
        <v>0</v>
      </c>
      <c r="AM3806" s="144">
        <v>0.10833333333333334</v>
      </c>
      <c r="AN3806" s="144">
        <v>0.10833333333333334</v>
      </c>
      <c r="AO3806" s="145">
        <v>0.10833333333333334</v>
      </c>
    </row>
    <row r="3807" spans="2:41" ht="14.5" hidden="1" x14ac:dyDescent="0.35">
      <c r="B3807" s="45" t="s">
        <v>3314</v>
      </c>
      <c r="C3807" s="54">
        <v>871898</v>
      </c>
      <c r="D3807" s="54">
        <v>871900</v>
      </c>
      <c r="E3807" s="60" t="s">
        <v>3195</v>
      </c>
      <c r="F3807" s="73">
        <v>0</v>
      </c>
      <c r="G3807" s="73">
        <v>0.10833333333333334</v>
      </c>
      <c r="H3807" s="73">
        <v>0.10833333333333334</v>
      </c>
      <c r="I3807" s="73">
        <v>0.10833333333333334</v>
      </c>
      <c r="J3807" s="81" t="s">
        <v>4230</v>
      </c>
      <c r="AL3807" s="144">
        <v>0</v>
      </c>
      <c r="AM3807" s="144">
        <v>0.10833333333333334</v>
      </c>
      <c r="AN3807" s="144">
        <v>0.10833333333333334</v>
      </c>
      <c r="AO3807" s="145">
        <v>0.10833333333333334</v>
      </c>
    </row>
    <row r="3808" spans="2:41" ht="14.5" hidden="1" x14ac:dyDescent="0.35">
      <c r="B3808" s="45" t="s">
        <v>3314</v>
      </c>
      <c r="C3808" s="54">
        <v>871902</v>
      </c>
      <c r="D3808" s="54">
        <v>871902</v>
      </c>
      <c r="E3808" s="60" t="s">
        <v>3195</v>
      </c>
      <c r="F3808" s="73">
        <v>0</v>
      </c>
      <c r="G3808" s="73">
        <v>0.10833333333333334</v>
      </c>
      <c r="H3808" s="73">
        <v>0.10833333333333334</v>
      </c>
      <c r="I3808" s="73">
        <v>0.10833333333333334</v>
      </c>
      <c r="J3808" s="81" t="s">
        <v>4230</v>
      </c>
      <c r="AL3808" s="144">
        <v>0</v>
      </c>
      <c r="AM3808" s="144">
        <v>0.10833333333333334</v>
      </c>
      <c r="AN3808" s="144">
        <v>0.10833333333333334</v>
      </c>
      <c r="AO3808" s="145">
        <v>0.10833333333333334</v>
      </c>
    </row>
    <row r="3809" spans="2:41" ht="14.5" hidden="1" x14ac:dyDescent="0.35">
      <c r="B3809" s="45" t="s">
        <v>3314</v>
      </c>
      <c r="C3809" s="54">
        <v>871905</v>
      </c>
      <c r="D3809" s="54">
        <v>871906</v>
      </c>
      <c r="E3809" s="60" t="s">
        <v>3195</v>
      </c>
      <c r="F3809" s="73">
        <v>0</v>
      </c>
      <c r="G3809" s="73">
        <v>0.10833333333333334</v>
      </c>
      <c r="H3809" s="73">
        <v>0.10833333333333334</v>
      </c>
      <c r="I3809" s="73">
        <v>0.10833333333333334</v>
      </c>
      <c r="J3809" s="81" t="s">
        <v>4230</v>
      </c>
      <c r="AL3809" s="144">
        <v>0</v>
      </c>
      <c r="AM3809" s="144">
        <v>0.10833333333333334</v>
      </c>
      <c r="AN3809" s="144">
        <v>0.10833333333333334</v>
      </c>
      <c r="AO3809" s="145">
        <v>0.10833333333333334</v>
      </c>
    </row>
    <row r="3810" spans="2:41" ht="14.5" hidden="1" x14ac:dyDescent="0.35">
      <c r="B3810" s="45" t="s">
        <v>3314</v>
      </c>
      <c r="C3810" s="54">
        <v>871908</v>
      </c>
      <c r="D3810" s="54">
        <v>871908</v>
      </c>
      <c r="E3810" s="60" t="s">
        <v>3195</v>
      </c>
      <c r="F3810" s="73">
        <v>0</v>
      </c>
      <c r="G3810" s="73">
        <v>0.10833333333333334</v>
      </c>
      <c r="H3810" s="73">
        <v>0.10833333333333334</v>
      </c>
      <c r="I3810" s="73">
        <v>0.10833333333333334</v>
      </c>
      <c r="J3810" s="81" t="s">
        <v>4230</v>
      </c>
      <c r="AL3810" s="144">
        <v>0</v>
      </c>
      <c r="AM3810" s="144">
        <v>0.10833333333333334</v>
      </c>
      <c r="AN3810" s="144">
        <v>0.10833333333333334</v>
      </c>
      <c r="AO3810" s="145">
        <v>0.10833333333333334</v>
      </c>
    </row>
    <row r="3811" spans="2:41" ht="14.5" hidden="1" x14ac:dyDescent="0.35">
      <c r="B3811" s="45" t="s">
        <v>3314</v>
      </c>
      <c r="C3811" s="54">
        <v>871910</v>
      </c>
      <c r="D3811" s="54">
        <v>871913</v>
      </c>
      <c r="E3811" s="60" t="s">
        <v>3195</v>
      </c>
      <c r="F3811" s="73">
        <v>0</v>
      </c>
      <c r="G3811" s="73">
        <v>0.10833333333333334</v>
      </c>
      <c r="H3811" s="73">
        <v>0.10833333333333334</v>
      </c>
      <c r="I3811" s="73">
        <v>0.10833333333333334</v>
      </c>
      <c r="J3811" s="81" t="s">
        <v>4230</v>
      </c>
      <c r="AL3811" s="144">
        <v>0</v>
      </c>
      <c r="AM3811" s="144">
        <v>0.10833333333333334</v>
      </c>
      <c r="AN3811" s="144">
        <v>0.10833333333333334</v>
      </c>
      <c r="AO3811" s="145">
        <v>0.10833333333333334</v>
      </c>
    </row>
    <row r="3812" spans="2:41" ht="14.5" hidden="1" x14ac:dyDescent="0.35">
      <c r="B3812" s="45" t="s">
        <v>3314</v>
      </c>
      <c r="C3812" s="54">
        <v>871915</v>
      </c>
      <c r="D3812" s="54">
        <v>871915</v>
      </c>
      <c r="E3812" s="60" t="s">
        <v>3195</v>
      </c>
      <c r="F3812" s="73">
        <v>0</v>
      </c>
      <c r="G3812" s="73">
        <v>0.10833333333333334</v>
      </c>
      <c r="H3812" s="73">
        <v>0.10833333333333334</v>
      </c>
      <c r="I3812" s="73">
        <v>0.10833333333333334</v>
      </c>
      <c r="J3812" s="81" t="s">
        <v>4230</v>
      </c>
      <c r="AL3812" s="144">
        <v>0</v>
      </c>
      <c r="AM3812" s="144">
        <v>0.10833333333333334</v>
      </c>
      <c r="AN3812" s="144">
        <v>0.10833333333333334</v>
      </c>
      <c r="AO3812" s="145">
        <v>0.10833333333333334</v>
      </c>
    </row>
    <row r="3813" spans="2:41" ht="14.5" hidden="1" x14ac:dyDescent="0.35">
      <c r="B3813" s="45" t="s">
        <v>3314</v>
      </c>
      <c r="C3813" s="54">
        <v>871919</v>
      </c>
      <c r="D3813" s="54">
        <v>871919</v>
      </c>
      <c r="E3813" s="60" t="s">
        <v>3195</v>
      </c>
      <c r="F3813" s="73">
        <v>0</v>
      </c>
      <c r="G3813" s="73">
        <v>0.10833333333333334</v>
      </c>
      <c r="H3813" s="73">
        <v>0.10833333333333334</v>
      </c>
      <c r="I3813" s="73">
        <v>0.10833333333333334</v>
      </c>
      <c r="J3813" s="81" t="s">
        <v>4230</v>
      </c>
      <c r="AL3813" s="144">
        <v>0</v>
      </c>
      <c r="AM3813" s="144">
        <v>0.10833333333333334</v>
      </c>
      <c r="AN3813" s="144">
        <v>0.10833333333333334</v>
      </c>
      <c r="AO3813" s="145">
        <v>0.10833333333333334</v>
      </c>
    </row>
    <row r="3814" spans="2:41" ht="14.5" hidden="1" x14ac:dyDescent="0.35">
      <c r="B3814" s="45" t="s">
        <v>3314</v>
      </c>
      <c r="C3814" s="54">
        <v>871921</v>
      </c>
      <c r="D3814" s="54">
        <v>871921</v>
      </c>
      <c r="E3814" s="60" t="s">
        <v>3195</v>
      </c>
      <c r="F3814" s="73">
        <v>0</v>
      </c>
      <c r="G3814" s="73">
        <v>0.10833333333333334</v>
      </c>
      <c r="H3814" s="73">
        <v>0.10833333333333334</v>
      </c>
      <c r="I3814" s="73">
        <v>0.10833333333333334</v>
      </c>
      <c r="J3814" s="81" t="s">
        <v>4230</v>
      </c>
      <c r="AL3814" s="144">
        <v>0</v>
      </c>
      <c r="AM3814" s="144">
        <v>0.10833333333333334</v>
      </c>
      <c r="AN3814" s="144">
        <v>0.10833333333333334</v>
      </c>
      <c r="AO3814" s="145">
        <v>0.10833333333333334</v>
      </c>
    </row>
    <row r="3815" spans="2:41" ht="14.5" hidden="1" x14ac:dyDescent="0.35">
      <c r="B3815" s="45" t="s">
        <v>3314</v>
      </c>
      <c r="C3815" s="54">
        <v>871940</v>
      </c>
      <c r="D3815" s="54">
        <v>871942</v>
      </c>
      <c r="E3815" s="60" t="s">
        <v>3195</v>
      </c>
      <c r="F3815" s="73">
        <v>0</v>
      </c>
      <c r="G3815" s="73">
        <v>0.10833333333333334</v>
      </c>
      <c r="H3815" s="73">
        <v>0.10833333333333334</v>
      </c>
      <c r="I3815" s="73">
        <v>0.10833333333333334</v>
      </c>
      <c r="J3815" s="81" t="s">
        <v>4230</v>
      </c>
      <c r="AL3815" s="144">
        <v>0</v>
      </c>
      <c r="AM3815" s="144">
        <v>0.10833333333333334</v>
      </c>
      <c r="AN3815" s="144">
        <v>0.10833333333333334</v>
      </c>
      <c r="AO3815" s="145">
        <v>0.10833333333333334</v>
      </c>
    </row>
    <row r="3816" spans="2:41" ht="14.5" hidden="1" x14ac:dyDescent="0.35">
      <c r="B3816" s="45" t="s">
        <v>3314</v>
      </c>
      <c r="C3816" s="54">
        <v>871944</v>
      </c>
      <c r="D3816" s="54">
        <v>871947</v>
      </c>
      <c r="E3816" s="60" t="s">
        <v>3195</v>
      </c>
      <c r="F3816" s="73">
        <v>0</v>
      </c>
      <c r="G3816" s="73">
        <v>0.10833333333333334</v>
      </c>
      <c r="H3816" s="73">
        <v>0.10833333333333334</v>
      </c>
      <c r="I3816" s="73">
        <v>0.10833333333333334</v>
      </c>
      <c r="J3816" s="81" t="s">
        <v>4230</v>
      </c>
      <c r="AL3816" s="144">
        <v>0</v>
      </c>
      <c r="AM3816" s="144">
        <v>0.10833333333333334</v>
      </c>
      <c r="AN3816" s="144">
        <v>0.10833333333333334</v>
      </c>
      <c r="AO3816" s="145">
        <v>0.10833333333333334</v>
      </c>
    </row>
    <row r="3817" spans="2:41" ht="14.5" hidden="1" x14ac:dyDescent="0.35">
      <c r="B3817" s="45" t="s">
        <v>3314</v>
      </c>
      <c r="C3817" s="54">
        <v>871950</v>
      </c>
      <c r="D3817" s="54">
        <v>871950</v>
      </c>
      <c r="E3817" s="60" t="s">
        <v>3195</v>
      </c>
      <c r="F3817" s="73">
        <v>0</v>
      </c>
      <c r="G3817" s="73">
        <v>0.10833333333333334</v>
      </c>
      <c r="H3817" s="73">
        <v>0.10833333333333334</v>
      </c>
      <c r="I3817" s="73">
        <v>0.10833333333333334</v>
      </c>
      <c r="J3817" s="81" t="s">
        <v>4230</v>
      </c>
      <c r="AL3817" s="144">
        <v>0</v>
      </c>
      <c r="AM3817" s="144">
        <v>0.10833333333333334</v>
      </c>
      <c r="AN3817" s="144">
        <v>0.10833333333333334</v>
      </c>
      <c r="AO3817" s="145">
        <v>0.10833333333333334</v>
      </c>
    </row>
    <row r="3818" spans="2:41" ht="14.5" hidden="1" x14ac:dyDescent="0.35">
      <c r="B3818" s="45" t="s">
        <v>3314</v>
      </c>
      <c r="C3818" s="54">
        <v>87196</v>
      </c>
      <c r="D3818" s="54">
        <v>87196</v>
      </c>
      <c r="E3818" s="60" t="s">
        <v>3195</v>
      </c>
      <c r="F3818" s="73">
        <v>0</v>
      </c>
      <c r="G3818" s="73">
        <v>0.10833333333333334</v>
      </c>
      <c r="H3818" s="73">
        <v>0.10833333333333334</v>
      </c>
      <c r="I3818" s="73">
        <v>0.10833333333333334</v>
      </c>
      <c r="J3818" s="81" t="s">
        <v>4230</v>
      </c>
      <c r="AL3818" s="144">
        <v>0</v>
      </c>
      <c r="AM3818" s="144">
        <v>0.10833333333333334</v>
      </c>
      <c r="AN3818" s="144">
        <v>0.10833333333333334</v>
      </c>
      <c r="AO3818" s="145">
        <v>0.10833333333333334</v>
      </c>
    </row>
    <row r="3819" spans="2:41" ht="14.5" hidden="1" x14ac:dyDescent="0.35">
      <c r="B3819" s="45" t="s">
        <v>3314</v>
      </c>
      <c r="C3819" s="54">
        <v>871971</v>
      </c>
      <c r="D3819" s="54">
        <v>871978</v>
      </c>
      <c r="E3819" s="60" t="s">
        <v>3195</v>
      </c>
      <c r="F3819" s="73">
        <v>0</v>
      </c>
      <c r="G3819" s="73">
        <v>0.10833333333333334</v>
      </c>
      <c r="H3819" s="73">
        <v>0.10833333333333334</v>
      </c>
      <c r="I3819" s="73">
        <v>0.10833333333333334</v>
      </c>
      <c r="J3819" s="81" t="s">
        <v>4230</v>
      </c>
      <c r="AL3819" s="144">
        <v>0</v>
      </c>
      <c r="AM3819" s="144">
        <v>0.10833333333333334</v>
      </c>
      <c r="AN3819" s="144">
        <v>0.10833333333333334</v>
      </c>
      <c r="AO3819" s="145">
        <v>0.10833333333333334</v>
      </c>
    </row>
    <row r="3820" spans="2:41" ht="14.5" hidden="1" x14ac:dyDescent="0.35">
      <c r="B3820" s="45" t="s">
        <v>3314</v>
      </c>
      <c r="C3820" s="54">
        <v>871982</v>
      </c>
      <c r="D3820" s="54">
        <v>871984</v>
      </c>
      <c r="E3820" s="60" t="s">
        <v>3195</v>
      </c>
      <c r="F3820" s="73">
        <v>0</v>
      </c>
      <c r="G3820" s="73">
        <v>0.10833333333333334</v>
      </c>
      <c r="H3820" s="73">
        <v>0.10833333333333334</v>
      </c>
      <c r="I3820" s="73">
        <v>0.10833333333333334</v>
      </c>
      <c r="J3820" s="81" t="s">
        <v>4230</v>
      </c>
      <c r="AL3820" s="144">
        <v>0</v>
      </c>
      <c r="AM3820" s="144">
        <v>0.10833333333333334</v>
      </c>
      <c r="AN3820" s="144">
        <v>0.10833333333333334</v>
      </c>
      <c r="AO3820" s="145">
        <v>0.10833333333333334</v>
      </c>
    </row>
    <row r="3821" spans="2:41" ht="14.5" hidden="1" x14ac:dyDescent="0.35">
      <c r="B3821" s="45" t="s">
        <v>3314</v>
      </c>
      <c r="C3821" s="54">
        <v>871986</v>
      </c>
      <c r="D3821" s="54">
        <v>871987</v>
      </c>
      <c r="E3821" s="60" t="s">
        <v>3195</v>
      </c>
      <c r="F3821" s="73">
        <v>0</v>
      </c>
      <c r="G3821" s="73">
        <v>0.10833333333333334</v>
      </c>
      <c r="H3821" s="73">
        <v>0.10833333333333334</v>
      </c>
      <c r="I3821" s="73">
        <v>0.10833333333333334</v>
      </c>
      <c r="J3821" s="81" t="s">
        <v>4230</v>
      </c>
      <c r="AL3821" s="144">
        <v>0</v>
      </c>
      <c r="AM3821" s="144">
        <v>0.10833333333333334</v>
      </c>
      <c r="AN3821" s="144">
        <v>0.10833333333333334</v>
      </c>
      <c r="AO3821" s="145">
        <v>0.10833333333333334</v>
      </c>
    </row>
    <row r="3822" spans="2:41" ht="14.5" hidden="1" x14ac:dyDescent="0.35">
      <c r="B3822" s="45" t="s">
        <v>3314</v>
      </c>
      <c r="C3822" s="54">
        <v>871989</v>
      </c>
      <c r="D3822" s="54">
        <v>871990</v>
      </c>
      <c r="E3822" s="60" t="s">
        <v>3195</v>
      </c>
      <c r="F3822" s="73">
        <v>0</v>
      </c>
      <c r="G3822" s="73">
        <v>0.10833333333333334</v>
      </c>
      <c r="H3822" s="73">
        <v>0.10833333333333334</v>
      </c>
      <c r="I3822" s="73">
        <v>0.10833333333333334</v>
      </c>
      <c r="J3822" s="81" t="s">
        <v>4230</v>
      </c>
      <c r="AL3822" s="144">
        <v>0</v>
      </c>
      <c r="AM3822" s="144">
        <v>0.10833333333333334</v>
      </c>
      <c r="AN3822" s="144">
        <v>0.10833333333333334</v>
      </c>
      <c r="AO3822" s="145">
        <v>0.10833333333333334</v>
      </c>
    </row>
    <row r="3823" spans="2:41" ht="14.5" hidden="1" x14ac:dyDescent="0.35">
      <c r="B3823" s="45" t="s">
        <v>3314</v>
      </c>
      <c r="C3823" s="54">
        <v>871992</v>
      </c>
      <c r="D3823" s="54">
        <v>871992</v>
      </c>
      <c r="E3823" s="60" t="s">
        <v>3195</v>
      </c>
      <c r="F3823" s="73">
        <v>0</v>
      </c>
      <c r="G3823" s="73">
        <v>0.10833333333333334</v>
      </c>
      <c r="H3823" s="73">
        <v>0.10833333333333334</v>
      </c>
      <c r="I3823" s="73">
        <v>0.10833333333333334</v>
      </c>
      <c r="J3823" s="81" t="s">
        <v>4230</v>
      </c>
      <c r="AL3823" s="144">
        <v>0</v>
      </c>
      <c r="AM3823" s="144">
        <v>0.10833333333333334</v>
      </c>
      <c r="AN3823" s="144">
        <v>0.10833333333333334</v>
      </c>
      <c r="AO3823" s="145">
        <v>0.10833333333333334</v>
      </c>
    </row>
    <row r="3824" spans="2:41" ht="14.5" hidden="1" x14ac:dyDescent="0.35">
      <c r="B3824" s="45" t="s">
        <v>3314</v>
      </c>
      <c r="C3824" s="54">
        <v>871994</v>
      </c>
      <c r="D3824" s="54">
        <v>871998</v>
      </c>
      <c r="E3824" s="60" t="s">
        <v>3195</v>
      </c>
      <c r="F3824" s="73">
        <v>0</v>
      </c>
      <c r="G3824" s="73">
        <v>0.10833333333333334</v>
      </c>
      <c r="H3824" s="73">
        <v>0.10833333333333334</v>
      </c>
      <c r="I3824" s="73">
        <v>0.10833333333333334</v>
      </c>
      <c r="J3824" s="81" t="s">
        <v>4230</v>
      </c>
      <c r="AL3824" s="144">
        <v>0</v>
      </c>
      <c r="AM3824" s="144">
        <v>0.10833333333333334</v>
      </c>
      <c r="AN3824" s="144">
        <v>0.10833333333333334</v>
      </c>
      <c r="AO3824" s="145">
        <v>0.10833333333333334</v>
      </c>
    </row>
    <row r="3825" spans="2:41" ht="14.5" hidden="1" x14ac:dyDescent="0.35">
      <c r="B3825" s="45" t="s">
        <v>3314</v>
      </c>
      <c r="C3825" s="54">
        <v>872003</v>
      </c>
      <c r="D3825" s="54">
        <v>872003</v>
      </c>
      <c r="E3825" s="60" t="s">
        <v>3195</v>
      </c>
      <c r="F3825" s="73">
        <v>0</v>
      </c>
      <c r="G3825" s="73">
        <v>0.10833333333333334</v>
      </c>
      <c r="H3825" s="73">
        <v>0.10833333333333334</v>
      </c>
      <c r="I3825" s="73">
        <v>0.10833333333333334</v>
      </c>
      <c r="J3825" s="81" t="s">
        <v>4230</v>
      </c>
      <c r="AL3825" s="144">
        <v>0</v>
      </c>
      <c r="AM3825" s="144">
        <v>0.10833333333333334</v>
      </c>
      <c r="AN3825" s="144">
        <v>0.10833333333333334</v>
      </c>
      <c r="AO3825" s="145">
        <v>0.10833333333333334</v>
      </c>
    </row>
    <row r="3826" spans="2:41" ht="14.5" hidden="1" x14ac:dyDescent="0.35">
      <c r="B3826" s="45" t="s">
        <v>3314</v>
      </c>
      <c r="C3826" s="54">
        <v>872010</v>
      </c>
      <c r="D3826" s="54">
        <v>872011</v>
      </c>
      <c r="E3826" s="60" t="s">
        <v>3195</v>
      </c>
      <c r="F3826" s="73">
        <v>0</v>
      </c>
      <c r="G3826" s="73">
        <v>0.10833333333333334</v>
      </c>
      <c r="H3826" s="73">
        <v>0.10833333333333334</v>
      </c>
      <c r="I3826" s="73">
        <v>0.10833333333333334</v>
      </c>
      <c r="J3826" s="81" t="s">
        <v>4230</v>
      </c>
      <c r="AL3826" s="144">
        <v>0</v>
      </c>
      <c r="AM3826" s="144">
        <v>0.10833333333333334</v>
      </c>
      <c r="AN3826" s="144">
        <v>0.10833333333333334</v>
      </c>
      <c r="AO3826" s="145">
        <v>0.10833333333333334</v>
      </c>
    </row>
    <row r="3827" spans="2:41" ht="14.5" hidden="1" x14ac:dyDescent="0.35">
      <c r="B3827" s="45" t="s">
        <v>3314</v>
      </c>
      <c r="C3827" s="54">
        <v>872044</v>
      </c>
      <c r="D3827" s="54">
        <v>872044</v>
      </c>
      <c r="E3827" s="60" t="s">
        <v>3195</v>
      </c>
      <c r="F3827" s="73">
        <v>0</v>
      </c>
      <c r="G3827" s="73">
        <v>0.10833333333333334</v>
      </c>
      <c r="H3827" s="73">
        <v>0.10833333333333334</v>
      </c>
      <c r="I3827" s="73">
        <v>0.10833333333333334</v>
      </c>
      <c r="J3827" s="81" t="s">
        <v>4230</v>
      </c>
      <c r="AL3827" s="144">
        <v>0</v>
      </c>
      <c r="AM3827" s="144">
        <v>0.10833333333333334</v>
      </c>
      <c r="AN3827" s="144">
        <v>0.10833333333333334</v>
      </c>
      <c r="AO3827" s="145">
        <v>0.10833333333333334</v>
      </c>
    </row>
    <row r="3828" spans="2:41" ht="14.5" hidden="1" x14ac:dyDescent="0.35">
      <c r="B3828" s="45" t="s">
        <v>3314</v>
      </c>
      <c r="C3828" s="54">
        <v>87205</v>
      </c>
      <c r="D3828" s="54">
        <v>87206</v>
      </c>
      <c r="E3828" s="60" t="s">
        <v>3195</v>
      </c>
      <c r="F3828" s="73">
        <v>0</v>
      </c>
      <c r="G3828" s="73">
        <v>0.10833333333333334</v>
      </c>
      <c r="H3828" s="73">
        <v>0.10833333333333334</v>
      </c>
      <c r="I3828" s="73">
        <v>0.10833333333333334</v>
      </c>
      <c r="J3828" s="81" t="s">
        <v>4230</v>
      </c>
      <c r="AL3828" s="144">
        <v>0</v>
      </c>
      <c r="AM3828" s="144">
        <v>0.10833333333333334</v>
      </c>
      <c r="AN3828" s="144">
        <v>0.10833333333333334</v>
      </c>
      <c r="AO3828" s="145">
        <v>0.10833333333333334</v>
      </c>
    </row>
    <row r="3829" spans="2:41" ht="14.5" hidden="1" x14ac:dyDescent="0.35">
      <c r="B3829" s="45" t="s">
        <v>3314</v>
      </c>
      <c r="C3829" s="54">
        <v>872070</v>
      </c>
      <c r="D3829" s="54">
        <v>872074</v>
      </c>
      <c r="E3829" s="60" t="s">
        <v>3195</v>
      </c>
      <c r="F3829" s="73">
        <v>0</v>
      </c>
      <c r="G3829" s="73">
        <v>0.10833333333333334</v>
      </c>
      <c r="H3829" s="73">
        <v>0.10833333333333334</v>
      </c>
      <c r="I3829" s="73">
        <v>0.10833333333333334</v>
      </c>
      <c r="J3829" s="81" t="s">
        <v>4230</v>
      </c>
      <c r="AL3829" s="144">
        <v>0</v>
      </c>
      <c r="AM3829" s="144">
        <v>0.10833333333333334</v>
      </c>
      <c r="AN3829" s="144">
        <v>0.10833333333333334</v>
      </c>
      <c r="AO3829" s="145">
        <v>0.10833333333333334</v>
      </c>
    </row>
    <row r="3830" spans="2:41" ht="14.5" hidden="1" x14ac:dyDescent="0.35">
      <c r="B3830" s="45" t="s">
        <v>3314</v>
      </c>
      <c r="C3830" s="54">
        <v>872100</v>
      </c>
      <c r="D3830" s="54">
        <v>872100</v>
      </c>
      <c r="E3830" s="60" t="s">
        <v>3195</v>
      </c>
      <c r="F3830" s="73">
        <v>0</v>
      </c>
      <c r="G3830" s="73">
        <v>0.10833333333333334</v>
      </c>
      <c r="H3830" s="73">
        <v>0.10833333333333334</v>
      </c>
      <c r="I3830" s="73">
        <v>0.10833333333333334</v>
      </c>
      <c r="J3830" s="81" t="s">
        <v>4230</v>
      </c>
      <c r="AL3830" s="144">
        <v>0</v>
      </c>
      <c r="AM3830" s="144">
        <v>0.10833333333333334</v>
      </c>
      <c r="AN3830" s="144">
        <v>0.10833333333333334</v>
      </c>
      <c r="AO3830" s="145">
        <v>0.10833333333333334</v>
      </c>
    </row>
    <row r="3831" spans="2:41" ht="14.5" hidden="1" x14ac:dyDescent="0.35">
      <c r="B3831" s="45" t="s">
        <v>3314</v>
      </c>
      <c r="C3831" s="54">
        <v>872102</v>
      </c>
      <c r="D3831" s="54">
        <v>872102</v>
      </c>
      <c r="E3831" s="60" t="s">
        <v>3195</v>
      </c>
      <c r="F3831" s="73">
        <v>0</v>
      </c>
      <c r="G3831" s="73">
        <v>0.10833333333333334</v>
      </c>
      <c r="H3831" s="73">
        <v>0.10833333333333334</v>
      </c>
      <c r="I3831" s="73">
        <v>0.10833333333333334</v>
      </c>
      <c r="J3831" s="81" t="s">
        <v>4230</v>
      </c>
      <c r="AL3831" s="144">
        <v>0</v>
      </c>
      <c r="AM3831" s="144">
        <v>0.10833333333333334</v>
      </c>
      <c r="AN3831" s="144">
        <v>0.10833333333333334</v>
      </c>
      <c r="AO3831" s="145">
        <v>0.10833333333333334</v>
      </c>
    </row>
    <row r="3832" spans="2:41" ht="14.5" hidden="1" x14ac:dyDescent="0.35">
      <c r="B3832" s="45" t="s">
        <v>3314</v>
      </c>
      <c r="C3832" s="54">
        <v>872110</v>
      </c>
      <c r="D3832" s="54">
        <v>872115</v>
      </c>
      <c r="E3832" s="60" t="s">
        <v>3195</v>
      </c>
      <c r="F3832" s="73">
        <v>0</v>
      </c>
      <c r="G3832" s="73">
        <v>0.10833333333333334</v>
      </c>
      <c r="H3832" s="73">
        <v>0.10833333333333334</v>
      </c>
      <c r="I3832" s="73">
        <v>0.10833333333333334</v>
      </c>
      <c r="J3832" s="81" t="s">
        <v>4230</v>
      </c>
      <c r="AL3832" s="144">
        <v>0</v>
      </c>
      <c r="AM3832" s="144">
        <v>0.10833333333333334</v>
      </c>
      <c r="AN3832" s="144">
        <v>0.10833333333333334</v>
      </c>
      <c r="AO3832" s="145">
        <v>0.10833333333333334</v>
      </c>
    </row>
    <row r="3833" spans="2:41" ht="14.5" hidden="1" x14ac:dyDescent="0.35">
      <c r="B3833" s="45" t="s">
        <v>3314</v>
      </c>
      <c r="C3833" s="54">
        <v>872126</v>
      </c>
      <c r="D3833" s="54">
        <v>872130</v>
      </c>
      <c r="E3833" s="60" t="s">
        <v>3195</v>
      </c>
      <c r="F3833" s="73">
        <v>0</v>
      </c>
      <c r="G3833" s="73">
        <v>0.10833333333333334</v>
      </c>
      <c r="H3833" s="73">
        <v>0.10833333333333334</v>
      </c>
      <c r="I3833" s="73">
        <v>0.10833333333333334</v>
      </c>
      <c r="J3833" s="81" t="s">
        <v>4230</v>
      </c>
      <c r="AL3833" s="144">
        <v>0</v>
      </c>
      <c r="AM3833" s="144">
        <v>0.10833333333333334</v>
      </c>
      <c r="AN3833" s="144">
        <v>0.10833333333333334</v>
      </c>
      <c r="AO3833" s="145">
        <v>0.10833333333333334</v>
      </c>
    </row>
    <row r="3834" spans="2:41" ht="14.5" hidden="1" x14ac:dyDescent="0.35">
      <c r="B3834" s="45" t="s">
        <v>3314</v>
      </c>
      <c r="C3834" s="54">
        <v>872148</v>
      </c>
      <c r="D3834" s="54">
        <v>872149</v>
      </c>
      <c r="E3834" s="60" t="s">
        <v>3195</v>
      </c>
      <c r="F3834" s="73">
        <v>0</v>
      </c>
      <c r="G3834" s="73">
        <v>0.10833333333333334</v>
      </c>
      <c r="H3834" s="73">
        <v>0.10833333333333334</v>
      </c>
      <c r="I3834" s="73">
        <v>0.10833333333333334</v>
      </c>
      <c r="J3834" s="81" t="s">
        <v>4230</v>
      </c>
      <c r="AL3834" s="144">
        <v>0</v>
      </c>
      <c r="AM3834" s="144">
        <v>0.10833333333333334</v>
      </c>
      <c r="AN3834" s="144">
        <v>0.10833333333333334</v>
      </c>
      <c r="AO3834" s="145">
        <v>0.10833333333333334</v>
      </c>
    </row>
    <row r="3835" spans="2:41" ht="14.5" hidden="1" x14ac:dyDescent="0.35">
      <c r="B3835" s="45" t="s">
        <v>3314</v>
      </c>
      <c r="C3835" s="54">
        <v>872155</v>
      </c>
      <c r="D3835" s="54">
        <v>872155</v>
      </c>
      <c r="E3835" s="60" t="s">
        <v>3195</v>
      </c>
      <c r="F3835" s="73">
        <v>0</v>
      </c>
      <c r="G3835" s="73">
        <v>0.10833333333333334</v>
      </c>
      <c r="H3835" s="73">
        <v>0.10833333333333334</v>
      </c>
      <c r="I3835" s="73">
        <v>0.10833333333333334</v>
      </c>
      <c r="J3835" s="81" t="s">
        <v>4230</v>
      </c>
      <c r="AL3835" s="144">
        <v>0</v>
      </c>
      <c r="AM3835" s="144">
        <v>0.10833333333333334</v>
      </c>
      <c r="AN3835" s="144">
        <v>0.10833333333333334</v>
      </c>
      <c r="AO3835" s="145">
        <v>0.10833333333333334</v>
      </c>
    </row>
    <row r="3836" spans="2:41" ht="14.5" hidden="1" x14ac:dyDescent="0.35">
      <c r="B3836" s="45" t="s">
        <v>3314</v>
      </c>
      <c r="C3836" s="54">
        <v>872170</v>
      </c>
      <c r="D3836" s="54">
        <v>872170</v>
      </c>
      <c r="E3836" s="60" t="s">
        <v>3195</v>
      </c>
      <c r="F3836" s="73">
        <v>0</v>
      </c>
      <c r="G3836" s="73">
        <v>0.10833333333333334</v>
      </c>
      <c r="H3836" s="73">
        <v>0.10833333333333334</v>
      </c>
      <c r="I3836" s="73">
        <v>0.10833333333333334</v>
      </c>
      <c r="J3836" s="81" t="s">
        <v>4230</v>
      </c>
      <c r="AL3836" s="144">
        <v>0</v>
      </c>
      <c r="AM3836" s="144">
        <v>0.10833333333333334</v>
      </c>
      <c r="AN3836" s="144">
        <v>0.10833333333333334</v>
      </c>
      <c r="AO3836" s="145">
        <v>0.10833333333333334</v>
      </c>
    </row>
    <row r="3837" spans="2:41" ht="14.5" hidden="1" x14ac:dyDescent="0.35">
      <c r="B3837" s="45" t="s">
        <v>3314</v>
      </c>
      <c r="C3837" s="54">
        <v>872172</v>
      </c>
      <c r="D3837" s="54">
        <v>872172</v>
      </c>
      <c r="E3837" s="60" t="s">
        <v>3195</v>
      </c>
      <c r="F3837" s="73">
        <v>0</v>
      </c>
      <c r="G3837" s="73">
        <v>0.10833333333333334</v>
      </c>
      <c r="H3837" s="73">
        <v>0.10833333333333334</v>
      </c>
      <c r="I3837" s="73">
        <v>0.10833333333333334</v>
      </c>
      <c r="J3837" s="81" t="s">
        <v>4230</v>
      </c>
      <c r="AL3837" s="144">
        <v>0</v>
      </c>
      <c r="AM3837" s="144">
        <v>0.10833333333333334</v>
      </c>
      <c r="AN3837" s="144">
        <v>0.10833333333333334</v>
      </c>
      <c r="AO3837" s="145">
        <v>0.10833333333333334</v>
      </c>
    </row>
    <row r="3838" spans="2:41" ht="14.5" hidden="1" x14ac:dyDescent="0.35">
      <c r="B3838" s="45" t="s">
        <v>3314</v>
      </c>
      <c r="C3838" s="54">
        <v>872186</v>
      </c>
      <c r="D3838" s="54">
        <v>872186</v>
      </c>
      <c r="E3838" s="60" t="s">
        <v>3195</v>
      </c>
      <c r="F3838" s="73">
        <v>0</v>
      </c>
      <c r="G3838" s="73">
        <v>0.10833333333333334</v>
      </c>
      <c r="H3838" s="73">
        <v>0.10833333333333334</v>
      </c>
      <c r="I3838" s="73">
        <v>0.10833333333333334</v>
      </c>
      <c r="J3838" s="81" t="s">
        <v>4230</v>
      </c>
      <c r="AL3838" s="144">
        <v>0</v>
      </c>
      <c r="AM3838" s="144">
        <v>0.10833333333333334</v>
      </c>
      <c r="AN3838" s="144">
        <v>0.10833333333333334</v>
      </c>
      <c r="AO3838" s="145">
        <v>0.10833333333333334</v>
      </c>
    </row>
    <row r="3839" spans="2:41" ht="14.5" hidden="1" x14ac:dyDescent="0.35">
      <c r="B3839" s="45" t="s">
        <v>3314</v>
      </c>
      <c r="C3839" s="54">
        <v>872196</v>
      </c>
      <c r="D3839" s="54">
        <v>872196</v>
      </c>
      <c r="E3839" s="60" t="s">
        <v>3195</v>
      </c>
      <c r="F3839" s="73">
        <v>0</v>
      </c>
      <c r="G3839" s="73">
        <v>0.10833333333333334</v>
      </c>
      <c r="H3839" s="73">
        <v>0.10833333333333334</v>
      </c>
      <c r="I3839" s="73">
        <v>0.10833333333333334</v>
      </c>
      <c r="J3839" s="81" t="s">
        <v>4230</v>
      </c>
      <c r="AL3839" s="144">
        <v>0</v>
      </c>
      <c r="AM3839" s="144">
        <v>0.10833333333333334</v>
      </c>
      <c r="AN3839" s="144">
        <v>0.10833333333333334</v>
      </c>
      <c r="AO3839" s="145">
        <v>0.10833333333333334</v>
      </c>
    </row>
    <row r="3840" spans="2:41" ht="14.5" hidden="1" x14ac:dyDescent="0.35">
      <c r="B3840" s="45" t="s">
        <v>3314</v>
      </c>
      <c r="C3840" s="54">
        <v>872211</v>
      </c>
      <c r="D3840" s="54">
        <v>872212</v>
      </c>
      <c r="E3840" s="60" t="s">
        <v>3195</v>
      </c>
      <c r="F3840" s="73">
        <v>0</v>
      </c>
      <c r="G3840" s="73">
        <v>0.10833333333333334</v>
      </c>
      <c r="H3840" s="73">
        <v>0.10833333333333334</v>
      </c>
      <c r="I3840" s="73">
        <v>0.10833333333333334</v>
      </c>
      <c r="J3840" s="81" t="s">
        <v>4230</v>
      </c>
      <c r="AL3840" s="144">
        <v>0</v>
      </c>
      <c r="AM3840" s="144">
        <v>0.10833333333333334</v>
      </c>
      <c r="AN3840" s="144">
        <v>0.10833333333333334</v>
      </c>
      <c r="AO3840" s="145">
        <v>0.10833333333333334</v>
      </c>
    </row>
    <row r="3841" spans="2:41" ht="14.5" hidden="1" x14ac:dyDescent="0.35">
      <c r="B3841" s="45" t="s">
        <v>3314</v>
      </c>
      <c r="C3841" s="54">
        <v>872233</v>
      </c>
      <c r="D3841" s="54">
        <v>872233</v>
      </c>
      <c r="E3841" s="60" t="s">
        <v>3195</v>
      </c>
      <c r="F3841" s="73">
        <v>0</v>
      </c>
      <c r="G3841" s="73">
        <v>0.10833333333333334</v>
      </c>
      <c r="H3841" s="73">
        <v>0.10833333333333334</v>
      </c>
      <c r="I3841" s="73">
        <v>0.10833333333333334</v>
      </c>
      <c r="J3841" s="81" t="s">
        <v>4230</v>
      </c>
      <c r="AL3841" s="144">
        <v>0</v>
      </c>
      <c r="AM3841" s="144">
        <v>0.10833333333333334</v>
      </c>
      <c r="AN3841" s="144">
        <v>0.10833333333333334</v>
      </c>
      <c r="AO3841" s="145">
        <v>0.10833333333333334</v>
      </c>
    </row>
    <row r="3842" spans="2:41" ht="14.5" hidden="1" x14ac:dyDescent="0.35">
      <c r="B3842" s="45" t="s">
        <v>3314</v>
      </c>
      <c r="C3842" s="54">
        <v>872235</v>
      </c>
      <c r="D3842" s="54">
        <v>872235</v>
      </c>
      <c r="E3842" s="60" t="s">
        <v>3195</v>
      </c>
      <c r="F3842" s="73">
        <v>0</v>
      </c>
      <c r="G3842" s="73">
        <v>0.10833333333333334</v>
      </c>
      <c r="H3842" s="73">
        <v>0.10833333333333334</v>
      </c>
      <c r="I3842" s="73">
        <v>0.10833333333333334</v>
      </c>
      <c r="J3842" s="81" t="s">
        <v>4230</v>
      </c>
      <c r="AL3842" s="144">
        <v>0</v>
      </c>
      <c r="AM3842" s="144">
        <v>0.10833333333333334</v>
      </c>
      <c r="AN3842" s="144">
        <v>0.10833333333333334</v>
      </c>
      <c r="AO3842" s="145">
        <v>0.10833333333333334</v>
      </c>
    </row>
    <row r="3843" spans="2:41" ht="14.5" hidden="1" x14ac:dyDescent="0.35">
      <c r="B3843" s="45" t="s">
        <v>3314</v>
      </c>
      <c r="C3843" s="54">
        <v>872238</v>
      </c>
      <c r="D3843" s="54">
        <v>872239</v>
      </c>
      <c r="E3843" s="60" t="s">
        <v>3195</v>
      </c>
      <c r="F3843" s="73">
        <v>0</v>
      </c>
      <c r="G3843" s="73">
        <v>0.10833333333333334</v>
      </c>
      <c r="H3843" s="73">
        <v>0.10833333333333334</v>
      </c>
      <c r="I3843" s="73">
        <v>0.10833333333333334</v>
      </c>
      <c r="J3843" s="81" t="s">
        <v>4230</v>
      </c>
      <c r="AL3843" s="144">
        <v>0</v>
      </c>
      <c r="AM3843" s="144">
        <v>0.10833333333333334</v>
      </c>
      <c r="AN3843" s="144">
        <v>0.10833333333333334</v>
      </c>
      <c r="AO3843" s="145">
        <v>0.10833333333333334</v>
      </c>
    </row>
    <row r="3844" spans="2:41" ht="14.5" hidden="1" x14ac:dyDescent="0.35">
      <c r="B3844" s="45" t="s">
        <v>3314</v>
      </c>
      <c r="C3844" s="54">
        <v>872261</v>
      </c>
      <c r="D3844" s="54">
        <v>872261</v>
      </c>
      <c r="E3844" s="60" t="s">
        <v>3195</v>
      </c>
      <c r="F3844" s="73">
        <v>0</v>
      </c>
      <c r="G3844" s="73">
        <v>0.10833333333333334</v>
      </c>
      <c r="H3844" s="73">
        <v>0.10833333333333334</v>
      </c>
      <c r="I3844" s="73">
        <v>0.10833333333333334</v>
      </c>
      <c r="J3844" s="81" t="s">
        <v>4230</v>
      </c>
      <c r="AL3844" s="144">
        <v>0</v>
      </c>
      <c r="AM3844" s="144">
        <v>0.10833333333333334</v>
      </c>
      <c r="AN3844" s="144">
        <v>0.10833333333333334</v>
      </c>
      <c r="AO3844" s="145">
        <v>0.10833333333333334</v>
      </c>
    </row>
    <row r="3845" spans="2:41" ht="14.5" hidden="1" x14ac:dyDescent="0.35">
      <c r="B3845" s="45" t="s">
        <v>3314</v>
      </c>
      <c r="C3845" s="54">
        <v>872284</v>
      </c>
      <c r="D3845" s="54">
        <v>872284</v>
      </c>
      <c r="E3845" s="60" t="s">
        <v>3195</v>
      </c>
      <c r="F3845" s="73">
        <v>0</v>
      </c>
      <c r="G3845" s="73">
        <v>0.10833333333333334</v>
      </c>
      <c r="H3845" s="73">
        <v>0.10833333333333334</v>
      </c>
      <c r="I3845" s="73">
        <v>0.10833333333333334</v>
      </c>
      <c r="J3845" s="81" t="s">
        <v>4230</v>
      </c>
      <c r="AL3845" s="144">
        <v>0</v>
      </c>
      <c r="AM3845" s="144">
        <v>0.10833333333333334</v>
      </c>
      <c r="AN3845" s="144">
        <v>0.10833333333333334</v>
      </c>
      <c r="AO3845" s="145">
        <v>0.10833333333333334</v>
      </c>
    </row>
    <row r="3846" spans="2:41" ht="14.5" hidden="1" x14ac:dyDescent="0.35">
      <c r="B3846" s="45" t="s">
        <v>3314</v>
      </c>
      <c r="C3846" s="54">
        <v>872287</v>
      </c>
      <c r="D3846" s="54">
        <v>872289</v>
      </c>
      <c r="E3846" s="60" t="s">
        <v>3195</v>
      </c>
      <c r="F3846" s="73">
        <v>0</v>
      </c>
      <c r="G3846" s="73">
        <v>0.10833333333333334</v>
      </c>
      <c r="H3846" s="73">
        <v>0.10833333333333334</v>
      </c>
      <c r="I3846" s="73">
        <v>0.10833333333333334</v>
      </c>
      <c r="J3846" s="81" t="s">
        <v>4230</v>
      </c>
      <c r="AL3846" s="144">
        <v>0</v>
      </c>
      <c r="AM3846" s="144">
        <v>0.10833333333333334</v>
      </c>
      <c r="AN3846" s="144">
        <v>0.10833333333333334</v>
      </c>
      <c r="AO3846" s="145">
        <v>0.10833333333333334</v>
      </c>
    </row>
    <row r="3847" spans="2:41" ht="14.5" hidden="1" x14ac:dyDescent="0.35">
      <c r="B3847" s="45" t="s">
        <v>3314</v>
      </c>
      <c r="C3847" s="54">
        <v>872296</v>
      </c>
      <c r="D3847" s="54">
        <v>872296</v>
      </c>
      <c r="E3847" s="60" t="s">
        <v>3195</v>
      </c>
      <c r="F3847" s="73">
        <v>0</v>
      </c>
      <c r="G3847" s="73">
        <v>0.10833333333333334</v>
      </c>
      <c r="H3847" s="73">
        <v>0.10833333333333334</v>
      </c>
      <c r="I3847" s="73">
        <v>0.10833333333333334</v>
      </c>
      <c r="J3847" s="81" t="s">
        <v>4230</v>
      </c>
      <c r="AL3847" s="144">
        <v>0</v>
      </c>
      <c r="AM3847" s="144">
        <v>0.10833333333333334</v>
      </c>
      <c r="AN3847" s="144">
        <v>0.10833333333333334</v>
      </c>
      <c r="AO3847" s="145">
        <v>0.10833333333333334</v>
      </c>
    </row>
    <row r="3848" spans="2:41" ht="14.5" hidden="1" x14ac:dyDescent="0.35">
      <c r="B3848" s="45" t="s">
        <v>3314</v>
      </c>
      <c r="C3848" s="54">
        <v>872343</v>
      </c>
      <c r="D3848" s="54">
        <v>872345</v>
      </c>
      <c r="E3848" s="60" t="s">
        <v>3195</v>
      </c>
      <c r="F3848" s="73">
        <v>0</v>
      </c>
      <c r="G3848" s="73">
        <v>0.10833333333333334</v>
      </c>
      <c r="H3848" s="73">
        <v>0.10833333333333334</v>
      </c>
      <c r="I3848" s="73">
        <v>0.10833333333333334</v>
      </c>
      <c r="J3848" s="81" t="s">
        <v>4230</v>
      </c>
      <c r="AL3848" s="144">
        <v>0</v>
      </c>
      <c r="AM3848" s="144">
        <v>0.10833333333333334</v>
      </c>
      <c r="AN3848" s="144">
        <v>0.10833333333333334</v>
      </c>
      <c r="AO3848" s="145">
        <v>0.10833333333333334</v>
      </c>
    </row>
    <row r="3849" spans="2:41" ht="14.5" hidden="1" x14ac:dyDescent="0.35">
      <c r="B3849" s="45" t="s">
        <v>3314</v>
      </c>
      <c r="C3849" s="54">
        <v>872358</v>
      </c>
      <c r="D3849" s="54">
        <v>872358</v>
      </c>
      <c r="E3849" s="60" t="s">
        <v>3195</v>
      </c>
      <c r="F3849" s="73">
        <v>0</v>
      </c>
      <c r="G3849" s="73">
        <v>0.10833333333333334</v>
      </c>
      <c r="H3849" s="73">
        <v>0.10833333333333334</v>
      </c>
      <c r="I3849" s="73">
        <v>0.10833333333333334</v>
      </c>
      <c r="J3849" s="81" t="s">
        <v>4230</v>
      </c>
      <c r="AL3849" s="144">
        <v>0</v>
      </c>
      <c r="AM3849" s="144">
        <v>0.10833333333333334</v>
      </c>
      <c r="AN3849" s="144">
        <v>0.10833333333333334</v>
      </c>
      <c r="AO3849" s="145">
        <v>0.10833333333333334</v>
      </c>
    </row>
    <row r="3850" spans="2:41" ht="14.5" hidden="1" x14ac:dyDescent="0.35">
      <c r="B3850" s="45" t="s">
        <v>3314</v>
      </c>
      <c r="C3850" s="54">
        <v>872363</v>
      </c>
      <c r="D3850" s="54">
        <v>872363</v>
      </c>
      <c r="E3850" s="60" t="s">
        <v>3195</v>
      </c>
      <c r="F3850" s="73">
        <v>0</v>
      </c>
      <c r="G3850" s="73">
        <v>0.10833333333333334</v>
      </c>
      <c r="H3850" s="73">
        <v>0.10833333333333334</v>
      </c>
      <c r="I3850" s="73">
        <v>0.10833333333333334</v>
      </c>
      <c r="J3850" s="81" t="s">
        <v>4230</v>
      </c>
      <c r="AL3850" s="144">
        <v>0</v>
      </c>
      <c r="AM3850" s="144">
        <v>0.10833333333333334</v>
      </c>
      <c r="AN3850" s="144">
        <v>0.10833333333333334</v>
      </c>
      <c r="AO3850" s="145">
        <v>0.10833333333333334</v>
      </c>
    </row>
    <row r="3851" spans="2:41" ht="14.5" hidden="1" x14ac:dyDescent="0.35">
      <c r="B3851" s="45" t="s">
        <v>3314</v>
      </c>
      <c r="C3851" s="54">
        <v>872369</v>
      </c>
      <c r="D3851" s="54">
        <v>872369</v>
      </c>
      <c r="E3851" s="60" t="s">
        <v>3195</v>
      </c>
      <c r="F3851" s="73">
        <v>0</v>
      </c>
      <c r="G3851" s="73">
        <v>0.10833333333333334</v>
      </c>
      <c r="H3851" s="73">
        <v>0.10833333333333334</v>
      </c>
      <c r="I3851" s="73">
        <v>0.10833333333333334</v>
      </c>
      <c r="J3851" s="81" t="s">
        <v>4230</v>
      </c>
      <c r="AL3851" s="144">
        <v>0</v>
      </c>
      <c r="AM3851" s="144">
        <v>0.10833333333333334</v>
      </c>
      <c r="AN3851" s="144">
        <v>0.10833333333333334</v>
      </c>
      <c r="AO3851" s="145">
        <v>0.10833333333333334</v>
      </c>
    </row>
    <row r="3852" spans="2:41" ht="14.5" hidden="1" x14ac:dyDescent="0.35">
      <c r="B3852" s="45" t="s">
        <v>3314</v>
      </c>
      <c r="C3852" s="54">
        <v>872377</v>
      </c>
      <c r="D3852" s="54">
        <v>872378</v>
      </c>
      <c r="E3852" s="60" t="s">
        <v>3195</v>
      </c>
      <c r="F3852" s="73">
        <v>0</v>
      </c>
      <c r="G3852" s="73">
        <v>0.10833333333333334</v>
      </c>
      <c r="H3852" s="73">
        <v>0.10833333333333334</v>
      </c>
      <c r="I3852" s="73">
        <v>0.10833333333333334</v>
      </c>
      <c r="J3852" s="81" t="s">
        <v>4230</v>
      </c>
      <c r="AL3852" s="144">
        <v>0</v>
      </c>
      <c r="AM3852" s="144">
        <v>0.10833333333333334</v>
      </c>
      <c r="AN3852" s="144">
        <v>0.10833333333333334</v>
      </c>
      <c r="AO3852" s="145">
        <v>0.10833333333333334</v>
      </c>
    </row>
    <row r="3853" spans="2:41" ht="14.5" hidden="1" x14ac:dyDescent="0.35">
      <c r="B3853" s="45" t="s">
        <v>3314</v>
      </c>
      <c r="C3853" s="54">
        <v>872388</v>
      </c>
      <c r="D3853" s="54">
        <v>872388</v>
      </c>
      <c r="E3853" s="60" t="s">
        <v>3195</v>
      </c>
      <c r="F3853" s="73">
        <v>0</v>
      </c>
      <c r="G3853" s="73">
        <v>0.10833333333333334</v>
      </c>
      <c r="H3853" s="73">
        <v>0.10833333333333334</v>
      </c>
      <c r="I3853" s="73">
        <v>0.10833333333333334</v>
      </c>
      <c r="J3853" s="81" t="s">
        <v>4230</v>
      </c>
      <c r="AL3853" s="144">
        <v>0</v>
      </c>
      <c r="AM3853" s="144">
        <v>0.10833333333333334</v>
      </c>
      <c r="AN3853" s="144">
        <v>0.10833333333333334</v>
      </c>
      <c r="AO3853" s="145">
        <v>0.10833333333333334</v>
      </c>
    </row>
    <row r="3854" spans="2:41" ht="14.5" hidden="1" x14ac:dyDescent="0.35">
      <c r="B3854" s="45" t="s">
        <v>3314</v>
      </c>
      <c r="C3854" s="54">
        <v>872400</v>
      </c>
      <c r="D3854" s="54">
        <v>872400</v>
      </c>
      <c r="E3854" s="60" t="s">
        <v>3195</v>
      </c>
      <c r="F3854" s="73">
        <v>0</v>
      </c>
      <c r="G3854" s="73">
        <v>0.10833333333333334</v>
      </c>
      <c r="H3854" s="73">
        <v>0.10833333333333334</v>
      </c>
      <c r="I3854" s="73">
        <v>0.10833333333333334</v>
      </c>
      <c r="J3854" s="81" t="s">
        <v>4230</v>
      </c>
      <c r="AL3854" s="144">
        <v>0</v>
      </c>
      <c r="AM3854" s="144">
        <v>0.10833333333333334</v>
      </c>
      <c r="AN3854" s="144">
        <v>0.10833333333333334</v>
      </c>
      <c r="AO3854" s="145">
        <v>0.10833333333333334</v>
      </c>
    </row>
    <row r="3855" spans="2:41" ht="14.5" hidden="1" x14ac:dyDescent="0.35">
      <c r="B3855" s="45" t="s">
        <v>3314</v>
      </c>
      <c r="C3855" s="54">
        <v>872404</v>
      </c>
      <c r="D3855" s="54">
        <v>872404</v>
      </c>
      <c r="E3855" s="60" t="s">
        <v>3195</v>
      </c>
      <c r="F3855" s="73">
        <v>0</v>
      </c>
      <c r="G3855" s="73">
        <v>0.10833333333333334</v>
      </c>
      <c r="H3855" s="73">
        <v>0.10833333333333334</v>
      </c>
      <c r="I3855" s="73">
        <v>0.10833333333333334</v>
      </c>
      <c r="J3855" s="81" t="s">
        <v>4230</v>
      </c>
      <c r="AL3855" s="144">
        <v>0</v>
      </c>
      <c r="AM3855" s="144">
        <v>0.10833333333333334</v>
      </c>
      <c r="AN3855" s="144">
        <v>0.10833333333333334</v>
      </c>
      <c r="AO3855" s="145">
        <v>0.10833333333333334</v>
      </c>
    </row>
    <row r="3856" spans="2:41" ht="14.5" hidden="1" x14ac:dyDescent="0.35">
      <c r="B3856" s="45" t="s">
        <v>3314</v>
      </c>
      <c r="C3856" s="54">
        <v>872407</v>
      </c>
      <c r="D3856" s="54">
        <v>872407</v>
      </c>
      <c r="E3856" s="60" t="s">
        <v>3195</v>
      </c>
      <c r="F3856" s="73">
        <v>0</v>
      </c>
      <c r="G3856" s="73">
        <v>0.10833333333333334</v>
      </c>
      <c r="H3856" s="73">
        <v>0.10833333333333334</v>
      </c>
      <c r="I3856" s="73">
        <v>0.10833333333333334</v>
      </c>
      <c r="J3856" s="81" t="s">
        <v>4230</v>
      </c>
      <c r="AL3856" s="144">
        <v>0</v>
      </c>
      <c r="AM3856" s="144">
        <v>0.10833333333333334</v>
      </c>
      <c r="AN3856" s="144">
        <v>0.10833333333333334</v>
      </c>
      <c r="AO3856" s="145">
        <v>0.10833333333333334</v>
      </c>
    </row>
    <row r="3857" spans="2:41" ht="14.5" hidden="1" x14ac:dyDescent="0.35">
      <c r="B3857" s="45" t="s">
        <v>3314</v>
      </c>
      <c r="C3857" s="54">
        <v>872410</v>
      </c>
      <c r="D3857" s="54">
        <v>872410</v>
      </c>
      <c r="E3857" s="60" t="s">
        <v>3195</v>
      </c>
      <c r="F3857" s="73">
        <v>0</v>
      </c>
      <c r="G3857" s="73">
        <v>0.10833333333333334</v>
      </c>
      <c r="H3857" s="73">
        <v>0.10833333333333334</v>
      </c>
      <c r="I3857" s="73">
        <v>0.10833333333333334</v>
      </c>
      <c r="J3857" s="81" t="s">
        <v>4230</v>
      </c>
      <c r="AL3857" s="144">
        <v>0</v>
      </c>
      <c r="AM3857" s="144">
        <v>0.10833333333333334</v>
      </c>
      <c r="AN3857" s="144">
        <v>0.10833333333333334</v>
      </c>
      <c r="AO3857" s="145">
        <v>0.10833333333333334</v>
      </c>
    </row>
    <row r="3858" spans="2:41" ht="14.5" hidden="1" x14ac:dyDescent="0.35">
      <c r="B3858" s="45" t="s">
        <v>3314</v>
      </c>
      <c r="C3858" s="54">
        <v>872414</v>
      </c>
      <c r="D3858" s="54">
        <v>872414</v>
      </c>
      <c r="E3858" s="60" t="s">
        <v>3195</v>
      </c>
      <c r="F3858" s="73">
        <v>0</v>
      </c>
      <c r="G3858" s="73">
        <v>0.10833333333333334</v>
      </c>
      <c r="H3858" s="73">
        <v>0.10833333333333334</v>
      </c>
      <c r="I3858" s="73">
        <v>0.10833333333333334</v>
      </c>
      <c r="J3858" s="81" t="s">
        <v>4230</v>
      </c>
      <c r="AL3858" s="144">
        <v>0</v>
      </c>
      <c r="AM3858" s="144">
        <v>0.10833333333333334</v>
      </c>
      <c r="AN3858" s="144">
        <v>0.10833333333333334</v>
      </c>
      <c r="AO3858" s="145">
        <v>0.10833333333333334</v>
      </c>
    </row>
    <row r="3859" spans="2:41" ht="14.5" hidden="1" x14ac:dyDescent="0.35">
      <c r="B3859" s="45" t="s">
        <v>3314</v>
      </c>
      <c r="C3859" s="54">
        <v>872424</v>
      </c>
      <c r="D3859" s="54">
        <v>872424</v>
      </c>
      <c r="E3859" s="60" t="s">
        <v>3195</v>
      </c>
      <c r="F3859" s="73">
        <v>0</v>
      </c>
      <c r="G3859" s="73">
        <v>0.10833333333333334</v>
      </c>
      <c r="H3859" s="73">
        <v>0.10833333333333334</v>
      </c>
      <c r="I3859" s="73">
        <v>0.10833333333333334</v>
      </c>
      <c r="J3859" s="81" t="s">
        <v>4230</v>
      </c>
      <c r="AL3859" s="144">
        <v>0</v>
      </c>
      <c r="AM3859" s="144">
        <v>0.10833333333333334</v>
      </c>
      <c r="AN3859" s="144">
        <v>0.10833333333333334</v>
      </c>
      <c r="AO3859" s="145">
        <v>0.10833333333333334</v>
      </c>
    </row>
    <row r="3860" spans="2:41" ht="14.5" hidden="1" x14ac:dyDescent="0.35">
      <c r="B3860" s="45" t="s">
        <v>3314</v>
      </c>
      <c r="C3860" s="54">
        <v>872426</v>
      </c>
      <c r="D3860" s="54">
        <v>872426</v>
      </c>
      <c r="E3860" s="60" t="s">
        <v>3195</v>
      </c>
      <c r="F3860" s="73">
        <v>0</v>
      </c>
      <c r="G3860" s="73">
        <v>0.10833333333333334</v>
      </c>
      <c r="H3860" s="73">
        <v>0.10833333333333334</v>
      </c>
      <c r="I3860" s="73">
        <v>0.10833333333333334</v>
      </c>
      <c r="J3860" s="81" t="s">
        <v>4230</v>
      </c>
      <c r="AL3860" s="144">
        <v>0</v>
      </c>
      <c r="AM3860" s="144">
        <v>0.10833333333333334</v>
      </c>
      <c r="AN3860" s="144">
        <v>0.10833333333333334</v>
      </c>
      <c r="AO3860" s="145">
        <v>0.10833333333333334</v>
      </c>
    </row>
    <row r="3861" spans="2:41" ht="14.5" hidden="1" x14ac:dyDescent="0.35">
      <c r="B3861" s="45" t="s">
        <v>3314</v>
      </c>
      <c r="C3861" s="54">
        <v>872435</v>
      </c>
      <c r="D3861" s="54">
        <v>872438</v>
      </c>
      <c r="E3861" s="60" t="s">
        <v>3195</v>
      </c>
      <c r="F3861" s="73">
        <v>0</v>
      </c>
      <c r="G3861" s="73">
        <v>0.10833333333333334</v>
      </c>
      <c r="H3861" s="73">
        <v>0.10833333333333334</v>
      </c>
      <c r="I3861" s="73">
        <v>0.10833333333333334</v>
      </c>
      <c r="J3861" s="81" t="s">
        <v>4230</v>
      </c>
      <c r="AL3861" s="144">
        <v>0</v>
      </c>
      <c r="AM3861" s="144">
        <v>0.10833333333333334</v>
      </c>
      <c r="AN3861" s="144">
        <v>0.10833333333333334</v>
      </c>
      <c r="AO3861" s="145">
        <v>0.10833333333333334</v>
      </c>
    </row>
    <row r="3862" spans="2:41" ht="14.5" hidden="1" x14ac:dyDescent="0.35">
      <c r="B3862" s="45" t="s">
        <v>3314</v>
      </c>
      <c r="C3862" s="54">
        <v>872440</v>
      </c>
      <c r="D3862" s="54">
        <v>872441</v>
      </c>
      <c r="E3862" s="60" t="s">
        <v>3195</v>
      </c>
      <c r="F3862" s="73">
        <v>0</v>
      </c>
      <c r="G3862" s="73">
        <v>0.10833333333333334</v>
      </c>
      <c r="H3862" s="73">
        <v>0.10833333333333334</v>
      </c>
      <c r="I3862" s="73">
        <v>0.10833333333333334</v>
      </c>
      <c r="J3862" s="81" t="s">
        <v>4230</v>
      </c>
      <c r="AL3862" s="144">
        <v>0</v>
      </c>
      <c r="AM3862" s="144">
        <v>0.10833333333333334</v>
      </c>
      <c r="AN3862" s="144">
        <v>0.10833333333333334</v>
      </c>
      <c r="AO3862" s="145">
        <v>0.10833333333333334</v>
      </c>
    </row>
    <row r="3863" spans="2:41" ht="14.5" hidden="1" x14ac:dyDescent="0.35">
      <c r="B3863" s="45" t="s">
        <v>3314</v>
      </c>
      <c r="C3863" s="54">
        <v>872444</v>
      </c>
      <c r="D3863" s="54">
        <v>872444</v>
      </c>
      <c r="E3863" s="60" t="s">
        <v>3195</v>
      </c>
      <c r="F3863" s="73">
        <v>0</v>
      </c>
      <c r="G3863" s="73">
        <v>0.10833333333333334</v>
      </c>
      <c r="H3863" s="73">
        <v>0.10833333333333334</v>
      </c>
      <c r="I3863" s="73">
        <v>0.10833333333333334</v>
      </c>
      <c r="J3863" s="81" t="s">
        <v>4230</v>
      </c>
      <c r="AL3863" s="144">
        <v>0</v>
      </c>
      <c r="AM3863" s="144">
        <v>0.10833333333333334</v>
      </c>
      <c r="AN3863" s="144">
        <v>0.10833333333333334</v>
      </c>
      <c r="AO3863" s="145">
        <v>0.10833333333333334</v>
      </c>
    </row>
    <row r="3864" spans="2:41" ht="14.5" hidden="1" x14ac:dyDescent="0.35">
      <c r="B3864" s="45" t="s">
        <v>3314</v>
      </c>
      <c r="C3864" s="54">
        <v>872446</v>
      </c>
      <c r="D3864" s="54">
        <v>872446</v>
      </c>
      <c r="E3864" s="60" t="s">
        <v>3195</v>
      </c>
      <c r="F3864" s="73">
        <v>0</v>
      </c>
      <c r="G3864" s="73">
        <v>0.10833333333333334</v>
      </c>
      <c r="H3864" s="73">
        <v>0.10833333333333334</v>
      </c>
      <c r="I3864" s="73">
        <v>0.10833333333333334</v>
      </c>
      <c r="J3864" s="81" t="s">
        <v>4230</v>
      </c>
      <c r="AL3864" s="144">
        <v>0</v>
      </c>
      <c r="AM3864" s="144">
        <v>0.10833333333333334</v>
      </c>
      <c r="AN3864" s="144">
        <v>0.10833333333333334</v>
      </c>
      <c r="AO3864" s="145">
        <v>0.10833333333333334</v>
      </c>
    </row>
    <row r="3865" spans="2:41" ht="14.5" hidden="1" x14ac:dyDescent="0.35">
      <c r="B3865" s="45" t="s">
        <v>3314</v>
      </c>
      <c r="C3865" s="54">
        <v>872452</v>
      </c>
      <c r="D3865" s="54">
        <v>872452</v>
      </c>
      <c r="E3865" s="60" t="s">
        <v>3195</v>
      </c>
      <c r="F3865" s="73">
        <v>0</v>
      </c>
      <c r="G3865" s="73">
        <v>0.10833333333333334</v>
      </c>
      <c r="H3865" s="73">
        <v>0.10833333333333334</v>
      </c>
      <c r="I3865" s="73">
        <v>0.10833333333333334</v>
      </c>
      <c r="J3865" s="81" t="s">
        <v>4230</v>
      </c>
      <c r="AL3865" s="144">
        <v>0</v>
      </c>
      <c r="AM3865" s="144">
        <v>0.10833333333333334</v>
      </c>
      <c r="AN3865" s="144">
        <v>0.10833333333333334</v>
      </c>
      <c r="AO3865" s="145">
        <v>0.10833333333333334</v>
      </c>
    </row>
    <row r="3866" spans="2:41" ht="14.5" hidden="1" x14ac:dyDescent="0.35">
      <c r="B3866" s="45" t="s">
        <v>3314</v>
      </c>
      <c r="C3866" s="54">
        <v>872454</v>
      </c>
      <c r="D3866" s="54">
        <v>872454</v>
      </c>
      <c r="E3866" s="60" t="s">
        <v>3195</v>
      </c>
      <c r="F3866" s="73">
        <v>0</v>
      </c>
      <c r="G3866" s="73">
        <v>0.10833333333333334</v>
      </c>
      <c r="H3866" s="73">
        <v>0.10833333333333334</v>
      </c>
      <c r="I3866" s="73">
        <v>0.10833333333333334</v>
      </c>
      <c r="J3866" s="81" t="s">
        <v>4230</v>
      </c>
      <c r="AL3866" s="144">
        <v>0</v>
      </c>
      <c r="AM3866" s="144">
        <v>0.10833333333333334</v>
      </c>
      <c r="AN3866" s="144">
        <v>0.10833333333333334</v>
      </c>
      <c r="AO3866" s="145">
        <v>0.10833333333333334</v>
      </c>
    </row>
    <row r="3867" spans="2:41" ht="14.5" hidden="1" x14ac:dyDescent="0.35">
      <c r="B3867" s="45" t="s">
        <v>3314</v>
      </c>
      <c r="C3867" s="54">
        <v>872456</v>
      </c>
      <c r="D3867" s="54">
        <v>872456</v>
      </c>
      <c r="E3867" s="60" t="s">
        <v>3195</v>
      </c>
      <c r="F3867" s="73">
        <v>0</v>
      </c>
      <c r="G3867" s="73">
        <v>0.10833333333333334</v>
      </c>
      <c r="H3867" s="73">
        <v>0.10833333333333334</v>
      </c>
      <c r="I3867" s="73">
        <v>0.10833333333333334</v>
      </c>
      <c r="J3867" s="81" t="s">
        <v>4230</v>
      </c>
      <c r="AL3867" s="144">
        <v>0</v>
      </c>
      <c r="AM3867" s="144">
        <v>0.10833333333333334</v>
      </c>
      <c r="AN3867" s="144">
        <v>0.10833333333333334</v>
      </c>
      <c r="AO3867" s="145">
        <v>0.10833333333333334</v>
      </c>
    </row>
    <row r="3868" spans="2:41" ht="14.5" hidden="1" x14ac:dyDescent="0.35">
      <c r="B3868" s="45" t="s">
        <v>3314</v>
      </c>
      <c r="C3868" s="54">
        <v>872458</v>
      </c>
      <c r="D3868" s="54">
        <v>872459</v>
      </c>
      <c r="E3868" s="60" t="s">
        <v>3195</v>
      </c>
      <c r="F3868" s="73">
        <v>0</v>
      </c>
      <c r="G3868" s="73">
        <v>0.10833333333333334</v>
      </c>
      <c r="H3868" s="73">
        <v>0.10833333333333334</v>
      </c>
      <c r="I3868" s="73">
        <v>0.10833333333333334</v>
      </c>
      <c r="J3868" s="81" t="s">
        <v>4230</v>
      </c>
      <c r="AL3868" s="144">
        <v>0</v>
      </c>
      <c r="AM3868" s="144">
        <v>0.10833333333333334</v>
      </c>
      <c r="AN3868" s="144">
        <v>0.10833333333333334</v>
      </c>
      <c r="AO3868" s="145">
        <v>0.10833333333333334</v>
      </c>
    </row>
    <row r="3869" spans="2:41" ht="14.5" hidden="1" x14ac:dyDescent="0.35">
      <c r="B3869" s="45" t="s">
        <v>3314</v>
      </c>
      <c r="C3869" s="54">
        <v>872461</v>
      </c>
      <c r="D3869" s="54">
        <v>872461</v>
      </c>
      <c r="E3869" s="60" t="s">
        <v>3195</v>
      </c>
      <c r="F3869" s="73">
        <v>0</v>
      </c>
      <c r="G3869" s="73">
        <v>0.10833333333333334</v>
      </c>
      <c r="H3869" s="73">
        <v>0.10833333333333334</v>
      </c>
      <c r="I3869" s="73">
        <v>0.10833333333333334</v>
      </c>
      <c r="J3869" s="81" t="s">
        <v>4230</v>
      </c>
      <c r="AL3869" s="144">
        <v>0</v>
      </c>
      <c r="AM3869" s="144">
        <v>0.10833333333333334</v>
      </c>
      <c r="AN3869" s="144">
        <v>0.10833333333333334</v>
      </c>
      <c r="AO3869" s="145">
        <v>0.10833333333333334</v>
      </c>
    </row>
    <row r="3870" spans="2:41" ht="14.5" hidden="1" x14ac:dyDescent="0.35">
      <c r="B3870" s="45" t="s">
        <v>3314</v>
      </c>
      <c r="C3870" s="54">
        <v>872463</v>
      </c>
      <c r="D3870" s="54">
        <v>872463</v>
      </c>
      <c r="E3870" s="60" t="s">
        <v>3195</v>
      </c>
      <c r="F3870" s="73">
        <v>0</v>
      </c>
      <c r="G3870" s="73">
        <v>0.10833333333333334</v>
      </c>
      <c r="H3870" s="73">
        <v>0.10833333333333334</v>
      </c>
      <c r="I3870" s="73">
        <v>0.10833333333333334</v>
      </c>
      <c r="J3870" s="81" t="s">
        <v>4230</v>
      </c>
      <c r="AL3870" s="144">
        <v>0</v>
      </c>
      <c r="AM3870" s="144">
        <v>0.10833333333333334</v>
      </c>
      <c r="AN3870" s="144">
        <v>0.10833333333333334</v>
      </c>
      <c r="AO3870" s="145">
        <v>0.10833333333333334</v>
      </c>
    </row>
    <row r="3871" spans="2:41" ht="14.5" hidden="1" x14ac:dyDescent="0.35">
      <c r="B3871" s="45" t="s">
        <v>3314</v>
      </c>
      <c r="C3871" s="54">
        <v>872465</v>
      </c>
      <c r="D3871" s="54">
        <v>872465</v>
      </c>
      <c r="E3871" s="60" t="s">
        <v>3195</v>
      </c>
      <c r="F3871" s="73">
        <v>0</v>
      </c>
      <c r="G3871" s="73">
        <v>0.10833333333333334</v>
      </c>
      <c r="H3871" s="73">
        <v>0.10833333333333334</v>
      </c>
      <c r="I3871" s="73">
        <v>0.10833333333333334</v>
      </c>
      <c r="J3871" s="81" t="s">
        <v>4230</v>
      </c>
      <c r="AL3871" s="144">
        <v>0</v>
      </c>
      <c r="AM3871" s="144">
        <v>0.10833333333333334</v>
      </c>
      <c r="AN3871" s="144">
        <v>0.10833333333333334</v>
      </c>
      <c r="AO3871" s="145">
        <v>0.10833333333333334</v>
      </c>
    </row>
    <row r="3872" spans="2:41" ht="14.5" hidden="1" x14ac:dyDescent="0.35">
      <c r="B3872" s="45" t="s">
        <v>3314</v>
      </c>
      <c r="C3872" s="54">
        <v>872467</v>
      </c>
      <c r="D3872" s="54">
        <v>872467</v>
      </c>
      <c r="E3872" s="60" t="s">
        <v>3195</v>
      </c>
      <c r="F3872" s="73">
        <v>0</v>
      </c>
      <c r="G3872" s="73">
        <v>0.10833333333333334</v>
      </c>
      <c r="H3872" s="73">
        <v>0.10833333333333334</v>
      </c>
      <c r="I3872" s="73">
        <v>0.10833333333333334</v>
      </c>
      <c r="J3872" s="81" t="s">
        <v>4230</v>
      </c>
      <c r="AL3872" s="144">
        <v>0</v>
      </c>
      <c r="AM3872" s="144">
        <v>0.10833333333333334</v>
      </c>
      <c r="AN3872" s="144">
        <v>0.10833333333333334</v>
      </c>
      <c r="AO3872" s="145">
        <v>0.10833333333333334</v>
      </c>
    </row>
    <row r="3873" spans="2:41" ht="14.5" hidden="1" x14ac:dyDescent="0.35">
      <c r="B3873" s="45" t="s">
        <v>3314</v>
      </c>
      <c r="C3873" s="54">
        <v>872473</v>
      </c>
      <c r="D3873" s="54">
        <v>872473</v>
      </c>
      <c r="E3873" s="60" t="s">
        <v>3195</v>
      </c>
      <c r="F3873" s="73">
        <v>0</v>
      </c>
      <c r="G3873" s="73">
        <v>0.10833333333333334</v>
      </c>
      <c r="H3873" s="73">
        <v>0.10833333333333334</v>
      </c>
      <c r="I3873" s="73">
        <v>0.10833333333333334</v>
      </c>
      <c r="J3873" s="81" t="s">
        <v>4230</v>
      </c>
      <c r="AL3873" s="144">
        <v>0</v>
      </c>
      <c r="AM3873" s="144">
        <v>0.10833333333333334</v>
      </c>
      <c r="AN3873" s="144">
        <v>0.10833333333333334</v>
      </c>
      <c r="AO3873" s="145">
        <v>0.10833333333333334</v>
      </c>
    </row>
    <row r="3874" spans="2:41" ht="14.5" hidden="1" x14ac:dyDescent="0.35">
      <c r="B3874" s="45" t="s">
        <v>3314</v>
      </c>
      <c r="C3874" s="54">
        <v>872485</v>
      </c>
      <c r="D3874" s="54">
        <v>872485</v>
      </c>
      <c r="E3874" s="60" t="s">
        <v>3195</v>
      </c>
      <c r="F3874" s="73">
        <v>0</v>
      </c>
      <c r="G3874" s="73">
        <v>0.10833333333333334</v>
      </c>
      <c r="H3874" s="73">
        <v>0.10833333333333334</v>
      </c>
      <c r="I3874" s="73">
        <v>0.10833333333333334</v>
      </c>
      <c r="J3874" s="81" t="s">
        <v>4230</v>
      </c>
      <c r="AL3874" s="144">
        <v>0</v>
      </c>
      <c r="AM3874" s="144">
        <v>0.10833333333333334</v>
      </c>
      <c r="AN3874" s="144">
        <v>0.10833333333333334</v>
      </c>
      <c r="AO3874" s="145">
        <v>0.10833333333333334</v>
      </c>
    </row>
    <row r="3875" spans="2:41" ht="14.5" hidden="1" x14ac:dyDescent="0.35">
      <c r="B3875" s="45" t="s">
        <v>3314</v>
      </c>
      <c r="C3875" s="54">
        <v>872492</v>
      </c>
      <c r="D3875" s="54">
        <v>872493</v>
      </c>
      <c r="E3875" s="60" t="s">
        <v>3195</v>
      </c>
      <c r="F3875" s="73">
        <v>0</v>
      </c>
      <c r="G3875" s="73">
        <v>0.10833333333333334</v>
      </c>
      <c r="H3875" s="73">
        <v>0.10833333333333334</v>
      </c>
      <c r="I3875" s="73">
        <v>0.10833333333333334</v>
      </c>
      <c r="J3875" s="81" t="s">
        <v>4230</v>
      </c>
      <c r="AL3875" s="144">
        <v>0</v>
      </c>
      <c r="AM3875" s="144">
        <v>0.10833333333333334</v>
      </c>
      <c r="AN3875" s="144">
        <v>0.10833333333333334</v>
      </c>
      <c r="AO3875" s="145">
        <v>0.10833333333333334</v>
      </c>
    </row>
    <row r="3876" spans="2:41" ht="14.5" hidden="1" x14ac:dyDescent="0.35">
      <c r="B3876" s="45" t="s">
        <v>3314</v>
      </c>
      <c r="C3876" s="54">
        <v>872508</v>
      </c>
      <c r="D3876" s="54">
        <v>872510</v>
      </c>
      <c r="E3876" s="60" t="s">
        <v>3195</v>
      </c>
      <c r="F3876" s="73">
        <v>0</v>
      </c>
      <c r="G3876" s="73">
        <v>0.10833333333333334</v>
      </c>
      <c r="H3876" s="73">
        <v>0.10833333333333334</v>
      </c>
      <c r="I3876" s="73">
        <v>0.10833333333333334</v>
      </c>
      <c r="J3876" s="81" t="s">
        <v>4230</v>
      </c>
      <c r="AL3876" s="144">
        <v>0</v>
      </c>
      <c r="AM3876" s="144">
        <v>0.10833333333333334</v>
      </c>
      <c r="AN3876" s="144">
        <v>0.10833333333333334</v>
      </c>
      <c r="AO3876" s="145">
        <v>0.10833333333333334</v>
      </c>
    </row>
    <row r="3877" spans="2:41" ht="14.5" hidden="1" x14ac:dyDescent="0.35">
      <c r="B3877" s="45" t="s">
        <v>3314</v>
      </c>
      <c r="C3877" s="54">
        <v>872529</v>
      </c>
      <c r="D3877" s="54">
        <v>872529</v>
      </c>
      <c r="E3877" s="60" t="s">
        <v>3195</v>
      </c>
      <c r="F3877" s="73">
        <v>0</v>
      </c>
      <c r="G3877" s="73">
        <v>0.10833333333333334</v>
      </c>
      <c r="H3877" s="73">
        <v>0.10833333333333334</v>
      </c>
      <c r="I3877" s="73">
        <v>0.10833333333333334</v>
      </c>
      <c r="J3877" s="81" t="s">
        <v>4230</v>
      </c>
      <c r="AL3877" s="144">
        <v>0</v>
      </c>
      <c r="AM3877" s="144">
        <v>0.10833333333333334</v>
      </c>
      <c r="AN3877" s="144">
        <v>0.10833333333333334</v>
      </c>
      <c r="AO3877" s="145">
        <v>0.10833333333333334</v>
      </c>
    </row>
    <row r="3878" spans="2:41" ht="14.5" hidden="1" x14ac:dyDescent="0.35">
      <c r="B3878" s="45" t="s">
        <v>3314</v>
      </c>
      <c r="C3878" s="54">
        <v>872532</v>
      </c>
      <c r="D3878" s="54">
        <v>872532</v>
      </c>
      <c r="E3878" s="60" t="s">
        <v>3195</v>
      </c>
      <c r="F3878" s="73">
        <v>0</v>
      </c>
      <c r="G3878" s="73">
        <v>0.10833333333333334</v>
      </c>
      <c r="H3878" s="73">
        <v>0.10833333333333334</v>
      </c>
      <c r="I3878" s="73">
        <v>0.10833333333333334</v>
      </c>
      <c r="J3878" s="81" t="s">
        <v>4230</v>
      </c>
      <c r="AL3878" s="144">
        <v>0</v>
      </c>
      <c r="AM3878" s="144">
        <v>0.10833333333333334</v>
      </c>
      <c r="AN3878" s="144">
        <v>0.10833333333333334</v>
      </c>
      <c r="AO3878" s="145">
        <v>0.10833333333333334</v>
      </c>
    </row>
    <row r="3879" spans="2:41" ht="14.5" hidden="1" x14ac:dyDescent="0.35">
      <c r="B3879" s="45" t="s">
        <v>3314</v>
      </c>
      <c r="C3879" s="54">
        <v>872540</v>
      </c>
      <c r="D3879" s="54">
        <v>872540</v>
      </c>
      <c r="E3879" s="60" t="s">
        <v>3195</v>
      </c>
      <c r="F3879" s="73">
        <v>0</v>
      </c>
      <c r="G3879" s="73">
        <v>0.10833333333333334</v>
      </c>
      <c r="H3879" s="73">
        <v>0.10833333333333334</v>
      </c>
      <c r="I3879" s="73">
        <v>0.10833333333333334</v>
      </c>
      <c r="J3879" s="81" t="s">
        <v>4230</v>
      </c>
      <c r="AL3879" s="144">
        <v>0</v>
      </c>
      <c r="AM3879" s="144">
        <v>0.10833333333333334</v>
      </c>
      <c r="AN3879" s="144">
        <v>0.10833333333333334</v>
      </c>
      <c r="AO3879" s="145">
        <v>0.10833333333333334</v>
      </c>
    </row>
    <row r="3880" spans="2:41" ht="14.5" hidden="1" x14ac:dyDescent="0.35">
      <c r="B3880" s="45" t="s">
        <v>3314</v>
      </c>
      <c r="C3880" s="54">
        <v>872550</v>
      </c>
      <c r="D3880" s="54">
        <v>872550</v>
      </c>
      <c r="E3880" s="60" t="s">
        <v>3195</v>
      </c>
      <c r="F3880" s="73">
        <v>0</v>
      </c>
      <c r="G3880" s="73">
        <v>0.10833333333333334</v>
      </c>
      <c r="H3880" s="73">
        <v>0.10833333333333334</v>
      </c>
      <c r="I3880" s="73">
        <v>0.10833333333333334</v>
      </c>
      <c r="J3880" s="81" t="s">
        <v>4230</v>
      </c>
      <c r="AL3880" s="144">
        <v>0</v>
      </c>
      <c r="AM3880" s="144">
        <v>0.10833333333333334</v>
      </c>
      <c r="AN3880" s="144">
        <v>0.10833333333333334</v>
      </c>
      <c r="AO3880" s="145">
        <v>0.10833333333333334</v>
      </c>
    </row>
    <row r="3881" spans="2:41" ht="14.5" hidden="1" x14ac:dyDescent="0.35">
      <c r="B3881" s="45" t="s">
        <v>3314</v>
      </c>
      <c r="C3881" s="54">
        <v>872554</v>
      </c>
      <c r="D3881" s="54">
        <v>872554</v>
      </c>
      <c r="E3881" s="60" t="s">
        <v>3195</v>
      </c>
      <c r="F3881" s="73">
        <v>0</v>
      </c>
      <c r="G3881" s="73">
        <v>0.10833333333333334</v>
      </c>
      <c r="H3881" s="73">
        <v>0.10833333333333334</v>
      </c>
      <c r="I3881" s="73">
        <v>0.10833333333333334</v>
      </c>
      <c r="J3881" s="81" t="s">
        <v>4230</v>
      </c>
      <c r="AL3881" s="144">
        <v>0</v>
      </c>
      <c r="AM3881" s="144">
        <v>0.10833333333333334</v>
      </c>
      <c r="AN3881" s="144">
        <v>0.10833333333333334</v>
      </c>
      <c r="AO3881" s="145">
        <v>0.10833333333333334</v>
      </c>
    </row>
    <row r="3882" spans="2:41" ht="14.5" hidden="1" x14ac:dyDescent="0.35">
      <c r="B3882" s="45" t="s">
        <v>3314</v>
      </c>
      <c r="C3882" s="54">
        <v>872570</v>
      </c>
      <c r="D3882" s="54">
        <v>872570</v>
      </c>
      <c r="E3882" s="60" t="s">
        <v>3195</v>
      </c>
      <c r="F3882" s="73">
        <v>0</v>
      </c>
      <c r="G3882" s="73">
        <v>0.10833333333333334</v>
      </c>
      <c r="H3882" s="73">
        <v>0.10833333333333334</v>
      </c>
      <c r="I3882" s="73">
        <v>0.10833333333333334</v>
      </c>
      <c r="J3882" s="81" t="s">
        <v>4230</v>
      </c>
      <c r="AL3882" s="144">
        <v>0</v>
      </c>
      <c r="AM3882" s="144">
        <v>0.10833333333333334</v>
      </c>
      <c r="AN3882" s="144">
        <v>0.10833333333333334</v>
      </c>
      <c r="AO3882" s="145">
        <v>0.10833333333333334</v>
      </c>
    </row>
    <row r="3883" spans="2:41" ht="14.5" hidden="1" x14ac:dyDescent="0.35">
      <c r="B3883" s="45" t="s">
        <v>3314</v>
      </c>
      <c r="C3883" s="54">
        <v>872582</v>
      </c>
      <c r="D3883" s="54">
        <v>872582</v>
      </c>
      <c r="E3883" s="60" t="s">
        <v>3195</v>
      </c>
      <c r="F3883" s="73">
        <v>0</v>
      </c>
      <c r="G3883" s="73">
        <v>0.10833333333333334</v>
      </c>
      <c r="H3883" s="73">
        <v>0.10833333333333334</v>
      </c>
      <c r="I3883" s="73">
        <v>0.10833333333333334</v>
      </c>
      <c r="J3883" s="81" t="s">
        <v>4230</v>
      </c>
      <c r="AL3883" s="144">
        <v>0</v>
      </c>
      <c r="AM3883" s="144">
        <v>0.10833333333333334</v>
      </c>
      <c r="AN3883" s="144">
        <v>0.10833333333333334</v>
      </c>
      <c r="AO3883" s="145">
        <v>0.10833333333333334</v>
      </c>
    </row>
    <row r="3884" spans="2:41" ht="14.5" hidden="1" x14ac:dyDescent="0.35">
      <c r="B3884" s="45" t="s">
        <v>3314</v>
      </c>
      <c r="C3884" s="54">
        <v>872593</v>
      </c>
      <c r="D3884" s="54">
        <v>872593</v>
      </c>
      <c r="E3884" s="60" t="s">
        <v>3195</v>
      </c>
      <c r="F3884" s="73">
        <v>0</v>
      </c>
      <c r="G3884" s="73">
        <v>0.10833333333333334</v>
      </c>
      <c r="H3884" s="73">
        <v>0.10833333333333334</v>
      </c>
      <c r="I3884" s="73">
        <v>0.10833333333333334</v>
      </c>
      <c r="J3884" s="81" t="s">
        <v>4230</v>
      </c>
      <c r="AL3884" s="144">
        <v>0</v>
      </c>
      <c r="AM3884" s="144">
        <v>0.10833333333333334</v>
      </c>
      <c r="AN3884" s="144">
        <v>0.10833333333333334</v>
      </c>
      <c r="AO3884" s="145">
        <v>0.10833333333333334</v>
      </c>
    </row>
    <row r="3885" spans="2:41" ht="14.5" hidden="1" x14ac:dyDescent="0.35">
      <c r="B3885" s="45" t="s">
        <v>3314</v>
      </c>
      <c r="C3885" s="54">
        <v>872601</v>
      </c>
      <c r="D3885" s="54">
        <v>872601</v>
      </c>
      <c r="E3885" s="60" t="s">
        <v>3195</v>
      </c>
      <c r="F3885" s="73">
        <v>0</v>
      </c>
      <c r="G3885" s="73">
        <v>0.10833333333333334</v>
      </c>
      <c r="H3885" s="73">
        <v>0.10833333333333334</v>
      </c>
      <c r="I3885" s="73">
        <v>0.10833333333333334</v>
      </c>
      <c r="J3885" s="81" t="s">
        <v>4230</v>
      </c>
      <c r="AL3885" s="144">
        <v>0</v>
      </c>
      <c r="AM3885" s="144">
        <v>0.10833333333333334</v>
      </c>
      <c r="AN3885" s="144">
        <v>0.10833333333333334</v>
      </c>
      <c r="AO3885" s="145">
        <v>0.10833333333333334</v>
      </c>
    </row>
    <row r="3886" spans="2:41" ht="14.5" hidden="1" x14ac:dyDescent="0.35">
      <c r="B3886" s="45" t="s">
        <v>3314</v>
      </c>
      <c r="C3886" s="54">
        <v>872608</v>
      </c>
      <c r="D3886" s="54">
        <v>872608</v>
      </c>
      <c r="E3886" s="60" t="s">
        <v>3195</v>
      </c>
      <c r="F3886" s="73">
        <v>0</v>
      </c>
      <c r="G3886" s="73">
        <v>0.10833333333333334</v>
      </c>
      <c r="H3886" s="73">
        <v>0.10833333333333334</v>
      </c>
      <c r="I3886" s="73">
        <v>0.10833333333333334</v>
      </c>
      <c r="J3886" s="81" t="s">
        <v>4230</v>
      </c>
      <c r="AL3886" s="144">
        <v>0</v>
      </c>
      <c r="AM3886" s="144">
        <v>0.10833333333333334</v>
      </c>
      <c r="AN3886" s="144">
        <v>0.10833333333333334</v>
      </c>
      <c r="AO3886" s="145">
        <v>0.10833333333333334</v>
      </c>
    </row>
    <row r="3887" spans="2:41" ht="14.5" hidden="1" x14ac:dyDescent="0.35">
      <c r="B3887" s="45" t="s">
        <v>3314</v>
      </c>
      <c r="C3887" s="54">
        <v>872610</v>
      </c>
      <c r="D3887" s="54">
        <v>872612</v>
      </c>
      <c r="E3887" s="60" t="s">
        <v>3195</v>
      </c>
      <c r="F3887" s="73">
        <v>0</v>
      </c>
      <c r="G3887" s="73">
        <v>0.10833333333333334</v>
      </c>
      <c r="H3887" s="73">
        <v>0.10833333333333334</v>
      </c>
      <c r="I3887" s="73">
        <v>0.10833333333333334</v>
      </c>
      <c r="J3887" s="81" t="s">
        <v>4230</v>
      </c>
      <c r="AL3887" s="144">
        <v>0</v>
      </c>
      <c r="AM3887" s="144">
        <v>0.10833333333333334</v>
      </c>
      <c r="AN3887" s="144">
        <v>0.10833333333333334</v>
      </c>
      <c r="AO3887" s="145">
        <v>0.10833333333333334</v>
      </c>
    </row>
    <row r="3888" spans="2:41" ht="14.5" hidden="1" x14ac:dyDescent="0.35">
      <c r="B3888" s="45" t="s">
        <v>3314</v>
      </c>
      <c r="C3888" s="54">
        <v>872614</v>
      </c>
      <c r="D3888" s="54">
        <v>872614</v>
      </c>
      <c r="E3888" s="60" t="s">
        <v>3195</v>
      </c>
      <c r="F3888" s="73">
        <v>0</v>
      </c>
      <c r="G3888" s="73">
        <v>0.10833333333333334</v>
      </c>
      <c r="H3888" s="73">
        <v>0.10833333333333334</v>
      </c>
      <c r="I3888" s="73">
        <v>0.10833333333333334</v>
      </c>
      <c r="J3888" s="81" t="s">
        <v>4230</v>
      </c>
      <c r="AL3888" s="144">
        <v>0</v>
      </c>
      <c r="AM3888" s="144">
        <v>0.10833333333333334</v>
      </c>
      <c r="AN3888" s="144">
        <v>0.10833333333333334</v>
      </c>
      <c r="AO3888" s="145">
        <v>0.10833333333333334</v>
      </c>
    </row>
    <row r="3889" spans="2:41" ht="14.5" hidden="1" x14ac:dyDescent="0.35">
      <c r="B3889" s="45" t="s">
        <v>3314</v>
      </c>
      <c r="C3889" s="54">
        <v>872621</v>
      </c>
      <c r="D3889" s="54">
        <v>872621</v>
      </c>
      <c r="E3889" s="60" t="s">
        <v>3195</v>
      </c>
      <c r="F3889" s="73">
        <v>0</v>
      </c>
      <c r="G3889" s="73">
        <v>0.10833333333333334</v>
      </c>
      <c r="H3889" s="73">
        <v>0.10833333333333334</v>
      </c>
      <c r="I3889" s="73">
        <v>0.10833333333333334</v>
      </c>
      <c r="J3889" s="81" t="s">
        <v>4230</v>
      </c>
      <c r="AL3889" s="144">
        <v>0</v>
      </c>
      <c r="AM3889" s="144">
        <v>0.10833333333333334</v>
      </c>
      <c r="AN3889" s="144">
        <v>0.10833333333333334</v>
      </c>
      <c r="AO3889" s="145">
        <v>0.10833333333333334</v>
      </c>
    </row>
    <row r="3890" spans="2:41" ht="14.5" hidden="1" x14ac:dyDescent="0.35">
      <c r="B3890" s="45" t="s">
        <v>3314</v>
      </c>
      <c r="C3890" s="54">
        <v>872624</v>
      </c>
      <c r="D3890" s="54">
        <v>872624</v>
      </c>
      <c r="E3890" s="60" t="s">
        <v>3195</v>
      </c>
      <c r="F3890" s="73">
        <v>0</v>
      </c>
      <c r="G3890" s="73">
        <v>0.10833333333333334</v>
      </c>
      <c r="H3890" s="73">
        <v>0.10833333333333334</v>
      </c>
      <c r="I3890" s="73">
        <v>0.10833333333333334</v>
      </c>
      <c r="J3890" s="81" t="s">
        <v>4230</v>
      </c>
      <c r="AL3890" s="144">
        <v>0</v>
      </c>
      <c r="AM3890" s="144">
        <v>0.10833333333333334</v>
      </c>
      <c r="AN3890" s="144">
        <v>0.10833333333333334</v>
      </c>
      <c r="AO3890" s="145">
        <v>0.10833333333333334</v>
      </c>
    </row>
    <row r="3891" spans="2:41" ht="14.5" hidden="1" x14ac:dyDescent="0.35">
      <c r="B3891" s="45" t="s">
        <v>3314</v>
      </c>
      <c r="C3891" s="54">
        <v>872628</v>
      </c>
      <c r="D3891" s="54">
        <v>872628</v>
      </c>
      <c r="E3891" s="60" t="s">
        <v>3195</v>
      </c>
      <c r="F3891" s="73">
        <v>0</v>
      </c>
      <c r="G3891" s="73">
        <v>0.10833333333333334</v>
      </c>
      <c r="H3891" s="73">
        <v>0.10833333333333334</v>
      </c>
      <c r="I3891" s="73">
        <v>0.10833333333333334</v>
      </c>
      <c r="J3891" s="81" t="s">
        <v>4230</v>
      </c>
      <c r="AL3891" s="144">
        <v>0</v>
      </c>
      <c r="AM3891" s="144">
        <v>0.10833333333333334</v>
      </c>
      <c r="AN3891" s="144">
        <v>0.10833333333333334</v>
      </c>
      <c r="AO3891" s="145">
        <v>0.10833333333333334</v>
      </c>
    </row>
    <row r="3892" spans="2:41" ht="14.5" hidden="1" x14ac:dyDescent="0.35">
      <c r="B3892" s="45" t="s">
        <v>3314</v>
      </c>
      <c r="C3892" s="54">
        <v>872630</v>
      </c>
      <c r="D3892" s="54">
        <v>872632</v>
      </c>
      <c r="E3892" s="60" t="s">
        <v>3195</v>
      </c>
      <c r="F3892" s="73">
        <v>0</v>
      </c>
      <c r="G3892" s="73">
        <v>0.10833333333333334</v>
      </c>
      <c r="H3892" s="73">
        <v>0.10833333333333334</v>
      </c>
      <c r="I3892" s="73">
        <v>0.10833333333333334</v>
      </c>
      <c r="J3892" s="81" t="s">
        <v>4230</v>
      </c>
      <c r="AL3892" s="144">
        <v>0</v>
      </c>
      <c r="AM3892" s="144">
        <v>0.10833333333333334</v>
      </c>
      <c r="AN3892" s="144">
        <v>0.10833333333333334</v>
      </c>
      <c r="AO3892" s="145">
        <v>0.10833333333333334</v>
      </c>
    </row>
    <row r="3893" spans="2:41" ht="14.5" hidden="1" x14ac:dyDescent="0.35">
      <c r="B3893" s="45" t="s">
        <v>3314</v>
      </c>
      <c r="C3893" s="54">
        <v>872634</v>
      </c>
      <c r="D3893" s="54">
        <v>872634</v>
      </c>
      <c r="E3893" s="60" t="s">
        <v>3195</v>
      </c>
      <c r="F3893" s="73">
        <v>0</v>
      </c>
      <c r="G3893" s="73">
        <v>0.10833333333333334</v>
      </c>
      <c r="H3893" s="73">
        <v>0.10833333333333334</v>
      </c>
      <c r="I3893" s="73">
        <v>0.10833333333333334</v>
      </c>
      <c r="J3893" s="81" t="s">
        <v>4230</v>
      </c>
      <c r="AL3893" s="144">
        <v>0</v>
      </c>
      <c r="AM3893" s="144">
        <v>0.10833333333333334</v>
      </c>
      <c r="AN3893" s="144">
        <v>0.10833333333333334</v>
      </c>
      <c r="AO3893" s="145">
        <v>0.10833333333333334</v>
      </c>
    </row>
    <row r="3894" spans="2:41" ht="14.5" hidden="1" x14ac:dyDescent="0.35">
      <c r="B3894" s="45" t="s">
        <v>3314</v>
      </c>
      <c r="C3894" s="54">
        <v>872643</v>
      </c>
      <c r="D3894" s="54">
        <v>872643</v>
      </c>
      <c r="E3894" s="60" t="s">
        <v>3195</v>
      </c>
      <c r="F3894" s="73">
        <v>0</v>
      </c>
      <c r="G3894" s="73">
        <v>0.10833333333333334</v>
      </c>
      <c r="H3894" s="73">
        <v>0.10833333333333334</v>
      </c>
      <c r="I3894" s="73">
        <v>0.10833333333333334</v>
      </c>
      <c r="J3894" s="81" t="s">
        <v>4230</v>
      </c>
      <c r="AL3894" s="144">
        <v>0</v>
      </c>
      <c r="AM3894" s="144">
        <v>0.10833333333333334</v>
      </c>
      <c r="AN3894" s="144">
        <v>0.10833333333333334</v>
      </c>
      <c r="AO3894" s="145">
        <v>0.10833333333333334</v>
      </c>
    </row>
    <row r="3895" spans="2:41" ht="14.5" hidden="1" x14ac:dyDescent="0.35">
      <c r="B3895" s="45" t="s">
        <v>3314</v>
      </c>
      <c r="C3895" s="54">
        <v>872651</v>
      </c>
      <c r="D3895" s="54">
        <v>872651</v>
      </c>
      <c r="E3895" s="60" t="s">
        <v>3195</v>
      </c>
      <c r="F3895" s="73">
        <v>0</v>
      </c>
      <c r="G3895" s="73">
        <v>0.10833333333333334</v>
      </c>
      <c r="H3895" s="73">
        <v>0.10833333333333334</v>
      </c>
      <c r="I3895" s="73">
        <v>0.10833333333333334</v>
      </c>
      <c r="J3895" s="81" t="s">
        <v>4230</v>
      </c>
      <c r="AL3895" s="144">
        <v>0</v>
      </c>
      <c r="AM3895" s="144">
        <v>0.10833333333333334</v>
      </c>
      <c r="AN3895" s="144">
        <v>0.10833333333333334</v>
      </c>
      <c r="AO3895" s="145">
        <v>0.10833333333333334</v>
      </c>
    </row>
    <row r="3896" spans="2:41" ht="14.5" hidden="1" x14ac:dyDescent="0.35">
      <c r="B3896" s="45" t="s">
        <v>3314</v>
      </c>
      <c r="C3896" s="54">
        <v>872653</v>
      </c>
      <c r="D3896" s="54">
        <v>872653</v>
      </c>
      <c r="E3896" s="60" t="s">
        <v>3195</v>
      </c>
      <c r="F3896" s="73">
        <v>0</v>
      </c>
      <c r="G3896" s="73">
        <v>0.10833333333333334</v>
      </c>
      <c r="H3896" s="73">
        <v>0.10833333333333334</v>
      </c>
      <c r="I3896" s="73">
        <v>0.10833333333333334</v>
      </c>
      <c r="J3896" s="81" t="s">
        <v>4230</v>
      </c>
      <c r="AL3896" s="144">
        <v>0</v>
      </c>
      <c r="AM3896" s="144">
        <v>0.10833333333333334</v>
      </c>
      <c r="AN3896" s="144">
        <v>0.10833333333333334</v>
      </c>
      <c r="AO3896" s="145">
        <v>0.10833333333333334</v>
      </c>
    </row>
    <row r="3897" spans="2:41" ht="14.5" hidden="1" x14ac:dyDescent="0.35">
      <c r="B3897" s="45" t="s">
        <v>3314</v>
      </c>
      <c r="C3897" s="54">
        <v>872656</v>
      </c>
      <c r="D3897" s="54">
        <v>872657</v>
      </c>
      <c r="E3897" s="60" t="s">
        <v>3195</v>
      </c>
      <c r="F3897" s="73">
        <v>0</v>
      </c>
      <c r="G3897" s="73">
        <v>0.10833333333333334</v>
      </c>
      <c r="H3897" s="73">
        <v>0.10833333333333334</v>
      </c>
      <c r="I3897" s="73">
        <v>0.10833333333333334</v>
      </c>
      <c r="J3897" s="81" t="s">
        <v>4230</v>
      </c>
      <c r="AL3897" s="144">
        <v>0</v>
      </c>
      <c r="AM3897" s="144">
        <v>0.10833333333333334</v>
      </c>
      <c r="AN3897" s="144">
        <v>0.10833333333333334</v>
      </c>
      <c r="AO3897" s="145">
        <v>0.10833333333333334</v>
      </c>
    </row>
    <row r="3898" spans="2:41" ht="14.5" hidden="1" x14ac:dyDescent="0.35">
      <c r="B3898" s="45" t="s">
        <v>3314</v>
      </c>
      <c r="C3898" s="54">
        <v>872662</v>
      </c>
      <c r="D3898" s="54">
        <v>872663</v>
      </c>
      <c r="E3898" s="60" t="s">
        <v>3195</v>
      </c>
      <c r="F3898" s="73">
        <v>0</v>
      </c>
      <c r="G3898" s="73">
        <v>0.10833333333333334</v>
      </c>
      <c r="H3898" s="73">
        <v>0.10833333333333334</v>
      </c>
      <c r="I3898" s="73">
        <v>0.10833333333333334</v>
      </c>
      <c r="J3898" s="81" t="s">
        <v>4230</v>
      </c>
      <c r="AL3898" s="144">
        <v>0</v>
      </c>
      <c r="AM3898" s="144">
        <v>0.10833333333333334</v>
      </c>
      <c r="AN3898" s="144">
        <v>0.10833333333333334</v>
      </c>
      <c r="AO3898" s="145">
        <v>0.10833333333333334</v>
      </c>
    </row>
    <row r="3899" spans="2:41" ht="14.5" hidden="1" x14ac:dyDescent="0.35">
      <c r="B3899" s="45" t="s">
        <v>3314</v>
      </c>
      <c r="C3899" s="54">
        <v>872668</v>
      </c>
      <c r="D3899" s="54">
        <v>872668</v>
      </c>
      <c r="E3899" s="60" t="s">
        <v>3195</v>
      </c>
      <c r="F3899" s="73">
        <v>0</v>
      </c>
      <c r="G3899" s="73">
        <v>0.10833333333333334</v>
      </c>
      <c r="H3899" s="73">
        <v>0.10833333333333334</v>
      </c>
      <c r="I3899" s="73">
        <v>0.10833333333333334</v>
      </c>
      <c r="J3899" s="81" t="s">
        <v>4230</v>
      </c>
      <c r="AL3899" s="144">
        <v>0</v>
      </c>
      <c r="AM3899" s="144">
        <v>0.10833333333333334</v>
      </c>
      <c r="AN3899" s="144">
        <v>0.10833333333333334</v>
      </c>
      <c r="AO3899" s="145">
        <v>0.10833333333333334</v>
      </c>
    </row>
    <row r="3900" spans="2:41" ht="14.5" hidden="1" x14ac:dyDescent="0.35">
      <c r="B3900" s="45" t="s">
        <v>3314</v>
      </c>
      <c r="C3900" s="54">
        <v>872682</v>
      </c>
      <c r="D3900" s="54">
        <v>872682</v>
      </c>
      <c r="E3900" s="60" t="s">
        <v>3195</v>
      </c>
      <c r="F3900" s="73">
        <v>0</v>
      </c>
      <c r="G3900" s="73">
        <v>0.10833333333333334</v>
      </c>
      <c r="H3900" s="73">
        <v>0.10833333333333334</v>
      </c>
      <c r="I3900" s="73">
        <v>0.10833333333333334</v>
      </c>
      <c r="J3900" s="81" t="s">
        <v>4230</v>
      </c>
      <c r="AL3900" s="144">
        <v>0</v>
      </c>
      <c r="AM3900" s="144">
        <v>0.10833333333333334</v>
      </c>
      <c r="AN3900" s="144">
        <v>0.10833333333333334</v>
      </c>
      <c r="AO3900" s="145">
        <v>0.10833333333333334</v>
      </c>
    </row>
    <row r="3901" spans="2:41" ht="14.5" hidden="1" x14ac:dyDescent="0.35">
      <c r="B3901" s="45" t="s">
        <v>3314</v>
      </c>
      <c r="C3901" s="54">
        <v>872684</v>
      </c>
      <c r="D3901" s="54">
        <v>872684</v>
      </c>
      <c r="E3901" s="60" t="s">
        <v>3195</v>
      </c>
      <c r="F3901" s="73">
        <v>0</v>
      </c>
      <c r="G3901" s="73">
        <v>0.10833333333333334</v>
      </c>
      <c r="H3901" s="73">
        <v>0.10833333333333334</v>
      </c>
      <c r="I3901" s="73">
        <v>0.10833333333333334</v>
      </c>
      <c r="J3901" s="81" t="s">
        <v>4230</v>
      </c>
      <c r="AL3901" s="144">
        <v>0</v>
      </c>
      <c r="AM3901" s="144">
        <v>0.10833333333333334</v>
      </c>
      <c r="AN3901" s="144">
        <v>0.10833333333333334</v>
      </c>
      <c r="AO3901" s="145">
        <v>0.10833333333333334</v>
      </c>
    </row>
    <row r="3902" spans="2:41" ht="14.5" hidden="1" x14ac:dyDescent="0.35">
      <c r="B3902" s="45" t="s">
        <v>3314</v>
      </c>
      <c r="C3902" s="54">
        <v>872687</v>
      </c>
      <c r="D3902" s="54">
        <v>872687</v>
      </c>
      <c r="E3902" s="60" t="s">
        <v>3195</v>
      </c>
      <c r="F3902" s="73">
        <v>0</v>
      </c>
      <c r="G3902" s="73">
        <v>0.10833333333333334</v>
      </c>
      <c r="H3902" s="73">
        <v>0.10833333333333334</v>
      </c>
      <c r="I3902" s="73">
        <v>0.10833333333333334</v>
      </c>
      <c r="J3902" s="81" t="s">
        <v>4230</v>
      </c>
      <c r="AL3902" s="144">
        <v>0</v>
      </c>
      <c r="AM3902" s="144">
        <v>0.10833333333333334</v>
      </c>
      <c r="AN3902" s="144">
        <v>0.10833333333333334</v>
      </c>
      <c r="AO3902" s="145">
        <v>0.10833333333333334</v>
      </c>
    </row>
    <row r="3903" spans="2:41" ht="14.5" hidden="1" x14ac:dyDescent="0.35">
      <c r="B3903" s="45" t="s">
        <v>3314</v>
      </c>
      <c r="C3903" s="54">
        <v>872694</v>
      </c>
      <c r="D3903" s="54">
        <v>872695</v>
      </c>
      <c r="E3903" s="60" t="s">
        <v>3195</v>
      </c>
      <c r="F3903" s="73">
        <v>0</v>
      </c>
      <c r="G3903" s="73">
        <v>0.10833333333333334</v>
      </c>
      <c r="H3903" s="73">
        <v>0.10833333333333334</v>
      </c>
      <c r="I3903" s="73">
        <v>0.10833333333333334</v>
      </c>
      <c r="J3903" s="81" t="s">
        <v>4230</v>
      </c>
      <c r="AL3903" s="144">
        <v>0</v>
      </c>
      <c r="AM3903" s="144">
        <v>0.10833333333333334</v>
      </c>
      <c r="AN3903" s="144">
        <v>0.10833333333333334</v>
      </c>
      <c r="AO3903" s="145">
        <v>0.10833333333333334</v>
      </c>
    </row>
    <row r="3904" spans="2:41" ht="14.5" hidden="1" x14ac:dyDescent="0.35">
      <c r="B3904" s="45" t="s">
        <v>3314</v>
      </c>
      <c r="C3904" s="54">
        <v>872702</v>
      </c>
      <c r="D3904" s="54">
        <v>872702</v>
      </c>
      <c r="E3904" s="60" t="s">
        <v>3195</v>
      </c>
      <c r="F3904" s="73">
        <v>0</v>
      </c>
      <c r="G3904" s="73">
        <v>0.10833333333333334</v>
      </c>
      <c r="H3904" s="73">
        <v>0.10833333333333334</v>
      </c>
      <c r="I3904" s="73">
        <v>0.10833333333333334</v>
      </c>
      <c r="J3904" s="81" t="s">
        <v>4230</v>
      </c>
      <c r="AL3904" s="144">
        <v>0</v>
      </c>
      <c r="AM3904" s="144">
        <v>0.10833333333333334</v>
      </c>
      <c r="AN3904" s="144">
        <v>0.10833333333333334</v>
      </c>
      <c r="AO3904" s="145">
        <v>0.10833333333333334</v>
      </c>
    </row>
    <row r="3905" spans="2:41" ht="14.5" hidden="1" x14ac:dyDescent="0.35">
      <c r="B3905" s="45" t="s">
        <v>3314</v>
      </c>
      <c r="C3905" s="54">
        <v>872707</v>
      </c>
      <c r="D3905" s="54">
        <v>872707</v>
      </c>
      <c r="E3905" s="60" t="s">
        <v>3195</v>
      </c>
      <c r="F3905" s="73">
        <v>0</v>
      </c>
      <c r="G3905" s="73">
        <v>0.10833333333333334</v>
      </c>
      <c r="H3905" s="73">
        <v>0.10833333333333334</v>
      </c>
      <c r="I3905" s="73">
        <v>0.10833333333333334</v>
      </c>
      <c r="J3905" s="81" t="s">
        <v>4230</v>
      </c>
      <c r="AL3905" s="144">
        <v>0</v>
      </c>
      <c r="AM3905" s="144">
        <v>0.10833333333333334</v>
      </c>
      <c r="AN3905" s="144">
        <v>0.10833333333333334</v>
      </c>
      <c r="AO3905" s="145">
        <v>0.10833333333333334</v>
      </c>
    </row>
    <row r="3906" spans="2:41" ht="14.5" hidden="1" x14ac:dyDescent="0.35">
      <c r="B3906" s="45" t="s">
        <v>3314</v>
      </c>
      <c r="C3906" s="54">
        <v>872710</v>
      </c>
      <c r="D3906" s="54">
        <v>872710</v>
      </c>
      <c r="E3906" s="60" t="s">
        <v>3195</v>
      </c>
      <c r="F3906" s="73">
        <v>0</v>
      </c>
      <c r="G3906" s="73">
        <v>0.10833333333333334</v>
      </c>
      <c r="H3906" s="73">
        <v>0.10833333333333334</v>
      </c>
      <c r="I3906" s="73">
        <v>0.10833333333333334</v>
      </c>
      <c r="J3906" s="81" t="s">
        <v>4230</v>
      </c>
      <c r="AL3906" s="144">
        <v>0</v>
      </c>
      <c r="AM3906" s="144">
        <v>0.10833333333333334</v>
      </c>
      <c r="AN3906" s="144">
        <v>0.10833333333333334</v>
      </c>
      <c r="AO3906" s="145">
        <v>0.10833333333333334</v>
      </c>
    </row>
    <row r="3907" spans="2:41" ht="14.5" hidden="1" x14ac:dyDescent="0.35">
      <c r="B3907" s="45" t="s">
        <v>3314</v>
      </c>
      <c r="C3907" s="54">
        <v>872713</v>
      </c>
      <c r="D3907" s="54">
        <v>872713</v>
      </c>
      <c r="E3907" s="60" t="s">
        <v>3195</v>
      </c>
      <c r="F3907" s="73">
        <v>0</v>
      </c>
      <c r="G3907" s="73">
        <v>0.10833333333333334</v>
      </c>
      <c r="H3907" s="73">
        <v>0.10833333333333334</v>
      </c>
      <c r="I3907" s="73">
        <v>0.10833333333333334</v>
      </c>
      <c r="J3907" s="81" t="s">
        <v>4230</v>
      </c>
      <c r="AL3907" s="144">
        <v>0</v>
      </c>
      <c r="AM3907" s="144">
        <v>0.10833333333333334</v>
      </c>
      <c r="AN3907" s="144">
        <v>0.10833333333333334</v>
      </c>
      <c r="AO3907" s="145">
        <v>0.10833333333333334</v>
      </c>
    </row>
    <row r="3908" spans="2:41" ht="14.5" hidden="1" x14ac:dyDescent="0.35">
      <c r="B3908" s="45" t="s">
        <v>3314</v>
      </c>
      <c r="C3908" s="54">
        <v>872722</v>
      </c>
      <c r="D3908" s="54">
        <v>872722</v>
      </c>
      <c r="E3908" s="60" t="s">
        <v>3195</v>
      </c>
      <c r="F3908" s="73">
        <v>0</v>
      </c>
      <c r="G3908" s="73">
        <v>0.10833333333333334</v>
      </c>
      <c r="H3908" s="73">
        <v>0.10833333333333334</v>
      </c>
      <c r="I3908" s="73">
        <v>0.10833333333333334</v>
      </c>
      <c r="J3908" s="81" t="s">
        <v>4230</v>
      </c>
      <c r="AL3908" s="144">
        <v>0</v>
      </c>
      <c r="AM3908" s="144">
        <v>0.10833333333333334</v>
      </c>
      <c r="AN3908" s="144">
        <v>0.10833333333333334</v>
      </c>
      <c r="AO3908" s="145">
        <v>0.10833333333333334</v>
      </c>
    </row>
    <row r="3909" spans="2:41" ht="14.5" hidden="1" x14ac:dyDescent="0.35">
      <c r="B3909" s="45" t="s">
        <v>3314</v>
      </c>
      <c r="C3909" s="54">
        <v>872724</v>
      </c>
      <c r="D3909" s="54">
        <v>872724</v>
      </c>
      <c r="E3909" s="60" t="s">
        <v>3195</v>
      </c>
      <c r="F3909" s="73">
        <v>0</v>
      </c>
      <c r="G3909" s="73">
        <v>0.10833333333333334</v>
      </c>
      <c r="H3909" s="73">
        <v>0.10833333333333334</v>
      </c>
      <c r="I3909" s="73">
        <v>0.10833333333333334</v>
      </c>
      <c r="J3909" s="81" t="s">
        <v>4230</v>
      </c>
      <c r="AL3909" s="144">
        <v>0</v>
      </c>
      <c r="AM3909" s="144">
        <v>0.10833333333333334</v>
      </c>
      <c r="AN3909" s="144">
        <v>0.10833333333333334</v>
      </c>
      <c r="AO3909" s="145">
        <v>0.10833333333333334</v>
      </c>
    </row>
    <row r="3910" spans="2:41" ht="14.5" hidden="1" x14ac:dyDescent="0.35">
      <c r="B3910" s="45" t="s">
        <v>3314</v>
      </c>
      <c r="C3910" s="54">
        <v>872726</v>
      </c>
      <c r="D3910" s="54">
        <v>872726</v>
      </c>
      <c r="E3910" s="60" t="s">
        <v>3195</v>
      </c>
      <c r="F3910" s="73">
        <v>0</v>
      </c>
      <c r="G3910" s="73">
        <v>0.10833333333333334</v>
      </c>
      <c r="H3910" s="73">
        <v>0.10833333333333334</v>
      </c>
      <c r="I3910" s="73">
        <v>0.10833333333333334</v>
      </c>
      <c r="J3910" s="81" t="s">
        <v>4230</v>
      </c>
      <c r="AL3910" s="144">
        <v>0</v>
      </c>
      <c r="AM3910" s="144">
        <v>0.10833333333333334</v>
      </c>
      <c r="AN3910" s="144">
        <v>0.10833333333333334</v>
      </c>
      <c r="AO3910" s="145">
        <v>0.10833333333333334</v>
      </c>
    </row>
    <row r="3911" spans="2:41" ht="14.5" hidden="1" x14ac:dyDescent="0.35">
      <c r="B3911" s="45" t="s">
        <v>3314</v>
      </c>
      <c r="C3911" s="54">
        <v>872729</v>
      </c>
      <c r="D3911" s="54">
        <v>872730</v>
      </c>
      <c r="E3911" s="60" t="s">
        <v>3195</v>
      </c>
      <c r="F3911" s="73">
        <v>0</v>
      </c>
      <c r="G3911" s="73">
        <v>0.10833333333333334</v>
      </c>
      <c r="H3911" s="73">
        <v>0.10833333333333334</v>
      </c>
      <c r="I3911" s="73">
        <v>0.10833333333333334</v>
      </c>
      <c r="J3911" s="81" t="s">
        <v>4230</v>
      </c>
      <c r="AL3911" s="144">
        <v>0</v>
      </c>
      <c r="AM3911" s="144">
        <v>0.10833333333333334</v>
      </c>
      <c r="AN3911" s="144">
        <v>0.10833333333333334</v>
      </c>
      <c r="AO3911" s="145">
        <v>0.10833333333333334</v>
      </c>
    </row>
    <row r="3912" spans="2:41" ht="14.5" hidden="1" x14ac:dyDescent="0.35">
      <c r="B3912" s="45" t="s">
        <v>3314</v>
      </c>
      <c r="C3912" s="54">
        <v>872732</v>
      </c>
      <c r="D3912" s="54">
        <v>872735</v>
      </c>
      <c r="E3912" s="60" t="s">
        <v>3195</v>
      </c>
      <c r="F3912" s="73">
        <v>0</v>
      </c>
      <c r="G3912" s="73">
        <v>0.10833333333333334</v>
      </c>
      <c r="H3912" s="73">
        <v>0.10833333333333334</v>
      </c>
      <c r="I3912" s="73">
        <v>0.10833333333333334</v>
      </c>
      <c r="J3912" s="81" t="s">
        <v>4230</v>
      </c>
      <c r="AL3912" s="144">
        <v>0</v>
      </c>
      <c r="AM3912" s="144">
        <v>0.10833333333333334</v>
      </c>
      <c r="AN3912" s="144">
        <v>0.10833333333333334</v>
      </c>
      <c r="AO3912" s="145">
        <v>0.10833333333333334</v>
      </c>
    </row>
    <row r="3913" spans="2:41" ht="14.5" hidden="1" x14ac:dyDescent="0.35">
      <c r="B3913" s="45" t="s">
        <v>3314</v>
      </c>
      <c r="C3913" s="54">
        <v>872737</v>
      </c>
      <c r="D3913" s="54">
        <v>872737</v>
      </c>
      <c r="E3913" s="60" t="s">
        <v>3195</v>
      </c>
      <c r="F3913" s="73">
        <v>0</v>
      </c>
      <c r="G3913" s="73">
        <v>0.10833333333333334</v>
      </c>
      <c r="H3913" s="73">
        <v>0.10833333333333334</v>
      </c>
      <c r="I3913" s="73">
        <v>0.10833333333333334</v>
      </c>
      <c r="J3913" s="81" t="s">
        <v>4230</v>
      </c>
      <c r="AL3913" s="144">
        <v>0</v>
      </c>
      <c r="AM3913" s="144">
        <v>0.10833333333333334</v>
      </c>
      <c r="AN3913" s="144">
        <v>0.10833333333333334</v>
      </c>
      <c r="AO3913" s="145">
        <v>0.10833333333333334</v>
      </c>
    </row>
    <row r="3914" spans="2:41" ht="14.5" hidden="1" x14ac:dyDescent="0.35">
      <c r="B3914" s="45" t="s">
        <v>3314</v>
      </c>
      <c r="C3914" s="54">
        <v>872739</v>
      </c>
      <c r="D3914" s="54">
        <v>872739</v>
      </c>
      <c r="E3914" s="60" t="s">
        <v>3195</v>
      </c>
      <c r="F3914" s="73">
        <v>0</v>
      </c>
      <c r="G3914" s="73">
        <v>0.10833333333333334</v>
      </c>
      <c r="H3914" s="73">
        <v>0.10833333333333334</v>
      </c>
      <c r="I3914" s="73">
        <v>0.10833333333333334</v>
      </c>
      <c r="J3914" s="81" t="s">
        <v>4230</v>
      </c>
      <c r="AL3914" s="144">
        <v>0</v>
      </c>
      <c r="AM3914" s="144">
        <v>0.10833333333333334</v>
      </c>
      <c r="AN3914" s="144">
        <v>0.10833333333333334</v>
      </c>
      <c r="AO3914" s="145">
        <v>0.10833333333333334</v>
      </c>
    </row>
    <row r="3915" spans="2:41" ht="14.5" hidden="1" x14ac:dyDescent="0.35">
      <c r="B3915" s="45" t="s">
        <v>3314</v>
      </c>
      <c r="C3915" s="54">
        <v>872741</v>
      </c>
      <c r="D3915" s="54">
        <v>872741</v>
      </c>
      <c r="E3915" s="60" t="s">
        <v>3195</v>
      </c>
      <c r="F3915" s="73">
        <v>0</v>
      </c>
      <c r="G3915" s="73">
        <v>0.10833333333333334</v>
      </c>
      <c r="H3915" s="73">
        <v>0.10833333333333334</v>
      </c>
      <c r="I3915" s="73">
        <v>0.10833333333333334</v>
      </c>
      <c r="J3915" s="81" t="s">
        <v>4230</v>
      </c>
      <c r="AL3915" s="144">
        <v>0</v>
      </c>
      <c r="AM3915" s="144">
        <v>0.10833333333333334</v>
      </c>
      <c r="AN3915" s="144">
        <v>0.10833333333333334</v>
      </c>
      <c r="AO3915" s="145">
        <v>0.10833333333333334</v>
      </c>
    </row>
    <row r="3916" spans="2:41" ht="14.5" hidden="1" x14ac:dyDescent="0.35">
      <c r="B3916" s="45" t="s">
        <v>3314</v>
      </c>
      <c r="C3916" s="54">
        <v>872751</v>
      </c>
      <c r="D3916" s="54">
        <v>872751</v>
      </c>
      <c r="E3916" s="60" t="s">
        <v>3195</v>
      </c>
      <c r="F3916" s="73">
        <v>0</v>
      </c>
      <c r="G3916" s="73">
        <v>0.10833333333333334</v>
      </c>
      <c r="H3916" s="73">
        <v>0.10833333333333334</v>
      </c>
      <c r="I3916" s="73">
        <v>0.10833333333333334</v>
      </c>
      <c r="J3916" s="81" t="s">
        <v>4230</v>
      </c>
      <c r="AL3916" s="144">
        <v>0</v>
      </c>
      <c r="AM3916" s="144">
        <v>0.10833333333333334</v>
      </c>
      <c r="AN3916" s="144">
        <v>0.10833333333333334</v>
      </c>
      <c r="AO3916" s="145">
        <v>0.10833333333333334</v>
      </c>
    </row>
    <row r="3917" spans="2:41" ht="14.5" hidden="1" x14ac:dyDescent="0.35">
      <c r="B3917" s="45" t="s">
        <v>3314</v>
      </c>
      <c r="C3917" s="54">
        <v>872756</v>
      </c>
      <c r="D3917" s="54">
        <v>872756</v>
      </c>
      <c r="E3917" s="60" t="s">
        <v>3195</v>
      </c>
      <c r="F3917" s="73">
        <v>0</v>
      </c>
      <c r="G3917" s="73">
        <v>0.10833333333333334</v>
      </c>
      <c r="H3917" s="73">
        <v>0.10833333333333334</v>
      </c>
      <c r="I3917" s="73">
        <v>0.10833333333333334</v>
      </c>
      <c r="J3917" s="81" t="s">
        <v>4230</v>
      </c>
      <c r="AL3917" s="144">
        <v>0</v>
      </c>
      <c r="AM3917" s="144">
        <v>0.10833333333333334</v>
      </c>
      <c r="AN3917" s="144">
        <v>0.10833333333333334</v>
      </c>
      <c r="AO3917" s="145">
        <v>0.10833333333333334</v>
      </c>
    </row>
    <row r="3918" spans="2:41" ht="14.5" hidden="1" x14ac:dyDescent="0.35">
      <c r="B3918" s="45" t="s">
        <v>3314</v>
      </c>
      <c r="C3918" s="54">
        <v>872762</v>
      </c>
      <c r="D3918" s="54">
        <v>872762</v>
      </c>
      <c r="E3918" s="60" t="s">
        <v>3195</v>
      </c>
      <c r="F3918" s="73">
        <v>0</v>
      </c>
      <c r="G3918" s="73">
        <v>0.10833333333333334</v>
      </c>
      <c r="H3918" s="73">
        <v>0.10833333333333334</v>
      </c>
      <c r="I3918" s="73">
        <v>0.10833333333333334</v>
      </c>
      <c r="J3918" s="81" t="s">
        <v>4230</v>
      </c>
      <c r="AL3918" s="144">
        <v>0</v>
      </c>
      <c r="AM3918" s="144">
        <v>0.10833333333333334</v>
      </c>
      <c r="AN3918" s="144">
        <v>0.10833333333333334</v>
      </c>
      <c r="AO3918" s="145">
        <v>0.10833333333333334</v>
      </c>
    </row>
    <row r="3919" spans="2:41" ht="14.5" hidden="1" x14ac:dyDescent="0.35">
      <c r="B3919" s="45" t="s">
        <v>3314</v>
      </c>
      <c r="C3919" s="54">
        <v>872783</v>
      </c>
      <c r="D3919" s="54">
        <v>872783</v>
      </c>
      <c r="E3919" s="60" t="s">
        <v>3195</v>
      </c>
      <c r="F3919" s="73">
        <v>0</v>
      </c>
      <c r="G3919" s="73">
        <v>0.10833333333333334</v>
      </c>
      <c r="H3919" s="73">
        <v>0.10833333333333334</v>
      </c>
      <c r="I3919" s="73">
        <v>0.10833333333333334</v>
      </c>
      <c r="J3919" s="81" t="s">
        <v>4230</v>
      </c>
      <c r="AL3919" s="144">
        <v>0</v>
      </c>
      <c r="AM3919" s="144">
        <v>0.10833333333333334</v>
      </c>
      <c r="AN3919" s="144">
        <v>0.10833333333333334</v>
      </c>
      <c r="AO3919" s="145">
        <v>0.10833333333333334</v>
      </c>
    </row>
    <row r="3920" spans="2:41" ht="14.5" hidden="1" x14ac:dyDescent="0.35">
      <c r="B3920" s="45" t="s">
        <v>3314</v>
      </c>
      <c r="C3920" s="54">
        <v>872800</v>
      </c>
      <c r="D3920" s="54">
        <v>872805</v>
      </c>
      <c r="E3920" s="60" t="s">
        <v>3195</v>
      </c>
      <c r="F3920" s="73">
        <v>0</v>
      </c>
      <c r="G3920" s="73">
        <v>0.10833333333333334</v>
      </c>
      <c r="H3920" s="73">
        <v>0.10833333333333334</v>
      </c>
      <c r="I3920" s="73">
        <v>0.10833333333333334</v>
      </c>
      <c r="J3920" s="81" t="s">
        <v>4230</v>
      </c>
      <c r="AL3920" s="144">
        <v>0</v>
      </c>
      <c r="AM3920" s="144">
        <v>0.10833333333333334</v>
      </c>
      <c r="AN3920" s="144">
        <v>0.10833333333333334</v>
      </c>
      <c r="AO3920" s="145">
        <v>0.10833333333333334</v>
      </c>
    </row>
    <row r="3921" spans="2:41" ht="14.5" hidden="1" x14ac:dyDescent="0.35">
      <c r="B3921" s="45" t="s">
        <v>3314</v>
      </c>
      <c r="C3921" s="54">
        <v>872811</v>
      </c>
      <c r="D3921" s="54">
        <v>872819</v>
      </c>
      <c r="E3921" s="60" t="s">
        <v>3195</v>
      </c>
      <c r="F3921" s="73">
        <v>0</v>
      </c>
      <c r="G3921" s="73">
        <v>0.10833333333333334</v>
      </c>
      <c r="H3921" s="73">
        <v>0.10833333333333334</v>
      </c>
      <c r="I3921" s="73">
        <v>0.10833333333333334</v>
      </c>
      <c r="J3921" s="81" t="s">
        <v>4230</v>
      </c>
      <c r="AL3921" s="144">
        <v>0</v>
      </c>
      <c r="AM3921" s="144">
        <v>0.10833333333333334</v>
      </c>
      <c r="AN3921" s="144">
        <v>0.10833333333333334</v>
      </c>
      <c r="AO3921" s="145">
        <v>0.10833333333333334</v>
      </c>
    </row>
    <row r="3922" spans="2:41" ht="14.5" hidden="1" x14ac:dyDescent="0.35">
      <c r="B3922" s="45" t="s">
        <v>3314</v>
      </c>
      <c r="C3922" s="54">
        <v>872846</v>
      </c>
      <c r="D3922" s="54">
        <v>872848</v>
      </c>
      <c r="E3922" s="60" t="s">
        <v>3195</v>
      </c>
      <c r="F3922" s="73">
        <v>0</v>
      </c>
      <c r="G3922" s="73">
        <v>0.10833333333333334</v>
      </c>
      <c r="H3922" s="73">
        <v>0.10833333333333334</v>
      </c>
      <c r="I3922" s="73">
        <v>0.10833333333333334</v>
      </c>
      <c r="J3922" s="81" t="s">
        <v>4230</v>
      </c>
      <c r="AL3922" s="144">
        <v>0</v>
      </c>
      <c r="AM3922" s="144">
        <v>0.10833333333333334</v>
      </c>
      <c r="AN3922" s="144">
        <v>0.10833333333333334</v>
      </c>
      <c r="AO3922" s="145">
        <v>0.10833333333333334</v>
      </c>
    </row>
    <row r="3923" spans="2:41" ht="14.5" hidden="1" x14ac:dyDescent="0.35">
      <c r="B3923" s="45" t="s">
        <v>3314</v>
      </c>
      <c r="C3923" s="54">
        <v>900111</v>
      </c>
      <c r="D3923" s="54">
        <v>900111</v>
      </c>
      <c r="E3923" s="60" t="s">
        <v>3195</v>
      </c>
      <c r="F3923" s="73">
        <v>0</v>
      </c>
      <c r="G3923" s="73">
        <v>0.10833333333333334</v>
      </c>
      <c r="H3923" s="73">
        <v>0.10833333333333334</v>
      </c>
      <c r="I3923" s="73">
        <v>0.10833333333333334</v>
      </c>
      <c r="J3923" s="81" t="s">
        <v>4230</v>
      </c>
      <c r="AL3923" s="144">
        <v>0</v>
      </c>
      <c r="AM3923" s="144">
        <v>0.10833333333333334</v>
      </c>
      <c r="AN3923" s="144">
        <v>0.10833333333333334</v>
      </c>
      <c r="AO3923" s="145">
        <v>0.10833333333333334</v>
      </c>
    </row>
    <row r="3924" spans="2:41" ht="14.5" hidden="1" x14ac:dyDescent="0.35">
      <c r="B3924" s="45" t="s">
        <v>3314</v>
      </c>
      <c r="C3924" s="54">
        <v>900168</v>
      </c>
      <c r="D3924" s="54">
        <v>900168</v>
      </c>
      <c r="E3924" s="60" t="s">
        <v>3195</v>
      </c>
      <c r="F3924" s="73">
        <v>0</v>
      </c>
      <c r="G3924" s="73">
        <v>0.10833333333333334</v>
      </c>
      <c r="H3924" s="73">
        <v>0.10833333333333334</v>
      </c>
      <c r="I3924" s="73">
        <v>0.10833333333333334</v>
      </c>
      <c r="J3924" s="81" t="s">
        <v>4230</v>
      </c>
      <c r="AL3924" s="144">
        <v>0</v>
      </c>
      <c r="AM3924" s="144">
        <v>0.10833333333333334</v>
      </c>
      <c r="AN3924" s="144">
        <v>0.10833333333333334</v>
      </c>
      <c r="AO3924" s="145">
        <v>0.10833333333333334</v>
      </c>
    </row>
    <row r="3925" spans="2:41" ht="14.5" hidden="1" x14ac:dyDescent="0.35">
      <c r="B3925" s="45" t="s">
        <v>3314</v>
      </c>
      <c r="C3925" s="54">
        <v>900252</v>
      </c>
      <c r="D3925" s="54">
        <v>900252</v>
      </c>
      <c r="E3925" s="60" t="s">
        <v>3195</v>
      </c>
      <c r="F3925" s="73">
        <v>0</v>
      </c>
      <c r="G3925" s="73">
        <v>0.10833333333333334</v>
      </c>
      <c r="H3925" s="73">
        <v>0.10833333333333334</v>
      </c>
      <c r="I3925" s="73">
        <v>0.10833333333333334</v>
      </c>
      <c r="J3925" s="81" t="s">
        <v>4230</v>
      </c>
      <c r="AL3925" s="144">
        <v>0</v>
      </c>
      <c r="AM3925" s="144">
        <v>0.10833333333333334</v>
      </c>
      <c r="AN3925" s="144">
        <v>0.10833333333333334</v>
      </c>
      <c r="AO3925" s="145">
        <v>0.10833333333333334</v>
      </c>
    </row>
    <row r="3926" spans="2:41" ht="14.5" hidden="1" x14ac:dyDescent="0.35">
      <c r="B3926" s="45" t="s">
        <v>3314</v>
      </c>
      <c r="C3926" s="54">
        <v>900457</v>
      </c>
      <c r="D3926" s="54">
        <v>900457</v>
      </c>
      <c r="E3926" s="60" t="s">
        <v>3195</v>
      </c>
      <c r="F3926" s="73">
        <v>0</v>
      </c>
      <c r="G3926" s="73">
        <v>0.10833333333333334</v>
      </c>
      <c r="H3926" s="73">
        <v>0.10833333333333334</v>
      </c>
      <c r="I3926" s="73">
        <v>0.10833333333333334</v>
      </c>
      <c r="J3926" s="81" t="s">
        <v>4230</v>
      </c>
      <c r="AL3926" s="144">
        <v>0</v>
      </c>
      <c r="AM3926" s="144">
        <v>0.10833333333333334</v>
      </c>
      <c r="AN3926" s="144">
        <v>0.10833333333333334</v>
      </c>
      <c r="AO3926" s="145">
        <v>0.10833333333333334</v>
      </c>
    </row>
    <row r="3927" spans="2:41" ht="14.5" hidden="1" x14ac:dyDescent="0.35">
      <c r="B3927" s="45" t="s">
        <v>3314</v>
      </c>
      <c r="C3927" s="54">
        <v>900560</v>
      </c>
      <c r="D3927" s="54">
        <v>900560</v>
      </c>
      <c r="E3927" s="60" t="s">
        <v>3195</v>
      </c>
      <c r="F3927" s="73">
        <v>0</v>
      </c>
      <c r="G3927" s="73">
        <v>0.10833333333333334</v>
      </c>
      <c r="H3927" s="73">
        <v>0.10833333333333334</v>
      </c>
      <c r="I3927" s="73">
        <v>0.10833333333333334</v>
      </c>
      <c r="J3927" s="81" t="s">
        <v>4230</v>
      </c>
      <c r="AL3927" s="144">
        <v>0</v>
      </c>
      <c r="AM3927" s="144">
        <v>0.10833333333333334</v>
      </c>
      <c r="AN3927" s="144">
        <v>0.10833333333333334</v>
      </c>
      <c r="AO3927" s="145">
        <v>0.10833333333333334</v>
      </c>
    </row>
    <row r="3928" spans="2:41" ht="14.5" hidden="1" x14ac:dyDescent="0.35">
      <c r="B3928" s="45" t="s">
        <v>3314</v>
      </c>
      <c r="C3928" s="54">
        <v>900767</v>
      </c>
      <c r="D3928" s="54">
        <v>900767</v>
      </c>
      <c r="E3928" s="60" t="s">
        <v>3195</v>
      </c>
      <c r="F3928" s="73">
        <v>0</v>
      </c>
      <c r="G3928" s="73">
        <v>0.10833333333333334</v>
      </c>
      <c r="H3928" s="73">
        <v>0.10833333333333334</v>
      </c>
      <c r="I3928" s="73">
        <v>0.10833333333333334</v>
      </c>
      <c r="J3928" s="81" t="s">
        <v>4230</v>
      </c>
      <c r="AL3928" s="144">
        <v>0</v>
      </c>
      <c r="AM3928" s="144">
        <v>0.10833333333333334</v>
      </c>
      <c r="AN3928" s="144">
        <v>0.10833333333333334</v>
      </c>
      <c r="AO3928" s="145">
        <v>0.10833333333333334</v>
      </c>
    </row>
    <row r="3929" spans="2:41" ht="14.5" hidden="1" x14ac:dyDescent="0.35">
      <c r="B3929" s="45" t="s">
        <v>3314</v>
      </c>
      <c r="C3929" s="54">
        <v>900784</v>
      </c>
      <c r="D3929" s="54">
        <v>900784</v>
      </c>
      <c r="E3929" s="60" t="s">
        <v>3195</v>
      </c>
      <c r="F3929" s="73">
        <v>0</v>
      </c>
      <c r="G3929" s="73">
        <v>0.10833333333333334</v>
      </c>
      <c r="H3929" s="73">
        <v>0.10833333333333334</v>
      </c>
      <c r="I3929" s="73">
        <v>0.10833333333333334</v>
      </c>
      <c r="J3929" s="81" t="s">
        <v>4230</v>
      </c>
      <c r="AL3929" s="144">
        <v>0</v>
      </c>
      <c r="AM3929" s="144">
        <v>0.10833333333333334</v>
      </c>
      <c r="AN3929" s="144">
        <v>0.10833333333333334</v>
      </c>
      <c r="AO3929" s="145">
        <v>0.10833333333333334</v>
      </c>
    </row>
    <row r="3930" spans="2:41" ht="14.5" hidden="1" x14ac:dyDescent="0.35">
      <c r="B3930" s="45" t="s">
        <v>3314</v>
      </c>
      <c r="C3930" s="54">
        <v>901040</v>
      </c>
      <c r="D3930" s="54">
        <v>901040</v>
      </c>
      <c r="E3930" s="60" t="s">
        <v>3195</v>
      </c>
      <c r="F3930" s="73">
        <v>0</v>
      </c>
      <c r="G3930" s="73">
        <v>0.10833333333333334</v>
      </c>
      <c r="H3930" s="73">
        <v>0.10833333333333334</v>
      </c>
      <c r="I3930" s="73">
        <v>0.10833333333333334</v>
      </c>
      <c r="J3930" s="81" t="s">
        <v>4230</v>
      </c>
      <c r="AL3930" s="144">
        <v>0</v>
      </c>
      <c r="AM3930" s="144">
        <v>0.10833333333333334</v>
      </c>
      <c r="AN3930" s="144">
        <v>0.10833333333333334</v>
      </c>
      <c r="AO3930" s="145">
        <v>0.10833333333333334</v>
      </c>
    </row>
    <row r="3931" spans="2:41" ht="14.5" hidden="1" x14ac:dyDescent="0.35">
      <c r="B3931" s="45" t="s">
        <v>3314</v>
      </c>
      <c r="C3931" s="54">
        <v>901332</v>
      </c>
      <c r="D3931" s="54">
        <v>901332</v>
      </c>
      <c r="E3931" s="60" t="s">
        <v>3195</v>
      </c>
      <c r="F3931" s="73">
        <v>0</v>
      </c>
      <c r="G3931" s="73">
        <v>0.10833333333333334</v>
      </c>
      <c r="H3931" s="73">
        <v>0.10833333333333334</v>
      </c>
      <c r="I3931" s="73">
        <v>0.10833333333333334</v>
      </c>
      <c r="J3931" s="81" t="s">
        <v>4230</v>
      </c>
      <c r="AL3931" s="144">
        <v>0</v>
      </c>
      <c r="AM3931" s="144">
        <v>0.10833333333333334</v>
      </c>
      <c r="AN3931" s="144">
        <v>0.10833333333333334</v>
      </c>
      <c r="AO3931" s="145">
        <v>0.10833333333333334</v>
      </c>
    </row>
    <row r="3932" spans="2:41" ht="14.5" hidden="1" x14ac:dyDescent="0.35">
      <c r="B3932" s="45" t="s">
        <v>3314</v>
      </c>
      <c r="C3932" s="54">
        <v>901335</v>
      </c>
      <c r="D3932" s="54">
        <v>901335</v>
      </c>
      <c r="E3932" s="60" t="s">
        <v>3195</v>
      </c>
      <c r="F3932" s="73">
        <v>0</v>
      </c>
      <c r="G3932" s="73">
        <v>0.10833333333333334</v>
      </c>
      <c r="H3932" s="73">
        <v>0.10833333333333334</v>
      </c>
      <c r="I3932" s="73">
        <v>0.10833333333333334</v>
      </c>
      <c r="J3932" s="81" t="s">
        <v>4230</v>
      </c>
      <c r="AL3932" s="144">
        <v>0</v>
      </c>
      <c r="AM3932" s="144">
        <v>0.10833333333333334</v>
      </c>
      <c r="AN3932" s="144">
        <v>0.10833333333333334</v>
      </c>
      <c r="AO3932" s="145">
        <v>0.10833333333333334</v>
      </c>
    </row>
    <row r="3933" spans="2:41" ht="14.5" hidden="1" x14ac:dyDescent="0.35">
      <c r="B3933" s="45" t="s">
        <v>3314</v>
      </c>
      <c r="C3933" s="54">
        <v>901337</v>
      </c>
      <c r="D3933" s="54">
        <v>901339</v>
      </c>
      <c r="E3933" s="60" t="s">
        <v>3195</v>
      </c>
      <c r="F3933" s="73">
        <v>0</v>
      </c>
      <c r="G3933" s="73">
        <v>0.10833333333333334</v>
      </c>
      <c r="H3933" s="73">
        <v>0.10833333333333334</v>
      </c>
      <c r="I3933" s="73">
        <v>0.10833333333333334</v>
      </c>
      <c r="J3933" s="81" t="s">
        <v>4230</v>
      </c>
      <c r="AL3933" s="144">
        <v>0</v>
      </c>
      <c r="AM3933" s="144">
        <v>0.10833333333333334</v>
      </c>
      <c r="AN3933" s="144">
        <v>0.10833333333333334</v>
      </c>
      <c r="AO3933" s="145">
        <v>0.10833333333333334</v>
      </c>
    </row>
    <row r="3934" spans="2:41" ht="14.5" hidden="1" x14ac:dyDescent="0.35">
      <c r="B3934" s="45" t="s">
        <v>3314</v>
      </c>
      <c r="C3934" s="54">
        <v>901682</v>
      </c>
      <c r="D3934" s="54">
        <v>901682</v>
      </c>
      <c r="E3934" s="60" t="s">
        <v>3195</v>
      </c>
      <c r="F3934" s="73">
        <v>0</v>
      </c>
      <c r="G3934" s="73">
        <v>0.10833333333333334</v>
      </c>
      <c r="H3934" s="73">
        <v>0.10833333333333334</v>
      </c>
      <c r="I3934" s="73">
        <v>0.10833333333333334</v>
      </c>
      <c r="J3934" s="81" t="s">
        <v>4230</v>
      </c>
      <c r="AL3934" s="144">
        <v>0</v>
      </c>
      <c r="AM3934" s="144">
        <v>0.10833333333333334</v>
      </c>
      <c r="AN3934" s="144">
        <v>0.10833333333333334</v>
      </c>
      <c r="AO3934" s="145">
        <v>0.10833333333333334</v>
      </c>
    </row>
    <row r="3935" spans="2:41" ht="14.5" hidden="1" x14ac:dyDescent="0.35">
      <c r="B3935" s="45" t="s">
        <v>3314</v>
      </c>
      <c r="C3935" s="54">
        <v>901714</v>
      </c>
      <c r="D3935" s="54">
        <v>901714</v>
      </c>
      <c r="E3935" s="60" t="s">
        <v>3195</v>
      </c>
      <c r="F3935" s="73">
        <v>0</v>
      </c>
      <c r="G3935" s="73">
        <v>0.10833333333333334</v>
      </c>
      <c r="H3935" s="73">
        <v>0.10833333333333334</v>
      </c>
      <c r="I3935" s="73">
        <v>0.10833333333333334</v>
      </c>
      <c r="J3935" s="81" t="s">
        <v>4230</v>
      </c>
      <c r="AL3935" s="144">
        <v>0</v>
      </c>
      <c r="AM3935" s="144">
        <v>0.10833333333333334</v>
      </c>
      <c r="AN3935" s="144">
        <v>0.10833333333333334</v>
      </c>
      <c r="AO3935" s="145">
        <v>0.10833333333333334</v>
      </c>
    </row>
    <row r="3936" spans="2:41" ht="14.5" hidden="1" x14ac:dyDescent="0.35">
      <c r="B3936" s="45" t="s">
        <v>3314</v>
      </c>
      <c r="C3936" s="54">
        <v>901719</v>
      </c>
      <c r="D3936" s="54">
        <v>901719</v>
      </c>
      <c r="E3936" s="60" t="s">
        <v>3195</v>
      </c>
      <c r="F3936" s="73">
        <v>0</v>
      </c>
      <c r="G3936" s="73">
        <v>0.10833333333333334</v>
      </c>
      <c r="H3936" s="73">
        <v>0.10833333333333334</v>
      </c>
      <c r="I3936" s="73">
        <v>0.10833333333333334</v>
      </c>
      <c r="J3936" s="81" t="s">
        <v>4230</v>
      </c>
      <c r="AL3936" s="144">
        <v>0</v>
      </c>
      <c r="AM3936" s="144">
        <v>0.10833333333333334</v>
      </c>
      <c r="AN3936" s="144">
        <v>0.10833333333333334</v>
      </c>
      <c r="AO3936" s="145">
        <v>0.10833333333333334</v>
      </c>
    </row>
    <row r="3937" spans="2:41" ht="14.5" hidden="1" x14ac:dyDescent="0.35">
      <c r="B3937" s="45" t="s">
        <v>3314</v>
      </c>
      <c r="C3937" s="54">
        <v>901745</v>
      </c>
      <c r="D3937" s="54">
        <v>901745</v>
      </c>
      <c r="E3937" s="60" t="s">
        <v>3195</v>
      </c>
      <c r="F3937" s="73">
        <v>0</v>
      </c>
      <c r="G3937" s="73">
        <v>0.10833333333333334</v>
      </c>
      <c r="H3937" s="73">
        <v>0.10833333333333334</v>
      </c>
      <c r="I3937" s="73">
        <v>0.10833333333333334</v>
      </c>
      <c r="J3937" s="81" t="s">
        <v>4230</v>
      </c>
      <c r="AL3937" s="144">
        <v>0</v>
      </c>
      <c r="AM3937" s="144">
        <v>0.10833333333333334</v>
      </c>
      <c r="AN3937" s="144">
        <v>0.10833333333333334</v>
      </c>
      <c r="AO3937" s="145">
        <v>0.10833333333333334</v>
      </c>
    </row>
    <row r="3938" spans="2:41" ht="14.5" hidden="1" x14ac:dyDescent="0.35">
      <c r="B3938" s="45" t="s">
        <v>3314</v>
      </c>
      <c r="C3938" s="54">
        <v>901913</v>
      </c>
      <c r="D3938" s="54">
        <v>901914</v>
      </c>
      <c r="E3938" s="60" t="s">
        <v>3195</v>
      </c>
      <c r="F3938" s="73">
        <v>0</v>
      </c>
      <c r="G3938" s="73">
        <v>0.10833333333333334</v>
      </c>
      <c r="H3938" s="73">
        <v>0.10833333333333334</v>
      </c>
      <c r="I3938" s="73">
        <v>0.10833333333333334</v>
      </c>
      <c r="J3938" s="81" t="s">
        <v>4230</v>
      </c>
      <c r="AL3938" s="144">
        <v>0</v>
      </c>
      <c r="AM3938" s="144">
        <v>0.10833333333333334</v>
      </c>
      <c r="AN3938" s="144">
        <v>0.10833333333333334</v>
      </c>
      <c r="AO3938" s="145">
        <v>0.10833333333333334</v>
      </c>
    </row>
    <row r="3939" spans="2:41" ht="14.5" hidden="1" x14ac:dyDescent="0.35">
      <c r="B3939" s="45" t="s">
        <v>3314</v>
      </c>
      <c r="C3939" s="54">
        <v>901919</v>
      </c>
      <c r="D3939" s="54">
        <v>901919</v>
      </c>
      <c r="E3939" s="60" t="s">
        <v>3195</v>
      </c>
      <c r="F3939" s="73">
        <v>0</v>
      </c>
      <c r="G3939" s="73">
        <v>0.10833333333333334</v>
      </c>
      <c r="H3939" s="73">
        <v>0.10833333333333334</v>
      </c>
      <c r="I3939" s="73">
        <v>0.10833333333333334</v>
      </c>
      <c r="J3939" s="81" t="s">
        <v>4230</v>
      </c>
      <c r="AL3939" s="144">
        <v>0</v>
      </c>
      <c r="AM3939" s="144">
        <v>0.10833333333333334</v>
      </c>
      <c r="AN3939" s="144">
        <v>0.10833333333333334</v>
      </c>
      <c r="AO3939" s="145">
        <v>0.10833333333333334</v>
      </c>
    </row>
    <row r="3940" spans="2:41" ht="14.5" hidden="1" x14ac:dyDescent="0.35">
      <c r="B3940" s="45" t="s">
        <v>3314</v>
      </c>
      <c r="C3940" s="54">
        <v>902110</v>
      </c>
      <c r="D3940" s="54">
        <v>902110</v>
      </c>
      <c r="E3940" s="60" t="s">
        <v>3195</v>
      </c>
      <c r="F3940" s="73">
        <v>0</v>
      </c>
      <c r="G3940" s="73">
        <v>0.10833333333333334</v>
      </c>
      <c r="H3940" s="73">
        <v>0.10833333333333334</v>
      </c>
      <c r="I3940" s="73">
        <v>0.10833333333333334</v>
      </c>
      <c r="J3940" s="81" t="s">
        <v>4230</v>
      </c>
      <c r="AL3940" s="144">
        <v>0</v>
      </c>
      <c r="AM3940" s="144">
        <v>0.10833333333333334</v>
      </c>
      <c r="AN3940" s="144">
        <v>0.10833333333333334</v>
      </c>
      <c r="AO3940" s="145">
        <v>0.10833333333333334</v>
      </c>
    </row>
    <row r="3941" spans="2:41" ht="14.5" hidden="1" x14ac:dyDescent="0.35">
      <c r="B3941" s="45" t="s">
        <v>3314</v>
      </c>
      <c r="C3941" s="54">
        <v>902142</v>
      </c>
      <c r="D3941" s="54">
        <v>902142</v>
      </c>
      <c r="E3941" s="60" t="s">
        <v>3195</v>
      </c>
      <c r="F3941" s="73">
        <v>0</v>
      </c>
      <c r="G3941" s="73">
        <v>0.10833333333333334</v>
      </c>
      <c r="H3941" s="73">
        <v>0.10833333333333334</v>
      </c>
      <c r="I3941" s="73">
        <v>0.10833333333333334</v>
      </c>
      <c r="J3941" s="81" t="s">
        <v>4230</v>
      </c>
      <c r="AL3941" s="144">
        <v>0</v>
      </c>
      <c r="AM3941" s="144">
        <v>0.10833333333333334</v>
      </c>
      <c r="AN3941" s="144">
        <v>0.10833333333333334</v>
      </c>
      <c r="AO3941" s="145">
        <v>0.10833333333333334</v>
      </c>
    </row>
    <row r="3942" spans="2:41" ht="14.5" hidden="1" x14ac:dyDescent="0.35">
      <c r="B3942" s="45" t="s">
        <v>3314</v>
      </c>
      <c r="C3942" s="54">
        <v>903252</v>
      </c>
      <c r="D3942" s="54">
        <v>903252</v>
      </c>
      <c r="E3942" s="60" t="s">
        <v>3195</v>
      </c>
      <c r="F3942" s="73">
        <v>0</v>
      </c>
      <c r="G3942" s="73">
        <v>0.10833333333333334</v>
      </c>
      <c r="H3942" s="73">
        <v>0.10833333333333334</v>
      </c>
      <c r="I3942" s="73">
        <v>0.10833333333333334</v>
      </c>
      <c r="J3942" s="81" t="s">
        <v>4230</v>
      </c>
      <c r="AL3942" s="144">
        <v>0</v>
      </c>
      <c r="AM3942" s="144">
        <v>0.10833333333333334</v>
      </c>
      <c r="AN3942" s="144">
        <v>0.10833333333333334</v>
      </c>
      <c r="AO3942" s="145">
        <v>0.10833333333333334</v>
      </c>
    </row>
    <row r="3943" spans="2:41" ht="14.5" hidden="1" x14ac:dyDescent="0.35">
      <c r="B3943" s="45" t="s">
        <v>3314</v>
      </c>
      <c r="C3943" s="54">
        <v>903275</v>
      </c>
      <c r="D3943" s="54">
        <v>903275</v>
      </c>
      <c r="E3943" s="60" t="s">
        <v>3195</v>
      </c>
      <c r="F3943" s="73">
        <v>0</v>
      </c>
      <c r="G3943" s="73">
        <v>0.10833333333333334</v>
      </c>
      <c r="H3943" s="73">
        <v>0.10833333333333334</v>
      </c>
      <c r="I3943" s="73">
        <v>0.10833333333333334</v>
      </c>
      <c r="J3943" s="81" t="s">
        <v>4230</v>
      </c>
      <c r="AL3943" s="144">
        <v>0</v>
      </c>
      <c r="AM3943" s="144">
        <v>0.10833333333333334</v>
      </c>
      <c r="AN3943" s="144">
        <v>0.10833333333333334</v>
      </c>
      <c r="AO3943" s="145">
        <v>0.10833333333333334</v>
      </c>
    </row>
    <row r="3944" spans="2:41" ht="14.5" hidden="1" x14ac:dyDescent="0.35">
      <c r="B3944" s="45" t="s">
        <v>3314</v>
      </c>
      <c r="C3944" s="54">
        <v>903363</v>
      </c>
      <c r="D3944" s="54">
        <v>903363</v>
      </c>
      <c r="E3944" s="60" t="s">
        <v>3195</v>
      </c>
      <c r="F3944" s="73">
        <v>0</v>
      </c>
      <c r="G3944" s="73">
        <v>0.10833333333333334</v>
      </c>
      <c r="H3944" s="73">
        <v>0.10833333333333334</v>
      </c>
      <c r="I3944" s="73">
        <v>0.10833333333333334</v>
      </c>
      <c r="J3944" s="81" t="s">
        <v>4230</v>
      </c>
      <c r="AL3944" s="144">
        <v>0</v>
      </c>
      <c r="AM3944" s="144">
        <v>0.10833333333333334</v>
      </c>
      <c r="AN3944" s="144">
        <v>0.10833333333333334</v>
      </c>
      <c r="AO3944" s="145">
        <v>0.10833333333333334</v>
      </c>
    </row>
    <row r="3945" spans="2:41" ht="14.5" hidden="1" x14ac:dyDescent="0.35">
      <c r="B3945" s="45" t="s">
        <v>3314</v>
      </c>
      <c r="C3945" s="54">
        <v>903376</v>
      </c>
      <c r="D3945" s="54">
        <v>903376</v>
      </c>
      <c r="E3945" s="60" t="s">
        <v>3195</v>
      </c>
      <c r="F3945" s="73">
        <v>0</v>
      </c>
      <c r="G3945" s="73">
        <v>0.10833333333333334</v>
      </c>
      <c r="H3945" s="73">
        <v>0.10833333333333334</v>
      </c>
      <c r="I3945" s="73">
        <v>0.10833333333333334</v>
      </c>
      <c r="J3945" s="81" t="s">
        <v>4230</v>
      </c>
      <c r="AL3945" s="144">
        <v>0</v>
      </c>
      <c r="AM3945" s="144">
        <v>0.10833333333333334</v>
      </c>
      <c r="AN3945" s="144">
        <v>0.10833333333333334</v>
      </c>
      <c r="AO3945" s="145">
        <v>0.10833333333333334</v>
      </c>
    </row>
    <row r="3946" spans="2:41" ht="14.5" hidden="1" x14ac:dyDescent="0.35">
      <c r="B3946" s="45" t="s">
        <v>3314</v>
      </c>
      <c r="C3946" s="54">
        <v>903532</v>
      </c>
      <c r="D3946" s="54">
        <v>903532</v>
      </c>
      <c r="E3946" s="60" t="s">
        <v>3195</v>
      </c>
      <c r="F3946" s="73">
        <v>0</v>
      </c>
      <c r="G3946" s="73">
        <v>0.10833333333333334</v>
      </c>
      <c r="H3946" s="73">
        <v>0.10833333333333334</v>
      </c>
      <c r="I3946" s="73">
        <v>0.10833333333333334</v>
      </c>
      <c r="J3946" s="81" t="s">
        <v>4230</v>
      </c>
      <c r="AL3946" s="144">
        <v>0</v>
      </c>
      <c r="AM3946" s="144">
        <v>0.10833333333333334</v>
      </c>
      <c r="AN3946" s="144">
        <v>0.10833333333333334</v>
      </c>
      <c r="AO3946" s="145">
        <v>0.10833333333333334</v>
      </c>
    </row>
    <row r="3947" spans="2:41" ht="14.5" hidden="1" x14ac:dyDescent="0.35">
      <c r="B3947" s="45" t="s">
        <v>3314</v>
      </c>
      <c r="C3947" s="54">
        <v>903698</v>
      </c>
      <c r="D3947" s="54">
        <v>903698</v>
      </c>
      <c r="E3947" s="60" t="s">
        <v>3195</v>
      </c>
      <c r="F3947" s="73">
        <v>0</v>
      </c>
      <c r="G3947" s="73">
        <v>0.10833333333333334</v>
      </c>
      <c r="H3947" s="73">
        <v>0.10833333333333334</v>
      </c>
      <c r="I3947" s="73">
        <v>0.10833333333333334</v>
      </c>
      <c r="J3947" s="81" t="s">
        <v>4230</v>
      </c>
      <c r="AL3947" s="144">
        <v>0</v>
      </c>
      <c r="AM3947" s="144">
        <v>0.10833333333333334</v>
      </c>
      <c r="AN3947" s="144">
        <v>0.10833333333333334</v>
      </c>
      <c r="AO3947" s="145">
        <v>0.10833333333333334</v>
      </c>
    </row>
    <row r="3948" spans="2:41" ht="14.5" hidden="1" x14ac:dyDescent="0.35">
      <c r="B3948" s="45" t="s">
        <v>3314</v>
      </c>
      <c r="C3948" s="54">
        <v>903810</v>
      </c>
      <c r="D3948" s="54">
        <v>903810</v>
      </c>
      <c r="E3948" s="60" t="s">
        <v>3195</v>
      </c>
      <c r="F3948" s="73">
        <v>0</v>
      </c>
      <c r="G3948" s="73">
        <v>0.10833333333333334</v>
      </c>
      <c r="H3948" s="73">
        <v>0.10833333333333334</v>
      </c>
      <c r="I3948" s="73">
        <v>0.10833333333333334</v>
      </c>
      <c r="J3948" s="81" t="s">
        <v>4230</v>
      </c>
      <c r="AL3948" s="144">
        <v>0</v>
      </c>
      <c r="AM3948" s="144">
        <v>0.10833333333333334</v>
      </c>
      <c r="AN3948" s="144">
        <v>0.10833333333333334</v>
      </c>
      <c r="AO3948" s="145">
        <v>0.10833333333333334</v>
      </c>
    </row>
    <row r="3949" spans="2:41" ht="14.5" hidden="1" x14ac:dyDescent="0.35">
      <c r="B3949" s="45" t="s">
        <v>3314</v>
      </c>
      <c r="C3949" s="54">
        <v>904066</v>
      </c>
      <c r="D3949" s="54">
        <v>904066</v>
      </c>
      <c r="E3949" s="60" t="s">
        <v>3195</v>
      </c>
      <c r="F3949" s="73">
        <v>0</v>
      </c>
      <c r="G3949" s="73">
        <v>0.10833333333333334</v>
      </c>
      <c r="H3949" s="73">
        <v>0.10833333333333334</v>
      </c>
      <c r="I3949" s="73">
        <v>0.10833333333333334</v>
      </c>
      <c r="J3949" s="81" t="s">
        <v>4230</v>
      </c>
      <c r="AL3949" s="144">
        <v>0</v>
      </c>
      <c r="AM3949" s="144">
        <v>0.10833333333333334</v>
      </c>
      <c r="AN3949" s="144">
        <v>0.10833333333333334</v>
      </c>
      <c r="AO3949" s="145">
        <v>0.10833333333333334</v>
      </c>
    </row>
    <row r="3950" spans="2:41" ht="14.5" hidden="1" x14ac:dyDescent="0.35">
      <c r="B3950" s="45" t="s">
        <v>3314</v>
      </c>
      <c r="C3950" s="54">
        <v>904239</v>
      </c>
      <c r="D3950" s="54">
        <v>904239</v>
      </c>
      <c r="E3950" s="60" t="s">
        <v>3195</v>
      </c>
      <c r="F3950" s="73">
        <v>0</v>
      </c>
      <c r="G3950" s="73">
        <v>0.10833333333333334</v>
      </c>
      <c r="H3950" s="73">
        <v>0.10833333333333334</v>
      </c>
      <c r="I3950" s="73">
        <v>0.10833333333333334</v>
      </c>
      <c r="J3950" s="81" t="s">
        <v>4230</v>
      </c>
      <c r="AL3950" s="144">
        <v>0</v>
      </c>
      <c r="AM3950" s="144">
        <v>0.10833333333333334</v>
      </c>
      <c r="AN3950" s="144">
        <v>0.10833333333333334</v>
      </c>
      <c r="AO3950" s="145">
        <v>0.10833333333333334</v>
      </c>
    </row>
    <row r="3951" spans="2:41" ht="14.5" hidden="1" x14ac:dyDescent="0.35">
      <c r="B3951" s="45" t="s">
        <v>3314</v>
      </c>
      <c r="C3951" s="54">
        <v>904481</v>
      </c>
      <c r="D3951" s="54">
        <v>904481</v>
      </c>
      <c r="E3951" s="60" t="s">
        <v>3195</v>
      </c>
      <c r="F3951" s="73">
        <v>0</v>
      </c>
      <c r="G3951" s="73">
        <v>0.10833333333333334</v>
      </c>
      <c r="H3951" s="73">
        <v>0.10833333333333334</v>
      </c>
      <c r="I3951" s="73">
        <v>0.10833333333333334</v>
      </c>
      <c r="J3951" s="81" t="s">
        <v>4230</v>
      </c>
      <c r="AL3951" s="144">
        <v>0</v>
      </c>
      <c r="AM3951" s="144">
        <v>0.10833333333333334</v>
      </c>
      <c r="AN3951" s="144">
        <v>0.10833333333333334</v>
      </c>
      <c r="AO3951" s="145">
        <v>0.10833333333333334</v>
      </c>
    </row>
    <row r="3952" spans="2:41" ht="14.5" hidden="1" x14ac:dyDescent="0.35">
      <c r="B3952" s="45" t="s">
        <v>3314</v>
      </c>
      <c r="C3952" s="54">
        <v>904719</v>
      </c>
      <c r="D3952" s="54">
        <v>904719</v>
      </c>
      <c r="E3952" s="60" t="s">
        <v>3195</v>
      </c>
      <c r="F3952" s="73">
        <v>0</v>
      </c>
      <c r="G3952" s="73">
        <v>0.10833333333333334</v>
      </c>
      <c r="H3952" s="73">
        <v>0.10833333333333334</v>
      </c>
      <c r="I3952" s="73">
        <v>0.10833333333333334</v>
      </c>
      <c r="J3952" s="81" t="s">
        <v>4230</v>
      </c>
      <c r="AL3952" s="144">
        <v>0</v>
      </c>
      <c r="AM3952" s="144">
        <v>0.10833333333333334</v>
      </c>
      <c r="AN3952" s="144">
        <v>0.10833333333333334</v>
      </c>
      <c r="AO3952" s="145">
        <v>0.10833333333333334</v>
      </c>
    </row>
    <row r="3953" spans="2:41" ht="14.5" hidden="1" x14ac:dyDescent="0.35">
      <c r="B3953" s="45" t="s">
        <v>3314</v>
      </c>
      <c r="C3953" s="54">
        <v>904880</v>
      </c>
      <c r="D3953" s="54">
        <v>904880</v>
      </c>
      <c r="E3953" s="60" t="s">
        <v>3195</v>
      </c>
      <c r="F3953" s="73">
        <v>0</v>
      </c>
      <c r="G3953" s="73">
        <v>0.10833333333333334</v>
      </c>
      <c r="H3953" s="73">
        <v>0.10833333333333334</v>
      </c>
      <c r="I3953" s="73">
        <v>0.10833333333333334</v>
      </c>
      <c r="J3953" s="81" t="s">
        <v>4230</v>
      </c>
      <c r="AL3953" s="144">
        <v>0</v>
      </c>
      <c r="AM3953" s="144">
        <v>0.10833333333333334</v>
      </c>
      <c r="AN3953" s="144">
        <v>0.10833333333333334</v>
      </c>
      <c r="AO3953" s="145">
        <v>0.10833333333333334</v>
      </c>
    </row>
    <row r="3954" spans="2:41" ht="14.5" hidden="1" x14ac:dyDescent="0.35">
      <c r="B3954" s="45" t="s">
        <v>3314</v>
      </c>
      <c r="C3954" s="54">
        <v>904886</v>
      </c>
      <c r="D3954" s="54">
        <v>904886</v>
      </c>
      <c r="E3954" s="60" t="s">
        <v>3195</v>
      </c>
      <c r="F3954" s="73">
        <v>0</v>
      </c>
      <c r="G3954" s="73">
        <v>0.10833333333333334</v>
      </c>
      <c r="H3954" s="73">
        <v>0.10833333333333334</v>
      </c>
      <c r="I3954" s="73">
        <v>0.10833333333333334</v>
      </c>
      <c r="J3954" s="81" t="s">
        <v>4230</v>
      </c>
      <c r="AL3954" s="144">
        <v>0</v>
      </c>
      <c r="AM3954" s="144">
        <v>0.10833333333333334</v>
      </c>
      <c r="AN3954" s="144">
        <v>0.10833333333333334</v>
      </c>
      <c r="AO3954" s="145">
        <v>0.10833333333333334</v>
      </c>
    </row>
    <row r="3955" spans="2:41" ht="14.5" hidden="1" x14ac:dyDescent="0.35">
      <c r="B3955" s="45" t="s">
        <v>3314</v>
      </c>
      <c r="C3955" s="54">
        <v>904889</v>
      </c>
      <c r="D3955" s="54">
        <v>904889</v>
      </c>
      <c r="E3955" s="60" t="s">
        <v>3195</v>
      </c>
      <c r="F3955" s="73">
        <v>0</v>
      </c>
      <c r="G3955" s="73">
        <v>0.10833333333333334</v>
      </c>
      <c r="H3955" s="73">
        <v>0.10833333333333334</v>
      </c>
      <c r="I3955" s="73">
        <v>0.10833333333333334</v>
      </c>
      <c r="J3955" s="81" t="s">
        <v>4230</v>
      </c>
      <c r="AL3955" s="144">
        <v>0</v>
      </c>
      <c r="AM3955" s="144">
        <v>0.10833333333333334</v>
      </c>
      <c r="AN3955" s="144">
        <v>0.10833333333333334</v>
      </c>
      <c r="AO3955" s="145">
        <v>0.10833333333333334</v>
      </c>
    </row>
    <row r="3956" spans="2:41" ht="14.5" hidden="1" x14ac:dyDescent="0.35">
      <c r="B3956" s="45" t="s">
        <v>3314</v>
      </c>
      <c r="C3956" s="54">
        <v>904908</v>
      </c>
      <c r="D3956" s="54">
        <v>904908</v>
      </c>
      <c r="E3956" s="60" t="s">
        <v>3195</v>
      </c>
      <c r="F3956" s="73">
        <v>0</v>
      </c>
      <c r="G3956" s="73">
        <v>0.10833333333333334</v>
      </c>
      <c r="H3956" s="73">
        <v>0.10833333333333334</v>
      </c>
      <c r="I3956" s="73">
        <v>0.10833333333333334</v>
      </c>
      <c r="J3956" s="81" t="s">
        <v>4230</v>
      </c>
      <c r="AL3956" s="144">
        <v>0</v>
      </c>
      <c r="AM3956" s="144">
        <v>0.10833333333333334</v>
      </c>
      <c r="AN3956" s="144">
        <v>0.10833333333333334</v>
      </c>
      <c r="AO3956" s="145">
        <v>0.10833333333333334</v>
      </c>
    </row>
    <row r="3957" spans="2:41" ht="14.5" hidden="1" x14ac:dyDescent="0.35">
      <c r="B3957" s="45" t="s">
        <v>3314</v>
      </c>
      <c r="C3957" s="54">
        <v>905010</v>
      </c>
      <c r="D3957" s="54">
        <v>905010</v>
      </c>
      <c r="E3957" s="60" t="s">
        <v>3195</v>
      </c>
      <c r="F3957" s="73">
        <v>0</v>
      </c>
      <c r="G3957" s="73">
        <v>0.10833333333333334</v>
      </c>
      <c r="H3957" s="73">
        <v>0.10833333333333334</v>
      </c>
      <c r="I3957" s="73">
        <v>0.10833333333333334</v>
      </c>
      <c r="J3957" s="81" t="s">
        <v>4230</v>
      </c>
      <c r="AL3957" s="144">
        <v>0</v>
      </c>
      <c r="AM3957" s="144">
        <v>0.10833333333333334</v>
      </c>
      <c r="AN3957" s="144">
        <v>0.10833333333333334</v>
      </c>
      <c r="AO3957" s="145">
        <v>0.10833333333333334</v>
      </c>
    </row>
    <row r="3958" spans="2:41" ht="14.5" hidden="1" x14ac:dyDescent="0.35">
      <c r="B3958" s="45" t="s">
        <v>3314</v>
      </c>
      <c r="C3958" s="54">
        <v>905014</v>
      </c>
      <c r="D3958" s="54">
        <v>905016</v>
      </c>
      <c r="E3958" s="60" t="s">
        <v>3195</v>
      </c>
      <c r="F3958" s="73">
        <v>0</v>
      </c>
      <c r="G3958" s="73">
        <v>0.10833333333333334</v>
      </c>
      <c r="H3958" s="73">
        <v>0.10833333333333334</v>
      </c>
      <c r="I3958" s="73">
        <v>0.10833333333333334</v>
      </c>
      <c r="J3958" s="81" t="s">
        <v>4230</v>
      </c>
      <c r="AL3958" s="144">
        <v>0</v>
      </c>
      <c r="AM3958" s="144">
        <v>0.10833333333333334</v>
      </c>
      <c r="AN3958" s="144">
        <v>0.10833333333333334</v>
      </c>
      <c r="AO3958" s="145">
        <v>0.10833333333333334</v>
      </c>
    </row>
    <row r="3959" spans="2:41" ht="14.5" hidden="1" x14ac:dyDescent="0.35">
      <c r="B3959" s="45" t="s">
        <v>3314</v>
      </c>
      <c r="C3959" s="54">
        <v>905132</v>
      </c>
      <c r="D3959" s="54">
        <v>905132</v>
      </c>
      <c r="E3959" s="60" t="s">
        <v>3195</v>
      </c>
      <c r="F3959" s="73">
        <v>0</v>
      </c>
      <c r="G3959" s="73">
        <v>0.10833333333333334</v>
      </c>
      <c r="H3959" s="73">
        <v>0.10833333333333334</v>
      </c>
      <c r="I3959" s="73">
        <v>0.10833333333333334</v>
      </c>
      <c r="J3959" s="81" t="s">
        <v>4230</v>
      </c>
      <c r="AL3959" s="144">
        <v>0</v>
      </c>
      <c r="AM3959" s="144">
        <v>0.10833333333333334</v>
      </c>
      <c r="AN3959" s="144">
        <v>0.10833333333333334</v>
      </c>
      <c r="AO3959" s="145">
        <v>0.10833333333333334</v>
      </c>
    </row>
    <row r="3960" spans="2:41" ht="14.5" hidden="1" x14ac:dyDescent="0.35">
      <c r="B3960" s="45" t="s">
        <v>3314</v>
      </c>
      <c r="C3960" s="54">
        <v>905137</v>
      </c>
      <c r="D3960" s="54">
        <v>905137</v>
      </c>
      <c r="E3960" s="60" t="s">
        <v>3195</v>
      </c>
      <c r="F3960" s="73">
        <v>0</v>
      </c>
      <c r="G3960" s="73">
        <v>0.10833333333333334</v>
      </c>
      <c r="H3960" s="73">
        <v>0.10833333333333334</v>
      </c>
      <c r="I3960" s="73">
        <v>0.10833333333333334</v>
      </c>
      <c r="J3960" s="81" t="s">
        <v>4230</v>
      </c>
      <c r="AL3960" s="144">
        <v>0</v>
      </c>
      <c r="AM3960" s="144">
        <v>0.10833333333333334</v>
      </c>
      <c r="AN3960" s="144">
        <v>0.10833333333333334</v>
      </c>
      <c r="AO3960" s="145">
        <v>0.10833333333333334</v>
      </c>
    </row>
    <row r="3961" spans="2:41" ht="14.5" hidden="1" x14ac:dyDescent="0.35">
      <c r="B3961" s="45" t="s">
        <v>3314</v>
      </c>
      <c r="C3961" s="54">
        <v>905413</v>
      </c>
      <c r="D3961" s="54">
        <v>905413</v>
      </c>
      <c r="E3961" s="60" t="s">
        <v>3195</v>
      </c>
      <c r="F3961" s="73">
        <v>0</v>
      </c>
      <c r="G3961" s="73">
        <v>0.10833333333333334</v>
      </c>
      <c r="H3961" s="73">
        <v>0.10833333333333334</v>
      </c>
      <c r="I3961" s="73">
        <v>0.10833333333333334</v>
      </c>
      <c r="J3961" s="81" t="s">
        <v>4230</v>
      </c>
      <c r="AL3961" s="144">
        <v>0</v>
      </c>
      <c r="AM3961" s="144">
        <v>0.10833333333333334</v>
      </c>
      <c r="AN3961" s="144">
        <v>0.10833333333333334</v>
      </c>
      <c r="AO3961" s="145">
        <v>0.10833333333333334</v>
      </c>
    </row>
    <row r="3962" spans="2:41" ht="14.5" hidden="1" x14ac:dyDescent="0.35">
      <c r="B3962" s="45" t="s">
        <v>3314</v>
      </c>
      <c r="C3962" s="54">
        <v>905415</v>
      </c>
      <c r="D3962" s="54">
        <v>905415</v>
      </c>
      <c r="E3962" s="60" t="s">
        <v>3195</v>
      </c>
      <c r="F3962" s="73">
        <v>0</v>
      </c>
      <c r="G3962" s="73">
        <v>0.10833333333333334</v>
      </c>
      <c r="H3962" s="73">
        <v>0.10833333333333334</v>
      </c>
      <c r="I3962" s="73">
        <v>0.10833333333333334</v>
      </c>
      <c r="J3962" s="81" t="s">
        <v>4230</v>
      </c>
      <c r="AL3962" s="144">
        <v>0</v>
      </c>
      <c r="AM3962" s="144">
        <v>0.10833333333333334</v>
      </c>
      <c r="AN3962" s="144">
        <v>0.10833333333333334</v>
      </c>
      <c r="AO3962" s="145">
        <v>0.10833333333333334</v>
      </c>
    </row>
    <row r="3963" spans="2:41" ht="14.5" hidden="1" x14ac:dyDescent="0.35">
      <c r="B3963" s="45" t="s">
        <v>3314</v>
      </c>
      <c r="C3963" s="54">
        <v>905879</v>
      </c>
      <c r="D3963" s="54">
        <v>905879</v>
      </c>
      <c r="E3963" s="60" t="s">
        <v>3195</v>
      </c>
      <c r="F3963" s="73">
        <v>0</v>
      </c>
      <c r="G3963" s="73">
        <v>0.10833333333333334</v>
      </c>
      <c r="H3963" s="73">
        <v>0.10833333333333334</v>
      </c>
      <c r="I3963" s="73">
        <v>0.10833333333333334</v>
      </c>
      <c r="J3963" s="81" t="s">
        <v>4230</v>
      </c>
      <c r="AL3963" s="144">
        <v>0</v>
      </c>
      <c r="AM3963" s="144">
        <v>0.10833333333333334</v>
      </c>
      <c r="AN3963" s="144">
        <v>0.10833333333333334</v>
      </c>
      <c r="AO3963" s="145">
        <v>0.10833333333333334</v>
      </c>
    </row>
    <row r="3964" spans="2:41" ht="14.5" hidden="1" x14ac:dyDescent="0.35">
      <c r="B3964" s="45" t="s">
        <v>3314</v>
      </c>
      <c r="C3964" s="54">
        <v>905903</v>
      </c>
      <c r="D3964" s="54">
        <v>905903</v>
      </c>
      <c r="E3964" s="60" t="s">
        <v>3195</v>
      </c>
      <c r="F3964" s="73">
        <v>0</v>
      </c>
      <c r="G3964" s="73">
        <v>0.10833333333333334</v>
      </c>
      <c r="H3964" s="73">
        <v>0.10833333333333334</v>
      </c>
      <c r="I3964" s="73">
        <v>0.10833333333333334</v>
      </c>
      <c r="J3964" s="81" t="s">
        <v>4230</v>
      </c>
      <c r="AL3964" s="144">
        <v>0</v>
      </c>
      <c r="AM3964" s="144">
        <v>0.10833333333333334</v>
      </c>
      <c r="AN3964" s="144">
        <v>0.10833333333333334</v>
      </c>
      <c r="AO3964" s="145">
        <v>0.10833333333333334</v>
      </c>
    </row>
    <row r="3965" spans="2:41" ht="14.5" hidden="1" x14ac:dyDescent="0.35">
      <c r="B3965" s="45" t="s">
        <v>3314</v>
      </c>
      <c r="C3965" s="54">
        <v>906731</v>
      </c>
      <c r="D3965" s="54">
        <v>906731</v>
      </c>
      <c r="E3965" s="60" t="s">
        <v>3195</v>
      </c>
      <c r="F3965" s="73">
        <v>0</v>
      </c>
      <c r="G3965" s="73">
        <v>0.10833333333333334</v>
      </c>
      <c r="H3965" s="73">
        <v>0.10833333333333334</v>
      </c>
      <c r="I3965" s="73">
        <v>0.10833333333333334</v>
      </c>
      <c r="J3965" s="81" t="s">
        <v>4230</v>
      </c>
      <c r="AL3965" s="144">
        <v>0</v>
      </c>
      <c r="AM3965" s="144">
        <v>0.10833333333333334</v>
      </c>
      <c r="AN3965" s="144">
        <v>0.10833333333333334</v>
      </c>
      <c r="AO3965" s="145">
        <v>0.10833333333333334</v>
      </c>
    </row>
    <row r="3966" spans="2:41" ht="14.5" hidden="1" x14ac:dyDescent="0.35">
      <c r="B3966" s="45" t="s">
        <v>3314</v>
      </c>
      <c r="C3966" s="54">
        <v>906943</v>
      </c>
      <c r="D3966" s="54">
        <v>906943</v>
      </c>
      <c r="E3966" s="60" t="s">
        <v>3195</v>
      </c>
      <c r="F3966" s="73">
        <v>0</v>
      </c>
      <c r="G3966" s="73">
        <v>0.10833333333333334</v>
      </c>
      <c r="H3966" s="73">
        <v>0.10833333333333334</v>
      </c>
      <c r="I3966" s="73">
        <v>0.10833333333333334</v>
      </c>
      <c r="J3966" s="81" t="s">
        <v>4230</v>
      </c>
      <c r="AL3966" s="144">
        <v>0</v>
      </c>
      <c r="AM3966" s="144">
        <v>0.10833333333333334</v>
      </c>
      <c r="AN3966" s="144">
        <v>0.10833333333333334</v>
      </c>
      <c r="AO3966" s="145">
        <v>0.10833333333333334</v>
      </c>
    </row>
    <row r="3967" spans="2:41" ht="14.5" hidden="1" x14ac:dyDescent="0.35">
      <c r="B3967" s="45" t="s">
        <v>3314</v>
      </c>
      <c r="C3967" s="54">
        <v>906945</v>
      </c>
      <c r="D3967" s="54">
        <v>906945</v>
      </c>
      <c r="E3967" s="60" t="s">
        <v>3195</v>
      </c>
      <c r="F3967" s="73">
        <v>0</v>
      </c>
      <c r="G3967" s="73">
        <v>0.10833333333333334</v>
      </c>
      <c r="H3967" s="73">
        <v>0.10833333333333334</v>
      </c>
      <c r="I3967" s="73">
        <v>0.10833333333333334</v>
      </c>
      <c r="J3967" s="81" t="s">
        <v>4230</v>
      </c>
      <c r="AL3967" s="144">
        <v>0</v>
      </c>
      <c r="AM3967" s="144">
        <v>0.10833333333333334</v>
      </c>
      <c r="AN3967" s="144">
        <v>0.10833333333333334</v>
      </c>
      <c r="AO3967" s="145">
        <v>0.10833333333333334</v>
      </c>
    </row>
    <row r="3968" spans="2:41" ht="14.5" hidden="1" x14ac:dyDescent="0.35">
      <c r="B3968" s="45" t="s">
        <v>3314</v>
      </c>
      <c r="C3968" s="54">
        <v>906947</v>
      </c>
      <c r="D3968" s="54">
        <v>906948</v>
      </c>
      <c r="E3968" s="60" t="s">
        <v>3195</v>
      </c>
      <c r="F3968" s="73">
        <v>0</v>
      </c>
      <c r="G3968" s="73">
        <v>0.10833333333333334</v>
      </c>
      <c r="H3968" s="73">
        <v>0.10833333333333334</v>
      </c>
      <c r="I3968" s="73">
        <v>0.10833333333333334</v>
      </c>
      <c r="J3968" s="81" t="s">
        <v>4230</v>
      </c>
      <c r="AL3968" s="144">
        <v>0</v>
      </c>
      <c r="AM3968" s="144">
        <v>0.10833333333333334</v>
      </c>
      <c r="AN3968" s="144">
        <v>0.10833333333333334</v>
      </c>
      <c r="AO3968" s="145">
        <v>0.10833333333333334</v>
      </c>
    </row>
    <row r="3969" spans="2:41" ht="14.5" hidden="1" x14ac:dyDescent="0.35">
      <c r="B3969" s="45" t="s">
        <v>3314</v>
      </c>
      <c r="C3969" s="54">
        <v>907611</v>
      </c>
      <c r="D3969" s="54">
        <v>907611</v>
      </c>
      <c r="E3969" s="60" t="s">
        <v>3195</v>
      </c>
      <c r="F3969" s="73">
        <v>0</v>
      </c>
      <c r="G3969" s="73">
        <v>0.10833333333333334</v>
      </c>
      <c r="H3969" s="73">
        <v>0.10833333333333334</v>
      </c>
      <c r="I3969" s="73">
        <v>0.10833333333333334</v>
      </c>
      <c r="J3969" s="81" t="s">
        <v>4230</v>
      </c>
      <c r="AL3969" s="144">
        <v>0</v>
      </c>
      <c r="AM3969" s="144">
        <v>0.10833333333333334</v>
      </c>
      <c r="AN3969" s="144">
        <v>0.10833333333333334</v>
      </c>
      <c r="AO3969" s="145">
        <v>0.10833333333333334</v>
      </c>
    </row>
    <row r="3970" spans="2:41" ht="14.5" hidden="1" x14ac:dyDescent="0.35">
      <c r="B3970" s="45" t="s">
        <v>3314</v>
      </c>
      <c r="C3970" s="54">
        <v>907735</v>
      </c>
      <c r="D3970" s="54">
        <v>907735</v>
      </c>
      <c r="E3970" s="60" t="s">
        <v>3195</v>
      </c>
      <c r="F3970" s="73">
        <v>0</v>
      </c>
      <c r="G3970" s="73">
        <v>0.10833333333333334</v>
      </c>
      <c r="H3970" s="73">
        <v>0.10833333333333334</v>
      </c>
      <c r="I3970" s="73">
        <v>0.10833333333333334</v>
      </c>
      <c r="J3970" s="81" t="s">
        <v>4230</v>
      </c>
      <c r="AL3970" s="144">
        <v>0</v>
      </c>
      <c r="AM3970" s="144">
        <v>0.10833333333333334</v>
      </c>
      <c r="AN3970" s="144">
        <v>0.10833333333333334</v>
      </c>
      <c r="AO3970" s="145">
        <v>0.10833333333333334</v>
      </c>
    </row>
    <row r="3971" spans="2:41" ht="14.5" hidden="1" x14ac:dyDescent="0.35">
      <c r="B3971" s="45" t="s">
        <v>3314</v>
      </c>
      <c r="C3971" s="54">
        <v>907849</v>
      </c>
      <c r="D3971" s="54">
        <v>907849</v>
      </c>
      <c r="E3971" s="60" t="s">
        <v>3195</v>
      </c>
      <c r="F3971" s="73">
        <v>0</v>
      </c>
      <c r="G3971" s="73">
        <v>0.10833333333333334</v>
      </c>
      <c r="H3971" s="73">
        <v>0.10833333333333334</v>
      </c>
      <c r="I3971" s="73">
        <v>0.10833333333333334</v>
      </c>
      <c r="J3971" s="81" t="s">
        <v>4230</v>
      </c>
      <c r="AL3971" s="144">
        <v>0</v>
      </c>
      <c r="AM3971" s="144">
        <v>0.10833333333333334</v>
      </c>
      <c r="AN3971" s="144">
        <v>0.10833333333333334</v>
      </c>
      <c r="AO3971" s="145">
        <v>0.10833333333333334</v>
      </c>
    </row>
    <row r="3972" spans="2:41" ht="14.5" hidden="1" x14ac:dyDescent="0.35">
      <c r="B3972" s="45" t="s">
        <v>3314</v>
      </c>
      <c r="C3972" s="54">
        <v>908863</v>
      </c>
      <c r="D3972" s="54">
        <v>908864</v>
      </c>
      <c r="E3972" s="60" t="s">
        <v>3195</v>
      </c>
      <c r="F3972" s="73">
        <v>0</v>
      </c>
      <c r="G3972" s="73">
        <v>0.10833333333333334</v>
      </c>
      <c r="H3972" s="73">
        <v>0.10833333333333334</v>
      </c>
      <c r="I3972" s="73">
        <v>0.10833333333333334</v>
      </c>
      <c r="J3972" s="81" t="s">
        <v>4230</v>
      </c>
      <c r="AL3972" s="144">
        <v>0</v>
      </c>
      <c r="AM3972" s="144">
        <v>0.10833333333333334</v>
      </c>
      <c r="AN3972" s="144">
        <v>0.10833333333333334</v>
      </c>
      <c r="AO3972" s="145">
        <v>0.10833333333333334</v>
      </c>
    </row>
    <row r="3973" spans="2:41" ht="14.5" hidden="1" x14ac:dyDescent="0.35">
      <c r="B3973" s="45" t="s">
        <v>3314</v>
      </c>
      <c r="C3973" s="54">
        <v>909950</v>
      </c>
      <c r="D3973" s="54">
        <v>909954</v>
      </c>
      <c r="E3973" s="60" t="s">
        <v>3195</v>
      </c>
      <c r="F3973" s="73">
        <v>0</v>
      </c>
      <c r="G3973" s="73">
        <v>0.10833333333333334</v>
      </c>
      <c r="H3973" s="73">
        <v>0.10833333333333334</v>
      </c>
      <c r="I3973" s="73">
        <v>0.10833333333333334</v>
      </c>
      <c r="J3973" s="81" t="s">
        <v>4230</v>
      </c>
      <c r="AL3973" s="144">
        <v>0</v>
      </c>
      <c r="AM3973" s="144">
        <v>0.10833333333333334</v>
      </c>
      <c r="AN3973" s="144">
        <v>0.10833333333333334</v>
      </c>
      <c r="AO3973" s="145">
        <v>0.10833333333333334</v>
      </c>
    </row>
    <row r="3974" spans="2:41" ht="14.5" hidden="1" x14ac:dyDescent="0.35">
      <c r="B3974" s="45" t="s">
        <v>3314</v>
      </c>
      <c r="C3974" s="54">
        <v>909959</v>
      </c>
      <c r="D3974" s="54">
        <v>909959</v>
      </c>
      <c r="E3974" s="60" t="s">
        <v>3195</v>
      </c>
      <c r="F3974" s="73">
        <v>0</v>
      </c>
      <c r="G3974" s="73">
        <v>0.10833333333333334</v>
      </c>
      <c r="H3974" s="73">
        <v>0.10833333333333334</v>
      </c>
      <c r="I3974" s="73">
        <v>0.10833333333333334</v>
      </c>
      <c r="J3974" s="81" t="s">
        <v>4230</v>
      </c>
      <c r="AL3974" s="144">
        <v>0</v>
      </c>
      <c r="AM3974" s="144">
        <v>0.10833333333333334</v>
      </c>
      <c r="AN3974" s="144">
        <v>0.10833333333333334</v>
      </c>
      <c r="AO3974" s="145">
        <v>0.10833333333333334</v>
      </c>
    </row>
    <row r="3975" spans="2:41" ht="14.5" hidden="1" x14ac:dyDescent="0.35">
      <c r="B3975" s="45" t="s">
        <v>3314</v>
      </c>
      <c r="C3975" s="54">
        <v>911121</v>
      </c>
      <c r="D3975" s="54">
        <v>911121</v>
      </c>
      <c r="E3975" s="60" t="s">
        <v>3195</v>
      </c>
      <c r="F3975" s="73">
        <v>0</v>
      </c>
      <c r="G3975" s="73">
        <v>0.10833333333333334</v>
      </c>
      <c r="H3975" s="73">
        <v>0.10833333333333334</v>
      </c>
      <c r="I3975" s="73">
        <v>0.10833333333333334</v>
      </c>
      <c r="J3975" s="81" t="s">
        <v>4230</v>
      </c>
      <c r="AL3975" s="144">
        <v>0</v>
      </c>
      <c r="AM3975" s="144">
        <v>0.10833333333333334</v>
      </c>
      <c r="AN3975" s="144">
        <v>0.10833333333333334</v>
      </c>
      <c r="AO3975" s="145">
        <v>0.10833333333333334</v>
      </c>
    </row>
    <row r="3976" spans="2:41" ht="14.5" hidden="1" x14ac:dyDescent="0.35">
      <c r="B3976" s="45" t="s">
        <v>3314</v>
      </c>
      <c r="C3976" s="54">
        <v>911576</v>
      </c>
      <c r="D3976" s="54">
        <v>911576</v>
      </c>
      <c r="E3976" s="60" t="s">
        <v>3195</v>
      </c>
      <c r="F3976" s="73">
        <v>0</v>
      </c>
      <c r="G3976" s="73">
        <v>0.10833333333333334</v>
      </c>
      <c r="H3976" s="73">
        <v>0.10833333333333334</v>
      </c>
      <c r="I3976" s="73">
        <v>0.10833333333333334</v>
      </c>
      <c r="J3976" s="81" t="s">
        <v>4230</v>
      </c>
      <c r="AL3976" s="144">
        <v>0</v>
      </c>
      <c r="AM3976" s="144">
        <v>0.10833333333333334</v>
      </c>
      <c r="AN3976" s="144">
        <v>0.10833333333333334</v>
      </c>
      <c r="AO3976" s="145">
        <v>0.10833333333333334</v>
      </c>
    </row>
    <row r="3977" spans="2:41" ht="14.5" hidden="1" x14ac:dyDescent="0.35">
      <c r="B3977" s="45" t="s">
        <v>3314</v>
      </c>
      <c r="C3977" s="54">
        <v>911672</v>
      </c>
      <c r="D3977" s="54">
        <v>911672</v>
      </c>
      <c r="E3977" s="60" t="s">
        <v>3195</v>
      </c>
      <c r="F3977" s="73">
        <v>0</v>
      </c>
      <c r="G3977" s="73">
        <v>0.10833333333333334</v>
      </c>
      <c r="H3977" s="73">
        <v>0.10833333333333334</v>
      </c>
      <c r="I3977" s="73">
        <v>0.10833333333333334</v>
      </c>
      <c r="J3977" s="81" t="s">
        <v>4230</v>
      </c>
      <c r="AL3977" s="144">
        <v>0</v>
      </c>
      <c r="AM3977" s="144">
        <v>0.10833333333333334</v>
      </c>
      <c r="AN3977" s="144">
        <v>0.10833333333333334</v>
      </c>
      <c r="AO3977" s="145">
        <v>0.10833333333333334</v>
      </c>
    </row>
    <row r="3978" spans="2:41" ht="14.5" hidden="1" x14ac:dyDescent="0.35">
      <c r="B3978" s="45" t="s">
        <v>3314</v>
      </c>
      <c r="C3978" s="54">
        <v>911679</v>
      </c>
      <c r="D3978" s="54">
        <v>911679</v>
      </c>
      <c r="E3978" s="60" t="s">
        <v>3195</v>
      </c>
      <c r="F3978" s="73">
        <v>0</v>
      </c>
      <c r="G3978" s="73">
        <v>0.10833333333333334</v>
      </c>
      <c r="H3978" s="73">
        <v>0.10833333333333334</v>
      </c>
      <c r="I3978" s="73">
        <v>0.10833333333333334</v>
      </c>
      <c r="J3978" s="81" t="s">
        <v>4230</v>
      </c>
      <c r="AL3978" s="144">
        <v>0</v>
      </c>
      <c r="AM3978" s="144">
        <v>0.10833333333333334</v>
      </c>
      <c r="AN3978" s="144">
        <v>0.10833333333333334</v>
      </c>
      <c r="AO3978" s="145">
        <v>0.10833333333333334</v>
      </c>
    </row>
    <row r="3979" spans="2:41" ht="14.5" hidden="1" x14ac:dyDescent="0.35">
      <c r="B3979" s="45" t="s">
        <v>3314</v>
      </c>
      <c r="C3979" s="54">
        <v>911918</v>
      </c>
      <c r="D3979" s="54">
        <v>911919</v>
      </c>
      <c r="E3979" s="60" t="s">
        <v>3195</v>
      </c>
      <c r="F3979" s="73">
        <v>0</v>
      </c>
      <c r="G3979" s="73">
        <v>0.10833333333333334</v>
      </c>
      <c r="H3979" s="73">
        <v>0.10833333333333334</v>
      </c>
      <c r="I3979" s="73">
        <v>0.10833333333333334</v>
      </c>
      <c r="J3979" s="81" t="s">
        <v>4230</v>
      </c>
      <c r="AL3979" s="144">
        <v>0</v>
      </c>
      <c r="AM3979" s="144">
        <v>0.10833333333333334</v>
      </c>
      <c r="AN3979" s="144">
        <v>0.10833333333333334</v>
      </c>
      <c r="AO3979" s="145">
        <v>0.10833333333333334</v>
      </c>
    </row>
    <row r="3980" spans="2:41" ht="14.5" hidden="1" x14ac:dyDescent="0.35">
      <c r="B3980" s="45" t="s">
        <v>3314</v>
      </c>
      <c r="C3980" s="54">
        <v>911921</v>
      </c>
      <c r="D3980" s="54">
        <v>911923</v>
      </c>
      <c r="E3980" s="60" t="s">
        <v>3195</v>
      </c>
      <c r="F3980" s="73">
        <v>0</v>
      </c>
      <c r="G3980" s="73">
        <v>0.10833333333333334</v>
      </c>
      <c r="H3980" s="73">
        <v>0.10833333333333334</v>
      </c>
      <c r="I3980" s="73">
        <v>0.10833333333333334</v>
      </c>
      <c r="J3980" s="81" t="s">
        <v>4230</v>
      </c>
      <c r="AL3980" s="144">
        <v>0</v>
      </c>
      <c r="AM3980" s="144">
        <v>0.10833333333333334</v>
      </c>
      <c r="AN3980" s="144">
        <v>0.10833333333333334</v>
      </c>
      <c r="AO3980" s="145">
        <v>0.10833333333333334</v>
      </c>
    </row>
    <row r="3981" spans="2:41" ht="14.5" hidden="1" x14ac:dyDescent="0.35">
      <c r="B3981" s="45" t="s">
        <v>3314</v>
      </c>
      <c r="C3981" s="54">
        <v>911927</v>
      </c>
      <c r="D3981" s="54">
        <v>911927</v>
      </c>
      <c r="E3981" s="60" t="s">
        <v>3195</v>
      </c>
      <c r="F3981" s="73">
        <v>0</v>
      </c>
      <c r="G3981" s="73">
        <v>0.10833333333333334</v>
      </c>
      <c r="H3981" s="73">
        <v>0.10833333333333334</v>
      </c>
      <c r="I3981" s="73">
        <v>0.10833333333333334</v>
      </c>
      <c r="J3981" s="81" t="s">
        <v>4230</v>
      </c>
      <c r="AL3981" s="144">
        <v>0</v>
      </c>
      <c r="AM3981" s="144">
        <v>0.10833333333333334</v>
      </c>
      <c r="AN3981" s="144">
        <v>0.10833333333333334</v>
      </c>
      <c r="AO3981" s="145">
        <v>0.10833333333333334</v>
      </c>
    </row>
    <row r="3982" spans="2:41" ht="14.5" hidden="1" x14ac:dyDescent="0.35">
      <c r="B3982" s="45" t="s">
        <v>3314</v>
      </c>
      <c r="C3982" s="54">
        <v>912261</v>
      </c>
      <c r="D3982" s="54">
        <v>912261</v>
      </c>
      <c r="E3982" s="60" t="s">
        <v>3195</v>
      </c>
      <c r="F3982" s="73">
        <v>0</v>
      </c>
      <c r="G3982" s="73">
        <v>0.10833333333333334</v>
      </c>
      <c r="H3982" s="73">
        <v>0.10833333333333334</v>
      </c>
      <c r="I3982" s="73">
        <v>0.10833333333333334</v>
      </c>
      <c r="J3982" s="81" t="s">
        <v>4230</v>
      </c>
      <c r="AL3982" s="144">
        <v>0</v>
      </c>
      <c r="AM3982" s="144">
        <v>0.10833333333333334</v>
      </c>
      <c r="AN3982" s="144">
        <v>0.10833333333333334</v>
      </c>
      <c r="AO3982" s="145">
        <v>0.10833333333333334</v>
      </c>
    </row>
    <row r="3983" spans="2:41" ht="14.5" hidden="1" x14ac:dyDescent="0.35">
      <c r="B3983" s="45" t="s">
        <v>3314</v>
      </c>
      <c r="C3983" s="54">
        <v>913066</v>
      </c>
      <c r="D3983" s="54">
        <v>913066</v>
      </c>
      <c r="E3983" s="60" t="s">
        <v>3195</v>
      </c>
      <c r="F3983" s="73">
        <v>0</v>
      </c>
      <c r="G3983" s="73">
        <v>0.10833333333333334</v>
      </c>
      <c r="H3983" s="73">
        <v>0.10833333333333334</v>
      </c>
      <c r="I3983" s="73">
        <v>0.10833333333333334</v>
      </c>
      <c r="J3983" s="81" t="s">
        <v>4230</v>
      </c>
      <c r="AL3983" s="144">
        <v>0</v>
      </c>
      <c r="AM3983" s="144">
        <v>0.10833333333333334</v>
      </c>
      <c r="AN3983" s="144">
        <v>0.10833333333333334</v>
      </c>
      <c r="AO3983" s="145">
        <v>0.10833333333333334</v>
      </c>
    </row>
    <row r="3984" spans="2:41" ht="14.5" hidden="1" x14ac:dyDescent="0.35">
      <c r="B3984" s="45" t="s">
        <v>3314</v>
      </c>
      <c r="C3984" s="54">
        <v>913113</v>
      </c>
      <c r="D3984" s="54">
        <v>913113</v>
      </c>
      <c r="E3984" s="60" t="s">
        <v>3195</v>
      </c>
      <c r="F3984" s="73">
        <v>0</v>
      </c>
      <c r="G3984" s="73">
        <v>0.10833333333333334</v>
      </c>
      <c r="H3984" s="73">
        <v>0.10833333333333334</v>
      </c>
      <c r="I3984" s="73">
        <v>0.10833333333333334</v>
      </c>
      <c r="J3984" s="81" t="s">
        <v>4230</v>
      </c>
      <c r="AL3984" s="144">
        <v>0</v>
      </c>
      <c r="AM3984" s="144">
        <v>0.10833333333333334</v>
      </c>
      <c r="AN3984" s="144">
        <v>0.10833333333333334</v>
      </c>
      <c r="AO3984" s="145">
        <v>0.10833333333333334</v>
      </c>
    </row>
    <row r="3985" spans="2:41" ht="14.5" hidden="1" x14ac:dyDescent="0.35">
      <c r="B3985" s="45" t="s">
        <v>3314</v>
      </c>
      <c r="C3985" s="54">
        <v>913253</v>
      </c>
      <c r="D3985" s="54">
        <v>913253</v>
      </c>
      <c r="E3985" s="60" t="s">
        <v>3195</v>
      </c>
      <c r="F3985" s="73">
        <v>0</v>
      </c>
      <c r="G3985" s="73">
        <v>0.10833333333333334</v>
      </c>
      <c r="H3985" s="73">
        <v>0.10833333333333334</v>
      </c>
      <c r="I3985" s="73">
        <v>0.10833333333333334</v>
      </c>
      <c r="J3985" s="81" t="s">
        <v>4230</v>
      </c>
      <c r="AL3985" s="144">
        <v>0</v>
      </c>
      <c r="AM3985" s="144">
        <v>0.10833333333333334</v>
      </c>
      <c r="AN3985" s="144">
        <v>0.10833333333333334</v>
      </c>
      <c r="AO3985" s="145">
        <v>0.10833333333333334</v>
      </c>
    </row>
    <row r="3986" spans="2:41" ht="14.5" hidden="1" x14ac:dyDescent="0.35">
      <c r="B3986" s="45" t="s">
        <v>3314</v>
      </c>
      <c r="C3986" s="54">
        <v>913259</v>
      </c>
      <c r="D3986" s="54">
        <v>913259</v>
      </c>
      <c r="E3986" s="60" t="s">
        <v>3195</v>
      </c>
      <c r="F3986" s="73">
        <v>0</v>
      </c>
      <c r="G3986" s="73">
        <v>0.10833333333333334</v>
      </c>
      <c r="H3986" s="73">
        <v>0.10833333333333334</v>
      </c>
      <c r="I3986" s="73">
        <v>0.10833333333333334</v>
      </c>
      <c r="J3986" s="81" t="s">
        <v>4230</v>
      </c>
      <c r="AL3986" s="144">
        <v>0</v>
      </c>
      <c r="AM3986" s="144">
        <v>0.10833333333333334</v>
      </c>
      <c r="AN3986" s="144">
        <v>0.10833333333333334</v>
      </c>
      <c r="AO3986" s="145">
        <v>0.10833333333333334</v>
      </c>
    </row>
    <row r="3987" spans="2:41" ht="14.5" hidden="1" x14ac:dyDescent="0.35">
      <c r="B3987" s="45" t="s">
        <v>3314</v>
      </c>
      <c r="C3987" s="54">
        <v>913526</v>
      </c>
      <c r="D3987" s="54">
        <v>913526</v>
      </c>
      <c r="E3987" s="60" t="s">
        <v>3195</v>
      </c>
      <c r="F3987" s="73">
        <v>0</v>
      </c>
      <c r="G3987" s="73">
        <v>0.10833333333333334</v>
      </c>
      <c r="H3987" s="73">
        <v>0.10833333333333334</v>
      </c>
      <c r="I3987" s="73">
        <v>0.10833333333333334</v>
      </c>
      <c r="J3987" s="81" t="s">
        <v>4230</v>
      </c>
      <c r="AL3987" s="144">
        <v>0</v>
      </c>
      <c r="AM3987" s="144">
        <v>0.10833333333333334</v>
      </c>
      <c r="AN3987" s="144">
        <v>0.10833333333333334</v>
      </c>
      <c r="AO3987" s="145">
        <v>0.10833333333333334</v>
      </c>
    </row>
    <row r="3988" spans="2:41" ht="14.5" hidden="1" x14ac:dyDescent="0.35">
      <c r="B3988" s="45" t="s">
        <v>3314</v>
      </c>
      <c r="C3988" s="54">
        <v>982540</v>
      </c>
      <c r="D3988" s="54">
        <v>982540</v>
      </c>
      <c r="E3988" s="60" t="s">
        <v>3195</v>
      </c>
      <c r="F3988" s="73">
        <v>0</v>
      </c>
      <c r="G3988" s="73">
        <v>0.10833333333333334</v>
      </c>
      <c r="H3988" s="73">
        <v>0.10833333333333334</v>
      </c>
      <c r="I3988" s="73">
        <v>0.10833333333333334</v>
      </c>
      <c r="J3988" s="81" t="s">
        <v>4230</v>
      </c>
      <c r="AL3988" s="144">
        <v>0</v>
      </c>
      <c r="AM3988" s="144">
        <v>0.10833333333333334</v>
      </c>
      <c r="AN3988" s="144">
        <v>0.10833333333333334</v>
      </c>
      <c r="AO3988" s="145">
        <v>0.10833333333333334</v>
      </c>
    </row>
    <row r="3989" spans="2:41" ht="14.5" hidden="1" x14ac:dyDescent="0.35">
      <c r="B3989" s="45" t="s">
        <v>3314</v>
      </c>
      <c r="C3989" s="54">
        <v>982543</v>
      </c>
      <c r="D3989" s="54">
        <v>982545</v>
      </c>
      <c r="E3989" s="60" t="s">
        <v>3195</v>
      </c>
      <c r="F3989" s="73">
        <v>0</v>
      </c>
      <c r="G3989" s="73">
        <v>0.10833333333333334</v>
      </c>
      <c r="H3989" s="73">
        <v>0.10833333333333334</v>
      </c>
      <c r="I3989" s="73">
        <v>0.10833333333333334</v>
      </c>
      <c r="J3989" s="81" t="s">
        <v>4230</v>
      </c>
      <c r="AL3989" s="144">
        <v>0</v>
      </c>
      <c r="AM3989" s="144">
        <v>0.10833333333333334</v>
      </c>
      <c r="AN3989" s="144">
        <v>0.10833333333333334</v>
      </c>
      <c r="AO3989" s="145">
        <v>0.10833333333333334</v>
      </c>
    </row>
    <row r="3990" spans="2:41" ht="14.5" hidden="1" x14ac:dyDescent="0.35">
      <c r="B3990" s="45" t="s">
        <v>3314</v>
      </c>
      <c r="C3990" s="54">
        <v>983113</v>
      </c>
      <c r="D3990" s="54">
        <v>983113</v>
      </c>
      <c r="E3990" s="60" t="s">
        <v>3195</v>
      </c>
      <c r="F3990" s="73">
        <v>0</v>
      </c>
      <c r="G3990" s="73">
        <v>0.10833333333333334</v>
      </c>
      <c r="H3990" s="73">
        <v>0.10833333333333334</v>
      </c>
      <c r="I3990" s="73">
        <v>0.10833333333333334</v>
      </c>
      <c r="J3990" s="81" t="s">
        <v>4230</v>
      </c>
      <c r="AL3990" s="144">
        <v>0</v>
      </c>
      <c r="AM3990" s="144">
        <v>0.10833333333333334</v>
      </c>
      <c r="AN3990" s="144">
        <v>0.10833333333333334</v>
      </c>
      <c r="AO3990" s="145">
        <v>0.10833333333333334</v>
      </c>
    </row>
    <row r="3991" spans="2:41" ht="14.5" hidden="1" x14ac:dyDescent="0.35">
      <c r="B3991" s="45" t="s">
        <v>3314</v>
      </c>
      <c r="C3991" s="54">
        <v>983289</v>
      </c>
      <c r="D3991" s="54">
        <v>983289</v>
      </c>
      <c r="E3991" s="60" t="s">
        <v>3195</v>
      </c>
      <c r="F3991" s="73">
        <v>0</v>
      </c>
      <c r="G3991" s="73">
        <v>0.10833333333333334</v>
      </c>
      <c r="H3991" s="73">
        <v>0.10833333333333334</v>
      </c>
      <c r="I3991" s="73">
        <v>0.10833333333333334</v>
      </c>
      <c r="J3991" s="81" t="s">
        <v>4230</v>
      </c>
      <c r="AL3991" s="144">
        <v>0</v>
      </c>
      <c r="AM3991" s="144">
        <v>0.10833333333333334</v>
      </c>
      <c r="AN3991" s="144">
        <v>0.10833333333333334</v>
      </c>
      <c r="AO3991" s="145">
        <v>0.10833333333333334</v>
      </c>
    </row>
    <row r="3992" spans="2:41" ht="14.5" hidden="1" x14ac:dyDescent="0.35">
      <c r="B3992" s="45" t="s">
        <v>3314</v>
      </c>
      <c r="C3992" s="54">
        <v>983431</v>
      </c>
      <c r="D3992" s="54">
        <v>983431</v>
      </c>
      <c r="E3992" s="60" t="s">
        <v>3195</v>
      </c>
      <c r="F3992" s="73">
        <v>0</v>
      </c>
      <c r="G3992" s="73">
        <v>0.10833333333333334</v>
      </c>
      <c r="H3992" s="73">
        <v>0.10833333333333334</v>
      </c>
      <c r="I3992" s="73">
        <v>0.10833333333333334</v>
      </c>
      <c r="J3992" s="81" t="s">
        <v>4230</v>
      </c>
      <c r="AL3992" s="144">
        <v>0</v>
      </c>
      <c r="AM3992" s="144">
        <v>0.10833333333333334</v>
      </c>
      <c r="AN3992" s="144">
        <v>0.10833333333333334</v>
      </c>
      <c r="AO3992" s="145">
        <v>0.10833333333333334</v>
      </c>
    </row>
    <row r="3993" spans="2:41" ht="14.5" hidden="1" x14ac:dyDescent="0.35">
      <c r="B3993" s="45" t="s">
        <v>3314</v>
      </c>
      <c r="C3993" s="54">
        <v>983510</v>
      </c>
      <c r="D3993" s="54">
        <v>983510</v>
      </c>
      <c r="E3993" s="60" t="s">
        <v>3195</v>
      </c>
      <c r="F3993" s="73">
        <v>0</v>
      </c>
      <c r="G3993" s="73">
        <v>0.10833333333333334</v>
      </c>
      <c r="H3993" s="73">
        <v>0.10833333333333334</v>
      </c>
      <c r="I3993" s="73">
        <v>0.10833333333333334</v>
      </c>
      <c r="J3993" s="81" t="s">
        <v>4230</v>
      </c>
      <c r="AL3993" s="144">
        <v>0</v>
      </c>
      <c r="AM3993" s="144">
        <v>0.10833333333333334</v>
      </c>
      <c r="AN3993" s="144">
        <v>0.10833333333333334</v>
      </c>
      <c r="AO3993" s="145">
        <v>0.10833333333333334</v>
      </c>
    </row>
    <row r="3994" spans="2:41" ht="14.5" hidden="1" x14ac:dyDescent="0.35">
      <c r="B3994" s="45" t="s">
        <v>3314</v>
      </c>
      <c r="C3994" s="54">
        <v>984191</v>
      </c>
      <c r="D3994" s="54">
        <v>984191</v>
      </c>
      <c r="E3994" s="60" t="s">
        <v>3195</v>
      </c>
      <c r="F3994" s="73">
        <v>0</v>
      </c>
      <c r="G3994" s="73">
        <v>0.10833333333333334</v>
      </c>
      <c r="H3994" s="73">
        <v>0.10833333333333334</v>
      </c>
      <c r="I3994" s="73">
        <v>0.10833333333333334</v>
      </c>
      <c r="J3994" s="81" t="s">
        <v>4230</v>
      </c>
      <c r="AL3994" s="144">
        <v>0</v>
      </c>
      <c r="AM3994" s="144">
        <v>0.10833333333333334</v>
      </c>
      <c r="AN3994" s="144">
        <v>0.10833333333333334</v>
      </c>
      <c r="AO3994" s="145">
        <v>0.10833333333333334</v>
      </c>
    </row>
    <row r="3995" spans="2:41" ht="14.5" hidden="1" x14ac:dyDescent="0.35">
      <c r="B3995" s="45" t="s">
        <v>3314</v>
      </c>
      <c r="C3995" s="54">
        <v>984773</v>
      </c>
      <c r="D3995" s="54">
        <v>984773</v>
      </c>
      <c r="E3995" s="60" t="s">
        <v>3195</v>
      </c>
      <c r="F3995" s="73">
        <v>0</v>
      </c>
      <c r="G3995" s="73">
        <v>0.10833333333333334</v>
      </c>
      <c r="H3995" s="73">
        <v>0.10833333333333334</v>
      </c>
      <c r="I3995" s="73">
        <v>0.10833333333333334</v>
      </c>
      <c r="J3995" s="81" t="s">
        <v>4230</v>
      </c>
      <c r="AL3995" s="144">
        <v>0</v>
      </c>
      <c r="AM3995" s="144">
        <v>0.10833333333333334</v>
      </c>
      <c r="AN3995" s="144">
        <v>0.10833333333333334</v>
      </c>
      <c r="AO3995" s="145">
        <v>0.10833333333333334</v>
      </c>
    </row>
    <row r="3996" spans="2:41" ht="14.5" hidden="1" x14ac:dyDescent="0.35">
      <c r="B3996" s="45" t="s">
        <v>3314</v>
      </c>
      <c r="C3996" s="54">
        <v>989080</v>
      </c>
      <c r="D3996" s="54">
        <v>989080</v>
      </c>
      <c r="E3996" s="60" t="s">
        <v>3195</v>
      </c>
      <c r="F3996" s="73">
        <v>0</v>
      </c>
      <c r="G3996" s="73">
        <v>0.10833333333333334</v>
      </c>
      <c r="H3996" s="73">
        <v>0.10833333333333334</v>
      </c>
      <c r="I3996" s="73">
        <v>0.10833333333333334</v>
      </c>
      <c r="J3996" s="81" t="s">
        <v>4230</v>
      </c>
      <c r="AL3996" s="144">
        <v>0</v>
      </c>
      <c r="AM3996" s="144">
        <v>0.10833333333333334</v>
      </c>
      <c r="AN3996" s="144">
        <v>0.10833333333333334</v>
      </c>
      <c r="AO3996" s="145">
        <v>0.10833333333333334</v>
      </c>
    </row>
    <row r="3997" spans="2:41" ht="14.5" hidden="1" x14ac:dyDescent="0.35">
      <c r="B3997" s="45" t="s">
        <v>3314</v>
      </c>
      <c r="C3997" s="54">
        <v>989086</v>
      </c>
      <c r="D3997" s="54">
        <v>989086</v>
      </c>
      <c r="E3997" s="60" t="s">
        <v>3195</v>
      </c>
      <c r="F3997" s="73">
        <v>0</v>
      </c>
      <c r="G3997" s="73">
        <v>0.10833333333333334</v>
      </c>
      <c r="H3997" s="73">
        <v>0.10833333333333334</v>
      </c>
      <c r="I3997" s="73">
        <v>0.10833333333333334</v>
      </c>
      <c r="J3997" s="81" t="s">
        <v>4230</v>
      </c>
      <c r="AL3997" s="144">
        <v>0</v>
      </c>
      <c r="AM3997" s="144">
        <v>0.10833333333333334</v>
      </c>
      <c r="AN3997" s="144">
        <v>0.10833333333333334</v>
      </c>
      <c r="AO3997" s="145">
        <v>0.10833333333333334</v>
      </c>
    </row>
    <row r="3998" spans="2:41" ht="14.5" hidden="1" x14ac:dyDescent="0.35">
      <c r="B3998" s="45" t="s">
        <v>3314</v>
      </c>
      <c r="C3998" s="54">
        <v>900122</v>
      </c>
      <c r="D3998" s="54">
        <v>900122</v>
      </c>
      <c r="E3998" s="60" t="s">
        <v>3196</v>
      </c>
      <c r="F3998" s="73">
        <v>0</v>
      </c>
      <c r="G3998" s="73">
        <v>0.125</v>
      </c>
      <c r="H3998" s="73">
        <v>0.125</v>
      </c>
      <c r="I3998" s="73">
        <v>0.125</v>
      </c>
      <c r="J3998" s="81" t="s">
        <v>4230</v>
      </c>
      <c r="AL3998" s="144">
        <v>0</v>
      </c>
      <c r="AM3998" s="144">
        <v>0.125</v>
      </c>
      <c r="AN3998" s="144">
        <v>0.125</v>
      </c>
      <c r="AO3998" s="145">
        <v>0.125</v>
      </c>
    </row>
    <row r="3999" spans="2:41" ht="14.5" hidden="1" x14ac:dyDescent="0.35">
      <c r="B3999" s="45" t="s">
        <v>3314</v>
      </c>
      <c r="C3999" s="54">
        <v>900347</v>
      </c>
      <c r="D3999" s="54">
        <v>900347</v>
      </c>
      <c r="E3999" s="60" t="s">
        <v>3196</v>
      </c>
      <c r="F3999" s="73">
        <v>0</v>
      </c>
      <c r="G3999" s="73">
        <v>0.125</v>
      </c>
      <c r="H3999" s="73">
        <v>0.125</v>
      </c>
      <c r="I3999" s="73">
        <v>0.125</v>
      </c>
      <c r="J3999" s="81" t="s">
        <v>4230</v>
      </c>
      <c r="AL3999" s="144">
        <v>0</v>
      </c>
      <c r="AM3999" s="144">
        <v>0.125</v>
      </c>
      <c r="AN3999" s="144">
        <v>0.125</v>
      </c>
      <c r="AO3999" s="145">
        <v>0.125</v>
      </c>
    </row>
    <row r="4000" spans="2:41" ht="14.5" hidden="1" x14ac:dyDescent="0.35">
      <c r="B4000" s="45" t="s">
        <v>3314</v>
      </c>
      <c r="C4000" s="54">
        <v>900399</v>
      </c>
      <c r="D4000" s="54">
        <v>900399</v>
      </c>
      <c r="E4000" s="60" t="s">
        <v>3196</v>
      </c>
      <c r="F4000" s="73">
        <v>0</v>
      </c>
      <c r="G4000" s="73">
        <v>0.125</v>
      </c>
      <c r="H4000" s="73">
        <v>0.125</v>
      </c>
      <c r="I4000" s="73">
        <v>0.125</v>
      </c>
      <c r="J4000" s="81" t="s">
        <v>4230</v>
      </c>
      <c r="AL4000" s="144">
        <v>0</v>
      </c>
      <c r="AM4000" s="144">
        <v>0.125</v>
      </c>
      <c r="AN4000" s="144">
        <v>0.125</v>
      </c>
      <c r="AO4000" s="145">
        <v>0.125</v>
      </c>
    </row>
    <row r="4001" spans="2:41" ht="14.5" hidden="1" x14ac:dyDescent="0.35">
      <c r="B4001" s="45" t="s">
        <v>3314</v>
      </c>
      <c r="C4001" s="54">
        <v>900452</v>
      </c>
      <c r="D4001" s="54">
        <v>900452</v>
      </c>
      <c r="E4001" s="60" t="s">
        <v>3196</v>
      </c>
      <c r="F4001" s="73">
        <v>0</v>
      </c>
      <c r="G4001" s="73">
        <v>0.125</v>
      </c>
      <c r="H4001" s="73">
        <v>0.125</v>
      </c>
      <c r="I4001" s="73">
        <v>0.125</v>
      </c>
      <c r="J4001" s="81" t="s">
        <v>4230</v>
      </c>
      <c r="AL4001" s="144">
        <v>0</v>
      </c>
      <c r="AM4001" s="144">
        <v>0.125</v>
      </c>
      <c r="AN4001" s="144">
        <v>0.125</v>
      </c>
      <c r="AO4001" s="145">
        <v>0.125</v>
      </c>
    </row>
    <row r="4002" spans="2:41" ht="14.5" hidden="1" x14ac:dyDescent="0.35">
      <c r="B4002" s="45" t="s">
        <v>3314</v>
      </c>
      <c r="C4002" s="54">
        <v>900727</v>
      </c>
      <c r="D4002" s="54">
        <v>900727</v>
      </c>
      <c r="E4002" s="60" t="s">
        <v>3196</v>
      </c>
      <c r="F4002" s="73">
        <v>0</v>
      </c>
      <c r="G4002" s="73">
        <v>0.125</v>
      </c>
      <c r="H4002" s="73">
        <v>0.125</v>
      </c>
      <c r="I4002" s="73">
        <v>0.125</v>
      </c>
      <c r="J4002" s="81" t="s">
        <v>4230</v>
      </c>
      <c r="AL4002" s="144">
        <v>0</v>
      </c>
      <c r="AM4002" s="144">
        <v>0.125</v>
      </c>
      <c r="AN4002" s="144">
        <v>0.125</v>
      </c>
      <c r="AO4002" s="145">
        <v>0.125</v>
      </c>
    </row>
    <row r="4003" spans="2:41" ht="14.5" hidden="1" x14ac:dyDescent="0.35">
      <c r="B4003" s="45" t="s">
        <v>3314</v>
      </c>
      <c r="C4003" s="54">
        <v>900742</v>
      </c>
      <c r="D4003" s="54">
        <v>900742</v>
      </c>
      <c r="E4003" s="60" t="s">
        <v>3196</v>
      </c>
      <c r="F4003" s="73">
        <v>0</v>
      </c>
      <c r="G4003" s="73">
        <v>0.125</v>
      </c>
      <c r="H4003" s="73">
        <v>0.125</v>
      </c>
      <c r="I4003" s="73">
        <v>0.125</v>
      </c>
      <c r="J4003" s="81" t="s">
        <v>4230</v>
      </c>
      <c r="AL4003" s="144">
        <v>0</v>
      </c>
      <c r="AM4003" s="144">
        <v>0.125</v>
      </c>
      <c r="AN4003" s="144">
        <v>0.125</v>
      </c>
      <c r="AO4003" s="145">
        <v>0.125</v>
      </c>
    </row>
    <row r="4004" spans="2:41" ht="14.5" hidden="1" x14ac:dyDescent="0.35">
      <c r="B4004" s="45" t="s">
        <v>3314</v>
      </c>
      <c r="C4004" s="54">
        <v>900744</v>
      </c>
      <c r="D4004" s="54">
        <v>900744</v>
      </c>
      <c r="E4004" s="60" t="s">
        <v>3196</v>
      </c>
      <c r="F4004" s="73">
        <v>0</v>
      </c>
      <c r="G4004" s="73">
        <v>0.125</v>
      </c>
      <c r="H4004" s="73">
        <v>0.125</v>
      </c>
      <c r="I4004" s="73">
        <v>0.125</v>
      </c>
      <c r="J4004" s="81" t="s">
        <v>4230</v>
      </c>
      <c r="AL4004" s="144">
        <v>0</v>
      </c>
      <c r="AM4004" s="144">
        <v>0.125</v>
      </c>
      <c r="AN4004" s="144">
        <v>0.125</v>
      </c>
      <c r="AO4004" s="145">
        <v>0.125</v>
      </c>
    </row>
    <row r="4005" spans="2:41" ht="14.5" hidden="1" x14ac:dyDescent="0.35">
      <c r="B4005" s="45" t="s">
        <v>3314</v>
      </c>
      <c r="C4005" s="54">
        <v>900788</v>
      </c>
      <c r="D4005" s="54">
        <v>900788</v>
      </c>
      <c r="E4005" s="60" t="s">
        <v>3196</v>
      </c>
      <c r="F4005" s="73">
        <v>0</v>
      </c>
      <c r="G4005" s="73">
        <v>0.125</v>
      </c>
      <c r="H4005" s="73">
        <v>0.125</v>
      </c>
      <c r="I4005" s="73">
        <v>0.125</v>
      </c>
      <c r="J4005" s="81" t="s">
        <v>4230</v>
      </c>
      <c r="AL4005" s="144">
        <v>0</v>
      </c>
      <c r="AM4005" s="144">
        <v>0.125</v>
      </c>
      <c r="AN4005" s="144">
        <v>0.125</v>
      </c>
      <c r="AO4005" s="145">
        <v>0.125</v>
      </c>
    </row>
    <row r="4006" spans="2:41" ht="14.5" hidden="1" x14ac:dyDescent="0.35">
      <c r="B4006" s="45" t="s">
        <v>3314</v>
      </c>
      <c r="C4006" s="54">
        <v>900854</v>
      </c>
      <c r="D4006" s="54">
        <v>900854</v>
      </c>
      <c r="E4006" s="60" t="s">
        <v>3196</v>
      </c>
      <c r="F4006" s="73">
        <v>0</v>
      </c>
      <c r="G4006" s="73">
        <v>0.125</v>
      </c>
      <c r="H4006" s="73">
        <v>0.125</v>
      </c>
      <c r="I4006" s="73">
        <v>0.125</v>
      </c>
      <c r="J4006" s="81" t="s">
        <v>4230</v>
      </c>
      <c r="AL4006" s="144">
        <v>0</v>
      </c>
      <c r="AM4006" s="144">
        <v>0.125</v>
      </c>
      <c r="AN4006" s="144">
        <v>0.125</v>
      </c>
      <c r="AO4006" s="145">
        <v>0.125</v>
      </c>
    </row>
    <row r="4007" spans="2:41" ht="14.5" hidden="1" x14ac:dyDescent="0.35">
      <c r="B4007" s="45" t="s">
        <v>3314</v>
      </c>
      <c r="C4007" s="54">
        <v>900856</v>
      </c>
      <c r="D4007" s="54">
        <v>900856</v>
      </c>
      <c r="E4007" s="60" t="s">
        <v>3196</v>
      </c>
      <c r="F4007" s="73">
        <v>0</v>
      </c>
      <c r="G4007" s="73">
        <v>0.125</v>
      </c>
      <c r="H4007" s="73">
        <v>0.125</v>
      </c>
      <c r="I4007" s="73">
        <v>0.125</v>
      </c>
      <c r="J4007" s="81" t="s">
        <v>4230</v>
      </c>
      <c r="AL4007" s="144">
        <v>0</v>
      </c>
      <c r="AM4007" s="144">
        <v>0.125</v>
      </c>
      <c r="AN4007" s="144">
        <v>0.125</v>
      </c>
      <c r="AO4007" s="145">
        <v>0.125</v>
      </c>
    </row>
    <row r="4008" spans="2:41" ht="14.5" hidden="1" x14ac:dyDescent="0.35">
      <c r="B4008" s="45" t="s">
        <v>3314</v>
      </c>
      <c r="C4008" s="54">
        <v>900865</v>
      </c>
      <c r="D4008" s="54">
        <v>900866</v>
      </c>
      <c r="E4008" s="60" t="s">
        <v>3196</v>
      </c>
      <c r="F4008" s="73">
        <v>0</v>
      </c>
      <c r="G4008" s="73">
        <v>0.125</v>
      </c>
      <c r="H4008" s="73">
        <v>0.125</v>
      </c>
      <c r="I4008" s="73">
        <v>0.125</v>
      </c>
      <c r="J4008" s="81" t="s">
        <v>4230</v>
      </c>
      <c r="AL4008" s="144">
        <v>0</v>
      </c>
      <c r="AM4008" s="144">
        <v>0.125</v>
      </c>
      <c r="AN4008" s="144">
        <v>0.125</v>
      </c>
      <c r="AO4008" s="145">
        <v>0.125</v>
      </c>
    </row>
    <row r="4009" spans="2:41" ht="14.5" hidden="1" x14ac:dyDescent="0.35">
      <c r="B4009" s="45" t="s">
        <v>3314</v>
      </c>
      <c r="C4009" s="54">
        <v>901093</v>
      </c>
      <c r="D4009" s="54">
        <v>901093</v>
      </c>
      <c r="E4009" s="60" t="s">
        <v>3196</v>
      </c>
      <c r="F4009" s="73">
        <v>0</v>
      </c>
      <c r="G4009" s="73">
        <v>0.125</v>
      </c>
      <c r="H4009" s="73">
        <v>0.125</v>
      </c>
      <c r="I4009" s="73">
        <v>0.125</v>
      </c>
      <c r="J4009" s="81" t="s">
        <v>4230</v>
      </c>
      <c r="AL4009" s="144">
        <v>0</v>
      </c>
      <c r="AM4009" s="144">
        <v>0.125</v>
      </c>
      <c r="AN4009" s="144">
        <v>0.125</v>
      </c>
      <c r="AO4009" s="145">
        <v>0.125</v>
      </c>
    </row>
    <row r="4010" spans="2:41" ht="14.5" hidden="1" x14ac:dyDescent="0.35">
      <c r="B4010" s="45" t="s">
        <v>3314</v>
      </c>
      <c r="C4010" s="54">
        <v>901250</v>
      </c>
      <c r="D4010" s="54">
        <v>901250</v>
      </c>
      <c r="E4010" s="60" t="s">
        <v>3196</v>
      </c>
      <c r="F4010" s="73">
        <v>0</v>
      </c>
      <c r="G4010" s="73">
        <v>0.125</v>
      </c>
      <c r="H4010" s="73">
        <v>0.125</v>
      </c>
      <c r="I4010" s="73">
        <v>0.125</v>
      </c>
      <c r="J4010" s="81" t="s">
        <v>4230</v>
      </c>
      <c r="AL4010" s="144">
        <v>0</v>
      </c>
      <c r="AM4010" s="144">
        <v>0.125</v>
      </c>
      <c r="AN4010" s="144">
        <v>0.125</v>
      </c>
      <c r="AO4010" s="145">
        <v>0.125</v>
      </c>
    </row>
    <row r="4011" spans="2:41" ht="14.5" hidden="1" x14ac:dyDescent="0.35">
      <c r="B4011" s="45" t="s">
        <v>3314</v>
      </c>
      <c r="C4011" s="54">
        <v>901333</v>
      </c>
      <c r="D4011" s="54">
        <v>901333</v>
      </c>
      <c r="E4011" s="60" t="s">
        <v>3196</v>
      </c>
      <c r="F4011" s="73">
        <v>0</v>
      </c>
      <c r="G4011" s="73">
        <v>0.125</v>
      </c>
      <c r="H4011" s="73">
        <v>0.125</v>
      </c>
      <c r="I4011" s="73">
        <v>0.125</v>
      </c>
      <c r="J4011" s="81" t="s">
        <v>4230</v>
      </c>
      <c r="AL4011" s="144">
        <v>0</v>
      </c>
      <c r="AM4011" s="144">
        <v>0.125</v>
      </c>
      <c r="AN4011" s="144">
        <v>0.125</v>
      </c>
      <c r="AO4011" s="145">
        <v>0.125</v>
      </c>
    </row>
    <row r="4012" spans="2:41" ht="14.5" hidden="1" x14ac:dyDescent="0.35">
      <c r="B4012" s="45" t="s">
        <v>3314</v>
      </c>
      <c r="C4012" s="54">
        <v>901486</v>
      </c>
      <c r="D4012" s="54">
        <v>901486</v>
      </c>
      <c r="E4012" s="60" t="s">
        <v>3196</v>
      </c>
      <c r="F4012" s="73">
        <v>0</v>
      </c>
      <c r="G4012" s="73">
        <v>0.125</v>
      </c>
      <c r="H4012" s="73">
        <v>0.125</v>
      </c>
      <c r="I4012" s="73">
        <v>0.125</v>
      </c>
      <c r="J4012" s="81" t="s">
        <v>4230</v>
      </c>
      <c r="AL4012" s="144">
        <v>0</v>
      </c>
      <c r="AM4012" s="144">
        <v>0.125</v>
      </c>
      <c r="AN4012" s="144">
        <v>0.125</v>
      </c>
      <c r="AO4012" s="145">
        <v>0.125</v>
      </c>
    </row>
    <row r="4013" spans="2:41" ht="14.5" hidden="1" x14ac:dyDescent="0.35">
      <c r="B4013" s="45" t="s">
        <v>3314</v>
      </c>
      <c r="C4013" s="54">
        <v>901527</v>
      </c>
      <c r="D4013" s="54">
        <v>901527</v>
      </c>
      <c r="E4013" s="60" t="s">
        <v>3196</v>
      </c>
      <c r="F4013" s="73">
        <v>0</v>
      </c>
      <c r="G4013" s="73">
        <v>0.125</v>
      </c>
      <c r="H4013" s="73">
        <v>0.125</v>
      </c>
      <c r="I4013" s="73">
        <v>0.125</v>
      </c>
      <c r="J4013" s="81" t="s">
        <v>4230</v>
      </c>
      <c r="AL4013" s="144">
        <v>0</v>
      </c>
      <c r="AM4013" s="144">
        <v>0.125</v>
      </c>
      <c r="AN4013" s="144">
        <v>0.125</v>
      </c>
      <c r="AO4013" s="145">
        <v>0.125</v>
      </c>
    </row>
    <row r="4014" spans="2:41" ht="14.5" hidden="1" x14ac:dyDescent="0.35">
      <c r="B4014" s="45" t="s">
        <v>3314</v>
      </c>
      <c r="C4014" s="54">
        <v>901614</v>
      </c>
      <c r="D4014" s="54">
        <v>901614</v>
      </c>
      <c r="E4014" s="60" t="s">
        <v>3196</v>
      </c>
      <c r="F4014" s="73">
        <v>0</v>
      </c>
      <c r="G4014" s="73">
        <v>0.125</v>
      </c>
      <c r="H4014" s="73">
        <v>0.125</v>
      </c>
      <c r="I4014" s="73">
        <v>0.125</v>
      </c>
      <c r="J4014" s="81" t="s">
        <v>4230</v>
      </c>
      <c r="AL4014" s="144">
        <v>0</v>
      </c>
      <c r="AM4014" s="144">
        <v>0.125</v>
      </c>
      <c r="AN4014" s="144">
        <v>0.125</v>
      </c>
      <c r="AO4014" s="145">
        <v>0.125</v>
      </c>
    </row>
    <row r="4015" spans="2:41" ht="14.5" hidden="1" x14ac:dyDescent="0.35">
      <c r="B4015" s="45" t="s">
        <v>3314</v>
      </c>
      <c r="C4015" s="54">
        <v>901640</v>
      </c>
      <c r="D4015" s="54">
        <v>901642</v>
      </c>
      <c r="E4015" s="60" t="s">
        <v>3196</v>
      </c>
      <c r="F4015" s="73">
        <v>0</v>
      </c>
      <c r="G4015" s="73">
        <v>0.125</v>
      </c>
      <c r="H4015" s="73">
        <v>0.125</v>
      </c>
      <c r="I4015" s="73">
        <v>0.125</v>
      </c>
      <c r="J4015" s="81" t="s">
        <v>4230</v>
      </c>
      <c r="AL4015" s="144">
        <v>0</v>
      </c>
      <c r="AM4015" s="144">
        <v>0.125</v>
      </c>
      <c r="AN4015" s="144">
        <v>0.125</v>
      </c>
      <c r="AO4015" s="145">
        <v>0.125</v>
      </c>
    </row>
    <row r="4016" spans="2:41" ht="14.5" hidden="1" x14ac:dyDescent="0.35">
      <c r="B4016" s="45" t="s">
        <v>3314</v>
      </c>
      <c r="C4016" s="54">
        <v>901665</v>
      </c>
      <c r="D4016" s="54">
        <v>901665</v>
      </c>
      <c r="E4016" s="60" t="s">
        <v>3196</v>
      </c>
      <c r="F4016" s="73">
        <v>0</v>
      </c>
      <c r="G4016" s="73">
        <v>0.125</v>
      </c>
      <c r="H4016" s="73">
        <v>0.125</v>
      </c>
      <c r="I4016" s="73">
        <v>0.125</v>
      </c>
      <c r="J4016" s="81" t="s">
        <v>4230</v>
      </c>
      <c r="AL4016" s="144">
        <v>0</v>
      </c>
      <c r="AM4016" s="144">
        <v>0.125</v>
      </c>
      <c r="AN4016" s="144">
        <v>0.125</v>
      </c>
      <c r="AO4016" s="145">
        <v>0.125</v>
      </c>
    </row>
    <row r="4017" spans="2:41" ht="14.5" hidden="1" x14ac:dyDescent="0.35">
      <c r="B4017" s="45" t="s">
        <v>3314</v>
      </c>
      <c r="C4017" s="54">
        <v>901711</v>
      </c>
      <c r="D4017" s="54">
        <v>901711</v>
      </c>
      <c r="E4017" s="60" t="s">
        <v>3196</v>
      </c>
      <c r="F4017" s="73">
        <v>0</v>
      </c>
      <c r="G4017" s="73">
        <v>0.125</v>
      </c>
      <c r="H4017" s="73">
        <v>0.125</v>
      </c>
      <c r="I4017" s="73">
        <v>0.125</v>
      </c>
      <c r="J4017" s="81" t="s">
        <v>4230</v>
      </c>
      <c r="AL4017" s="144">
        <v>0</v>
      </c>
      <c r="AM4017" s="144">
        <v>0.125</v>
      </c>
      <c r="AN4017" s="144">
        <v>0.125</v>
      </c>
      <c r="AO4017" s="145">
        <v>0.125</v>
      </c>
    </row>
    <row r="4018" spans="2:41" ht="14.5" hidden="1" x14ac:dyDescent="0.35">
      <c r="B4018" s="45" t="s">
        <v>3314</v>
      </c>
      <c r="C4018" s="54">
        <v>901716</v>
      </c>
      <c r="D4018" s="54">
        <v>901716</v>
      </c>
      <c r="E4018" s="60" t="s">
        <v>3196</v>
      </c>
      <c r="F4018" s="73">
        <v>0</v>
      </c>
      <c r="G4018" s="73">
        <v>0.125</v>
      </c>
      <c r="H4018" s="73">
        <v>0.125</v>
      </c>
      <c r="I4018" s="73">
        <v>0.125</v>
      </c>
      <c r="J4018" s="81" t="s">
        <v>4230</v>
      </c>
      <c r="AL4018" s="144">
        <v>0</v>
      </c>
      <c r="AM4018" s="144">
        <v>0.125</v>
      </c>
      <c r="AN4018" s="144">
        <v>0.125</v>
      </c>
      <c r="AO4018" s="145">
        <v>0.125</v>
      </c>
    </row>
    <row r="4019" spans="2:41" ht="14.5" hidden="1" x14ac:dyDescent="0.35">
      <c r="B4019" s="45" t="s">
        <v>3314</v>
      </c>
      <c r="C4019" s="54">
        <v>901798</v>
      </c>
      <c r="D4019" s="54">
        <v>901798</v>
      </c>
      <c r="E4019" s="60" t="s">
        <v>3196</v>
      </c>
      <c r="F4019" s="73">
        <v>0</v>
      </c>
      <c r="G4019" s="73">
        <v>0.125</v>
      </c>
      <c r="H4019" s="73">
        <v>0.125</v>
      </c>
      <c r="I4019" s="73">
        <v>0.125</v>
      </c>
      <c r="J4019" s="81" t="s">
        <v>4230</v>
      </c>
      <c r="AL4019" s="144">
        <v>0</v>
      </c>
      <c r="AM4019" s="144">
        <v>0.125</v>
      </c>
      <c r="AN4019" s="144">
        <v>0.125</v>
      </c>
      <c r="AO4019" s="145">
        <v>0.125</v>
      </c>
    </row>
    <row r="4020" spans="2:41" ht="14.5" hidden="1" x14ac:dyDescent="0.35">
      <c r="B4020" s="45" t="s">
        <v>3314</v>
      </c>
      <c r="C4020" s="54">
        <v>901960</v>
      </c>
      <c r="D4020" s="54">
        <v>901960</v>
      </c>
      <c r="E4020" s="60" t="s">
        <v>3196</v>
      </c>
      <c r="F4020" s="73">
        <v>0</v>
      </c>
      <c r="G4020" s="73">
        <v>0.125</v>
      </c>
      <c r="H4020" s="73">
        <v>0.125</v>
      </c>
      <c r="I4020" s="73">
        <v>0.125</v>
      </c>
      <c r="J4020" s="81" t="s">
        <v>4230</v>
      </c>
      <c r="AL4020" s="144">
        <v>0</v>
      </c>
      <c r="AM4020" s="144">
        <v>0.125</v>
      </c>
      <c r="AN4020" s="144">
        <v>0.125</v>
      </c>
      <c r="AO4020" s="145">
        <v>0.125</v>
      </c>
    </row>
    <row r="4021" spans="2:41" ht="14.5" hidden="1" x14ac:dyDescent="0.35">
      <c r="B4021" s="45" t="s">
        <v>3314</v>
      </c>
      <c r="C4021" s="54">
        <v>901962</v>
      </c>
      <c r="D4021" s="54">
        <v>901962</v>
      </c>
      <c r="E4021" s="60" t="s">
        <v>3196</v>
      </c>
      <c r="F4021" s="73">
        <v>0</v>
      </c>
      <c r="G4021" s="73">
        <v>0.125</v>
      </c>
      <c r="H4021" s="73">
        <v>0.125</v>
      </c>
      <c r="I4021" s="73">
        <v>0.125</v>
      </c>
      <c r="J4021" s="81" t="s">
        <v>4230</v>
      </c>
      <c r="AL4021" s="144">
        <v>0</v>
      </c>
      <c r="AM4021" s="144">
        <v>0.125</v>
      </c>
      <c r="AN4021" s="144">
        <v>0.125</v>
      </c>
      <c r="AO4021" s="145">
        <v>0.125</v>
      </c>
    </row>
    <row r="4022" spans="2:41" ht="14.5" hidden="1" x14ac:dyDescent="0.35">
      <c r="B4022" s="45" t="s">
        <v>3314</v>
      </c>
      <c r="C4022" s="54">
        <v>901966</v>
      </c>
      <c r="D4022" s="54">
        <v>901966</v>
      </c>
      <c r="E4022" s="60" t="s">
        <v>3196</v>
      </c>
      <c r="F4022" s="73">
        <v>0</v>
      </c>
      <c r="G4022" s="73">
        <v>0.125</v>
      </c>
      <c r="H4022" s="73">
        <v>0.125</v>
      </c>
      <c r="I4022" s="73">
        <v>0.125</v>
      </c>
      <c r="J4022" s="81" t="s">
        <v>4230</v>
      </c>
      <c r="AL4022" s="144">
        <v>0</v>
      </c>
      <c r="AM4022" s="144">
        <v>0.125</v>
      </c>
      <c r="AN4022" s="144">
        <v>0.125</v>
      </c>
      <c r="AO4022" s="145">
        <v>0.125</v>
      </c>
    </row>
    <row r="4023" spans="2:41" ht="14.5" hidden="1" x14ac:dyDescent="0.35">
      <c r="B4023" s="45" t="s">
        <v>3314</v>
      </c>
      <c r="C4023" s="54">
        <v>901981</v>
      </c>
      <c r="D4023" s="54">
        <v>901981</v>
      </c>
      <c r="E4023" s="60" t="s">
        <v>3196</v>
      </c>
      <c r="F4023" s="73">
        <v>0</v>
      </c>
      <c r="G4023" s="73">
        <v>0.125</v>
      </c>
      <c r="H4023" s="73">
        <v>0.125</v>
      </c>
      <c r="I4023" s="73">
        <v>0.125</v>
      </c>
      <c r="J4023" s="81" t="s">
        <v>4230</v>
      </c>
      <c r="AL4023" s="144">
        <v>0</v>
      </c>
      <c r="AM4023" s="144">
        <v>0.125</v>
      </c>
      <c r="AN4023" s="144">
        <v>0.125</v>
      </c>
      <c r="AO4023" s="145">
        <v>0.125</v>
      </c>
    </row>
    <row r="4024" spans="2:41" ht="14.5" hidden="1" x14ac:dyDescent="0.35">
      <c r="B4024" s="45" t="s">
        <v>3314</v>
      </c>
      <c r="C4024" s="54">
        <v>902030</v>
      </c>
      <c r="D4024" s="54">
        <v>902030</v>
      </c>
      <c r="E4024" s="60" t="s">
        <v>3196</v>
      </c>
      <c r="F4024" s="73">
        <v>0</v>
      </c>
      <c r="G4024" s="73">
        <v>0.125</v>
      </c>
      <c r="H4024" s="73">
        <v>0.125</v>
      </c>
      <c r="I4024" s="73">
        <v>0.125</v>
      </c>
      <c r="J4024" s="81" t="s">
        <v>4230</v>
      </c>
      <c r="AL4024" s="144">
        <v>0</v>
      </c>
      <c r="AM4024" s="144">
        <v>0.125</v>
      </c>
      <c r="AN4024" s="144">
        <v>0.125</v>
      </c>
      <c r="AO4024" s="145">
        <v>0.125</v>
      </c>
    </row>
    <row r="4025" spans="2:41" ht="14.5" hidden="1" x14ac:dyDescent="0.35">
      <c r="B4025" s="45" t="s">
        <v>3314</v>
      </c>
      <c r="C4025" s="54">
        <v>902046</v>
      </c>
      <c r="D4025" s="54">
        <v>902046</v>
      </c>
      <c r="E4025" s="60" t="s">
        <v>3196</v>
      </c>
      <c r="F4025" s="73">
        <v>0</v>
      </c>
      <c r="G4025" s="73">
        <v>0.125</v>
      </c>
      <c r="H4025" s="73">
        <v>0.125</v>
      </c>
      <c r="I4025" s="73">
        <v>0.125</v>
      </c>
      <c r="J4025" s="81" t="s">
        <v>4230</v>
      </c>
      <c r="AL4025" s="144">
        <v>0</v>
      </c>
      <c r="AM4025" s="144">
        <v>0.125</v>
      </c>
      <c r="AN4025" s="144">
        <v>0.125</v>
      </c>
      <c r="AO4025" s="145">
        <v>0.125</v>
      </c>
    </row>
    <row r="4026" spans="2:41" ht="14.5" hidden="1" x14ac:dyDescent="0.35">
      <c r="B4026" s="45" t="s">
        <v>3314</v>
      </c>
      <c r="C4026" s="54">
        <v>902054</v>
      </c>
      <c r="D4026" s="54">
        <v>902054</v>
      </c>
      <c r="E4026" s="60" t="s">
        <v>3196</v>
      </c>
      <c r="F4026" s="73">
        <v>0</v>
      </c>
      <c r="G4026" s="73">
        <v>0.125</v>
      </c>
      <c r="H4026" s="73">
        <v>0.125</v>
      </c>
      <c r="I4026" s="73">
        <v>0.125</v>
      </c>
      <c r="J4026" s="81" t="s">
        <v>4230</v>
      </c>
      <c r="AL4026" s="144">
        <v>0</v>
      </c>
      <c r="AM4026" s="144">
        <v>0.125</v>
      </c>
      <c r="AN4026" s="144">
        <v>0.125</v>
      </c>
      <c r="AO4026" s="145">
        <v>0.125</v>
      </c>
    </row>
    <row r="4027" spans="2:41" ht="14.5" hidden="1" x14ac:dyDescent="0.35">
      <c r="B4027" s="45" t="s">
        <v>3314</v>
      </c>
      <c r="C4027" s="54">
        <v>902081</v>
      </c>
      <c r="D4027" s="54">
        <v>902081</v>
      </c>
      <c r="E4027" s="60" t="s">
        <v>3196</v>
      </c>
      <c r="F4027" s="73">
        <v>0</v>
      </c>
      <c r="G4027" s="73">
        <v>0.125</v>
      </c>
      <c r="H4027" s="73">
        <v>0.125</v>
      </c>
      <c r="I4027" s="73">
        <v>0.125</v>
      </c>
      <c r="J4027" s="81" t="s">
        <v>4230</v>
      </c>
      <c r="AL4027" s="144">
        <v>0</v>
      </c>
      <c r="AM4027" s="144">
        <v>0.125</v>
      </c>
      <c r="AN4027" s="144">
        <v>0.125</v>
      </c>
      <c r="AO4027" s="145">
        <v>0.125</v>
      </c>
    </row>
    <row r="4028" spans="2:41" ht="14.5" hidden="1" x14ac:dyDescent="0.35">
      <c r="B4028" s="45" t="s">
        <v>3314</v>
      </c>
      <c r="C4028" s="54">
        <v>902101</v>
      </c>
      <c r="D4028" s="54">
        <v>902101</v>
      </c>
      <c r="E4028" s="60" t="s">
        <v>3196</v>
      </c>
      <c r="F4028" s="73">
        <v>0</v>
      </c>
      <c r="G4028" s="73">
        <v>0.125</v>
      </c>
      <c r="H4028" s="73">
        <v>0.125</v>
      </c>
      <c r="I4028" s="73">
        <v>0.125</v>
      </c>
      <c r="J4028" s="81" t="s">
        <v>4230</v>
      </c>
      <c r="AL4028" s="144">
        <v>0</v>
      </c>
      <c r="AM4028" s="144">
        <v>0.125</v>
      </c>
      <c r="AN4028" s="144">
        <v>0.125</v>
      </c>
      <c r="AO4028" s="145">
        <v>0.125</v>
      </c>
    </row>
    <row r="4029" spans="2:41" ht="14.5" hidden="1" x14ac:dyDescent="0.35">
      <c r="B4029" s="45" t="s">
        <v>3314</v>
      </c>
      <c r="C4029" s="54">
        <v>902171</v>
      </c>
      <c r="D4029" s="54">
        <v>902171</v>
      </c>
      <c r="E4029" s="60" t="s">
        <v>3196</v>
      </c>
      <c r="F4029" s="73">
        <v>0</v>
      </c>
      <c r="G4029" s="73">
        <v>0.125</v>
      </c>
      <c r="H4029" s="73">
        <v>0.125</v>
      </c>
      <c r="I4029" s="73">
        <v>0.125</v>
      </c>
      <c r="J4029" s="81" t="s">
        <v>4230</v>
      </c>
      <c r="AL4029" s="144">
        <v>0</v>
      </c>
      <c r="AM4029" s="144">
        <v>0.125</v>
      </c>
      <c r="AN4029" s="144">
        <v>0.125</v>
      </c>
      <c r="AO4029" s="145">
        <v>0.125</v>
      </c>
    </row>
    <row r="4030" spans="2:41" ht="14.5" hidden="1" x14ac:dyDescent="0.35">
      <c r="B4030" s="45" t="s">
        <v>3314</v>
      </c>
      <c r="C4030" s="54">
        <v>902323</v>
      </c>
      <c r="D4030" s="54">
        <v>902323</v>
      </c>
      <c r="E4030" s="60" t="s">
        <v>3196</v>
      </c>
      <c r="F4030" s="73">
        <v>0</v>
      </c>
      <c r="G4030" s="73">
        <v>0.125</v>
      </c>
      <c r="H4030" s="73">
        <v>0.125</v>
      </c>
      <c r="I4030" s="73">
        <v>0.125</v>
      </c>
      <c r="J4030" s="81" t="s">
        <v>4230</v>
      </c>
      <c r="AL4030" s="144">
        <v>0</v>
      </c>
      <c r="AM4030" s="144">
        <v>0.125</v>
      </c>
      <c r="AN4030" s="144">
        <v>0.125</v>
      </c>
      <c r="AO4030" s="145">
        <v>0.125</v>
      </c>
    </row>
    <row r="4031" spans="2:41" ht="14.5" hidden="1" x14ac:dyDescent="0.35">
      <c r="B4031" s="45" t="s">
        <v>3314</v>
      </c>
      <c r="C4031" s="54">
        <v>903016</v>
      </c>
      <c r="D4031" s="54">
        <v>903016</v>
      </c>
      <c r="E4031" s="60" t="s">
        <v>3196</v>
      </c>
      <c r="F4031" s="73">
        <v>0</v>
      </c>
      <c r="G4031" s="73">
        <v>0.125</v>
      </c>
      <c r="H4031" s="73">
        <v>0.125</v>
      </c>
      <c r="I4031" s="73">
        <v>0.125</v>
      </c>
      <c r="J4031" s="81" t="s">
        <v>4230</v>
      </c>
      <c r="AL4031" s="144">
        <v>0</v>
      </c>
      <c r="AM4031" s="144">
        <v>0.125</v>
      </c>
      <c r="AN4031" s="144">
        <v>0.125</v>
      </c>
      <c r="AO4031" s="145">
        <v>0.125</v>
      </c>
    </row>
    <row r="4032" spans="2:41" ht="14.5" hidden="1" x14ac:dyDescent="0.35">
      <c r="B4032" s="45" t="s">
        <v>3314</v>
      </c>
      <c r="C4032" s="54">
        <v>903096</v>
      </c>
      <c r="D4032" s="54">
        <v>903096</v>
      </c>
      <c r="E4032" s="60" t="s">
        <v>3196</v>
      </c>
      <c r="F4032" s="73">
        <v>0</v>
      </c>
      <c r="G4032" s="73">
        <v>0.125</v>
      </c>
      <c r="H4032" s="73">
        <v>0.125</v>
      </c>
      <c r="I4032" s="73">
        <v>0.125</v>
      </c>
      <c r="J4032" s="81" t="s">
        <v>4230</v>
      </c>
      <c r="AL4032" s="144">
        <v>0</v>
      </c>
      <c r="AM4032" s="144">
        <v>0.125</v>
      </c>
      <c r="AN4032" s="144">
        <v>0.125</v>
      </c>
      <c r="AO4032" s="145">
        <v>0.125</v>
      </c>
    </row>
    <row r="4033" spans="2:41" ht="14.5" hidden="1" x14ac:dyDescent="0.35">
      <c r="B4033" s="45" t="s">
        <v>3314</v>
      </c>
      <c r="C4033" s="54">
        <v>903253</v>
      </c>
      <c r="D4033" s="54">
        <v>903253</v>
      </c>
      <c r="E4033" s="60" t="s">
        <v>3196</v>
      </c>
      <c r="F4033" s="73">
        <v>0</v>
      </c>
      <c r="G4033" s="73">
        <v>0.125</v>
      </c>
      <c r="H4033" s="73">
        <v>0.125</v>
      </c>
      <c r="I4033" s="73">
        <v>0.125</v>
      </c>
      <c r="J4033" s="81" t="s">
        <v>4230</v>
      </c>
      <c r="AL4033" s="144">
        <v>0</v>
      </c>
      <c r="AM4033" s="144">
        <v>0.125</v>
      </c>
      <c r="AN4033" s="144">
        <v>0.125</v>
      </c>
      <c r="AO4033" s="145">
        <v>0.125</v>
      </c>
    </row>
    <row r="4034" spans="2:41" ht="14.5" hidden="1" x14ac:dyDescent="0.35">
      <c r="B4034" s="45" t="s">
        <v>3314</v>
      </c>
      <c r="C4034" s="54">
        <v>903354</v>
      </c>
      <c r="D4034" s="54">
        <v>903354</v>
      </c>
      <c r="E4034" s="60" t="s">
        <v>3196</v>
      </c>
      <c r="F4034" s="73">
        <v>0</v>
      </c>
      <c r="G4034" s="73">
        <v>0.125</v>
      </c>
      <c r="H4034" s="73">
        <v>0.125</v>
      </c>
      <c r="I4034" s="73">
        <v>0.125</v>
      </c>
      <c r="J4034" s="81" t="s">
        <v>4230</v>
      </c>
      <c r="AL4034" s="144">
        <v>0</v>
      </c>
      <c r="AM4034" s="144">
        <v>0.125</v>
      </c>
      <c r="AN4034" s="144">
        <v>0.125</v>
      </c>
      <c r="AO4034" s="145">
        <v>0.125</v>
      </c>
    </row>
    <row r="4035" spans="2:41" ht="14.5" hidden="1" x14ac:dyDescent="0.35">
      <c r="B4035" s="45" t="s">
        <v>3314</v>
      </c>
      <c r="C4035" s="54">
        <v>903359</v>
      </c>
      <c r="D4035" s="54">
        <v>903359</v>
      </c>
      <c r="E4035" s="60" t="s">
        <v>3196</v>
      </c>
      <c r="F4035" s="73">
        <v>0</v>
      </c>
      <c r="G4035" s="73">
        <v>0.125</v>
      </c>
      <c r="H4035" s="73">
        <v>0.125</v>
      </c>
      <c r="I4035" s="73">
        <v>0.125</v>
      </c>
      <c r="J4035" s="81" t="s">
        <v>4230</v>
      </c>
      <c r="AL4035" s="144">
        <v>0</v>
      </c>
      <c r="AM4035" s="144">
        <v>0.125</v>
      </c>
      <c r="AN4035" s="144">
        <v>0.125</v>
      </c>
      <c r="AO4035" s="145">
        <v>0.125</v>
      </c>
    </row>
    <row r="4036" spans="2:41" ht="14.5" hidden="1" x14ac:dyDescent="0.35">
      <c r="B4036" s="45" t="s">
        <v>3314</v>
      </c>
      <c r="C4036" s="54">
        <v>903380</v>
      </c>
      <c r="D4036" s="54">
        <v>903380</v>
      </c>
      <c r="E4036" s="60" t="s">
        <v>3196</v>
      </c>
      <c r="F4036" s="73">
        <v>0</v>
      </c>
      <c r="G4036" s="73">
        <v>0.125</v>
      </c>
      <c r="H4036" s="73">
        <v>0.125</v>
      </c>
      <c r="I4036" s="73">
        <v>0.125</v>
      </c>
      <c r="J4036" s="81" t="s">
        <v>4230</v>
      </c>
      <c r="AL4036" s="144">
        <v>0</v>
      </c>
      <c r="AM4036" s="144">
        <v>0.125</v>
      </c>
      <c r="AN4036" s="144">
        <v>0.125</v>
      </c>
      <c r="AO4036" s="145">
        <v>0.125</v>
      </c>
    </row>
    <row r="4037" spans="2:41" ht="14.5" hidden="1" x14ac:dyDescent="0.35">
      <c r="B4037" s="45" t="s">
        <v>3314</v>
      </c>
      <c r="C4037" s="54">
        <v>903447</v>
      </c>
      <c r="D4037" s="54">
        <v>903447</v>
      </c>
      <c r="E4037" s="60" t="s">
        <v>3196</v>
      </c>
      <c r="F4037" s="73">
        <v>0</v>
      </c>
      <c r="G4037" s="73">
        <v>0.125</v>
      </c>
      <c r="H4037" s="73">
        <v>0.125</v>
      </c>
      <c r="I4037" s="73">
        <v>0.125</v>
      </c>
      <c r="J4037" s="81" t="s">
        <v>4230</v>
      </c>
      <c r="AL4037" s="144">
        <v>0</v>
      </c>
      <c r="AM4037" s="144">
        <v>0.125</v>
      </c>
      <c r="AN4037" s="144">
        <v>0.125</v>
      </c>
      <c r="AO4037" s="145">
        <v>0.125</v>
      </c>
    </row>
    <row r="4038" spans="2:41" ht="14.5" hidden="1" x14ac:dyDescent="0.35">
      <c r="B4038" s="45" t="s">
        <v>3314</v>
      </c>
      <c r="C4038" s="54">
        <v>903539</v>
      </c>
      <c r="D4038" s="54">
        <v>903539</v>
      </c>
      <c r="E4038" s="60" t="s">
        <v>3196</v>
      </c>
      <c r="F4038" s="73">
        <v>0</v>
      </c>
      <c r="G4038" s="73">
        <v>0.125</v>
      </c>
      <c r="H4038" s="73">
        <v>0.125</v>
      </c>
      <c r="I4038" s="73">
        <v>0.125</v>
      </c>
      <c r="J4038" s="81" t="s">
        <v>4230</v>
      </c>
      <c r="AL4038" s="144">
        <v>0</v>
      </c>
      <c r="AM4038" s="144">
        <v>0.125</v>
      </c>
      <c r="AN4038" s="144">
        <v>0.125</v>
      </c>
      <c r="AO4038" s="145">
        <v>0.125</v>
      </c>
    </row>
    <row r="4039" spans="2:41" ht="14.5" hidden="1" x14ac:dyDescent="0.35">
      <c r="B4039" s="45" t="s">
        <v>3314</v>
      </c>
      <c r="C4039" s="54">
        <v>903593</v>
      </c>
      <c r="D4039" s="54">
        <v>903593</v>
      </c>
      <c r="E4039" s="60" t="s">
        <v>3196</v>
      </c>
      <c r="F4039" s="73">
        <v>0</v>
      </c>
      <c r="G4039" s="73">
        <v>0.125</v>
      </c>
      <c r="H4039" s="73">
        <v>0.125</v>
      </c>
      <c r="I4039" s="73">
        <v>0.125</v>
      </c>
      <c r="J4039" s="81" t="s">
        <v>4230</v>
      </c>
      <c r="AL4039" s="144">
        <v>0</v>
      </c>
      <c r="AM4039" s="144">
        <v>0.125</v>
      </c>
      <c r="AN4039" s="144">
        <v>0.125</v>
      </c>
      <c r="AO4039" s="145">
        <v>0.125</v>
      </c>
    </row>
    <row r="4040" spans="2:41" ht="14.5" hidden="1" x14ac:dyDescent="0.35">
      <c r="B4040" s="45" t="s">
        <v>3314</v>
      </c>
      <c r="C4040" s="54">
        <v>903814</v>
      </c>
      <c r="D4040" s="54">
        <v>903814</v>
      </c>
      <c r="E4040" s="60" t="s">
        <v>3196</v>
      </c>
      <c r="F4040" s="73">
        <v>0</v>
      </c>
      <c r="G4040" s="73">
        <v>0.125</v>
      </c>
      <c r="H4040" s="73">
        <v>0.125</v>
      </c>
      <c r="I4040" s="73">
        <v>0.125</v>
      </c>
      <c r="J4040" s="81" t="s">
        <v>4230</v>
      </c>
      <c r="AL4040" s="144">
        <v>0</v>
      </c>
      <c r="AM4040" s="144">
        <v>0.125</v>
      </c>
      <c r="AN4040" s="144">
        <v>0.125</v>
      </c>
      <c r="AO4040" s="145">
        <v>0.125</v>
      </c>
    </row>
    <row r="4041" spans="2:41" ht="14.5" hidden="1" x14ac:dyDescent="0.35">
      <c r="B4041" s="45" t="s">
        <v>3314</v>
      </c>
      <c r="C4041" s="54">
        <v>903919</v>
      </c>
      <c r="D4041" s="54">
        <v>903919</v>
      </c>
      <c r="E4041" s="60" t="s">
        <v>3196</v>
      </c>
      <c r="F4041" s="73">
        <v>0</v>
      </c>
      <c r="G4041" s="73">
        <v>0.125</v>
      </c>
      <c r="H4041" s="73">
        <v>0.125</v>
      </c>
      <c r="I4041" s="73">
        <v>0.125</v>
      </c>
      <c r="J4041" s="81" t="s">
        <v>4230</v>
      </c>
      <c r="AL4041" s="144">
        <v>0</v>
      </c>
      <c r="AM4041" s="144">
        <v>0.125</v>
      </c>
      <c r="AN4041" s="144">
        <v>0.125</v>
      </c>
      <c r="AO4041" s="145">
        <v>0.125</v>
      </c>
    </row>
    <row r="4042" spans="2:41" ht="14.5" hidden="1" x14ac:dyDescent="0.35">
      <c r="B4042" s="45" t="s">
        <v>3314</v>
      </c>
      <c r="C4042" s="54">
        <v>904210</v>
      </c>
      <c r="D4042" s="54">
        <v>904210</v>
      </c>
      <c r="E4042" s="60" t="s">
        <v>3196</v>
      </c>
      <c r="F4042" s="73">
        <v>0</v>
      </c>
      <c r="G4042" s="73">
        <v>0.125</v>
      </c>
      <c r="H4042" s="73">
        <v>0.125</v>
      </c>
      <c r="I4042" s="73">
        <v>0.125</v>
      </c>
      <c r="J4042" s="81" t="s">
        <v>4230</v>
      </c>
      <c r="AL4042" s="144">
        <v>0</v>
      </c>
      <c r="AM4042" s="144">
        <v>0.125</v>
      </c>
      <c r="AN4042" s="144">
        <v>0.125</v>
      </c>
      <c r="AO4042" s="145">
        <v>0.125</v>
      </c>
    </row>
    <row r="4043" spans="2:41" ht="14.5" hidden="1" x14ac:dyDescent="0.35">
      <c r="B4043" s="45" t="s">
        <v>3314</v>
      </c>
      <c r="C4043" s="54">
        <v>904327</v>
      </c>
      <c r="D4043" s="54">
        <v>904327</v>
      </c>
      <c r="E4043" s="60" t="s">
        <v>3196</v>
      </c>
      <c r="F4043" s="73">
        <v>0</v>
      </c>
      <c r="G4043" s="73">
        <v>0.125</v>
      </c>
      <c r="H4043" s="73">
        <v>0.125</v>
      </c>
      <c r="I4043" s="73">
        <v>0.125</v>
      </c>
      <c r="J4043" s="81" t="s">
        <v>4230</v>
      </c>
      <c r="AL4043" s="144">
        <v>0</v>
      </c>
      <c r="AM4043" s="144">
        <v>0.125</v>
      </c>
      <c r="AN4043" s="144">
        <v>0.125</v>
      </c>
      <c r="AO4043" s="145">
        <v>0.125</v>
      </c>
    </row>
    <row r="4044" spans="2:41" ht="14.5" hidden="1" x14ac:dyDescent="0.35">
      <c r="B4044" s="45" t="s">
        <v>3314</v>
      </c>
      <c r="C4044" s="54">
        <v>904600</v>
      </c>
      <c r="D4044" s="54">
        <v>904600</v>
      </c>
      <c r="E4044" s="60" t="s">
        <v>3196</v>
      </c>
      <c r="F4044" s="73">
        <v>0</v>
      </c>
      <c r="G4044" s="73">
        <v>0.125</v>
      </c>
      <c r="H4044" s="73">
        <v>0.125</v>
      </c>
      <c r="I4044" s="73">
        <v>0.125</v>
      </c>
      <c r="J4044" s="81" t="s">
        <v>4230</v>
      </c>
      <c r="AL4044" s="144">
        <v>0</v>
      </c>
      <c r="AM4044" s="144">
        <v>0.125</v>
      </c>
      <c r="AN4044" s="144">
        <v>0.125</v>
      </c>
      <c r="AO4044" s="145">
        <v>0.125</v>
      </c>
    </row>
    <row r="4045" spans="2:41" ht="14.5" hidden="1" x14ac:dyDescent="0.35">
      <c r="B4045" s="45" t="s">
        <v>3314</v>
      </c>
      <c r="C4045" s="54">
        <v>904827</v>
      </c>
      <c r="D4045" s="54">
        <v>904827</v>
      </c>
      <c r="E4045" s="60" t="s">
        <v>3196</v>
      </c>
      <c r="F4045" s="73">
        <v>0</v>
      </c>
      <c r="G4045" s="73">
        <v>0.125</v>
      </c>
      <c r="H4045" s="73">
        <v>0.125</v>
      </c>
      <c r="I4045" s="73">
        <v>0.125</v>
      </c>
      <c r="J4045" s="81" t="s">
        <v>4230</v>
      </c>
      <c r="AL4045" s="144">
        <v>0</v>
      </c>
      <c r="AM4045" s="144">
        <v>0.125</v>
      </c>
      <c r="AN4045" s="144">
        <v>0.125</v>
      </c>
      <c r="AO4045" s="145">
        <v>0.125</v>
      </c>
    </row>
    <row r="4046" spans="2:41" ht="14.5" hidden="1" x14ac:dyDescent="0.35">
      <c r="B4046" s="45" t="s">
        <v>3314</v>
      </c>
      <c r="C4046" s="54">
        <v>904881</v>
      </c>
      <c r="D4046" s="54">
        <v>904882</v>
      </c>
      <c r="E4046" s="60" t="s">
        <v>3196</v>
      </c>
      <c r="F4046" s="73">
        <v>0</v>
      </c>
      <c r="G4046" s="73">
        <v>0.125</v>
      </c>
      <c r="H4046" s="73">
        <v>0.125</v>
      </c>
      <c r="I4046" s="73">
        <v>0.125</v>
      </c>
      <c r="J4046" s="81" t="s">
        <v>4230</v>
      </c>
      <c r="AL4046" s="144">
        <v>0</v>
      </c>
      <c r="AM4046" s="144">
        <v>0.125</v>
      </c>
      <c r="AN4046" s="144">
        <v>0.125</v>
      </c>
      <c r="AO4046" s="145">
        <v>0.125</v>
      </c>
    </row>
    <row r="4047" spans="2:41" ht="14.5" hidden="1" x14ac:dyDescent="0.35">
      <c r="B4047" s="45" t="s">
        <v>3314</v>
      </c>
      <c r="C4047" s="54">
        <v>904884</v>
      </c>
      <c r="D4047" s="54">
        <v>904884</v>
      </c>
      <c r="E4047" s="60" t="s">
        <v>3196</v>
      </c>
      <c r="F4047" s="73">
        <v>0</v>
      </c>
      <c r="G4047" s="73">
        <v>0.125</v>
      </c>
      <c r="H4047" s="73">
        <v>0.125</v>
      </c>
      <c r="I4047" s="73">
        <v>0.125</v>
      </c>
      <c r="J4047" s="81" t="s">
        <v>4230</v>
      </c>
      <c r="AL4047" s="144">
        <v>0</v>
      </c>
      <c r="AM4047" s="144">
        <v>0.125</v>
      </c>
      <c r="AN4047" s="144">
        <v>0.125</v>
      </c>
      <c r="AO4047" s="145">
        <v>0.125</v>
      </c>
    </row>
    <row r="4048" spans="2:41" ht="14.5" hidden="1" x14ac:dyDescent="0.35">
      <c r="B4048" s="45" t="s">
        <v>3314</v>
      </c>
      <c r="C4048" s="54">
        <v>904888</v>
      </c>
      <c r="D4048" s="54">
        <v>904888</v>
      </c>
      <c r="E4048" s="60" t="s">
        <v>3196</v>
      </c>
      <c r="F4048" s="73">
        <v>0</v>
      </c>
      <c r="G4048" s="73">
        <v>0.125</v>
      </c>
      <c r="H4048" s="73">
        <v>0.125</v>
      </c>
      <c r="I4048" s="73">
        <v>0.125</v>
      </c>
      <c r="J4048" s="81" t="s">
        <v>4230</v>
      </c>
      <c r="AL4048" s="144">
        <v>0</v>
      </c>
      <c r="AM4048" s="144">
        <v>0.125</v>
      </c>
      <c r="AN4048" s="144">
        <v>0.125</v>
      </c>
      <c r="AO4048" s="145">
        <v>0.125</v>
      </c>
    </row>
    <row r="4049" spans="2:41" ht="14.5" hidden="1" x14ac:dyDescent="0.35">
      <c r="B4049" s="45" t="s">
        <v>3314</v>
      </c>
      <c r="C4049" s="54">
        <v>904895</v>
      </c>
      <c r="D4049" s="54">
        <v>904895</v>
      </c>
      <c r="E4049" s="60" t="s">
        <v>3196</v>
      </c>
      <c r="F4049" s="73">
        <v>0</v>
      </c>
      <c r="G4049" s="73">
        <v>0.125</v>
      </c>
      <c r="H4049" s="73">
        <v>0.125</v>
      </c>
      <c r="I4049" s="73">
        <v>0.125</v>
      </c>
      <c r="J4049" s="81" t="s">
        <v>4230</v>
      </c>
      <c r="AL4049" s="144">
        <v>0</v>
      </c>
      <c r="AM4049" s="144">
        <v>0.125</v>
      </c>
      <c r="AN4049" s="144">
        <v>0.125</v>
      </c>
      <c r="AO4049" s="145">
        <v>0.125</v>
      </c>
    </row>
    <row r="4050" spans="2:41" ht="14.5" hidden="1" x14ac:dyDescent="0.35">
      <c r="B4050" s="45" t="s">
        <v>3314</v>
      </c>
      <c r="C4050" s="54">
        <v>904916</v>
      </c>
      <c r="D4050" s="54">
        <v>904916</v>
      </c>
      <c r="E4050" s="60" t="s">
        <v>3196</v>
      </c>
      <c r="F4050" s="73">
        <v>0</v>
      </c>
      <c r="G4050" s="73">
        <v>0.125</v>
      </c>
      <c r="H4050" s="73">
        <v>0.125</v>
      </c>
      <c r="I4050" s="73">
        <v>0.125</v>
      </c>
      <c r="J4050" s="81" t="s">
        <v>4230</v>
      </c>
      <c r="AL4050" s="144">
        <v>0</v>
      </c>
      <c r="AM4050" s="144">
        <v>0.125</v>
      </c>
      <c r="AN4050" s="144">
        <v>0.125</v>
      </c>
      <c r="AO4050" s="145">
        <v>0.125</v>
      </c>
    </row>
    <row r="4051" spans="2:41" ht="14.5" hidden="1" x14ac:dyDescent="0.35">
      <c r="B4051" s="45" t="s">
        <v>3314</v>
      </c>
      <c r="C4051" s="54">
        <v>904925</v>
      </c>
      <c r="D4051" s="54">
        <v>904925</v>
      </c>
      <c r="E4051" s="60" t="s">
        <v>3196</v>
      </c>
      <c r="F4051" s="73">
        <v>0</v>
      </c>
      <c r="G4051" s="73">
        <v>0.125</v>
      </c>
      <c r="H4051" s="73">
        <v>0.125</v>
      </c>
      <c r="I4051" s="73">
        <v>0.125</v>
      </c>
      <c r="J4051" s="81" t="s">
        <v>4230</v>
      </c>
      <c r="AL4051" s="144">
        <v>0</v>
      </c>
      <c r="AM4051" s="144">
        <v>0.125</v>
      </c>
      <c r="AN4051" s="144">
        <v>0.125</v>
      </c>
      <c r="AO4051" s="145">
        <v>0.125</v>
      </c>
    </row>
    <row r="4052" spans="2:41" ht="14.5" hidden="1" x14ac:dyDescent="0.35">
      <c r="B4052" s="45" t="s">
        <v>3314</v>
      </c>
      <c r="C4052" s="54">
        <v>904928</v>
      </c>
      <c r="D4052" s="54">
        <v>904928</v>
      </c>
      <c r="E4052" s="60" t="s">
        <v>3196</v>
      </c>
      <c r="F4052" s="73">
        <v>0</v>
      </c>
      <c r="G4052" s="73">
        <v>0.125</v>
      </c>
      <c r="H4052" s="73">
        <v>0.125</v>
      </c>
      <c r="I4052" s="73">
        <v>0.125</v>
      </c>
      <c r="J4052" s="81" t="s">
        <v>4230</v>
      </c>
      <c r="AL4052" s="144">
        <v>0</v>
      </c>
      <c r="AM4052" s="144">
        <v>0.125</v>
      </c>
      <c r="AN4052" s="144">
        <v>0.125</v>
      </c>
      <c r="AO4052" s="145">
        <v>0.125</v>
      </c>
    </row>
    <row r="4053" spans="2:41" ht="14.5" hidden="1" x14ac:dyDescent="0.35">
      <c r="B4053" s="45" t="s">
        <v>3314</v>
      </c>
      <c r="C4053" s="54">
        <v>905027</v>
      </c>
      <c r="D4053" s="54">
        <v>905027</v>
      </c>
      <c r="E4053" s="60" t="s">
        <v>3196</v>
      </c>
      <c r="F4053" s="73">
        <v>0</v>
      </c>
      <c r="G4053" s="73">
        <v>0.125</v>
      </c>
      <c r="H4053" s="73">
        <v>0.125</v>
      </c>
      <c r="I4053" s="73">
        <v>0.125</v>
      </c>
      <c r="J4053" s="81" t="s">
        <v>4230</v>
      </c>
      <c r="AL4053" s="144">
        <v>0</v>
      </c>
      <c r="AM4053" s="144">
        <v>0.125</v>
      </c>
      <c r="AN4053" s="144">
        <v>0.125</v>
      </c>
      <c r="AO4053" s="145">
        <v>0.125</v>
      </c>
    </row>
    <row r="4054" spans="2:41" ht="14.5" hidden="1" x14ac:dyDescent="0.35">
      <c r="B4054" s="45" t="s">
        <v>3314</v>
      </c>
      <c r="C4054" s="54">
        <v>905300</v>
      </c>
      <c r="D4054" s="54">
        <v>905301</v>
      </c>
      <c r="E4054" s="60" t="s">
        <v>3196</v>
      </c>
      <c r="F4054" s="73">
        <v>0</v>
      </c>
      <c r="G4054" s="73">
        <v>0.125</v>
      </c>
      <c r="H4054" s="73">
        <v>0.125</v>
      </c>
      <c r="I4054" s="73">
        <v>0.125</v>
      </c>
      <c r="J4054" s="81" t="s">
        <v>4230</v>
      </c>
      <c r="AL4054" s="144">
        <v>0</v>
      </c>
      <c r="AM4054" s="144">
        <v>0.125</v>
      </c>
      <c r="AN4054" s="144">
        <v>0.125</v>
      </c>
      <c r="AO4054" s="145">
        <v>0.125</v>
      </c>
    </row>
    <row r="4055" spans="2:41" ht="14.5" hidden="1" x14ac:dyDescent="0.35">
      <c r="B4055" s="45" t="s">
        <v>3314</v>
      </c>
      <c r="C4055" s="54">
        <v>905303</v>
      </c>
      <c r="D4055" s="54">
        <v>905303</v>
      </c>
      <c r="E4055" s="60" t="s">
        <v>3196</v>
      </c>
      <c r="F4055" s="73">
        <v>0</v>
      </c>
      <c r="G4055" s="73">
        <v>0.125</v>
      </c>
      <c r="H4055" s="73">
        <v>0.125</v>
      </c>
      <c r="I4055" s="73">
        <v>0.125</v>
      </c>
      <c r="J4055" s="81" t="s">
        <v>4230</v>
      </c>
      <c r="AL4055" s="144">
        <v>0</v>
      </c>
      <c r="AM4055" s="144">
        <v>0.125</v>
      </c>
      <c r="AN4055" s="144">
        <v>0.125</v>
      </c>
      <c r="AO4055" s="145">
        <v>0.125</v>
      </c>
    </row>
    <row r="4056" spans="2:41" ht="14.5" hidden="1" x14ac:dyDescent="0.35">
      <c r="B4056" s="45" t="s">
        <v>3314</v>
      </c>
      <c r="C4056" s="54">
        <v>905694</v>
      </c>
      <c r="D4056" s="54">
        <v>905694</v>
      </c>
      <c r="E4056" s="60" t="s">
        <v>3196</v>
      </c>
      <c r="F4056" s="73">
        <v>0</v>
      </c>
      <c r="G4056" s="73">
        <v>0.125</v>
      </c>
      <c r="H4056" s="73">
        <v>0.125</v>
      </c>
      <c r="I4056" s="73">
        <v>0.125</v>
      </c>
      <c r="J4056" s="81" t="s">
        <v>4230</v>
      </c>
      <c r="AL4056" s="144">
        <v>0</v>
      </c>
      <c r="AM4056" s="144">
        <v>0.125</v>
      </c>
      <c r="AN4056" s="144">
        <v>0.125</v>
      </c>
      <c r="AO4056" s="145">
        <v>0.125</v>
      </c>
    </row>
    <row r="4057" spans="2:41" ht="14.5" hidden="1" x14ac:dyDescent="0.35">
      <c r="B4057" s="45" t="s">
        <v>3314</v>
      </c>
      <c r="C4057" s="54">
        <v>905770</v>
      </c>
      <c r="D4057" s="54">
        <v>905771</v>
      </c>
      <c r="E4057" s="60" t="s">
        <v>3196</v>
      </c>
      <c r="F4057" s="73">
        <v>0</v>
      </c>
      <c r="G4057" s="73">
        <v>0.125</v>
      </c>
      <c r="H4057" s="73">
        <v>0.125</v>
      </c>
      <c r="I4057" s="73">
        <v>0.125</v>
      </c>
      <c r="J4057" s="81" t="s">
        <v>4230</v>
      </c>
      <c r="AL4057" s="144">
        <v>0</v>
      </c>
      <c r="AM4057" s="144">
        <v>0.125</v>
      </c>
      <c r="AN4057" s="144">
        <v>0.125</v>
      </c>
      <c r="AO4057" s="145">
        <v>0.125</v>
      </c>
    </row>
    <row r="4058" spans="2:41" ht="14.5" hidden="1" x14ac:dyDescent="0.35">
      <c r="B4058" s="45" t="s">
        <v>3314</v>
      </c>
      <c r="C4058" s="54">
        <v>905776</v>
      </c>
      <c r="D4058" s="54">
        <v>905776</v>
      </c>
      <c r="E4058" s="60" t="s">
        <v>3196</v>
      </c>
      <c r="F4058" s="73">
        <v>0</v>
      </c>
      <c r="G4058" s="73">
        <v>0.125</v>
      </c>
      <c r="H4058" s="73">
        <v>0.125</v>
      </c>
      <c r="I4058" s="73">
        <v>0.125</v>
      </c>
      <c r="J4058" s="81" t="s">
        <v>4230</v>
      </c>
      <c r="AL4058" s="144">
        <v>0</v>
      </c>
      <c r="AM4058" s="144">
        <v>0.125</v>
      </c>
      <c r="AN4058" s="144">
        <v>0.125</v>
      </c>
      <c r="AO4058" s="145">
        <v>0.125</v>
      </c>
    </row>
    <row r="4059" spans="2:41" ht="14.5" hidden="1" x14ac:dyDescent="0.35">
      <c r="B4059" s="45" t="s">
        <v>3314</v>
      </c>
      <c r="C4059" s="54">
        <v>905778</v>
      </c>
      <c r="D4059" s="54">
        <v>905778</v>
      </c>
      <c r="E4059" s="60" t="s">
        <v>3196</v>
      </c>
      <c r="F4059" s="73">
        <v>0</v>
      </c>
      <c r="G4059" s="73">
        <v>0.125</v>
      </c>
      <c r="H4059" s="73">
        <v>0.125</v>
      </c>
      <c r="I4059" s="73">
        <v>0.125</v>
      </c>
      <c r="J4059" s="81" t="s">
        <v>4230</v>
      </c>
      <c r="AL4059" s="144">
        <v>0</v>
      </c>
      <c r="AM4059" s="144">
        <v>0.125</v>
      </c>
      <c r="AN4059" s="144">
        <v>0.125</v>
      </c>
      <c r="AO4059" s="145">
        <v>0.125</v>
      </c>
    </row>
    <row r="4060" spans="2:41" ht="14.5" hidden="1" x14ac:dyDescent="0.35">
      <c r="B4060" s="45" t="s">
        <v>3314</v>
      </c>
      <c r="C4060" s="54">
        <v>905799</v>
      </c>
      <c r="D4060" s="54">
        <v>905799</v>
      </c>
      <c r="E4060" s="60" t="s">
        <v>3196</v>
      </c>
      <c r="F4060" s="73">
        <v>0</v>
      </c>
      <c r="G4060" s="73">
        <v>0.125</v>
      </c>
      <c r="H4060" s="73">
        <v>0.125</v>
      </c>
      <c r="I4060" s="73">
        <v>0.125</v>
      </c>
      <c r="J4060" s="81" t="s">
        <v>4230</v>
      </c>
      <c r="AL4060" s="144">
        <v>0</v>
      </c>
      <c r="AM4060" s="144">
        <v>0.125</v>
      </c>
      <c r="AN4060" s="144">
        <v>0.125</v>
      </c>
      <c r="AO4060" s="145">
        <v>0.125</v>
      </c>
    </row>
    <row r="4061" spans="2:41" ht="14.5" hidden="1" x14ac:dyDescent="0.35">
      <c r="B4061" s="45" t="s">
        <v>3314</v>
      </c>
      <c r="C4061" s="54">
        <v>905902</v>
      </c>
      <c r="D4061" s="54">
        <v>905902</v>
      </c>
      <c r="E4061" s="60" t="s">
        <v>3196</v>
      </c>
      <c r="F4061" s="73">
        <v>0</v>
      </c>
      <c r="G4061" s="73">
        <v>0.125</v>
      </c>
      <c r="H4061" s="73">
        <v>0.125</v>
      </c>
      <c r="I4061" s="73">
        <v>0.125</v>
      </c>
      <c r="J4061" s="81" t="s">
        <v>4230</v>
      </c>
      <c r="AL4061" s="144">
        <v>0</v>
      </c>
      <c r="AM4061" s="144">
        <v>0.125</v>
      </c>
      <c r="AN4061" s="144">
        <v>0.125</v>
      </c>
      <c r="AO4061" s="145">
        <v>0.125</v>
      </c>
    </row>
    <row r="4062" spans="2:41" ht="14.5" hidden="1" x14ac:dyDescent="0.35">
      <c r="B4062" s="45" t="s">
        <v>3314</v>
      </c>
      <c r="C4062" s="54">
        <v>905909</v>
      </c>
      <c r="D4062" s="54">
        <v>905909</v>
      </c>
      <c r="E4062" s="60" t="s">
        <v>3196</v>
      </c>
      <c r="F4062" s="73">
        <v>0</v>
      </c>
      <c r="G4062" s="73">
        <v>0.125</v>
      </c>
      <c r="H4062" s="73">
        <v>0.125</v>
      </c>
      <c r="I4062" s="73">
        <v>0.125</v>
      </c>
      <c r="J4062" s="81" t="s">
        <v>4230</v>
      </c>
      <c r="AL4062" s="144">
        <v>0</v>
      </c>
      <c r="AM4062" s="144">
        <v>0.125</v>
      </c>
      <c r="AN4062" s="144">
        <v>0.125</v>
      </c>
      <c r="AO4062" s="145">
        <v>0.125</v>
      </c>
    </row>
    <row r="4063" spans="2:41" ht="14.5" hidden="1" x14ac:dyDescent="0.35">
      <c r="B4063" s="45" t="s">
        <v>3314</v>
      </c>
      <c r="C4063" s="54">
        <v>906049</v>
      </c>
      <c r="D4063" s="54">
        <v>906049</v>
      </c>
      <c r="E4063" s="60" t="s">
        <v>3196</v>
      </c>
      <c r="F4063" s="73">
        <v>0</v>
      </c>
      <c r="G4063" s="73">
        <v>0.125</v>
      </c>
      <c r="H4063" s="73">
        <v>0.125</v>
      </c>
      <c r="I4063" s="73">
        <v>0.125</v>
      </c>
      <c r="J4063" s="81" t="s">
        <v>4230</v>
      </c>
      <c r="AL4063" s="144">
        <v>0</v>
      </c>
      <c r="AM4063" s="144">
        <v>0.125</v>
      </c>
      <c r="AN4063" s="144">
        <v>0.125</v>
      </c>
      <c r="AO4063" s="145">
        <v>0.125</v>
      </c>
    </row>
    <row r="4064" spans="2:41" ht="14.5" hidden="1" x14ac:dyDescent="0.35">
      <c r="B4064" s="45" t="s">
        <v>3314</v>
      </c>
      <c r="C4064" s="54">
        <v>905958</v>
      </c>
      <c r="D4064" s="54">
        <v>905958</v>
      </c>
      <c r="E4064" s="60" t="s">
        <v>3276</v>
      </c>
      <c r="F4064" s="73">
        <v>3.0000000000000004</v>
      </c>
      <c r="G4064" s="73">
        <v>3.0000000000000004</v>
      </c>
      <c r="H4064" s="73">
        <v>3.0000000000000004</v>
      </c>
      <c r="I4064" s="73">
        <v>3.0000000000000004</v>
      </c>
      <c r="J4064" s="272" t="s">
        <v>4233</v>
      </c>
      <c r="AL4064" s="144">
        <v>3.0000000000000004</v>
      </c>
      <c r="AM4064" s="144">
        <v>3.0000000000000004</v>
      </c>
      <c r="AN4064" s="144">
        <v>3.0000000000000004</v>
      </c>
      <c r="AO4064" s="145">
        <v>3.0000000000000004</v>
      </c>
    </row>
    <row r="4065" spans="2:41" ht="14.5" hidden="1" x14ac:dyDescent="0.35">
      <c r="B4065" s="45" t="s">
        <v>3314</v>
      </c>
      <c r="C4065" s="54">
        <v>906050</v>
      </c>
      <c r="D4065" s="54">
        <v>906050</v>
      </c>
      <c r="E4065" s="60" t="s">
        <v>3276</v>
      </c>
      <c r="F4065" s="73">
        <v>3.0000000000000004</v>
      </c>
      <c r="G4065" s="73">
        <v>3.0000000000000004</v>
      </c>
      <c r="H4065" s="73">
        <v>3.0000000000000004</v>
      </c>
      <c r="I4065" s="73">
        <v>3.0000000000000004</v>
      </c>
      <c r="J4065" s="272" t="s">
        <v>4233</v>
      </c>
      <c r="AL4065" s="144">
        <v>3.0000000000000004</v>
      </c>
      <c r="AM4065" s="144">
        <v>3.0000000000000004</v>
      </c>
      <c r="AN4065" s="144">
        <v>3.0000000000000004</v>
      </c>
      <c r="AO4065" s="145">
        <v>3.0000000000000004</v>
      </c>
    </row>
    <row r="4066" spans="2:41" ht="14.5" hidden="1" x14ac:dyDescent="0.35">
      <c r="B4066" s="45" t="s">
        <v>3314</v>
      </c>
      <c r="C4066" s="54">
        <v>906051</v>
      </c>
      <c r="D4066" s="54">
        <v>906051</v>
      </c>
      <c r="E4066" s="60" t="s">
        <v>3244</v>
      </c>
      <c r="F4066" s="73">
        <v>3.3333333333333335</v>
      </c>
      <c r="G4066" s="73">
        <v>0</v>
      </c>
      <c r="H4066" s="73">
        <v>0</v>
      </c>
      <c r="I4066" s="73">
        <v>0</v>
      </c>
      <c r="J4066" s="272" t="s">
        <v>4231</v>
      </c>
      <c r="AL4066" s="144">
        <v>3.3333333333333335</v>
      </c>
      <c r="AM4066" s="144">
        <v>0</v>
      </c>
      <c r="AN4066" s="144">
        <v>0</v>
      </c>
      <c r="AO4066" s="145">
        <v>0</v>
      </c>
    </row>
    <row r="4067" spans="2:41" ht="14.5" hidden="1" x14ac:dyDescent="0.35">
      <c r="B4067" s="45" t="s">
        <v>3314</v>
      </c>
      <c r="C4067" s="54">
        <v>906052</v>
      </c>
      <c r="D4067" s="54">
        <v>906052</v>
      </c>
      <c r="E4067" s="60" t="s">
        <v>3247</v>
      </c>
      <c r="F4067" s="73">
        <v>0.64166666666666672</v>
      </c>
      <c r="G4067" s="73">
        <v>1.2916666666666667</v>
      </c>
      <c r="H4067" s="73">
        <v>1.2916666666666667</v>
      </c>
      <c r="I4067" s="73">
        <v>1.2916666666666667</v>
      </c>
      <c r="J4067" s="272" t="s">
        <v>4232</v>
      </c>
      <c r="AL4067" s="144">
        <v>0.64166666666666672</v>
      </c>
      <c r="AM4067" s="144">
        <v>1.2916666666666667</v>
      </c>
      <c r="AN4067" s="144">
        <v>1.2916666666666667</v>
      </c>
      <c r="AO4067" s="145">
        <v>1.2916666666666667</v>
      </c>
    </row>
    <row r="4068" spans="2:41" ht="14.5" hidden="1" x14ac:dyDescent="0.35">
      <c r="B4068" s="45" t="s">
        <v>3314</v>
      </c>
      <c r="C4068" s="54">
        <v>906053</v>
      </c>
      <c r="D4068" s="54">
        <v>906053</v>
      </c>
      <c r="E4068" s="60" t="s">
        <v>3276</v>
      </c>
      <c r="F4068" s="73">
        <v>3.0000000000000004</v>
      </c>
      <c r="G4068" s="73">
        <v>3.0000000000000004</v>
      </c>
      <c r="H4068" s="73">
        <v>3.0000000000000004</v>
      </c>
      <c r="I4068" s="73">
        <v>3.0000000000000004</v>
      </c>
      <c r="J4068" s="272" t="s">
        <v>4233</v>
      </c>
      <c r="AL4068" s="144">
        <v>3.0000000000000004</v>
      </c>
      <c r="AM4068" s="144">
        <v>3.0000000000000004</v>
      </c>
      <c r="AN4068" s="144">
        <v>3.0000000000000004</v>
      </c>
      <c r="AO4068" s="145">
        <v>3.0000000000000004</v>
      </c>
    </row>
    <row r="4069" spans="2:41" ht="14.5" hidden="1" x14ac:dyDescent="0.35">
      <c r="B4069" s="45" t="s">
        <v>3314</v>
      </c>
      <c r="C4069" s="54">
        <v>906054</v>
      </c>
      <c r="D4069" s="54">
        <v>906054</v>
      </c>
      <c r="E4069" s="60" t="s">
        <v>3256</v>
      </c>
      <c r="F4069" s="73">
        <v>0.58333333333333337</v>
      </c>
      <c r="G4069" s="73">
        <v>0.58333333333333337</v>
      </c>
      <c r="H4069" s="73">
        <v>0.58333333333333337</v>
      </c>
      <c r="I4069" s="73">
        <v>0.58333333333333337</v>
      </c>
      <c r="J4069" s="272" t="s">
        <v>4232</v>
      </c>
      <c r="AL4069" s="144">
        <v>0.58333333333333337</v>
      </c>
      <c r="AM4069" s="144">
        <v>0.58333333333333337</v>
      </c>
      <c r="AN4069" s="144">
        <v>0.58333333333333337</v>
      </c>
      <c r="AO4069" s="145">
        <v>0.58333333333333337</v>
      </c>
    </row>
    <row r="4070" spans="2:41" ht="14.5" hidden="1" x14ac:dyDescent="0.35">
      <c r="B4070" s="45" t="s">
        <v>3314</v>
      </c>
      <c r="C4070" s="54">
        <v>906055</v>
      </c>
      <c r="D4070" s="54">
        <v>906055</v>
      </c>
      <c r="E4070" s="60" t="s">
        <v>3242</v>
      </c>
      <c r="F4070" s="73">
        <v>2.0833333333333335</v>
      </c>
      <c r="G4070" s="73">
        <v>0</v>
      </c>
      <c r="H4070" s="73">
        <v>0</v>
      </c>
      <c r="I4070" s="73">
        <v>0</v>
      </c>
      <c r="J4070" s="272" t="s">
        <v>4231</v>
      </c>
      <c r="AL4070" s="144">
        <v>2.0833333333333335</v>
      </c>
      <c r="AM4070" s="144">
        <v>0</v>
      </c>
      <c r="AN4070" s="144">
        <v>0</v>
      </c>
      <c r="AO4070" s="145">
        <v>0</v>
      </c>
    </row>
    <row r="4071" spans="2:41" ht="14.5" hidden="1" x14ac:dyDescent="0.35">
      <c r="B4071" s="45" t="s">
        <v>3314</v>
      </c>
      <c r="C4071" s="54">
        <v>906056</v>
      </c>
      <c r="D4071" s="54">
        <v>906056</v>
      </c>
      <c r="E4071" s="60" t="s">
        <v>3241</v>
      </c>
      <c r="F4071" s="73">
        <v>1.6666666666666667</v>
      </c>
      <c r="G4071" s="73">
        <v>0</v>
      </c>
      <c r="H4071" s="73">
        <v>0</v>
      </c>
      <c r="I4071" s="73">
        <v>0</v>
      </c>
      <c r="J4071" s="272" t="s">
        <v>4231</v>
      </c>
      <c r="AL4071" s="144">
        <v>1.6666666666666667</v>
      </c>
      <c r="AM4071" s="144">
        <v>0</v>
      </c>
      <c r="AN4071" s="144">
        <v>0</v>
      </c>
      <c r="AO4071" s="145">
        <v>0</v>
      </c>
    </row>
    <row r="4072" spans="2:41" ht="14.5" hidden="1" x14ac:dyDescent="0.35">
      <c r="B4072" s="45" t="s">
        <v>3314</v>
      </c>
      <c r="C4072" s="54">
        <v>906057</v>
      </c>
      <c r="D4072" s="54">
        <v>906059</v>
      </c>
      <c r="E4072" s="60" t="s">
        <v>3276</v>
      </c>
      <c r="F4072" s="73">
        <v>3.0000000000000004</v>
      </c>
      <c r="G4072" s="73">
        <v>3.0000000000000004</v>
      </c>
      <c r="H4072" s="73">
        <v>3.0000000000000004</v>
      </c>
      <c r="I4072" s="73">
        <v>3.0000000000000004</v>
      </c>
      <c r="J4072" s="272" t="s">
        <v>4233</v>
      </c>
      <c r="AL4072" s="144">
        <v>3.0000000000000004</v>
      </c>
      <c r="AM4072" s="144">
        <v>3.0000000000000004</v>
      </c>
      <c r="AN4072" s="144">
        <v>3.0000000000000004</v>
      </c>
      <c r="AO4072" s="145">
        <v>3.0000000000000004</v>
      </c>
    </row>
    <row r="4073" spans="2:41" ht="14.5" hidden="1" x14ac:dyDescent="0.35">
      <c r="B4073" s="45" t="s">
        <v>3314</v>
      </c>
      <c r="C4073" s="54">
        <v>906105</v>
      </c>
      <c r="D4073" s="54">
        <v>906106</v>
      </c>
      <c r="E4073" s="60" t="s">
        <v>3196</v>
      </c>
      <c r="F4073" s="73">
        <v>0</v>
      </c>
      <c r="G4073" s="73">
        <v>0.125</v>
      </c>
      <c r="H4073" s="73">
        <v>0.125</v>
      </c>
      <c r="I4073" s="73">
        <v>0.125</v>
      </c>
      <c r="J4073" s="81" t="s">
        <v>4230</v>
      </c>
      <c r="AL4073" s="144">
        <v>0</v>
      </c>
      <c r="AM4073" s="144">
        <v>0.125</v>
      </c>
      <c r="AN4073" s="144">
        <v>0.125</v>
      </c>
      <c r="AO4073" s="145">
        <v>0.125</v>
      </c>
    </row>
    <row r="4074" spans="2:41" ht="14.5" hidden="1" x14ac:dyDescent="0.35">
      <c r="B4074" s="45" t="s">
        <v>3314</v>
      </c>
      <c r="C4074" s="54">
        <v>907379</v>
      </c>
      <c r="D4074" s="54">
        <v>907379</v>
      </c>
      <c r="E4074" s="60" t="s">
        <v>3196</v>
      </c>
      <c r="F4074" s="73">
        <v>0</v>
      </c>
      <c r="G4074" s="73">
        <v>0.125</v>
      </c>
      <c r="H4074" s="73">
        <v>0.125</v>
      </c>
      <c r="I4074" s="73">
        <v>0.125</v>
      </c>
      <c r="J4074" s="81" t="s">
        <v>4230</v>
      </c>
      <c r="AL4074" s="144">
        <v>0</v>
      </c>
      <c r="AM4074" s="144">
        <v>0.125</v>
      </c>
      <c r="AN4074" s="144">
        <v>0.125</v>
      </c>
      <c r="AO4074" s="145">
        <v>0.125</v>
      </c>
    </row>
    <row r="4075" spans="2:41" ht="14.5" hidden="1" x14ac:dyDescent="0.35">
      <c r="B4075" s="45" t="s">
        <v>3314</v>
      </c>
      <c r="C4075" s="54">
        <v>907388</v>
      </c>
      <c r="D4075" s="54">
        <v>907388</v>
      </c>
      <c r="E4075" s="60" t="s">
        <v>3196</v>
      </c>
      <c r="F4075" s="73">
        <v>0</v>
      </c>
      <c r="G4075" s="73">
        <v>0.125</v>
      </c>
      <c r="H4075" s="73">
        <v>0.125</v>
      </c>
      <c r="I4075" s="73">
        <v>0.125</v>
      </c>
      <c r="J4075" s="81" t="s">
        <v>4230</v>
      </c>
      <c r="AL4075" s="144">
        <v>0</v>
      </c>
      <c r="AM4075" s="144">
        <v>0.125</v>
      </c>
      <c r="AN4075" s="144">
        <v>0.125</v>
      </c>
      <c r="AO4075" s="145">
        <v>0.125</v>
      </c>
    </row>
    <row r="4076" spans="2:41" ht="14.5" hidden="1" x14ac:dyDescent="0.35">
      <c r="B4076" s="45" t="s">
        <v>3314</v>
      </c>
      <c r="C4076" s="54">
        <v>907396</v>
      </c>
      <c r="D4076" s="54">
        <v>907396</v>
      </c>
      <c r="E4076" s="60" t="s">
        <v>3196</v>
      </c>
      <c r="F4076" s="73">
        <v>0</v>
      </c>
      <c r="G4076" s="73">
        <v>0.125</v>
      </c>
      <c r="H4076" s="73">
        <v>0.125</v>
      </c>
      <c r="I4076" s="73">
        <v>0.125</v>
      </c>
      <c r="J4076" s="81" t="s">
        <v>4230</v>
      </c>
      <c r="AL4076" s="144">
        <v>0</v>
      </c>
      <c r="AM4076" s="144">
        <v>0.125</v>
      </c>
      <c r="AN4076" s="144">
        <v>0.125</v>
      </c>
      <c r="AO4076" s="145">
        <v>0.125</v>
      </c>
    </row>
    <row r="4077" spans="2:41" ht="14.5" hidden="1" x14ac:dyDescent="0.35">
      <c r="B4077" s="45" t="s">
        <v>3314</v>
      </c>
      <c r="C4077" s="54">
        <v>907529</v>
      </c>
      <c r="D4077" s="54">
        <v>907529</v>
      </c>
      <c r="E4077" s="60" t="s">
        <v>3196</v>
      </c>
      <c r="F4077" s="73">
        <v>0</v>
      </c>
      <c r="G4077" s="73">
        <v>0.125</v>
      </c>
      <c r="H4077" s="73">
        <v>0.125</v>
      </c>
      <c r="I4077" s="73">
        <v>0.125</v>
      </c>
      <c r="J4077" s="81" t="s">
        <v>4230</v>
      </c>
      <c r="AL4077" s="144">
        <v>0</v>
      </c>
      <c r="AM4077" s="144">
        <v>0.125</v>
      </c>
      <c r="AN4077" s="144">
        <v>0.125</v>
      </c>
      <c r="AO4077" s="145">
        <v>0.125</v>
      </c>
    </row>
    <row r="4078" spans="2:41" ht="14.5" hidden="1" x14ac:dyDescent="0.35">
      <c r="B4078" s="45" t="s">
        <v>3314</v>
      </c>
      <c r="C4078" s="54">
        <v>907536</v>
      </c>
      <c r="D4078" s="54">
        <v>907536</v>
      </c>
      <c r="E4078" s="60" t="s">
        <v>3196</v>
      </c>
      <c r="F4078" s="73">
        <v>0</v>
      </c>
      <c r="G4078" s="73">
        <v>0.125</v>
      </c>
      <c r="H4078" s="73">
        <v>0.125</v>
      </c>
      <c r="I4078" s="73">
        <v>0.125</v>
      </c>
      <c r="J4078" s="81" t="s">
        <v>4230</v>
      </c>
      <c r="AL4078" s="144">
        <v>0</v>
      </c>
      <c r="AM4078" s="144">
        <v>0.125</v>
      </c>
      <c r="AN4078" s="144">
        <v>0.125</v>
      </c>
      <c r="AO4078" s="145">
        <v>0.125</v>
      </c>
    </row>
    <row r="4079" spans="2:41" ht="14.5" hidden="1" x14ac:dyDescent="0.35">
      <c r="B4079" s="45" t="s">
        <v>3314</v>
      </c>
      <c r="C4079" s="54">
        <v>907597</v>
      </c>
      <c r="D4079" s="54">
        <v>907597</v>
      </c>
      <c r="E4079" s="60" t="s">
        <v>3196</v>
      </c>
      <c r="F4079" s="73">
        <v>0</v>
      </c>
      <c r="G4079" s="73">
        <v>0.125</v>
      </c>
      <c r="H4079" s="73">
        <v>0.125</v>
      </c>
      <c r="I4079" s="73">
        <v>0.125</v>
      </c>
      <c r="J4079" s="81" t="s">
        <v>4230</v>
      </c>
      <c r="AL4079" s="144">
        <v>0</v>
      </c>
      <c r="AM4079" s="144">
        <v>0.125</v>
      </c>
      <c r="AN4079" s="144">
        <v>0.125</v>
      </c>
      <c r="AO4079" s="145">
        <v>0.125</v>
      </c>
    </row>
    <row r="4080" spans="2:41" ht="14.5" hidden="1" x14ac:dyDescent="0.35">
      <c r="B4080" s="45" t="s">
        <v>3314</v>
      </c>
      <c r="C4080" s="54">
        <v>907604</v>
      </c>
      <c r="D4080" s="54">
        <v>907604</v>
      </c>
      <c r="E4080" s="60" t="s">
        <v>3196</v>
      </c>
      <c r="F4080" s="73">
        <v>0</v>
      </c>
      <c r="G4080" s="73">
        <v>0.125</v>
      </c>
      <c r="H4080" s="73">
        <v>0.125</v>
      </c>
      <c r="I4080" s="73">
        <v>0.125</v>
      </c>
      <c r="J4080" s="81" t="s">
        <v>4230</v>
      </c>
      <c r="AL4080" s="144">
        <v>0</v>
      </c>
      <c r="AM4080" s="144">
        <v>0.125</v>
      </c>
      <c r="AN4080" s="144">
        <v>0.125</v>
      </c>
      <c r="AO4080" s="145">
        <v>0.125</v>
      </c>
    </row>
    <row r="4081" spans="2:41" ht="14.5" hidden="1" x14ac:dyDescent="0.35">
      <c r="B4081" s="45" t="s">
        <v>3314</v>
      </c>
      <c r="C4081" s="54">
        <v>907631</v>
      </c>
      <c r="D4081" s="54">
        <v>907631</v>
      </c>
      <c r="E4081" s="60" t="s">
        <v>3196</v>
      </c>
      <c r="F4081" s="73">
        <v>0</v>
      </c>
      <c r="G4081" s="73">
        <v>0.125</v>
      </c>
      <c r="H4081" s="73">
        <v>0.125</v>
      </c>
      <c r="I4081" s="73">
        <v>0.125</v>
      </c>
      <c r="J4081" s="81" t="s">
        <v>4230</v>
      </c>
      <c r="AL4081" s="144">
        <v>0</v>
      </c>
      <c r="AM4081" s="144">
        <v>0.125</v>
      </c>
      <c r="AN4081" s="144">
        <v>0.125</v>
      </c>
      <c r="AO4081" s="145">
        <v>0.125</v>
      </c>
    </row>
    <row r="4082" spans="2:41" ht="14.5" hidden="1" x14ac:dyDescent="0.35">
      <c r="B4082" s="45" t="s">
        <v>3314</v>
      </c>
      <c r="C4082" s="54">
        <v>907737</v>
      </c>
      <c r="D4082" s="54">
        <v>907737</v>
      </c>
      <c r="E4082" s="60" t="s">
        <v>3196</v>
      </c>
      <c r="F4082" s="73">
        <v>0</v>
      </c>
      <c r="G4082" s="73">
        <v>0.125</v>
      </c>
      <c r="H4082" s="73">
        <v>0.125</v>
      </c>
      <c r="I4082" s="73">
        <v>0.125</v>
      </c>
      <c r="J4082" s="81" t="s">
        <v>4230</v>
      </c>
      <c r="AL4082" s="144">
        <v>0</v>
      </c>
      <c r="AM4082" s="144">
        <v>0.125</v>
      </c>
      <c r="AN4082" s="144">
        <v>0.125</v>
      </c>
      <c r="AO4082" s="145">
        <v>0.125</v>
      </c>
    </row>
    <row r="4083" spans="2:41" ht="14.5" hidden="1" x14ac:dyDescent="0.35">
      <c r="B4083" s="45" t="s">
        <v>3314</v>
      </c>
      <c r="C4083" s="54">
        <v>907851</v>
      </c>
      <c r="D4083" s="54">
        <v>907851</v>
      </c>
      <c r="E4083" s="60" t="s">
        <v>3196</v>
      </c>
      <c r="F4083" s="73">
        <v>0</v>
      </c>
      <c r="G4083" s="73">
        <v>0.125</v>
      </c>
      <c r="H4083" s="73">
        <v>0.125</v>
      </c>
      <c r="I4083" s="73">
        <v>0.125</v>
      </c>
      <c r="J4083" s="81" t="s">
        <v>4230</v>
      </c>
      <c r="AL4083" s="144">
        <v>0</v>
      </c>
      <c r="AM4083" s="144">
        <v>0.125</v>
      </c>
      <c r="AN4083" s="144">
        <v>0.125</v>
      </c>
      <c r="AO4083" s="145">
        <v>0.125</v>
      </c>
    </row>
    <row r="4084" spans="2:41" ht="14.5" hidden="1" x14ac:dyDescent="0.35">
      <c r="B4084" s="45" t="s">
        <v>3314</v>
      </c>
      <c r="C4084" s="54">
        <v>907988</v>
      </c>
      <c r="D4084" s="54">
        <v>907988</v>
      </c>
      <c r="E4084" s="60" t="s">
        <v>3196</v>
      </c>
      <c r="F4084" s="73">
        <v>0</v>
      </c>
      <c r="G4084" s="73">
        <v>0.125</v>
      </c>
      <c r="H4084" s="73">
        <v>0.125</v>
      </c>
      <c r="I4084" s="73">
        <v>0.125</v>
      </c>
      <c r="J4084" s="81" t="s">
        <v>4230</v>
      </c>
      <c r="AL4084" s="144">
        <v>0</v>
      </c>
      <c r="AM4084" s="144">
        <v>0.125</v>
      </c>
      <c r="AN4084" s="144">
        <v>0.125</v>
      </c>
      <c r="AO4084" s="145">
        <v>0.125</v>
      </c>
    </row>
    <row r="4085" spans="2:41" ht="14.5" hidden="1" x14ac:dyDescent="0.35">
      <c r="B4085" s="45" t="s">
        <v>3314</v>
      </c>
      <c r="C4085" s="54">
        <v>908030</v>
      </c>
      <c r="D4085" s="54">
        <v>908030</v>
      </c>
      <c r="E4085" s="60" t="s">
        <v>3196</v>
      </c>
      <c r="F4085" s="73">
        <v>0</v>
      </c>
      <c r="G4085" s="73">
        <v>0.125</v>
      </c>
      <c r="H4085" s="73">
        <v>0.125</v>
      </c>
      <c r="I4085" s="73">
        <v>0.125</v>
      </c>
      <c r="J4085" s="81" t="s">
        <v>4230</v>
      </c>
      <c r="AL4085" s="144">
        <v>0</v>
      </c>
      <c r="AM4085" s="144">
        <v>0.125</v>
      </c>
      <c r="AN4085" s="144">
        <v>0.125</v>
      </c>
      <c r="AO4085" s="145">
        <v>0.125</v>
      </c>
    </row>
    <row r="4086" spans="2:41" ht="14.5" hidden="1" x14ac:dyDescent="0.35">
      <c r="B4086" s="45" t="s">
        <v>3314</v>
      </c>
      <c r="C4086" s="54">
        <v>908411</v>
      </c>
      <c r="D4086" s="54">
        <v>908411</v>
      </c>
      <c r="E4086" s="60" t="s">
        <v>3196</v>
      </c>
      <c r="F4086" s="73">
        <v>0</v>
      </c>
      <c r="G4086" s="73">
        <v>0.125</v>
      </c>
      <c r="H4086" s="73">
        <v>0.125</v>
      </c>
      <c r="I4086" s="73">
        <v>0.125</v>
      </c>
      <c r="J4086" s="81" t="s">
        <v>4230</v>
      </c>
      <c r="AL4086" s="144">
        <v>0</v>
      </c>
      <c r="AM4086" s="144">
        <v>0.125</v>
      </c>
      <c r="AN4086" s="144">
        <v>0.125</v>
      </c>
      <c r="AO4086" s="145">
        <v>0.125</v>
      </c>
    </row>
    <row r="4087" spans="2:41" ht="14.5" hidden="1" x14ac:dyDescent="0.35">
      <c r="B4087" s="45" t="s">
        <v>3314</v>
      </c>
      <c r="C4087" s="54">
        <v>908423</v>
      </c>
      <c r="D4087" s="54">
        <v>908423</v>
      </c>
      <c r="E4087" s="60" t="s">
        <v>3196</v>
      </c>
      <c r="F4087" s="73">
        <v>0</v>
      </c>
      <c r="G4087" s="73">
        <v>0.125</v>
      </c>
      <c r="H4087" s="73">
        <v>0.125</v>
      </c>
      <c r="I4087" s="73">
        <v>0.125</v>
      </c>
      <c r="J4087" s="81" t="s">
        <v>4230</v>
      </c>
      <c r="AL4087" s="144">
        <v>0</v>
      </c>
      <c r="AM4087" s="144">
        <v>0.125</v>
      </c>
      <c r="AN4087" s="144">
        <v>0.125</v>
      </c>
      <c r="AO4087" s="145">
        <v>0.125</v>
      </c>
    </row>
    <row r="4088" spans="2:41" ht="14.5" hidden="1" x14ac:dyDescent="0.35">
      <c r="B4088" s="45" t="s">
        <v>3314</v>
      </c>
      <c r="C4088" s="54">
        <v>908869</v>
      </c>
      <c r="D4088" s="54">
        <v>908869</v>
      </c>
      <c r="E4088" s="60" t="s">
        <v>3196</v>
      </c>
      <c r="F4088" s="73">
        <v>0</v>
      </c>
      <c r="G4088" s="73">
        <v>0.125</v>
      </c>
      <c r="H4088" s="73">
        <v>0.125</v>
      </c>
      <c r="I4088" s="73">
        <v>0.125</v>
      </c>
      <c r="J4088" s="81" t="s">
        <v>4230</v>
      </c>
      <c r="AL4088" s="144">
        <v>0</v>
      </c>
      <c r="AM4088" s="144">
        <v>0.125</v>
      </c>
      <c r="AN4088" s="144">
        <v>0.125</v>
      </c>
      <c r="AO4088" s="145">
        <v>0.125</v>
      </c>
    </row>
    <row r="4089" spans="2:41" ht="14.5" hidden="1" x14ac:dyDescent="0.35">
      <c r="B4089" s="45" t="s">
        <v>3314</v>
      </c>
      <c r="C4089" s="54">
        <v>909016</v>
      </c>
      <c r="D4089" s="54">
        <v>909016</v>
      </c>
      <c r="E4089" s="60" t="s">
        <v>3196</v>
      </c>
      <c r="F4089" s="73">
        <v>0</v>
      </c>
      <c r="G4089" s="73">
        <v>0.125</v>
      </c>
      <c r="H4089" s="73">
        <v>0.125</v>
      </c>
      <c r="I4089" s="73">
        <v>0.125</v>
      </c>
      <c r="J4089" s="81" t="s">
        <v>4230</v>
      </c>
      <c r="AL4089" s="144">
        <v>0</v>
      </c>
      <c r="AM4089" s="144">
        <v>0.125</v>
      </c>
      <c r="AN4089" s="144">
        <v>0.125</v>
      </c>
      <c r="AO4089" s="145">
        <v>0.125</v>
      </c>
    </row>
    <row r="4090" spans="2:41" ht="14.5" hidden="1" x14ac:dyDescent="0.35">
      <c r="B4090" s="45" t="s">
        <v>3314</v>
      </c>
      <c r="C4090" s="54">
        <v>909425</v>
      </c>
      <c r="D4090" s="54">
        <v>909425</v>
      </c>
      <c r="E4090" s="60" t="s">
        <v>3196</v>
      </c>
      <c r="F4090" s="73">
        <v>0</v>
      </c>
      <c r="G4090" s="73">
        <v>0.125</v>
      </c>
      <c r="H4090" s="73">
        <v>0.125</v>
      </c>
      <c r="I4090" s="73">
        <v>0.125</v>
      </c>
      <c r="J4090" s="81" t="s">
        <v>4230</v>
      </c>
      <c r="AL4090" s="144">
        <v>0</v>
      </c>
      <c r="AM4090" s="144">
        <v>0.125</v>
      </c>
      <c r="AN4090" s="144">
        <v>0.125</v>
      </c>
      <c r="AO4090" s="145">
        <v>0.125</v>
      </c>
    </row>
    <row r="4091" spans="2:41" ht="14.5" hidden="1" x14ac:dyDescent="0.35">
      <c r="B4091" s="45" t="s">
        <v>3314</v>
      </c>
      <c r="C4091" s="54">
        <v>909824</v>
      </c>
      <c r="D4091" s="54">
        <v>909824</v>
      </c>
      <c r="E4091" s="60" t="s">
        <v>3196</v>
      </c>
      <c r="F4091" s="73">
        <v>0</v>
      </c>
      <c r="G4091" s="73">
        <v>0.125</v>
      </c>
      <c r="H4091" s="73">
        <v>0.125</v>
      </c>
      <c r="I4091" s="73">
        <v>0.125</v>
      </c>
      <c r="J4091" s="81" t="s">
        <v>4230</v>
      </c>
      <c r="AL4091" s="144">
        <v>0</v>
      </c>
      <c r="AM4091" s="144">
        <v>0.125</v>
      </c>
      <c r="AN4091" s="144">
        <v>0.125</v>
      </c>
      <c r="AO4091" s="145">
        <v>0.125</v>
      </c>
    </row>
    <row r="4092" spans="2:41" ht="14.5" hidden="1" x14ac:dyDescent="0.35">
      <c r="B4092" s="45" t="s">
        <v>3314</v>
      </c>
      <c r="C4092" s="54">
        <v>911131</v>
      </c>
      <c r="D4092" s="54">
        <v>911131</v>
      </c>
      <c r="E4092" s="60" t="s">
        <v>3196</v>
      </c>
      <c r="F4092" s="73">
        <v>0</v>
      </c>
      <c r="G4092" s="73">
        <v>0.125</v>
      </c>
      <c r="H4092" s="73">
        <v>0.125</v>
      </c>
      <c r="I4092" s="73">
        <v>0.125</v>
      </c>
      <c r="J4092" s="81" t="s">
        <v>4230</v>
      </c>
      <c r="AL4092" s="144">
        <v>0</v>
      </c>
      <c r="AM4092" s="144">
        <v>0.125</v>
      </c>
      <c r="AN4092" s="144">
        <v>0.125</v>
      </c>
      <c r="AO4092" s="145">
        <v>0.125</v>
      </c>
    </row>
    <row r="4093" spans="2:41" ht="14.5" hidden="1" x14ac:dyDescent="0.35">
      <c r="B4093" s="45" t="s">
        <v>3314</v>
      </c>
      <c r="C4093" s="54">
        <v>911142</v>
      </c>
      <c r="D4093" s="54">
        <v>911142</v>
      </c>
      <c r="E4093" s="60" t="s">
        <v>3196</v>
      </c>
      <c r="F4093" s="73">
        <v>0</v>
      </c>
      <c r="G4093" s="73">
        <v>0.125</v>
      </c>
      <c r="H4093" s="73">
        <v>0.125</v>
      </c>
      <c r="I4093" s="73">
        <v>0.125</v>
      </c>
      <c r="J4093" s="81" t="s">
        <v>4230</v>
      </c>
      <c r="AL4093" s="144">
        <v>0</v>
      </c>
      <c r="AM4093" s="144">
        <v>0.125</v>
      </c>
      <c r="AN4093" s="144">
        <v>0.125</v>
      </c>
      <c r="AO4093" s="145">
        <v>0.125</v>
      </c>
    </row>
    <row r="4094" spans="2:41" ht="14.5" hidden="1" x14ac:dyDescent="0.35">
      <c r="B4094" s="45" t="s">
        <v>3314</v>
      </c>
      <c r="C4094" s="54">
        <v>911413</v>
      </c>
      <c r="D4094" s="54">
        <v>911413</v>
      </c>
      <c r="E4094" s="60" t="s">
        <v>3196</v>
      </c>
      <c r="F4094" s="73">
        <v>0</v>
      </c>
      <c r="G4094" s="73">
        <v>0.125</v>
      </c>
      <c r="H4094" s="73">
        <v>0.125</v>
      </c>
      <c r="I4094" s="73">
        <v>0.125</v>
      </c>
      <c r="J4094" s="81" t="s">
        <v>4230</v>
      </c>
      <c r="AL4094" s="144">
        <v>0</v>
      </c>
      <c r="AM4094" s="144">
        <v>0.125</v>
      </c>
      <c r="AN4094" s="144">
        <v>0.125</v>
      </c>
      <c r="AO4094" s="145">
        <v>0.125</v>
      </c>
    </row>
    <row r="4095" spans="2:41" ht="14.5" hidden="1" x14ac:dyDescent="0.35">
      <c r="B4095" s="45" t="s">
        <v>3314</v>
      </c>
      <c r="C4095" s="54">
        <v>911500</v>
      </c>
      <c r="D4095" s="54">
        <v>911501</v>
      </c>
      <c r="E4095" s="60" t="s">
        <v>3196</v>
      </c>
      <c r="F4095" s="73">
        <v>0</v>
      </c>
      <c r="G4095" s="73">
        <v>0.125</v>
      </c>
      <c r="H4095" s="73">
        <v>0.125</v>
      </c>
      <c r="I4095" s="73">
        <v>0.125</v>
      </c>
      <c r="J4095" s="81" t="s">
        <v>4230</v>
      </c>
      <c r="AL4095" s="144">
        <v>0</v>
      </c>
      <c r="AM4095" s="144">
        <v>0.125</v>
      </c>
      <c r="AN4095" s="144">
        <v>0.125</v>
      </c>
      <c r="AO4095" s="145">
        <v>0.125</v>
      </c>
    </row>
    <row r="4096" spans="2:41" ht="14.5" hidden="1" x14ac:dyDescent="0.35">
      <c r="B4096" s="45" t="s">
        <v>3314</v>
      </c>
      <c r="C4096" s="54">
        <v>911504</v>
      </c>
      <c r="D4096" s="54">
        <v>911505</v>
      </c>
      <c r="E4096" s="60" t="s">
        <v>3196</v>
      </c>
      <c r="F4096" s="73">
        <v>0</v>
      </c>
      <c r="G4096" s="73">
        <v>0.125</v>
      </c>
      <c r="H4096" s="73">
        <v>0.125</v>
      </c>
      <c r="I4096" s="73">
        <v>0.125</v>
      </c>
      <c r="J4096" s="81" t="s">
        <v>4230</v>
      </c>
      <c r="AL4096" s="144">
        <v>0</v>
      </c>
      <c r="AM4096" s="144">
        <v>0.125</v>
      </c>
      <c r="AN4096" s="144">
        <v>0.125</v>
      </c>
      <c r="AO4096" s="145">
        <v>0.125</v>
      </c>
    </row>
    <row r="4097" spans="2:41" ht="14.5" hidden="1" x14ac:dyDescent="0.35">
      <c r="B4097" s="45" t="s">
        <v>3314</v>
      </c>
      <c r="C4097" s="54">
        <v>911508</v>
      </c>
      <c r="D4097" s="54">
        <v>911508</v>
      </c>
      <c r="E4097" s="60" t="s">
        <v>3196</v>
      </c>
      <c r="F4097" s="73">
        <v>0</v>
      </c>
      <c r="G4097" s="73">
        <v>0.125</v>
      </c>
      <c r="H4097" s="73">
        <v>0.125</v>
      </c>
      <c r="I4097" s="73">
        <v>0.125</v>
      </c>
      <c r="J4097" s="81" t="s">
        <v>4230</v>
      </c>
      <c r="AL4097" s="144">
        <v>0</v>
      </c>
      <c r="AM4097" s="144">
        <v>0.125</v>
      </c>
      <c r="AN4097" s="144">
        <v>0.125</v>
      </c>
      <c r="AO4097" s="145">
        <v>0.125</v>
      </c>
    </row>
    <row r="4098" spans="2:41" ht="14.5" hidden="1" x14ac:dyDescent="0.35">
      <c r="B4098" s="45" t="s">
        <v>3314</v>
      </c>
      <c r="C4098" s="54">
        <v>911512</v>
      </c>
      <c r="D4098" s="54">
        <v>911512</v>
      </c>
      <c r="E4098" s="60" t="s">
        <v>3196</v>
      </c>
      <c r="F4098" s="73">
        <v>0</v>
      </c>
      <c r="G4098" s="73">
        <v>0.125</v>
      </c>
      <c r="H4098" s="73">
        <v>0.125</v>
      </c>
      <c r="I4098" s="73">
        <v>0.125</v>
      </c>
      <c r="J4098" s="81" t="s">
        <v>4230</v>
      </c>
      <c r="AL4098" s="144">
        <v>0</v>
      </c>
      <c r="AM4098" s="144">
        <v>0.125</v>
      </c>
      <c r="AN4098" s="144">
        <v>0.125</v>
      </c>
      <c r="AO4098" s="145">
        <v>0.125</v>
      </c>
    </row>
    <row r="4099" spans="2:41" ht="14.5" hidden="1" x14ac:dyDescent="0.35">
      <c r="B4099" s="45" t="s">
        <v>3314</v>
      </c>
      <c r="C4099" s="54">
        <v>911516</v>
      </c>
      <c r="D4099" s="54">
        <v>911516</v>
      </c>
      <c r="E4099" s="60" t="s">
        <v>3196</v>
      </c>
      <c r="F4099" s="73">
        <v>0</v>
      </c>
      <c r="G4099" s="73">
        <v>0.125</v>
      </c>
      <c r="H4099" s="73">
        <v>0.125</v>
      </c>
      <c r="I4099" s="73">
        <v>0.125</v>
      </c>
      <c r="J4099" s="81" t="s">
        <v>4230</v>
      </c>
      <c r="AL4099" s="144">
        <v>0</v>
      </c>
      <c r="AM4099" s="144">
        <v>0.125</v>
      </c>
      <c r="AN4099" s="144">
        <v>0.125</v>
      </c>
      <c r="AO4099" s="145">
        <v>0.125</v>
      </c>
    </row>
    <row r="4100" spans="2:41" ht="14.5" hidden="1" x14ac:dyDescent="0.35">
      <c r="B4100" s="45" t="s">
        <v>3314</v>
      </c>
      <c r="C4100" s="54">
        <v>911552</v>
      </c>
      <c r="D4100" s="54">
        <v>911553</v>
      </c>
      <c r="E4100" s="60" t="s">
        <v>3196</v>
      </c>
      <c r="F4100" s="73">
        <v>0</v>
      </c>
      <c r="G4100" s="73">
        <v>0.125</v>
      </c>
      <c r="H4100" s="73">
        <v>0.125</v>
      </c>
      <c r="I4100" s="73">
        <v>0.125</v>
      </c>
      <c r="J4100" s="81" t="s">
        <v>4230</v>
      </c>
      <c r="AL4100" s="144">
        <v>0</v>
      </c>
      <c r="AM4100" s="144">
        <v>0.125</v>
      </c>
      <c r="AN4100" s="144">
        <v>0.125</v>
      </c>
      <c r="AO4100" s="145">
        <v>0.125</v>
      </c>
    </row>
    <row r="4101" spans="2:41" ht="14.5" hidden="1" x14ac:dyDescent="0.35">
      <c r="B4101" s="45" t="s">
        <v>3314</v>
      </c>
      <c r="C4101" s="54">
        <v>911570</v>
      </c>
      <c r="D4101" s="54">
        <v>911570</v>
      </c>
      <c r="E4101" s="60" t="s">
        <v>3196</v>
      </c>
      <c r="F4101" s="73">
        <v>0</v>
      </c>
      <c r="G4101" s="73">
        <v>0.125</v>
      </c>
      <c r="H4101" s="73">
        <v>0.125</v>
      </c>
      <c r="I4101" s="73">
        <v>0.125</v>
      </c>
      <c r="J4101" s="81" t="s">
        <v>4230</v>
      </c>
      <c r="AL4101" s="144">
        <v>0</v>
      </c>
      <c r="AM4101" s="144">
        <v>0.125</v>
      </c>
      <c r="AN4101" s="144">
        <v>0.125</v>
      </c>
      <c r="AO4101" s="145">
        <v>0.125</v>
      </c>
    </row>
    <row r="4102" spans="2:41" ht="14.5" hidden="1" x14ac:dyDescent="0.35">
      <c r="B4102" s="45" t="s">
        <v>3314</v>
      </c>
      <c r="C4102" s="54">
        <v>911573</v>
      </c>
      <c r="D4102" s="54">
        <v>911573</v>
      </c>
      <c r="E4102" s="60" t="s">
        <v>3196</v>
      </c>
      <c r="F4102" s="73">
        <v>0</v>
      </c>
      <c r="G4102" s="73">
        <v>0.125</v>
      </c>
      <c r="H4102" s="73">
        <v>0.125</v>
      </c>
      <c r="I4102" s="73">
        <v>0.125</v>
      </c>
      <c r="J4102" s="81" t="s">
        <v>4230</v>
      </c>
      <c r="AL4102" s="144">
        <v>0</v>
      </c>
      <c r="AM4102" s="144">
        <v>0.125</v>
      </c>
      <c r="AN4102" s="144">
        <v>0.125</v>
      </c>
      <c r="AO4102" s="145">
        <v>0.125</v>
      </c>
    </row>
    <row r="4103" spans="2:41" ht="14.5" hidden="1" x14ac:dyDescent="0.35">
      <c r="B4103" s="45" t="s">
        <v>3314</v>
      </c>
      <c r="C4103" s="54">
        <v>911579</v>
      </c>
      <c r="D4103" s="54">
        <v>911579</v>
      </c>
      <c r="E4103" s="60" t="s">
        <v>3196</v>
      </c>
      <c r="F4103" s="73">
        <v>0</v>
      </c>
      <c r="G4103" s="73">
        <v>0.125</v>
      </c>
      <c r="H4103" s="73">
        <v>0.125</v>
      </c>
      <c r="I4103" s="73">
        <v>0.125</v>
      </c>
      <c r="J4103" s="81" t="s">
        <v>4230</v>
      </c>
      <c r="AL4103" s="144">
        <v>0</v>
      </c>
      <c r="AM4103" s="144">
        <v>0.125</v>
      </c>
      <c r="AN4103" s="144">
        <v>0.125</v>
      </c>
      <c r="AO4103" s="145">
        <v>0.125</v>
      </c>
    </row>
    <row r="4104" spans="2:41" ht="14.5" hidden="1" x14ac:dyDescent="0.35">
      <c r="B4104" s="45" t="s">
        <v>3314</v>
      </c>
      <c r="C4104" s="54">
        <v>911673</v>
      </c>
      <c r="D4104" s="54">
        <v>911673</v>
      </c>
      <c r="E4104" s="60" t="s">
        <v>3196</v>
      </c>
      <c r="F4104" s="73">
        <v>0</v>
      </c>
      <c r="G4104" s="73">
        <v>0.125</v>
      </c>
      <c r="H4104" s="73">
        <v>0.125</v>
      </c>
      <c r="I4104" s="73">
        <v>0.125</v>
      </c>
      <c r="J4104" s="81" t="s">
        <v>4230</v>
      </c>
      <c r="AL4104" s="144">
        <v>0</v>
      </c>
      <c r="AM4104" s="144">
        <v>0.125</v>
      </c>
      <c r="AN4104" s="144">
        <v>0.125</v>
      </c>
      <c r="AO4104" s="145">
        <v>0.125</v>
      </c>
    </row>
    <row r="4105" spans="2:41" ht="14.5" hidden="1" x14ac:dyDescent="0.35">
      <c r="B4105" s="45" t="s">
        <v>3314</v>
      </c>
      <c r="C4105" s="54">
        <v>911675</v>
      </c>
      <c r="D4105" s="54">
        <v>911675</v>
      </c>
      <c r="E4105" s="60" t="s">
        <v>3196</v>
      </c>
      <c r="F4105" s="73">
        <v>0</v>
      </c>
      <c r="G4105" s="73">
        <v>0.125</v>
      </c>
      <c r="H4105" s="73">
        <v>0.125</v>
      </c>
      <c r="I4105" s="73">
        <v>0.125</v>
      </c>
      <c r="J4105" s="81" t="s">
        <v>4230</v>
      </c>
      <c r="AL4105" s="144">
        <v>0</v>
      </c>
      <c r="AM4105" s="144">
        <v>0.125</v>
      </c>
      <c r="AN4105" s="144">
        <v>0.125</v>
      </c>
      <c r="AO4105" s="145">
        <v>0.125</v>
      </c>
    </row>
    <row r="4106" spans="2:41" ht="14.5" hidden="1" x14ac:dyDescent="0.35">
      <c r="B4106" s="45" t="s">
        <v>3314</v>
      </c>
      <c r="C4106" s="54">
        <v>911677</v>
      </c>
      <c r="D4106" s="54">
        <v>911677</v>
      </c>
      <c r="E4106" s="60" t="s">
        <v>3196</v>
      </c>
      <c r="F4106" s="73">
        <v>0</v>
      </c>
      <c r="G4106" s="73">
        <v>0.125</v>
      </c>
      <c r="H4106" s="73">
        <v>0.125</v>
      </c>
      <c r="I4106" s="73">
        <v>0.125</v>
      </c>
      <c r="J4106" s="81" t="s">
        <v>4230</v>
      </c>
      <c r="AL4106" s="144">
        <v>0</v>
      </c>
      <c r="AM4106" s="144">
        <v>0.125</v>
      </c>
      <c r="AN4106" s="144">
        <v>0.125</v>
      </c>
      <c r="AO4106" s="145">
        <v>0.125</v>
      </c>
    </row>
    <row r="4107" spans="2:41" ht="14.5" hidden="1" x14ac:dyDescent="0.35">
      <c r="B4107" s="45" t="s">
        <v>3314</v>
      </c>
      <c r="C4107" s="54">
        <v>911687</v>
      </c>
      <c r="D4107" s="54">
        <v>911687</v>
      </c>
      <c r="E4107" s="60" t="s">
        <v>3196</v>
      </c>
      <c r="F4107" s="73">
        <v>0</v>
      </c>
      <c r="G4107" s="73">
        <v>0.125</v>
      </c>
      <c r="H4107" s="73">
        <v>0.125</v>
      </c>
      <c r="I4107" s="73">
        <v>0.125</v>
      </c>
      <c r="J4107" s="81" t="s">
        <v>4230</v>
      </c>
      <c r="AL4107" s="144">
        <v>0</v>
      </c>
      <c r="AM4107" s="144">
        <v>0.125</v>
      </c>
      <c r="AN4107" s="144">
        <v>0.125</v>
      </c>
      <c r="AO4107" s="145">
        <v>0.125</v>
      </c>
    </row>
    <row r="4108" spans="2:41" ht="14.5" hidden="1" x14ac:dyDescent="0.35">
      <c r="B4108" s="45" t="s">
        <v>3314</v>
      </c>
      <c r="C4108" s="54">
        <v>911707</v>
      </c>
      <c r="D4108" s="54">
        <v>911707</v>
      </c>
      <c r="E4108" s="60" t="s">
        <v>3196</v>
      </c>
      <c r="F4108" s="73">
        <v>0</v>
      </c>
      <c r="G4108" s="73">
        <v>0.125</v>
      </c>
      <c r="H4108" s="73">
        <v>0.125</v>
      </c>
      <c r="I4108" s="73">
        <v>0.125</v>
      </c>
      <c r="J4108" s="81" t="s">
        <v>4230</v>
      </c>
      <c r="AL4108" s="144">
        <v>0</v>
      </c>
      <c r="AM4108" s="144">
        <v>0.125</v>
      </c>
      <c r="AN4108" s="144">
        <v>0.125</v>
      </c>
      <c r="AO4108" s="145">
        <v>0.125</v>
      </c>
    </row>
    <row r="4109" spans="2:41" ht="14.5" hidden="1" x14ac:dyDescent="0.35">
      <c r="B4109" s="45" t="s">
        <v>3314</v>
      </c>
      <c r="C4109" s="54">
        <v>911781</v>
      </c>
      <c r="D4109" s="54">
        <v>911781</v>
      </c>
      <c r="E4109" s="60" t="s">
        <v>3196</v>
      </c>
      <c r="F4109" s="73">
        <v>0</v>
      </c>
      <c r="G4109" s="73">
        <v>0.125</v>
      </c>
      <c r="H4109" s="73">
        <v>0.125</v>
      </c>
      <c r="I4109" s="73">
        <v>0.125</v>
      </c>
      <c r="J4109" s="81" t="s">
        <v>4230</v>
      </c>
      <c r="AL4109" s="144">
        <v>0</v>
      </c>
      <c r="AM4109" s="144">
        <v>0.125</v>
      </c>
      <c r="AN4109" s="144">
        <v>0.125</v>
      </c>
      <c r="AO4109" s="145">
        <v>0.125</v>
      </c>
    </row>
    <row r="4110" spans="2:41" ht="14.5" hidden="1" x14ac:dyDescent="0.35">
      <c r="B4110" s="45" t="s">
        <v>3314</v>
      </c>
      <c r="C4110" s="54">
        <v>911789</v>
      </c>
      <c r="D4110" s="54">
        <v>911789</v>
      </c>
      <c r="E4110" s="60" t="s">
        <v>3196</v>
      </c>
      <c r="F4110" s="73">
        <v>0</v>
      </c>
      <c r="G4110" s="73">
        <v>0.125</v>
      </c>
      <c r="H4110" s="73">
        <v>0.125</v>
      </c>
      <c r="I4110" s="73">
        <v>0.125</v>
      </c>
      <c r="J4110" s="81" t="s">
        <v>4230</v>
      </c>
      <c r="AL4110" s="144">
        <v>0</v>
      </c>
      <c r="AM4110" s="144">
        <v>0.125</v>
      </c>
      <c r="AN4110" s="144">
        <v>0.125</v>
      </c>
      <c r="AO4110" s="145">
        <v>0.125</v>
      </c>
    </row>
    <row r="4111" spans="2:41" ht="14.5" hidden="1" x14ac:dyDescent="0.35">
      <c r="B4111" s="45" t="s">
        <v>3314</v>
      </c>
      <c r="C4111" s="54">
        <v>911829</v>
      </c>
      <c r="D4111" s="54">
        <v>911829</v>
      </c>
      <c r="E4111" s="60" t="s">
        <v>3196</v>
      </c>
      <c r="F4111" s="73">
        <v>0</v>
      </c>
      <c r="G4111" s="73">
        <v>0.125</v>
      </c>
      <c r="H4111" s="73">
        <v>0.125</v>
      </c>
      <c r="I4111" s="73">
        <v>0.125</v>
      </c>
      <c r="J4111" s="81" t="s">
        <v>4230</v>
      </c>
      <c r="AL4111" s="144">
        <v>0</v>
      </c>
      <c r="AM4111" s="144">
        <v>0.125</v>
      </c>
      <c r="AN4111" s="144">
        <v>0.125</v>
      </c>
      <c r="AO4111" s="145">
        <v>0.125</v>
      </c>
    </row>
    <row r="4112" spans="2:41" ht="14.5" hidden="1" x14ac:dyDescent="0.35">
      <c r="B4112" s="45" t="s">
        <v>3314</v>
      </c>
      <c r="C4112" s="54">
        <v>911925</v>
      </c>
      <c r="D4112" s="54">
        <v>911925</v>
      </c>
      <c r="E4112" s="60" t="s">
        <v>3196</v>
      </c>
      <c r="F4112" s="73">
        <v>0</v>
      </c>
      <c r="G4112" s="73">
        <v>0.125</v>
      </c>
      <c r="H4112" s="73">
        <v>0.125</v>
      </c>
      <c r="I4112" s="73">
        <v>0.125</v>
      </c>
      <c r="J4112" s="81" t="s">
        <v>4230</v>
      </c>
      <c r="AL4112" s="144">
        <v>0</v>
      </c>
      <c r="AM4112" s="144">
        <v>0.125</v>
      </c>
      <c r="AN4112" s="144">
        <v>0.125</v>
      </c>
      <c r="AO4112" s="145">
        <v>0.125</v>
      </c>
    </row>
    <row r="4113" spans="2:41" ht="14.5" hidden="1" x14ac:dyDescent="0.35">
      <c r="B4113" s="45" t="s">
        <v>3314</v>
      </c>
      <c r="C4113" s="54">
        <v>911929</v>
      </c>
      <c r="D4113" s="54">
        <v>911929</v>
      </c>
      <c r="E4113" s="60" t="s">
        <v>3196</v>
      </c>
      <c r="F4113" s="73">
        <v>0</v>
      </c>
      <c r="G4113" s="73">
        <v>0.125</v>
      </c>
      <c r="H4113" s="73">
        <v>0.125</v>
      </c>
      <c r="I4113" s="73">
        <v>0.125</v>
      </c>
      <c r="J4113" s="81" t="s">
        <v>4230</v>
      </c>
      <c r="AL4113" s="144">
        <v>0</v>
      </c>
      <c r="AM4113" s="144">
        <v>0.125</v>
      </c>
      <c r="AN4113" s="144">
        <v>0.125</v>
      </c>
      <c r="AO4113" s="145">
        <v>0.125</v>
      </c>
    </row>
    <row r="4114" spans="2:41" ht="14.5" hidden="1" x14ac:dyDescent="0.35">
      <c r="B4114" s="45" t="s">
        <v>3314</v>
      </c>
      <c r="C4114" s="54">
        <v>911995</v>
      </c>
      <c r="D4114" s="54">
        <v>911995</v>
      </c>
      <c r="E4114" s="60" t="s">
        <v>3196</v>
      </c>
      <c r="F4114" s="73">
        <v>0</v>
      </c>
      <c r="G4114" s="73">
        <v>0.125</v>
      </c>
      <c r="H4114" s="73">
        <v>0.125</v>
      </c>
      <c r="I4114" s="73">
        <v>0.125</v>
      </c>
      <c r="J4114" s="81" t="s">
        <v>4230</v>
      </c>
      <c r="AL4114" s="144">
        <v>0</v>
      </c>
      <c r="AM4114" s="144">
        <v>0.125</v>
      </c>
      <c r="AN4114" s="144">
        <v>0.125</v>
      </c>
      <c r="AO4114" s="145">
        <v>0.125</v>
      </c>
    </row>
    <row r="4115" spans="2:41" ht="14.5" hidden="1" x14ac:dyDescent="0.35">
      <c r="B4115" s="45" t="s">
        <v>3314</v>
      </c>
      <c r="C4115" s="54">
        <v>911999</v>
      </c>
      <c r="D4115" s="54">
        <v>911999</v>
      </c>
      <c r="E4115" s="60" t="s">
        <v>3196</v>
      </c>
      <c r="F4115" s="73">
        <v>0</v>
      </c>
      <c r="G4115" s="73">
        <v>0.125</v>
      </c>
      <c r="H4115" s="73">
        <v>0.125</v>
      </c>
      <c r="I4115" s="73">
        <v>0.125</v>
      </c>
      <c r="J4115" s="81" t="s">
        <v>4230</v>
      </c>
      <c r="AL4115" s="144">
        <v>0</v>
      </c>
      <c r="AM4115" s="144">
        <v>0.125</v>
      </c>
      <c r="AN4115" s="144">
        <v>0.125</v>
      </c>
      <c r="AO4115" s="145">
        <v>0.125</v>
      </c>
    </row>
    <row r="4116" spans="2:41" ht="14.5" hidden="1" x14ac:dyDescent="0.35">
      <c r="B4116" s="45" t="s">
        <v>3314</v>
      </c>
      <c r="C4116" s="54">
        <v>912108</v>
      </c>
      <c r="D4116" s="54">
        <v>912108</v>
      </c>
      <c r="E4116" s="60" t="s">
        <v>3196</v>
      </c>
      <c r="F4116" s="73">
        <v>0</v>
      </c>
      <c r="G4116" s="73">
        <v>0.125</v>
      </c>
      <c r="H4116" s="73">
        <v>0.125</v>
      </c>
      <c r="I4116" s="73">
        <v>0.125</v>
      </c>
      <c r="J4116" s="81" t="s">
        <v>4230</v>
      </c>
      <c r="AL4116" s="144">
        <v>0</v>
      </c>
      <c r="AM4116" s="144">
        <v>0.125</v>
      </c>
      <c r="AN4116" s="144">
        <v>0.125</v>
      </c>
      <c r="AO4116" s="145">
        <v>0.125</v>
      </c>
    </row>
    <row r="4117" spans="2:41" ht="14.5" hidden="1" x14ac:dyDescent="0.35">
      <c r="B4117" s="45" t="s">
        <v>3314</v>
      </c>
      <c r="C4117" s="54">
        <v>912114</v>
      </c>
      <c r="D4117" s="54">
        <v>912114</v>
      </c>
      <c r="E4117" s="60" t="s">
        <v>3196</v>
      </c>
      <c r="F4117" s="73">
        <v>0</v>
      </c>
      <c r="G4117" s="73">
        <v>0.125</v>
      </c>
      <c r="H4117" s="73">
        <v>0.125</v>
      </c>
      <c r="I4117" s="73">
        <v>0.125</v>
      </c>
      <c r="J4117" s="81" t="s">
        <v>4230</v>
      </c>
      <c r="AL4117" s="144">
        <v>0</v>
      </c>
      <c r="AM4117" s="144">
        <v>0.125</v>
      </c>
      <c r="AN4117" s="144">
        <v>0.125</v>
      </c>
      <c r="AO4117" s="145">
        <v>0.125</v>
      </c>
    </row>
    <row r="4118" spans="2:41" ht="14.5" hidden="1" x14ac:dyDescent="0.35">
      <c r="B4118" s="45" t="s">
        <v>3314</v>
      </c>
      <c r="C4118" s="54">
        <v>912262</v>
      </c>
      <c r="D4118" s="54">
        <v>912262</v>
      </c>
      <c r="E4118" s="60" t="s">
        <v>3196</v>
      </c>
      <c r="F4118" s="73">
        <v>0</v>
      </c>
      <c r="G4118" s="73">
        <v>0.125</v>
      </c>
      <c r="H4118" s="73">
        <v>0.125</v>
      </c>
      <c r="I4118" s="73">
        <v>0.125</v>
      </c>
      <c r="J4118" s="81" t="s">
        <v>4230</v>
      </c>
      <c r="AL4118" s="144">
        <v>0</v>
      </c>
      <c r="AM4118" s="144">
        <v>0.125</v>
      </c>
      <c r="AN4118" s="144">
        <v>0.125</v>
      </c>
      <c r="AO4118" s="145">
        <v>0.125</v>
      </c>
    </row>
    <row r="4119" spans="2:41" ht="14.5" hidden="1" x14ac:dyDescent="0.35">
      <c r="B4119" s="45" t="s">
        <v>3314</v>
      </c>
      <c r="C4119" s="54">
        <v>913015</v>
      </c>
      <c r="D4119" s="54">
        <v>913015</v>
      </c>
      <c r="E4119" s="60" t="s">
        <v>3196</v>
      </c>
      <c r="F4119" s="73">
        <v>0</v>
      </c>
      <c r="G4119" s="73">
        <v>0.125</v>
      </c>
      <c r="H4119" s="73">
        <v>0.125</v>
      </c>
      <c r="I4119" s="73">
        <v>0.125</v>
      </c>
      <c r="J4119" s="81" t="s">
        <v>4230</v>
      </c>
      <c r="AL4119" s="144">
        <v>0</v>
      </c>
      <c r="AM4119" s="144">
        <v>0.125</v>
      </c>
      <c r="AN4119" s="144">
        <v>0.125</v>
      </c>
      <c r="AO4119" s="145">
        <v>0.125</v>
      </c>
    </row>
    <row r="4120" spans="2:41" ht="14.5" hidden="1" x14ac:dyDescent="0.35">
      <c r="B4120" s="45" t="s">
        <v>3314</v>
      </c>
      <c r="C4120" s="54">
        <v>913123</v>
      </c>
      <c r="D4120" s="54">
        <v>913123</v>
      </c>
      <c r="E4120" s="60" t="s">
        <v>3196</v>
      </c>
      <c r="F4120" s="73">
        <v>0</v>
      </c>
      <c r="G4120" s="73">
        <v>0.125</v>
      </c>
      <c r="H4120" s="73">
        <v>0.125</v>
      </c>
      <c r="I4120" s="73">
        <v>0.125</v>
      </c>
      <c r="J4120" s="81" t="s">
        <v>4230</v>
      </c>
      <c r="AL4120" s="144">
        <v>0</v>
      </c>
      <c r="AM4120" s="144">
        <v>0.125</v>
      </c>
      <c r="AN4120" s="144">
        <v>0.125</v>
      </c>
      <c r="AO4120" s="145">
        <v>0.125</v>
      </c>
    </row>
    <row r="4121" spans="2:41" ht="14.5" hidden="1" x14ac:dyDescent="0.35">
      <c r="B4121" s="45" t="s">
        <v>3314</v>
      </c>
      <c r="C4121" s="54">
        <v>913150</v>
      </c>
      <c r="D4121" s="54">
        <v>913150</v>
      </c>
      <c r="E4121" s="60" t="s">
        <v>3196</v>
      </c>
      <c r="F4121" s="73">
        <v>0</v>
      </c>
      <c r="G4121" s="73">
        <v>0.125</v>
      </c>
      <c r="H4121" s="73">
        <v>0.125</v>
      </c>
      <c r="I4121" s="73">
        <v>0.125</v>
      </c>
      <c r="J4121" s="81" t="s">
        <v>4230</v>
      </c>
      <c r="AL4121" s="144">
        <v>0</v>
      </c>
      <c r="AM4121" s="144">
        <v>0.125</v>
      </c>
      <c r="AN4121" s="144">
        <v>0.125</v>
      </c>
      <c r="AO4121" s="145">
        <v>0.125</v>
      </c>
    </row>
    <row r="4122" spans="2:41" ht="14.5" hidden="1" x14ac:dyDescent="0.35">
      <c r="B4122" s="45" t="s">
        <v>3314</v>
      </c>
      <c r="C4122" s="54">
        <v>913231</v>
      </c>
      <c r="D4122" s="54">
        <v>913231</v>
      </c>
      <c r="E4122" s="60" t="s">
        <v>3196</v>
      </c>
      <c r="F4122" s="73">
        <v>0</v>
      </c>
      <c r="G4122" s="73">
        <v>0.125</v>
      </c>
      <c r="H4122" s="73">
        <v>0.125</v>
      </c>
      <c r="I4122" s="73">
        <v>0.125</v>
      </c>
      <c r="J4122" s="81" t="s">
        <v>4230</v>
      </c>
      <c r="AL4122" s="144">
        <v>0</v>
      </c>
      <c r="AM4122" s="144">
        <v>0.125</v>
      </c>
      <c r="AN4122" s="144">
        <v>0.125</v>
      </c>
      <c r="AO4122" s="145">
        <v>0.125</v>
      </c>
    </row>
    <row r="4123" spans="2:41" ht="14.5" hidden="1" x14ac:dyDescent="0.35">
      <c r="B4123" s="45" t="s">
        <v>3314</v>
      </c>
      <c r="C4123" s="54">
        <v>913261</v>
      </c>
      <c r="D4123" s="54">
        <v>913261</v>
      </c>
      <c r="E4123" s="60" t="s">
        <v>3196</v>
      </c>
      <c r="F4123" s="73">
        <v>0</v>
      </c>
      <c r="G4123" s="73">
        <v>0.125</v>
      </c>
      <c r="H4123" s="73">
        <v>0.125</v>
      </c>
      <c r="I4123" s="73">
        <v>0.125</v>
      </c>
      <c r="J4123" s="81" t="s">
        <v>4230</v>
      </c>
      <c r="AL4123" s="144">
        <v>0</v>
      </c>
      <c r="AM4123" s="144">
        <v>0.125</v>
      </c>
      <c r="AN4123" s="144">
        <v>0.125</v>
      </c>
      <c r="AO4123" s="145">
        <v>0.125</v>
      </c>
    </row>
    <row r="4124" spans="2:41" ht="14.5" hidden="1" x14ac:dyDescent="0.35">
      <c r="B4124" s="45" t="s">
        <v>3314</v>
      </c>
      <c r="C4124" s="54">
        <v>913304</v>
      </c>
      <c r="D4124" s="54">
        <v>913304</v>
      </c>
      <c r="E4124" s="60" t="s">
        <v>3196</v>
      </c>
      <c r="F4124" s="73">
        <v>0</v>
      </c>
      <c r="G4124" s="73">
        <v>0.125</v>
      </c>
      <c r="H4124" s="73">
        <v>0.125</v>
      </c>
      <c r="I4124" s="73">
        <v>0.125</v>
      </c>
      <c r="J4124" s="81" t="s">
        <v>4230</v>
      </c>
      <c r="AL4124" s="144">
        <v>0</v>
      </c>
      <c r="AM4124" s="144">
        <v>0.125</v>
      </c>
      <c r="AN4124" s="144">
        <v>0.125</v>
      </c>
      <c r="AO4124" s="145">
        <v>0.125</v>
      </c>
    </row>
    <row r="4125" spans="2:41" ht="14.5" hidden="1" x14ac:dyDescent="0.35">
      <c r="B4125" s="45" t="s">
        <v>3314</v>
      </c>
      <c r="C4125" s="54">
        <v>913440</v>
      </c>
      <c r="D4125" s="54">
        <v>913440</v>
      </c>
      <c r="E4125" s="60" t="s">
        <v>3196</v>
      </c>
      <c r="F4125" s="73">
        <v>0</v>
      </c>
      <c r="G4125" s="73">
        <v>0.125</v>
      </c>
      <c r="H4125" s="73">
        <v>0.125</v>
      </c>
      <c r="I4125" s="73">
        <v>0.125</v>
      </c>
      <c r="J4125" s="81" t="s">
        <v>4230</v>
      </c>
      <c r="AL4125" s="144">
        <v>0</v>
      </c>
      <c r="AM4125" s="144">
        <v>0.125</v>
      </c>
      <c r="AN4125" s="144">
        <v>0.125</v>
      </c>
      <c r="AO4125" s="145">
        <v>0.125</v>
      </c>
    </row>
    <row r="4126" spans="2:41" ht="14.5" hidden="1" x14ac:dyDescent="0.35">
      <c r="B4126" s="45" t="s">
        <v>3314</v>
      </c>
      <c r="C4126" s="54">
        <v>913525</v>
      </c>
      <c r="D4126" s="54">
        <v>913525</v>
      </c>
      <c r="E4126" s="60" t="s">
        <v>3196</v>
      </c>
      <c r="F4126" s="73">
        <v>0</v>
      </c>
      <c r="G4126" s="73">
        <v>0.125</v>
      </c>
      <c r="H4126" s="73">
        <v>0.125</v>
      </c>
      <c r="I4126" s="73">
        <v>0.125</v>
      </c>
      <c r="J4126" s="81" t="s">
        <v>4230</v>
      </c>
      <c r="AL4126" s="144">
        <v>0</v>
      </c>
      <c r="AM4126" s="144">
        <v>0.125</v>
      </c>
      <c r="AN4126" s="144">
        <v>0.125</v>
      </c>
      <c r="AO4126" s="145">
        <v>0.125</v>
      </c>
    </row>
    <row r="4127" spans="2:41" ht="14.5" hidden="1" x14ac:dyDescent="0.35">
      <c r="B4127" s="45" t="s">
        <v>3314</v>
      </c>
      <c r="C4127" s="54">
        <v>913544</v>
      </c>
      <c r="D4127" s="54">
        <v>913544</v>
      </c>
      <c r="E4127" s="60" t="s">
        <v>3196</v>
      </c>
      <c r="F4127" s="73">
        <v>0</v>
      </c>
      <c r="G4127" s="73">
        <v>0.125</v>
      </c>
      <c r="H4127" s="73">
        <v>0.125</v>
      </c>
      <c r="I4127" s="73">
        <v>0.125</v>
      </c>
      <c r="J4127" s="81" t="s">
        <v>4230</v>
      </c>
      <c r="AL4127" s="144">
        <v>0</v>
      </c>
      <c r="AM4127" s="144">
        <v>0.125</v>
      </c>
      <c r="AN4127" s="144">
        <v>0.125</v>
      </c>
      <c r="AO4127" s="145">
        <v>0.125</v>
      </c>
    </row>
    <row r="4128" spans="2:41" ht="14.5" hidden="1" x14ac:dyDescent="0.35">
      <c r="B4128" s="45" t="s">
        <v>3314</v>
      </c>
      <c r="C4128" s="54">
        <v>913556</v>
      </c>
      <c r="D4128" s="54">
        <v>913556</v>
      </c>
      <c r="E4128" s="60" t="s">
        <v>3196</v>
      </c>
      <c r="F4128" s="73">
        <v>0</v>
      </c>
      <c r="G4128" s="73">
        <v>0.125</v>
      </c>
      <c r="H4128" s="73">
        <v>0.125</v>
      </c>
      <c r="I4128" s="73">
        <v>0.125</v>
      </c>
      <c r="J4128" s="81" t="s">
        <v>4230</v>
      </c>
      <c r="AL4128" s="144">
        <v>0</v>
      </c>
      <c r="AM4128" s="144">
        <v>0.125</v>
      </c>
      <c r="AN4128" s="144">
        <v>0.125</v>
      </c>
      <c r="AO4128" s="145">
        <v>0.125</v>
      </c>
    </row>
    <row r="4129" spans="2:41" ht="14.5" hidden="1" x14ac:dyDescent="0.35">
      <c r="B4129" s="45" t="s">
        <v>3314</v>
      </c>
      <c r="C4129" s="54">
        <v>913616</v>
      </c>
      <c r="D4129" s="54">
        <v>913616</v>
      </c>
      <c r="E4129" s="60" t="s">
        <v>3196</v>
      </c>
      <c r="F4129" s="73">
        <v>0</v>
      </c>
      <c r="G4129" s="73">
        <v>0.125</v>
      </c>
      <c r="H4129" s="73">
        <v>0.125</v>
      </c>
      <c r="I4129" s="73">
        <v>0.125</v>
      </c>
      <c r="J4129" s="81" t="s">
        <v>4230</v>
      </c>
      <c r="AL4129" s="144">
        <v>0</v>
      </c>
      <c r="AM4129" s="144">
        <v>0.125</v>
      </c>
      <c r="AN4129" s="144">
        <v>0.125</v>
      </c>
      <c r="AO4129" s="145">
        <v>0.125</v>
      </c>
    </row>
    <row r="4130" spans="2:41" ht="14.5" hidden="1" x14ac:dyDescent="0.35">
      <c r="B4130" s="45" t="s">
        <v>3314</v>
      </c>
      <c r="C4130" s="54">
        <v>913721</v>
      </c>
      <c r="D4130" s="54">
        <v>913721</v>
      </c>
      <c r="E4130" s="60" t="s">
        <v>3196</v>
      </c>
      <c r="F4130" s="73">
        <v>0</v>
      </c>
      <c r="G4130" s="73">
        <v>0.125</v>
      </c>
      <c r="H4130" s="73">
        <v>0.125</v>
      </c>
      <c r="I4130" s="73">
        <v>0.125</v>
      </c>
      <c r="J4130" s="81" t="s">
        <v>4230</v>
      </c>
      <c r="AL4130" s="144">
        <v>0</v>
      </c>
      <c r="AM4130" s="144">
        <v>0.125</v>
      </c>
      <c r="AN4130" s="144">
        <v>0.125</v>
      </c>
      <c r="AO4130" s="145">
        <v>0.125</v>
      </c>
    </row>
    <row r="4131" spans="2:41" ht="14.5" hidden="1" x14ac:dyDescent="0.35">
      <c r="B4131" s="45" t="s">
        <v>3314</v>
      </c>
      <c r="C4131" s="54">
        <v>982143</v>
      </c>
      <c r="D4131" s="54">
        <v>982143</v>
      </c>
      <c r="E4131" s="60" t="s">
        <v>3196</v>
      </c>
      <c r="F4131" s="73">
        <v>0</v>
      </c>
      <c r="G4131" s="73">
        <v>0.125</v>
      </c>
      <c r="H4131" s="73">
        <v>0.125</v>
      </c>
      <c r="I4131" s="73">
        <v>0.125</v>
      </c>
      <c r="J4131" s="81" t="s">
        <v>4230</v>
      </c>
      <c r="AL4131" s="144">
        <v>0</v>
      </c>
      <c r="AM4131" s="144">
        <v>0.125</v>
      </c>
      <c r="AN4131" s="144">
        <v>0.125</v>
      </c>
      <c r="AO4131" s="145">
        <v>0.125</v>
      </c>
    </row>
    <row r="4132" spans="2:41" ht="14.5" hidden="1" x14ac:dyDescent="0.35">
      <c r="B4132" s="45" t="s">
        <v>3314</v>
      </c>
      <c r="C4132" s="54">
        <v>982401</v>
      </c>
      <c r="D4132" s="54">
        <v>982401</v>
      </c>
      <c r="E4132" s="60" t="s">
        <v>3196</v>
      </c>
      <c r="F4132" s="73">
        <v>0</v>
      </c>
      <c r="G4132" s="73">
        <v>0.125</v>
      </c>
      <c r="H4132" s="73">
        <v>0.125</v>
      </c>
      <c r="I4132" s="73">
        <v>0.125</v>
      </c>
      <c r="J4132" s="81" t="s">
        <v>4230</v>
      </c>
      <c r="AL4132" s="144">
        <v>0</v>
      </c>
      <c r="AM4132" s="144">
        <v>0.125</v>
      </c>
      <c r="AN4132" s="144">
        <v>0.125</v>
      </c>
      <c r="AO4132" s="145">
        <v>0.125</v>
      </c>
    </row>
    <row r="4133" spans="2:41" ht="14.5" hidden="1" x14ac:dyDescent="0.35">
      <c r="B4133" s="45" t="s">
        <v>3314</v>
      </c>
      <c r="C4133" s="54">
        <v>982473</v>
      </c>
      <c r="D4133" s="54">
        <v>982473</v>
      </c>
      <c r="E4133" s="60" t="s">
        <v>3196</v>
      </c>
      <c r="F4133" s="73">
        <v>0</v>
      </c>
      <c r="G4133" s="73">
        <v>0.125</v>
      </c>
      <c r="H4133" s="73">
        <v>0.125</v>
      </c>
      <c r="I4133" s="73">
        <v>0.125</v>
      </c>
      <c r="J4133" s="81" t="s">
        <v>4230</v>
      </c>
      <c r="AL4133" s="144">
        <v>0</v>
      </c>
      <c r="AM4133" s="144">
        <v>0.125</v>
      </c>
      <c r="AN4133" s="144">
        <v>0.125</v>
      </c>
      <c r="AO4133" s="145">
        <v>0.125</v>
      </c>
    </row>
    <row r="4134" spans="2:41" ht="14.5" hidden="1" x14ac:dyDescent="0.35">
      <c r="B4134" s="45" t="s">
        <v>3314</v>
      </c>
      <c r="C4134" s="54">
        <v>982477</v>
      </c>
      <c r="D4134" s="54">
        <v>982478</v>
      </c>
      <c r="E4134" s="60" t="s">
        <v>3196</v>
      </c>
      <c r="F4134" s="73">
        <v>0</v>
      </c>
      <c r="G4134" s="73">
        <v>0.125</v>
      </c>
      <c r="H4134" s="73">
        <v>0.125</v>
      </c>
      <c r="I4134" s="73">
        <v>0.125</v>
      </c>
      <c r="J4134" s="81" t="s">
        <v>4230</v>
      </c>
      <c r="AL4134" s="144">
        <v>0</v>
      </c>
      <c r="AM4134" s="144">
        <v>0.125</v>
      </c>
      <c r="AN4134" s="144">
        <v>0.125</v>
      </c>
      <c r="AO4134" s="145">
        <v>0.125</v>
      </c>
    </row>
    <row r="4135" spans="2:41" ht="14.5" hidden="1" x14ac:dyDescent="0.35">
      <c r="B4135" s="45" t="s">
        <v>3314</v>
      </c>
      <c r="C4135" s="54">
        <v>982517</v>
      </c>
      <c r="D4135" s="54">
        <v>982517</v>
      </c>
      <c r="E4135" s="60" t="s">
        <v>3196</v>
      </c>
      <c r="F4135" s="73">
        <v>0</v>
      </c>
      <c r="G4135" s="73">
        <v>0.125</v>
      </c>
      <c r="H4135" s="73">
        <v>0.125</v>
      </c>
      <c r="I4135" s="73">
        <v>0.125</v>
      </c>
      <c r="J4135" s="81" t="s">
        <v>4230</v>
      </c>
      <c r="AL4135" s="144">
        <v>0</v>
      </c>
      <c r="AM4135" s="144">
        <v>0.125</v>
      </c>
      <c r="AN4135" s="144">
        <v>0.125</v>
      </c>
      <c r="AO4135" s="145">
        <v>0.125</v>
      </c>
    </row>
    <row r="4136" spans="2:41" ht="14.5" hidden="1" x14ac:dyDescent="0.35">
      <c r="B4136" s="45" t="s">
        <v>3314</v>
      </c>
      <c r="C4136" s="54">
        <v>982551</v>
      </c>
      <c r="D4136" s="54">
        <v>982551</v>
      </c>
      <c r="E4136" s="60" t="s">
        <v>3196</v>
      </c>
      <c r="F4136" s="73">
        <v>0</v>
      </c>
      <c r="G4136" s="73">
        <v>0.125</v>
      </c>
      <c r="H4136" s="73">
        <v>0.125</v>
      </c>
      <c r="I4136" s="73">
        <v>0.125</v>
      </c>
      <c r="J4136" s="81" t="s">
        <v>4230</v>
      </c>
      <c r="AL4136" s="144">
        <v>0</v>
      </c>
      <c r="AM4136" s="144">
        <v>0.125</v>
      </c>
      <c r="AN4136" s="144">
        <v>0.125</v>
      </c>
      <c r="AO4136" s="145">
        <v>0.125</v>
      </c>
    </row>
    <row r="4137" spans="2:41" ht="14.5" hidden="1" x14ac:dyDescent="0.35">
      <c r="B4137" s="45" t="s">
        <v>3314</v>
      </c>
      <c r="C4137" s="54">
        <v>982698</v>
      </c>
      <c r="D4137" s="54">
        <v>982698</v>
      </c>
      <c r="E4137" s="60" t="s">
        <v>3196</v>
      </c>
      <c r="F4137" s="73">
        <v>0</v>
      </c>
      <c r="G4137" s="73">
        <v>0.125</v>
      </c>
      <c r="H4137" s="73">
        <v>0.125</v>
      </c>
      <c r="I4137" s="73">
        <v>0.125</v>
      </c>
      <c r="J4137" s="81" t="s">
        <v>4230</v>
      </c>
      <c r="AL4137" s="144">
        <v>0</v>
      </c>
      <c r="AM4137" s="144">
        <v>0.125</v>
      </c>
      <c r="AN4137" s="144">
        <v>0.125</v>
      </c>
      <c r="AO4137" s="145">
        <v>0.125</v>
      </c>
    </row>
    <row r="4138" spans="2:41" ht="14.5" hidden="1" x14ac:dyDescent="0.35">
      <c r="B4138" s="45" t="s">
        <v>3314</v>
      </c>
      <c r="C4138" s="54">
        <v>982774</v>
      </c>
      <c r="D4138" s="54">
        <v>982774</v>
      </c>
      <c r="E4138" s="60" t="s">
        <v>3196</v>
      </c>
      <c r="F4138" s="73">
        <v>0</v>
      </c>
      <c r="G4138" s="73">
        <v>0.125</v>
      </c>
      <c r="H4138" s="73">
        <v>0.125</v>
      </c>
      <c r="I4138" s="73">
        <v>0.125</v>
      </c>
      <c r="J4138" s="81" t="s">
        <v>4230</v>
      </c>
      <c r="AL4138" s="144">
        <v>0</v>
      </c>
      <c r="AM4138" s="144">
        <v>0.125</v>
      </c>
      <c r="AN4138" s="144">
        <v>0.125</v>
      </c>
      <c r="AO4138" s="145">
        <v>0.125</v>
      </c>
    </row>
    <row r="4139" spans="2:41" ht="14.5" hidden="1" x14ac:dyDescent="0.35">
      <c r="B4139" s="45" t="s">
        <v>3314</v>
      </c>
      <c r="C4139" s="54">
        <v>982776</v>
      </c>
      <c r="D4139" s="54">
        <v>982776</v>
      </c>
      <c r="E4139" s="60" t="s">
        <v>3196</v>
      </c>
      <c r="F4139" s="73">
        <v>0</v>
      </c>
      <c r="G4139" s="73">
        <v>0.125</v>
      </c>
      <c r="H4139" s="73">
        <v>0.125</v>
      </c>
      <c r="I4139" s="73">
        <v>0.125</v>
      </c>
      <c r="J4139" s="81" t="s">
        <v>4230</v>
      </c>
      <c r="AL4139" s="144">
        <v>0</v>
      </c>
      <c r="AM4139" s="144">
        <v>0.125</v>
      </c>
      <c r="AN4139" s="144">
        <v>0.125</v>
      </c>
      <c r="AO4139" s="145">
        <v>0.125</v>
      </c>
    </row>
    <row r="4140" spans="2:41" ht="14.5" hidden="1" x14ac:dyDescent="0.35">
      <c r="B4140" s="45" t="s">
        <v>3314</v>
      </c>
      <c r="C4140" s="54">
        <v>982819</v>
      </c>
      <c r="D4140" s="54">
        <v>982819</v>
      </c>
      <c r="E4140" s="60" t="s">
        <v>3196</v>
      </c>
      <c r="F4140" s="73">
        <v>0</v>
      </c>
      <c r="G4140" s="73">
        <v>0.125</v>
      </c>
      <c r="H4140" s="73">
        <v>0.125</v>
      </c>
      <c r="I4140" s="73">
        <v>0.125</v>
      </c>
      <c r="J4140" s="81" t="s">
        <v>4230</v>
      </c>
      <c r="AL4140" s="144">
        <v>0</v>
      </c>
      <c r="AM4140" s="144">
        <v>0.125</v>
      </c>
      <c r="AN4140" s="144">
        <v>0.125</v>
      </c>
      <c r="AO4140" s="145">
        <v>0.125</v>
      </c>
    </row>
    <row r="4141" spans="2:41" ht="14.5" hidden="1" x14ac:dyDescent="0.35">
      <c r="B4141" s="45" t="s">
        <v>3314</v>
      </c>
      <c r="C4141" s="54">
        <v>982825</v>
      </c>
      <c r="D4141" s="54">
        <v>982825</v>
      </c>
      <c r="E4141" s="60" t="s">
        <v>3196</v>
      </c>
      <c r="F4141" s="73">
        <v>0</v>
      </c>
      <c r="G4141" s="73">
        <v>0.125</v>
      </c>
      <c r="H4141" s="73">
        <v>0.125</v>
      </c>
      <c r="I4141" s="73">
        <v>0.125</v>
      </c>
      <c r="J4141" s="81" t="s">
        <v>4230</v>
      </c>
      <c r="AL4141" s="144">
        <v>0</v>
      </c>
      <c r="AM4141" s="144">
        <v>0.125</v>
      </c>
      <c r="AN4141" s="144">
        <v>0.125</v>
      </c>
      <c r="AO4141" s="145">
        <v>0.125</v>
      </c>
    </row>
    <row r="4142" spans="2:41" ht="14.5" hidden="1" x14ac:dyDescent="0.35">
      <c r="B4142" s="45" t="s">
        <v>3314</v>
      </c>
      <c r="C4142" s="54">
        <v>982834</v>
      </c>
      <c r="D4142" s="54">
        <v>982834</v>
      </c>
      <c r="E4142" s="60" t="s">
        <v>3196</v>
      </c>
      <c r="F4142" s="73">
        <v>0</v>
      </c>
      <c r="G4142" s="73">
        <v>0.125</v>
      </c>
      <c r="H4142" s="73">
        <v>0.125</v>
      </c>
      <c r="I4142" s="73">
        <v>0.125</v>
      </c>
      <c r="J4142" s="81" t="s">
        <v>4230</v>
      </c>
      <c r="AL4142" s="144">
        <v>0</v>
      </c>
      <c r="AM4142" s="144">
        <v>0.125</v>
      </c>
      <c r="AN4142" s="144">
        <v>0.125</v>
      </c>
      <c r="AO4142" s="145">
        <v>0.125</v>
      </c>
    </row>
    <row r="4143" spans="2:41" ht="14.5" hidden="1" x14ac:dyDescent="0.35">
      <c r="B4143" s="45" t="s">
        <v>3314</v>
      </c>
      <c r="C4143" s="54">
        <v>982907</v>
      </c>
      <c r="D4143" s="54">
        <v>982907</v>
      </c>
      <c r="E4143" s="60" t="s">
        <v>3196</v>
      </c>
      <c r="F4143" s="73">
        <v>0</v>
      </c>
      <c r="G4143" s="73">
        <v>0.125</v>
      </c>
      <c r="H4143" s="73">
        <v>0.125</v>
      </c>
      <c r="I4143" s="73">
        <v>0.125</v>
      </c>
      <c r="J4143" s="81" t="s">
        <v>4230</v>
      </c>
      <c r="AL4143" s="144">
        <v>0</v>
      </c>
      <c r="AM4143" s="144">
        <v>0.125</v>
      </c>
      <c r="AN4143" s="144">
        <v>0.125</v>
      </c>
      <c r="AO4143" s="145">
        <v>0.125</v>
      </c>
    </row>
    <row r="4144" spans="2:41" ht="14.5" hidden="1" x14ac:dyDescent="0.35">
      <c r="B4144" s="45" t="s">
        <v>3314</v>
      </c>
      <c r="C4144" s="54">
        <v>982916</v>
      </c>
      <c r="D4144" s="54">
        <v>982916</v>
      </c>
      <c r="E4144" s="60" t="s">
        <v>3196</v>
      </c>
      <c r="F4144" s="73">
        <v>0</v>
      </c>
      <c r="G4144" s="73">
        <v>0.125</v>
      </c>
      <c r="H4144" s="73">
        <v>0.125</v>
      </c>
      <c r="I4144" s="73">
        <v>0.125</v>
      </c>
      <c r="J4144" s="81" t="s">
        <v>4230</v>
      </c>
      <c r="AL4144" s="144">
        <v>0</v>
      </c>
      <c r="AM4144" s="144">
        <v>0.125</v>
      </c>
      <c r="AN4144" s="144">
        <v>0.125</v>
      </c>
      <c r="AO4144" s="145">
        <v>0.125</v>
      </c>
    </row>
    <row r="4145" spans="2:41" ht="14.5" hidden="1" x14ac:dyDescent="0.35">
      <c r="B4145" s="45" t="s">
        <v>3314</v>
      </c>
      <c r="C4145" s="54">
        <v>982927</v>
      </c>
      <c r="D4145" s="54">
        <v>982927</v>
      </c>
      <c r="E4145" s="60" t="s">
        <v>3196</v>
      </c>
      <c r="F4145" s="73">
        <v>0</v>
      </c>
      <c r="G4145" s="73">
        <v>0.125</v>
      </c>
      <c r="H4145" s="73">
        <v>0.125</v>
      </c>
      <c r="I4145" s="73">
        <v>0.125</v>
      </c>
      <c r="J4145" s="81" t="s">
        <v>4230</v>
      </c>
      <c r="AL4145" s="144">
        <v>0</v>
      </c>
      <c r="AM4145" s="144">
        <v>0.125</v>
      </c>
      <c r="AN4145" s="144">
        <v>0.125</v>
      </c>
      <c r="AO4145" s="145">
        <v>0.125</v>
      </c>
    </row>
    <row r="4146" spans="2:41" ht="14.5" hidden="1" x14ac:dyDescent="0.35">
      <c r="B4146" s="45" t="s">
        <v>3314</v>
      </c>
      <c r="C4146" s="54">
        <v>983074</v>
      </c>
      <c r="D4146" s="54">
        <v>983074</v>
      </c>
      <c r="E4146" s="60" t="s">
        <v>3196</v>
      </c>
      <c r="F4146" s="73">
        <v>0</v>
      </c>
      <c r="G4146" s="73">
        <v>0.125</v>
      </c>
      <c r="H4146" s="73">
        <v>0.125</v>
      </c>
      <c r="I4146" s="73">
        <v>0.125</v>
      </c>
      <c r="J4146" s="81" t="s">
        <v>4230</v>
      </c>
      <c r="AL4146" s="144">
        <v>0</v>
      </c>
      <c r="AM4146" s="144">
        <v>0.125</v>
      </c>
      <c r="AN4146" s="144">
        <v>0.125</v>
      </c>
      <c r="AO4146" s="145">
        <v>0.125</v>
      </c>
    </row>
    <row r="4147" spans="2:41" ht="14.5" hidden="1" x14ac:dyDescent="0.35">
      <c r="B4147" s="45" t="s">
        <v>3314</v>
      </c>
      <c r="C4147" s="54">
        <v>983114</v>
      </c>
      <c r="D4147" s="54">
        <v>983114</v>
      </c>
      <c r="E4147" s="60" t="s">
        <v>3196</v>
      </c>
      <c r="F4147" s="73">
        <v>0</v>
      </c>
      <c r="G4147" s="73">
        <v>0.125</v>
      </c>
      <c r="H4147" s="73">
        <v>0.125</v>
      </c>
      <c r="I4147" s="73">
        <v>0.125</v>
      </c>
      <c r="J4147" s="81" t="s">
        <v>4230</v>
      </c>
      <c r="AL4147" s="144">
        <v>0</v>
      </c>
      <c r="AM4147" s="144">
        <v>0.125</v>
      </c>
      <c r="AN4147" s="144">
        <v>0.125</v>
      </c>
      <c r="AO4147" s="145">
        <v>0.125</v>
      </c>
    </row>
    <row r="4148" spans="2:41" ht="14.5" hidden="1" x14ac:dyDescent="0.35">
      <c r="B4148" s="45" t="s">
        <v>3314</v>
      </c>
      <c r="C4148" s="54">
        <v>983154</v>
      </c>
      <c r="D4148" s="54">
        <v>983154</v>
      </c>
      <c r="E4148" s="60" t="s">
        <v>3196</v>
      </c>
      <c r="F4148" s="73">
        <v>0</v>
      </c>
      <c r="G4148" s="73">
        <v>0.125</v>
      </c>
      <c r="H4148" s="73">
        <v>0.125</v>
      </c>
      <c r="I4148" s="73">
        <v>0.125</v>
      </c>
      <c r="J4148" s="81" t="s">
        <v>4230</v>
      </c>
      <c r="AL4148" s="144">
        <v>0</v>
      </c>
      <c r="AM4148" s="144">
        <v>0.125</v>
      </c>
      <c r="AN4148" s="144">
        <v>0.125</v>
      </c>
      <c r="AO4148" s="145">
        <v>0.125</v>
      </c>
    </row>
    <row r="4149" spans="2:41" ht="14.5" hidden="1" x14ac:dyDescent="0.35">
      <c r="B4149" s="45" t="s">
        <v>3314</v>
      </c>
      <c r="C4149" s="54">
        <v>983291</v>
      </c>
      <c r="D4149" s="54">
        <v>983291</v>
      </c>
      <c r="E4149" s="60" t="s">
        <v>3196</v>
      </c>
      <c r="F4149" s="73">
        <v>0</v>
      </c>
      <c r="G4149" s="73">
        <v>0.125</v>
      </c>
      <c r="H4149" s="73">
        <v>0.125</v>
      </c>
      <c r="I4149" s="73">
        <v>0.125</v>
      </c>
      <c r="J4149" s="81" t="s">
        <v>4230</v>
      </c>
      <c r="AL4149" s="144">
        <v>0</v>
      </c>
      <c r="AM4149" s="144">
        <v>0.125</v>
      </c>
      <c r="AN4149" s="144">
        <v>0.125</v>
      </c>
      <c r="AO4149" s="145">
        <v>0.125</v>
      </c>
    </row>
    <row r="4150" spans="2:41" ht="14.5" hidden="1" x14ac:dyDescent="0.35">
      <c r="B4150" s="45" t="s">
        <v>3314</v>
      </c>
      <c r="C4150" s="54">
        <v>983433</v>
      </c>
      <c r="D4150" s="54">
        <v>983435</v>
      </c>
      <c r="E4150" s="60" t="s">
        <v>3196</v>
      </c>
      <c r="F4150" s="73">
        <v>0</v>
      </c>
      <c r="G4150" s="73">
        <v>0.125</v>
      </c>
      <c r="H4150" s="73">
        <v>0.125</v>
      </c>
      <c r="I4150" s="73">
        <v>0.125</v>
      </c>
      <c r="J4150" s="81" t="s">
        <v>4230</v>
      </c>
      <c r="AL4150" s="144">
        <v>0</v>
      </c>
      <c r="AM4150" s="144">
        <v>0.125</v>
      </c>
      <c r="AN4150" s="144">
        <v>0.125</v>
      </c>
      <c r="AO4150" s="145">
        <v>0.125</v>
      </c>
    </row>
    <row r="4151" spans="2:41" ht="14.5" hidden="1" x14ac:dyDescent="0.35">
      <c r="B4151" s="45" t="s">
        <v>3314</v>
      </c>
      <c r="C4151" s="54">
        <v>983491</v>
      </c>
      <c r="D4151" s="54">
        <v>983491</v>
      </c>
      <c r="E4151" s="60" t="s">
        <v>3196</v>
      </c>
      <c r="F4151" s="73">
        <v>0</v>
      </c>
      <c r="G4151" s="73">
        <v>0.125</v>
      </c>
      <c r="H4151" s="73">
        <v>0.125</v>
      </c>
      <c r="I4151" s="73">
        <v>0.125</v>
      </c>
      <c r="J4151" s="81" t="s">
        <v>4230</v>
      </c>
      <c r="AL4151" s="144">
        <v>0</v>
      </c>
      <c r="AM4151" s="144">
        <v>0.125</v>
      </c>
      <c r="AN4151" s="144">
        <v>0.125</v>
      </c>
      <c r="AO4151" s="145">
        <v>0.125</v>
      </c>
    </row>
    <row r="4152" spans="2:41" ht="14.5" hidden="1" x14ac:dyDescent="0.35">
      <c r="B4152" s="45" t="s">
        <v>3314</v>
      </c>
      <c r="C4152" s="54">
        <v>983581</v>
      </c>
      <c r="D4152" s="54">
        <v>983581</v>
      </c>
      <c r="E4152" s="60" t="s">
        <v>3196</v>
      </c>
      <c r="F4152" s="73">
        <v>0</v>
      </c>
      <c r="G4152" s="73">
        <v>0.125</v>
      </c>
      <c r="H4152" s="73">
        <v>0.125</v>
      </c>
      <c r="I4152" s="73">
        <v>0.125</v>
      </c>
      <c r="J4152" s="81" t="s">
        <v>4230</v>
      </c>
      <c r="AL4152" s="144">
        <v>0</v>
      </c>
      <c r="AM4152" s="144">
        <v>0.125</v>
      </c>
      <c r="AN4152" s="144">
        <v>0.125</v>
      </c>
      <c r="AO4152" s="145">
        <v>0.125</v>
      </c>
    </row>
    <row r="4153" spans="2:41" ht="14.5" hidden="1" x14ac:dyDescent="0.35">
      <c r="B4153" s="45" t="s">
        <v>3314</v>
      </c>
      <c r="C4153" s="54">
        <v>983787</v>
      </c>
      <c r="D4153" s="54">
        <v>983787</v>
      </c>
      <c r="E4153" s="60" t="s">
        <v>3196</v>
      </c>
      <c r="F4153" s="73">
        <v>0</v>
      </c>
      <c r="G4153" s="73">
        <v>0.125</v>
      </c>
      <c r="H4153" s="73">
        <v>0.125</v>
      </c>
      <c r="I4153" s="73">
        <v>0.125</v>
      </c>
      <c r="J4153" s="81" t="s">
        <v>4230</v>
      </c>
      <c r="AL4153" s="144">
        <v>0</v>
      </c>
      <c r="AM4153" s="144">
        <v>0.125</v>
      </c>
      <c r="AN4153" s="144">
        <v>0.125</v>
      </c>
      <c r="AO4153" s="145">
        <v>0.125</v>
      </c>
    </row>
    <row r="4154" spans="2:41" ht="14.5" hidden="1" x14ac:dyDescent="0.35">
      <c r="B4154" s="45" t="s">
        <v>3314</v>
      </c>
      <c r="C4154" s="54">
        <v>983820</v>
      </c>
      <c r="D4154" s="54">
        <v>983820</v>
      </c>
      <c r="E4154" s="60" t="s">
        <v>3196</v>
      </c>
      <c r="F4154" s="73">
        <v>0</v>
      </c>
      <c r="G4154" s="73">
        <v>0.125</v>
      </c>
      <c r="H4154" s="73">
        <v>0.125</v>
      </c>
      <c r="I4154" s="73">
        <v>0.125</v>
      </c>
      <c r="J4154" s="81" t="s">
        <v>4230</v>
      </c>
      <c r="AL4154" s="144">
        <v>0</v>
      </c>
      <c r="AM4154" s="144">
        <v>0.125</v>
      </c>
      <c r="AN4154" s="144">
        <v>0.125</v>
      </c>
      <c r="AO4154" s="145">
        <v>0.125</v>
      </c>
    </row>
    <row r="4155" spans="2:41" ht="14.5" hidden="1" x14ac:dyDescent="0.35">
      <c r="B4155" s="45" t="s">
        <v>3314</v>
      </c>
      <c r="C4155" s="54">
        <v>983858</v>
      </c>
      <c r="D4155" s="54">
        <v>983858</v>
      </c>
      <c r="E4155" s="60" t="s">
        <v>3196</v>
      </c>
      <c r="F4155" s="73">
        <v>0</v>
      </c>
      <c r="G4155" s="73">
        <v>0.125</v>
      </c>
      <c r="H4155" s="73">
        <v>0.125</v>
      </c>
      <c r="I4155" s="73">
        <v>0.125</v>
      </c>
      <c r="J4155" s="81" t="s">
        <v>4230</v>
      </c>
      <c r="AL4155" s="144">
        <v>0</v>
      </c>
      <c r="AM4155" s="144">
        <v>0.125</v>
      </c>
      <c r="AN4155" s="144">
        <v>0.125</v>
      </c>
      <c r="AO4155" s="145">
        <v>0.125</v>
      </c>
    </row>
    <row r="4156" spans="2:41" ht="14.5" hidden="1" x14ac:dyDescent="0.35">
      <c r="B4156" s="45" t="s">
        <v>3314</v>
      </c>
      <c r="C4156" s="54">
        <v>983866</v>
      </c>
      <c r="D4156" s="54">
        <v>983866</v>
      </c>
      <c r="E4156" s="60" t="s">
        <v>3196</v>
      </c>
      <c r="F4156" s="73">
        <v>0</v>
      </c>
      <c r="G4156" s="73">
        <v>0.125</v>
      </c>
      <c r="H4156" s="73">
        <v>0.125</v>
      </c>
      <c r="I4156" s="73">
        <v>0.125</v>
      </c>
      <c r="J4156" s="81" t="s">
        <v>4230</v>
      </c>
      <c r="AL4156" s="144">
        <v>0</v>
      </c>
      <c r="AM4156" s="144">
        <v>0.125</v>
      </c>
      <c r="AN4156" s="144">
        <v>0.125</v>
      </c>
      <c r="AO4156" s="145">
        <v>0.125</v>
      </c>
    </row>
    <row r="4157" spans="2:41" ht="14.5" hidden="1" x14ac:dyDescent="0.35">
      <c r="B4157" s="45" t="s">
        <v>3314</v>
      </c>
      <c r="C4157" s="54">
        <v>984138</v>
      </c>
      <c r="D4157" s="54">
        <v>984138</v>
      </c>
      <c r="E4157" s="60" t="s">
        <v>3196</v>
      </c>
      <c r="F4157" s="73">
        <v>0</v>
      </c>
      <c r="G4157" s="73">
        <v>0.125</v>
      </c>
      <c r="H4157" s="73">
        <v>0.125</v>
      </c>
      <c r="I4157" s="73">
        <v>0.125</v>
      </c>
      <c r="J4157" s="81" t="s">
        <v>4230</v>
      </c>
      <c r="AL4157" s="144">
        <v>0</v>
      </c>
      <c r="AM4157" s="144">
        <v>0.125</v>
      </c>
      <c r="AN4157" s="144">
        <v>0.125</v>
      </c>
      <c r="AO4157" s="145">
        <v>0.125</v>
      </c>
    </row>
    <row r="4158" spans="2:41" ht="14.5" hidden="1" x14ac:dyDescent="0.35">
      <c r="B4158" s="45" t="s">
        <v>3314</v>
      </c>
      <c r="C4158" s="54">
        <v>984465</v>
      </c>
      <c r="D4158" s="54">
        <v>984465</v>
      </c>
      <c r="E4158" s="60" t="s">
        <v>3196</v>
      </c>
      <c r="F4158" s="73">
        <v>0</v>
      </c>
      <c r="G4158" s="73">
        <v>0.125</v>
      </c>
      <c r="H4158" s="73">
        <v>0.125</v>
      </c>
      <c r="I4158" s="73">
        <v>0.125</v>
      </c>
      <c r="J4158" s="81" t="s">
        <v>4230</v>
      </c>
      <c r="AL4158" s="144">
        <v>0</v>
      </c>
      <c r="AM4158" s="144">
        <v>0.125</v>
      </c>
      <c r="AN4158" s="144">
        <v>0.125</v>
      </c>
      <c r="AO4158" s="145">
        <v>0.125</v>
      </c>
    </row>
    <row r="4159" spans="2:41" ht="14.5" hidden="1" x14ac:dyDescent="0.35">
      <c r="B4159" s="45" t="s">
        <v>3314</v>
      </c>
      <c r="C4159" s="54">
        <v>984749</v>
      </c>
      <c r="D4159" s="54">
        <v>984749</v>
      </c>
      <c r="E4159" s="60" t="s">
        <v>3196</v>
      </c>
      <c r="F4159" s="73">
        <v>0</v>
      </c>
      <c r="G4159" s="73">
        <v>0.125</v>
      </c>
      <c r="H4159" s="73">
        <v>0.125</v>
      </c>
      <c r="I4159" s="73">
        <v>0.125</v>
      </c>
      <c r="J4159" s="81" t="s">
        <v>4230</v>
      </c>
      <c r="AL4159" s="144">
        <v>0</v>
      </c>
      <c r="AM4159" s="144">
        <v>0.125</v>
      </c>
      <c r="AN4159" s="144">
        <v>0.125</v>
      </c>
      <c r="AO4159" s="145">
        <v>0.125</v>
      </c>
    </row>
    <row r="4160" spans="2:41" ht="14.5" hidden="1" x14ac:dyDescent="0.35">
      <c r="B4160" s="45" t="s">
        <v>3314</v>
      </c>
      <c r="C4160" s="54">
        <v>989048</v>
      </c>
      <c r="D4160" s="54">
        <v>989048</v>
      </c>
      <c r="E4160" s="60" t="s">
        <v>3196</v>
      </c>
      <c r="F4160" s="73">
        <v>0</v>
      </c>
      <c r="G4160" s="73">
        <v>0.125</v>
      </c>
      <c r="H4160" s="73">
        <v>0.125</v>
      </c>
      <c r="I4160" s="73">
        <v>0.125</v>
      </c>
      <c r="J4160" s="81" t="s">
        <v>4230</v>
      </c>
      <c r="AL4160" s="144">
        <v>0</v>
      </c>
      <c r="AM4160" s="144">
        <v>0.125</v>
      </c>
      <c r="AN4160" s="144">
        <v>0.125</v>
      </c>
      <c r="AO4160" s="145">
        <v>0.125</v>
      </c>
    </row>
    <row r="4161" spans="2:41" ht="14.5" hidden="1" x14ac:dyDescent="0.35">
      <c r="B4161" s="45" t="s">
        <v>3314</v>
      </c>
      <c r="C4161" s="54">
        <v>989053</v>
      </c>
      <c r="D4161" s="54">
        <v>989053</v>
      </c>
      <c r="E4161" s="60" t="s">
        <v>3196</v>
      </c>
      <c r="F4161" s="73">
        <v>0</v>
      </c>
      <c r="G4161" s="73">
        <v>0.125</v>
      </c>
      <c r="H4161" s="73">
        <v>0.125</v>
      </c>
      <c r="I4161" s="73">
        <v>0.125</v>
      </c>
      <c r="J4161" s="81" t="s">
        <v>4230</v>
      </c>
      <c r="AL4161" s="144">
        <v>0</v>
      </c>
      <c r="AM4161" s="144">
        <v>0.125</v>
      </c>
      <c r="AN4161" s="144">
        <v>0.125</v>
      </c>
      <c r="AO4161" s="145">
        <v>0.125</v>
      </c>
    </row>
    <row r="4162" spans="2:41" ht="14.5" hidden="1" x14ac:dyDescent="0.35">
      <c r="B4162" s="45" t="s">
        <v>3314</v>
      </c>
      <c r="C4162" s="54">
        <v>989088</v>
      </c>
      <c r="D4162" s="54">
        <v>989088</v>
      </c>
      <c r="E4162" s="60" t="s">
        <v>3196</v>
      </c>
      <c r="F4162" s="73">
        <v>0</v>
      </c>
      <c r="G4162" s="73">
        <v>0.125</v>
      </c>
      <c r="H4162" s="73">
        <v>0.125</v>
      </c>
      <c r="I4162" s="73">
        <v>0.125</v>
      </c>
      <c r="J4162" s="81" t="s">
        <v>4230</v>
      </c>
      <c r="AL4162" s="144">
        <v>0</v>
      </c>
      <c r="AM4162" s="144">
        <v>0.125</v>
      </c>
      <c r="AN4162" s="144">
        <v>0.125</v>
      </c>
      <c r="AO4162" s="145">
        <v>0.125</v>
      </c>
    </row>
    <row r="4163" spans="2:41" ht="14.5" hidden="1" x14ac:dyDescent="0.35">
      <c r="B4163" s="45" t="s">
        <v>3314</v>
      </c>
      <c r="C4163" s="54">
        <v>900124</v>
      </c>
      <c r="D4163" s="54">
        <v>900124</v>
      </c>
      <c r="E4163" s="60" t="s">
        <v>3197</v>
      </c>
      <c r="F4163" s="73">
        <v>0</v>
      </c>
      <c r="G4163" s="73">
        <v>0.16666666666666669</v>
      </c>
      <c r="H4163" s="73">
        <v>0.16666666666666669</v>
      </c>
      <c r="I4163" s="73">
        <v>0.16666666666666669</v>
      </c>
      <c r="J4163" s="81" t="s">
        <v>4230</v>
      </c>
      <c r="AL4163" s="144">
        <v>0</v>
      </c>
      <c r="AM4163" s="144">
        <v>0.16666666666666669</v>
      </c>
      <c r="AN4163" s="144">
        <v>0.16666666666666669</v>
      </c>
      <c r="AO4163" s="145">
        <v>0.16666666666666669</v>
      </c>
    </row>
    <row r="4164" spans="2:41" ht="14.5" hidden="1" x14ac:dyDescent="0.35">
      <c r="B4164" s="45" t="s">
        <v>3314</v>
      </c>
      <c r="C4164" s="54">
        <v>900263</v>
      </c>
      <c r="D4164" s="54">
        <v>900263</v>
      </c>
      <c r="E4164" s="60" t="s">
        <v>3197</v>
      </c>
      <c r="F4164" s="73">
        <v>0</v>
      </c>
      <c r="G4164" s="73">
        <v>0.16666666666666669</v>
      </c>
      <c r="H4164" s="73">
        <v>0.16666666666666669</v>
      </c>
      <c r="I4164" s="73">
        <v>0.16666666666666669</v>
      </c>
      <c r="J4164" s="81" t="s">
        <v>4230</v>
      </c>
      <c r="AL4164" s="144">
        <v>0</v>
      </c>
      <c r="AM4164" s="144">
        <v>0.16666666666666669</v>
      </c>
      <c r="AN4164" s="144">
        <v>0.16666666666666669</v>
      </c>
      <c r="AO4164" s="145">
        <v>0.16666666666666669</v>
      </c>
    </row>
    <row r="4165" spans="2:41" ht="14.5" hidden="1" x14ac:dyDescent="0.35">
      <c r="B4165" s="45" t="s">
        <v>3314</v>
      </c>
      <c r="C4165" s="54">
        <v>900280</v>
      </c>
      <c r="D4165" s="54">
        <v>900280</v>
      </c>
      <c r="E4165" s="60" t="s">
        <v>3197</v>
      </c>
      <c r="F4165" s="73">
        <v>0</v>
      </c>
      <c r="G4165" s="73">
        <v>0.16666666666666669</v>
      </c>
      <c r="H4165" s="73">
        <v>0.16666666666666669</v>
      </c>
      <c r="I4165" s="73">
        <v>0.16666666666666669</v>
      </c>
      <c r="J4165" s="81" t="s">
        <v>4230</v>
      </c>
      <c r="AL4165" s="144">
        <v>0</v>
      </c>
      <c r="AM4165" s="144">
        <v>0.16666666666666669</v>
      </c>
      <c r="AN4165" s="144">
        <v>0.16666666666666669</v>
      </c>
      <c r="AO4165" s="145">
        <v>0.16666666666666669</v>
      </c>
    </row>
    <row r="4166" spans="2:41" ht="14.5" hidden="1" x14ac:dyDescent="0.35">
      <c r="B4166" s="45" t="s">
        <v>3314</v>
      </c>
      <c r="C4166" s="54">
        <v>900348</v>
      </c>
      <c r="D4166" s="54">
        <v>900348</v>
      </c>
      <c r="E4166" s="60" t="s">
        <v>3197</v>
      </c>
      <c r="F4166" s="73">
        <v>0</v>
      </c>
      <c r="G4166" s="73">
        <v>0.16666666666666669</v>
      </c>
      <c r="H4166" s="73">
        <v>0.16666666666666669</v>
      </c>
      <c r="I4166" s="73">
        <v>0.16666666666666669</v>
      </c>
      <c r="J4166" s="81" t="s">
        <v>4230</v>
      </c>
      <c r="AL4166" s="144">
        <v>0</v>
      </c>
      <c r="AM4166" s="144">
        <v>0.16666666666666669</v>
      </c>
      <c r="AN4166" s="144">
        <v>0.16666666666666669</v>
      </c>
      <c r="AO4166" s="145">
        <v>0.16666666666666669</v>
      </c>
    </row>
    <row r="4167" spans="2:41" ht="14.5" hidden="1" x14ac:dyDescent="0.35">
      <c r="B4167" s="45" t="s">
        <v>3314</v>
      </c>
      <c r="C4167" s="54">
        <v>900428</v>
      </c>
      <c r="D4167" s="54">
        <v>900428</v>
      </c>
      <c r="E4167" s="60" t="s">
        <v>3197</v>
      </c>
      <c r="F4167" s="73">
        <v>0</v>
      </c>
      <c r="G4167" s="73">
        <v>0.16666666666666669</v>
      </c>
      <c r="H4167" s="73">
        <v>0.16666666666666669</v>
      </c>
      <c r="I4167" s="73">
        <v>0.16666666666666669</v>
      </c>
      <c r="J4167" s="81" t="s">
        <v>4230</v>
      </c>
      <c r="AL4167" s="144">
        <v>0</v>
      </c>
      <c r="AM4167" s="144">
        <v>0.16666666666666669</v>
      </c>
      <c r="AN4167" s="144">
        <v>0.16666666666666669</v>
      </c>
      <c r="AO4167" s="145">
        <v>0.16666666666666669</v>
      </c>
    </row>
    <row r="4168" spans="2:41" ht="14.5" hidden="1" x14ac:dyDescent="0.35">
      <c r="B4168" s="45" t="s">
        <v>3314</v>
      </c>
      <c r="C4168" s="54">
        <v>900720</v>
      </c>
      <c r="D4168" s="54">
        <v>900720</v>
      </c>
      <c r="E4168" s="60" t="s">
        <v>3197</v>
      </c>
      <c r="F4168" s="73">
        <v>0</v>
      </c>
      <c r="G4168" s="73">
        <v>0.16666666666666669</v>
      </c>
      <c r="H4168" s="73">
        <v>0.16666666666666669</v>
      </c>
      <c r="I4168" s="73">
        <v>0.16666666666666669</v>
      </c>
      <c r="J4168" s="81" t="s">
        <v>4230</v>
      </c>
      <c r="AL4168" s="144">
        <v>0</v>
      </c>
      <c r="AM4168" s="144">
        <v>0.16666666666666669</v>
      </c>
      <c r="AN4168" s="144">
        <v>0.16666666666666669</v>
      </c>
      <c r="AO4168" s="145">
        <v>0.16666666666666669</v>
      </c>
    </row>
    <row r="4169" spans="2:41" ht="14.5" hidden="1" x14ac:dyDescent="0.35">
      <c r="B4169" s="45" t="s">
        <v>3314</v>
      </c>
      <c r="C4169" s="54">
        <v>900746</v>
      </c>
      <c r="D4169" s="54">
        <v>900746</v>
      </c>
      <c r="E4169" s="60" t="s">
        <v>3197</v>
      </c>
      <c r="F4169" s="73">
        <v>0</v>
      </c>
      <c r="G4169" s="73">
        <v>0.16666666666666669</v>
      </c>
      <c r="H4169" s="73">
        <v>0.16666666666666669</v>
      </c>
      <c r="I4169" s="73">
        <v>0.16666666666666669</v>
      </c>
      <c r="J4169" s="81" t="s">
        <v>4230</v>
      </c>
      <c r="AL4169" s="144">
        <v>0</v>
      </c>
      <c r="AM4169" s="144">
        <v>0.16666666666666669</v>
      </c>
      <c r="AN4169" s="144">
        <v>0.16666666666666669</v>
      </c>
      <c r="AO4169" s="145">
        <v>0.16666666666666669</v>
      </c>
    </row>
    <row r="4170" spans="2:41" ht="14.5" hidden="1" x14ac:dyDescent="0.35">
      <c r="B4170" s="45" t="s">
        <v>3314</v>
      </c>
      <c r="C4170" s="54">
        <v>900749</v>
      </c>
      <c r="D4170" s="54">
        <v>900749</v>
      </c>
      <c r="E4170" s="60" t="s">
        <v>3197</v>
      </c>
      <c r="F4170" s="73">
        <v>0</v>
      </c>
      <c r="G4170" s="73">
        <v>0.16666666666666669</v>
      </c>
      <c r="H4170" s="73">
        <v>0.16666666666666669</v>
      </c>
      <c r="I4170" s="73">
        <v>0.16666666666666669</v>
      </c>
      <c r="J4170" s="81" t="s">
        <v>4230</v>
      </c>
      <c r="AL4170" s="144">
        <v>0</v>
      </c>
      <c r="AM4170" s="144">
        <v>0.16666666666666669</v>
      </c>
      <c r="AN4170" s="144">
        <v>0.16666666666666669</v>
      </c>
      <c r="AO4170" s="145">
        <v>0.16666666666666669</v>
      </c>
    </row>
    <row r="4171" spans="2:41" ht="14.5" hidden="1" x14ac:dyDescent="0.35">
      <c r="B4171" s="45" t="s">
        <v>3314</v>
      </c>
      <c r="C4171" s="54">
        <v>900823</v>
      </c>
      <c r="D4171" s="54">
        <v>900823</v>
      </c>
      <c r="E4171" s="60" t="s">
        <v>3197</v>
      </c>
      <c r="F4171" s="73">
        <v>0</v>
      </c>
      <c r="G4171" s="73">
        <v>0.16666666666666669</v>
      </c>
      <c r="H4171" s="73">
        <v>0.16666666666666669</v>
      </c>
      <c r="I4171" s="73">
        <v>0.16666666666666669</v>
      </c>
      <c r="J4171" s="81" t="s">
        <v>4230</v>
      </c>
      <c r="AL4171" s="144">
        <v>0</v>
      </c>
      <c r="AM4171" s="144">
        <v>0.16666666666666669</v>
      </c>
      <c r="AN4171" s="144">
        <v>0.16666666666666669</v>
      </c>
      <c r="AO4171" s="145">
        <v>0.16666666666666669</v>
      </c>
    </row>
    <row r="4172" spans="2:41" ht="14.5" hidden="1" x14ac:dyDescent="0.35">
      <c r="B4172" s="45" t="s">
        <v>3314</v>
      </c>
      <c r="C4172" s="54">
        <v>900861</v>
      </c>
      <c r="D4172" s="54">
        <v>900862</v>
      </c>
      <c r="E4172" s="60" t="s">
        <v>3197</v>
      </c>
      <c r="F4172" s="73">
        <v>0</v>
      </c>
      <c r="G4172" s="73">
        <v>0.16666666666666669</v>
      </c>
      <c r="H4172" s="73">
        <v>0.16666666666666669</v>
      </c>
      <c r="I4172" s="73">
        <v>0.16666666666666669</v>
      </c>
      <c r="J4172" s="81" t="s">
        <v>4230</v>
      </c>
      <c r="AL4172" s="144">
        <v>0</v>
      </c>
      <c r="AM4172" s="144">
        <v>0.16666666666666669</v>
      </c>
      <c r="AN4172" s="144">
        <v>0.16666666666666669</v>
      </c>
      <c r="AO4172" s="145">
        <v>0.16666666666666669</v>
      </c>
    </row>
    <row r="4173" spans="2:41" ht="14.5" hidden="1" x14ac:dyDescent="0.35">
      <c r="B4173" s="45" t="s">
        <v>3314</v>
      </c>
      <c r="C4173" s="54">
        <v>900864</v>
      </c>
      <c r="D4173" s="54">
        <v>900864</v>
      </c>
      <c r="E4173" s="60" t="s">
        <v>3197</v>
      </c>
      <c r="F4173" s="73">
        <v>0</v>
      </c>
      <c r="G4173" s="73">
        <v>0.16666666666666669</v>
      </c>
      <c r="H4173" s="73">
        <v>0.16666666666666669</v>
      </c>
      <c r="I4173" s="73">
        <v>0.16666666666666669</v>
      </c>
      <c r="J4173" s="81" t="s">
        <v>4230</v>
      </c>
      <c r="AL4173" s="144">
        <v>0</v>
      </c>
      <c r="AM4173" s="144">
        <v>0.16666666666666669</v>
      </c>
      <c r="AN4173" s="144">
        <v>0.16666666666666669</v>
      </c>
      <c r="AO4173" s="145">
        <v>0.16666666666666669</v>
      </c>
    </row>
    <row r="4174" spans="2:41" ht="14.5" hidden="1" x14ac:dyDescent="0.35">
      <c r="B4174" s="45" t="s">
        <v>3314</v>
      </c>
      <c r="C4174" s="54">
        <v>900868</v>
      </c>
      <c r="D4174" s="54">
        <v>900868</v>
      </c>
      <c r="E4174" s="60" t="s">
        <v>3197</v>
      </c>
      <c r="F4174" s="73">
        <v>0</v>
      </c>
      <c r="G4174" s="73">
        <v>0.16666666666666669</v>
      </c>
      <c r="H4174" s="73">
        <v>0.16666666666666669</v>
      </c>
      <c r="I4174" s="73">
        <v>0.16666666666666669</v>
      </c>
      <c r="J4174" s="81" t="s">
        <v>4230</v>
      </c>
      <c r="AL4174" s="144">
        <v>0</v>
      </c>
      <c r="AM4174" s="144">
        <v>0.16666666666666669</v>
      </c>
      <c r="AN4174" s="144">
        <v>0.16666666666666669</v>
      </c>
      <c r="AO4174" s="145">
        <v>0.16666666666666669</v>
      </c>
    </row>
    <row r="4175" spans="2:41" ht="14.5" hidden="1" x14ac:dyDescent="0.35">
      <c r="B4175" s="45" t="s">
        <v>3314</v>
      </c>
      <c r="C4175" s="54">
        <v>900978</v>
      </c>
      <c r="D4175" s="54">
        <v>900978</v>
      </c>
      <c r="E4175" s="60" t="s">
        <v>3197</v>
      </c>
      <c r="F4175" s="73">
        <v>0</v>
      </c>
      <c r="G4175" s="73">
        <v>0.16666666666666669</v>
      </c>
      <c r="H4175" s="73">
        <v>0.16666666666666669</v>
      </c>
      <c r="I4175" s="73">
        <v>0.16666666666666669</v>
      </c>
      <c r="J4175" s="81" t="s">
        <v>4230</v>
      </c>
      <c r="AL4175" s="144">
        <v>0</v>
      </c>
      <c r="AM4175" s="144">
        <v>0.16666666666666669</v>
      </c>
      <c r="AN4175" s="144">
        <v>0.16666666666666669</v>
      </c>
      <c r="AO4175" s="145">
        <v>0.16666666666666669</v>
      </c>
    </row>
    <row r="4176" spans="2:41" ht="14.5" hidden="1" x14ac:dyDescent="0.35">
      <c r="B4176" s="45" t="s">
        <v>3314</v>
      </c>
      <c r="C4176" s="54">
        <v>901048</v>
      </c>
      <c r="D4176" s="54">
        <v>901048</v>
      </c>
      <c r="E4176" s="60" t="s">
        <v>3197</v>
      </c>
      <c r="F4176" s="73">
        <v>0</v>
      </c>
      <c r="G4176" s="73">
        <v>0.16666666666666669</v>
      </c>
      <c r="H4176" s="73">
        <v>0.16666666666666669</v>
      </c>
      <c r="I4176" s="73">
        <v>0.16666666666666669</v>
      </c>
      <c r="J4176" s="81" t="s">
        <v>4230</v>
      </c>
      <c r="AL4176" s="144">
        <v>0</v>
      </c>
      <c r="AM4176" s="144">
        <v>0.16666666666666669</v>
      </c>
      <c r="AN4176" s="144">
        <v>0.16666666666666669</v>
      </c>
      <c r="AO4176" s="145">
        <v>0.16666666666666669</v>
      </c>
    </row>
    <row r="4177" spans="2:41" ht="14.5" hidden="1" x14ac:dyDescent="0.35">
      <c r="B4177" s="45" t="s">
        <v>3314</v>
      </c>
      <c r="C4177" s="54">
        <v>901140</v>
      </c>
      <c r="D4177" s="54">
        <v>901140</v>
      </c>
      <c r="E4177" s="60" t="s">
        <v>3197</v>
      </c>
      <c r="F4177" s="73">
        <v>0</v>
      </c>
      <c r="G4177" s="73">
        <v>0.16666666666666669</v>
      </c>
      <c r="H4177" s="73">
        <v>0.16666666666666669</v>
      </c>
      <c r="I4177" s="73">
        <v>0.16666666666666669</v>
      </c>
      <c r="J4177" s="81" t="s">
        <v>4230</v>
      </c>
      <c r="AL4177" s="144">
        <v>0</v>
      </c>
      <c r="AM4177" s="144">
        <v>0.16666666666666669</v>
      </c>
      <c r="AN4177" s="144">
        <v>0.16666666666666669</v>
      </c>
      <c r="AO4177" s="145">
        <v>0.16666666666666669</v>
      </c>
    </row>
    <row r="4178" spans="2:41" ht="14.5" hidden="1" x14ac:dyDescent="0.35">
      <c r="B4178" s="45" t="s">
        <v>3314</v>
      </c>
      <c r="C4178" s="54">
        <v>901142</v>
      </c>
      <c r="D4178" s="54">
        <v>901142</v>
      </c>
      <c r="E4178" s="60" t="s">
        <v>3197</v>
      </c>
      <c r="F4178" s="73">
        <v>0</v>
      </c>
      <c r="G4178" s="73">
        <v>0.16666666666666669</v>
      </c>
      <c r="H4178" s="73">
        <v>0.16666666666666669</v>
      </c>
      <c r="I4178" s="73">
        <v>0.16666666666666669</v>
      </c>
      <c r="J4178" s="81" t="s">
        <v>4230</v>
      </c>
      <c r="AL4178" s="144">
        <v>0</v>
      </c>
      <c r="AM4178" s="144">
        <v>0.16666666666666669</v>
      </c>
      <c r="AN4178" s="144">
        <v>0.16666666666666669</v>
      </c>
      <c r="AO4178" s="145">
        <v>0.16666666666666669</v>
      </c>
    </row>
    <row r="4179" spans="2:41" ht="14.5" hidden="1" x14ac:dyDescent="0.35">
      <c r="B4179" s="45" t="s">
        <v>3314</v>
      </c>
      <c r="C4179" s="54">
        <v>901144</v>
      </c>
      <c r="D4179" s="54">
        <v>901146</v>
      </c>
      <c r="E4179" s="60" t="s">
        <v>3197</v>
      </c>
      <c r="F4179" s="73">
        <v>0</v>
      </c>
      <c r="G4179" s="73">
        <v>0.16666666666666669</v>
      </c>
      <c r="H4179" s="73">
        <v>0.16666666666666669</v>
      </c>
      <c r="I4179" s="73">
        <v>0.16666666666666669</v>
      </c>
      <c r="J4179" s="81" t="s">
        <v>4230</v>
      </c>
      <c r="AL4179" s="144">
        <v>0</v>
      </c>
      <c r="AM4179" s="144">
        <v>0.16666666666666669</v>
      </c>
      <c r="AN4179" s="144">
        <v>0.16666666666666669</v>
      </c>
      <c r="AO4179" s="145">
        <v>0.16666666666666669</v>
      </c>
    </row>
    <row r="4180" spans="2:41" ht="14.5" hidden="1" x14ac:dyDescent="0.35">
      <c r="B4180" s="45" t="s">
        <v>3314</v>
      </c>
      <c r="C4180" s="54">
        <v>901148</v>
      </c>
      <c r="D4180" s="54">
        <v>901148</v>
      </c>
      <c r="E4180" s="60" t="s">
        <v>3197</v>
      </c>
      <c r="F4180" s="73">
        <v>0</v>
      </c>
      <c r="G4180" s="73">
        <v>0.16666666666666669</v>
      </c>
      <c r="H4180" s="73">
        <v>0.16666666666666669</v>
      </c>
      <c r="I4180" s="73">
        <v>0.16666666666666669</v>
      </c>
      <c r="J4180" s="81" t="s">
        <v>4230</v>
      </c>
      <c r="AL4180" s="144">
        <v>0</v>
      </c>
      <c r="AM4180" s="144">
        <v>0.16666666666666669</v>
      </c>
      <c r="AN4180" s="144">
        <v>0.16666666666666669</v>
      </c>
      <c r="AO4180" s="145">
        <v>0.16666666666666669</v>
      </c>
    </row>
    <row r="4181" spans="2:41" ht="14.5" hidden="1" x14ac:dyDescent="0.35">
      <c r="B4181" s="45" t="s">
        <v>3314</v>
      </c>
      <c r="C4181" s="54">
        <v>901203</v>
      </c>
      <c r="D4181" s="54">
        <v>901203</v>
      </c>
      <c r="E4181" s="60" t="s">
        <v>3197</v>
      </c>
      <c r="F4181" s="73">
        <v>0</v>
      </c>
      <c r="G4181" s="73">
        <v>0.16666666666666669</v>
      </c>
      <c r="H4181" s="73">
        <v>0.16666666666666669</v>
      </c>
      <c r="I4181" s="73">
        <v>0.16666666666666669</v>
      </c>
      <c r="J4181" s="81" t="s">
        <v>4230</v>
      </c>
      <c r="AL4181" s="144">
        <v>0</v>
      </c>
      <c r="AM4181" s="144">
        <v>0.16666666666666669</v>
      </c>
      <c r="AN4181" s="144">
        <v>0.16666666666666669</v>
      </c>
      <c r="AO4181" s="145">
        <v>0.16666666666666669</v>
      </c>
    </row>
    <row r="4182" spans="2:41" ht="14.5" hidden="1" x14ac:dyDescent="0.35">
      <c r="B4182" s="45" t="s">
        <v>3314</v>
      </c>
      <c r="C4182" s="54">
        <v>901255</v>
      </c>
      <c r="D4182" s="54">
        <v>901255</v>
      </c>
      <c r="E4182" s="60" t="s">
        <v>3197</v>
      </c>
      <c r="F4182" s="73">
        <v>0</v>
      </c>
      <c r="G4182" s="73">
        <v>0.16666666666666669</v>
      </c>
      <c r="H4182" s="73">
        <v>0.16666666666666669</v>
      </c>
      <c r="I4182" s="73">
        <v>0.16666666666666669</v>
      </c>
      <c r="J4182" s="81" t="s">
        <v>4230</v>
      </c>
      <c r="AL4182" s="144">
        <v>0</v>
      </c>
      <c r="AM4182" s="144">
        <v>0.16666666666666669</v>
      </c>
      <c r="AN4182" s="144">
        <v>0.16666666666666669</v>
      </c>
      <c r="AO4182" s="145">
        <v>0.16666666666666669</v>
      </c>
    </row>
    <row r="4183" spans="2:41" ht="14.5" hidden="1" x14ac:dyDescent="0.35">
      <c r="B4183" s="45" t="s">
        <v>3314</v>
      </c>
      <c r="C4183" s="54">
        <v>901260</v>
      </c>
      <c r="D4183" s="54">
        <v>901260</v>
      </c>
      <c r="E4183" s="60" t="s">
        <v>3197</v>
      </c>
      <c r="F4183" s="73">
        <v>0</v>
      </c>
      <c r="G4183" s="73">
        <v>0.16666666666666669</v>
      </c>
      <c r="H4183" s="73">
        <v>0.16666666666666669</v>
      </c>
      <c r="I4183" s="73">
        <v>0.16666666666666669</v>
      </c>
      <c r="J4183" s="81" t="s">
        <v>4230</v>
      </c>
      <c r="AL4183" s="144">
        <v>0</v>
      </c>
      <c r="AM4183" s="144">
        <v>0.16666666666666669</v>
      </c>
      <c r="AN4183" s="144">
        <v>0.16666666666666669</v>
      </c>
      <c r="AO4183" s="145">
        <v>0.16666666666666669</v>
      </c>
    </row>
    <row r="4184" spans="2:41" ht="14.5" hidden="1" x14ac:dyDescent="0.35">
      <c r="B4184" s="45" t="s">
        <v>3314</v>
      </c>
      <c r="C4184" s="54">
        <v>901267</v>
      </c>
      <c r="D4184" s="54">
        <v>901267</v>
      </c>
      <c r="E4184" s="60" t="s">
        <v>3197</v>
      </c>
      <c r="F4184" s="73">
        <v>0</v>
      </c>
      <c r="G4184" s="73">
        <v>0.16666666666666669</v>
      </c>
      <c r="H4184" s="73">
        <v>0.16666666666666669</v>
      </c>
      <c r="I4184" s="73">
        <v>0.16666666666666669</v>
      </c>
      <c r="J4184" s="81" t="s">
        <v>4230</v>
      </c>
      <c r="AL4184" s="144">
        <v>0</v>
      </c>
      <c r="AM4184" s="144">
        <v>0.16666666666666669</v>
      </c>
      <c r="AN4184" s="144">
        <v>0.16666666666666669</v>
      </c>
      <c r="AO4184" s="145">
        <v>0.16666666666666669</v>
      </c>
    </row>
    <row r="4185" spans="2:41" ht="14.5" hidden="1" x14ac:dyDescent="0.35">
      <c r="B4185" s="45" t="s">
        <v>3314</v>
      </c>
      <c r="C4185" s="54">
        <v>901269</v>
      </c>
      <c r="D4185" s="54">
        <v>901269</v>
      </c>
      <c r="E4185" s="60" t="s">
        <v>3197</v>
      </c>
      <c r="F4185" s="73">
        <v>0</v>
      </c>
      <c r="G4185" s="73">
        <v>0.16666666666666669</v>
      </c>
      <c r="H4185" s="73">
        <v>0.16666666666666669</v>
      </c>
      <c r="I4185" s="73">
        <v>0.16666666666666669</v>
      </c>
      <c r="J4185" s="81" t="s">
        <v>4230</v>
      </c>
      <c r="AL4185" s="144">
        <v>0</v>
      </c>
      <c r="AM4185" s="144">
        <v>0.16666666666666669</v>
      </c>
      <c r="AN4185" s="144">
        <v>0.16666666666666669</v>
      </c>
      <c r="AO4185" s="145">
        <v>0.16666666666666669</v>
      </c>
    </row>
    <row r="4186" spans="2:41" ht="14.5" hidden="1" x14ac:dyDescent="0.35">
      <c r="B4186" s="45" t="s">
        <v>3314</v>
      </c>
      <c r="C4186" s="54">
        <v>901480</v>
      </c>
      <c r="D4186" s="54">
        <v>901481</v>
      </c>
      <c r="E4186" s="60" t="s">
        <v>3197</v>
      </c>
      <c r="F4186" s="73">
        <v>0</v>
      </c>
      <c r="G4186" s="73">
        <v>0.16666666666666669</v>
      </c>
      <c r="H4186" s="73">
        <v>0.16666666666666669</v>
      </c>
      <c r="I4186" s="73">
        <v>0.16666666666666669</v>
      </c>
      <c r="J4186" s="81" t="s">
        <v>4230</v>
      </c>
      <c r="AL4186" s="144">
        <v>0</v>
      </c>
      <c r="AM4186" s="144">
        <v>0.16666666666666669</v>
      </c>
      <c r="AN4186" s="144">
        <v>0.16666666666666669</v>
      </c>
      <c r="AO4186" s="145">
        <v>0.16666666666666669</v>
      </c>
    </row>
    <row r="4187" spans="2:41" ht="14.5" hidden="1" x14ac:dyDescent="0.35">
      <c r="B4187" s="45" t="s">
        <v>3314</v>
      </c>
      <c r="C4187" s="54">
        <v>901485</v>
      </c>
      <c r="D4187" s="54">
        <v>901485</v>
      </c>
      <c r="E4187" s="60" t="s">
        <v>3197</v>
      </c>
      <c r="F4187" s="73">
        <v>0</v>
      </c>
      <c r="G4187" s="73">
        <v>0.16666666666666669</v>
      </c>
      <c r="H4187" s="73">
        <v>0.16666666666666669</v>
      </c>
      <c r="I4187" s="73">
        <v>0.16666666666666669</v>
      </c>
      <c r="J4187" s="81" t="s">
        <v>4230</v>
      </c>
      <c r="AL4187" s="144">
        <v>0</v>
      </c>
      <c r="AM4187" s="144">
        <v>0.16666666666666669</v>
      </c>
      <c r="AN4187" s="144">
        <v>0.16666666666666669</v>
      </c>
      <c r="AO4187" s="145">
        <v>0.16666666666666669</v>
      </c>
    </row>
    <row r="4188" spans="2:41" ht="14.5" hidden="1" x14ac:dyDescent="0.35">
      <c r="B4188" s="45" t="s">
        <v>3314</v>
      </c>
      <c r="C4188" s="54">
        <v>901488</v>
      </c>
      <c r="D4188" s="54">
        <v>901489</v>
      </c>
      <c r="E4188" s="60" t="s">
        <v>3197</v>
      </c>
      <c r="F4188" s="73">
        <v>0</v>
      </c>
      <c r="G4188" s="73">
        <v>0.16666666666666669</v>
      </c>
      <c r="H4188" s="73">
        <v>0.16666666666666669</v>
      </c>
      <c r="I4188" s="73">
        <v>0.16666666666666669</v>
      </c>
      <c r="J4188" s="81" t="s">
        <v>4230</v>
      </c>
      <c r="AL4188" s="144">
        <v>0</v>
      </c>
      <c r="AM4188" s="144">
        <v>0.16666666666666669</v>
      </c>
      <c r="AN4188" s="144">
        <v>0.16666666666666669</v>
      </c>
      <c r="AO4188" s="145">
        <v>0.16666666666666669</v>
      </c>
    </row>
    <row r="4189" spans="2:41" ht="14.5" hidden="1" x14ac:dyDescent="0.35">
      <c r="B4189" s="45" t="s">
        <v>3314</v>
      </c>
      <c r="C4189" s="54">
        <v>901508</v>
      </c>
      <c r="D4189" s="54">
        <v>901508</v>
      </c>
      <c r="E4189" s="60" t="s">
        <v>3197</v>
      </c>
      <c r="F4189" s="73">
        <v>0</v>
      </c>
      <c r="G4189" s="73">
        <v>0.16666666666666669</v>
      </c>
      <c r="H4189" s="73">
        <v>0.16666666666666669</v>
      </c>
      <c r="I4189" s="73">
        <v>0.16666666666666669</v>
      </c>
      <c r="J4189" s="81" t="s">
        <v>4230</v>
      </c>
      <c r="AL4189" s="144">
        <v>0</v>
      </c>
      <c r="AM4189" s="144">
        <v>0.16666666666666669</v>
      </c>
      <c r="AN4189" s="144">
        <v>0.16666666666666669</v>
      </c>
      <c r="AO4189" s="145">
        <v>0.16666666666666669</v>
      </c>
    </row>
    <row r="4190" spans="2:41" ht="14.5" hidden="1" x14ac:dyDescent="0.35">
      <c r="B4190" s="45" t="s">
        <v>3314</v>
      </c>
      <c r="C4190" s="54">
        <v>901571</v>
      </c>
      <c r="D4190" s="54">
        <v>901572</v>
      </c>
      <c r="E4190" s="60" t="s">
        <v>3197</v>
      </c>
      <c r="F4190" s="73">
        <v>0</v>
      </c>
      <c r="G4190" s="73">
        <v>0.16666666666666669</v>
      </c>
      <c r="H4190" s="73">
        <v>0.16666666666666669</v>
      </c>
      <c r="I4190" s="73">
        <v>0.16666666666666669</v>
      </c>
      <c r="J4190" s="81" t="s">
        <v>4230</v>
      </c>
      <c r="AL4190" s="144">
        <v>0</v>
      </c>
      <c r="AM4190" s="144">
        <v>0.16666666666666669</v>
      </c>
      <c r="AN4190" s="144">
        <v>0.16666666666666669</v>
      </c>
      <c r="AO4190" s="145">
        <v>0.16666666666666669</v>
      </c>
    </row>
    <row r="4191" spans="2:41" ht="14.5" hidden="1" x14ac:dyDescent="0.35">
      <c r="B4191" s="45" t="s">
        <v>3314</v>
      </c>
      <c r="C4191" s="54">
        <v>901575</v>
      </c>
      <c r="D4191" s="54">
        <v>901575</v>
      </c>
      <c r="E4191" s="60" t="s">
        <v>3197</v>
      </c>
      <c r="F4191" s="73">
        <v>0</v>
      </c>
      <c r="G4191" s="73">
        <v>0.16666666666666669</v>
      </c>
      <c r="H4191" s="73">
        <v>0.16666666666666669</v>
      </c>
      <c r="I4191" s="73">
        <v>0.16666666666666669</v>
      </c>
      <c r="J4191" s="81" t="s">
        <v>4230</v>
      </c>
      <c r="AL4191" s="144">
        <v>0</v>
      </c>
      <c r="AM4191" s="144">
        <v>0.16666666666666669</v>
      </c>
      <c r="AN4191" s="144">
        <v>0.16666666666666669</v>
      </c>
      <c r="AO4191" s="145">
        <v>0.16666666666666669</v>
      </c>
    </row>
    <row r="4192" spans="2:41" ht="14.5" hidden="1" x14ac:dyDescent="0.35">
      <c r="B4192" s="45" t="s">
        <v>3314</v>
      </c>
      <c r="C4192" s="54">
        <v>901577</v>
      </c>
      <c r="D4192" s="54">
        <v>901577</v>
      </c>
      <c r="E4192" s="60" t="s">
        <v>3197</v>
      </c>
      <c r="F4192" s="73">
        <v>0</v>
      </c>
      <c r="G4192" s="73">
        <v>0.16666666666666669</v>
      </c>
      <c r="H4192" s="73">
        <v>0.16666666666666669</v>
      </c>
      <c r="I4192" s="73">
        <v>0.16666666666666669</v>
      </c>
      <c r="J4192" s="81" t="s">
        <v>4230</v>
      </c>
      <c r="AL4192" s="144">
        <v>0</v>
      </c>
      <c r="AM4192" s="144">
        <v>0.16666666666666669</v>
      </c>
      <c r="AN4192" s="144">
        <v>0.16666666666666669</v>
      </c>
      <c r="AO4192" s="145">
        <v>0.16666666666666669</v>
      </c>
    </row>
    <row r="4193" spans="2:41" ht="14.5" hidden="1" x14ac:dyDescent="0.35">
      <c r="B4193" s="45" t="s">
        <v>3314</v>
      </c>
      <c r="C4193" s="54">
        <v>901643</v>
      </c>
      <c r="D4193" s="54">
        <v>901644</v>
      </c>
      <c r="E4193" s="60" t="s">
        <v>3197</v>
      </c>
      <c r="F4193" s="73">
        <v>0</v>
      </c>
      <c r="G4193" s="73">
        <v>0.16666666666666669</v>
      </c>
      <c r="H4193" s="73">
        <v>0.16666666666666669</v>
      </c>
      <c r="I4193" s="73">
        <v>0.16666666666666669</v>
      </c>
      <c r="J4193" s="81" t="s">
        <v>4230</v>
      </c>
      <c r="AL4193" s="144">
        <v>0</v>
      </c>
      <c r="AM4193" s="144">
        <v>0.16666666666666669</v>
      </c>
      <c r="AN4193" s="144">
        <v>0.16666666666666669</v>
      </c>
      <c r="AO4193" s="145">
        <v>0.16666666666666669</v>
      </c>
    </row>
    <row r="4194" spans="2:41" ht="14.5" hidden="1" x14ac:dyDescent="0.35">
      <c r="B4194" s="45" t="s">
        <v>3314</v>
      </c>
      <c r="C4194" s="54">
        <v>901646</v>
      </c>
      <c r="D4194" s="54">
        <v>901646</v>
      </c>
      <c r="E4194" s="60" t="s">
        <v>3197</v>
      </c>
      <c r="F4194" s="73">
        <v>0</v>
      </c>
      <c r="G4194" s="73">
        <v>0.16666666666666669</v>
      </c>
      <c r="H4194" s="73">
        <v>0.16666666666666669</v>
      </c>
      <c r="I4194" s="73">
        <v>0.16666666666666669</v>
      </c>
      <c r="J4194" s="81" t="s">
        <v>4230</v>
      </c>
      <c r="AL4194" s="144">
        <v>0</v>
      </c>
      <c r="AM4194" s="144">
        <v>0.16666666666666669</v>
      </c>
      <c r="AN4194" s="144">
        <v>0.16666666666666669</v>
      </c>
      <c r="AO4194" s="145">
        <v>0.16666666666666669</v>
      </c>
    </row>
    <row r="4195" spans="2:41" ht="14.5" hidden="1" x14ac:dyDescent="0.35">
      <c r="B4195" s="45" t="s">
        <v>3314</v>
      </c>
      <c r="C4195" s="54">
        <v>901757</v>
      </c>
      <c r="D4195" s="54">
        <v>901757</v>
      </c>
      <c r="E4195" s="60" t="s">
        <v>3197</v>
      </c>
      <c r="F4195" s="73">
        <v>0</v>
      </c>
      <c r="G4195" s="73">
        <v>0.16666666666666669</v>
      </c>
      <c r="H4195" s="73">
        <v>0.16666666666666669</v>
      </c>
      <c r="I4195" s="73">
        <v>0.16666666666666669</v>
      </c>
      <c r="J4195" s="81" t="s">
        <v>4230</v>
      </c>
      <c r="AL4195" s="144">
        <v>0</v>
      </c>
      <c r="AM4195" s="144">
        <v>0.16666666666666669</v>
      </c>
      <c r="AN4195" s="144">
        <v>0.16666666666666669</v>
      </c>
      <c r="AO4195" s="145">
        <v>0.16666666666666669</v>
      </c>
    </row>
    <row r="4196" spans="2:41" ht="14.5" hidden="1" x14ac:dyDescent="0.35">
      <c r="B4196" s="45" t="s">
        <v>3314</v>
      </c>
      <c r="C4196" s="54">
        <v>901963</v>
      </c>
      <c r="D4196" s="54">
        <v>901963</v>
      </c>
      <c r="E4196" s="60" t="s">
        <v>3197</v>
      </c>
      <c r="F4196" s="73">
        <v>0</v>
      </c>
      <c r="G4196" s="73">
        <v>0.16666666666666669</v>
      </c>
      <c r="H4196" s="73">
        <v>0.16666666666666669</v>
      </c>
      <c r="I4196" s="73">
        <v>0.16666666666666669</v>
      </c>
      <c r="J4196" s="81" t="s">
        <v>4230</v>
      </c>
      <c r="AL4196" s="144">
        <v>0</v>
      </c>
      <c r="AM4196" s="144">
        <v>0.16666666666666669</v>
      </c>
      <c r="AN4196" s="144">
        <v>0.16666666666666669</v>
      </c>
      <c r="AO4196" s="145">
        <v>0.16666666666666669</v>
      </c>
    </row>
    <row r="4197" spans="2:41" ht="14.5" hidden="1" x14ac:dyDescent="0.35">
      <c r="B4197" s="45" t="s">
        <v>3314</v>
      </c>
      <c r="C4197" s="54">
        <v>901965</v>
      </c>
      <c r="D4197" s="54">
        <v>901965</v>
      </c>
      <c r="E4197" s="60" t="s">
        <v>3197</v>
      </c>
      <c r="F4197" s="73">
        <v>0</v>
      </c>
      <c r="G4197" s="73">
        <v>0.16666666666666669</v>
      </c>
      <c r="H4197" s="73">
        <v>0.16666666666666669</v>
      </c>
      <c r="I4197" s="73">
        <v>0.16666666666666669</v>
      </c>
      <c r="J4197" s="81" t="s">
        <v>4230</v>
      </c>
      <c r="AL4197" s="144">
        <v>0</v>
      </c>
      <c r="AM4197" s="144">
        <v>0.16666666666666669</v>
      </c>
      <c r="AN4197" s="144">
        <v>0.16666666666666669</v>
      </c>
      <c r="AO4197" s="145">
        <v>0.16666666666666669</v>
      </c>
    </row>
    <row r="4198" spans="2:41" ht="14.5" hidden="1" x14ac:dyDescent="0.35">
      <c r="B4198" s="45" t="s">
        <v>3314</v>
      </c>
      <c r="C4198" s="54">
        <v>901967</v>
      </c>
      <c r="D4198" s="54">
        <v>901968</v>
      </c>
      <c r="E4198" s="60" t="s">
        <v>3197</v>
      </c>
      <c r="F4198" s="73">
        <v>0</v>
      </c>
      <c r="G4198" s="73">
        <v>0.16666666666666669</v>
      </c>
      <c r="H4198" s="73">
        <v>0.16666666666666669</v>
      </c>
      <c r="I4198" s="73">
        <v>0.16666666666666669</v>
      </c>
      <c r="J4198" s="81" t="s">
        <v>4230</v>
      </c>
      <c r="AL4198" s="144">
        <v>0</v>
      </c>
      <c r="AM4198" s="144">
        <v>0.16666666666666669</v>
      </c>
      <c r="AN4198" s="144">
        <v>0.16666666666666669</v>
      </c>
      <c r="AO4198" s="145">
        <v>0.16666666666666669</v>
      </c>
    </row>
    <row r="4199" spans="2:41" ht="14.5" hidden="1" x14ac:dyDescent="0.35">
      <c r="B4199" s="45" t="s">
        <v>3314</v>
      </c>
      <c r="C4199" s="54">
        <v>901986</v>
      </c>
      <c r="D4199" s="54">
        <v>901986</v>
      </c>
      <c r="E4199" s="60" t="s">
        <v>3197</v>
      </c>
      <c r="F4199" s="73">
        <v>0</v>
      </c>
      <c r="G4199" s="73">
        <v>0.16666666666666669</v>
      </c>
      <c r="H4199" s="73">
        <v>0.16666666666666669</v>
      </c>
      <c r="I4199" s="73">
        <v>0.16666666666666669</v>
      </c>
      <c r="J4199" s="81" t="s">
        <v>4230</v>
      </c>
      <c r="AL4199" s="144">
        <v>0</v>
      </c>
      <c r="AM4199" s="144">
        <v>0.16666666666666669</v>
      </c>
      <c r="AN4199" s="144">
        <v>0.16666666666666669</v>
      </c>
      <c r="AO4199" s="145">
        <v>0.16666666666666669</v>
      </c>
    </row>
    <row r="4200" spans="2:41" ht="14.5" hidden="1" x14ac:dyDescent="0.35">
      <c r="B4200" s="45" t="s">
        <v>3314</v>
      </c>
      <c r="C4200" s="54">
        <v>902034</v>
      </c>
      <c r="D4200" s="54">
        <v>902034</v>
      </c>
      <c r="E4200" s="60" t="s">
        <v>3197</v>
      </c>
      <c r="F4200" s="73">
        <v>0</v>
      </c>
      <c r="G4200" s="73">
        <v>0.16666666666666669</v>
      </c>
      <c r="H4200" s="73">
        <v>0.16666666666666669</v>
      </c>
      <c r="I4200" s="73">
        <v>0.16666666666666669</v>
      </c>
      <c r="J4200" s="81" t="s">
        <v>4230</v>
      </c>
      <c r="AL4200" s="144">
        <v>0</v>
      </c>
      <c r="AM4200" s="144">
        <v>0.16666666666666669</v>
      </c>
      <c r="AN4200" s="144">
        <v>0.16666666666666669</v>
      </c>
      <c r="AO4200" s="145">
        <v>0.16666666666666669</v>
      </c>
    </row>
    <row r="4201" spans="2:41" ht="14.5" hidden="1" x14ac:dyDescent="0.35">
      <c r="B4201" s="45" t="s">
        <v>3314</v>
      </c>
      <c r="C4201" s="54">
        <v>902057</v>
      </c>
      <c r="D4201" s="54">
        <v>902057</v>
      </c>
      <c r="E4201" s="60" t="s">
        <v>3197</v>
      </c>
      <c r="F4201" s="73">
        <v>0</v>
      </c>
      <c r="G4201" s="73">
        <v>0.16666666666666669</v>
      </c>
      <c r="H4201" s="73">
        <v>0.16666666666666669</v>
      </c>
      <c r="I4201" s="73">
        <v>0.16666666666666669</v>
      </c>
      <c r="J4201" s="81" t="s">
        <v>4230</v>
      </c>
      <c r="AL4201" s="144">
        <v>0</v>
      </c>
      <c r="AM4201" s="144">
        <v>0.16666666666666669</v>
      </c>
      <c r="AN4201" s="144">
        <v>0.16666666666666669</v>
      </c>
      <c r="AO4201" s="145">
        <v>0.16666666666666669</v>
      </c>
    </row>
    <row r="4202" spans="2:41" ht="14.5" hidden="1" x14ac:dyDescent="0.35">
      <c r="B4202" s="45" t="s">
        <v>3314</v>
      </c>
      <c r="C4202" s="54">
        <v>902102</v>
      </c>
      <c r="D4202" s="54">
        <v>902102</v>
      </c>
      <c r="E4202" s="60" t="s">
        <v>3197</v>
      </c>
      <c r="F4202" s="73">
        <v>0</v>
      </c>
      <c r="G4202" s="73">
        <v>0.16666666666666669</v>
      </c>
      <c r="H4202" s="73">
        <v>0.16666666666666669</v>
      </c>
      <c r="I4202" s="73">
        <v>0.16666666666666669</v>
      </c>
      <c r="J4202" s="81" t="s">
        <v>4230</v>
      </c>
      <c r="AL4202" s="144">
        <v>0</v>
      </c>
      <c r="AM4202" s="144">
        <v>0.16666666666666669</v>
      </c>
      <c r="AN4202" s="144">
        <v>0.16666666666666669</v>
      </c>
      <c r="AO4202" s="145">
        <v>0.16666666666666669</v>
      </c>
    </row>
    <row r="4203" spans="2:41" ht="14.5" hidden="1" x14ac:dyDescent="0.35">
      <c r="B4203" s="45" t="s">
        <v>3314</v>
      </c>
      <c r="C4203" s="54">
        <v>902204</v>
      </c>
      <c r="D4203" s="54">
        <v>902204</v>
      </c>
      <c r="E4203" s="60" t="s">
        <v>3197</v>
      </c>
      <c r="F4203" s="73">
        <v>0</v>
      </c>
      <c r="G4203" s="73">
        <v>0.16666666666666669</v>
      </c>
      <c r="H4203" s="73">
        <v>0.16666666666666669</v>
      </c>
      <c r="I4203" s="73">
        <v>0.16666666666666669</v>
      </c>
      <c r="J4203" s="81" t="s">
        <v>4230</v>
      </c>
      <c r="AL4203" s="144">
        <v>0</v>
      </c>
      <c r="AM4203" s="144">
        <v>0.16666666666666669</v>
      </c>
      <c r="AN4203" s="144">
        <v>0.16666666666666669</v>
      </c>
      <c r="AO4203" s="145">
        <v>0.16666666666666669</v>
      </c>
    </row>
    <row r="4204" spans="2:41" ht="14.5" hidden="1" x14ac:dyDescent="0.35">
      <c r="B4204" s="45" t="s">
        <v>3314</v>
      </c>
      <c r="C4204" s="54">
        <v>902222</v>
      </c>
      <c r="D4204" s="54">
        <v>902222</v>
      </c>
      <c r="E4204" s="60" t="s">
        <v>3197</v>
      </c>
      <c r="F4204" s="73">
        <v>0</v>
      </c>
      <c r="G4204" s="73">
        <v>0.16666666666666669</v>
      </c>
      <c r="H4204" s="73">
        <v>0.16666666666666669</v>
      </c>
      <c r="I4204" s="73">
        <v>0.16666666666666669</v>
      </c>
      <c r="J4204" s="81" t="s">
        <v>4230</v>
      </c>
      <c r="AL4204" s="144">
        <v>0</v>
      </c>
      <c r="AM4204" s="144">
        <v>0.16666666666666669</v>
      </c>
      <c r="AN4204" s="144">
        <v>0.16666666666666669</v>
      </c>
      <c r="AO4204" s="145">
        <v>0.16666666666666669</v>
      </c>
    </row>
    <row r="4205" spans="2:41" ht="14.5" hidden="1" x14ac:dyDescent="0.35">
      <c r="B4205" s="45" t="s">
        <v>3314</v>
      </c>
      <c r="C4205" s="54">
        <v>902324</v>
      </c>
      <c r="D4205" s="54">
        <v>902324</v>
      </c>
      <c r="E4205" s="60" t="s">
        <v>3197</v>
      </c>
      <c r="F4205" s="73">
        <v>0</v>
      </c>
      <c r="G4205" s="73">
        <v>0.16666666666666669</v>
      </c>
      <c r="H4205" s="73">
        <v>0.16666666666666669</v>
      </c>
      <c r="I4205" s="73">
        <v>0.16666666666666669</v>
      </c>
      <c r="J4205" s="81" t="s">
        <v>4230</v>
      </c>
      <c r="AL4205" s="144">
        <v>0</v>
      </c>
      <c r="AM4205" s="144">
        <v>0.16666666666666669</v>
      </c>
      <c r="AN4205" s="144">
        <v>0.16666666666666669</v>
      </c>
      <c r="AO4205" s="145">
        <v>0.16666666666666669</v>
      </c>
    </row>
    <row r="4206" spans="2:41" ht="14.5" hidden="1" x14ac:dyDescent="0.35">
      <c r="B4206" s="45" t="s">
        <v>3314</v>
      </c>
      <c r="C4206" s="54">
        <v>903017</v>
      </c>
      <c r="D4206" s="54">
        <v>903017</v>
      </c>
      <c r="E4206" s="60" t="s">
        <v>3197</v>
      </c>
      <c r="F4206" s="73">
        <v>0</v>
      </c>
      <c r="G4206" s="73">
        <v>0.16666666666666669</v>
      </c>
      <c r="H4206" s="73">
        <v>0.16666666666666669</v>
      </c>
      <c r="I4206" s="73">
        <v>0.16666666666666669</v>
      </c>
      <c r="J4206" s="81" t="s">
        <v>4230</v>
      </c>
      <c r="AL4206" s="144">
        <v>0</v>
      </c>
      <c r="AM4206" s="144">
        <v>0.16666666666666669</v>
      </c>
      <c r="AN4206" s="144">
        <v>0.16666666666666669</v>
      </c>
      <c r="AO4206" s="145">
        <v>0.16666666666666669</v>
      </c>
    </row>
    <row r="4207" spans="2:41" ht="14.5" hidden="1" x14ac:dyDescent="0.35">
      <c r="B4207" s="45" t="s">
        <v>3314</v>
      </c>
      <c r="C4207" s="54">
        <v>903098</v>
      </c>
      <c r="D4207" s="54">
        <v>903098</v>
      </c>
      <c r="E4207" s="60" t="s">
        <v>3197</v>
      </c>
      <c r="F4207" s="73">
        <v>0</v>
      </c>
      <c r="G4207" s="73">
        <v>0.16666666666666669</v>
      </c>
      <c r="H4207" s="73">
        <v>0.16666666666666669</v>
      </c>
      <c r="I4207" s="73">
        <v>0.16666666666666669</v>
      </c>
      <c r="J4207" s="81" t="s">
        <v>4230</v>
      </c>
      <c r="AL4207" s="144">
        <v>0</v>
      </c>
      <c r="AM4207" s="144">
        <v>0.16666666666666669</v>
      </c>
      <c r="AN4207" s="144">
        <v>0.16666666666666669</v>
      </c>
      <c r="AO4207" s="145">
        <v>0.16666666666666669</v>
      </c>
    </row>
    <row r="4208" spans="2:41" ht="14.5" hidden="1" x14ac:dyDescent="0.35">
      <c r="B4208" s="45" t="s">
        <v>3314</v>
      </c>
      <c r="C4208" s="54">
        <v>903148</v>
      </c>
      <c r="D4208" s="54">
        <v>903148</v>
      </c>
      <c r="E4208" s="60" t="s">
        <v>3197</v>
      </c>
      <c r="F4208" s="73">
        <v>0</v>
      </c>
      <c r="G4208" s="73">
        <v>0.16666666666666669</v>
      </c>
      <c r="H4208" s="73">
        <v>0.16666666666666669</v>
      </c>
      <c r="I4208" s="73">
        <v>0.16666666666666669</v>
      </c>
      <c r="J4208" s="81" t="s">
        <v>4230</v>
      </c>
      <c r="AL4208" s="144">
        <v>0</v>
      </c>
      <c r="AM4208" s="144">
        <v>0.16666666666666669</v>
      </c>
      <c r="AN4208" s="144">
        <v>0.16666666666666669</v>
      </c>
      <c r="AO4208" s="145">
        <v>0.16666666666666669</v>
      </c>
    </row>
    <row r="4209" spans="2:41" ht="14.5" hidden="1" x14ac:dyDescent="0.35">
      <c r="B4209" s="45" t="s">
        <v>3314</v>
      </c>
      <c r="C4209" s="54">
        <v>903254</v>
      </c>
      <c r="D4209" s="54">
        <v>903254</v>
      </c>
      <c r="E4209" s="60" t="s">
        <v>3197</v>
      </c>
      <c r="F4209" s="73">
        <v>0</v>
      </c>
      <c r="G4209" s="73">
        <v>0.16666666666666669</v>
      </c>
      <c r="H4209" s="73">
        <v>0.16666666666666669</v>
      </c>
      <c r="I4209" s="73">
        <v>0.16666666666666669</v>
      </c>
      <c r="J4209" s="81" t="s">
        <v>4230</v>
      </c>
      <c r="AL4209" s="144">
        <v>0</v>
      </c>
      <c r="AM4209" s="144">
        <v>0.16666666666666669</v>
      </c>
      <c r="AN4209" s="144">
        <v>0.16666666666666669</v>
      </c>
      <c r="AO4209" s="145">
        <v>0.16666666666666669</v>
      </c>
    </row>
    <row r="4210" spans="2:41" ht="14.5" hidden="1" x14ac:dyDescent="0.35">
      <c r="B4210" s="45" t="s">
        <v>3314</v>
      </c>
      <c r="C4210" s="54">
        <v>903366</v>
      </c>
      <c r="D4210" s="54">
        <v>903366</v>
      </c>
      <c r="E4210" s="60" t="s">
        <v>3197</v>
      </c>
      <c r="F4210" s="73">
        <v>0</v>
      </c>
      <c r="G4210" s="73">
        <v>0.16666666666666669</v>
      </c>
      <c r="H4210" s="73">
        <v>0.16666666666666669</v>
      </c>
      <c r="I4210" s="73">
        <v>0.16666666666666669</v>
      </c>
      <c r="J4210" s="81" t="s">
        <v>4230</v>
      </c>
      <c r="AL4210" s="144">
        <v>0</v>
      </c>
      <c r="AM4210" s="144">
        <v>0.16666666666666669</v>
      </c>
      <c r="AN4210" s="144">
        <v>0.16666666666666669</v>
      </c>
      <c r="AO4210" s="145">
        <v>0.16666666666666669</v>
      </c>
    </row>
    <row r="4211" spans="2:41" ht="14.5" hidden="1" x14ac:dyDescent="0.35">
      <c r="B4211" s="45" t="s">
        <v>3314</v>
      </c>
      <c r="C4211" s="54">
        <v>903384</v>
      </c>
      <c r="D4211" s="54">
        <v>903384</v>
      </c>
      <c r="E4211" s="60" t="s">
        <v>3197</v>
      </c>
      <c r="F4211" s="73">
        <v>0</v>
      </c>
      <c r="G4211" s="73">
        <v>0.16666666666666669</v>
      </c>
      <c r="H4211" s="73">
        <v>0.16666666666666669</v>
      </c>
      <c r="I4211" s="73">
        <v>0.16666666666666669</v>
      </c>
      <c r="J4211" s="81" t="s">
        <v>4230</v>
      </c>
      <c r="AL4211" s="144">
        <v>0</v>
      </c>
      <c r="AM4211" s="144">
        <v>0.16666666666666669</v>
      </c>
      <c r="AN4211" s="144">
        <v>0.16666666666666669</v>
      </c>
      <c r="AO4211" s="145">
        <v>0.16666666666666669</v>
      </c>
    </row>
    <row r="4212" spans="2:41" ht="14.5" hidden="1" x14ac:dyDescent="0.35">
      <c r="B4212" s="45" t="s">
        <v>3314</v>
      </c>
      <c r="C4212" s="54">
        <v>903448</v>
      </c>
      <c r="D4212" s="54">
        <v>903448</v>
      </c>
      <c r="E4212" s="60" t="s">
        <v>3197</v>
      </c>
      <c r="F4212" s="73">
        <v>0</v>
      </c>
      <c r="G4212" s="73">
        <v>0.16666666666666669</v>
      </c>
      <c r="H4212" s="73">
        <v>0.16666666666666669</v>
      </c>
      <c r="I4212" s="73">
        <v>0.16666666666666669</v>
      </c>
      <c r="J4212" s="81" t="s">
        <v>4230</v>
      </c>
      <c r="AL4212" s="144">
        <v>0</v>
      </c>
      <c r="AM4212" s="144">
        <v>0.16666666666666669</v>
      </c>
      <c r="AN4212" s="144">
        <v>0.16666666666666669</v>
      </c>
      <c r="AO4212" s="145">
        <v>0.16666666666666669</v>
      </c>
    </row>
    <row r="4213" spans="2:41" ht="14.5" hidden="1" x14ac:dyDescent="0.35">
      <c r="B4213" s="45" t="s">
        <v>3314</v>
      </c>
      <c r="C4213" s="54">
        <v>903598</v>
      </c>
      <c r="D4213" s="54">
        <v>903598</v>
      </c>
      <c r="E4213" s="60" t="s">
        <v>3197</v>
      </c>
      <c r="F4213" s="73">
        <v>0</v>
      </c>
      <c r="G4213" s="73">
        <v>0.16666666666666669</v>
      </c>
      <c r="H4213" s="73">
        <v>0.16666666666666669</v>
      </c>
      <c r="I4213" s="73">
        <v>0.16666666666666669</v>
      </c>
      <c r="J4213" s="81" t="s">
        <v>4230</v>
      </c>
      <c r="AL4213" s="144">
        <v>0</v>
      </c>
      <c r="AM4213" s="144">
        <v>0.16666666666666669</v>
      </c>
      <c r="AN4213" s="144">
        <v>0.16666666666666669</v>
      </c>
      <c r="AO4213" s="145">
        <v>0.16666666666666669</v>
      </c>
    </row>
    <row r="4214" spans="2:41" ht="14.5" hidden="1" x14ac:dyDescent="0.35">
      <c r="B4214" s="45" t="s">
        <v>3314</v>
      </c>
      <c r="C4214" s="54">
        <v>903699</v>
      </c>
      <c r="D4214" s="54">
        <v>903699</v>
      </c>
      <c r="E4214" s="60" t="s">
        <v>3197</v>
      </c>
      <c r="F4214" s="73">
        <v>0</v>
      </c>
      <c r="G4214" s="73">
        <v>0.16666666666666669</v>
      </c>
      <c r="H4214" s="73">
        <v>0.16666666666666669</v>
      </c>
      <c r="I4214" s="73">
        <v>0.16666666666666669</v>
      </c>
      <c r="J4214" s="81" t="s">
        <v>4230</v>
      </c>
      <c r="AL4214" s="144">
        <v>0</v>
      </c>
      <c r="AM4214" s="144">
        <v>0.16666666666666669</v>
      </c>
      <c r="AN4214" s="144">
        <v>0.16666666666666669</v>
      </c>
      <c r="AO4214" s="145">
        <v>0.16666666666666669</v>
      </c>
    </row>
    <row r="4215" spans="2:41" ht="14.5" hidden="1" x14ac:dyDescent="0.35">
      <c r="B4215" s="45" t="s">
        <v>3314</v>
      </c>
      <c r="C4215" s="54">
        <v>903833</v>
      </c>
      <c r="D4215" s="54">
        <v>903833</v>
      </c>
      <c r="E4215" s="60" t="s">
        <v>3197</v>
      </c>
      <c r="F4215" s="73">
        <v>0</v>
      </c>
      <c r="G4215" s="73">
        <v>0.16666666666666669</v>
      </c>
      <c r="H4215" s="73">
        <v>0.16666666666666669</v>
      </c>
      <c r="I4215" s="73">
        <v>0.16666666666666669</v>
      </c>
      <c r="J4215" s="81" t="s">
        <v>4230</v>
      </c>
      <c r="AL4215" s="144">
        <v>0</v>
      </c>
      <c r="AM4215" s="144">
        <v>0.16666666666666669</v>
      </c>
      <c r="AN4215" s="144">
        <v>0.16666666666666669</v>
      </c>
      <c r="AO4215" s="145">
        <v>0.16666666666666669</v>
      </c>
    </row>
    <row r="4216" spans="2:41" ht="14.5" hidden="1" x14ac:dyDescent="0.35">
      <c r="B4216" s="45" t="s">
        <v>3314</v>
      </c>
      <c r="C4216" s="54">
        <v>903901</v>
      </c>
      <c r="D4216" s="54">
        <v>903901</v>
      </c>
      <c r="E4216" s="60" t="s">
        <v>3197</v>
      </c>
      <c r="F4216" s="73">
        <v>0</v>
      </c>
      <c r="G4216" s="73">
        <v>0.16666666666666669</v>
      </c>
      <c r="H4216" s="73">
        <v>0.16666666666666669</v>
      </c>
      <c r="I4216" s="73">
        <v>0.16666666666666669</v>
      </c>
      <c r="J4216" s="81" t="s">
        <v>4230</v>
      </c>
      <c r="AL4216" s="144">
        <v>0</v>
      </c>
      <c r="AM4216" s="144">
        <v>0.16666666666666669</v>
      </c>
      <c r="AN4216" s="144">
        <v>0.16666666666666669</v>
      </c>
      <c r="AO4216" s="145">
        <v>0.16666666666666669</v>
      </c>
    </row>
    <row r="4217" spans="2:41" ht="14.5" hidden="1" x14ac:dyDescent="0.35">
      <c r="B4217" s="45" t="s">
        <v>3314</v>
      </c>
      <c r="C4217" s="54">
        <v>904000</v>
      </c>
      <c r="D4217" s="54">
        <v>904000</v>
      </c>
      <c r="E4217" s="60" t="s">
        <v>3197</v>
      </c>
      <c r="F4217" s="73">
        <v>0</v>
      </c>
      <c r="G4217" s="73">
        <v>0.16666666666666669</v>
      </c>
      <c r="H4217" s="73">
        <v>0.16666666666666669</v>
      </c>
      <c r="I4217" s="73">
        <v>0.16666666666666669</v>
      </c>
      <c r="J4217" s="81" t="s">
        <v>4230</v>
      </c>
      <c r="AL4217" s="144">
        <v>0</v>
      </c>
      <c r="AM4217" s="144">
        <v>0.16666666666666669</v>
      </c>
      <c r="AN4217" s="144">
        <v>0.16666666666666669</v>
      </c>
      <c r="AO4217" s="145">
        <v>0.16666666666666669</v>
      </c>
    </row>
    <row r="4218" spans="2:41" ht="14.5" hidden="1" x14ac:dyDescent="0.35">
      <c r="B4218" s="45" t="s">
        <v>3314</v>
      </c>
      <c r="C4218" s="54">
        <v>904097</v>
      </c>
      <c r="D4218" s="54">
        <v>904097</v>
      </c>
      <c r="E4218" s="60" t="s">
        <v>3197</v>
      </c>
      <c r="F4218" s="73">
        <v>0</v>
      </c>
      <c r="G4218" s="73">
        <v>0.16666666666666669</v>
      </c>
      <c r="H4218" s="73">
        <v>0.16666666666666669</v>
      </c>
      <c r="I4218" s="73">
        <v>0.16666666666666669</v>
      </c>
      <c r="J4218" s="81" t="s">
        <v>4230</v>
      </c>
      <c r="AL4218" s="144">
        <v>0</v>
      </c>
      <c r="AM4218" s="144">
        <v>0.16666666666666669</v>
      </c>
      <c r="AN4218" s="144">
        <v>0.16666666666666669</v>
      </c>
      <c r="AO4218" s="145">
        <v>0.16666666666666669</v>
      </c>
    </row>
    <row r="4219" spans="2:41" ht="14.5" hidden="1" x14ac:dyDescent="0.35">
      <c r="B4219" s="45" t="s">
        <v>3314</v>
      </c>
      <c r="C4219" s="54">
        <v>904099</v>
      </c>
      <c r="D4219" s="54">
        <v>904099</v>
      </c>
      <c r="E4219" s="60" t="s">
        <v>3197</v>
      </c>
      <c r="F4219" s="73">
        <v>0</v>
      </c>
      <c r="G4219" s="73">
        <v>0.16666666666666669</v>
      </c>
      <c r="H4219" s="73">
        <v>0.16666666666666669</v>
      </c>
      <c r="I4219" s="73">
        <v>0.16666666666666669</v>
      </c>
      <c r="J4219" s="81" t="s">
        <v>4230</v>
      </c>
      <c r="AL4219" s="144">
        <v>0</v>
      </c>
      <c r="AM4219" s="144">
        <v>0.16666666666666669</v>
      </c>
      <c r="AN4219" s="144">
        <v>0.16666666666666669</v>
      </c>
      <c r="AO4219" s="145">
        <v>0.16666666666666669</v>
      </c>
    </row>
    <row r="4220" spans="2:41" ht="14.5" hidden="1" x14ac:dyDescent="0.35">
      <c r="B4220" s="45" t="s">
        <v>3314</v>
      </c>
      <c r="C4220" s="54">
        <v>904242</v>
      </c>
      <c r="D4220" s="54">
        <v>904242</v>
      </c>
      <c r="E4220" s="60" t="s">
        <v>3197</v>
      </c>
      <c r="F4220" s="73">
        <v>0</v>
      </c>
      <c r="G4220" s="73">
        <v>0.16666666666666669</v>
      </c>
      <c r="H4220" s="73">
        <v>0.16666666666666669</v>
      </c>
      <c r="I4220" s="73">
        <v>0.16666666666666669</v>
      </c>
      <c r="J4220" s="81" t="s">
        <v>4230</v>
      </c>
      <c r="AL4220" s="144">
        <v>0</v>
      </c>
      <c r="AM4220" s="144">
        <v>0.16666666666666669</v>
      </c>
      <c r="AN4220" s="144">
        <v>0.16666666666666669</v>
      </c>
      <c r="AO4220" s="145">
        <v>0.16666666666666669</v>
      </c>
    </row>
    <row r="4221" spans="2:41" ht="14.5" hidden="1" x14ac:dyDescent="0.35">
      <c r="B4221" s="45" t="s">
        <v>3314</v>
      </c>
      <c r="C4221" s="54">
        <v>904379</v>
      </c>
      <c r="D4221" s="54">
        <v>904379</v>
      </c>
      <c r="E4221" s="60" t="s">
        <v>3197</v>
      </c>
      <c r="F4221" s="73">
        <v>0</v>
      </c>
      <c r="G4221" s="73">
        <v>0.16666666666666669</v>
      </c>
      <c r="H4221" s="73">
        <v>0.16666666666666669</v>
      </c>
      <c r="I4221" s="73">
        <v>0.16666666666666669</v>
      </c>
      <c r="J4221" s="81" t="s">
        <v>4230</v>
      </c>
      <c r="AL4221" s="144">
        <v>0</v>
      </c>
      <c r="AM4221" s="144">
        <v>0.16666666666666669</v>
      </c>
      <c r="AN4221" s="144">
        <v>0.16666666666666669</v>
      </c>
      <c r="AO4221" s="145">
        <v>0.16666666666666669</v>
      </c>
    </row>
    <row r="4222" spans="2:41" ht="14.5" hidden="1" x14ac:dyDescent="0.35">
      <c r="B4222" s="45" t="s">
        <v>3314</v>
      </c>
      <c r="C4222" s="54">
        <v>904462</v>
      </c>
      <c r="D4222" s="54">
        <v>904465</v>
      </c>
      <c r="E4222" s="60" t="s">
        <v>3197</v>
      </c>
      <c r="F4222" s="73">
        <v>0</v>
      </c>
      <c r="G4222" s="73">
        <v>0.16666666666666669</v>
      </c>
      <c r="H4222" s="73">
        <v>0.16666666666666669</v>
      </c>
      <c r="I4222" s="73">
        <v>0.16666666666666669</v>
      </c>
      <c r="J4222" s="81" t="s">
        <v>4230</v>
      </c>
      <c r="AL4222" s="144">
        <v>0</v>
      </c>
      <c r="AM4222" s="144">
        <v>0.16666666666666669</v>
      </c>
      <c r="AN4222" s="144">
        <v>0.16666666666666669</v>
      </c>
      <c r="AO4222" s="145">
        <v>0.16666666666666669</v>
      </c>
    </row>
    <row r="4223" spans="2:41" ht="14.5" hidden="1" x14ac:dyDescent="0.35">
      <c r="B4223" s="45" t="s">
        <v>3314</v>
      </c>
      <c r="C4223" s="54">
        <v>904467</v>
      </c>
      <c r="D4223" s="54">
        <v>904467</v>
      </c>
      <c r="E4223" s="60" t="s">
        <v>3197</v>
      </c>
      <c r="F4223" s="73">
        <v>0</v>
      </c>
      <c r="G4223" s="73">
        <v>0.16666666666666669</v>
      </c>
      <c r="H4223" s="73">
        <v>0.16666666666666669</v>
      </c>
      <c r="I4223" s="73">
        <v>0.16666666666666669</v>
      </c>
      <c r="J4223" s="81" t="s">
        <v>4230</v>
      </c>
      <c r="AL4223" s="144">
        <v>0</v>
      </c>
      <c r="AM4223" s="144">
        <v>0.16666666666666669</v>
      </c>
      <c r="AN4223" s="144">
        <v>0.16666666666666669</v>
      </c>
      <c r="AO4223" s="145">
        <v>0.16666666666666669</v>
      </c>
    </row>
    <row r="4224" spans="2:41" ht="14.5" hidden="1" x14ac:dyDescent="0.35">
      <c r="B4224" s="45" t="s">
        <v>3314</v>
      </c>
      <c r="C4224" s="54">
        <v>904469</v>
      </c>
      <c r="D4224" s="54">
        <v>904469</v>
      </c>
      <c r="E4224" s="60" t="s">
        <v>3197</v>
      </c>
      <c r="F4224" s="73">
        <v>0</v>
      </c>
      <c r="G4224" s="73">
        <v>0.16666666666666669</v>
      </c>
      <c r="H4224" s="73">
        <v>0.16666666666666669</v>
      </c>
      <c r="I4224" s="73">
        <v>0.16666666666666669</v>
      </c>
      <c r="J4224" s="81" t="s">
        <v>4230</v>
      </c>
      <c r="AL4224" s="144">
        <v>0</v>
      </c>
      <c r="AM4224" s="144">
        <v>0.16666666666666669</v>
      </c>
      <c r="AN4224" s="144">
        <v>0.16666666666666669</v>
      </c>
      <c r="AO4224" s="145">
        <v>0.16666666666666669</v>
      </c>
    </row>
    <row r="4225" spans="2:41" ht="14.5" hidden="1" x14ac:dyDescent="0.35">
      <c r="B4225" s="45" t="s">
        <v>3314</v>
      </c>
      <c r="C4225" s="54">
        <v>904579</v>
      </c>
      <c r="D4225" s="54">
        <v>904579</v>
      </c>
      <c r="E4225" s="60" t="s">
        <v>3197</v>
      </c>
      <c r="F4225" s="73">
        <v>0</v>
      </c>
      <c r="G4225" s="73">
        <v>0.16666666666666669</v>
      </c>
      <c r="H4225" s="73">
        <v>0.16666666666666669</v>
      </c>
      <c r="I4225" s="73">
        <v>0.16666666666666669</v>
      </c>
      <c r="J4225" s="81" t="s">
        <v>4230</v>
      </c>
      <c r="AL4225" s="144">
        <v>0</v>
      </c>
      <c r="AM4225" s="144">
        <v>0.16666666666666669</v>
      </c>
      <c r="AN4225" s="144">
        <v>0.16666666666666669</v>
      </c>
      <c r="AO4225" s="145">
        <v>0.16666666666666669</v>
      </c>
    </row>
    <row r="4226" spans="2:41" ht="14.5" hidden="1" x14ac:dyDescent="0.35">
      <c r="B4226" s="45" t="s">
        <v>3314</v>
      </c>
      <c r="C4226" s="54">
        <v>904698</v>
      </c>
      <c r="D4226" s="54">
        <v>904698</v>
      </c>
      <c r="E4226" s="60" t="s">
        <v>3197</v>
      </c>
      <c r="F4226" s="73">
        <v>0</v>
      </c>
      <c r="G4226" s="73">
        <v>0.16666666666666669</v>
      </c>
      <c r="H4226" s="73">
        <v>0.16666666666666669</v>
      </c>
      <c r="I4226" s="73">
        <v>0.16666666666666669</v>
      </c>
      <c r="J4226" s="81" t="s">
        <v>4230</v>
      </c>
      <c r="AL4226" s="144">
        <v>0</v>
      </c>
      <c r="AM4226" s="144">
        <v>0.16666666666666669</v>
      </c>
      <c r="AN4226" s="144">
        <v>0.16666666666666669</v>
      </c>
      <c r="AO4226" s="145">
        <v>0.16666666666666669</v>
      </c>
    </row>
    <row r="4227" spans="2:41" ht="14.5" hidden="1" x14ac:dyDescent="0.35">
      <c r="B4227" s="45" t="s">
        <v>3314</v>
      </c>
      <c r="C4227" s="54">
        <v>904847</v>
      </c>
      <c r="D4227" s="54">
        <v>904847</v>
      </c>
      <c r="E4227" s="60" t="s">
        <v>3197</v>
      </c>
      <c r="F4227" s="73">
        <v>0</v>
      </c>
      <c r="G4227" s="73">
        <v>0.16666666666666669</v>
      </c>
      <c r="H4227" s="73">
        <v>0.16666666666666669</v>
      </c>
      <c r="I4227" s="73">
        <v>0.16666666666666669</v>
      </c>
      <c r="J4227" s="81" t="s">
        <v>4230</v>
      </c>
      <c r="AL4227" s="144">
        <v>0</v>
      </c>
      <c r="AM4227" s="144">
        <v>0.16666666666666669</v>
      </c>
      <c r="AN4227" s="144">
        <v>0.16666666666666669</v>
      </c>
      <c r="AO4227" s="145">
        <v>0.16666666666666669</v>
      </c>
    </row>
    <row r="4228" spans="2:41" ht="14.5" hidden="1" x14ac:dyDescent="0.35">
      <c r="B4228" s="45" t="s">
        <v>3314</v>
      </c>
      <c r="C4228" s="54">
        <v>904849</v>
      </c>
      <c r="D4228" s="54">
        <v>904849</v>
      </c>
      <c r="E4228" s="60" t="s">
        <v>3197</v>
      </c>
      <c r="F4228" s="73">
        <v>0</v>
      </c>
      <c r="G4228" s="73">
        <v>0.16666666666666669</v>
      </c>
      <c r="H4228" s="73">
        <v>0.16666666666666669</v>
      </c>
      <c r="I4228" s="73">
        <v>0.16666666666666669</v>
      </c>
      <c r="J4228" s="81" t="s">
        <v>4230</v>
      </c>
      <c r="AL4228" s="144">
        <v>0</v>
      </c>
      <c r="AM4228" s="144">
        <v>0.16666666666666669</v>
      </c>
      <c r="AN4228" s="144">
        <v>0.16666666666666669</v>
      </c>
      <c r="AO4228" s="145">
        <v>0.16666666666666669</v>
      </c>
    </row>
    <row r="4229" spans="2:41" ht="14.5" hidden="1" x14ac:dyDescent="0.35">
      <c r="B4229" s="45" t="s">
        <v>3314</v>
      </c>
      <c r="C4229" s="54">
        <v>904898</v>
      </c>
      <c r="D4229" s="54">
        <v>904898</v>
      </c>
      <c r="E4229" s="60" t="s">
        <v>3197</v>
      </c>
      <c r="F4229" s="73">
        <v>0</v>
      </c>
      <c r="G4229" s="73">
        <v>0.16666666666666669</v>
      </c>
      <c r="H4229" s="73">
        <v>0.16666666666666669</v>
      </c>
      <c r="I4229" s="73">
        <v>0.16666666666666669</v>
      </c>
      <c r="J4229" s="81" t="s">
        <v>4230</v>
      </c>
      <c r="AL4229" s="144">
        <v>0</v>
      </c>
      <c r="AM4229" s="144">
        <v>0.16666666666666669</v>
      </c>
      <c r="AN4229" s="144">
        <v>0.16666666666666669</v>
      </c>
      <c r="AO4229" s="145">
        <v>0.16666666666666669</v>
      </c>
    </row>
    <row r="4230" spans="2:41" ht="14.5" hidden="1" x14ac:dyDescent="0.35">
      <c r="B4230" s="45" t="s">
        <v>3314</v>
      </c>
      <c r="C4230" s="54">
        <v>904987</v>
      </c>
      <c r="D4230" s="54">
        <v>904987</v>
      </c>
      <c r="E4230" s="60" t="s">
        <v>3197</v>
      </c>
      <c r="F4230" s="73">
        <v>0</v>
      </c>
      <c r="G4230" s="73">
        <v>0.16666666666666669</v>
      </c>
      <c r="H4230" s="73">
        <v>0.16666666666666669</v>
      </c>
      <c r="I4230" s="73">
        <v>0.16666666666666669</v>
      </c>
      <c r="J4230" s="81" t="s">
        <v>4230</v>
      </c>
      <c r="AL4230" s="144">
        <v>0</v>
      </c>
      <c r="AM4230" s="144">
        <v>0.16666666666666669</v>
      </c>
      <c r="AN4230" s="144">
        <v>0.16666666666666669</v>
      </c>
      <c r="AO4230" s="145">
        <v>0.16666666666666669</v>
      </c>
    </row>
    <row r="4231" spans="2:41" ht="14.5" hidden="1" x14ac:dyDescent="0.35">
      <c r="B4231" s="45" t="s">
        <v>3314</v>
      </c>
      <c r="C4231" s="54">
        <v>905040</v>
      </c>
      <c r="D4231" s="54">
        <v>905040</v>
      </c>
      <c r="E4231" s="60" t="s">
        <v>3197</v>
      </c>
      <c r="F4231" s="73">
        <v>0</v>
      </c>
      <c r="G4231" s="73">
        <v>0.16666666666666669</v>
      </c>
      <c r="H4231" s="73">
        <v>0.16666666666666669</v>
      </c>
      <c r="I4231" s="73">
        <v>0.16666666666666669</v>
      </c>
      <c r="J4231" s="81" t="s">
        <v>4230</v>
      </c>
      <c r="AL4231" s="144">
        <v>0</v>
      </c>
      <c r="AM4231" s="144">
        <v>0.16666666666666669</v>
      </c>
      <c r="AN4231" s="144">
        <v>0.16666666666666669</v>
      </c>
      <c r="AO4231" s="145">
        <v>0.16666666666666669</v>
      </c>
    </row>
    <row r="4232" spans="2:41" ht="14.5" hidden="1" x14ac:dyDescent="0.35">
      <c r="B4232" s="45" t="s">
        <v>3314</v>
      </c>
      <c r="C4232" s="54">
        <v>905104</v>
      </c>
      <c r="D4232" s="54">
        <v>905104</v>
      </c>
      <c r="E4232" s="60" t="s">
        <v>3197</v>
      </c>
      <c r="F4232" s="73">
        <v>0</v>
      </c>
      <c r="G4232" s="73">
        <v>0.16666666666666669</v>
      </c>
      <c r="H4232" s="73">
        <v>0.16666666666666669</v>
      </c>
      <c r="I4232" s="73">
        <v>0.16666666666666669</v>
      </c>
      <c r="J4232" s="81" t="s">
        <v>4230</v>
      </c>
      <c r="AL4232" s="144">
        <v>0</v>
      </c>
      <c r="AM4232" s="144">
        <v>0.16666666666666669</v>
      </c>
      <c r="AN4232" s="144">
        <v>0.16666666666666669</v>
      </c>
      <c r="AO4232" s="145">
        <v>0.16666666666666669</v>
      </c>
    </row>
    <row r="4233" spans="2:41" ht="14.5" hidden="1" x14ac:dyDescent="0.35">
      <c r="B4233" s="45" t="s">
        <v>3314</v>
      </c>
      <c r="C4233" s="54">
        <v>905219</v>
      </c>
      <c r="D4233" s="54">
        <v>905219</v>
      </c>
      <c r="E4233" s="60" t="s">
        <v>3197</v>
      </c>
      <c r="F4233" s="73">
        <v>0</v>
      </c>
      <c r="G4233" s="73">
        <v>0.16666666666666669</v>
      </c>
      <c r="H4233" s="73">
        <v>0.16666666666666669</v>
      </c>
      <c r="I4233" s="73">
        <v>0.16666666666666669</v>
      </c>
      <c r="J4233" s="81" t="s">
        <v>4230</v>
      </c>
      <c r="AL4233" s="144">
        <v>0</v>
      </c>
      <c r="AM4233" s="144">
        <v>0.16666666666666669</v>
      </c>
      <c r="AN4233" s="144">
        <v>0.16666666666666669</v>
      </c>
      <c r="AO4233" s="145">
        <v>0.16666666666666669</v>
      </c>
    </row>
    <row r="4234" spans="2:41" ht="14.5" hidden="1" x14ac:dyDescent="0.35">
      <c r="B4234" s="45" t="s">
        <v>3314</v>
      </c>
      <c r="C4234" s="54">
        <v>905252</v>
      </c>
      <c r="D4234" s="54">
        <v>905252</v>
      </c>
      <c r="E4234" s="60" t="s">
        <v>3197</v>
      </c>
      <c r="F4234" s="73">
        <v>0</v>
      </c>
      <c r="G4234" s="73">
        <v>0.16666666666666669</v>
      </c>
      <c r="H4234" s="73">
        <v>0.16666666666666669</v>
      </c>
      <c r="I4234" s="73">
        <v>0.16666666666666669</v>
      </c>
      <c r="J4234" s="81" t="s">
        <v>4230</v>
      </c>
      <c r="AL4234" s="144">
        <v>0</v>
      </c>
      <c r="AM4234" s="144">
        <v>0.16666666666666669</v>
      </c>
      <c r="AN4234" s="144">
        <v>0.16666666666666669</v>
      </c>
      <c r="AO4234" s="145">
        <v>0.16666666666666669</v>
      </c>
    </row>
    <row r="4235" spans="2:41" ht="14.5" hidden="1" x14ac:dyDescent="0.35">
      <c r="B4235" s="45" t="s">
        <v>3314</v>
      </c>
      <c r="C4235" s="54">
        <v>905256</v>
      </c>
      <c r="D4235" s="54">
        <v>905256</v>
      </c>
      <c r="E4235" s="60" t="s">
        <v>3197</v>
      </c>
      <c r="F4235" s="73">
        <v>0</v>
      </c>
      <c r="G4235" s="73">
        <v>0.16666666666666669</v>
      </c>
      <c r="H4235" s="73">
        <v>0.16666666666666669</v>
      </c>
      <c r="I4235" s="73">
        <v>0.16666666666666669</v>
      </c>
      <c r="J4235" s="81" t="s">
        <v>4230</v>
      </c>
      <c r="AL4235" s="144">
        <v>0</v>
      </c>
      <c r="AM4235" s="144">
        <v>0.16666666666666669</v>
      </c>
      <c r="AN4235" s="144">
        <v>0.16666666666666669</v>
      </c>
      <c r="AO4235" s="145">
        <v>0.16666666666666669</v>
      </c>
    </row>
    <row r="4236" spans="2:41" ht="14.5" hidden="1" x14ac:dyDescent="0.35">
      <c r="B4236" s="45" t="s">
        <v>3314</v>
      </c>
      <c r="C4236" s="54">
        <v>905302</v>
      </c>
      <c r="D4236" s="54">
        <v>905302</v>
      </c>
      <c r="E4236" s="60" t="s">
        <v>3197</v>
      </c>
      <c r="F4236" s="73">
        <v>0</v>
      </c>
      <c r="G4236" s="73">
        <v>0.16666666666666669</v>
      </c>
      <c r="H4236" s="73">
        <v>0.16666666666666669</v>
      </c>
      <c r="I4236" s="73">
        <v>0.16666666666666669</v>
      </c>
      <c r="J4236" s="81" t="s">
        <v>4230</v>
      </c>
      <c r="AL4236" s="144">
        <v>0</v>
      </c>
      <c r="AM4236" s="144">
        <v>0.16666666666666669</v>
      </c>
      <c r="AN4236" s="144">
        <v>0.16666666666666669</v>
      </c>
      <c r="AO4236" s="145">
        <v>0.16666666666666669</v>
      </c>
    </row>
    <row r="4237" spans="2:41" ht="14.5" hidden="1" x14ac:dyDescent="0.35">
      <c r="B4237" s="45" t="s">
        <v>3314</v>
      </c>
      <c r="C4237" s="54">
        <v>905306</v>
      </c>
      <c r="D4237" s="54">
        <v>905306</v>
      </c>
      <c r="E4237" s="60" t="s">
        <v>3197</v>
      </c>
      <c r="F4237" s="73">
        <v>0</v>
      </c>
      <c r="G4237" s="73">
        <v>0.16666666666666669</v>
      </c>
      <c r="H4237" s="73">
        <v>0.16666666666666669</v>
      </c>
      <c r="I4237" s="73">
        <v>0.16666666666666669</v>
      </c>
      <c r="J4237" s="81" t="s">
        <v>4230</v>
      </c>
      <c r="AL4237" s="144">
        <v>0</v>
      </c>
      <c r="AM4237" s="144">
        <v>0.16666666666666669</v>
      </c>
      <c r="AN4237" s="144">
        <v>0.16666666666666669</v>
      </c>
      <c r="AO4237" s="145">
        <v>0.16666666666666669</v>
      </c>
    </row>
    <row r="4238" spans="2:41" ht="14.5" hidden="1" x14ac:dyDescent="0.35">
      <c r="B4238" s="45" t="s">
        <v>3314</v>
      </c>
      <c r="C4238" s="54">
        <v>905308</v>
      </c>
      <c r="D4238" s="54">
        <v>905308</v>
      </c>
      <c r="E4238" s="60" t="s">
        <v>3197</v>
      </c>
      <c r="F4238" s="73">
        <v>0</v>
      </c>
      <c r="G4238" s="73">
        <v>0.16666666666666669</v>
      </c>
      <c r="H4238" s="73">
        <v>0.16666666666666669</v>
      </c>
      <c r="I4238" s="73">
        <v>0.16666666666666669</v>
      </c>
      <c r="J4238" s="81" t="s">
        <v>4230</v>
      </c>
      <c r="AL4238" s="144">
        <v>0</v>
      </c>
      <c r="AM4238" s="144">
        <v>0.16666666666666669</v>
      </c>
      <c r="AN4238" s="144">
        <v>0.16666666666666669</v>
      </c>
      <c r="AO4238" s="145">
        <v>0.16666666666666669</v>
      </c>
    </row>
    <row r="4239" spans="2:41" ht="14.5" hidden="1" x14ac:dyDescent="0.35">
      <c r="B4239" s="45" t="s">
        <v>3314</v>
      </c>
      <c r="C4239" s="54">
        <v>905310</v>
      </c>
      <c r="D4239" s="54">
        <v>905310</v>
      </c>
      <c r="E4239" s="60" t="s">
        <v>3197</v>
      </c>
      <c r="F4239" s="73">
        <v>0</v>
      </c>
      <c r="G4239" s="73">
        <v>0.16666666666666669</v>
      </c>
      <c r="H4239" s="73">
        <v>0.16666666666666669</v>
      </c>
      <c r="I4239" s="73">
        <v>0.16666666666666669</v>
      </c>
      <c r="J4239" s="81" t="s">
        <v>4230</v>
      </c>
      <c r="AL4239" s="144">
        <v>0</v>
      </c>
      <c r="AM4239" s="144">
        <v>0.16666666666666669</v>
      </c>
      <c r="AN4239" s="144">
        <v>0.16666666666666669</v>
      </c>
      <c r="AO4239" s="145">
        <v>0.16666666666666669</v>
      </c>
    </row>
    <row r="4240" spans="2:41" ht="14.5" hidden="1" x14ac:dyDescent="0.35">
      <c r="B4240" s="45" t="s">
        <v>3314</v>
      </c>
      <c r="C4240" s="54">
        <v>905313</v>
      </c>
      <c r="D4240" s="54">
        <v>905314</v>
      </c>
      <c r="E4240" s="60" t="s">
        <v>3197</v>
      </c>
      <c r="F4240" s="73">
        <v>0</v>
      </c>
      <c r="G4240" s="73">
        <v>0.16666666666666669</v>
      </c>
      <c r="H4240" s="73">
        <v>0.16666666666666669</v>
      </c>
      <c r="I4240" s="73">
        <v>0.16666666666666669</v>
      </c>
      <c r="J4240" s="81" t="s">
        <v>4230</v>
      </c>
      <c r="AL4240" s="144">
        <v>0</v>
      </c>
      <c r="AM4240" s="144">
        <v>0.16666666666666669</v>
      </c>
      <c r="AN4240" s="144">
        <v>0.16666666666666669</v>
      </c>
      <c r="AO4240" s="145">
        <v>0.16666666666666669</v>
      </c>
    </row>
    <row r="4241" spans="2:41" ht="14.5" hidden="1" x14ac:dyDescent="0.35">
      <c r="B4241" s="45" t="s">
        <v>3314</v>
      </c>
      <c r="C4241" s="54">
        <v>905319</v>
      </c>
      <c r="D4241" s="54">
        <v>905319</v>
      </c>
      <c r="E4241" s="60" t="s">
        <v>3197</v>
      </c>
      <c r="F4241" s="73">
        <v>0</v>
      </c>
      <c r="G4241" s="73">
        <v>0.16666666666666669</v>
      </c>
      <c r="H4241" s="73">
        <v>0.16666666666666669</v>
      </c>
      <c r="I4241" s="73">
        <v>0.16666666666666669</v>
      </c>
      <c r="J4241" s="81" t="s">
        <v>4230</v>
      </c>
      <c r="AL4241" s="144">
        <v>0</v>
      </c>
      <c r="AM4241" s="144">
        <v>0.16666666666666669</v>
      </c>
      <c r="AN4241" s="144">
        <v>0.16666666666666669</v>
      </c>
      <c r="AO4241" s="145">
        <v>0.16666666666666669</v>
      </c>
    </row>
    <row r="4242" spans="2:41" ht="14.5" hidden="1" x14ac:dyDescent="0.35">
      <c r="B4242" s="45" t="s">
        <v>3314</v>
      </c>
      <c r="C4242" s="54">
        <v>905640</v>
      </c>
      <c r="D4242" s="54">
        <v>905640</v>
      </c>
      <c r="E4242" s="60" t="s">
        <v>3197</v>
      </c>
      <c r="F4242" s="73">
        <v>0</v>
      </c>
      <c r="G4242" s="73">
        <v>0.16666666666666669</v>
      </c>
      <c r="H4242" s="73">
        <v>0.16666666666666669</v>
      </c>
      <c r="I4242" s="73">
        <v>0.16666666666666669</v>
      </c>
      <c r="J4242" s="81" t="s">
        <v>4230</v>
      </c>
      <c r="AL4242" s="144">
        <v>0</v>
      </c>
      <c r="AM4242" s="144">
        <v>0.16666666666666669</v>
      </c>
      <c r="AN4242" s="144">
        <v>0.16666666666666669</v>
      </c>
      <c r="AO4242" s="145">
        <v>0.16666666666666669</v>
      </c>
    </row>
    <row r="4243" spans="2:41" ht="14.5" hidden="1" x14ac:dyDescent="0.35">
      <c r="B4243" s="45" t="s">
        <v>3314</v>
      </c>
      <c r="C4243" s="54">
        <v>905643</v>
      </c>
      <c r="D4243" s="54">
        <v>905643</v>
      </c>
      <c r="E4243" s="60" t="s">
        <v>3197</v>
      </c>
      <c r="F4243" s="73">
        <v>0</v>
      </c>
      <c r="G4243" s="73">
        <v>0.16666666666666669</v>
      </c>
      <c r="H4243" s="73">
        <v>0.16666666666666669</v>
      </c>
      <c r="I4243" s="73">
        <v>0.16666666666666669</v>
      </c>
      <c r="J4243" s="81" t="s">
        <v>4230</v>
      </c>
      <c r="AL4243" s="144">
        <v>0</v>
      </c>
      <c r="AM4243" s="144">
        <v>0.16666666666666669</v>
      </c>
      <c r="AN4243" s="144">
        <v>0.16666666666666669</v>
      </c>
      <c r="AO4243" s="145">
        <v>0.16666666666666669</v>
      </c>
    </row>
    <row r="4244" spans="2:41" ht="14.5" hidden="1" x14ac:dyDescent="0.35">
      <c r="B4244" s="45" t="s">
        <v>3314</v>
      </c>
      <c r="C4244" s="54">
        <v>905648</v>
      </c>
      <c r="D4244" s="54">
        <v>905649</v>
      </c>
      <c r="E4244" s="60" t="s">
        <v>3197</v>
      </c>
      <c r="F4244" s="73">
        <v>0</v>
      </c>
      <c r="G4244" s="73">
        <v>0.16666666666666669</v>
      </c>
      <c r="H4244" s="73">
        <v>0.16666666666666669</v>
      </c>
      <c r="I4244" s="73">
        <v>0.16666666666666669</v>
      </c>
      <c r="J4244" s="81" t="s">
        <v>4230</v>
      </c>
      <c r="AL4244" s="144">
        <v>0</v>
      </c>
      <c r="AM4244" s="144">
        <v>0.16666666666666669</v>
      </c>
      <c r="AN4244" s="144">
        <v>0.16666666666666669</v>
      </c>
      <c r="AO4244" s="145">
        <v>0.16666666666666669</v>
      </c>
    </row>
    <row r="4245" spans="2:41" ht="14.5" hidden="1" x14ac:dyDescent="0.35">
      <c r="B4245" s="45" t="s">
        <v>3314</v>
      </c>
      <c r="C4245" s="54">
        <v>905690</v>
      </c>
      <c r="D4245" s="54">
        <v>905690</v>
      </c>
      <c r="E4245" s="60" t="s">
        <v>3197</v>
      </c>
      <c r="F4245" s="73">
        <v>0</v>
      </c>
      <c r="G4245" s="73">
        <v>0.16666666666666669</v>
      </c>
      <c r="H4245" s="73">
        <v>0.16666666666666669</v>
      </c>
      <c r="I4245" s="73">
        <v>0.16666666666666669</v>
      </c>
      <c r="J4245" s="81" t="s">
        <v>4230</v>
      </c>
      <c r="AL4245" s="144">
        <v>0</v>
      </c>
      <c r="AM4245" s="144">
        <v>0.16666666666666669</v>
      </c>
      <c r="AN4245" s="144">
        <v>0.16666666666666669</v>
      </c>
      <c r="AO4245" s="145">
        <v>0.16666666666666669</v>
      </c>
    </row>
    <row r="4246" spans="2:41" ht="14.5" hidden="1" x14ac:dyDescent="0.35">
      <c r="B4246" s="45" t="s">
        <v>3314</v>
      </c>
      <c r="C4246" s="54">
        <v>905693</v>
      </c>
      <c r="D4246" s="54">
        <v>905693</v>
      </c>
      <c r="E4246" s="60" t="s">
        <v>3197</v>
      </c>
      <c r="F4246" s="73">
        <v>0</v>
      </c>
      <c r="G4246" s="73">
        <v>0.16666666666666669</v>
      </c>
      <c r="H4246" s="73">
        <v>0.16666666666666669</v>
      </c>
      <c r="I4246" s="73">
        <v>0.16666666666666669</v>
      </c>
      <c r="J4246" s="81" t="s">
        <v>4230</v>
      </c>
      <c r="AL4246" s="144">
        <v>0</v>
      </c>
      <c r="AM4246" s="144">
        <v>0.16666666666666669</v>
      </c>
      <c r="AN4246" s="144">
        <v>0.16666666666666669</v>
      </c>
      <c r="AO4246" s="145">
        <v>0.16666666666666669</v>
      </c>
    </row>
    <row r="4247" spans="2:41" ht="14.5" hidden="1" x14ac:dyDescent="0.35">
      <c r="B4247" s="45" t="s">
        <v>3314</v>
      </c>
      <c r="C4247" s="54">
        <v>905695</v>
      </c>
      <c r="D4247" s="54">
        <v>905695</v>
      </c>
      <c r="E4247" s="60" t="s">
        <v>3197</v>
      </c>
      <c r="F4247" s="73">
        <v>0</v>
      </c>
      <c r="G4247" s="73">
        <v>0.16666666666666669</v>
      </c>
      <c r="H4247" s="73">
        <v>0.16666666666666669</v>
      </c>
      <c r="I4247" s="73">
        <v>0.16666666666666669</v>
      </c>
      <c r="J4247" s="81" t="s">
        <v>4230</v>
      </c>
      <c r="AL4247" s="144">
        <v>0</v>
      </c>
      <c r="AM4247" s="144">
        <v>0.16666666666666669</v>
      </c>
      <c r="AN4247" s="144">
        <v>0.16666666666666669</v>
      </c>
      <c r="AO4247" s="145">
        <v>0.16666666666666669</v>
      </c>
    </row>
    <row r="4248" spans="2:41" ht="14.5" hidden="1" x14ac:dyDescent="0.35">
      <c r="B4248" s="45" t="s">
        <v>3314</v>
      </c>
      <c r="C4248" s="54">
        <v>905697</v>
      </c>
      <c r="D4248" s="54">
        <v>905698</v>
      </c>
      <c r="E4248" s="60" t="s">
        <v>3197</v>
      </c>
      <c r="F4248" s="73">
        <v>0</v>
      </c>
      <c r="G4248" s="73">
        <v>0.16666666666666669</v>
      </c>
      <c r="H4248" s="73">
        <v>0.16666666666666669</v>
      </c>
      <c r="I4248" s="73">
        <v>0.16666666666666669</v>
      </c>
      <c r="J4248" s="81" t="s">
        <v>4230</v>
      </c>
      <c r="AL4248" s="144">
        <v>0</v>
      </c>
      <c r="AM4248" s="144">
        <v>0.16666666666666669</v>
      </c>
      <c r="AN4248" s="144">
        <v>0.16666666666666669</v>
      </c>
      <c r="AO4248" s="145">
        <v>0.16666666666666669</v>
      </c>
    </row>
    <row r="4249" spans="2:41" ht="14.5" hidden="1" x14ac:dyDescent="0.35">
      <c r="B4249" s="45" t="s">
        <v>3314</v>
      </c>
      <c r="C4249" s="54">
        <v>905773</v>
      </c>
      <c r="D4249" s="54">
        <v>905774</v>
      </c>
      <c r="E4249" s="60" t="s">
        <v>3197</v>
      </c>
      <c r="F4249" s="73">
        <v>0</v>
      </c>
      <c r="G4249" s="73">
        <v>0.16666666666666669</v>
      </c>
      <c r="H4249" s="73">
        <v>0.16666666666666669</v>
      </c>
      <c r="I4249" s="73">
        <v>0.16666666666666669</v>
      </c>
      <c r="J4249" s="81" t="s">
        <v>4230</v>
      </c>
      <c r="AL4249" s="144">
        <v>0</v>
      </c>
      <c r="AM4249" s="144">
        <v>0.16666666666666669</v>
      </c>
      <c r="AN4249" s="144">
        <v>0.16666666666666669</v>
      </c>
      <c r="AO4249" s="145">
        <v>0.16666666666666669</v>
      </c>
    </row>
    <row r="4250" spans="2:41" ht="14.5" hidden="1" x14ac:dyDescent="0.35">
      <c r="B4250" s="45" t="s">
        <v>3314</v>
      </c>
      <c r="C4250" s="54">
        <v>905900</v>
      </c>
      <c r="D4250" s="54">
        <v>905900</v>
      </c>
      <c r="E4250" s="60" t="s">
        <v>3197</v>
      </c>
      <c r="F4250" s="73">
        <v>0</v>
      </c>
      <c r="G4250" s="73">
        <v>0.16666666666666669</v>
      </c>
      <c r="H4250" s="73">
        <v>0.16666666666666669</v>
      </c>
      <c r="I4250" s="73">
        <v>0.16666666666666669</v>
      </c>
      <c r="J4250" s="81" t="s">
        <v>4230</v>
      </c>
      <c r="AL4250" s="144">
        <v>0</v>
      </c>
      <c r="AM4250" s="144">
        <v>0.16666666666666669</v>
      </c>
      <c r="AN4250" s="144">
        <v>0.16666666666666669</v>
      </c>
      <c r="AO4250" s="145">
        <v>0.16666666666666669</v>
      </c>
    </row>
    <row r="4251" spans="2:41" ht="14.5" hidden="1" x14ac:dyDescent="0.35">
      <c r="B4251" s="45" t="s">
        <v>3314</v>
      </c>
      <c r="C4251" s="54">
        <v>905906</v>
      </c>
      <c r="D4251" s="54">
        <v>905906</v>
      </c>
      <c r="E4251" s="60" t="s">
        <v>3197</v>
      </c>
      <c r="F4251" s="73">
        <v>0</v>
      </c>
      <c r="G4251" s="73">
        <v>0.16666666666666669</v>
      </c>
      <c r="H4251" s="73">
        <v>0.16666666666666669</v>
      </c>
      <c r="I4251" s="73">
        <v>0.16666666666666669</v>
      </c>
      <c r="J4251" s="81" t="s">
        <v>4230</v>
      </c>
      <c r="AL4251" s="144">
        <v>0</v>
      </c>
      <c r="AM4251" s="144">
        <v>0.16666666666666669</v>
      </c>
      <c r="AN4251" s="144">
        <v>0.16666666666666669</v>
      </c>
      <c r="AO4251" s="145">
        <v>0.16666666666666669</v>
      </c>
    </row>
    <row r="4252" spans="2:41" ht="14.5" hidden="1" x14ac:dyDescent="0.35">
      <c r="B4252" s="45" t="s">
        <v>3314</v>
      </c>
      <c r="C4252" s="54">
        <v>905980</v>
      </c>
      <c r="D4252" s="54">
        <v>905981</v>
      </c>
      <c r="E4252" s="60" t="s">
        <v>3197</v>
      </c>
      <c r="F4252" s="73">
        <v>0</v>
      </c>
      <c r="G4252" s="73">
        <v>0.16666666666666669</v>
      </c>
      <c r="H4252" s="73">
        <v>0.16666666666666669</v>
      </c>
      <c r="I4252" s="73">
        <v>0.16666666666666669</v>
      </c>
      <c r="J4252" s="81" t="s">
        <v>4230</v>
      </c>
      <c r="AL4252" s="144">
        <v>0</v>
      </c>
      <c r="AM4252" s="144">
        <v>0.16666666666666669</v>
      </c>
      <c r="AN4252" s="144">
        <v>0.16666666666666669</v>
      </c>
      <c r="AO4252" s="145">
        <v>0.16666666666666669</v>
      </c>
    </row>
    <row r="4253" spans="2:41" ht="14.5" hidden="1" x14ac:dyDescent="0.35">
      <c r="B4253" s="45" t="s">
        <v>3314</v>
      </c>
      <c r="C4253" s="54">
        <v>905983</v>
      </c>
      <c r="D4253" s="54">
        <v>905983</v>
      </c>
      <c r="E4253" s="60" t="s">
        <v>3197</v>
      </c>
      <c r="F4253" s="73">
        <v>0</v>
      </c>
      <c r="G4253" s="73">
        <v>0.16666666666666669</v>
      </c>
      <c r="H4253" s="73">
        <v>0.16666666666666669</v>
      </c>
      <c r="I4253" s="73">
        <v>0.16666666666666669</v>
      </c>
      <c r="J4253" s="81" t="s">
        <v>4230</v>
      </c>
      <c r="AL4253" s="144">
        <v>0</v>
      </c>
      <c r="AM4253" s="144">
        <v>0.16666666666666669</v>
      </c>
      <c r="AN4253" s="144">
        <v>0.16666666666666669</v>
      </c>
      <c r="AO4253" s="145">
        <v>0.16666666666666669</v>
      </c>
    </row>
    <row r="4254" spans="2:41" ht="14.5" hidden="1" x14ac:dyDescent="0.35">
      <c r="B4254" s="45" t="s">
        <v>3314</v>
      </c>
      <c r="C4254" s="54">
        <v>905987</v>
      </c>
      <c r="D4254" s="54">
        <v>905989</v>
      </c>
      <c r="E4254" s="60" t="s">
        <v>3197</v>
      </c>
      <c r="F4254" s="73">
        <v>0</v>
      </c>
      <c r="G4254" s="73">
        <v>0.16666666666666669</v>
      </c>
      <c r="H4254" s="73">
        <v>0.16666666666666669</v>
      </c>
      <c r="I4254" s="73">
        <v>0.16666666666666669</v>
      </c>
      <c r="J4254" s="81" t="s">
        <v>4230</v>
      </c>
      <c r="AL4254" s="144">
        <v>0</v>
      </c>
      <c r="AM4254" s="144">
        <v>0.16666666666666669</v>
      </c>
      <c r="AN4254" s="144">
        <v>0.16666666666666669</v>
      </c>
      <c r="AO4254" s="145">
        <v>0.16666666666666669</v>
      </c>
    </row>
    <row r="4255" spans="2:41" ht="14.5" hidden="1" x14ac:dyDescent="0.35">
      <c r="B4255" s="45" t="s">
        <v>3314</v>
      </c>
      <c r="C4255" s="54">
        <v>906068</v>
      </c>
      <c r="D4255" s="54">
        <v>906068</v>
      </c>
      <c r="E4255" s="60" t="s">
        <v>3197</v>
      </c>
      <c r="F4255" s="73">
        <v>0</v>
      </c>
      <c r="G4255" s="73">
        <v>0.16666666666666669</v>
      </c>
      <c r="H4255" s="73">
        <v>0.16666666666666669</v>
      </c>
      <c r="I4255" s="73">
        <v>0.16666666666666669</v>
      </c>
      <c r="J4255" s="81" t="s">
        <v>4230</v>
      </c>
      <c r="AL4255" s="144">
        <v>0</v>
      </c>
      <c r="AM4255" s="144">
        <v>0.16666666666666669</v>
      </c>
      <c r="AN4255" s="144">
        <v>0.16666666666666669</v>
      </c>
      <c r="AO4255" s="145">
        <v>0.16666666666666669</v>
      </c>
    </row>
    <row r="4256" spans="2:41" ht="14.5" hidden="1" x14ac:dyDescent="0.35">
      <c r="B4256" s="45" t="s">
        <v>3314</v>
      </c>
      <c r="C4256" s="54">
        <v>906100</v>
      </c>
      <c r="D4256" s="54">
        <v>906101</v>
      </c>
      <c r="E4256" s="60" t="s">
        <v>3197</v>
      </c>
      <c r="F4256" s="73">
        <v>0</v>
      </c>
      <c r="G4256" s="73">
        <v>0.16666666666666669</v>
      </c>
      <c r="H4256" s="73">
        <v>0.16666666666666669</v>
      </c>
      <c r="I4256" s="73">
        <v>0.16666666666666669</v>
      </c>
      <c r="J4256" s="81" t="s">
        <v>4230</v>
      </c>
      <c r="AL4256" s="144">
        <v>0</v>
      </c>
      <c r="AM4256" s="144">
        <v>0.16666666666666669</v>
      </c>
      <c r="AN4256" s="144">
        <v>0.16666666666666669</v>
      </c>
      <c r="AO4256" s="145">
        <v>0.16666666666666669</v>
      </c>
    </row>
    <row r="4257" spans="2:41" ht="14.5" hidden="1" x14ac:dyDescent="0.35">
      <c r="B4257" s="45" t="s">
        <v>3314</v>
      </c>
      <c r="C4257" s="54">
        <v>906103</v>
      </c>
      <c r="D4257" s="54">
        <v>906104</v>
      </c>
      <c r="E4257" s="60" t="s">
        <v>3197</v>
      </c>
      <c r="F4257" s="73">
        <v>0</v>
      </c>
      <c r="G4257" s="73">
        <v>0.16666666666666669</v>
      </c>
      <c r="H4257" s="73">
        <v>0.16666666666666669</v>
      </c>
      <c r="I4257" s="73">
        <v>0.16666666666666669</v>
      </c>
      <c r="J4257" s="81" t="s">
        <v>4230</v>
      </c>
      <c r="AL4257" s="144">
        <v>0</v>
      </c>
      <c r="AM4257" s="144">
        <v>0.16666666666666669</v>
      </c>
      <c r="AN4257" s="144">
        <v>0.16666666666666669</v>
      </c>
      <c r="AO4257" s="145">
        <v>0.16666666666666669</v>
      </c>
    </row>
    <row r="4258" spans="2:41" ht="14.5" hidden="1" x14ac:dyDescent="0.35">
      <c r="B4258" s="45" t="s">
        <v>3314</v>
      </c>
      <c r="C4258" s="54">
        <v>906108</v>
      </c>
      <c r="D4258" s="54">
        <v>906109</v>
      </c>
      <c r="E4258" s="60" t="s">
        <v>3197</v>
      </c>
      <c r="F4258" s="73">
        <v>0</v>
      </c>
      <c r="G4258" s="73">
        <v>0.16666666666666669</v>
      </c>
      <c r="H4258" s="73">
        <v>0.16666666666666669</v>
      </c>
      <c r="I4258" s="73">
        <v>0.16666666666666669</v>
      </c>
      <c r="J4258" s="81" t="s">
        <v>4230</v>
      </c>
      <c r="AL4258" s="144">
        <v>0</v>
      </c>
      <c r="AM4258" s="144">
        <v>0.16666666666666669</v>
      </c>
      <c r="AN4258" s="144">
        <v>0.16666666666666669</v>
      </c>
      <c r="AO4258" s="145">
        <v>0.16666666666666669</v>
      </c>
    </row>
    <row r="4259" spans="2:41" ht="14.5" hidden="1" x14ac:dyDescent="0.35">
      <c r="B4259" s="45" t="s">
        <v>3314</v>
      </c>
      <c r="C4259" s="54">
        <v>906296</v>
      </c>
      <c r="D4259" s="54">
        <v>906296</v>
      </c>
      <c r="E4259" s="60" t="s">
        <v>3197</v>
      </c>
      <c r="F4259" s="73">
        <v>0</v>
      </c>
      <c r="G4259" s="73">
        <v>0.16666666666666669</v>
      </c>
      <c r="H4259" s="73">
        <v>0.16666666666666669</v>
      </c>
      <c r="I4259" s="73">
        <v>0.16666666666666669</v>
      </c>
      <c r="J4259" s="81" t="s">
        <v>4230</v>
      </c>
      <c r="AL4259" s="144">
        <v>0</v>
      </c>
      <c r="AM4259" s="144">
        <v>0.16666666666666669</v>
      </c>
      <c r="AN4259" s="144">
        <v>0.16666666666666669</v>
      </c>
      <c r="AO4259" s="145">
        <v>0.16666666666666669</v>
      </c>
    </row>
    <row r="4260" spans="2:41" ht="14.5" hidden="1" x14ac:dyDescent="0.35">
      <c r="B4260" s="45" t="s">
        <v>3314</v>
      </c>
      <c r="C4260" s="54">
        <v>907425</v>
      </c>
      <c r="D4260" s="54">
        <v>907425</v>
      </c>
      <c r="E4260" s="60" t="s">
        <v>3197</v>
      </c>
      <c r="F4260" s="73">
        <v>0</v>
      </c>
      <c r="G4260" s="73">
        <v>0.16666666666666669</v>
      </c>
      <c r="H4260" s="73">
        <v>0.16666666666666669</v>
      </c>
      <c r="I4260" s="73">
        <v>0.16666666666666669</v>
      </c>
      <c r="J4260" s="81" t="s">
        <v>4230</v>
      </c>
      <c r="AL4260" s="144">
        <v>0</v>
      </c>
      <c r="AM4260" s="144">
        <v>0.16666666666666669</v>
      </c>
      <c r="AN4260" s="144">
        <v>0.16666666666666669</v>
      </c>
      <c r="AO4260" s="145">
        <v>0.16666666666666669</v>
      </c>
    </row>
    <row r="4261" spans="2:41" ht="14.5" hidden="1" x14ac:dyDescent="0.35">
      <c r="B4261" s="45" t="s">
        <v>3314</v>
      </c>
      <c r="C4261" s="54">
        <v>907547</v>
      </c>
      <c r="D4261" s="54">
        <v>907547</v>
      </c>
      <c r="E4261" s="60" t="s">
        <v>3197</v>
      </c>
      <c r="F4261" s="73">
        <v>0</v>
      </c>
      <c r="G4261" s="73">
        <v>0.16666666666666669</v>
      </c>
      <c r="H4261" s="73">
        <v>0.16666666666666669</v>
      </c>
      <c r="I4261" s="73">
        <v>0.16666666666666669</v>
      </c>
      <c r="J4261" s="81" t="s">
        <v>4230</v>
      </c>
      <c r="AL4261" s="144">
        <v>0</v>
      </c>
      <c r="AM4261" s="144">
        <v>0.16666666666666669</v>
      </c>
      <c r="AN4261" s="144">
        <v>0.16666666666666669</v>
      </c>
      <c r="AO4261" s="145">
        <v>0.16666666666666669</v>
      </c>
    </row>
    <row r="4262" spans="2:41" ht="14.5" hidden="1" x14ac:dyDescent="0.35">
      <c r="B4262" s="45" t="s">
        <v>3314</v>
      </c>
      <c r="C4262" s="54">
        <v>907633</v>
      </c>
      <c r="D4262" s="54">
        <v>907633</v>
      </c>
      <c r="E4262" s="60" t="s">
        <v>3197</v>
      </c>
      <c r="F4262" s="73">
        <v>0</v>
      </c>
      <c r="G4262" s="73">
        <v>0.16666666666666669</v>
      </c>
      <c r="H4262" s="73">
        <v>0.16666666666666669</v>
      </c>
      <c r="I4262" s="73">
        <v>0.16666666666666669</v>
      </c>
      <c r="J4262" s="81" t="s">
        <v>4230</v>
      </c>
      <c r="AL4262" s="144">
        <v>0</v>
      </c>
      <c r="AM4262" s="144">
        <v>0.16666666666666669</v>
      </c>
      <c r="AN4262" s="144">
        <v>0.16666666666666669</v>
      </c>
      <c r="AO4262" s="145">
        <v>0.16666666666666669</v>
      </c>
    </row>
    <row r="4263" spans="2:41" ht="14.5" hidden="1" x14ac:dyDescent="0.35">
      <c r="B4263" s="45" t="s">
        <v>3314</v>
      </c>
      <c r="C4263" s="54">
        <v>907691</v>
      </c>
      <c r="D4263" s="54">
        <v>907691</v>
      </c>
      <c r="E4263" s="60" t="s">
        <v>3197</v>
      </c>
      <c r="F4263" s="73">
        <v>0</v>
      </c>
      <c r="G4263" s="73">
        <v>0.16666666666666669</v>
      </c>
      <c r="H4263" s="73">
        <v>0.16666666666666669</v>
      </c>
      <c r="I4263" s="73">
        <v>0.16666666666666669</v>
      </c>
      <c r="J4263" s="81" t="s">
        <v>4230</v>
      </c>
      <c r="AL4263" s="144">
        <v>0</v>
      </c>
      <c r="AM4263" s="144">
        <v>0.16666666666666669</v>
      </c>
      <c r="AN4263" s="144">
        <v>0.16666666666666669</v>
      </c>
      <c r="AO4263" s="145">
        <v>0.16666666666666669</v>
      </c>
    </row>
    <row r="4264" spans="2:41" ht="14.5" hidden="1" x14ac:dyDescent="0.35">
      <c r="B4264" s="45" t="s">
        <v>3314</v>
      </c>
      <c r="C4264" s="54">
        <v>907753</v>
      </c>
      <c r="D4264" s="54">
        <v>907753</v>
      </c>
      <c r="E4264" s="60" t="s">
        <v>3197</v>
      </c>
      <c r="F4264" s="73">
        <v>0</v>
      </c>
      <c r="G4264" s="73">
        <v>0.16666666666666669</v>
      </c>
      <c r="H4264" s="73">
        <v>0.16666666666666669</v>
      </c>
      <c r="I4264" s="73">
        <v>0.16666666666666669</v>
      </c>
      <c r="J4264" s="81" t="s">
        <v>4230</v>
      </c>
      <c r="AL4264" s="144">
        <v>0</v>
      </c>
      <c r="AM4264" s="144">
        <v>0.16666666666666669</v>
      </c>
      <c r="AN4264" s="144">
        <v>0.16666666666666669</v>
      </c>
      <c r="AO4264" s="145">
        <v>0.16666666666666669</v>
      </c>
    </row>
    <row r="4265" spans="2:41" ht="14.5" hidden="1" x14ac:dyDescent="0.35">
      <c r="B4265" s="45" t="s">
        <v>3314</v>
      </c>
      <c r="C4265" s="54">
        <v>907763</v>
      </c>
      <c r="D4265" s="54">
        <v>907763</v>
      </c>
      <c r="E4265" s="60" t="s">
        <v>3197</v>
      </c>
      <c r="F4265" s="73">
        <v>0</v>
      </c>
      <c r="G4265" s="73">
        <v>0.16666666666666669</v>
      </c>
      <c r="H4265" s="73">
        <v>0.16666666666666669</v>
      </c>
      <c r="I4265" s="73">
        <v>0.16666666666666669</v>
      </c>
      <c r="J4265" s="81" t="s">
        <v>4230</v>
      </c>
      <c r="AL4265" s="144">
        <v>0</v>
      </c>
      <c r="AM4265" s="144">
        <v>0.16666666666666669</v>
      </c>
      <c r="AN4265" s="144">
        <v>0.16666666666666669</v>
      </c>
      <c r="AO4265" s="145">
        <v>0.16666666666666669</v>
      </c>
    </row>
    <row r="4266" spans="2:41" ht="14.5" hidden="1" x14ac:dyDescent="0.35">
      <c r="B4266" s="45" t="s">
        <v>3314</v>
      </c>
      <c r="C4266" s="54">
        <v>907852</v>
      </c>
      <c r="D4266" s="54">
        <v>907852</v>
      </c>
      <c r="E4266" s="60" t="s">
        <v>3197</v>
      </c>
      <c r="F4266" s="73">
        <v>0</v>
      </c>
      <c r="G4266" s="73">
        <v>0.16666666666666669</v>
      </c>
      <c r="H4266" s="73">
        <v>0.16666666666666669</v>
      </c>
      <c r="I4266" s="73">
        <v>0.16666666666666669</v>
      </c>
      <c r="J4266" s="81" t="s">
        <v>4230</v>
      </c>
      <c r="AL4266" s="144">
        <v>0</v>
      </c>
      <c r="AM4266" s="144">
        <v>0.16666666666666669</v>
      </c>
      <c r="AN4266" s="144">
        <v>0.16666666666666669</v>
      </c>
      <c r="AO4266" s="145">
        <v>0.16666666666666669</v>
      </c>
    </row>
    <row r="4267" spans="2:41" ht="14.5" hidden="1" x14ac:dyDescent="0.35">
      <c r="B4267" s="45" t="s">
        <v>3314</v>
      </c>
      <c r="C4267" s="54">
        <v>907938</v>
      </c>
      <c r="D4267" s="54">
        <v>907938</v>
      </c>
      <c r="E4267" s="60" t="s">
        <v>3197</v>
      </c>
      <c r="F4267" s="73">
        <v>0</v>
      </c>
      <c r="G4267" s="73">
        <v>0.16666666666666669</v>
      </c>
      <c r="H4267" s="73">
        <v>0.16666666666666669</v>
      </c>
      <c r="I4267" s="73">
        <v>0.16666666666666669</v>
      </c>
      <c r="J4267" s="81" t="s">
        <v>4230</v>
      </c>
      <c r="AL4267" s="144">
        <v>0</v>
      </c>
      <c r="AM4267" s="144">
        <v>0.16666666666666669</v>
      </c>
      <c r="AN4267" s="144">
        <v>0.16666666666666669</v>
      </c>
      <c r="AO4267" s="145">
        <v>0.16666666666666669</v>
      </c>
    </row>
    <row r="4268" spans="2:41" ht="14.5" hidden="1" x14ac:dyDescent="0.35">
      <c r="B4268" s="45" t="s">
        <v>3314</v>
      </c>
      <c r="C4268" s="54">
        <v>908032</v>
      </c>
      <c r="D4268" s="54">
        <v>908032</v>
      </c>
      <c r="E4268" s="60" t="s">
        <v>3197</v>
      </c>
      <c r="F4268" s="73">
        <v>0</v>
      </c>
      <c r="G4268" s="73">
        <v>0.16666666666666669</v>
      </c>
      <c r="H4268" s="73">
        <v>0.16666666666666669</v>
      </c>
      <c r="I4268" s="73">
        <v>0.16666666666666669</v>
      </c>
      <c r="J4268" s="81" t="s">
        <v>4230</v>
      </c>
      <c r="AL4268" s="144">
        <v>0</v>
      </c>
      <c r="AM4268" s="144">
        <v>0.16666666666666669</v>
      </c>
      <c r="AN4268" s="144">
        <v>0.16666666666666669</v>
      </c>
      <c r="AO4268" s="145">
        <v>0.16666666666666669</v>
      </c>
    </row>
    <row r="4269" spans="2:41" ht="14.5" hidden="1" x14ac:dyDescent="0.35">
      <c r="B4269" s="45" t="s">
        <v>3314</v>
      </c>
      <c r="C4269" s="54">
        <v>908034</v>
      </c>
      <c r="D4269" s="54">
        <v>908035</v>
      </c>
      <c r="E4269" s="60" t="s">
        <v>3197</v>
      </c>
      <c r="F4269" s="73">
        <v>0</v>
      </c>
      <c r="G4269" s="73">
        <v>0.16666666666666669</v>
      </c>
      <c r="H4269" s="73">
        <v>0.16666666666666669</v>
      </c>
      <c r="I4269" s="73">
        <v>0.16666666666666669</v>
      </c>
      <c r="J4269" s="81" t="s">
        <v>4230</v>
      </c>
      <c r="AL4269" s="144">
        <v>0</v>
      </c>
      <c r="AM4269" s="144">
        <v>0.16666666666666669</v>
      </c>
      <c r="AN4269" s="144">
        <v>0.16666666666666669</v>
      </c>
      <c r="AO4269" s="145">
        <v>0.16666666666666669</v>
      </c>
    </row>
    <row r="4270" spans="2:41" ht="14.5" hidden="1" x14ac:dyDescent="0.35">
      <c r="B4270" s="45" t="s">
        <v>3314</v>
      </c>
      <c r="C4270" s="54">
        <v>908038</v>
      </c>
      <c r="D4270" s="54">
        <v>908039</v>
      </c>
      <c r="E4270" s="60" t="s">
        <v>3197</v>
      </c>
      <c r="F4270" s="73">
        <v>0</v>
      </c>
      <c r="G4270" s="73">
        <v>0.16666666666666669</v>
      </c>
      <c r="H4270" s="73">
        <v>0.16666666666666669</v>
      </c>
      <c r="I4270" s="73">
        <v>0.16666666666666669</v>
      </c>
      <c r="J4270" s="81" t="s">
        <v>4230</v>
      </c>
      <c r="AL4270" s="144">
        <v>0</v>
      </c>
      <c r="AM4270" s="144">
        <v>0.16666666666666669</v>
      </c>
      <c r="AN4270" s="144">
        <v>0.16666666666666669</v>
      </c>
      <c r="AO4270" s="145">
        <v>0.16666666666666669</v>
      </c>
    </row>
    <row r="4271" spans="2:41" ht="14.5" hidden="1" x14ac:dyDescent="0.35">
      <c r="B4271" s="45" t="s">
        <v>3314</v>
      </c>
      <c r="C4271" s="54">
        <v>908414</v>
      </c>
      <c r="D4271" s="54">
        <v>908415</v>
      </c>
      <c r="E4271" s="60" t="s">
        <v>3197</v>
      </c>
      <c r="F4271" s="73">
        <v>0</v>
      </c>
      <c r="G4271" s="73">
        <v>0.16666666666666669</v>
      </c>
      <c r="H4271" s="73">
        <v>0.16666666666666669</v>
      </c>
      <c r="I4271" s="73">
        <v>0.16666666666666669</v>
      </c>
      <c r="J4271" s="81" t="s">
        <v>4230</v>
      </c>
      <c r="AL4271" s="144">
        <v>0</v>
      </c>
      <c r="AM4271" s="144">
        <v>0.16666666666666669</v>
      </c>
      <c r="AN4271" s="144">
        <v>0.16666666666666669</v>
      </c>
      <c r="AO4271" s="145">
        <v>0.16666666666666669</v>
      </c>
    </row>
    <row r="4272" spans="2:41" ht="14.5" hidden="1" x14ac:dyDescent="0.35">
      <c r="B4272" s="45" t="s">
        <v>3314</v>
      </c>
      <c r="C4272" s="54">
        <v>908418</v>
      </c>
      <c r="D4272" s="54">
        <v>908418</v>
      </c>
      <c r="E4272" s="60" t="s">
        <v>3197</v>
      </c>
      <c r="F4272" s="73">
        <v>0</v>
      </c>
      <c r="G4272" s="73">
        <v>0.16666666666666669</v>
      </c>
      <c r="H4272" s="73">
        <v>0.16666666666666669</v>
      </c>
      <c r="I4272" s="73">
        <v>0.16666666666666669</v>
      </c>
      <c r="J4272" s="81" t="s">
        <v>4230</v>
      </c>
      <c r="AL4272" s="144">
        <v>0</v>
      </c>
      <c r="AM4272" s="144">
        <v>0.16666666666666669</v>
      </c>
      <c r="AN4272" s="144">
        <v>0.16666666666666669</v>
      </c>
      <c r="AO4272" s="145">
        <v>0.16666666666666669</v>
      </c>
    </row>
    <row r="4273" spans="2:41" ht="14.5" hidden="1" x14ac:dyDescent="0.35">
      <c r="B4273" s="45" t="s">
        <v>3314</v>
      </c>
      <c r="C4273" s="54">
        <v>908420</v>
      </c>
      <c r="D4273" s="54">
        <v>908420</v>
      </c>
      <c r="E4273" s="60" t="s">
        <v>3197</v>
      </c>
      <c r="F4273" s="73">
        <v>0</v>
      </c>
      <c r="G4273" s="73">
        <v>0.16666666666666669</v>
      </c>
      <c r="H4273" s="73">
        <v>0.16666666666666669</v>
      </c>
      <c r="I4273" s="73">
        <v>0.16666666666666669</v>
      </c>
      <c r="J4273" s="81" t="s">
        <v>4230</v>
      </c>
      <c r="AL4273" s="144">
        <v>0</v>
      </c>
      <c r="AM4273" s="144">
        <v>0.16666666666666669</v>
      </c>
      <c r="AN4273" s="144">
        <v>0.16666666666666669</v>
      </c>
      <c r="AO4273" s="145">
        <v>0.16666666666666669</v>
      </c>
    </row>
    <row r="4274" spans="2:41" ht="14.5" hidden="1" x14ac:dyDescent="0.35">
      <c r="B4274" s="45" t="s">
        <v>3314</v>
      </c>
      <c r="C4274" s="54">
        <v>908422</v>
      </c>
      <c r="D4274" s="54">
        <v>908422</v>
      </c>
      <c r="E4274" s="60" t="s">
        <v>3197</v>
      </c>
      <c r="F4274" s="73">
        <v>0</v>
      </c>
      <c r="G4274" s="73">
        <v>0.16666666666666669</v>
      </c>
      <c r="H4274" s="73">
        <v>0.16666666666666669</v>
      </c>
      <c r="I4274" s="73">
        <v>0.16666666666666669</v>
      </c>
      <c r="J4274" s="81" t="s">
        <v>4230</v>
      </c>
      <c r="AL4274" s="144">
        <v>0</v>
      </c>
      <c r="AM4274" s="144">
        <v>0.16666666666666669</v>
      </c>
      <c r="AN4274" s="144">
        <v>0.16666666666666669</v>
      </c>
      <c r="AO4274" s="145">
        <v>0.16666666666666669</v>
      </c>
    </row>
    <row r="4275" spans="2:41" ht="14.5" hidden="1" x14ac:dyDescent="0.35">
      <c r="B4275" s="45" t="s">
        <v>3314</v>
      </c>
      <c r="C4275" s="54">
        <v>908424</v>
      </c>
      <c r="D4275" s="54">
        <v>908425</v>
      </c>
      <c r="E4275" s="60" t="s">
        <v>3197</v>
      </c>
      <c r="F4275" s="73">
        <v>0</v>
      </c>
      <c r="G4275" s="73">
        <v>0.16666666666666669</v>
      </c>
      <c r="H4275" s="73">
        <v>0.16666666666666669</v>
      </c>
      <c r="I4275" s="73">
        <v>0.16666666666666669</v>
      </c>
      <c r="J4275" s="81" t="s">
        <v>4230</v>
      </c>
      <c r="AL4275" s="144">
        <v>0</v>
      </c>
      <c r="AM4275" s="144">
        <v>0.16666666666666669</v>
      </c>
      <c r="AN4275" s="144">
        <v>0.16666666666666669</v>
      </c>
      <c r="AO4275" s="145">
        <v>0.16666666666666669</v>
      </c>
    </row>
    <row r="4276" spans="2:41" ht="14.5" hidden="1" x14ac:dyDescent="0.35">
      <c r="B4276" s="45" t="s">
        <v>3314</v>
      </c>
      <c r="C4276" s="54">
        <v>908427</v>
      </c>
      <c r="D4276" s="54">
        <v>908428</v>
      </c>
      <c r="E4276" s="60" t="s">
        <v>3197</v>
      </c>
      <c r="F4276" s="73">
        <v>0</v>
      </c>
      <c r="G4276" s="73">
        <v>0.16666666666666669</v>
      </c>
      <c r="H4276" s="73">
        <v>0.16666666666666669</v>
      </c>
      <c r="I4276" s="73">
        <v>0.16666666666666669</v>
      </c>
      <c r="J4276" s="81" t="s">
        <v>4230</v>
      </c>
      <c r="AL4276" s="144">
        <v>0</v>
      </c>
      <c r="AM4276" s="144">
        <v>0.16666666666666669</v>
      </c>
      <c r="AN4276" s="144">
        <v>0.16666666666666669</v>
      </c>
      <c r="AO4276" s="145">
        <v>0.16666666666666669</v>
      </c>
    </row>
    <row r="4277" spans="2:41" ht="14.5" hidden="1" x14ac:dyDescent="0.35">
      <c r="B4277" s="45" t="s">
        <v>3314</v>
      </c>
      <c r="C4277" s="54">
        <v>908851</v>
      </c>
      <c r="D4277" s="54">
        <v>908851</v>
      </c>
      <c r="E4277" s="60" t="s">
        <v>3197</v>
      </c>
      <c r="F4277" s="73">
        <v>0</v>
      </c>
      <c r="G4277" s="73">
        <v>0.16666666666666669</v>
      </c>
      <c r="H4277" s="73">
        <v>0.16666666666666669</v>
      </c>
      <c r="I4277" s="73">
        <v>0.16666666666666669</v>
      </c>
      <c r="J4277" s="81" t="s">
        <v>4230</v>
      </c>
      <c r="AL4277" s="144">
        <v>0</v>
      </c>
      <c r="AM4277" s="144">
        <v>0.16666666666666669</v>
      </c>
      <c r="AN4277" s="144">
        <v>0.16666666666666669</v>
      </c>
      <c r="AO4277" s="145">
        <v>0.16666666666666669</v>
      </c>
    </row>
    <row r="4278" spans="2:41" ht="14.5" hidden="1" x14ac:dyDescent="0.35">
      <c r="B4278" s="45" t="s">
        <v>3314</v>
      </c>
      <c r="C4278" s="54">
        <v>908982</v>
      </c>
      <c r="D4278" s="54">
        <v>908982</v>
      </c>
      <c r="E4278" s="60" t="s">
        <v>3197</v>
      </c>
      <c r="F4278" s="73">
        <v>0</v>
      </c>
      <c r="G4278" s="73">
        <v>0.16666666666666669</v>
      </c>
      <c r="H4278" s="73">
        <v>0.16666666666666669</v>
      </c>
      <c r="I4278" s="73">
        <v>0.16666666666666669</v>
      </c>
      <c r="J4278" s="81" t="s">
        <v>4230</v>
      </c>
      <c r="AL4278" s="144">
        <v>0</v>
      </c>
      <c r="AM4278" s="144">
        <v>0.16666666666666669</v>
      </c>
      <c r="AN4278" s="144">
        <v>0.16666666666666669</v>
      </c>
      <c r="AO4278" s="145">
        <v>0.16666666666666669</v>
      </c>
    </row>
    <row r="4279" spans="2:41" ht="14.5" hidden="1" x14ac:dyDescent="0.35">
      <c r="B4279" s="45" t="s">
        <v>3314</v>
      </c>
      <c r="C4279" s="54">
        <v>909011</v>
      </c>
      <c r="D4279" s="54">
        <v>909011</v>
      </c>
      <c r="E4279" s="60" t="s">
        <v>3197</v>
      </c>
      <c r="F4279" s="73">
        <v>0</v>
      </c>
      <c r="G4279" s="73">
        <v>0.16666666666666669</v>
      </c>
      <c r="H4279" s="73">
        <v>0.16666666666666669</v>
      </c>
      <c r="I4279" s="73">
        <v>0.16666666666666669</v>
      </c>
      <c r="J4279" s="81" t="s">
        <v>4230</v>
      </c>
      <c r="AL4279" s="144">
        <v>0</v>
      </c>
      <c r="AM4279" s="144">
        <v>0.16666666666666669</v>
      </c>
      <c r="AN4279" s="144">
        <v>0.16666666666666669</v>
      </c>
      <c r="AO4279" s="145">
        <v>0.16666666666666669</v>
      </c>
    </row>
    <row r="4280" spans="2:41" ht="14.5" hidden="1" x14ac:dyDescent="0.35">
      <c r="B4280" s="45" t="s">
        <v>3314</v>
      </c>
      <c r="C4280" s="54">
        <v>909014</v>
      </c>
      <c r="D4280" s="54">
        <v>909014</v>
      </c>
      <c r="E4280" s="60" t="s">
        <v>3197</v>
      </c>
      <c r="F4280" s="73">
        <v>0</v>
      </c>
      <c r="G4280" s="73">
        <v>0.16666666666666669</v>
      </c>
      <c r="H4280" s="73">
        <v>0.16666666666666669</v>
      </c>
      <c r="I4280" s="73">
        <v>0.16666666666666669</v>
      </c>
      <c r="J4280" s="81" t="s">
        <v>4230</v>
      </c>
      <c r="AL4280" s="144">
        <v>0</v>
      </c>
      <c r="AM4280" s="144">
        <v>0.16666666666666669</v>
      </c>
      <c r="AN4280" s="144">
        <v>0.16666666666666669</v>
      </c>
      <c r="AO4280" s="145">
        <v>0.16666666666666669</v>
      </c>
    </row>
    <row r="4281" spans="2:41" ht="14.5" hidden="1" x14ac:dyDescent="0.35">
      <c r="B4281" s="45" t="s">
        <v>3314</v>
      </c>
      <c r="C4281" s="54">
        <v>909017</v>
      </c>
      <c r="D4281" s="54">
        <v>909017</v>
      </c>
      <c r="E4281" s="60" t="s">
        <v>3197</v>
      </c>
      <c r="F4281" s="73">
        <v>0</v>
      </c>
      <c r="G4281" s="73">
        <v>0.16666666666666669</v>
      </c>
      <c r="H4281" s="73">
        <v>0.16666666666666669</v>
      </c>
      <c r="I4281" s="73">
        <v>0.16666666666666669</v>
      </c>
      <c r="J4281" s="81" t="s">
        <v>4230</v>
      </c>
      <c r="AL4281" s="144">
        <v>0</v>
      </c>
      <c r="AM4281" s="144">
        <v>0.16666666666666669</v>
      </c>
      <c r="AN4281" s="144">
        <v>0.16666666666666669</v>
      </c>
      <c r="AO4281" s="145">
        <v>0.16666666666666669</v>
      </c>
    </row>
    <row r="4282" spans="2:41" ht="14.5" hidden="1" x14ac:dyDescent="0.35">
      <c r="B4282" s="45" t="s">
        <v>3314</v>
      </c>
      <c r="C4282" s="54">
        <v>909019</v>
      </c>
      <c r="D4282" s="54">
        <v>909019</v>
      </c>
      <c r="E4282" s="60" t="s">
        <v>3197</v>
      </c>
      <c r="F4282" s="73">
        <v>0</v>
      </c>
      <c r="G4282" s="73">
        <v>0.16666666666666669</v>
      </c>
      <c r="H4282" s="73">
        <v>0.16666666666666669</v>
      </c>
      <c r="I4282" s="73">
        <v>0.16666666666666669</v>
      </c>
      <c r="J4282" s="81" t="s">
        <v>4230</v>
      </c>
      <c r="AL4282" s="144">
        <v>0</v>
      </c>
      <c r="AM4282" s="144">
        <v>0.16666666666666669</v>
      </c>
      <c r="AN4282" s="144">
        <v>0.16666666666666669</v>
      </c>
      <c r="AO4282" s="145">
        <v>0.16666666666666669</v>
      </c>
    </row>
    <row r="4283" spans="2:41" ht="14.5" hidden="1" x14ac:dyDescent="0.35">
      <c r="B4283" s="45" t="s">
        <v>3314</v>
      </c>
      <c r="C4283" s="54">
        <v>909214</v>
      </c>
      <c r="D4283" s="54">
        <v>909214</v>
      </c>
      <c r="E4283" s="60" t="s">
        <v>3197</v>
      </c>
      <c r="F4283" s="73">
        <v>0</v>
      </c>
      <c r="G4283" s="73">
        <v>0.16666666666666669</v>
      </c>
      <c r="H4283" s="73">
        <v>0.16666666666666669</v>
      </c>
      <c r="I4283" s="73">
        <v>0.16666666666666669</v>
      </c>
      <c r="J4283" s="81" t="s">
        <v>4230</v>
      </c>
      <c r="AL4283" s="144">
        <v>0</v>
      </c>
      <c r="AM4283" s="144">
        <v>0.16666666666666669</v>
      </c>
      <c r="AN4283" s="144">
        <v>0.16666666666666669</v>
      </c>
      <c r="AO4283" s="145">
        <v>0.16666666666666669</v>
      </c>
    </row>
    <row r="4284" spans="2:41" ht="14.5" hidden="1" x14ac:dyDescent="0.35">
      <c r="B4284" s="45" t="s">
        <v>3314</v>
      </c>
      <c r="C4284" s="54">
        <v>909500</v>
      </c>
      <c r="D4284" s="54">
        <v>909500</v>
      </c>
      <c r="E4284" s="60" t="s">
        <v>3197</v>
      </c>
      <c r="F4284" s="73">
        <v>0</v>
      </c>
      <c r="G4284" s="73">
        <v>0.16666666666666669</v>
      </c>
      <c r="H4284" s="73">
        <v>0.16666666666666669</v>
      </c>
      <c r="I4284" s="73">
        <v>0.16666666666666669</v>
      </c>
      <c r="J4284" s="81" t="s">
        <v>4230</v>
      </c>
      <c r="AL4284" s="144">
        <v>0</v>
      </c>
      <c r="AM4284" s="144">
        <v>0.16666666666666669</v>
      </c>
      <c r="AN4284" s="144">
        <v>0.16666666666666669</v>
      </c>
      <c r="AO4284" s="145">
        <v>0.16666666666666669</v>
      </c>
    </row>
    <row r="4285" spans="2:41" ht="14.5" hidden="1" x14ac:dyDescent="0.35">
      <c r="B4285" s="45" t="s">
        <v>3314</v>
      </c>
      <c r="C4285" s="54">
        <v>909505</v>
      </c>
      <c r="D4285" s="54">
        <v>909506</v>
      </c>
      <c r="E4285" s="60" t="s">
        <v>3197</v>
      </c>
      <c r="F4285" s="73">
        <v>0</v>
      </c>
      <c r="G4285" s="73">
        <v>0.16666666666666669</v>
      </c>
      <c r="H4285" s="73">
        <v>0.16666666666666669</v>
      </c>
      <c r="I4285" s="73">
        <v>0.16666666666666669</v>
      </c>
      <c r="J4285" s="81" t="s">
        <v>4230</v>
      </c>
      <c r="AL4285" s="144">
        <v>0</v>
      </c>
      <c r="AM4285" s="144">
        <v>0.16666666666666669</v>
      </c>
      <c r="AN4285" s="144">
        <v>0.16666666666666669</v>
      </c>
      <c r="AO4285" s="145">
        <v>0.16666666666666669</v>
      </c>
    </row>
    <row r="4286" spans="2:41" ht="14.5" hidden="1" x14ac:dyDescent="0.35">
      <c r="B4286" s="45" t="s">
        <v>3314</v>
      </c>
      <c r="C4286" s="54">
        <v>909509</v>
      </c>
      <c r="D4286" s="54">
        <v>909509</v>
      </c>
      <c r="E4286" s="60" t="s">
        <v>3197</v>
      </c>
      <c r="F4286" s="73">
        <v>0</v>
      </c>
      <c r="G4286" s="73">
        <v>0.16666666666666669</v>
      </c>
      <c r="H4286" s="73">
        <v>0.16666666666666669</v>
      </c>
      <c r="I4286" s="73">
        <v>0.16666666666666669</v>
      </c>
      <c r="J4286" s="81" t="s">
        <v>4230</v>
      </c>
      <c r="AL4286" s="144">
        <v>0</v>
      </c>
      <c r="AM4286" s="144">
        <v>0.16666666666666669</v>
      </c>
      <c r="AN4286" s="144">
        <v>0.16666666666666669</v>
      </c>
      <c r="AO4286" s="145">
        <v>0.16666666666666669</v>
      </c>
    </row>
    <row r="4287" spans="2:41" ht="14.5" hidden="1" x14ac:dyDescent="0.35">
      <c r="B4287" s="45" t="s">
        <v>3314</v>
      </c>
      <c r="C4287" s="54">
        <v>909620</v>
      </c>
      <c r="D4287" s="54">
        <v>909620</v>
      </c>
      <c r="E4287" s="60" t="s">
        <v>3197</v>
      </c>
      <c r="F4287" s="73">
        <v>0</v>
      </c>
      <c r="G4287" s="73">
        <v>0.16666666666666669</v>
      </c>
      <c r="H4287" s="73">
        <v>0.16666666666666669</v>
      </c>
      <c r="I4287" s="73">
        <v>0.16666666666666669</v>
      </c>
      <c r="J4287" s="81" t="s">
        <v>4230</v>
      </c>
      <c r="AL4287" s="144">
        <v>0</v>
      </c>
      <c r="AM4287" s="144">
        <v>0.16666666666666669</v>
      </c>
      <c r="AN4287" s="144">
        <v>0.16666666666666669</v>
      </c>
      <c r="AO4287" s="145">
        <v>0.16666666666666669</v>
      </c>
    </row>
    <row r="4288" spans="2:41" ht="14.5" hidden="1" x14ac:dyDescent="0.35">
      <c r="B4288" s="45" t="s">
        <v>3314</v>
      </c>
      <c r="C4288" s="54">
        <v>909622</v>
      </c>
      <c r="D4288" s="54">
        <v>909622</v>
      </c>
      <c r="E4288" s="60" t="s">
        <v>3197</v>
      </c>
      <c r="F4288" s="73">
        <v>0</v>
      </c>
      <c r="G4288" s="73">
        <v>0.16666666666666669</v>
      </c>
      <c r="H4288" s="73">
        <v>0.16666666666666669</v>
      </c>
      <c r="I4288" s="73">
        <v>0.16666666666666669</v>
      </c>
      <c r="J4288" s="81" t="s">
        <v>4230</v>
      </c>
      <c r="AL4288" s="144">
        <v>0</v>
      </c>
      <c r="AM4288" s="144">
        <v>0.16666666666666669</v>
      </c>
      <c r="AN4288" s="144">
        <v>0.16666666666666669</v>
      </c>
      <c r="AO4288" s="145">
        <v>0.16666666666666669</v>
      </c>
    </row>
    <row r="4289" spans="2:41" ht="14.5" hidden="1" x14ac:dyDescent="0.35">
      <c r="B4289" s="45" t="s">
        <v>3314</v>
      </c>
      <c r="C4289" s="54">
        <v>909822</v>
      </c>
      <c r="D4289" s="54">
        <v>909822</v>
      </c>
      <c r="E4289" s="60" t="s">
        <v>3197</v>
      </c>
      <c r="F4289" s="73">
        <v>0</v>
      </c>
      <c r="G4289" s="73">
        <v>0.16666666666666669</v>
      </c>
      <c r="H4289" s="73">
        <v>0.16666666666666669</v>
      </c>
      <c r="I4289" s="73">
        <v>0.16666666666666669</v>
      </c>
      <c r="J4289" s="81" t="s">
        <v>4230</v>
      </c>
      <c r="AL4289" s="144">
        <v>0</v>
      </c>
      <c r="AM4289" s="144">
        <v>0.16666666666666669</v>
      </c>
      <c r="AN4289" s="144">
        <v>0.16666666666666669</v>
      </c>
      <c r="AO4289" s="145">
        <v>0.16666666666666669</v>
      </c>
    </row>
    <row r="4290" spans="2:41" ht="14.5" hidden="1" x14ac:dyDescent="0.35">
      <c r="B4290" s="45" t="s">
        <v>3314</v>
      </c>
      <c r="C4290" s="54">
        <v>909826</v>
      </c>
      <c r="D4290" s="54">
        <v>909826</v>
      </c>
      <c r="E4290" s="60" t="s">
        <v>3197</v>
      </c>
      <c r="F4290" s="73">
        <v>0</v>
      </c>
      <c r="G4290" s="73">
        <v>0.16666666666666669</v>
      </c>
      <c r="H4290" s="73">
        <v>0.16666666666666669</v>
      </c>
      <c r="I4290" s="73">
        <v>0.16666666666666669</v>
      </c>
      <c r="J4290" s="81" t="s">
        <v>4230</v>
      </c>
      <c r="AL4290" s="144">
        <v>0</v>
      </c>
      <c r="AM4290" s="144">
        <v>0.16666666666666669</v>
      </c>
      <c r="AN4290" s="144">
        <v>0.16666666666666669</v>
      </c>
      <c r="AO4290" s="145">
        <v>0.16666666666666669</v>
      </c>
    </row>
    <row r="4291" spans="2:41" ht="14.5" hidden="1" x14ac:dyDescent="0.35">
      <c r="B4291" s="45" t="s">
        <v>3314</v>
      </c>
      <c r="C4291" s="54">
        <v>911130</v>
      </c>
      <c r="D4291" s="54">
        <v>911130</v>
      </c>
      <c r="E4291" s="60" t="s">
        <v>3197</v>
      </c>
      <c r="F4291" s="73">
        <v>0</v>
      </c>
      <c r="G4291" s="73">
        <v>0.16666666666666669</v>
      </c>
      <c r="H4291" s="73">
        <v>0.16666666666666669</v>
      </c>
      <c r="I4291" s="73">
        <v>0.16666666666666669</v>
      </c>
      <c r="J4291" s="81" t="s">
        <v>4230</v>
      </c>
      <c r="AL4291" s="144">
        <v>0</v>
      </c>
      <c r="AM4291" s="144">
        <v>0.16666666666666669</v>
      </c>
      <c r="AN4291" s="144">
        <v>0.16666666666666669</v>
      </c>
      <c r="AO4291" s="145">
        <v>0.16666666666666669</v>
      </c>
    </row>
    <row r="4292" spans="2:41" ht="14.5" hidden="1" x14ac:dyDescent="0.35">
      <c r="B4292" s="45" t="s">
        <v>3314</v>
      </c>
      <c r="C4292" s="54">
        <v>911132</v>
      </c>
      <c r="D4292" s="54">
        <v>911134</v>
      </c>
      <c r="E4292" s="60" t="s">
        <v>3197</v>
      </c>
      <c r="F4292" s="73">
        <v>0</v>
      </c>
      <c r="G4292" s="73">
        <v>0.16666666666666669</v>
      </c>
      <c r="H4292" s="73">
        <v>0.16666666666666669</v>
      </c>
      <c r="I4292" s="73">
        <v>0.16666666666666669</v>
      </c>
      <c r="J4292" s="81" t="s">
        <v>4230</v>
      </c>
      <c r="AL4292" s="144">
        <v>0</v>
      </c>
      <c r="AM4292" s="144">
        <v>0.16666666666666669</v>
      </c>
      <c r="AN4292" s="144">
        <v>0.16666666666666669</v>
      </c>
      <c r="AO4292" s="145">
        <v>0.16666666666666669</v>
      </c>
    </row>
    <row r="4293" spans="2:41" ht="14.5" hidden="1" x14ac:dyDescent="0.35">
      <c r="B4293" s="45" t="s">
        <v>3314</v>
      </c>
      <c r="C4293" s="54">
        <v>911137</v>
      </c>
      <c r="D4293" s="54">
        <v>911137</v>
      </c>
      <c r="E4293" s="60" t="s">
        <v>3226</v>
      </c>
      <c r="F4293" s="73">
        <v>0</v>
      </c>
      <c r="G4293" s="73">
        <v>3</v>
      </c>
      <c r="H4293" s="73">
        <v>3</v>
      </c>
      <c r="I4293" s="73">
        <v>3</v>
      </c>
      <c r="J4293" s="81" t="s">
        <v>4230</v>
      </c>
      <c r="AL4293" s="144">
        <v>0</v>
      </c>
      <c r="AM4293" s="144">
        <v>3</v>
      </c>
      <c r="AN4293" s="144">
        <v>3</v>
      </c>
      <c r="AO4293" s="145">
        <v>3</v>
      </c>
    </row>
    <row r="4294" spans="2:41" ht="14.5" hidden="1" x14ac:dyDescent="0.35">
      <c r="B4294" s="45" t="s">
        <v>3314</v>
      </c>
      <c r="C4294" s="54">
        <v>911210</v>
      </c>
      <c r="D4294" s="54">
        <v>911210</v>
      </c>
      <c r="E4294" s="60" t="s">
        <v>3197</v>
      </c>
      <c r="F4294" s="73">
        <v>0</v>
      </c>
      <c r="G4294" s="73">
        <v>0.16666666666666669</v>
      </c>
      <c r="H4294" s="73">
        <v>0.16666666666666669</v>
      </c>
      <c r="I4294" s="73">
        <v>0.16666666666666669</v>
      </c>
      <c r="J4294" s="81" t="s">
        <v>4230</v>
      </c>
      <c r="AL4294" s="144">
        <v>0</v>
      </c>
      <c r="AM4294" s="144">
        <v>0.16666666666666669</v>
      </c>
      <c r="AN4294" s="144">
        <v>0.16666666666666669</v>
      </c>
      <c r="AO4294" s="145">
        <v>0.16666666666666669</v>
      </c>
    </row>
    <row r="4295" spans="2:41" ht="14.5" hidden="1" x14ac:dyDescent="0.35">
      <c r="B4295" s="45" t="s">
        <v>3314</v>
      </c>
      <c r="C4295" s="54">
        <v>911218</v>
      </c>
      <c r="D4295" s="54">
        <v>911219</v>
      </c>
      <c r="E4295" s="60" t="s">
        <v>3197</v>
      </c>
      <c r="F4295" s="73">
        <v>0</v>
      </c>
      <c r="G4295" s="73">
        <v>0.16666666666666669</v>
      </c>
      <c r="H4295" s="73">
        <v>0.16666666666666669</v>
      </c>
      <c r="I4295" s="73">
        <v>0.16666666666666669</v>
      </c>
      <c r="J4295" s="81" t="s">
        <v>4230</v>
      </c>
      <c r="AL4295" s="144">
        <v>0</v>
      </c>
      <c r="AM4295" s="144">
        <v>0.16666666666666669</v>
      </c>
      <c r="AN4295" s="144">
        <v>0.16666666666666669</v>
      </c>
      <c r="AO4295" s="145">
        <v>0.16666666666666669</v>
      </c>
    </row>
    <row r="4296" spans="2:41" ht="14.5" hidden="1" x14ac:dyDescent="0.35">
      <c r="B4296" s="45" t="s">
        <v>3314</v>
      </c>
      <c r="C4296" s="54">
        <v>911224</v>
      </c>
      <c r="D4296" s="54">
        <v>911225</v>
      </c>
      <c r="E4296" s="60" t="s">
        <v>3197</v>
      </c>
      <c r="F4296" s="73">
        <v>0</v>
      </c>
      <c r="G4296" s="73">
        <v>0.16666666666666669</v>
      </c>
      <c r="H4296" s="73">
        <v>0.16666666666666669</v>
      </c>
      <c r="I4296" s="73">
        <v>0.16666666666666669</v>
      </c>
      <c r="J4296" s="81" t="s">
        <v>4230</v>
      </c>
      <c r="AL4296" s="144">
        <v>0</v>
      </c>
      <c r="AM4296" s="144">
        <v>0.16666666666666669</v>
      </c>
      <c r="AN4296" s="144">
        <v>0.16666666666666669</v>
      </c>
      <c r="AO4296" s="145">
        <v>0.16666666666666669</v>
      </c>
    </row>
    <row r="4297" spans="2:41" ht="14.5" hidden="1" x14ac:dyDescent="0.35">
      <c r="B4297" s="45" t="s">
        <v>3314</v>
      </c>
      <c r="C4297" s="54">
        <v>911227</v>
      </c>
      <c r="D4297" s="54">
        <v>911228</v>
      </c>
      <c r="E4297" s="60" t="s">
        <v>3197</v>
      </c>
      <c r="F4297" s="73">
        <v>0</v>
      </c>
      <c r="G4297" s="73">
        <v>0.16666666666666669</v>
      </c>
      <c r="H4297" s="73">
        <v>0.16666666666666669</v>
      </c>
      <c r="I4297" s="73">
        <v>0.16666666666666669</v>
      </c>
      <c r="J4297" s="81" t="s">
        <v>4230</v>
      </c>
      <c r="AL4297" s="144">
        <v>0</v>
      </c>
      <c r="AM4297" s="144">
        <v>0.16666666666666669</v>
      </c>
      <c r="AN4297" s="144">
        <v>0.16666666666666669</v>
      </c>
      <c r="AO4297" s="145">
        <v>0.16666666666666669</v>
      </c>
    </row>
    <row r="4298" spans="2:41" ht="14.5" hidden="1" x14ac:dyDescent="0.35">
      <c r="B4298" s="45" t="s">
        <v>3314</v>
      </c>
      <c r="C4298" s="54">
        <v>911394</v>
      </c>
      <c r="D4298" s="54">
        <v>911394</v>
      </c>
      <c r="E4298" s="60" t="s">
        <v>3197</v>
      </c>
      <c r="F4298" s="73">
        <v>0</v>
      </c>
      <c r="G4298" s="73">
        <v>0.16666666666666669</v>
      </c>
      <c r="H4298" s="73">
        <v>0.16666666666666669</v>
      </c>
      <c r="I4298" s="73">
        <v>0.16666666666666669</v>
      </c>
      <c r="J4298" s="81" t="s">
        <v>4230</v>
      </c>
      <c r="AL4298" s="144">
        <v>0</v>
      </c>
      <c r="AM4298" s="144">
        <v>0.16666666666666669</v>
      </c>
      <c r="AN4298" s="144">
        <v>0.16666666666666669</v>
      </c>
      <c r="AO4298" s="145">
        <v>0.16666666666666669</v>
      </c>
    </row>
    <row r="4299" spans="2:41" ht="14.5" hidden="1" x14ac:dyDescent="0.35">
      <c r="B4299" s="45" t="s">
        <v>3314</v>
      </c>
      <c r="C4299" s="54">
        <v>911399</v>
      </c>
      <c r="D4299" s="54">
        <v>911399</v>
      </c>
      <c r="E4299" s="60" t="s">
        <v>3197</v>
      </c>
      <c r="F4299" s="73">
        <v>0</v>
      </c>
      <c r="G4299" s="73">
        <v>0.16666666666666669</v>
      </c>
      <c r="H4299" s="73">
        <v>0.16666666666666669</v>
      </c>
      <c r="I4299" s="73">
        <v>0.16666666666666669</v>
      </c>
      <c r="J4299" s="81" t="s">
        <v>4230</v>
      </c>
      <c r="AL4299" s="144">
        <v>0</v>
      </c>
      <c r="AM4299" s="144">
        <v>0.16666666666666669</v>
      </c>
      <c r="AN4299" s="144">
        <v>0.16666666666666669</v>
      </c>
      <c r="AO4299" s="145">
        <v>0.16666666666666669</v>
      </c>
    </row>
    <row r="4300" spans="2:41" ht="14.5" hidden="1" x14ac:dyDescent="0.35">
      <c r="B4300" s="45" t="s">
        <v>3314</v>
      </c>
      <c r="C4300" s="54">
        <v>911410</v>
      </c>
      <c r="D4300" s="54">
        <v>911410</v>
      </c>
      <c r="E4300" s="60" t="s">
        <v>3197</v>
      </c>
      <c r="F4300" s="73">
        <v>0</v>
      </c>
      <c r="G4300" s="73">
        <v>0.16666666666666669</v>
      </c>
      <c r="H4300" s="73">
        <v>0.16666666666666669</v>
      </c>
      <c r="I4300" s="73">
        <v>0.16666666666666669</v>
      </c>
      <c r="J4300" s="81" t="s">
        <v>4230</v>
      </c>
      <c r="AL4300" s="144">
        <v>0</v>
      </c>
      <c r="AM4300" s="144">
        <v>0.16666666666666669</v>
      </c>
      <c r="AN4300" s="144">
        <v>0.16666666666666669</v>
      </c>
      <c r="AO4300" s="145">
        <v>0.16666666666666669</v>
      </c>
    </row>
    <row r="4301" spans="2:41" ht="14.5" hidden="1" x14ac:dyDescent="0.35">
      <c r="B4301" s="45" t="s">
        <v>3314</v>
      </c>
      <c r="C4301" s="54">
        <v>911416</v>
      </c>
      <c r="D4301" s="54">
        <v>911416</v>
      </c>
      <c r="E4301" s="60" t="s">
        <v>3197</v>
      </c>
      <c r="F4301" s="73">
        <v>0</v>
      </c>
      <c r="G4301" s="73">
        <v>0.16666666666666669</v>
      </c>
      <c r="H4301" s="73">
        <v>0.16666666666666669</v>
      </c>
      <c r="I4301" s="73">
        <v>0.16666666666666669</v>
      </c>
      <c r="J4301" s="81" t="s">
        <v>4230</v>
      </c>
      <c r="AL4301" s="144">
        <v>0</v>
      </c>
      <c r="AM4301" s="144">
        <v>0.16666666666666669</v>
      </c>
      <c r="AN4301" s="144">
        <v>0.16666666666666669</v>
      </c>
      <c r="AO4301" s="145">
        <v>0.16666666666666669</v>
      </c>
    </row>
    <row r="4302" spans="2:41" ht="14.5" hidden="1" x14ac:dyDescent="0.35">
      <c r="B4302" s="45" t="s">
        <v>3314</v>
      </c>
      <c r="C4302" s="54">
        <v>911419</v>
      </c>
      <c r="D4302" s="54">
        <v>911419</v>
      </c>
      <c r="E4302" s="60" t="s">
        <v>3197</v>
      </c>
      <c r="F4302" s="73">
        <v>0</v>
      </c>
      <c r="G4302" s="73">
        <v>0.16666666666666669</v>
      </c>
      <c r="H4302" s="73">
        <v>0.16666666666666669</v>
      </c>
      <c r="I4302" s="73">
        <v>0.16666666666666669</v>
      </c>
      <c r="J4302" s="81" t="s">
        <v>4230</v>
      </c>
      <c r="AL4302" s="144">
        <v>0</v>
      </c>
      <c r="AM4302" s="144">
        <v>0.16666666666666669</v>
      </c>
      <c r="AN4302" s="144">
        <v>0.16666666666666669</v>
      </c>
      <c r="AO4302" s="145">
        <v>0.16666666666666669</v>
      </c>
    </row>
    <row r="4303" spans="2:41" ht="14.5" hidden="1" x14ac:dyDescent="0.35">
      <c r="B4303" s="45" t="s">
        <v>3314</v>
      </c>
      <c r="C4303" s="54">
        <v>911432</v>
      </c>
      <c r="D4303" s="54">
        <v>911432</v>
      </c>
      <c r="E4303" s="60" t="s">
        <v>3197</v>
      </c>
      <c r="F4303" s="73">
        <v>0</v>
      </c>
      <c r="G4303" s="73">
        <v>0.16666666666666669</v>
      </c>
      <c r="H4303" s="73">
        <v>0.16666666666666669</v>
      </c>
      <c r="I4303" s="73">
        <v>0.16666666666666669</v>
      </c>
      <c r="J4303" s="81" t="s">
        <v>4230</v>
      </c>
      <c r="AL4303" s="144">
        <v>0</v>
      </c>
      <c r="AM4303" s="144">
        <v>0.16666666666666669</v>
      </c>
      <c r="AN4303" s="144">
        <v>0.16666666666666669</v>
      </c>
      <c r="AO4303" s="145">
        <v>0.16666666666666669</v>
      </c>
    </row>
    <row r="4304" spans="2:41" ht="14.5" hidden="1" x14ac:dyDescent="0.35">
      <c r="B4304" s="45" t="s">
        <v>3314</v>
      </c>
      <c r="C4304" s="54">
        <v>911434</v>
      </c>
      <c r="D4304" s="54">
        <v>911434</v>
      </c>
      <c r="E4304" s="60" t="s">
        <v>3197</v>
      </c>
      <c r="F4304" s="73">
        <v>0</v>
      </c>
      <c r="G4304" s="73">
        <v>0.16666666666666669</v>
      </c>
      <c r="H4304" s="73">
        <v>0.16666666666666669</v>
      </c>
      <c r="I4304" s="73">
        <v>0.16666666666666669</v>
      </c>
      <c r="J4304" s="81" t="s">
        <v>4230</v>
      </c>
      <c r="AL4304" s="144">
        <v>0</v>
      </c>
      <c r="AM4304" s="144">
        <v>0.16666666666666669</v>
      </c>
      <c r="AN4304" s="144">
        <v>0.16666666666666669</v>
      </c>
      <c r="AO4304" s="145">
        <v>0.16666666666666669</v>
      </c>
    </row>
    <row r="4305" spans="2:41" ht="14.5" hidden="1" x14ac:dyDescent="0.35">
      <c r="B4305" s="45" t="s">
        <v>3314</v>
      </c>
      <c r="C4305" s="54">
        <v>911437</v>
      </c>
      <c r="D4305" s="54">
        <v>911439</v>
      </c>
      <c r="E4305" s="60" t="s">
        <v>3197</v>
      </c>
      <c r="F4305" s="73">
        <v>0</v>
      </c>
      <c r="G4305" s="73">
        <v>0.16666666666666669</v>
      </c>
      <c r="H4305" s="73">
        <v>0.16666666666666669</v>
      </c>
      <c r="I4305" s="73">
        <v>0.16666666666666669</v>
      </c>
      <c r="J4305" s="81" t="s">
        <v>4230</v>
      </c>
      <c r="AL4305" s="144">
        <v>0</v>
      </c>
      <c r="AM4305" s="144">
        <v>0.16666666666666669</v>
      </c>
      <c r="AN4305" s="144">
        <v>0.16666666666666669</v>
      </c>
      <c r="AO4305" s="145">
        <v>0.16666666666666669</v>
      </c>
    </row>
    <row r="4306" spans="2:41" ht="14.5" hidden="1" x14ac:dyDescent="0.35">
      <c r="B4306" s="45" t="s">
        <v>3314</v>
      </c>
      <c r="C4306" s="54">
        <v>911502</v>
      </c>
      <c r="D4306" s="54">
        <v>911502</v>
      </c>
      <c r="E4306" s="60" t="s">
        <v>3197</v>
      </c>
      <c r="F4306" s="73">
        <v>0</v>
      </c>
      <c r="G4306" s="73">
        <v>0.16666666666666669</v>
      </c>
      <c r="H4306" s="73">
        <v>0.16666666666666669</v>
      </c>
      <c r="I4306" s="73">
        <v>0.16666666666666669</v>
      </c>
      <c r="J4306" s="81" t="s">
        <v>4230</v>
      </c>
      <c r="AL4306" s="144">
        <v>0</v>
      </c>
      <c r="AM4306" s="144">
        <v>0.16666666666666669</v>
      </c>
      <c r="AN4306" s="144">
        <v>0.16666666666666669</v>
      </c>
      <c r="AO4306" s="145">
        <v>0.16666666666666669</v>
      </c>
    </row>
    <row r="4307" spans="2:41" ht="14.5" hidden="1" x14ac:dyDescent="0.35">
      <c r="B4307" s="45" t="s">
        <v>3314</v>
      </c>
      <c r="C4307" s="54">
        <v>911509</v>
      </c>
      <c r="D4307" s="54">
        <v>911511</v>
      </c>
      <c r="E4307" s="60" t="s">
        <v>3197</v>
      </c>
      <c r="F4307" s="73">
        <v>0</v>
      </c>
      <c r="G4307" s="73">
        <v>0.16666666666666669</v>
      </c>
      <c r="H4307" s="73">
        <v>0.16666666666666669</v>
      </c>
      <c r="I4307" s="73">
        <v>0.16666666666666669</v>
      </c>
      <c r="J4307" s="81" t="s">
        <v>4230</v>
      </c>
      <c r="AL4307" s="144">
        <v>0</v>
      </c>
      <c r="AM4307" s="144">
        <v>0.16666666666666669</v>
      </c>
      <c r="AN4307" s="144">
        <v>0.16666666666666669</v>
      </c>
      <c r="AO4307" s="145">
        <v>0.16666666666666669</v>
      </c>
    </row>
    <row r="4308" spans="2:41" ht="14.5" hidden="1" x14ac:dyDescent="0.35">
      <c r="B4308" s="45" t="s">
        <v>3314</v>
      </c>
      <c r="C4308" s="54">
        <v>911513</v>
      </c>
      <c r="D4308" s="54">
        <v>911513</v>
      </c>
      <c r="E4308" s="60" t="s">
        <v>3197</v>
      </c>
      <c r="F4308" s="73">
        <v>0</v>
      </c>
      <c r="G4308" s="73">
        <v>0.16666666666666669</v>
      </c>
      <c r="H4308" s="73">
        <v>0.16666666666666669</v>
      </c>
      <c r="I4308" s="73">
        <v>0.16666666666666669</v>
      </c>
      <c r="J4308" s="81" t="s">
        <v>4230</v>
      </c>
      <c r="AL4308" s="144">
        <v>0</v>
      </c>
      <c r="AM4308" s="144">
        <v>0.16666666666666669</v>
      </c>
      <c r="AN4308" s="144">
        <v>0.16666666666666669</v>
      </c>
      <c r="AO4308" s="145">
        <v>0.16666666666666669</v>
      </c>
    </row>
    <row r="4309" spans="2:41" ht="14.5" hidden="1" x14ac:dyDescent="0.35">
      <c r="B4309" s="45" t="s">
        <v>3314</v>
      </c>
      <c r="C4309" s="54">
        <v>911518</v>
      </c>
      <c r="D4309" s="54">
        <v>911519</v>
      </c>
      <c r="E4309" s="60" t="s">
        <v>3197</v>
      </c>
      <c r="F4309" s="73">
        <v>0</v>
      </c>
      <c r="G4309" s="73">
        <v>0.16666666666666669</v>
      </c>
      <c r="H4309" s="73">
        <v>0.16666666666666669</v>
      </c>
      <c r="I4309" s="73">
        <v>0.16666666666666669</v>
      </c>
      <c r="J4309" s="81" t="s">
        <v>4230</v>
      </c>
      <c r="AL4309" s="144">
        <v>0</v>
      </c>
      <c r="AM4309" s="144">
        <v>0.16666666666666669</v>
      </c>
      <c r="AN4309" s="144">
        <v>0.16666666666666669</v>
      </c>
      <c r="AO4309" s="145">
        <v>0.16666666666666669</v>
      </c>
    </row>
    <row r="4310" spans="2:41" ht="14.5" hidden="1" x14ac:dyDescent="0.35">
      <c r="B4310" s="45" t="s">
        <v>3314</v>
      </c>
      <c r="C4310" s="54">
        <v>911554</v>
      </c>
      <c r="D4310" s="54">
        <v>911555</v>
      </c>
      <c r="E4310" s="60" t="s">
        <v>3197</v>
      </c>
      <c r="F4310" s="73">
        <v>0</v>
      </c>
      <c r="G4310" s="73">
        <v>0.16666666666666669</v>
      </c>
      <c r="H4310" s="73">
        <v>0.16666666666666669</v>
      </c>
      <c r="I4310" s="73">
        <v>0.16666666666666669</v>
      </c>
      <c r="J4310" s="81" t="s">
        <v>4230</v>
      </c>
      <c r="AL4310" s="144">
        <v>0</v>
      </c>
      <c r="AM4310" s="144">
        <v>0.16666666666666669</v>
      </c>
      <c r="AN4310" s="144">
        <v>0.16666666666666669</v>
      </c>
      <c r="AO4310" s="145">
        <v>0.16666666666666669</v>
      </c>
    </row>
    <row r="4311" spans="2:41" ht="14.5" hidden="1" x14ac:dyDescent="0.35">
      <c r="B4311" s="45" t="s">
        <v>3314</v>
      </c>
      <c r="C4311" s="54">
        <v>911558</v>
      </c>
      <c r="D4311" s="54">
        <v>911558</v>
      </c>
      <c r="E4311" s="60" t="s">
        <v>3197</v>
      </c>
      <c r="F4311" s="73">
        <v>0</v>
      </c>
      <c r="G4311" s="73">
        <v>0.16666666666666669</v>
      </c>
      <c r="H4311" s="73">
        <v>0.16666666666666669</v>
      </c>
      <c r="I4311" s="73">
        <v>0.16666666666666669</v>
      </c>
      <c r="J4311" s="81" t="s">
        <v>4230</v>
      </c>
      <c r="AL4311" s="144">
        <v>0</v>
      </c>
      <c r="AM4311" s="144">
        <v>0.16666666666666669</v>
      </c>
      <c r="AN4311" s="144">
        <v>0.16666666666666669</v>
      </c>
      <c r="AO4311" s="145">
        <v>0.16666666666666669</v>
      </c>
    </row>
    <row r="4312" spans="2:41" ht="14.5" hidden="1" x14ac:dyDescent="0.35">
      <c r="B4312" s="45" t="s">
        <v>3314</v>
      </c>
      <c r="C4312" s="54">
        <v>911571</v>
      </c>
      <c r="D4312" s="54">
        <v>911571</v>
      </c>
      <c r="E4312" s="60" t="s">
        <v>3197</v>
      </c>
      <c r="F4312" s="73">
        <v>0</v>
      </c>
      <c r="G4312" s="73">
        <v>0.16666666666666669</v>
      </c>
      <c r="H4312" s="73">
        <v>0.16666666666666669</v>
      </c>
      <c r="I4312" s="73">
        <v>0.16666666666666669</v>
      </c>
      <c r="J4312" s="81" t="s">
        <v>4230</v>
      </c>
      <c r="AL4312" s="144">
        <v>0</v>
      </c>
      <c r="AM4312" s="144">
        <v>0.16666666666666669</v>
      </c>
      <c r="AN4312" s="144">
        <v>0.16666666666666669</v>
      </c>
      <c r="AO4312" s="145">
        <v>0.16666666666666669</v>
      </c>
    </row>
    <row r="4313" spans="2:41" ht="14.5" hidden="1" x14ac:dyDescent="0.35">
      <c r="B4313" s="45" t="s">
        <v>3314</v>
      </c>
      <c r="C4313" s="54">
        <v>911574</v>
      </c>
      <c r="D4313" s="54">
        <v>911575</v>
      </c>
      <c r="E4313" s="60" t="s">
        <v>3197</v>
      </c>
      <c r="F4313" s="73">
        <v>0</v>
      </c>
      <c r="G4313" s="73">
        <v>0.16666666666666669</v>
      </c>
      <c r="H4313" s="73">
        <v>0.16666666666666669</v>
      </c>
      <c r="I4313" s="73">
        <v>0.16666666666666669</v>
      </c>
      <c r="J4313" s="81" t="s">
        <v>4230</v>
      </c>
      <c r="AL4313" s="144">
        <v>0</v>
      </c>
      <c r="AM4313" s="144">
        <v>0.16666666666666669</v>
      </c>
      <c r="AN4313" s="144">
        <v>0.16666666666666669</v>
      </c>
      <c r="AO4313" s="145">
        <v>0.16666666666666669</v>
      </c>
    </row>
    <row r="4314" spans="2:41" ht="14.5" hidden="1" x14ac:dyDescent="0.35">
      <c r="B4314" s="45" t="s">
        <v>3314</v>
      </c>
      <c r="C4314" s="54">
        <v>911586</v>
      </c>
      <c r="D4314" s="54">
        <v>911586</v>
      </c>
      <c r="E4314" s="60" t="s">
        <v>3197</v>
      </c>
      <c r="F4314" s="73">
        <v>0</v>
      </c>
      <c r="G4314" s="73">
        <v>0.16666666666666669</v>
      </c>
      <c r="H4314" s="73">
        <v>0.16666666666666669</v>
      </c>
      <c r="I4314" s="73">
        <v>0.16666666666666669</v>
      </c>
      <c r="J4314" s="81" t="s">
        <v>4230</v>
      </c>
      <c r="AL4314" s="144">
        <v>0</v>
      </c>
      <c r="AM4314" s="144">
        <v>0.16666666666666669</v>
      </c>
      <c r="AN4314" s="144">
        <v>0.16666666666666669</v>
      </c>
      <c r="AO4314" s="145">
        <v>0.16666666666666669</v>
      </c>
    </row>
    <row r="4315" spans="2:41" ht="14.5" hidden="1" x14ac:dyDescent="0.35">
      <c r="B4315" s="45" t="s">
        <v>3314</v>
      </c>
      <c r="C4315" s="54">
        <v>911605</v>
      </c>
      <c r="D4315" s="54">
        <v>911605</v>
      </c>
      <c r="E4315" s="60" t="s">
        <v>3197</v>
      </c>
      <c r="F4315" s="73">
        <v>0</v>
      </c>
      <c r="G4315" s="73">
        <v>0.16666666666666669</v>
      </c>
      <c r="H4315" s="73">
        <v>0.16666666666666669</v>
      </c>
      <c r="I4315" s="73">
        <v>0.16666666666666669</v>
      </c>
      <c r="J4315" s="81" t="s">
        <v>4230</v>
      </c>
      <c r="AL4315" s="144">
        <v>0</v>
      </c>
      <c r="AM4315" s="144">
        <v>0.16666666666666669</v>
      </c>
      <c r="AN4315" s="144">
        <v>0.16666666666666669</v>
      </c>
      <c r="AO4315" s="145">
        <v>0.16666666666666669</v>
      </c>
    </row>
    <row r="4316" spans="2:41" ht="14.5" hidden="1" x14ac:dyDescent="0.35">
      <c r="B4316" s="45" t="s">
        <v>3314</v>
      </c>
      <c r="C4316" s="54">
        <v>911649</v>
      </c>
      <c r="D4316" s="54">
        <v>911649</v>
      </c>
      <c r="E4316" s="60" t="s">
        <v>3197</v>
      </c>
      <c r="F4316" s="73">
        <v>0</v>
      </c>
      <c r="G4316" s="73">
        <v>0.16666666666666669</v>
      </c>
      <c r="H4316" s="73">
        <v>0.16666666666666669</v>
      </c>
      <c r="I4316" s="73">
        <v>0.16666666666666669</v>
      </c>
      <c r="J4316" s="81" t="s">
        <v>4230</v>
      </c>
      <c r="AL4316" s="144">
        <v>0</v>
      </c>
      <c r="AM4316" s="144">
        <v>0.16666666666666669</v>
      </c>
      <c r="AN4316" s="144">
        <v>0.16666666666666669</v>
      </c>
      <c r="AO4316" s="145">
        <v>0.16666666666666669</v>
      </c>
    </row>
    <row r="4317" spans="2:41" ht="14.5" hidden="1" x14ac:dyDescent="0.35">
      <c r="B4317" s="45" t="s">
        <v>3314</v>
      </c>
      <c r="C4317" s="54">
        <v>911652</v>
      </c>
      <c r="D4317" s="54">
        <v>911653</v>
      </c>
      <c r="E4317" s="60" t="s">
        <v>3197</v>
      </c>
      <c r="F4317" s="73">
        <v>0</v>
      </c>
      <c r="G4317" s="73">
        <v>0.16666666666666669</v>
      </c>
      <c r="H4317" s="73">
        <v>0.16666666666666669</v>
      </c>
      <c r="I4317" s="73">
        <v>0.16666666666666669</v>
      </c>
      <c r="J4317" s="81" t="s">
        <v>4230</v>
      </c>
      <c r="AL4317" s="144">
        <v>0</v>
      </c>
      <c r="AM4317" s="144">
        <v>0.16666666666666669</v>
      </c>
      <c r="AN4317" s="144">
        <v>0.16666666666666669</v>
      </c>
      <c r="AO4317" s="145">
        <v>0.16666666666666669</v>
      </c>
    </row>
    <row r="4318" spans="2:41" ht="14.5" hidden="1" x14ac:dyDescent="0.35">
      <c r="B4318" s="45" t="s">
        <v>3314</v>
      </c>
      <c r="C4318" s="54">
        <v>911657</v>
      </c>
      <c r="D4318" s="54">
        <v>911657</v>
      </c>
      <c r="E4318" s="60" t="s">
        <v>3197</v>
      </c>
      <c r="F4318" s="73">
        <v>0</v>
      </c>
      <c r="G4318" s="73">
        <v>0.16666666666666669</v>
      </c>
      <c r="H4318" s="73">
        <v>0.16666666666666669</v>
      </c>
      <c r="I4318" s="73">
        <v>0.16666666666666669</v>
      </c>
      <c r="J4318" s="81" t="s">
        <v>4230</v>
      </c>
      <c r="AL4318" s="144">
        <v>0</v>
      </c>
      <c r="AM4318" s="144">
        <v>0.16666666666666669</v>
      </c>
      <c r="AN4318" s="144">
        <v>0.16666666666666669</v>
      </c>
      <c r="AO4318" s="145">
        <v>0.16666666666666669</v>
      </c>
    </row>
    <row r="4319" spans="2:41" ht="14.5" hidden="1" x14ac:dyDescent="0.35">
      <c r="B4319" s="45" t="s">
        <v>3314</v>
      </c>
      <c r="C4319" s="54">
        <v>911659</v>
      </c>
      <c r="D4319" s="54">
        <v>911659</v>
      </c>
      <c r="E4319" s="60" t="s">
        <v>3197</v>
      </c>
      <c r="F4319" s="73">
        <v>0</v>
      </c>
      <c r="G4319" s="73">
        <v>0.16666666666666669</v>
      </c>
      <c r="H4319" s="73">
        <v>0.16666666666666669</v>
      </c>
      <c r="I4319" s="73">
        <v>0.16666666666666669</v>
      </c>
      <c r="J4319" s="81" t="s">
        <v>4230</v>
      </c>
      <c r="AL4319" s="144">
        <v>0</v>
      </c>
      <c r="AM4319" s="144">
        <v>0.16666666666666669</v>
      </c>
      <c r="AN4319" s="144">
        <v>0.16666666666666669</v>
      </c>
      <c r="AO4319" s="145">
        <v>0.16666666666666669</v>
      </c>
    </row>
    <row r="4320" spans="2:41" ht="14.5" hidden="1" x14ac:dyDescent="0.35">
      <c r="B4320" s="45" t="s">
        <v>3314</v>
      </c>
      <c r="C4320" s="54">
        <v>911696</v>
      </c>
      <c r="D4320" s="54">
        <v>911696</v>
      </c>
      <c r="E4320" s="60" t="s">
        <v>3197</v>
      </c>
      <c r="F4320" s="73">
        <v>0</v>
      </c>
      <c r="G4320" s="73">
        <v>0.16666666666666669</v>
      </c>
      <c r="H4320" s="73">
        <v>0.16666666666666669</v>
      </c>
      <c r="I4320" s="73">
        <v>0.16666666666666669</v>
      </c>
      <c r="J4320" s="81" t="s">
        <v>4230</v>
      </c>
      <c r="AL4320" s="144">
        <v>0</v>
      </c>
      <c r="AM4320" s="144">
        <v>0.16666666666666669</v>
      </c>
      <c r="AN4320" s="144">
        <v>0.16666666666666669</v>
      </c>
      <c r="AO4320" s="145">
        <v>0.16666666666666669</v>
      </c>
    </row>
    <row r="4321" spans="2:41" ht="14.5" hidden="1" x14ac:dyDescent="0.35">
      <c r="B4321" s="45" t="s">
        <v>3314</v>
      </c>
      <c r="C4321" s="54">
        <v>911701</v>
      </c>
      <c r="D4321" s="54">
        <v>911701</v>
      </c>
      <c r="E4321" s="60" t="s">
        <v>3197</v>
      </c>
      <c r="F4321" s="73">
        <v>0</v>
      </c>
      <c r="G4321" s="73">
        <v>0.16666666666666669</v>
      </c>
      <c r="H4321" s="73">
        <v>0.16666666666666669</v>
      </c>
      <c r="I4321" s="73">
        <v>0.16666666666666669</v>
      </c>
      <c r="J4321" s="81" t="s">
        <v>4230</v>
      </c>
      <c r="AL4321" s="144">
        <v>0</v>
      </c>
      <c r="AM4321" s="144">
        <v>0.16666666666666669</v>
      </c>
      <c r="AN4321" s="144">
        <v>0.16666666666666669</v>
      </c>
      <c r="AO4321" s="145">
        <v>0.16666666666666669</v>
      </c>
    </row>
    <row r="4322" spans="2:41" ht="14.5" hidden="1" x14ac:dyDescent="0.35">
      <c r="B4322" s="45" t="s">
        <v>3314</v>
      </c>
      <c r="C4322" s="54">
        <v>911739</v>
      </c>
      <c r="D4322" s="54">
        <v>911739</v>
      </c>
      <c r="E4322" s="60" t="s">
        <v>3197</v>
      </c>
      <c r="F4322" s="73">
        <v>0</v>
      </c>
      <c r="G4322" s="73">
        <v>0.16666666666666669</v>
      </c>
      <c r="H4322" s="73">
        <v>0.16666666666666669</v>
      </c>
      <c r="I4322" s="73">
        <v>0.16666666666666669</v>
      </c>
      <c r="J4322" s="81" t="s">
        <v>4230</v>
      </c>
      <c r="AL4322" s="144">
        <v>0</v>
      </c>
      <c r="AM4322" s="144">
        <v>0.16666666666666669</v>
      </c>
      <c r="AN4322" s="144">
        <v>0.16666666666666669</v>
      </c>
      <c r="AO4322" s="145">
        <v>0.16666666666666669</v>
      </c>
    </row>
    <row r="4323" spans="2:41" ht="14.5" hidden="1" x14ac:dyDescent="0.35">
      <c r="B4323" s="45" t="s">
        <v>3314</v>
      </c>
      <c r="C4323" s="54">
        <v>911784</v>
      </c>
      <c r="D4323" s="54">
        <v>911785</v>
      </c>
      <c r="E4323" s="60" t="s">
        <v>3197</v>
      </c>
      <c r="F4323" s="73">
        <v>0</v>
      </c>
      <c r="G4323" s="73">
        <v>0.16666666666666669</v>
      </c>
      <c r="H4323" s="73">
        <v>0.16666666666666669</v>
      </c>
      <c r="I4323" s="73">
        <v>0.16666666666666669</v>
      </c>
      <c r="J4323" s="81" t="s">
        <v>4230</v>
      </c>
      <c r="AL4323" s="144">
        <v>0</v>
      </c>
      <c r="AM4323" s="144">
        <v>0.16666666666666669</v>
      </c>
      <c r="AN4323" s="144">
        <v>0.16666666666666669</v>
      </c>
      <c r="AO4323" s="145">
        <v>0.16666666666666669</v>
      </c>
    </row>
    <row r="4324" spans="2:41" ht="14.5" hidden="1" x14ac:dyDescent="0.35">
      <c r="B4324" s="45" t="s">
        <v>3314</v>
      </c>
      <c r="C4324" s="54">
        <v>911787</v>
      </c>
      <c r="D4324" s="54">
        <v>911787</v>
      </c>
      <c r="E4324" s="60" t="s">
        <v>3197</v>
      </c>
      <c r="F4324" s="73">
        <v>0</v>
      </c>
      <c r="G4324" s="73">
        <v>0.16666666666666669</v>
      </c>
      <c r="H4324" s="73">
        <v>0.16666666666666669</v>
      </c>
      <c r="I4324" s="73">
        <v>0.16666666666666669</v>
      </c>
      <c r="J4324" s="81" t="s">
        <v>4230</v>
      </c>
      <c r="AL4324" s="144">
        <v>0</v>
      </c>
      <c r="AM4324" s="144">
        <v>0.16666666666666669</v>
      </c>
      <c r="AN4324" s="144">
        <v>0.16666666666666669</v>
      </c>
      <c r="AO4324" s="145">
        <v>0.16666666666666669</v>
      </c>
    </row>
    <row r="4325" spans="2:41" ht="14.5" hidden="1" x14ac:dyDescent="0.35">
      <c r="B4325" s="45" t="s">
        <v>3314</v>
      </c>
      <c r="C4325" s="54">
        <v>911797</v>
      </c>
      <c r="D4325" s="54">
        <v>911798</v>
      </c>
      <c r="E4325" s="60" t="s">
        <v>3197</v>
      </c>
      <c r="F4325" s="73">
        <v>0</v>
      </c>
      <c r="G4325" s="73">
        <v>0.16666666666666669</v>
      </c>
      <c r="H4325" s="73">
        <v>0.16666666666666669</v>
      </c>
      <c r="I4325" s="73">
        <v>0.16666666666666669</v>
      </c>
      <c r="J4325" s="81" t="s">
        <v>4230</v>
      </c>
      <c r="AL4325" s="144">
        <v>0</v>
      </c>
      <c r="AM4325" s="144">
        <v>0.16666666666666669</v>
      </c>
      <c r="AN4325" s="144">
        <v>0.16666666666666669</v>
      </c>
      <c r="AO4325" s="145">
        <v>0.16666666666666669</v>
      </c>
    </row>
    <row r="4326" spans="2:41" ht="14.5" hidden="1" x14ac:dyDescent="0.35">
      <c r="B4326" s="45" t="s">
        <v>3314</v>
      </c>
      <c r="C4326" s="54">
        <v>911835</v>
      </c>
      <c r="D4326" s="54">
        <v>911836</v>
      </c>
      <c r="E4326" s="60" t="s">
        <v>3197</v>
      </c>
      <c r="F4326" s="73">
        <v>0</v>
      </c>
      <c r="G4326" s="73">
        <v>0.16666666666666669</v>
      </c>
      <c r="H4326" s="73">
        <v>0.16666666666666669</v>
      </c>
      <c r="I4326" s="73">
        <v>0.16666666666666669</v>
      </c>
      <c r="J4326" s="81" t="s">
        <v>4230</v>
      </c>
      <c r="AL4326" s="144">
        <v>0</v>
      </c>
      <c r="AM4326" s="144">
        <v>0.16666666666666669</v>
      </c>
      <c r="AN4326" s="144">
        <v>0.16666666666666669</v>
      </c>
      <c r="AO4326" s="145">
        <v>0.16666666666666669</v>
      </c>
    </row>
    <row r="4327" spans="2:41" ht="14.5" hidden="1" x14ac:dyDescent="0.35">
      <c r="B4327" s="45" t="s">
        <v>3314</v>
      </c>
      <c r="C4327" s="54">
        <v>911839</v>
      </c>
      <c r="D4327" s="54">
        <v>911839</v>
      </c>
      <c r="E4327" s="60" t="s">
        <v>3197</v>
      </c>
      <c r="F4327" s="73">
        <v>0</v>
      </c>
      <c r="G4327" s="73">
        <v>0.16666666666666669</v>
      </c>
      <c r="H4327" s="73">
        <v>0.16666666666666669</v>
      </c>
      <c r="I4327" s="73">
        <v>0.16666666666666669</v>
      </c>
      <c r="J4327" s="81" t="s">
        <v>4230</v>
      </c>
      <c r="AL4327" s="144">
        <v>0</v>
      </c>
      <c r="AM4327" s="144">
        <v>0.16666666666666669</v>
      </c>
      <c r="AN4327" s="144">
        <v>0.16666666666666669</v>
      </c>
      <c r="AO4327" s="145">
        <v>0.16666666666666669</v>
      </c>
    </row>
    <row r="4328" spans="2:41" ht="14.5" hidden="1" x14ac:dyDescent="0.35">
      <c r="B4328" s="45" t="s">
        <v>3314</v>
      </c>
      <c r="C4328" s="54">
        <v>911991</v>
      </c>
      <c r="D4328" s="54">
        <v>911993</v>
      </c>
      <c r="E4328" s="60" t="s">
        <v>3197</v>
      </c>
      <c r="F4328" s="73">
        <v>0</v>
      </c>
      <c r="G4328" s="73">
        <v>0.16666666666666669</v>
      </c>
      <c r="H4328" s="73">
        <v>0.16666666666666669</v>
      </c>
      <c r="I4328" s="73">
        <v>0.16666666666666669</v>
      </c>
      <c r="J4328" s="81" t="s">
        <v>4230</v>
      </c>
      <c r="AL4328" s="144">
        <v>0</v>
      </c>
      <c r="AM4328" s="144">
        <v>0.16666666666666669</v>
      </c>
      <c r="AN4328" s="144">
        <v>0.16666666666666669</v>
      </c>
      <c r="AO4328" s="145">
        <v>0.16666666666666669</v>
      </c>
    </row>
    <row r="4329" spans="2:41" ht="14.5" hidden="1" x14ac:dyDescent="0.35">
      <c r="B4329" s="45" t="s">
        <v>3314</v>
      </c>
      <c r="C4329" s="54">
        <v>911997</v>
      </c>
      <c r="D4329" s="54">
        <v>911998</v>
      </c>
      <c r="E4329" s="60" t="s">
        <v>3197</v>
      </c>
      <c r="F4329" s="73">
        <v>0</v>
      </c>
      <c r="G4329" s="73">
        <v>0.16666666666666669</v>
      </c>
      <c r="H4329" s="73">
        <v>0.16666666666666669</v>
      </c>
      <c r="I4329" s="73">
        <v>0.16666666666666669</v>
      </c>
      <c r="J4329" s="81" t="s">
        <v>4230</v>
      </c>
      <c r="AL4329" s="144">
        <v>0</v>
      </c>
      <c r="AM4329" s="144">
        <v>0.16666666666666669</v>
      </c>
      <c r="AN4329" s="144">
        <v>0.16666666666666669</v>
      </c>
      <c r="AO4329" s="145">
        <v>0.16666666666666669</v>
      </c>
    </row>
    <row r="4330" spans="2:41" ht="14.5" hidden="1" x14ac:dyDescent="0.35">
      <c r="B4330" s="45" t="s">
        <v>3314</v>
      </c>
      <c r="C4330" s="54">
        <v>912115</v>
      </c>
      <c r="D4330" s="54">
        <v>912115</v>
      </c>
      <c r="E4330" s="60" t="s">
        <v>3197</v>
      </c>
      <c r="F4330" s="73">
        <v>0</v>
      </c>
      <c r="G4330" s="73">
        <v>0.16666666666666669</v>
      </c>
      <c r="H4330" s="73">
        <v>0.16666666666666669</v>
      </c>
      <c r="I4330" s="73">
        <v>0.16666666666666669</v>
      </c>
      <c r="J4330" s="81" t="s">
        <v>4230</v>
      </c>
      <c r="AL4330" s="144">
        <v>0</v>
      </c>
      <c r="AM4330" s="144">
        <v>0.16666666666666669</v>
      </c>
      <c r="AN4330" s="144">
        <v>0.16666666666666669</v>
      </c>
      <c r="AO4330" s="145">
        <v>0.16666666666666669</v>
      </c>
    </row>
    <row r="4331" spans="2:41" ht="14.5" hidden="1" x14ac:dyDescent="0.35">
      <c r="B4331" s="45" t="s">
        <v>3314</v>
      </c>
      <c r="C4331" s="54">
        <v>912264</v>
      </c>
      <c r="D4331" s="54">
        <v>912264</v>
      </c>
      <c r="E4331" s="60" t="s">
        <v>3197</v>
      </c>
      <c r="F4331" s="73">
        <v>0</v>
      </c>
      <c r="G4331" s="73">
        <v>0.16666666666666669</v>
      </c>
      <c r="H4331" s="73">
        <v>0.16666666666666669</v>
      </c>
      <c r="I4331" s="73">
        <v>0.16666666666666669</v>
      </c>
      <c r="J4331" s="81" t="s">
        <v>4230</v>
      </c>
      <c r="AL4331" s="144">
        <v>0</v>
      </c>
      <c r="AM4331" s="144">
        <v>0.16666666666666669</v>
      </c>
      <c r="AN4331" s="144">
        <v>0.16666666666666669</v>
      </c>
      <c r="AO4331" s="145">
        <v>0.16666666666666669</v>
      </c>
    </row>
    <row r="4332" spans="2:41" ht="14.5" hidden="1" x14ac:dyDescent="0.35">
      <c r="B4332" s="45" t="s">
        <v>3314</v>
      </c>
      <c r="C4332" s="54">
        <v>913033</v>
      </c>
      <c r="D4332" s="54">
        <v>913033</v>
      </c>
      <c r="E4332" s="60" t="s">
        <v>3197</v>
      </c>
      <c r="F4332" s="73">
        <v>0</v>
      </c>
      <c r="G4332" s="73">
        <v>0.16666666666666669</v>
      </c>
      <c r="H4332" s="73">
        <v>0.16666666666666669</v>
      </c>
      <c r="I4332" s="73">
        <v>0.16666666666666669</v>
      </c>
      <c r="J4332" s="81" t="s">
        <v>4230</v>
      </c>
      <c r="AL4332" s="144">
        <v>0</v>
      </c>
      <c r="AM4332" s="144">
        <v>0.16666666666666669</v>
      </c>
      <c r="AN4332" s="144">
        <v>0.16666666666666669</v>
      </c>
      <c r="AO4332" s="145">
        <v>0.16666666666666669</v>
      </c>
    </row>
    <row r="4333" spans="2:41" ht="14.5" hidden="1" x14ac:dyDescent="0.35">
      <c r="B4333" s="45" t="s">
        <v>3314</v>
      </c>
      <c r="C4333" s="54">
        <v>913068</v>
      </c>
      <c r="D4333" s="54">
        <v>913068</v>
      </c>
      <c r="E4333" s="60" t="s">
        <v>3197</v>
      </c>
      <c r="F4333" s="73">
        <v>0</v>
      </c>
      <c r="G4333" s="73">
        <v>0.16666666666666669</v>
      </c>
      <c r="H4333" s="73">
        <v>0.16666666666666669</v>
      </c>
      <c r="I4333" s="73">
        <v>0.16666666666666669</v>
      </c>
      <c r="J4333" s="81" t="s">
        <v>4230</v>
      </c>
      <c r="AL4333" s="144">
        <v>0</v>
      </c>
      <c r="AM4333" s="144">
        <v>0.16666666666666669</v>
      </c>
      <c r="AN4333" s="144">
        <v>0.16666666666666669</v>
      </c>
      <c r="AO4333" s="145">
        <v>0.16666666666666669</v>
      </c>
    </row>
    <row r="4334" spans="2:41" ht="14.5" hidden="1" x14ac:dyDescent="0.35">
      <c r="B4334" s="45" t="s">
        <v>3314</v>
      </c>
      <c r="C4334" s="54">
        <v>913144</v>
      </c>
      <c r="D4334" s="54">
        <v>913144</v>
      </c>
      <c r="E4334" s="60" t="s">
        <v>3197</v>
      </c>
      <c r="F4334" s="73">
        <v>0</v>
      </c>
      <c r="G4334" s="73">
        <v>0.16666666666666669</v>
      </c>
      <c r="H4334" s="73">
        <v>0.16666666666666669</v>
      </c>
      <c r="I4334" s="73">
        <v>0.16666666666666669</v>
      </c>
      <c r="J4334" s="81" t="s">
        <v>4230</v>
      </c>
      <c r="AL4334" s="144">
        <v>0</v>
      </c>
      <c r="AM4334" s="144">
        <v>0.16666666666666669</v>
      </c>
      <c r="AN4334" s="144">
        <v>0.16666666666666669</v>
      </c>
      <c r="AO4334" s="145">
        <v>0.16666666666666669</v>
      </c>
    </row>
    <row r="4335" spans="2:41" ht="14.5" hidden="1" x14ac:dyDescent="0.35">
      <c r="B4335" s="45" t="s">
        <v>3314</v>
      </c>
      <c r="C4335" s="54">
        <v>913152</v>
      </c>
      <c r="D4335" s="54">
        <v>913152</v>
      </c>
      <c r="E4335" s="60" t="s">
        <v>3197</v>
      </c>
      <c r="F4335" s="73">
        <v>0</v>
      </c>
      <c r="G4335" s="73">
        <v>0.16666666666666669</v>
      </c>
      <c r="H4335" s="73">
        <v>0.16666666666666669</v>
      </c>
      <c r="I4335" s="73">
        <v>0.16666666666666669</v>
      </c>
      <c r="J4335" s="81" t="s">
        <v>4230</v>
      </c>
      <c r="AL4335" s="144">
        <v>0</v>
      </c>
      <c r="AM4335" s="144">
        <v>0.16666666666666669</v>
      </c>
      <c r="AN4335" s="144">
        <v>0.16666666666666669</v>
      </c>
      <c r="AO4335" s="145">
        <v>0.16666666666666669</v>
      </c>
    </row>
    <row r="4336" spans="2:41" ht="14.5" hidden="1" x14ac:dyDescent="0.35">
      <c r="B4336" s="45" t="s">
        <v>3314</v>
      </c>
      <c r="C4336" s="54">
        <v>913306</v>
      </c>
      <c r="D4336" s="54">
        <v>913306</v>
      </c>
      <c r="E4336" s="60" t="s">
        <v>3197</v>
      </c>
      <c r="F4336" s="73">
        <v>0</v>
      </c>
      <c r="G4336" s="73">
        <v>0.16666666666666669</v>
      </c>
      <c r="H4336" s="73">
        <v>0.16666666666666669</v>
      </c>
      <c r="I4336" s="73">
        <v>0.16666666666666669</v>
      </c>
      <c r="J4336" s="81" t="s">
        <v>4230</v>
      </c>
      <c r="AL4336" s="144">
        <v>0</v>
      </c>
      <c r="AM4336" s="144">
        <v>0.16666666666666669</v>
      </c>
      <c r="AN4336" s="144">
        <v>0.16666666666666669</v>
      </c>
      <c r="AO4336" s="145">
        <v>0.16666666666666669</v>
      </c>
    </row>
    <row r="4337" spans="2:41" ht="14.5" hidden="1" x14ac:dyDescent="0.35">
      <c r="B4337" s="45" t="s">
        <v>3314</v>
      </c>
      <c r="C4337" s="54">
        <v>913442</v>
      </c>
      <c r="D4337" s="54">
        <v>913442</v>
      </c>
      <c r="E4337" s="60" t="s">
        <v>3197</v>
      </c>
      <c r="F4337" s="73">
        <v>0</v>
      </c>
      <c r="G4337" s="73">
        <v>0.16666666666666669</v>
      </c>
      <c r="H4337" s="73">
        <v>0.16666666666666669</v>
      </c>
      <c r="I4337" s="73">
        <v>0.16666666666666669</v>
      </c>
      <c r="J4337" s="81" t="s">
        <v>4230</v>
      </c>
      <c r="AL4337" s="144">
        <v>0</v>
      </c>
      <c r="AM4337" s="144">
        <v>0.16666666666666669</v>
      </c>
      <c r="AN4337" s="144">
        <v>0.16666666666666669</v>
      </c>
      <c r="AO4337" s="145">
        <v>0.16666666666666669</v>
      </c>
    </row>
    <row r="4338" spans="2:41" ht="14.5" hidden="1" x14ac:dyDescent="0.35">
      <c r="B4338" s="45" t="s">
        <v>3314</v>
      </c>
      <c r="C4338" s="54">
        <v>913527</v>
      </c>
      <c r="D4338" s="54">
        <v>913527</v>
      </c>
      <c r="E4338" s="60" t="s">
        <v>3197</v>
      </c>
      <c r="F4338" s="73">
        <v>0</v>
      </c>
      <c r="G4338" s="73">
        <v>0.16666666666666669</v>
      </c>
      <c r="H4338" s="73">
        <v>0.16666666666666669</v>
      </c>
      <c r="I4338" s="73">
        <v>0.16666666666666669</v>
      </c>
      <c r="J4338" s="81" t="s">
        <v>4230</v>
      </c>
      <c r="AL4338" s="144">
        <v>0</v>
      </c>
      <c r="AM4338" s="144">
        <v>0.16666666666666669</v>
      </c>
      <c r="AN4338" s="144">
        <v>0.16666666666666669</v>
      </c>
      <c r="AO4338" s="145">
        <v>0.16666666666666669</v>
      </c>
    </row>
    <row r="4339" spans="2:41" ht="14.5" hidden="1" x14ac:dyDescent="0.35">
      <c r="B4339" s="45" t="s">
        <v>3314</v>
      </c>
      <c r="C4339" s="54">
        <v>913548</v>
      </c>
      <c r="D4339" s="54">
        <v>913548</v>
      </c>
      <c r="E4339" s="60" t="s">
        <v>3197</v>
      </c>
      <c r="F4339" s="73">
        <v>0</v>
      </c>
      <c r="G4339" s="73">
        <v>0.16666666666666669</v>
      </c>
      <c r="H4339" s="73">
        <v>0.16666666666666669</v>
      </c>
      <c r="I4339" s="73">
        <v>0.16666666666666669</v>
      </c>
      <c r="J4339" s="81" t="s">
        <v>4230</v>
      </c>
      <c r="AL4339" s="144">
        <v>0</v>
      </c>
      <c r="AM4339" s="144">
        <v>0.16666666666666669</v>
      </c>
      <c r="AN4339" s="144">
        <v>0.16666666666666669</v>
      </c>
      <c r="AO4339" s="145">
        <v>0.16666666666666669</v>
      </c>
    </row>
    <row r="4340" spans="2:41" ht="14.5" hidden="1" x14ac:dyDescent="0.35">
      <c r="B4340" s="45" t="s">
        <v>3314</v>
      </c>
      <c r="C4340" s="54">
        <v>982240</v>
      </c>
      <c r="D4340" s="54">
        <v>982240</v>
      </c>
      <c r="E4340" s="60" t="s">
        <v>3197</v>
      </c>
      <c r="F4340" s="73">
        <v>0</v>
      </c>
      <c r="G4340" s="73">
        <v>0.16666666666666669</v>
      </c>
      <c r="H4340" s="73">
        <v>0.16666666666666669</v>
      </c>
      <c r="I4340" s="73">
        <v>0.16666666666666669</v>
      </c>
      <c r="J4340" s="81" t="s">
        <v>4230</v>
      </c>
      <c r="AL4340" s="144">
        <v>0</v>
      </c>
      <c r="AM4340" s="144">
        <v>0.16666666666666669</v>
      </c>
      <c r="AN4340" s="144">
        <v>0.16666666666666669</v>
      </c>
      <c r="AO4340" s="145">
        <v>0.16666666666666669</v>
      </c>
    </row>
    <row r="4341" spans="2:41" ht="14.5" hidden="1" x14ac:dyDescent="0.35">
      <c r="B4341" s="45" t="s">
        <v>3314</v>
      </c>
      <c r="C4341" s="54">
        <v>982245</v>
      </c>
      <c r="D4341" s="54">
        <v>982245</v>
      </c>
      <c r="E4341" s="60" t="s">
        <v>3197</v>
      </c>
      <c r="F4341" s="73">
        <v>0</v>
      </c>
      <c r="G4341" s="73">
        <v>0.16666666666666669</v>
      </c>
      <c r="H4341" s="73">
        <v>0.16666666666666669</v>
      </c>
      <c r="I4341" s="73">
        <v>0.16666666666666669</v>
      </c>
      <c r="J4341" s="81" t="s">
        <v>4230</v>
      </c>
      <c r="AL4341" s="144">
        <v>0</v>
      </c>
      <c r="AM4341" s="144">
        <v>0.16666666666666669</v>
      </c>
      <c r="AN4341" s="144">
        <v>0.16666666666666669</v>
      </c>
      <c r="AO4341" s="145">
        <v>0.16666666666666669</v>
      </c>
    </row>
    <row r="4342" spans="2:41" ht="14.5" hidden="1" x14ac:dyDescent="0.35">
      <c r="B4342" s="45" t="s">
        <v>3314</v>
      </c>
      <c r="C4342" s="54">
        <v>982248</v>
      </c>
      <c r="D4342" s="54">
        <v>982248</v>
      </c>
      <c r="E4342" s="60" t="s">
        <v>3197</v>
      </c>
      <c r="F4342" s="73">
        <v>0</v>
      </c>
      <c r="G4342" s="73">
        <v>0.16666666666666669</v>
      </c>
      <c r="H4342" s="73">
        <v>0.16666666666666669</v>
      </c>
      <c r="I4342" s="73">
        <v>0.16666666666666669</v>
      </c>
      <c r="J4342" s="81" t="s">
        <v>4230</v>
      </c>
      <c r="AL4342" s="144">
        <v>0</v>
      </c>
      <c r="AM4342" s="144">
        <v>0.16666666666666669</v>
      </c>
      <c r="AN4342" s="144">
        <v>0.16666666666666669</v>
      </c>
      <c r="AO4342" s="145">
        <v>0.16666666666666669</v>
      </c>
    </row>
    <row r="4343" spans="2:41" ht="14.5" hidden="1" x14ac:dyDescent="0.35">
      <c r="B4343" s="45" t="s">
        <v>3314</v>
      </c>
      <c r="C4343" s="54">
        <v>982472</v>
      </c>
      <c r="D4343" s="54">
        <v>982472</v>
      </c>
      <c r="E4343" s="60" t="s">
        <v>3197</v>
      </c>
      <c r="F4343" s="73">
        <v>0</v>
      </c>
      <c r="G4343" s="73">
        <v>0.16666666666666669</v>
      </c>
      <c r="H4343" s="73">
        <v>0.16666666666666669</v>
      </c>
      <c r="I4343" s="73">
        <v>0.16666666666666669</v>
      </c>
      <c r="J4343" s="81" t="s">
        <v>4230</v>
      </c>
      <c r="AL4343" s="144">
        <v>0</v>
      </c>
      <c r="AM4343" s="144">
        <v>0.16666666666666669</v>
      </c>
      <c r="AN4343" s="144">
        <v>0.16666666666666669</v>
      </c>
      <c r="AO4343" s="145">
        <v>0.16666666666666669</v>
      </c>
    </row>
    <row r="4344" spans="2:41" ht="14.5" hidden="1" x14ac:dyDescent="0.35">
      <c r="B4344" s="45" t="s">
        <v>3314</v>
      </c>
      <c r="C4344" s="54">
        <v>982490</v>
      </c>
      <c r="D4344" s="54">
        <v>982492</v>
      </c>
      <c r="E4344" s="60" t="s">
        <v>3197</v>
      </c>
      <c r="F4344" s="73">
        <v>0</v>
      </c>
      <c r="G4344" s="73">
        <v>0.16666666666666669</v>
      </c>
      <c r="H4344" s="73">
        <v>0.16666666666666669</v>
      </c>
      <c r="I4344" s="73">
        <v>0.16666666666666669</v>
      </c>
      <c r="J4344" s="81" t="s">
        <v>4230</v>
      </c>
      <c r="AL4344" s="144">
        <v>0</v>
      </c>
      <c r="AM4344" s="144">
        <v>0.16666666666666669</v>
      </c>
      <c r="AN4344" s="144">
        <v>0.16666666666666669</v>
      </c>
      <c r="AO4344" s="145">
        <v>0.16666666666666669</v>
      </c>
    </row>
    <row r="4345" spans="2:41" ht="14.5" hidden="1" x14ac:dyDescent="0.35">
      <c r="B4345" s="45" t="s">
        <v>3314</v>
      </c>
      <c r="C4345" s="54">
        <v>982494</v>
      </c>
      <c r="D4345" s="54">
        <v>982494</v>
      </c>
      <c r="E4345" s="60" t="s">
        <v>3197</v>
      </c>
      <c r="F4345" s="73">
        <v>0</v>
      </c>
      <c r="G4345" s="73">
        <v>0.16666666666666669</v>
      </c>
      <c r="H4345" s="73">
        <v>0.16666666666666669</v>
      </c>
      <c r="I4345" s="73">
        <v>0.16666666666666669</v>
      </c>
      <c r="J4345" s="81" t="s">
        <v>4230</v>
      </c>
      <c r="AL4345" s="144">
        <v>0</v>
      </c>
      <c r="AM4345" s="144">
        <v>0.16666666666666669</v>
      </c>
      <c r="AN4345" s="144">
        <v>0.16666666666666669</v>
      </c>
      <c r="AO4345" s="145">
        <v>0.16666666666666669</v>
      </c>
    </row>
    <row r="4346" spans="2:41" ht="14.5" hidden="1" x14ac:dyDescent="0.35">
      <c r="B4346" s="45" t="s">
        <v>3314</v>
      </c>
      <c r="C4346" s="54">
        <v>982548</v>
      </c>
      <c r="D4346" s="54">
        <v>982548</v>
      </c>
      <c r="E4346" s="60" t="s">
        <v>3197</v>
      </c>
      <c r="F4346" s="73">
        <v>0</v>
      </c>
      <c r="G4346" s="73">
        <v>0.16666666666666669</v>
      </c>
      <c r="H4346" s="73">
        <v>0.16666666666666669</v>
      </c>
      <c r="I4346" s="73">
        <v>0.16666666666666669</v>
      </c>
      <c r="J4346" s="81" t="s">
        <v>4230</v>
      </c>
      <c r="AL4346" s="144">
        <v>0</v>
      </c>
      <c r="AM4346" s="144">
        <v>0.16666666666666669</v>
      </c>
      <c r="AN4346" s="144">
        <v>0.16666666666666669</v>
      </c>
      <c r="AO4346" s="145">
        <v>0.16666666666666669</v>
      </c>
    </row>
    <row r="4347" spans="2:41" ht="14.5" hidden="1" x14ac:dyDescent="0.35">
      <c r="B4347" s="45" t="s">
        <v>3314</v>
      </c>
      <c r="C4347" s="54">
        <v>982764</v>
      </c>
      <c r="D4347" s="54">
        <v>982764</v>
      </c>
      <c r="E4347" s="60" t="s">
        <v>3197</v>
      </c>
      <c r="F4347" s="73">
        <v>0</v>
      </c>
      <c r="G4347" s="73">
        <v>0.16666666666666669</v>
      </c>
      <c r="H4347" s="73">
        <v>0.16666666666666669</v>
      </c>
      <c r="I4347" s="73">
        <v>0.16666666666666669</v>
      </c>
      <c r="J4347" s="81" t="s">
        <v>4230</v>
      </c>
      <c r="AL4347" s="144">
        <v>0</v>
      </c>
      <c r="AM4347" s="144">
        <v>0.16666666666666669</v>
      </c>
      <c r="AN4347" s="144">
        <v>0.16666666666666669</v>
      </c>
      <c r="AO4347" s="145">
        <v>0.16666666666666669</v>
      </c>
    </row>
    <row r="4348" spans="2:41" ht="14.5" hidden="1" x14ac:dyDescent="0.35">
      <c r="B4348" s="45" t="s">
        <v>3314</v>
      </c>
      <c r="C4348" s="54">
        <v>982929</v>
      </c>
      <c r="D4348" s="54">
        <v>982929</v>
      </c>
      <c r="E4348" s="60" t="s">
        <v>3197</v>
      </c>
      <c r="F4348" s="73">
        <v>0</v>
      </c>
      <c r="G4348" s="73">
        <v>0.16666666666666669</v>
      </c>
      <c r="H4348" s="73">
        <v>0.16666666666666669</v>
      </c>
      <c r="I4348" s="73">
        <v>0.16666666666666669</v>
      </c>
      <c r="J4348" s="81" t="s">
        <v>4230</v>
      </c>
      <c r="AL4348" s="144">
        <v>0</v>
      </c>
      <c r="AM4348" s="144">
        <v>0.16666666666666669</v>
      </c>
      <c r="AN4348" s="144">
        <v>0.16666666666666669</v>
      </c>
      <c r="AO4348" s="145">
        <v>0.16666666666666669</v>
      </c>
    </row>
    <row r="4349" spans="2:41" ht="14.5" hidden="1" x14ac:dyDescent="0.35">
      <c r="B4349" s="45" t="s">
        <v>3314</v>
      </c>
      <c r="C4349" s="54">
        <v>982941</v>
      </c>
      <c r="D4349" s="54">
        <v>982941</v>
      </c>
      <c r="E4349" s="60" t="s">
        <v>3197</v>
      </c>
      <c r="F4349" s="73">
        <v>0</v>
      </c>
      <c r="G4349" s="73">
        <v>0.16666666666666669</v>
      </c>
      <c r="H4349" s="73">
        <v>0.16666666666666669</v>
      </c>
      <c r="I4349" s="73">
        <v>0.16666666666666669</v>
      </c>
      <c r="J4349" s="81" t="s">
        <v>4230</v>
      </c>
      <c r="AL4349" s="144">
        <v>0</v>
      </c>
      <c r="AM4349" s="144">
        <v>0.16666666666666669</v>
      </c>
      <c r="AN4349" s="144">
        <v>0.16666666666666669</v>
      </c>
      <c r="AO4349" s="145">
        <v>0.16666666666666669</v>
      </c>
    </row>
    <row r="4350" spans="2:41" ht="14.5" hidden="1" x14ac:dyDescent="0.35">
      <c r="B4350" s="45" t="s">
        <v>3314</v>
      </c>
      <c r="C4350" s="54">
        <v>982947</v>
      </c>
      <c r="D4350" s="54">
        <v>982947</v>
      </c>
      <c r="E4350" s="60" t="s">
        <v>3197</v>
      </c>
      <c r="F4350" s="73">
        <v>0</v>
      </c>
      <c r="G4350" s="73">
        <v>0.16666666666666669</v>
      </c>
      <c r="H4350" s="73">
        <v>0.16666666666666669</v>
      </c>
      <c r="I4350" s="73">
        <v>0.16666666666666669</v>
      </c>
      <c r="J4350" s="81" t="s">
        <v>4230</v>
      </c>
      <c r="AL4350" s="144">
        <v>0</v>
      </c>
      <c r="AM4350" s="144">
        <v>0.16666666666666669</v>
      </c>
      <c r="AN4350" s="144">
        <v>0.16666666666666669</v>
      </c>
      <c r="AO4350" s="145">
        <v>0.16666666666666669</v>
      </c>
    </row>
    <row r="4351" spans="2:41" ht="14.5" hidden="1" x14ac:dyDescent="0.35">
      <c r="B4351" s="45" t="s">
        <v>3314</v>
      </c>
      <c r="C4351" s="54">
        <v>983115</v>
      </c>
      <c r="D4351" s="54">
        <v>983116</v>
      </c>
      <c r="E4351" s="60" t="s">
        <v>3197</v>
      </c>
      <c r="F4351" s="73">
        <v>0</v>
      </c>
      <c r="G4351" s="73">
        <v>0.16666666666666669</v>
      </c>
      <c r="H4351" s="73">
        <v>0.16666666666666669</v>
      </c>
      <c r="I4351" s="73">
        <v>0.16666666666666669</v>
      </c>
      <c r="J4351" s="81" t="s">
        <v>4230</v>
      </c>
      <c r="AL4351" s="144">
        <v>0</v>
      </c>
      <c r="AM4351" s="144">
        <v>0.16666666666666669</v>
      </c>
      <c r="AN4351" s="144">
        <v>0.16666666666666669</v>
      </c>
      <c r="AO4351" s="145">
        <v>0.16666666666666669</v>
      </c>
    </row>
    <row r="4352" spans="2:41" ht="14.5" hidden="1" x14ac:dyDescent="0.35">
      <c r="B4352" s="45" t="s">
        <v>3314</v>
      </c>
      <c r="C4352" s="54">
        <v>983293</v>
      </c>
      <c r="D4352" s="54">
        <v>983293</v>
      </c>
      <c r="E4352" s="60" t="s">
        <v>3197</v>
      </c>
      <c r="F4352" s="73">
        <v>0</v>
      </c>
      <c r="G4352" s="73">
        <v>0.16666666666666669</v>
      </c>
      <c r="H4352" s="73">
        <v>0.16666666666666669</v>
      </c>
      <c r="I4352" s="73">
        <v>0.16666666666666669</v>
      </c>
      <c r="J4352" s="81" t="s">
        <v>4230</v>
      </c>
      <c r="AL4352" s="144">
        <v>0</v>
      </c>
      <c r="AM4352" s="144">
        <v>0.16666666666666669</v>
      </c>
      <c r="AN4352" s="144">
        <v>0.16666666666666669</v>
      </c>
      <c r="AO4352" s="145">
        <v>0.16666666666666669</v>
      </c>
    </row>
    <row r="4353" spans="2:41" ht="14.5" hidden="1" x14ac:dyDescent="0.35">
      <c r="B4353" s="45" t="s">
        <v>3314</v>
      </c>
      <c r="C4353" s="54">
        <v>983329</v>
      </c>
      <c r="D4353" s="54">
        <v>983329</v>
      </c>
      <c r="E4353" s="60" t="s">
        <v>3197</v>
      </c>
      <c r="F4353" s="73">
        <v>0</v>
      </c>
      <c r="G4353" s="73">
        <v>0.16666666666666669</v>
      </c>
      <c r="H4353" s="73">
        <v>0.16666666666666669</v>
      </c>
      <c r="I4353" s="73">
        <v>0.16666666666666669</v>
      </c>
      <c r="J4353" s="81" t="s">
        <v>4230</v>
      </c>
      <c r="AL4353" s="144">
        <v>0</v>
      </c>
      <c r="AM4353" s="144">
        <v>0.16666666666666669</v>
      </c>
      <c r="AN4353" s="144">
        <v>0.16666666666666669</v>
      </c>
      <c r="AO4353" s="145">
        <v>0.16666666666666669</v>
      </c>
    </row>
    <row r="4354" spans="2:41" ht="14.5" hidden="1" x14ac:dyDescent="0.35">
      <c r="B4354" s="45" t="s">
        <v>3314</v>
      </c>
      <c r="C4354" s="54">
        <v>983436</v>
      </c>
      <c r="D4354" s="54">
        <v>983436</v>
      </c>
      <c r="E4354" s="60" t="s">
        <v>3197</v>
      </c>
      <c r="F4354" s="73">
        <v>0</v>
      </c>
      <c r="G4354" s="73">
        <v>0.16666666666666669</v>
      </c>
      <c r="H4354" s="73">
        <v>0.16666666666666669</v>
      </c>
      <c r="I4354" s="73">
        <v>0.16666666666666669</v>
      </c>
      <c r="J4354" s="81" t="s">
        <v>4230</v>
      </c>
      <c r="AL4354" s="144">
        <v>0</v>
      </c>
      <c r="AM4354" s="144">
        <v>0.16666666666666669</v>
      </c>
      <c r="AN4354" s="144">
        <v>0.16666666666666669</v>
      </c>
      <c r="AO4354" s="145">
        <v>0.16666666666666669</v>
      </c>
    </row>
    <row r="4355" spans="2:41" ht="14.5" hidden="1" x14ac:dyDescent="0.35">
      <c r="B4355" s="45" t="s">
        <v>3314</v>
      </c>
      <c r="C4355" s="54">
        <v>983438</v>
      </c>
      <c r="D4355" s="54">
        <v>983439</v>
      </c>
      <c r="E4355" s="60" t="s">
        <v>3197</v>
      </c>
      <c r="F4355" s="73">
        <v>0</v>
      </c>
      <c r="G4355" s="73">
        <v>0.16666666666666669</v>
      </c>
      <c r="H4355" s="73">
        <v>0.16666666666666669</v>
      </c>
      <c r="I4355" s="73">
        <v>0.16666666666666669</v>
      </c>
      <c r="J4355" s="81" t="s">
        <v>4230</v>
      </c>
      <c r="AL4355" s="144">
        <v>0</v>
      </c>
      <c r="AM4355" s="144">
        <v>0.16666666666666669</v>
      </c>
      <c r="AN4355" s="144">
        <v>0.16666666666666669</v>
      </c>
      <c r="AO4355" s="145">
        <v>0.16666666666666669</v>
      </c>
    </row>
    <row r="4356" spans="2:41" ht="14.5" hidden="1" x14ac:dyDescent="0.35">
      <c r="B4356" s="45" t="s">
        <v>3314</v>
      </c>
      <c r="C4356" s="54">
        <v>983495</v>
      </c>
      <c r="D4356" s="54">
        <v>983495</v>
      </c>
      <c r="E4356" s="60" t="s">
        <v>3197</v>
      </c>
      <c r="F4356" s="73">
        <v>0</v>
      </c>
      <c r="G4356" s="73">
        <v>0.16666666666666669</v>
      </c>
      <c r="H4356" s="73">
        <v>0.16666666666666669</v>
      </c>
      <c r="I4356" s="73">
        <v>0.16666666666666669</v>
      </c>
      <c r="J4356" s="81" t="s">
        <v>4230</v>
      </c>
      <c r="AL4356" s="144">
        <v>0</v>
      </c>
      <c r="AM4356" s="144">
        <v>0.16666666666666669</v>
      </c>
      <c r="AN4356" s="144">
        <v>0.16666666666666669</v>
      </c>
      <c r="AO4356" s="145">
        <v>0.16666666666666669</v>
      </c>
    </row>
    <row r="4357" spans="2:41" ht="14.5" hidden="1" x14ac:dyDescent="0.35">
      <c r="B4357" s="45" t="s">
        <v>3314</v>
      </c>
      <c r="C4357" s="54">
        <v>983583</v>
      </c>
      <c r="D4357" s="54">
        <v>983583</v>
      </c>
      <c r="E4357" s="60" t="s">
        <v>3197</v>
      </c>
      <c r="F4357" s="73">
        <v>0</v>
      </c>
      <c r="G4357" s="73">
        <v>0.16666666666666669</v>
      </c>
      <c r="H4357" s="73">
        <v>0.16666666666666669</v>
      </c>
      <c r="I4357" s="73">
        <v>0.16666666666666669</v>
      </c>
      <c r="J4357" s="81" t="s">
        <v>4230</v>
      </c>
      <c r="AL4357" s="144">
        <v>0</v>
      </c>
      <c r="AM4357" s="144">
        <v>0.16666666666666669</v>
      </c>
      <c r="AN4357" s="144">
        <v>0.16666666666666669</v>
      </c>
      <c r="AO4357" s="145">
        <v>0.16666666666666669</v>
      </c>
    </row>
    <row r="4358" spans="2:41" ht="14.5" hidden="1" x14ac:dyDescent="0.35">
      <c r="B4358" s="45" t="s">
        <v>3314</v>
      </c>
      <c r="C4358" s="54">
        <v>983672</v>
      </c>
      <c r="D4358" s="54">
        <v>983672</v>
      </c>
      <c r="E4358" s="60" t="s">
        <v>3197</v>
      </c>
      <c r="F4358" s="73">
        <v>0</v>
      </c>
      <c r="G4358" s="73">
        <v>0.16666666666666669</v>
      </c>
      <c r="H4358" s="73">
        <v>0.16666666666666669</v>
      </c>
      <c r="I4358" s="73">
        <v>0.16666666666666669</v>
      </c>
      <c r="J4358" s="81" t="s">
        <v>4230</v>
      </c>
      <c r="AL4358" s="144">
        <v>0</v>
      </c>
      <c r="AM4358" s="144">
        <v>0.16666666666666669</v>
      </c>
      <c r="AN4358" s="144">
        <v>0.16666666666666669</v>
      </c>
      <c r="AO4358" s="145">
        <v>0.16666666666666669</v>
      </c>
    </row>
    <row r="4359" spans="2:41" ht="14.5" hidden="1" x14ac:dyDescent="0.35">
      <c r="B4359" s="45" t="s">
        <v>3314</v>
      </c>
      <c r="C4359" s="54">
        <v>983790</v>
      </c>
      <c r="D4359" s="54">
        <v>983790</v>
      </c>
      <c r="E4359" s="60" t="s">
        <v>3197</v>
      </c>
      <c r="F4359" s="73">
        <v>0</v>
      </c>
      <c r="G4359" s="73">
        <v>0.16666666666666669</v>
      </c>
      <c r="H4359" s="73">
        <v>0.16666666666666669</v>
      </c>
      <c r="I4359" s="73">
        <v>0.16666666666666669</v>
      </c>
      <c r="J4359" s="81" t="s">
        <v>4230</v>
      </c>
      <c r="AL4359" s="144">
        <v>0</v>
      </c>
      <c r="AM4359" s="144">
        <v>0.16666666666666669</v>
      </c>
      <c r="AN4359" s="144">
        <v>0.16666666666666669</v>
      </c>
      <c r="AO4359" s="145">
        <v>0.16666666666666669</v>
      </c>
    </row>
    <row r="4360" spans="2:41" ht="14.5" hidden="1" x14ac:dyDescent="0.35">
      <c r="B4360" s="45" t="s">
        <v>3314</v>
      </c>
      <c r="C4360" s="54">
        <v>983821</v>
      </c>
      <c r="D4360" s="54">
        <v>983821</v>
      </c>
      <c r="E4360" s="60" t="s">
        <v>3197</v>
      </c>
      <c r="F4360" s="73">
        <v>0</v>
      </c>
      <c r="G4360" s="73">
        <v>0.16666666666666669</v>
      </c>
      <c r="H4360" s="73">
        <v>0.16666666666666669</v>
      </c>
      <c r="I4360" s="73">
        <v>0.16666666666666669</v>
      </c>
      <c r="J4360" s="81" t="s">
        <v>4230</v>
      </c>
      <c r="AL4360" s="144">
        <v>0</v>
      </c>
      <c r="AM4360" s="144">
        <v>0.16666666666666669</v>
      </c>
      <c r="AN4360" s="144">
        <v>0.16666666666666669</v>
      </c>
      <c r="AO4360" s="145">
        <v>0.16666666666666669</v>
      </c>
    </row>
    <row r="4361" spans="2:41" ht="14.5" hidden="1" x14ac:dyDescent="0.35">
      <c r="B4361" s="45" t="s">
        <v>3314</v>
      </c>
      <c r="C4361" s="54">
        <v>983905</v>
      </c>
      <c r="D4361" s="54">
        <v>983905</v>
      </c>
      <c r="E4361" s="60" t="s">
        <v>3197</v>
      </c>
      <c r="F4361" s="73">
        <v>0</v>
      </c>
      <c r="G4361" s="73">
        <v>0.16666666666666669</v>
      </c>
      <c r="H4361" s="73">
        <v>0.16666666666666669</v>
      </c>
      <c r="I4361" s="73">
        <v>0.16666666666666669</v>
      </c>
      <c r="J4361" s="81" t="s">
        <v>4230</v>
      </c>
      <c r="AL4361" s="144">
        <v>0</v>
      </c>
      <c r="AM4361" s="144">
        <v>0.16666666666666669</v>
      </c>
      <c r="AN4361" s="144">
        <v>0.16666666666666669</v>
      </c>
      <c r="AO4361" s="145">
        <v>0.16666666666666669</v>
      </c>
    </row>
    <row r="4362" spans="2:41" ht="14.5" hidden="1" x14ac:dyDescent="0.35">
      <c r="B4362" s="45" t="s">
        <v>3314</v>
      </c>
      <c r="C4362" s="54">
        <v>984139</v>
      </c>
      <c r="D4362" s="54">
        <v>984139</v>
      </c>
      <c r="E4362" s="60" t="s">
        <v>3197</v>
      </c>
      <c r="F4362" s="73">
        <v>0</v>
      </c>
      <c r="G4362" s="73">
        <v>0.16666666666666669</v>
      </c>
      <c r="H4362" s="73">
        <v>0.16666666666666669</v>
      </c>
      <c r="I4362" s="73">
        <v>0.16666666666666669</v>
      </c>
      <c r="J4362" s="81" t="s">
        <v>4230</v>
      </c>
      <c r="AL4362" s="144">
        <v>0</v>
      </c>
      <c r="AM4362" s="144">
        <v>0.16666666666666669</v>
      </c>
      <c r="AN4362" s="144">
        <v>0.16666666666666669</v>
      </c>
      <c r="AO4362" s="145">
        <v>0.16666666666666669</v>
      </c>
    </row>
    <row r="4363" spans="2:41" ht="14.5" hidden="1" x14ac:dyDescent="0.35">
      <c r="B4363" s="45" t="s">
        <v>3314</v>
      </c>
      <c r="C4363" s="54">
        <v>984190</v>
      </c>
      <c r="D4363" s="54">
        <v>984190</v>
      </c>
      <c r="E4363" s="60" t="s">
        <v>3197</v>
      </c>
      <c r="F4363" s="73">
        <v>0</v>
      </c>
      <c r="G4363" s="73">
        <v>0.16666666666666669</v>
      </c>
      <c r="H4363" s="73">
        <v>0.16666666666666669</v>
      </c>
      <c r="I4363" s="73">
        <v>0.16666666666666669</v>
      </c>
      <c r="J4363" s="81" t="s">
        <v>4230</v>
      </c>
      <c r="AL4363" s="144">
        <v>0</v>
      </c>
      <c r="AM4363" s="144">
        <v>0.16666666666666669</v>
      </c>
      <c r="AN4363" s="144">
        <v>0.16666666666666669</v>
      </c>
      <c r="AO4363" s="145">
        <v>0.16666666666666669</v>
      </c>
    </row>
    <row r="4364" spans="2:41" ht="14.5" hidden="1" x14ac:dyDescent="0.35">
      <c r="B4364" s="45" t="s">
        <v>3314</v>
      </c>
      <c r="C4364" s="54">
        <v>984219</v>
      </c>
      <c r="D4364" s="54">
        <v>984219</v>
      </c>
      <c r="E4364" s="60" t="s">
        <v>3197</v>
      </c>
      <c r="F4364" s="73">
        <v>0</v>
      </c>
      <c r="G4364" s="73">
        <v>0.16666666666666669</v>
      </c>
      <c r="H4364" s="73">
        <v>0.16666666666666669</v>
      </c>
      <c r="I4364" s="73">
        <v>0.16666666666666669</v>
      </c>
      <c r="J4364" s="81" t="s">
        <v>4230</v>
      </c>
      <c r="AL4364" s="144">
        <v>0</v>
      </c>
      <c r="AM4364" s="144">
        <v>0.16666666666666669</v>
      </c>
      <c r="AN4364" s="144">
        <v>0.16666666666666669</v>
      </c>
      <c r="AO4364" s="145">
        <v>0.16666666666666669</v>
      </c>
    </row>
    <row r="4365" spans="2:41" ht="14.5" hidden="1" x14ac:dyDescent="0.35">
      <c r="B4365" s="45" t="s">
        <v>3314</v>
      </c>
      <c r="C4365" s="54">
        <v>984769</v>
      </c>
      <c r="D4365" s="54">
        <v>984769</v>
      </c>
      <c r="E4365" s="60" t="s">
        <v>3197</v>
      </c>
      <c r="F4365" s="73">
        <v>0</v>
      </c>
      <c r="G4365" s="73">
        <v>0.16666666666666669</v>
      </c>
      <c r="H4365" s="73">
        <v>0.16666666666666669</v>
      </c>
      <c r="I4365" s="73">
        <v>0.16666666666666669</v>
      </c>
      <c r="J4365" s="81" t="s">
        <v>4230</v>
      </c>
      <c r="AL4365" s="144">
        <v>0</v>
      </c>
      <c r="AM4365" s="144">
        <v>0.16666666666666669</v>
      </c>
      <c r="AN4365" s="144">
        <v>0.16666666666666669</v>
      </c>
      <c r="AO4365" s="145">
        <v>0.16666666666666669</v>
      </c>
    </row>
    <row r="4366" spans="2:41" ht="14.5" hidden="1" x14ac:dyDescent="0.35">
      <c r="B4366" s="45" t="s">
        <v>3314</v>
      </c>
      <c r="C4366" s="54">
        <v>989055</v>
      </c>
      <c r="D4366" s="54">
        <v>989055</v>
      </c>
      <c r="E4366" s="60" t="s">
        <v>3197</v>
      </c>
      <c r="F4366" s="73">
        <v>0</v>
      </c>
      <c r="G4366" s="73">
        <v>0.16666666666666669</v>
      </c>
      <c r="H4366" s="73">
        <v>0.16666666666666669</v>
      </c>
      <c r="I4366" s="73">
        <v>0.16666666666666669</v>
      </c>
      <c r="J4366" s="81" t="s">
        <v>4230</v>
      </c>
      <c r="AL4366" s="144">
        <v>0</v>
      </c>
      <c r="AM4366" s="144">
        <v>0.16666666666666669</v>
      </c>
      <c r="AN4366" s="144">
        <v>0.16666666666666669</v>
      </c>
      <c r="AO4366" s="145">
        <v>0.16666666666666669</v>
      </c>
    </row>
    <row r="4367" spans="2:41" ht="14.5" hidden="1" x14ac:dyDescent="0.35">
      <c r="B4367" s="45" t="s">
        <v>3314</v>
      </c>
      <c r="C4367" s="54">
        <v>900047</v>
      </c>
      <c r="D4367" s="54">
        <v>900047</v>
      </c>
      <c r="E4367" s="60" t="s">
        <v>3198</v>
      </c>
      <c r="F4367" s="73">
        <v>0</v>
      </c>
      <c r="G4367" s="73">
        <v>0.20833333333333334</v>
      </c>
      <c r="H4367" s="73">
        <v>0.20833333333333334</v>
      </c>
      <c r="I4367" s="73">
        <v>0.20833333333333334</v>
      </c>
      <c r="J4367" s="81" t="s">
        <v>4230</v>
      </c>
      <c r="AL4367" s="144">
        <v>0</v>
      </c>
      <c r="AM4367" s="144">
        <v>0.20833333333333334</v>
      </c>
      <c r="AN4367" s="144">
        <v>0.20833333333333334</v>
      </c>
      <c r="AO4367" s="145">
        <v>0.20833333333333334</v>
      </c>
    </row>
    <row r="4368" spans="2:41" ht="14.5" hidden="1" x14ac:dyDescent="0.35">
      <c r="B4368" s="45" t="s">
        <v>3314</v>
      </c>
      <c r="C4368" s="54">
        <v>900061</v>
      </c>
      <c r="D4368" s="54">
        <v>900061</v>
      </c>
      <c r="E4368" s="60" t="s">
        <v>3198</v>
      </c>
      <c r="F4368" s="73">
        <v>0</v>
      </c>
      <c r="G4368" s="73">
        <v>0.20833333333333334</v>
      </c>
      <c r="H4368" s="73">
        <v>0.20833333333333334</v>
      </c>
      <c r="I4368" s="73">
        <v>0.20833333333333334</v>
      </c>
      <c r="J4368" s="81" t="s">
        <v>4230</v>
      </c>
      <c r="AL4368" s="144">
        <v>0</v>
      </c>
      <c r="AM4368" s="144">
        <v>0.20833333333333334</v>
      </c>
      <c r="AN4368" s="144">
        <v>0.20833333333333334</v>
      </c>
      <c r="AO4368" s="145">
        <v>0.20833333333333334</v>
      </c>
    </row>
    <row r="4369" spans="2:41" ht="14.5" hidden="1" x14ac:dyDescent="0.35">
      <c r="B4369" s="45" t="s">
        <v>3314</v>
      </c>
      <c r="C4369" s="54">
        <v>900198</v>
      </c>
      <c r="D4369" s="54">
        <v>900198</v>
      </c>
      <c r="E4369" s="60" t="s">
        <v>3198</v>
      </c>
      <c r="F4369" s="73">
        <v>0</v>
      </c>
      <c r="G4369" s="73">
        <v>0.20833333333333334</v>
      </c>
      <c r="H4369" s="73">
        <v>0.20833333333333334</v>
      </c>
      <c r="I4369" s="73">
        <v>0.20833333333333334</v>
      </c>
      <c r="J4369" s="81" t="s">
        <v>4230</v>
      </c>
      <c r="AL4369" s="144">
        <v>0</v>
      </c>
      <c r="AM4369" s="144">
        <v>0.20833333333333334</v>
      </c>
      <c r="AN4369" s="144">
        <v>0.20833333333333334</v>
      </c>
      <c r="AO4369" s="145">
        <v>0.20833333333333334</v>
      </c>
    </row>
    <row r="4370" spans="2:41" ht="14.5" hidden="1" x14ac:dyDescent="0.35">
      <c r="B4370" s="45" t="s">
        <v>3314</v>
      </c>
      <c r="C4370" s="54">
        <v>900290</v>
      </c>
      <c r="D4370" s="54">
        <v>900290</v>
      </c>
      <c r="E4370" s="60" t="s">
        <v>3198</v>
      </c>
      <c r="F4370" s="73">
        <v>0</v>
      </c>
      <c r="G4370" s="73">
        <v>0.20833333333333334</v>
      </c>
      <c r="H4370" s="73">
        <v>0.20833333333333334</v>
      </c>
      <c r="I4370" s="73">
        <v>0.20833333333333334</v>
      </c>
      <c r="J4370" s="81" t="s">
        <v>4230</v>
      </c>
      <c r="AL4370" s="144">
        <v>0</v>
      </c>
      <c r="AM4370" s="144">
        <v>0.20833333333333334</v>
      </c>
      <c r="AN4370" s="144">
        <v>0.20833333333333334</v>
      </c>
      <c r="AO4370" s="145">
        <v>0.20833333333333334</v>
      </c>
    </row>
    <row r="4371" spans="2:41" ht="14.5" hidden="1" x14ac:dyDescent="0.35">
      <c r="B4371" s="45" t="s">
        <v>3314</v>
      </c>
      <c r="C4371" s="54">
        <v>900349</v>
      </c>
      <c r="D4371" s="54">
        <v>900349</v>
      </c>
      <c r="E4371" s="60" t="s">
        <v>3198</v>
      </c>
      <c r="F4371" s="73">
        <v>0</v>
      </c>
      <c r="G4371" s="73">
        <v>0.20833333333333334</v>
      </c>
      <c r="H4371" s="73">
        <v>0.20833333333333334</v>
      </c>
      <c r="I4371" s="73">
        <v>0.20833333333333334</v>
      </c>
      <c r="J4371" s="81" t="s">
        <v>4230</v>
      </c>
      <c r="AL4371" s="144">
        <v>0</v>
      </c>
      <c r="AM4371" s="144">
        <v>0.20833333333333334</v>
      </c>
      <c r="AN4371" s="144">
        <v>0.20833333333333334</v>
      </c>
      <c r="AO4371" s="145">
        <v>0.20833333333333334</v>
      </c>
    </row>
    <row r="4372" spans="2:41" ht="14.5" hidden="1" x14ac:dyDescent="0.35">
      <c r="B4372" s="45" t="s">
        <v>3314</v>
      </c>
      <c r="C4372" s="54">
        <v>900361</v>
      </c>
      <c r="D4372" s="54">
        <v>900361</v>
      </c>
      <c r="E4372" s="60" t="s">
        <v>3198</v>
      </c>
      <c r="F4372" s="73">
        <v>0</v>
      </c>
      <c r="G4372" s="73">
        <v>0.20833333333333334</v>
      </c>
      <c r="H4372" s="73">
        <v>0.20833333333333334</v>
      </c>
      <c r="I4372" s="73">
        <v>0.20833333333333334</v>
      </c>
      <c r="J4372" s="81" t="s">
        <v>4230</v>
      </c>
      <c r="AL4372" s="144">
        <v>0</v>
      </c>
      <c r="AM4372" s="144">
        <v>0.20833333333333334</v>
      </c>
      <c r="AN4372" s="144">
        <v>0.20833333333333334</v>
      </c>
      <c r="AO4372" s="145">
        <v>0.20833333333333334</v>
      </c>
    </row>
    <row r="4373" spans="2:41" ht="14.5" hidden="1" x14ac:dyDescent="0.35">
      <c r="B4373" s="45" t="s">
        <v>3314</v>
      </c>
      <c r="C4373" s="54">
        <v>900761</v>
      </c>
      <c r="D4373" s="54">
        <v>900761</v>
      </c>
      <c r="E4373" s="60" t="s">
        <v>3198</v>
      </c>
      <c r="F4373" s="73">
        <v>0</v>
      </c>
      <c r="G4373" s="73">
        <v>0.20833333333333334</v>
      </c>
      <c r="H4373" s="73">
        <v>0.20833333333333334</v>
      </c>
      <c r="I4373" s="73">
        <v>0.20833333333333334</v>
      </c>
      <c r="J4373" s="81" t="s">
        <v>4230</v>
      </c>
      <c r="AL4373" s="144">
        <v>0</v>
      </c>
      <c r="AM4373" s="144">
        <v>0.20833333333333334</v>
      </c>
      <c r="AN4373" s="144">
        <v>0.20833333333333334</v>
      </c>
      <c r="AO4373" s="145">
        <v>0.20833333333333334</v>
      </c>
    </row>
    <row r="4374" spans="2:41" ht="14.5" hidden="1" x14ac:dyDescent="0.35">
      <c r="B4374" s="45" t="s">
        <v>3314</v>
      </c>
      <c r="C4374" s="54">
        <v>900831</v>
      </c>
      <c r="D4374" s="54">
        <v>900831</v>
      </c>
      <c r="E4374" s="60" t="s">
        <v>3198</v>
      </c>
      <c r="F4374" s="73">
        <v>0</v>
      </c>
      <c r="G4374" s="73">
        <v>0.20833333333333334</v>
      </c>
      <c r="H4374" s="73">
        <v>0.20833333333333334</v>
      </c>
      <c r="I4374" s="73">
        <v>0.20833333333333334</v>
      </c>
      <c r="J4374" s="81" t="s">
        <v>4230</v>
      </c>
      <c r="AL4374" s="144">
        <v>0</v>
      </c>
      <c r="AM4374" s="144">
        <v>0.20833333333333334</v>
      </c>
      <c r="AN4374" s="144">
        <v>0.20833333333333334</v>
      </c>
      <c r="AO4374" s="145">
        <v>0.20833333333333334</v>
      </c>
    </row>
    <row r="4375" spans="2:41" ht="14.5" hidden="1" x14ac:dyDescent="0.35">
      <c r="B4375" s="45" t="s">
        <v>3314</v>
      </c>
      <c r="C4375" s="54">
        <v>900970</v>
      </c>
      <c r="D4375" s="54">
        <v>900974</v>
      </c>
      <c r="E4375" s="60" t="s">
        <v>3198</v>
      </c>
      <c r="F4375" s="73">
        <v>0</v>
      </c>
      <c r="G4375" s="73">
        <v>0.20833333333333334</v>
      </c>
      <c r="H4375" s="73">
        <v>0.20833333333333334</v>
      </c>
      <c r="I4375" s="73">
        <v>0.20833333333333334</v>
      </c>
      <c r="J4375" s="81" t="s">
        <v>4230</v>
      </c>
      <c r="AL4375" s="144">
        <v>0</v>
      </c>
      <c r="AM4375" s="144">
        <v>0.20833333333333334</v>
      </c>
      <c r="AN4375" s="144">
        <v>0.20833333333333334</v>
      </c>
      <c r="AO4375" s="145">
        <v>0.20833333333333334</v>
      </c>
    </row>
    <row r="4376" spans="2:41" ht="14.5" hidden="1" x14ac:dyDescent="0.35">
      <c r="B4376" s="45" t="s">
        <v>3314</v>
      </c>
      <c r="C4376" s="54">
        <v>900976</v>
      </c>
      <c r="D4376" s="54">
        <v>900977</v>
      </c>
      <c r="E4376" s="60" t="s">
        <v>3198</v>
      </c>
      <c r="F4376" s="73">
        <v>0</v>
      </c>
      <c r="G4376" s="73">
        <v>0.20833333333333334</v>
      </c>
      <c r="H4376" s="73">
        <v>0.20833333333333334</v>
      </c>
      <c r="I4376" s="73">
        <v>0.20833333333333334</v>
      </c>
      <c r="J4376" s="81" t="s">
        <v>4230</v>
      </c>
      <c r="AL4376" s="144">
        <v>0</v>
      </c>
      <c r="AM4376" s="144">
        <v>0.20833333333333334</v>
      </c>
      <c r="AN4376" s="144">
        <v>0.20833333333333334</v>
      </c>
      <c r="AO4376" s="145">
        <v>0.20833333333333334</v>
      </c>
    </row>
    <row r="4377" spans="2:41" ht="14.5" hidden="1" x14ac:dyDescent="0.35">
      <c r="B4377" s="45" t="s">
        <v>3314</v>
      </c>
      <c r="C4377" s="54">
        <v>900991</v>
      </c>
      <c r="D4377" s="54">
        <v>900991</v>
      </c>
      <c r="E4377" s="60" t="s">
        <v>3198</v>
      </c>
      <c r="F4377" s="73">
        <v>0</v>
      </c>
      <c r="G4377" s="73">
        <v>0.20833333333333334</v>
      </c>
      <c r="H4377" s="73">
        <v>0.20833333333333334</v>
      </c>
      <c r="I4377" s="73">
        <v>0.20833333333333334</v>
      </c>
      <c r="J4377" s="81" t="s">
        <v>4230</v>
      </c>
      <c r="AL4377" s="144">
        <v>0</v>
      </c>
      <c r="AM4377" s="144">
        <v>0.20833333333333334</v>
      </c>
      <c r="AN4377" s="144">
        <v>0.20833333333333334</v>
      </c>
      <c r="AO4377" s="145">
        <v>0.20833333333333334</v>
      </c>
    </row>
    <row r="4378" spans="2:41" ht="14.5" hidden="1" x14ac:dyDescent="0.35">
      <c r="B4378" s="45" t="s">
        <v>3314</v>
      </c>
      <c r="C4378" s="54">
        <v>901024</v>
      </c>
      <c r="D4378" s="54">
        <v>901024</v>
      </c>
      <c r="E4378" s="60" t="s">
        <v>3198</v>
      </c>
      <c r="F4378" s="73">
        <v>0</v>
      </c>
      <c r="G4378" s="73">
        <v>0.20833333333333334</v>
      </c>
      <c r="H4378" s="73">
        <v>0.20833333333333334</v>
      </c>
      <c r="I4378" s="73">
        <v>0.20833333333333334</v>
      </c>
      <c r="J4378" s="81" t="s">
        <v>4230</v>
      </c>
      <c r="AL4378" s="144">
        <v>0</v>
      </c>
      <c r="AM4378" s="144">
        <v>0.20833333333333334</v>
      </c>
      <c r="AN4378" s="144">
        <v>0.20833333333333334</v>
      </c>
      <c r="AO4378" s="145">
        <v>0.20833333333333334</v>
      </c>
    </row>
    <row r="4379" spans="2:41" ht="14.5" hidden="1" x14ac:dyDescent="0.35">
      <c r="B4379" s="45" t="s">
        <v>3314</v>
      </c>
      <c r="C4379" s="54">
        <v>901222</v>
      </c>
      <c r="D4379" s="54">
        <v>901222</v>
      </c>
      <c r="E4379" s="60" t="s">
        <v>3198</v>
      </c>
      <c r="F4379" s="73">
        <v>0</v>
      </c>
      <c r="G4379" s="73">
        <v>0.20833333333333334</v>
      </c>
      <c r="H4379" s="73">
        <v>0.20833333333333334</v>
      </c>
      <c r="I4379" s="73">
        <v>0.20833333333333334</v>
      </c>
      <c r="J4379" s="81" t="s">
        <v>4230</v>
      </c>
      <c r="AL4379" s="144">
        <v>0</v>
      </c>
      <c r="AM4379" s="144">
        <v>0.20833333333333334</v>
      </c>
      <c r="AN4379" s="144">
        <v>0.20833333333333334</v>
      </c>
      <c r="AO4379" s="145">
        <v>0.20833333333333334</v>
      </c>
    </row>
    <row r="4380" spans="2:41" ht="14.5" hidden="1" x14ac:dyDescent="0.35">
      <c r="B4380" s="45" t="s">
        <v>3314</v>
      </c>
      <c r="C4380" s="54">
        <v>901263</v>
      </c>
      <c r="D4380" s="54">
        <v>901264</v>
      </c>
      <c r="E4380" s="60" t="s">
        <v>3198</v>
      </c>
      <c r="F4380" s="73">
        <v>0</v>
      </c>
      <c r="G4380" s="73">
        <v>0.20833333333333334</v>
      </c>
      <c r="H4380" s="73">
        <v>0.20833333333333334</v>
      </c>
      <c r="I4380" s="73">
        <v>0.20833333333333334</v>
      </c>
      <c r="J4380" s="81" t="s">
        <v>4230</v>
      </c>
      <c r="AL4380" s="144">
        <v>0</v>
      </c>
      <c r="AM4380" s="144">
        <v>0.20833333333333334</v>
      </c>
      <c r="AN4380" s="144">
        <v>0.20833333333333334</v>
      </c>
      <c r="AO4380" s="145">
        <v>0.20833333333333334</v>
      </c>
    </row>
    <row r="4381" spans="2:41" ht="14.5" hidden="1" x14ac:dyDescent="0.35">
      <c r="B4381" s="45" t="s">
        <v>3314</v>
      </c>
      <c r="C4381" s="54">
        <v>901266</v>
      </c>
      <c r="D4381" s="54">
        <v>901266</v>
      </c>
      <c r="E4381" s="60" t="s">
        <v>3198</v>
      </c>
      <c r="F4381" s="73">
        <v>0</v>
      </c>
      <c r="G4381" s="73">
        <v>0.20833333333333334</v>
      </c>
      <c r="H4381" s="73">
        <v>0.20833333333333334</v>
      </c>
      <c r="I4381" s="73">
        <v>0.20833333333333334</v>
      </c>
      <c r="J4381" s="81" t="s">
        <v>4230</v>
      </c>
      <c r="AL4381" s="144">
        <v>0</v>
      </c>
      <c r="AM4381" s="144">
        <v>0.20833333333333334</v>
      </c>
      <c r="AN4381" s="144">
        <v>0.20833333333333334</v>
      </c>
      <c r="AO4381" s="145">
        <v>0.20833333333333334</v>
      </c>
    </row>
    <row r="4382" spans="2:41" ht="14.5" hidden="1" x14ac:dyDescent="0.35">
      <c r="B4382" s="45" t="s">
        <v>3314</v>
      </c>
      <c r="C4382" s="54">
        <v>901343</v>
      </c>
      <c r="D4382" s="54">
        <v>901343</v>
      </c>
      <c r="E4382" s="60" t="s">
        <v>3198</v>
      </c>
      <c r="F4382" s="73">
        <v>0</v>
      </c>
      <c r="G4382" s="73">
        <v>0.20833333333333334</v>
      </c>
      <c r="H4382" s="73">
        <v>0.20833333333333334</v>
      </c>
      <c r="I4382" s="73">
        <v>0.20833333333333334</v>
      </c>
      <c r="J4382" s="81" t="s">
        <v>4230</v>
      </c>
      <c r="AL4382" s="144">
        <v>0</v>
      </c>
      <c r="AM4382" s="144">
        <v>0.20833333333333334</v>
      </c>
      <c r="AN4382" s="144">
        <v>0.20833333333333334</v>
      </c>
      <c r="AO4382" s="145">
        <v>0.20833333333333334</v>
      </c>
    </row>
    <row r="4383" spans="2:41" ht="14.5" hidden="1" x14ac:dyDescent="0.35">
      <c r="B4383" s="45" t="s">
        <v>3314</v>
      </c>
      <c r="C4383" s="54">
        <v>901347</v>
      </c>
      <c r="D4383" s="54">
        <v>901347</v>
      </c>
      <c r="E4383" s="60" t="s">
        <v>3198</v>
      </c>
      <c r="F4383" s="73">
        <v>0</v>
      </c>
      <c r="G4383" s="73">
        <v>0.20833333333333334</v>
      </c>
      <c r="H4383" s="73">
        <v>0.20833333333333334</v>
      </c>
      <c r="I4383" s="73">
        <v>0.20833333333333334</v>
      </c>
      <c r="J4383" s="81" t="s">
        <v>4230</v>
      </c>
      <c r="AL4383" s="144">
        <v>0</v>
      </c>
      <c r="AM4383" s="144">
        <v>0.20833333333333334</v>
      </c>
      <c r="AN4383" s="144">
        <v>0.20833333333333334</v>
      </c>
      <c r="AO4383" s="145">
        <v>0.20833333333333334</v>
      </c>
    </row>
    <row r="4384" spans="2:41" ht="14.5" hidden="1" x14ac:dyDescent="0.35">
      <c r="B4384" s="45" t="s">
        <v>3314</v>
      </c>
      <c r="C4384" s="54">
        <v>901349</v>
      </c>
      <c r="D4384" s="54">
        <v>901349</v>
      </c>
      <c r="E4384" s="60" t="s">
        <v>3198</v>
      </c>
      <c r="F4384" s="73">
        <v>0</v>
      </c>
      <c r="G4384" s="73">
        <v>0.20833333333333334</v>
      </c>
      <c r="H4384" s="73">
        <v>0.20833333333333334</v>
      </c>
      <c r="I4384" s="73">
        <v>0.20833333333333334</v>
      </c>
      <c r="J4384" s="81" t="s">
        <v>4230</v>
      </c>
      <c r="AL4384" s="144">
        <v>0</v>
      </c>
      <c r="AM4384" s="144">
        <v>0.20833333333333334</v>
      </c>
      <c r="AN4384" s="144">
        <v>0.20833333333333334</v>
      </c>
      <c r="AO4384" s="145">
        <v>0.20833333333333334</v>
      </c>
    </row>
    <row r="4385" spans="2:41" ht="14.5" hidden="1" x14ac:dyDescent="0.35">
      <c r="B4385" s="45" t="s">
        <v>3314</v>
      </c>
      <c r="C4385" s="54">
        <v>901511</v>
      </c>
      <c r="D4385" s="54">
        <v>901511</v>
      </c>
      <c r="E4385" s="60" t="s">
        <v>3198</v>
      </c>
      <c r="F4385" s="73">
        <v>0</v>
      </c>
      <c r="G4385" s="73">
        <v>0.20833333333333334</v>
      </c>
      <c r="H4385" s="73">
        <v>0.20833333333333334</v>
      </c>
      <c r="I4385" s="73">
        <v>0.20833333333333334</v>
      </c>
      <c r="J4385" s="81" t="s">
        <v>4230</v>
      </c>
      <c r="AL4385" s="144">
        <v>0</v>
      </c>
      <c r="AM4385" s="144">
        <v>0.20833333333333334</v>
      </c>
      <c r="AN4385" s="144">
        <v>0.20833333333333334</v>
      </c>
      <c r="AO4385" s="145">
        <v>0.20833333333333334</v>
      </c>
    </row>
    <row r="4386" spans="2:41" ht="14.5" hidden="1" x14ac:dyDescent="0.35">
      <c r="B4386" s="45" t="s">
        <v>3314</v>
      </c>
      <c r="C4386" s="54">
        <v>901514</v>
      </c>
      <c r="D4386" s="54">
        <v>901514</v>
      </c>
      <c r="E4386" s="60" t="s">
        <v>3198</v>
      </c>
      <c r="F4386" s="73">
        <v>0</v>
      </c>
      <c r="G4386" s="73">
        <v>0.20833333333333334</v>
      </c>
      <c r="H4386" s="73">
        <v>0.20833333333333334</v>
      </c>
      <c r="I4386" s="73">
        <v>0.20833333333333334</v>
      </c>
      <c r="J4386" s="81" t="s">
        <v>4230</v>
      </c>
      <c r="AL4386" s="144">
        <v>0</v>
      </c>
      <c r="AM4386" s="144">
        <v>0.20833333333333334</v>
      </c>
      <c r="AN4386" s="144">
        <v>0.20833333333333334</v>
      </c>
      <c r="AO4386" s="145">
        <v>0.20833333333333334</v>
      </c>
    </row>
    <row r="4387" spans="2:41" ht="14.5" hidden="1" x14ac:dyDescent="0.35">
      <c r="B4387" s="45" t="s">
        <v>3314</v>
      </c>
      <c r="C4387" s="54">
        <v>901576</v>
      </c>
      <c r="D4387" s="54">
        <v>901576</v>
      </c>
      <c r="E4387" s="60" t="s">
        <v>3198</v>
      </c>
      <c r="F4387" s="73">
        <v>0</v>
      </c>
      <c r="G4387" s="73">
        <v>0.20833333333333334</v>
      </c>
      <c r="H4387" s="73">
        <v>0.20833333333333334</v>
      </c>
      <c r="I4387" s="73">
        <v>0.20833333333333334</v>
      </c>
      <c r="J4387" s="81" t="s">
        <v>4230</v>
      </c>
      <c r="AL4387" s="144">
        <v>0</v>
      </c>
      <c r="AM4387" s="144">
        <v>0.20833333333333334</v>
      </c>
      <c r="AN4387" s="144">
        <v>0.20833333333333334</v>
      </c>
      <c r="AO4387" s="145">
        <v>0.20833333333333334</v>
      </c>
    </row>
    <row r="4388" spans="2:41" ht="14.5" hidden="1" x14ac:dyDescent="0.35">
      <c r="B4388" s="45" t="s">
        <v>3314</v>
      </c>
      <c r="C4388" s="54">
        <v>901579</v>
      </c>
      <c r="D4388" s="54">
        <v>901579</v>
      </c>
      <c r="E4388" s="60" t="s">
        <v>3198</v>
      </c>
      <c r="F4388" s="73">
        <v>0</v>
      </c>
      <c r="G4388" s="73">
        <v>0.20833333333333334</v>
      </c>
      <c r="H4388" s="73">
        <v>0.20833333333333334</v>
      </c>
      <c r="I4388" s="73">
        <v>0.20833333333333334</v>
      </c>
      <c r="J4388" s="81" t="s">
        <v>4230</v>
      </c>
      <c r="AL4388" s="144">
        <v>0</v>
      </c>
      <c r="AM4388" s="144">
        <v>0.20833333333333334</v>
      </c>
      <c r="AN4388" s="144">
        <v>0.20833333333333334</v>
      </c>
      <c r="AO4388" s="145">
        <v>0.20833333333333334</v>
      </c>
    </row>
    <row r="4389" spans="2:41" ht="14.5" hidden="1" x14ac:dyDescent="0.35">
      <c r="B4389" s="45" t="s">
        <v>3314</v>
      </c>
      <c r="C4389" s="54">
        <v>901684</v>
      </c>
      <c r="D4389" s="54">
        <v>901684</v>
      </c>
      <c r="E4389" s="60" t="s">
        <v>3198</v>
      </c>
      <c r="F4389" s="73">
        <v>0</v>
      </c>
      <c r="G4389" s="73">
        <v>0.20833333333333334</v>
      </c>
      <c r="H4389" s="73">
        <v>0.20833333333333334</v>
      </c>
      <c r="I4389" s="73">
        <v>0.20833333333333334</v>
      </c>
      <c r="J4389" s="81" t="s">
        <v>4230</v>
      </c>
      <c r="AL4389" s="144">
        <v>0</v>
      </c>
      <c r="AM4389" s="144">
        <v>0.20833333333333334</v>
      </c>
      <c r="AN4389" s="144">
        <v>0.20833333333333334</v>
      </c>
      <c r="AO4389" s="145">
        <v>0.20833333333333334</v>
      </c>
    </row>
    <row r="4390" spans="2:41" ht="14.5" hidden="1" x14ac:dyDescent="0.35">
      <c r="B4390" s="45" t="s">
        <v>3314</v>
      </c>
      <c r="C4390" s="54">
        <v>901755</v>
      </c>
      <c r="D4390" s="54">
        <v>901755</v>
      </c>
      <c r="E4390" s="60" t="s">
        <v>3198</v>
      </c>
      <c r="F4390" s="73">
        <v>0</v>
      </c>
      <c r="G4390" s="73">
        <v>0.20833333333333334</v>
      </c>
      <c r="H4390" s="73">
        <v>0.20833333333333334</v>
      </c>
      <c r="I4390" s="73">
        <v>0.20833333333333334</v>
      </c>
      <c r="J4390" s="81" t="s">
        <v>4230</v>
      </c>
      <c r="AL4390" s="144">
        <v>0</v>
      </c>
      <c r="AM4390" s="144">
        <v>0.20833333333333334</v>
      </c>
      <c r="AN4390" s="144">
        <v>0.20833333333333334</v>
      </c>
      <c r="AO4390" s="145">
        <v>0.20833333333333334</v>
      </c>
    </row>
    <row r="4391" spans="2:41" ht="14.5" hidden="1" x14ac:dyDescent="0.35">
      <c r="B4391" s="45" t="s">
        <v>3314</v>
      </c>
      <c r="C4391" s="54">
        <v>901759</v>
      </c>
      <c r="D4391" s="54">
        <v>901759</v>
      </c>
      <c r="E4391" s="60" t="s">
        <v>3198</v>
      </c>
      <c r="F4391" s="73">
        <v>0</v>
      </c>
      <c r="G4391" s="73">
        <v>0.20833333333333334</v>
      </c>
      <c r="H4391" s="73">
        <v>0.20833333333333334</v>
      </c>
      <c r="I4391" s="73">
        <v>0.20833333333333334</v>
      </c>
      <c r="J4391" s="81" t="s">
        <v>4230</v>
      </c>
      <c r="AL4391" s="144">
        <v>0</v>
      </c>
      <c r="AM4391" s="144">
        <v>0.20833333333333334</v>
      </c>
      <c r="AN4391" s="144">
        <v>0.20833333333333334</v>
      </c>
      <c r="AO4391" s="145">
        <v>0.20833333333333334</v>
      </c>
    </row>
    <row r="4392" spans="2:41" ht="14.5" hidden="1" x14ac:dyDescent="0.35">
      <c r="B4392" s="45" t="s">
        <v>3314</v>
      </c>
      <c r="C4392" s="54">
        <v>901789</v>
      </c>
      <c r="D4392" s="54">
        <v>901789</v>
      </c>
      <c r="E4392" s="60" t="s">
        <v>3198</v>
      </c>
      <c r="F4392" s="73">
        <v>0</v>
      </c>
      <c r="G4392" s="73">
        <v>0.20833333333333334</v>
      </c>
      <c r="H4392" s="73">
        <v>0.20833333333333334</v>
      </c>
      <c r="I4392" s="73">
        <v>0.20833333333333334</v>
      </c>
      <c r="J4392" s="81" t="s">
        <v>4230</v>
      </c>
      <c r="AL4392" s="144">
        <v>0</v>
      </c>
      <c r="AM4392" s="144">
        <v>0.20833333333333334</v>
      </c>
      <c r="AN4392" s="144">
        <v>0.20833333333333334</v>
      </c>
      <c r="AO4392" s="145">
        <v>0.20833333333333334</v>
      </c>
    </row>
    <row r="4393" spans="2:41" ht="14.5" hidden="1" x14ac:dyDescent="0.35">
      <c r="B4393" s="45" t="s">
        <v>3314</v>
      </c>
      <c r="C4393" s="54">
        <v>901810</v>
      </c>
      <c r="D4393" s="54">
        <v>901810</v>
      </c>
      <c r="E4393" s="60" t="s">
        <v>3198</v>
      </c>
      <c r="F4393" s="73">
        <v>0</v>
      </c>
      <c r="G4393" s="73">
        <v>0.20833333333333334</v>
      </c>
      <c r="H4393" s="73">
        <v>0.20833333333333334</v>
      </c>
      <c r="I4393" s="73">
        <v>0.20833333333333334</v>
      </c>
      <c r="J4393" s="81" t="s">
        <v>4230</v>
      </c>
      <c r="AL4393" s="144">
        <v>0</v>
      </c>
      <c r="AM4393" s="144">
        <v>0.20833333333333334</v>
      </c>
      <c r="AN4393" s="144">
        <v>0.20833333333333334</v>
      </c>
      <c r="AO4393" s="145">
        <v>0.20833333333333334</v>
      </c>
    </row>
    <row r="4394" spans="2:41" ht="14.5" hidden="1" x14ac:dyDescent="0.35">
      <c r="B4394" s="45" t="s">
        <v>3314</v>
      </c>
      <c r="C4394" s="54">
        <v>901812</v>
      </c>
      <c r="D4394" s="54">
        <v>901812</v>
      </c>
      <c r="E4394" s="60" t="s">
        <v>3198</v>
      </c>
      <c r="F4394" s="73">
        <v>0</v>
      </c>
      <c r="G4394" s="73">
        <v>0.20833333333333334</v>
      </c>
      <c r="H4394" s="73">
        <v>0.20833333333333334</v>
      </c>
      <c r="I4394" s="73">
        <v>0.20833333333333334</v>
      </c>
      <c r="J4394" s="81" t="s">
        <v>4230</v>
      </c>
      <c r="AL4394" s="144">
        <v>0</v>
      </c>
      <c r="AM4394" s="144">
        <v>0.20833333333333334</v>
      </c>
      <c r="AN4394" s="144">
        <v>0.20833333333333334</v>
      </c>
      <c r="AO4394" s="145">
        <v>0.20833333333333334</v>
      </c>
    </row>
    <row r="4395" spans="2:41" ht="14.5" hidden="1" x14ac:dyDescent="0.35">
      <c r="B4395" s="45" t="s">
        <v>3314</v>
      </c>
      <c r="C4395" s="54">
        <v>901814</v>
      </c>
      <c r="D4395" s="54">
        <v>901814</v>
      </c>
      <c r="E4395" s="60" t="s">
        <v>3198</v>
      </c>
      <c r="F4395" s="73">
        <v>0</v>
      </c>
      <c r="G4395" s="73">
        <v>0.20833333333333334</v>
      </c>
      <c r="H4395" s="73">
        <v>0.20833333333333334</v>
      </c>
      <c r="I4395" s="73">
        <v>0.20833333333333334</v>
      </c>
      <c r="J4395" s="81" t="s">
        <v>4230</v>
      </c>
      <c r="AL4395" s="144">
        <v>0</v>
      </c>
      <c r="AM4395" s="144">
        <v>0.20833333333333334</v>
      </c>
      <c r="AN4395" s="144">
        <v>0.20833333333333334</v>
      </c>
      <c r="AO4395" s="145">
        <v>0.20833333333333334</v>
      </c>
    </row>
    <row r="4396" spans="2:41" ht="14.5" hidden="1" x14ac:dyDescent="0.35">
      <c r="B4396" s="45" t="s">
        <v>3314</v>
      </c>
      <c r="C4396" s="54">
        <v>901817</v>
      </c>
      <c r="D4396" s="54">
        <v>901817</v>
      </c>
      <c r="E4396" s="60" t="s">
        <v>3198</v>
      </c>
      <c r="F4396" s="73">
        <v>0</v>
      </c>
      <c r="G4396" s="73">
        <v>0.20833333333333334</v>
      </c>
      <c r="H4396" s="73">
        <v>0.20833333333333334</v>
      </c>
      <c r="I4396" s="73">
        <v>0.20833333333333334</v>
      </c>
      <c r="J4396" s="81" t="s">
        <v>4230</v>
      </c>
      <c r="AL4396" s="144">
        <v>0</v>
      </c>
      <c r="AM4396" s="144">
        <v>0.20833333333333334</v>
      </c>
      <c r="AN4396" s="144">
        <v>0.20833333333333334</v>
      </c>
      <c r="AO4396" s="145">
        <v>0.20833333333333334</v>
      </c>
    </row>
    <row r="4397" spans="2:41" ht="14.5" hidden="1" x14ac:dyDescent="0.35">
      <c r="B4397" s="45" t="s">
        <v>3314</v>
      </c>
      <c r="C4397" s="54">
        <v>901883</v>
      </c>
      <c r="D4397" s="54">
        <v>901883</v>
      </c>
      <c r="E4397" s="60" t="s">
        <v>3198</v>
      </c>
      <c r="F4397" s="73">
        <v>0</v>
      </c>
      <c r="G4397" s="73">
        <v>0.20833333333333334</v>
      </c>
      <c r="H4397" s="73">
        <v>0.20833333333333334</v>
      </c>
      <c r="I4397" s="73">
        <v>0.20833333333333334</v>
      </c>
      <c r="J4397" s="81" t="s">
        <v>4230</v>
      </c>
      <c r="AL4397" s="144">
        <v>0</v>
      </c>
      <c r="AM4397" s="144">
        <v>0.20833333333333334</v>
      </c>
      <c r="AN4397" s="144">
        <v>0.20833333333333334</v>
      </c>
      <c r="AO4397" s="145">
        <v>0.20833333333333334</v>
      </c>
    </row>
    <row r="4398" spans="2:41" ht="14.5" hidden="1" x14ac:dyDescent="0.35">
      <c r="B4398" s="45" t="s">
        <v>3314</v>
      </c>
      <c r="C4398" s="54">
        <v>901889</v>
      </c>
      <c r="D4398" s="54">
        <v>901889</v>
      </c>
      <c r="E4398" s="60" t="s">
        <v>3198</v>
      </c>
      <c r="F4398" s="73">
        <v>0</v>
      </c>
      <c r="G4398" s="73">
        <v>0.20833333333333334</v>
      </c>
      <c r="H4398" s="73">
        <v>0.20833333333333334</v>
      </c>
      <c r="I4398" s="73">
        <v>0.20833333333333334</v>
      </c>
      <c r="J4398" s="81" t="s">
        <v>4230</v>
      </c>
      <c r="AL4398" s="144">
        <v>0</v>
      </c>
      <c r="AM4398" s="144">
        <v>0.20833333333333334</v>
      </c>
      <c r="AN4398" s="144">
        <v>0.20833333333333334</v>
      </c>
      <c r="AO4398" s="145">
        <v>0.20833333333333334</v>
      </c>
    </row>
    <row r="4399" spans="2:41" ht="14.5" hidden="1" x14ac:dyDescent="0.35">
      <c r="B4399" s="45" t="s">
        <v>3314</v>
      </c>
      <c r="C4399" s="54">
        <v>901893</v>
      </c>
      <c r="D4399" s="54">
        <v>901893</v>
      </c>
      <c r="E4399" s="60" t="s">
        <v>3198</v>
      </c>
      <c r="F4399" s="73">
        <v>0</v>
      </c>
      <c r="G4399" s="73">
        <v>0.20833333333333334</v>
      </c>
      <c r="H4399" s="73">
        <v>0.20833333333333334</v>
      </c>
      <c r="I4399" s="73">
        <v>0.20833333333333334</v>
      </c>
      <c r="J4399" s="81" t="s">
        <v>4230</v>
      </c>
      <c r="AL4399" s="144">
        <v>0</v>
      </c>
      <c r="AM4399" s="144">
        <v>0.20833333333333334</v>
      </c>
      <c r="AN4399" s="144">
        <v>0.20833333333333334</v>
      </c>
      <c r="AO4399" s="145">
        <v>0.20833333333333334</v>
      </c>
    </row>
    <row r="4400" spans="2:41" ht="14.5" hidden="1" x14ac:dyDescent="0.35">
      <c r="B4400" s="45" t="s">
        <v>3314</v>
      </c>
      <c r="C4400" s="54">
        <v>902029</v>
      </c>
      <c r="D4400" s="54">
        <v>902029</v>
      </c>
      <c r="E4400" s="60" t="s">
        <v>3198</v>
      </c>
      <c r="F4400" s="73">
        <v>0</v>
      </c>
      <c r="G4400" s="73">
        <v>0.20833333333333334</v>
      </c>
      <c r="H4400" s="73">
        <v>0.20833333333333334</v>
      </c>
      <c r="I4400" s="73">
        <v>0.20833333333333334</v>
      </c>
      <c r="J4400" s="81" t="s">
        <v>4230</v>
      </c>
      <c r="AL4400" s="144">
        <v>0</v>
      </c>
      <c r="AM4400" s="144">
        <v>0.20833333333333334</v>
      </c>
      <c r="AN4400" s="144">
        <v>0.20833333333333334</v>
      </c>
      <c r="AO4400" s="145">
        <v>0.20833333333333334</v>
      </c>
    </row>
    <row r="4401" spans="2:41" ht="14.5" hidden="1" x14ac:dyDescent="0.35">
      <c r="B4401" s="45" t="s">
        <v>3314</v>
      </c>
      <c r="C4401" s="54">
        <v>902039</v>
      </c>
      <c r="D4401" s="54">
        <v>902039</v>
      </c>
      <c r="E4401" s="60" t="s">
        <v>3198</v>
      </c>
      <c r="F4401" s="73">
        <v>0</v>
      </c>
      <c r="G4401" s="73">
        <v>0.20833333333333334</v>
      </c>
      <c r="H4401" s="73">
        <v>0.20833333333333334</v>
      </c>
      <c r="I4401" s="73">
        <v>0.20833333333333334</v>
      </c>
      <c r="J4401" s="81" t="s">
        <v>4230</v>
      </c>
      <c r="AL4401" s="144">
        <v>0</v>
      </c>
      <c r="AM4401" s="144">
        <v>0.20833333333333334</v>
      </c>
      <c r="AN4401" s="144">
        <v>0.20833333333333334</v>
      </c>
      <c r="AO4401" s="145">
        <v>0.20833333333333334</v>
      </c>
    </row>
    <row r="4402" spans="2:41" ht="14.5" hidden="1" x14ac:dyDescent="0.35">
      <c r="B4402" s="45" t="s">
        <v>3314</v>
      </c>
      <c r="C4402" s="54">
        <v>902045</v>
      </c>
      <c r="D4402" s="54">
        <v>902045</v>
      </c>
      <c r="E4402" s="60" t="s">
        <v>3198</v>
      </c>
      <c r="F4402" s="73">
        <v>0</v>
      </c>
      <c r="G4402" s="73">
        <v>0.20833333333333334</v>
      </c>
      <c r="H4402" s="73">
        <v>0.20833333333333334</v>
      </c>
      <c r="I4402" s="73">
        <v>0.20833333333333334</v>
      </c>
      <c r="J4402" s="81" t="s">
        <v>4230</v>
      </c>
      <c r="AL4402" s="144">
        <v>0</v>
      </c>
      <c r="AM4402" s="144">
        <v>0.20833333333333334</v>
      </c>
      <c r="AN4402" s="144">
        <v>0.20833333333333334</v>
      </c>
      <c r="AO4402" s="145">
        <v>0.20833333333333334</v>
      </c>
    </row>
    <row r="4403" spans="2:41" ht="14.5" hidden="1" x14ac:dyDescent="0.35">
      <c r="B4403" s="45" t="s">
        <v>3314</v>
      </c>
      <c r="C4403" s="54">
        <v>902072</v>
      </c>
      <c r="D4403" s="54">
        <v>902072</v>
      </c>
      <c r="E4403" s="60" t="s">
        <v>3198</v>
      </c>
      <c r="F4403" s="73">
        <v>0</v>
      </c>
      <c r="G4403" s="73">
        <v>0.20833333333333334</v>
      </c>
      <c r="H4403" s="73">
        <v>0.20833333333333334</v>
      </c>
      <c r="I4403" s="73">
        <v>0.20833333333333334</v>
      </c>
      <c r="J4403" s="81" t="s">
        <v>4230</v>
      </c>
      <c r="AL4403" s="144">
        <v>0</v>
      </c>
      <c r="AM4403" s="144">
        <v>0.20833333333333334</v>
      </c>
      <c r="AN4403" s="144">
        <v>0.20833333333333334</v>
      </c>
      <c r="AO4403" s="145">
        <v>0.20833333333333334</v>
      </c>
    </row>
    <row r="4404" spans="2:41" ht="14.5" hidden="1" x14ac:dyDescent="0.35">
      <c r="B4404" s="45" t="s">
        <v>3314</v>
      </c>
      <c r="C4404" s="54">
        <v>902214</v>
      </c>
      <c r="D4404" s="54">
        <v>902214</v>
      </c>
      <c r="E4404" s="60" t="s">
        <v>3198</v>
      </c>
      <c r="F4404" s="73">
        <v>0</v>
      </c>
      <c r="G4404" s="73">
        <v>0.20833333333333334</v>
      </c>
      <c r="H4404" s="73">
        <v>0.20833333333333334</v>
      </c>
      <c r="I4404" s="73">
        <v>0.20833333333333334</v>
      </c>
      <c r="J4404" s="81" t="s">
        <v>4230</v>
      </c>
      <c r="AL4404" s="144">
        <v>0</v>
      </c>
      <c r="AM4404" s="144">
        <v>0.20833333333333334</v>
      </c>
      <c r="AN4404" s="144">
        <v>0.20833333333333334</v>
      </c>
      <c r="AO4404" s="145">
        <v>0.20833333333333334</v>
      </c>
    </row>
    <row r="4405" spans="2:41" ht="14.5" hidden="1" x14ac:dyDescent="0.35">
      <c r="B4405" s="45" t="s">
        <v>3314</v>
      </c>
      <c r="C4405" s="54">
        <v>902224</v>
      </c>
      <c r="D4405" s="54">
        <v>902224</v>
      </c>
      <c r="E4405" s="60" t="s">
        <v>3198</v>
      </c>
      <c r="F4405" s="73">
        <v>0</v>
      </c>
      <c r="G4405" s="73">
        <v>0.20833333333333334</v>
      </c>
      <c r="H4405" s="73">
        <v>0.20833333333333334</v>
      </c>
      <c r="I4405" s="73">
        <v>0.20833333333333334</v>
      </c>
      <c r="J4405" s="81" t="s">
        <v>4230</v>
      </c>
      <c r="AL4405" s="144">
        <v>0</v>
      </c>
      <c r="AM4405" s="144">
        <v>0.20833333333333334</v>
      </c>
      <c r="AN4405" s="144">
        <v>0.20833333333333334</v>
      </c>
      <c r="AO4405" s="145">
        <v>0.20833333333333334</v>
      </c>
    </row>
    <row r="4406" spans="2:41" ht="14.5" hidden="1" x14ac:dyDescent="0.35">
      <c r="B4406" s="45" t="s">
        <v>3314</v>
      </c>
      <c r="C4406" s="54">
        <v>902325</v>
      </c>
      <c r="D4406" s="54">
        <v>902325</v>
      </c>
      <c r="E4406" s="60" t="s">
        <v>3198</v>
      </c>
      <c r="F4406" s="73">
        <v>0</v>
      </c>
      <c r="G4406" s="73">
        <v>0.20833333333333334</v>
      </c>
      <c r="H4406" s="73">
        <v>0.20833333333333334</v>
      </c>
      <c r="I4406" s="73">
        <v>0.20833333333333334</v>
      </c>
      <c r="J4406" s="81" t="s">
        <v>4230</v>
      </c>
      <c r="AL4406" s="144">
        <v>0</v>
      </c>
      <c r="AM4406" s="144">
        <v>0.20833333333333334</v>
      </c>
      <c r="AN4406" s="144">
        <v>0.20833333333333334</v>
      </c>
      <c r="AO4406" s="145">
        <v>0.20833333333333334</v>
      </c>
    </row>
    <row r="4407" spans="2:41" ht="14.5" hidden="1" x14ac:dyDescent="0.35">
      <c r="B4407" s="45" t="s">
        <v>3314</v>
      </c>
      <c r="C4407" s="54">
        <v>903018</v>
      </c>
      <c r="D4407" s="54">
        <v>903018</v>
      </c>
      <c r="E4407" s="60" t="s">
        <v>3198</v>
      </c>
      <c r="F4407" s="73">
        <v>0</v>
      </c>
      <c r="G4407" s="73">
        <v>0.20833333333333334</v>
      </c>
      <c r="H4407" s="73">
        <v>0.20833333333333334</v>
      </c>
      <c r="I4407" s="73">
        <v>0.20833333333333334</v>
      </c>
      <c r="J4407" s="81" t="s">
        <v>4230</v>
      </c>
      <c r="AL4407" s="144">
        <v>0</v>
      </c>
      <c r="AM4407" s="144">
        <v>0.20833333333333334</v>
      </c>
      <c r="AN4407" s="144">
        <v>0.20833333333333334</v>
      </c>
      <c r="AO4407" s="145">
        <v>0.20833333333333334</v>
      </c>
    </row>
    <row r="4408" spans="2:41" ht="14.5" hidden="1" x14ac:dyDescent="0.35">
      <c r="B4408" s="45" t="s">
        <v>3314</v>
      </c>
      <c r="C4408" s="54">
        <v>903150</v>
      </c>
      <c r="D4408" s="54">
        <v>903150</v>
      </c>
      <c r="E4408" s="60" t="s">
        <v>3198</v>
      </c>
      <c r="F4408" s="73">
        <v>0</v>
      </c>
      <c r="G4408" s="73">
        <v>0.20833333333333334</v>
      </c>
      <c r="H4408" s="73">
        <v>0.20833333333333334</v>
      </c>
      <c r="I4408" s="73">
        <v>0.20833333333333334</v>
      </c>
      <c r="J4408" s="81" t="s">
        <v>4230</v>
      </c>
      <c r="AL4408" s="144">
        <v>0</v>
      </c>
      <c r="AM4408" s="144">
        <v>0.20833333333333334</v>
      </c>
      <c r="AN4408" s="144">
        <v>0.20833333333333334</v>
      </c>
      <c r="AO4408" s="145">
        <v>0.20833333333333334</v>
      </c>
    </row>
    <row r="4409" spans="2:41" ht="14.5" hidden="1" x14ac:dyDescent="0.35">
      <c r="B4409" s="45" t="s">
        <v>3314</v>
      </c>
      <c r="C4409" s="54">
        <v>903153</v>
      </c>
      <c r="D4409" s="54">
        <v>903153</v>
      </c>
      <c r="E4409" s="60" t="s">
        <v>3198</v>
      </c>
      <c r="F4409" s="73">
        <v>0</v>
      </c>
      <c r="G4409" s="73">
        <v>0.20833333333333334</v>
      </c>
      <c r="H4409" s="73">
        <v>0.20833333333333334</v>
      </c>
      <c r="I4409" s="73">
        <v>0.20833333333333334</v>
      </c>
      <c r="J4409" s="81" t="s">
        <v>4230</v>
      </c>
      <c r="AL4409" s="144">
        <v>0</v>
      </c>
      <c r="AM4409" s="144">
        <v>0.20833333333333334</v>
      </c>
      <c r="AN4409" s="144">
        <v>0.20833333333333334</v>
      </c>
      <c r="AO4409" s="145">
        <v>0.20833333333333334</v>
      </c>
    </row>
    <row r="4410" spans="2:41" ht="14.5" hidden="1" x14ac:dyDescent="0.35">
      <c r="B4410" s="45" t="s">
        <v>3314</v>
      </c>
      <c r="C4410" s="54">
        <v>903233</v>
      </c>
      <c r="D4410" s="54">
        <v>903233</v>
      </c>
      <c r="E4410" s="60" t="s">
        <v>3198</v>
      </c>
      <c r="F4410" s="73">
        <v>0</v>
      </c>
      <c r="G4410" s="73">
        <v>0.20833333333333334</v>
      </c>
      <c r="H4410" s="73">
        <v>0.20833333333333334</v>
      </c>
      <c r="I4410" s="73">
        <v>0.20833333333333334</v>
      </c>
      <c r="J4410" s="81" t="s">
        <v>4230</v>
      </c>
      <c r="AL4410" s="144">
        <v>0</v>
      </c>
      <c r="AM4410" s="144">
        <v>0.20833333333333334</v>
      </c>
      <c r="AN4410" s="144">
        <v>0.20833333333333334</v>
      </c>
      <c r="AO4410" s="145">
        <v>0.20833333333333334</v>
      </c>
    </row>
    <row r="4411" spans="2:41" ht="14.5" hidden="1" x14ac:dyDescent="0.35">
      <c r="B4411" s="45" t="s">
        <v>3314</v>
      </c>
      <c r="C4411" s="54">
        <v>903255</v>
      </c>
      <c r="D4411" s="54">
        <v>903255</v>
      </c>
      <c r="E4411" s="60" t="s">
        <v>3198</v>
      </c>
      <c r="F4411" s="73">
        <v>0</v>
      </c>
      <c r="G4411" s="73">
        <v>0.20833333333333334</v>
      </c>
      <c r="H4411" s="73">
        <v>0.20833333333333334</v>
      </c>
      <c r="I4411" s="73">
        <v>0.20833333333333334</v>
      </c>
      <c r="J4411" s="81" t="s">
        <v>4230</v>
      </c>
      <c r="AL4411" s="144">
        <v>0</v>
      </c>
      <c r="AM4411" s="144">
        <v>0.20833333333333334</v>
      </c>
      <c r="AN4411" s="144">
        <v>0.20833333333333334</v>
      </c>
      <c r="AO4411" s="145">
        <v>0.20833333333333334</v>
      </c>
    </row>
    <row r="4412" spans="2:41" ht="14.5" hidden="1" x14ac:dyDescent="0.35">
      <c r="B4412" s="45" t="s">
        <v>3314</v>
      </c>
      <c r="C4412" s="54">
        <v>903404</v>
      </c>
      <c r="D4412" s="54">
        <v>903404</v>
      </c>
      <c r="E4412" s="60" t="s">
        <v>3198</v>
      </c>
      <c r="F4412" s="73">
        <v>0</v>
      </c>
      <c r="G4412" s="73">
        <v>0.20833333333333334</v>
      </c>
      <c r="H4412" s="73">
        <v>0.20833333333333334</v>
      </c>
      <c r="I4412" s="73">
        <v>0.20833333333333334</v>
      </c>
      <c r="J4412" s="81" t="s">
        <v>4230</v>
      </c>
      <c r="AL4412" s="144">
        <v>0</v>
      </c>
      <c r="AM4412" s="144">
        <v>0.20833333333333334</v>
      </c>
      <c r="AN4412" s="144">
        <v>0.20833333333333334</v>
      </c>
      <c r="AO4412" s="145">
        <v>0.20833333333333334</v>
      </c>
    </row>
    <row r="4413" spans="2:41" ht="14.5" hidden="1" x14ac:dyDescent="0.35">
      <c r="B4413" s="45" t="s">
        <v>3314</v>
      </c>
      <c r="C4413" s="54">
        <v>903449</v>
      </c>
      <c r="D4413" s="54">
        <v>903449</v>
      </c>
      <c r="E4413" s="60" t="s">
        <v>3198</v>
      </c>
      <c r="F4413" s="73">
        <v>0</v>
      </c>
      <c r="G4413" s="73">
        <v>0.20833333333333334</v>
      </c>
      <c r="H4413" s="73">
        <v>0.20833333333333334</v>
      </c>
      <c r="I4413" s="73">
        <v>0.20833333333333334</v>
      </c>
      <c r="J4413" s="81" t="s">
        <v>4230</v>
      </c>
      <c r="AL4413" s="144">
        <v>0</v>
      </c>
      <c r="AM4413" s="144">
        <v>0.20833333333333334</v>
      </c>
      <c r="AN4413" s="144">
        <v>0.20833333333333334</v>
      </c>
      <c r="AO4413" s="145">
        <v>0.20833333333333334</v>
      </c>
    </row>
    <row r="4414" spans="2:41" ht="14.5" hidden="1" x14ac:dyDescent="0.35">
      <c r="B4414" s="45" t="s">
        <v>3314</v>
      </c>
      <c r="C4414" s="54">
        <v>903606</v>
      </c>
      <c r="D4414" s="54">
        <v>903606</v>
      </c>
      <c r="E4414" s="60" t="s">
        <v>3198</v>
      </c>
      <c r="F4414" s="73">
        <v>0</v>
      </c>
      <c r="G4414" s="73">
        <v>0.20833333333333334</v>
      </c>
      <c r="H4414" s="73">
        <v>0.20833333333333334</v>
      </c>
      <c r="I4414" s="73">
        <v>0.20833333333333334</v>
      </c>
      <c r="J4414" s="81" t="s">
        <v>4230</v>
      </c>
      <c r="AL4414" s="144">
        <v>0</v>
      </c>
      <c r="AM4414" s="144">
        <v>0.20833333333333334</v>
      </c>
      <c r="AN4414" s="144">
        <v>0.20833333333333334</v>
      </c>
      <c r="AO4414" s="145">
        <v>0.20833333333333334</v>
      </c>
    </row>
    <row r="4415" spans="2:41" ht="14.5" hidden="1" x14ac:dyDescent="0.35">
      <c r="B4415" s="45" t="s">
        <v>3314</v>
      </c>
      <c r="C4415" s="54">
        <v>903700</v>
      </c>
      <c r="D4415" s="54">
        <v>903700</v>
      </c>
      <c r="E4415" s="60" t="s">
        <v>3198</v>
      </c>
      <c r="F4415" s="73">
        <v>0</v>
      </c>
      <c r="G4415" s="73">
        <v>0.20833333333333334</v>
      </c>
      <c r="H4415" s="73">
        <v>0.20833333333333334</v>
      </c>
      <c r="I4415" s="73">
        <v>0.20833333333333334</v>
      </c>
      <c r="J4415" s="81" t="s">
        <v>4230</v>
      </c>
      <c r="AL4415" s="144">
        <v>0</v>
      </c>
      <c r="AM4415" s="144">
        <v>0.20833333333333334</v>
      </c>
      <c r="AN4415" s="144">
        <v>0.20833333333333334</v>
      </c>
      <c r="AO4415" s="145">
        <v>0.20833333333333334</v>
      </c>
    </row>
    <row r="4416" spans="2:41" ht="14.5" hidden="1" x14ac:dyDescent="0.35">
      <c r="B4416" s="45" t="s">
        <v>3314</v>
      </c>
      <c r="C4416" s="54">
        <v>903835</v>
      </c>
      <c r="D4416" s="54">
        <v>903835</v>
      </c>
      <c r="E4416" s="60" t="s">
        <v>3198</v>
      </c>
      <c r="F4416" s="73">
        <v>0</v>
      </c>
      <c r="G4416" s="73">
        <v>0.20833333333333334</v>
      </c>
      <c r="H4416" s="73">
        <v>0.20833333333333334</v>
      </c>
      <c r="I4416" s="73">
        <v>0.20833333333333334</v>
      </c>
      <c r="J4416" s="81" t="s">
        <v>4230</v>
      </c>
      <c r="AL4416" s="144">
        <v>0</v>
      </c>
      <c r="AM4416" s="144">
        <v>0.20833333333333334</v>
      </c>
      <c r="AN4416" s="144">
        <v>0.20833333333333334</v>
      </c>
      <c r="AO4416" s="145">
        <v>0.20833333333333334</v>
      </c>
    </row>
    <row r="4417" spans="2:41" ht="14.5" hidden="1" x14ac:dyDescent="0.35">
      <c r="B4417" s="45" t="s">
        <v>3314</v>
      </c>
      <c r="C4417" s="54">
        <v>903859</v>
      </c>
      <c r="D4417" s="54">
        <v>903859</v>
      </c>
      <c r="E4417" s="60" t="s">
        <v>3198</v>
      </c>
      <c r="F4417" s="73">
        <v>0</v>
      </c>
      <c r="G4417" s="73">
        <v>0.20833333333333334</v>
      </c>
      <c r="H4417" s="73">
        <v>0.20833333333333334</v>
      </c>
      <c r="I4417" s="73">
        <v>0.20833333333333334</v>
      </c>
      <c r="J4417" s="81" t="s">
        <v>4230</v>
      </c>
      <c r="AL4417" s="144">
        <v>0</v>
      </c>
      <c r="AM4417" s="144">
        <v>0.20833333333333334</v>
      </c>
      <c r="AN4417" s="144">
        <v>0.20833333333333334</v>
      </c>
      <c r="AO4417" s="145">
        <v>0.20833333333333334</v>
      </c>
    </row>
    <row r="4418" spans="2:41" ht="14.5" hidden="1" x14ac:dyDescent="0.35">
      <c r="B4418" s="45" t="s">
        <v>3314</v>
      </c>
      <c r="C4418" s="54">
        <v>903964</v>
      </c>
      <c r="D4418" s="54">
        <v>903964</v>
      </c>
      <c r="E4418" s="60" t="s">
        <v>3198</v>
      </c>
      <c r="F4418" s="73">
        <v>0</v>
      </c>
      <c r="G4418" s="73">
        <v>0.20833333333333334</v>
      </c>
      <c r="H4418" s="73">
        <v>0.20833333333333334</v>
      </c>
      <c r="I4418" s="73">
        <v>0.20833333333333334</v>
      </c>
      <c r="J4418" s="81" t="s">
        <v>4230</v>
      </c>
      <c r="AL4418" s="144">
        <v>0</v>
      </c>
      <c r="AM4418" s="144">
        <v>0.20833333333333334</v>
      </c>
      <c r="AN4418" s="144">
        <v>0.20833333333333334</v>
      </c>
      <c r="AO4418" s="145">
        <v>0.20833333333333334</v>
      </c>
    </row>
    <row r="4419" spans="2:41" ht="14.5" hidden="1" x14ac:dyDescent="0.35">
      <c r="B4419" s="45" t="s">
        <v>3314</v>
      </c>
      <c r="C4419" s="54">
        <v>904090</v>
      </c>
      <c r="D4419" s="54">
        <v>904090</v>
      </c>
      <c r="E4419" s="60" t="s">
        <v>3198</v>
      </c>
      <c r="F4419" s="73">
        <v>0</v>
      </c>
      <c r="G4419" s="73">
        <v>0.20833333333333334</v>
      </c>
      <c r="H4419" s="73">
        <v>0.20833333333333334</v>
      </c>
      <c r="I4419" s="73">
        <v>0.20833333333333334</v>
      </c>
      <c r="J4419" s="81" t="s">
        <v>4230</v>
      </c>
      <c r="AL4419" s="144">
        <v>0</v>
      </c>
      <c r="AM4419" s="144">
        <v>0.20833333333333334</v>
      </c>
      <c r="AN4419" s="144">
        <v>0.20833333333333334</v>
      </c>
      <c r="AO4419" s="145">
        <v>0.20833333333333334</v>
      </c>
    </row>
    <row r="4420" spans="2:41" ht="14.5" hidden="1" x14ac:dyDescent="0.35">
      <c r="B4420" s="45" t="s">
        <v>3314</v>
      </c>
      <c r="C4420" s="54">
        <v>904094</v>
      </c>
      <c r="D4420" s="54">
        <v>904095</v>
      </c>
      <c r="E4420" s="60" t="s">
        <v>3198</v>
      </c>
      <c r="F4420" s="73">
        <v>0</v>
      </c>
      <c r="G4420" s="73">
        <v>0.20833333333333334</v>
      </c>
      <c r="H4420" s="73">
        <v>0.20833333333333334</v>
      </c>
      <c r="I4420" s="73">
        <v>0.20833333333333334</v>
      </c>
      <c r="J4420" s="81" t="s">
        <v>4230</v>
      </c>
      <c r="AL4420" s="144">
        <v>0</v>
      </c>
      <c r="AM4420" s="144">
        <v>0.20833333333333334</v>
      </c>
      <c r="AN4420" s="144">
        <v>0.20833333333333334</v>
      </c>
      <c r="AO4420" s="145">
        <v>0.20833333333333334</v>
      </c>
    </row>
    <row r="4421" spans="2:41" ht="14.5" hidden="1" x14ac:dyDescent="0.35">
      <c r="B4421" s="45" t="s">
        <v>3314</v>
      </c>
      <c r="C4421" s="54">
        <v>904098</v>
      </c>
      <c r="D4421" s="54">
        <v>904098</v>
      </c>
      <c r="E4421" s="60" t="s">
        <v>3198</v>
      </c>
      <c r="F4421" s="73">
        <v>0</v>
      </c>
      <c r="G4421" s="73">
        <v>0.20833333333333334</v>
      </c>
      <c r="H4421" s="73">
        <v>0.20833333333333334</v>
      </c>
      <c r="I4421" s="73">
        <v>0.20833333333333334</v>
      </c>
      <c r="J4421" s="81" t="s">
        <v>4230</v>
      </c>
      <c r="AL4421" s="144">
        <v>0</v>
      </c>
      <c r="AM4421" s="144">
        <v>0.20833333333333334</v>
      </c>
      <c r="AN4421" s="144">
        <v>0.20833333333333334</v>
      </c>
      <c r="AO4421" s="145">
        <v>0.20833333333333334</v>
      </c>
    </row>
    <row r="4422" spans="2:41" ht="14.5" hidden="1" x14ac:dyDescent="0.35">
      <c r="B4422" s="45" t="s">
        <v>3314</v>
      </c>
      <c r="C4422" s="54">
        <v>904260</v>
      </c>
      <c r="D4422" s="54">
        <v>904260</v>
      </c>
      <c r="E4422" s="60" t="s">
        <v>3198</v>
      </c>
      <c r="F4422" s="73">
        <v>0</v>
      </c>
      <c r="G4422" s="73">
        <v>0.20833333333333334</v>
      </c>
      <c r="H4422" s="73">
        <v>0.20833333333333334</v>
      </c>
      <c r="I4422" s="73">
        <v>0.20833333333333334</v>
      </c>
      <c r="J4422" s="81" t="s">
        <v>4230</v>
      </c>
      <c r="AL4422" s="144">
        <v>0</v>
      </c>
      <c r="AM4422" s="144">
        <v>0.20833333333333334</v>
      </c>
      <c r="AN4422" s="144">
        <v>0.20833333333333334</v>
      </c>
      <c r="AO4422" s="145">
        <v>0.20833333333333334</v>
      </c>
    </row>
    <row r="4423" spans="2:41" ht="14.5" hidden="1" x14ac:dyDescent="0.35">
      <c r="B4423" s="45" t="s">
        <v>3314</v>
      </c>
      <c r="C4423" s="54">
        <v>904823</v>
      </c>
      <c r="D4423" s="54">
        <v>904823</v>
      </c>
      <c r="E4423" s="60" t="s">
        <v>3198</v>
      </c>
      <c r="F4423" s="73">
        <v>0</v>
      </c>
      <c r="G4423" s="73">
        <v>0.20833333333333334</v>
      </c>
      <c r="H4423" s="73">
        <v>0.20833333333333334</v>
      </c>
      <c r="I4423" s="73">
        <v>0.20833333333333334</v>
      </c>
      <c r="J4423" s="81" t="s">
        <v>4230</v>
      </c>
      <c r="AL4423" s="144">
        <v>0</v>
      </c>
      <c r="AM4423" s="144">
        <v>0.20833333333333334</v>
      </c>
      <c r="AN4423" s="144">
        <v>0.20833333333333334</v>
      </c>
      <c r="AO4423" s="145">
        <v>0.20833333333333334</v>
      </c>
    </row>
    <row r="4424" spans="2:41" ht="14.5" hidden="1" x14ac:dyDescent="0.35">
      <c r="B4424" s="45" t="s">
        <v>3314</v>
      </c>
      <c r="C4424" s="54">
        <v>904840</v>
      </c>
      <c r="D4424" s="54">
        <v>904840</v>
      </c>
      <c r="E4424" s="60" t="s">
        <v>3226</v>
      </c>
      <c r="F4424" s="73">
        <v>0</v>
      </c>
      <c r="G4424" s="73">
        <v>3</v>
      </c>
      <c r="H4424" s="73">
        <v>3</v>
      </c>
      <c r="I4424" s="73">
        <v>3</v>
      </c>
      <c r="J4424" s="81" t="s">
        <v>4230</v>
      </c>
      <c r="AL4424" s="144">
        <v>0</v>
      </c>
      <c r="AM4424" s="144">
        <v>3</v>
      </c>
      <c r="AN4424" s="144">
        <v>3</v>
      </c>
      <c r="AO4424" s="145">
        <v>3</v>
      </c>
    </row>
    <row r="4425" spans="2:41" ht="14.5" hidden="1" x14ac:dyDescent="0.35">
      <c r="B4425" s="45" t="s">
        <v>3314</v>
      </c>
      <c r="C4425" s="54">
        <v>904842</v>
      </c>
      <c r="D4425" s="54">
        <v>904842</v>
      </c>
      <c r="E4425" s="60" t="s">
        <v>3198</v>
      </c>
      <c r="F4425" s="73">
        <v>0</v>
      </c>
      <c r="G4425" s="73">
        <v>0.20833333333333334</v>
      </c>
      <c r="H4425" s="73">
        <v>0.20833333333333334</v>
      </c>
      <c r="I4425" s="73">
        <v>0.20833333333333334</v>
      </c>
      <c r="J4425" s="81" t="s">
        <v>4230</v>
      </c>
      <c r="AL4425" s="144">
        <v>0</v>
      </c>
      <c r="AM4425" s="144">
        <v>0.20833333333333334</v>
      </c>
      <c r="AN4425" s="144">
        <v>0.20833333333333334</v>
      </c>
      <c r="AO4425" s="145">
        <v>0.20833333333333334</v>
      </c>
    </row>
    <row r="4426" spans="2:41" ht="14.5" hidden="1" x14ac:dyDescent="0.35">
      <c r="B4426" s="45" t="s">
        <v>3314</v>
      </c>
      <c r="C4426" s="54">
        <v>904844</v>
      </c>
      <c r="D4426" s="54">
        <v>904846</v>
      </c>
      <c r="E4426" s="60" t="s">
        <v>3198</v>
      </c>
      <c r="F4426" s="73">
        <v>0</v>
      </c>
      <c r="G4426" s="73">
        <v>0.20833333333333334</v>
      </c>
      <c r="H4426" s="73">
        <v>0.20833333333333334</v>
      </c>
      <c r="I4426" s="73">
        <v>0.20833333333333334</v>
      </c>
      <c r="J4426" s="81" t="s">
        <v>4230</v>
      </c>
      <c r="AL4426" s="144">
        <v>0</v>
      </c>
      <c r="AM4426" s="144">
        <v>0.20833333333333334</v>
      </c>
      <c r="AN4426" s="144">
        <v>0.20833333333333334</v>
      </c>
      <c r="AO4426" s="145">
        <v>0.20833333333333334</v>
      </c>
    </row>
    <row r="4427" spans="2:41" ht="14.5" hidden="1" x14ac:dyDescent="0.35">
      <c r="B4427" s="45" t="s">
        <v>3314</v>
      </c>
      <c r="C4427" s="54">
        <v>904863</v>
      </c>
      <c r="D4427" s="54">
        <v>904863</v>
      </c>
      <c r="E4427" s="60" t="s">
        <v>3198</v>
      </c>
      <c r="F4427" s="73">
        <v>0</v>
      </c>
      <c r="G4427" s="73">
        <v>0.20833333333333334</v>
      </c>
      <c r="H4427" s="73">
        <v>0.20833333333333334</v>
      </c>
      <c r="I4427" s="73">
        <v>0.20833333333333334</v>
      </c>
      <c r="J4427" s="81" t="s">
        <v>4230</v>
      </c>
      <c r="AL4427" s="144">
        <v>0</v>
      </c>
      <c r="AM4427" s="144">
        <v>0.20833333333333334</v>
      </c>
      <c r="AN4427" s="144">
        <v>0.20833333333333334</v>
      </c>
      <c r="AO4427" s="145">
        <v>0.20833333333333334</v>
      </c>
    </row>
    <row r="4428" spans="2:41" ht="14.5" hidden="1" x14ac:dyDescent="0.35">
      <c r="B4428" s="45" t="s">
        <v>3314</v>
      </c>
      <c r="C4428" s="54">
        <v>904996</v>
      </c>
      <c r="D4428" s="54">
        <v>904996</v>
      </c>
      <c r="E4428" s="60" t="s">
        <v>3198</v>
      </c>
      <c r="F4428" s="73">
        <v>0</v>
      </c>
      <c r="G4428" s="73">
        <v>0.20833333333333334</v>
      </c>
      <c r="H4428" s="73">
        <v>0.20833333333333334</v>
      </c>
      <c r="I4428" s="73">
        <v>0.20833333333333334</v>
      </c>
      <c r="J4428" s="81" t="s">
        <v>4230</v>
      </c>
      <c r="AL4428" s="144">
        <v>0</v>
      </c>
      <c r="AM4428" s="144">
        <v>0.20833333333333334</v>
      </c>
      <c r="AN4428" s="144">
        <v>0.20833333333333334</v>
      </c>
      <c r="AO4428" s="145">
        <v>0.20833333333333334</v>
      </c>
    </row>
    <row r="4429" spans="2:41" ht="14.5" hidden="1" x14ac:dyDescent="0.35">
      <c r="B4429" s="45" t="s">
        <v>3314</v>
      </c>
      <c r="C4429" s="54">
        <v>905025</v>
      </c>
      <c r="D4429" s="54">
        <v>905025</v>
      </c>
      <c r="E4429" s="60" t="s">
        <v>3198</v>
      </c>
      <c r="F4429" s="73">
        <v>0</v>
      </c>
      <c r="G4429" s="73">
        <v>0.20833333333333334</v>
      </c>
      <c r="H4429" s="73">
        <v>0.20833333333333334</v>
      </c>
      <c r="I4429" s="73">
        <v>0.20833333333333334</v>
      </c>
      <c r="J4429" s="81" t="s">
        <v>4230</v>
      </c>
      <c r="AL4429" s="144">
        <v>0</v>
      </c>
      <c r="AM4429" s="144">
        <v>0.20833333333333334</v>
      </c>
      <c r="AN4429" s="144">
        <v>0.20833333333333334</v>
      </c>
      <c r="AO4429" s="145">
        <v>0.20833333333333334</v>
      </c>
    </row>
    <row r="4430" spans="2:41" ht="14.5" hidden="1" x14ac:dyDescent="0.35">
      <c r="B4430" s="45" t="s">
        <v>3314</v>
      </c>
      <c r="C4430" s="54">
        <v>905028</v>
      </c>
      <c r="D4430" s="54">
        <v>905029</v>
      </c>
      <c r="E4430" s="60" t="s">
        <v>3198</v>
      </c>
      <c r="F4430" s="73">
        <v>0</v>
      </c>
      <c r="G4430" s="73">
        <v>0.20833333333333334</v>
      </c>
      <c r="H4430" s="73">
        <v>0.20833333333333334</v>
      </c>
      <c r="I4430" s="73">
        <v>0.20833333333333334</v>
      </c>
      <c r="J4430" s="81" t="s">
        <v>4230</v>
      </c>
      <c r="AL4430" s="144">
        <v>0</v>
      </c>
      <c r="AM4430" s="144">
        <v>0.20833333333333334</v>
      </c>
      <c r="AN4430" s="144">
        <v>0.20833333333333334</v>
      </c>
      <c r="AO4430" s="145">
        <v>0.20833333333333334</v>
      </c>
    </row>
    <row r="4431" spans="2:41" ht="14.5" hidden="1" x14ac:dyDescent="0.35">
      <c r="B4431" s="45" t="s">
        <v>3314</v>
      </c>
      <c r="C4431" s="54">
        <v>905111</v>
      </c>
      <c r="D4431" s="54">
        <v>905112</v>
      </c>
      <c r="E4431" s="60" t="s">
        <v>3198</v>
      </c>
      <c r="F4431" s="73">
        <v>0</v>
      </c>
      <c r="G4431" s="73">
        <v>0.20833333333333334</v>
      </c>
      <c r="H4431" s="73">
        <v>0.20833333333333334</v>
      </c>
      <c r="I4431" s="73">
        <v>0.20833333333333334</v>
      </c>
      <c r="J4431" s="81" t="s">
        <v>4230</v>
      </c>
      <c r="AL4431" s="144">
        <v>0</v>
      </c>
      <c r="AM4431" s="144">
        <v>0.20833333333333334</v>
      </c>
      <c r="AN4431" s="144">
        <v>0.20833333333333334</v>
      </c>
      <c r="AO4431" s="145">
        <v>0.20833333333333334</v>
      </c>
    </row>
    <row r="4432" spans="2:41" ht="14.5" hidden="1" x14ac:dyDescent="0.35">
      <c r="B4432" s="45" t="s">
        <v>3314</v>
      </c>
      <c r="C4432" s="54">
        <v>905115</v>
      </c>
      <c r="D4432" s="54">
        <v>905118</v>
      </c>
      <c r="E4432" s="60" t="s">
        <v>3198</v>
      </c>
      <c r="F4432" s="73">
        <v>0</v>
      </c>
      <c r="G4432" s="73">
        <v>0.20833333333333334</v>
      </c>
      <c r="H4432" s="73">
        <v>0.20833333333333334</v>
      </c>
      <c r="I4432" s="73">
        <v>0.20833333333333334</v>
      </c>
      <c r="J4432" s="81" t="s">
        <v>4230</v>
      </c>
      <c r="AL4432" s="144">
        <v>0</v>
      </c>
      <c r="AM4432" s="144">
        <v>0.20833333333333334</v>
      </c>
      <c r="AN4432" s="144">
        <v>0.20833333333333334</v>
      </c>
      <c r="AO4432" s="145">
        <v>0.20833333333333334</v>
      </c>
    </row>
    <row r="4433" spans="2:41" ht="14.5" hidden="1" x14ac:dyDescent="0.35">
      <c r="B4433" s="45" t="s">
        <v>3314</v>
      </c>
      <c r="C4433" s="54">
        <v>905253</v>
      </c>
      <c r="D4433" s="54">
        <v>905253</v>
      </c>
      <c r="E4433" s="60" t="s">
        <v>3198</v>
      </c>
      <c r="F4433" s="73">
        <v>0</v>
      </c>
      <c r="G4433" s="73">
        <v>0.20833333333333334</v>
      </c>
      <c r="H4433" s="73">
        <v>0.20833333333333334</v>
      </c>
      <c r="I4433" s="73">
        <v>0.20833333333333334</v>
      </c>
      <c r="J4433" s="81" t="s">
        <v>4230</v>
      </c>
      <c r="AL4433" s="144">
        <v>0</v>
      </c>
      <c r="AM4433" s="144">
        <v>0.20833333333333334</v>
      </c>
      <c r="AN4433" s="144">
        <v>0.20833333333333334</v>
      </c>
      <c r="AO4433" s="145">
        <v>0.20833333333333334</v>
      </c>
    </row>
    <row r="4434" spans="2:41" ht="14.5" hidden="1" x14ac:dyDescent="0.35">
      <c r="B4434" s="45" t="s">
        <v>3314</v>
      </c>
      <c r="C4434" s="54">
        <v>905255</v>
      </c>
      <c r="D4434" s="54">
        <v>905255</v>
      </c>
      <c r="E4434" s="60" t="s">
        <v>3198</v>
      </c>
      <c r="F4434" s="73">
        <v>0</v>
      </c>
      <c r="G4434" s="73">
        <v>0.20833333333333334</v>
      </c>
      <c r="H4434" s="73">
        <v>0.20833333333333334</v>
      </c>
      <c r="I4434" s="73">
        <v>0.20833333333333334</v>
      </c>
      <c r="J4434" s="81" t="s">
        <v>4230</v>
      </c>
      <c r="AL4434" s="144">
        <v>0</v>
      </c>
      <c r="AM4434" s="144">
        <v>0.20833333333333334</v>
      </c>
      <c r="AN4434" s="144">
        <v>0.20833333333333334</v>
      </c>
      <c r="AO4434" s="145">
        <v>0.20833333333333334</v>
      </c>
    </row>
    <row r="4435" spans="2:41" ht="14.5" hidden="1" x14ac:dyDescent="0.35">
      <c r="B4435" s="45" t="s">
        <v>3314</v>
      </c>
      <c r="C4435" s="54">
        <v>905257</v>
      </c>
      <c r="D4435" s="54">
        <v>905258</v>
      </c>
      <c r="E4435" s="60" t="s">
        <v>3198</v>
      </c>
      <c r="F4435" s="73">
        <v>0</v>
      </c>
      <c r="G4435" s="73">
        <v>0.20833333333333334</v>
      </c>
      <c r="H4435" s="73">
        <v>0.20833333333333334</v>
      </c>
      <c r="I4435" s="73">
        <v>0.20833333333333334</v>
      </c>
      <c r="J4435" s="81" t="s">
        <v>4230</v>
      </c>
      <c r="AL4435" s="144">
        <v>0</v>
      </c>
      <c r="AM4435" s="144">
        <v>0.20833333333333334</v>
      </c>
      <c r="AN4435" s="144">
        <v>0.20833333333333334</v>
      </c>
      <c r="AO4435" s="145">
        <v>0.20833333333333334</v>
      </c>
    </row>
    <row r="4436" spans="2:41" ht="14.5" hidden="1" x14ac:dyDescent="0.35">
      <c r="B4436" s="45" t="s">
        <v>3314</v>
      </c>
      <c r="C4436" s="54">
        <v>905318</v>
      </c>
      <c r="D4436" s="54">
        <v>905318</v>
      </c>
      <c r="E4436" s="60" t="s">
        <v>3198</v>
      </c>
      <c r="F4436" s="73">
        <v>0</v>
      </c>
      <c r="G4436" s="73">
        <v>0.20833333333333334</v>
      </c>
      <c r="H4436" s="73">
        <v>0.20833333333333334</v>
      </c>
      <c r="I4436" s="73">
        <v>0.20833333333333334</v>
      </c>
      <c r="J4436" s="81" t="s">
        <v>4230</v>
      </c>
      <c r="AL4436" s="144">
        <v>0</v>
      </c>
      <c r="AM4436" s="144">
        <v>0.20833333333333334</v>
      </c>
      <c r="AN4436" s="144">
        <v>0.20833333333333334</v>
      </c>
      <c r="AO4436" s="145">
        <v>0.20833333333333334</v>
      </c>
    </row>
    <row r="4437" spans="2:41" ht="14.5" hidden="1" x14ac:dyDescent="0.35">
      <c r="B4437" s="45" t="s">
        <v>3314</v>
      </c>
      <c r="C4437" s="54">
        <v>905342</v>
      </c>
      <c r="D4437" s="54">
        <v>905342</v>
      </c>
      <c r="E4437" s="60" t="s">
        <v>3198</v>
      </c>
      <c r="F4437" s="73">
        <v>0</v>
      </c>
      <c r="G4437" s="73">
        <v>0.20833333333333334</v>
      </c>
      <c r="H4437" s="73">
        <v>0.20833333333333334</v>
      </c>
      <c r="I4437" s="73">
        <v>0.20833333333333334</v>
      </c>
      <c r="J4437" s="81" t="s">
        <v>4230</v>
      </c>
      <c r="AL4437" s="144">
        <v>0</v>
      </c>
      <c r="AM4437" s="144">
        <v>0.20833333333333334</v>
      </c>
      <c r="AN4437" s="144">
        <v>0.20833333333333334</v>
      </c>
      <c r="AO4437" s="145">
        <v>0.20833333333333334</v>
      </c>
    </row>
    <row r="4438" spans="2:41" ht="14.5" hidden="1" x14ac:dyDescent="0.35">
      <c r="B4438" s="45" t="s">
        <v>3314</v>
      </c>
      <c r="C4438" s="54">
        <v>905420</v>
      </c>
      <c r="D4438" s="54">
        <v>905420</v>
      </c>
      <c r="E4438" s="60" t="s">
        <v>3198</v>
      </c>
      <c r="F4438" s="73">
        <v>0</v>
      </c>
      <c r="G4438" s="73">
        <v>0.20833333333333334</v>
      </c>
      <c r="H4438" s="73">
        <v>0.20833333333333334</v>
      </c>
      <c r="I4438" s="73">
        <v>0.20833333333333334</v>
      </c>
      <c r="J4438" s="81" t="s">
        <v>4230</v>
      </c>
      <c r="AL4438" s="144">
        <v>0</v>
      </c>
      <c r="AM4438" s="144">
        <v>0.20833333333333334</v>
      </c>
      <c r="AN4438" s="144">
        <v>0.20833333333333334</v>
      </c>
      <c r="AO4438" s="145">
        <v>0.20833333333333334</v>
      </c>
    </row>
    <row r="4439" spans="2:41" ht="14.5" hidden="1" x14ac:dyDescent="0.35">
      <c r="B4439" s="45" t="s">
        <v>3314</v>
      </c>
      <c r="C4439" s="54">
        <v>905471</v>
      </c>
      <c r="D4439" s="54">
        <v>905471</v>
      </c>
      <c r="E4439" s="60" t="s">
        <v>3198</v>
      </c>
      <c r="F4439" s="73">
        <v>0</v>
      </c>
      <c r="G4439" s="73">
        <v>0.20833333333333334</v>
      </c>
      <c r="H4439" s="73">
        <v>0.20833333333333334</v>
      </c>
      <c r="I4439" s="73">
        <v>0.20833333333333334</v>
      </c>
      <c r="J4439" s="81" t="s">
        <v>4230</v>
      </c>
      <c r="AL4439" s="144">
        <v>0</v>
      </c>
      <c r="AM4439" s="144">
        <v>0.20833333333333334</v>
      </c>
      <c r="AN4439" s="144">
        <v>0.20833333333333334</v>
      </c>
      <c r="AO4439" s="145">
        <v>0.20833333333333334</v>
      </c>
    </row>
    <row r="4440" spans="2:41" ht="14.5" hidden="1" x14ac:dyDescent="0.35">
      <c r="B4440" s="45" t="s">
        <v>3314</v>
      </c>
      <c r="C4440" s="54">
        <v>905473</v>
      </c>
      <c r="D4440" s="54">
        <v>905473</v>
      </c>
      <c r="E4440" s="60" t="s">
        <v>3198</v>
      </c>
      <c r="F4440" s="73">
        <v>0</v>
      </c>
      <c r="G4440" s="73">
        <v>0.20833333333333334</v>
      </c>
      <c r="H4440" s="73">
        <v>0.20833333333333334</v>
      </c>
      <c r="I4440" s="73">
        <v>0.20833333333333334</v>
      </c>
      <c r="J4440" s="81" t="s">
        <v>4230</v>
      </c>
      <c r="AL4440" s="144">
        <v>0</v>
      </c>
      <c r="AM4440" s="144">
        <v>0.20833333333333334</v>
      </c>
      <c r="AN4440" s="144">
        <v>0.20833333333333334</v>
      </c>
      <c r="AO4440" s="145">
        <v>0.20833333333333334</v>
      </c>
    </row>
    <row r="4441" spans="2:41" ht="14.5" hidden="1" x14ac:dyDescent="0.35">
      <c r="B4441" s="45" t="s">
        <v>3314</v>
      </c>
      <c r="C4441" s="54">
        <v>905477</v>
      </c>
      <c r="D4441" s="54">
        <v>905477</v>
      </c>
      <c r="E4441" s="60" t="s">
        <v>3198</v>
      </c>
      <c r="F4441" s="73">
        <v>0</v>
      </c>
      <c r="G4441" s="73">
        <v>0.20833333333333334</v>
      </c>
      <c r="H4441" s="73">
        <v>0.20833333333333334</v>
      </c>
      <c r="I4441" s="73">
        <v>0.20833333333333334</v>
      </c>
      <c r="J4441" s="81" t="s">
        <v>4230</v>
      </c>
      <c r="AL4441" s="144">
        <v>0</v>
      </c>
      <c r="AM4441" s="144">
        <v>0.20833333333333334</v>
      </c>
      <c r="AN4441" s="144">
        <v>0.20833333333333334</v>
      </c>
      <c r="AO4441" s="145">
        <v>0.20833333333333334</v>
      </c>
    </row>
    <row r="4442" spans="2:41" ht="14.5" hidden="1" x14ac:dyDescent="0.35">
      <c r="B4442" s="45" t="s">
        <v>3314</v>
      </c>
      <c r="C4442" s="54">
        <v>905586</v>
      </c>
      <c r="D4442" s="54">
        <v>905586</v>
      </c>
      <c r="E4442" s="60" t="s">
        <v>3198</v>
      </c>
      <c r="F4442" s="73">
        <v>0</v>
      </c>
      <c r="G4442" s="73">
        <v>0.20833333333333334</v>
      </c>
      <c r="H4442" s="73">
        <v>0.20833333333333334</v>
      </c>
      <c r="I4442" s="73">
        <v>0.20833333333333334</v>
      </c>
      <c r="J4442" s="81" t="s">
        <v>4230</v>
      </c>
      <c r="AL4442" s="144">
        <v>0</v>
      </c>
      <c r="AM4442" s="144">
        <v>0.20833333333333334</v>
      </c>
      <c r="AN4442" s="144">
        <v>0.20833333333333334</v>
      </c>
      <c r="AO4442" s="145">
        <v>0.20833333333333334</v>
      </c>
    </row>
    <row r="4443" spans="2:41" ht="14.5" hidden="1" x14ac:dyDescent="0.35">
      <c r="B4443" s="45" t="s">
        <v>3314</v>
      </c>
      <c r="C4443" s="54">
        <v>905642</v>
      </c>
      <c r="D4443" s="54">
        <v>905642</v>
      </c>
      <c r="E4443" s="60" t="s">
        <v>3198</v>
      </c>
      <c r="F4443" s="73">
        <v>0</v>
      </c>
      <c r="G4443" s="73">
        <v>0.20833333333333334</v>
      </c>
      <c r="H4443" s="73">
        <v>0.20833333333333334</v>
      </c>
      <c r="I4443" s="73">
        <v>0.20833333333333334</v>
      </c>
      <c r="J4443" s="81" t="s">
        <v>4230</v>
      </c>
      <c r="AL4443" s="144">
        <v>0</v>
      </c>
      <c r="AM4443" s="144">
        <v>0.20833333333333334</v>
      </c>
      <c r="AN4443" s="144">
        <v>0.20833333333333334</v>
      </c>
      <c r="AO4443" s="145">
        <v>0.20833333333333334</v>
      </c>
    </row>
    <row r="4444" spans="2:41" ht="14.5" hidden="1" x14ac:dyDescent="0.35">
      <c r="B4444" s="45" t="s">
        <v>3314</v>
      </c>
      <c r="C4444" s="54">
        <v>905644</v>
      </c>
      <c r="D4444" s="54">
        <v>905644</v>
      </c>
      <c r="E4444" s="60" t="s">
        <v>3198</v>
      </c>
      <c r="F4444" s="73">
        <v>0</v>
      </c>
      <c r="G4444" s="73">
        <v>0.20833333333333334</v>
      </c>
      <c r="H4444" s="73">
        <v>0.20833333333333334</v>
      </c>
      <c r="I4444" s="73">
        <v>0.20833333333333334</v>
      </c>
      <c r="J4444" s="81" t="s">
        <v>4230</v>
      </c>
      <c r="AL4444" s="144">
        <v>0</v>
      </c>
      <c r="AM4444" s="144">
        <v>0.20833333333333334</v>
      </c>
      <c r="AN4444" s="144">
        <v>0.20833333333333334</v>
      </c>
      <c r="AO4444" s="145">
        <v>0.20833333333333334</v>
      </c>
    </row>
    <row r="4445" spans="2:41" ht="14.5" hidden="1" x14ac:dyDescent="0.35">
      <c r="B4445" s="45" t="s">
        <v>3314</v>
      </c>
      <c r="C4445" s="54">
        <v>905646</v>
      </c>
      <c r="D4445" s="54">
        <v>905647</v>
      </c>
      <c r="E4445" s="60" t="s">
        <v>3198</v>
      </c>
      <c r="F4445" s="73">
        <v>0</v>
      </c>
      <c r="G4445" s="73">
        <v>0.20833333333333334</v>
      </c>
      <c r="H4445" s="73">
        <v>0.20833333333333334</v>
      </c>
      <c r="I4445" s="73">
        <v>0.20833333333333334</v>
      </c>
      <c r="J4445" s="81" t="s">
        <v>4230</v>
      </c>
      <c r="AL4445" s="144">
        <v>0</v>
      </c>
      <c r="AM4445" s="144">
        <v>0.20833333333333334</v>
      </c>
      <c r="AN4445" s="144">
        <v>0.20833333333333334</v>
      </c>
      <c r="AO4445" s="145">
        <v>0.20833333333333334</v>
      </c>
    </row>
    <row r="4446" spans="2:41" ht="14.5" hidden="1" x14ac:dyDescent="0.35">
      <c r="B4446" s="45" t="s">
        <v>3314</v>
      </c>
      <c r="C4446" s="54">
        <v>905721</v>
      </c>
      <c r="D4446" s="54">
        <v>905721</v>
      </c>
      <c r="E4446" s="60" t="s">
        <v>3198</v>
      </c>
      <c r="F4446" s="73">
        <v>0</v>
      </c>
      <c r="G4446" s="73">
        <v>0.20833333333333334</v>
      </c>
      <c r="H4446" s="73">
        <v>0.20833333333333334</v>
      </c>
      <c r="I4446" s="73">
        <v>0.20833333333333334</v>
      </c>
      <c r="J4446" s="81" t="s">
        <v>4230</v>
      </c>
      <c r="AL4446" s="144">
        <v>0</v>
      </c>
      <c r="AM4446" s="144">
        <v>0.20833333333333334</v>
      </c>
      <c r="AN4446" s="144">
        <v>0.20833333333333334</v>
      </c>
      <c r="AO4446" s="145">
        <v>0.20833333333333334</v>
      </c>
    </row>
    <row r="4447" spans="2:41" ht="14.5" hidden="1" x14ac:dyDescent="0.35">
      <c r="B4447" s="45" t="s">
        <v>3314</v>
      </c>
      <c r="C4447" s="54">
        <v>905723</v>
      </c>
      <c r="D4447" s="54">
        <v>905723</v>
      </c>
      <c r="E4447" s="60" t="s">
        <v>3198</v>
      </c>
      <c r="F4447" s="73">
        <v>0</v>
      </c>
      <c r="G4447" s="73">
        <v>0.20833333333333334</v>
      </c>
      <c r="H4447" s="73">
        <v>0.20833333333333334</v>
      </c>
      <c r="I4447" s="73">
        <v>0.20833333333333334</v>
      </c>
      <c r="J4447" s="81" t="s">
        <v>4230</v>
      </c>
      <c r="AL4447" s="144">
        <v>0</v>
      </c>
      <c r="AM4447" s="144">
        <v>0.20833333333333334</v>
      </c>
      <c r="AN4447" s="144">
        <v>0.20833333333333334</v>
      </c>
      <c r="AO4447" s="145">
        <v>0.20833333333333334</v>
      </c>
    </row>
    <row r="4448" spans="2:41" ht="14.5" hidden="1" x14ac:dyDescent="0.35">
      <c r="B4448" s="45" t="s">
        <v>3314</v>
      </c>
      <c r="C4448" s="54">
        <v>905728</v>
      </c>
      <c r="D4448" s="54">
        <v>905728</v>
      </c>
      <c r="E4448" s="60" t="s">
        <v>3198</v>
      </c>
      <c r="F4448" s="73">
        <v>0</v>
      </c>
      <c r="G4448" s="73">
        <v>0.20833333333333334</v>
      </c>
      <c r="H4448" s="73">
        <v>0.20833333333333334</v>
      </c>
      <c r="I4448" s="73">
        <v>0.20833333333333334</v>
      </c>
      <c r="J4448" s="81" t="s">
        <v>4230</v>
      </c>
      <c r="AL4448" s="144">
        <v>0</v>
      </c>
      <c r="AM4448" s="144">
        <v>0.20833333333333334</v>
      </c>
      <c r="AN4448" s="144">
        <v>0.20833333333333334</v>
      </c>
      <c r="AO4448" s="145">
        <v>0.20833333333333334</v>
      </c>
    </row>
    <row r="4449" spans="2:41" ht="14.5" hidden="1" x14ac:dyDescent="0.35">
      <c r="B4449" s="45" t="s">
        <v>3314</v>
      </c>
      <c r="C4449" s="54">
        <v>905840</v>
      </c>
      <c r="D4449" s="54">
        <v>905842</v>
      </c>
      <c r="E4449" s="60" t="s">
        <v>3198</v>
      </c>
      <c r="F4449" s="73">
        <v>0</v>
      </c>
      <c r="G4449" s="73">
        <v>0.20833333333333334</v>
      </c>
      <c r="H4449" s="73">
        <v>0.20833333333333334</v>
      </c>
      <c r="I4449" s="73">
        <v>0.20833333333333334</v>
      </c>
      <c r="J4449" s="81" t="s">
        <v>4230</v>
      </c>
      <c r="AL4449" s="144">
        <v>0</v>
      </c>
      <c r="AM4449" s="144">
        <v>0.20833333333333334</v>
      </c>
      <c r="AN4449" s="144">
        <v>0.20833333333333334</v>
      </c>
      <c r="AO4449" s="145">
        <v>0.20833333333333334</v>
      </c>
    </row>
    <row r="4450" spans="2:41" ht="14.5" hidden="1" x14ac:dyDescent="0.35">
      <c r="B4450" s="45" t="s">
        <v>3314</v>
      </c>
      <c r="C4450" s="54">
        <v>905849</v>
      </c>
      <c r="D4450" s="54">
        <v>905849</v>
      </c>
      <c r="E4450" s="60" t="s">
        <v>3198</v>
      </c>
      <c r="F4450" s="73">
        <v>0</v>
      </c>
      <c r="G4450" s="73">
        <v>0.20833333333333334</v>
      </c>
      <c r="H4450" s="73">
        <v>0.20833333333333334</v>
      </c>
      <c r="I4450" s="73">
        <v>0.20833333333333334</v>
      </c>
      <c r="J4450" s="81" t="s">
        <v>4230</v>
      </c>
      <c r="AL4450" s="144">
        <v>0</v>
      </c>
      <c r="AM4450" s="144">
        <v>0.20833333333333334</v>
      </c>
      <c r="AN4450" s="144">
        <v>0.20833333333333334</v>
      </c>
      <c r="AO4450" s="145">
        <v>0.20833333333333334</v>
      </c>
    </row>
    <row r="4451" spans="2:41" ht="14.5" hidden="1" x14ac:dyDescent="0.35">
      <c r="B4451" s="45" t="s">
        <v>3314</v>
      </c>
      <c r="C4451" s="54">
        <v>905935</v>
      </c>
      <c r="D4451" s="54">
        <v>905935</v>
      </c>
      <c r="E4451" s="60" t="s">
        <v>3198</v>
      </c>
      <c r="F4451" s="73">
        <v>0</v>
      </c>
      <c r="G4451" s="73">
        <v>0.20833333333333334</v>
      </c>
      <c r="H4451" s="73">
        <v>0.20833333333333334</v>
      </c>
      <c r="I4451" s="73">
        <v>0.20833333333333334</v>
      </c>
      <c r="J4451" s="81" t="s">
        <v>4230</v>
      </c>
      <c r="AL4451" s="144">
        <v>0</v>
      </c>
      <c r="AM4451" s="144">
        <v>0.20833333333333334</v>
      </c>
      <c r="AN4451" s="144">
        <v>0.20833333333333334</v>
      </c>
      <c r="AO4451" s="145">
        <v>0.20833333333333334</v>
      </c>
    </row>
    <row r="4452" spans="2:41" ht="14.5" hidden="1" x14ac:dyDescent="0.35">
      <c r="B4452" s="45" t="s">
        <v>3314</v>
      </c>
      <c r="C4452" s="54">
        <v>905951</v>
      </c>
      <c r="D4452" s="54">
        <v>905951</v>
      </c>
      <c r="E4452" s="60" t="s">
        <v>3198</v>
      </c>
      <c r="F4452" s="73">
        <v>0</v>
      </c>
      <c r="G4452" s="73">
        <v>0.20833333333333334</v>
      </c>
      <c r="H4452" s="73">
        <v>0.20833333333333334</v>
      </c>
      <c r="I4452" s="73">
        <v>0.20833333333333334</v>
      </c>
      <c r="J4452" s="81" t="s">
        <v>4230</v>
      </c>
      <c r="AL4452" s="144">
        <v>0</v>
      </c>
      <c r="AM4452" s="144">
        <v>0.20833333333333334</v>
      </c>
      <c r="AN4452" s="144">
        <v>0.20833333333333334</v>
      </c>
      <c r="AO4452" s="145">
        <v>0.20833333333333334</v>
      </c>
    </row>
    <row r="4453" spans="2:41" ht="14.5" hidden="1" x14ac:dyDescent="0.35">
      <c r="B4453" s="45" t="s">
        <v>3314</v>
      </c>
      <c r="C4453" s="54">
        <v>905959</v>
      </c>
      <c r="D4453" s="54">
        <v>905959</v>
      </c>
      <c r="E4453" s="60" t="s">
        <v>3198</v>
      </c>
      <c r="F4453" s="73">
        <v>0</v>
      </c>
      <c r="G4453" s="73">
        <v>0.20833333333333334</v>
      </c>
      <c r="H4453" s="73">
        <v>0.20833333333333334</v>
      </c>
      <c r="I4453" s="73">
        <v>0.20833333333333334</v>
      </c>
      <c r="J4453" s="81" t="s">
        <v>4230</v>
      </c>
      <c r="AL4453" s="144">
        <v>0</v>
      </c>
      <c r="AM4453" s="144">
        <v>0.20833333333333334</v>
      </c>
      <c r="AN4453" s="144">
        <v>0.20833333333333334</v>
      </c>
      <c r="AO4453" s="145">
        <v>0.20833333333333334</v>
      </c>
    </row>
    <row r="4454" spans="2:41" ht="14.5" hidden="1" x14ac:dyDescent="0.35">
      <c r="B4454" s="45" t="s">
        <v>3314</v>
      </c>
      <c r="C4454" s="54">
        <v>905986</v>
      </c>
      <c r="D4454" s="54">
        <v>905986</v>
      </c>
      <c r="E4454" s="60" t="s">
        <v>3198</v>
      </c>
      <c r="F4454" s="73">
        <v>0</v>
      </c>
      <c r="G4454" s="73">
        <v>0.20833333333333334</v>
      </c>
      <c r="H4454" s="73">
        <v>0.20833333333333334</v>
      </c>
      <c r="I4454" s="73">
        <v>0.20833333333333334</v>
      </c>
      <c r="J4454" s="81" t="s">
        <v>4230</v>
      </c>
      <c r="AL4454" s="144">
        <v>0</v>
      </c>
      <c r="AM4454" s="144">
        <v>0.20833333333333334</v>
      </c>
      <c r="AN4454" s="144">
        <v>0.20833333333333334</v>
      </c>
      <c r="AO4454" s="145">
        <v>0.20833333333333334</v>
      </c>
    </row>
    <row r="4455" spans="2:41" ht="14.5" hidden="1" x14ac:dyDescent="0.35">
      <c r="B4455" s="45" t="s">
        <v>3314</v>
      </c>
      <c r="C4455" s="54">
        <v>906071</v>
      </c>
      <c r="D4455" s="54">
        <v>906071</v>
      </c>
      <c r="E4455" s="60" t="s">
        <v>3198</v>
      </c>
      <c r="F4455" s="73">
        <v>0</v>
      </c>
      <c r="G4455" s="73">
        <v>0.20833333333333334</v>
      </c>
      <c r="H4455" s="73">
        <v>0.20833333333333334</v>
      </c>
      <c r="I4455" s="73">
        <v>0.20833333333333334</v>
      </c>
      <c r="J4455" s="81" t="s">
        <v>4230</v>
      </c>
      <c r="AL4455" s="144">
        <v>0</v>
      </c>
      <c r="AM4455" s="144">
        <v>0.20833333333333334</v>
      </c>
      <c r="AN4455" s="144">
        <v>0.20833333333333334</v>
      </c>
      <c r="AO4455" s="145">
        <v>0.20833333333333334</v>
      </c>
    </row>
    <row r="4456" spans="2:41" ht="14.5" hidden="1" x14ac:dyDescent="0.35">
      <c r="B4456" s="45" t="s">
        <v>3314</v>
      </c>
      <c r="C4456" s="54">
        <v>906215</v>
      </c>
      <c r="D4456" s="54">
        <v>906216</v>
      </c>
      <c r="E4456" s="60" t="s">
        <v>3198</v>
      </c>
      <c r="F4456" s="73">
        <v>0</v>
      </c>
      <c r="G4456" s="73">
        <v>0.20833333333333334</v>
      </c>
      <c r="H4456" s="73">
        <v>0.20833333333333334</v>
      </c>
      <c r="I4456" s="73">
        <v>0.20833333333333334</v>
      </c>
      <c r="J4456" s="81" t="s">
        <v>4230</v>
      </c>
      <c r="AL4456" s="144">
        <v>0</v>
      </c>
      <c r="AM4456" s="144">
        <v>0.20833333333333334</v>
      </c>
      <c r="AN4456" s="144">
        <v>0.20833333333333334</v>
      </c>
      <c r="AO4456" s="145">
        <v>0.20833333333333334</v>
      </c>
    </row>
    <row r="4457" spans="2:41" ht="14.5" hidden="1" x14ac:dyDescent="0.35">
      <c r="B4457" s="45" t="s">
        <v>3314</v>
      </c>
      <c r="C4457" s="54">
        <v>906218</v>
      </c>
      <c r="D4457" s="54">
        <v>906218</v>
      </c>
      <c r="E4457" s="60" t="s">
        <v>3198</v>
      </c>
      <c r="F4457" s="73">
        <v>0</v>
      </c>
      <c r="G4457" s="73">
        <v>0.20833333333333334</v>
      </c>
      <c r="H4457" s="73">
        <v>0.20833333333333334</v>
      </c>
      <c r="I4457" s="73">
        <v>0.20833333333333334</v>
      </c>
      <c r="J4457" s="81" t="s">
        <v>4230</v>
      </c>
      <c r="AL4457" s="144">
        <v>0</v>
      </c>
      <c r="AM4457" s="144">
        <v>0.20833333333333334</v>
      </c>
      <c r="AN4457" s="144">
        <v>0.20833333333333334</v>
      </c>
      <c r="AO4457" s="145">
        <v>0.20833333333333334</v>
      </c>
    </row>
    <row r="4458" spans="2:41" ht="14.5" hidden="1" x14ac:dyDescent="0.35">
      <c r="B4458" s="45" t="s">
        <v>3314</v>
      </c>
      <c r="C4458" s="54">
        <v>906230</v>
      </c>
      <c r="D4458" s="54">
        <v>906230</v>
      </c>
      <c r="E4458" s="60" t="s">
        <v>3198</v>
      </c>
      <c r="F4458" s="73">
        <v>0</v>
      </c>
      <c r="G4458" s="73">
        <v>0.20833333333333334</v>
      </c>
      <c r="H4458" s="73">
        <v>0.20833333333333334</v>
      </c>
      <c r="I4458" s="73">
        <v>0.20833333333333334</v>
      </c>
      <c r="J4458" s="81" t="s">
        <v>4230</v>
      </c>
      <c r="AL4458" s="144">
        <v>0</v>
      </c>
      <c r="AM4458" s="144">
        <v>0.20833333333333334</v>
      </c>
      <c r="AN4458" s="144">
        <v>0.20833333333333334</v>
      </c>
      <c r="AO4458" s="145">
        <v>0.20833333333333334</v>
      </c>
    </row>
    <row r="4459" spans="2:41" ht="14.5" hidden="1" x14ac:dyDescent="0.35">
      <c r="B4459" s="45" t="s">
        <v>3314</v>
      </c>
      <c r="C4459" s="54">
        <v>906293</v>
      </c>
      <c r="D4459" s="54">
        <v>906295</v>
      </c>
      <c r="E4459" s="60" t="s">
        <v>3198</v>
      </c>
      <c r="F4459" s="73">
        <v>0</v>
      </c>
      <c r="G4459" s="73">
        <v>0.20833333333333334</v>
      </c>
      <c r="H4459" s="73">
        <v>0.20833333333333334</v>
      </c>
      <c r="I4459" s="73">
        <v>0.20833333333333334</v>
      </c>
      <c r="J4459" s="81" t="s">
        <v>4230</v>
      </c>
      <c r="AL4459" s="144">
        <v>0</v>
      </c>
      <c r="AM4459" s="144">
        <v>0.20833333333333334</v>
      </c>
      <c r="AN4459" s="144">
        <v>0.20833333333333334</v>
      </c>
      <c r="AO4459" s="145">
        <v>0.20833333333333334</v>
      </c>
    </row>
    <row r="4460" spans="2:41" ht="14.5" hidden="1" x14ac:dyDescent="0.35">
      <c r="B4460" s="45" t="s">
        <v>3314</v>
      </c>
      <c r="C4460" s="54">
        <v>906297</v>
      </c>
      <c r="D4460" s="54">
        <v>906297</v>
      </c>
      <c r="E4460" s="60" t="s">
        <v>3198</v>
      </c>
      <c r="F4460" s="73">
        <v>0</v>
      </c>
      <c r="G4460" s="73">
        <v>0.20833333333333334</v>
      </c>
      <c r="H4460" s="73">
        <v>0.20833333333333334</v>
      </c>
      <c r="I4460" s="73">
        <v>0.20833333333333334</v>
      </c>
      <c r="J4460" s="81" t="s">
        <v>4230</v>
      </c>
      <c r="AL4460" s="144">
        <v>0</v>
      </c>
      <c r="AM4460" s="144">
        <v>0.20833333333333334</v>
      </c>
      <c r="AN4460" s="144">
        <v>0.20833333333333334</v>
      </c>
      <c r="AO4460" s="145">
        <v>0.20833333333333334</v>
      </c>
    </row>
    <row r="4461" spans="2:41" ht="14.5" hidden="1" x14ac:dyDescent="0.35">
      <c r="B4461" s="45" t="s">
        <v>3314</v>
      </c>
      <c r="C4461" s="54">
        <v>907002</v>
      </c>
      <c r="D4461" s="54">
        <v>907002</v>
      </c>
      <c r="E4461" s="60" t="s">
        <v>3198</v>
      </c>
      <c r="F4461" s="73">
        <v>0</v>
      </c>
      <c r="G4461" s="73">
        <v>0.20833333333333334</v>
      </c>
      <c r="H4461" s="73">
        <v>0.20833333333333334</v>
      </c>
      <c r="I4461" s="73">
        <v>0.20833333333333334</v>
      </c>
      <c r="J4461" s="81" t="s">
        <v>4230</v>
      </c>
      <c r="AL4461" s="144">
        <v>0</v>
      </c>
      <c r="AM4461" s="144">
        <v>0.20833333333333334</v>
      </c>
      <c r="AN4461" s="144">
        <v>0.20833333333333334</v>
      </c>
      <c r="AO4461" s="145">
        <v>0.20833333333333334</v>
      </c>
    </row>
    <row r="4462" spans="2:41" ht="14.5" hidden="1" x14ac:dyDescent="0.35">
      <c r="B4462" s="45" t="s">
        <v>3314</v>
      </c>
      <c r="C4462" s="54">
        <v>907022</v>
      </c>
      <c r="D4462" s="54">
        <v>907022</v>
      </c>
      <c r="E4462" s="60" t="s">
        <v>3198</v>
      </c>
      <c r="F4462" s="73">
        <v>0</v>
      </c>
      <c r="G4462" s="73">
        <v>0.20833333333333334</v>
      </c>
      <c r="H4462" s="73">
        <v>0.20833333333333334</v>
      </c>
      <c r="I4462" s="73">
        <v>0.20833333333333334</v>
      </c>
      <c r="J4462" s="81" t="s">
        <v>4230</v>
      </c>
      <c r="AL4462" s="144">
        <v>0</v>
      </c>
      <c r="AM4462" s="144">
        <v>0.20833333333333334</v>
      </c>
      <c r="AN4462" s="144">
        <v>0.20833333333333334</v>
      </c>
      <c r="AO4462" s="145">
        <v>0.20833333333333334</v>
      </c>
    </row>
    <row r="4463" spans="2:41" ht="14.5" hidden="1" x14ac:dyDescent="0.35">
      <c r="B4463" s="45" t="s">
        <v>3314</v>
      </c>
      <c r="C4463" s="54">
        <v>907045</v>
      </c>
      <c r="D4463" s="54">
        <v>907045</v>
      </c>
      <c r="E4463" s="60" t="s">
        <v>3198</v>
      </c>
      <c r="F4463" s="73">
        <v>0</v>
      </c>
      <c r="G4463" s="73">
        <v>0.20833333333333334</v>
      </c>
      <c r="H4463" s="73">
        <v>0.20833333333333334</v>
      </c>
      <c r="I4463" s="73">
        <v>0.20833333333333334</v>
      </c>
      <c r="J4463" s="81" t="s">
        <v>4230</v>
      </c>
      <c r="AL4463" s="144">
        <v>0</v>
      </c>
      <c r="AM4463" s="144">
        <v>0.20833333333333334</v>
      </c>
      <c r="AN4463" s="144">
        <v>0.20833333333333334</v>
      </c>
      <c r="AO4463" s="145">
        <v>0.20833333333333334</v>
      </c>
    </row>
    <row r="4464" spans="2:41" ht="14.5" hidden="1" x14ac:dyDescent="0.35">
      <c r="B4464" s="45" t="s">
        <v>3314</v>
      </c>
      <c r="C4464" s="54">
        <v>907167</v>
      </c>
      <c r="D4464" s="54">
        <v>907167</v>
      </c>
      <c r="E4464" s="60" t="s">
        <v>3198</v>
      </c>
      <c r="F4464" s="73">
        <v>0</v>
      </c>
      <c r="G4464" s="73">
        <v>0.20833333333333334</v>
      </c>
      <c r="H4464" s="73">
        <v>0.20833333333333334</v>
      </c>
      <c r="I4464" s="73">
        <v>0.20833333333333334</v>
      </c>
      <c r="J4464" s="81" t="s">
        <v>4230</v>
      </c>
      <c r="AL4464" s="144">
        <v>0</v>
      </c>
      <c r="AM4464" s="144">
        <v>0.20833333333333334</v>
      </c>
      <c r="AN4464" s="144">
        <v>0.20833333333333334</v>
      </c>
      <c r="AO4464" s="145">
        <v>0.20833333333333334</v>
      </c>
    </row>
    <row r="4465" spans="2:41" ht="14.5" hidden="1" x14ac:dyDescent="0.35">
      <c r="B4465" s="45" t="s">
        <v>3314</v>
      </c>
      <c r="C4465" s="54">
        <v>907481</v>
      </c>
      <c r="D4465" s="54">
        <v>907481</v>
      </c>
      <c r="E4465" s="60" t="s">
        <v>3198</v>
      </c>
      <c r="F4465" s="73">
        <v>0</v>
      </c>
      <c r="G4465" s="73">
        <v>0.20833333333333334</v>
      </c>
      <c r="H4465" s="73">
        <v>0.20833333333333334</v>
      </c>
      <c r="I4465" s="73">
        <v>0.20833333333333334</v>
      </c>
      <c r="J4465" s="81" t="s">
        <v>4230</v>
      </c>
      <c r="AL4465" s="144">
        <v>0</v>
      </c>
      <c r="AM4465" s="144">
        <v>0.20833333333333334</v>
      </c>
      <c r="AN4465" s="144">
        <v>0.20833333333333334</v>
      </c>
      <c r="AO4465" s="145">
        <v>0.20833333333333334</v>
      </c>
    </row>
    <row r="4466" spans="2:41" ht="14.5" hidden="1" x14ac:dyDescent="0.35">
      <c r="B4466" s="45" t="s">
        <v>3314</v>
      </c>
      <c r="C4466" s="54">
        <v>907520</v>
      </c>
      <c r="D4466" s="54">
        <v>907520</v>
      </c>
      <c r="E4466" s="60" t="s">
        <v>3198</v>
      </c>
      <c r="F4466" s="73">
        <v>0</v>
      </c>
      <c r="G4466" s="73">
        <v>0.20833333333333334</v>
      </c>
      <c r="H4466" s="73">
        <v>0.20833333333333334</v>
      </c>
      <c r="I4466" s="73">
        <v>0.20833333333333334</v>
      </c>
      <c r="J4466" s="81" t="s">
        <v>4230</v>
      </c>
      <c r="AL4466" s="144">
        <v>0</v>
      </c>
      <c r="AM4466" s="144">
        <v>0.20833333333333334</v>
      </c>
      <c r="AN4466" s="144">
        <v>0.20833333333333334</v>
      </c>
      <c r="AO4466" s="145">
        <v>0.20833333333333334</v>
      </c>
    </row>
    <row r="4467" spans="2:41" ht="14.5" hidden="1" x14ac:dyDescent="0.35">
      <c r="B4467" s="45" t="s">
        <v>3314</v>
      </c>
      <c r="C4467" s="54">
        <v>907525</v>
      </c>
      <c r="D4467" s="54">
        <v>907525</v>
      </c>
      <c r="E4467" s="60" t="s">
        <v>3198</v>
      </c>
      <c r="F4467" s="73">
        <v>0</v>
      </c>
      <c r="G4467" s="73">
        <v>0.20833333333333334</v>
      </c>
      <c r="H4467" s="73">
        <v>0.20833333333333334</v>
      </c>
      <c r="I4467" s="73">
        <v>0.20833333333333334</v>
      </c>
      <c r="J4467" s="81" t="s">
        <v>4230</v>
      </c>
      <c r="AL4467" s="144">
        <v>0</v>
      </c>
      <c r="AM4467" s="144">
        <v>0.20833333333333334</v>
      </c>
      <c r="AN4467" s="144">
        <v>0.20833333333333334</v>
      </c>
      <c r="AO4467" s="145">
        <v>0.20833333333333334</v>
      </c>
    </row>
    <row r="4468" spans="2:41" ht="14.5" hidden="1" x14ac:dyDescent="0.35">
      <c r="B4468" s="45" t="s">
        <v>3314</v>
      </c>
      <c r="C4468" s="54">
        <v>907527</v>
      </c>
      <c r="D4468" s="54">
        <v>907527</v>
      </c>
      <c r="E4468" s="60" t="s">
        <v>3198</v>
      </c>
      <c r="F4468" s="73">
        <v>0</v>
      </c>
      <c r="G4468" s="73">
        <v>0.20833333333333334</v>
      </c>
      <c r="H4468" s="73">
        <v>0.20833333333333334</v>
      </c>
      <c r="I4468" s="73">
        <v>0.20833333333333334</v>
      </c>
      <c r="J4468" s="81" t="s">
        <v>4230</v>
      </c>
      <c r="AL4468" s="144">
        <v>0</v>
      </c>
      <c r="AM4468" s="144">
        <v>0.20833333333333334</v>
      </c>
      <c r="AN4468" s="144">
        <v>0.20833333333333334</v>
      </c>
      <c r="AO4468" s="145">
        <v>0.20833333333333334</v>
      </c>
    </row>
    <row r="4469" spans="2:41" ht="14.5" hidden="1" x14ac:dyDescent="0.35">
      <c r="B4469" s="45" t="s">
        <v>3314</v>
      </c>
      <c r="C4469" s="54">
        <v>907581</v>
      </c>
      <c r="D4469" s="54">
        <v>907581</v>
      </c>
      <c r="E4469" s="60" t="s">
        <v>3198</v>
      </c>
      <c r="F4469" s="73">
        <v>0</v>
      </c>
      <c r="G4469" s="73">
        <v>0.20833333333333334</v>
      </c>
      <c r="H4469" s="73">
        <v>0.20833333333333334</v>
      </c>
      <c r="I4469" s="73">
        <v>0.20833333333333334</v>
      </c>
      <c r="J4469" s="81" t="s">
        <v>4230</v>
      </c>
      <c r="AL4469" s="144">
        <v>0</v>
      </c>
      <c r="AM4469" s="144">
        <v>0.20833333333333334</v>
      </c>
      <c r="AN4469" s="144">
        <v>0.20833333333333334</v>
      </c>
      <c r="AO4469" s="145">
        <v>0.20833333333333334</v>
      </c>
    </row>
    <row r="4470" spans="2:41" ht="14.5" hidden="1" x14ac:dyDescent="0.35">
      <c r="B4470" s="45" t="s">
        <v>3314</v>
      </c>
      <c r="C4470" s="54">
        <v>907635</v>
      </c>
      <c r="D4470" s="54">
        <v>907635</v>
      </c>
      <c r="E4470" s="60" t="s">
        <v>3198</v>
      </c>
      <c r="F4470" s="73">
        <v>0</v>
      </c>
      <c r="G4470" s="73">
        <v>0.20833333333333334</v>
      </c>
      <c r="H4470" s="73">
        <v>0.20833333333333334</v>
      </c>
      <c r="I4470" s="73">
        <v>0.20833333333333334</v>
      </c>
      <c r="J4470" s="81" t="s">
        <v>4230</v>
      </c>
      <c r="AL4470" s="144">
        <v>0</v>
      </c>
      <c r="AM4470" s="144">
        <v>0.20833333333333334</v>
      </c>
      <c r="AN4470" s="144">
        <v>0.20833333333333334</v>
      </c>
      <c r="AO4470" s="145">
        <v>0.20833333333333334</v>
      </c>
    </row>
    <row r="4471" spans="2:41" ht="14.5" hidden="1" x14ac:dyDescent="0.35">
      <c r="B4471" s="45" t="s">
        <v>3314</v>
      </c>
      <c r="C4471" s="54">
        <v>907764</v>
      </c>
      <c r="D4471" s="54">
        <v>907764</v>
      </c>
      <c r="E4471" s="60" t="s">
        <v>3198</v>
      </c>
      <c r="F4471" s="73">
        <v>0</v>
      </c>
      <c r="G4471" s="73">
        <v>0.20833333333333334</v>
      </c>
      <c r="H4471" s="73">
        <v>0.20833333333333334</v>
      </c>
      <c r="I4471" s="73">
        <v>0.20833333333333334</v>
      </c>
      <c r="J4471" s="81" t="s">
        <v>4230</v>
      </c>
      <c r="AL4471" s="144">
        <v>0</v>
      </c>
      <c r="AM4471" s="144">
        <v>0.20833333333333334</v>
      </c>
      <c r="AN4471" s="144">
        <v>0.20833333333333334</v>
      </c>
      <c r="AO4471" s="145">
        <v>0.20833333333333334</v>
      </c>
    </row>
    <row r="4472" spans="2:41" ht="14.5" hidden="1" x14ac:dyDescent="0.35">
      <c r="B4472" s="45" t="s">
        <v>3314</v>
      </c>
      <c r="C4472" s="54">
        <v>908005</v>
      </c>
      <c r="D4472" s="54">
        <v>908005</v>
      </c>
      <c r="E4472" s="60" t="s">
        <v>3276</v>
      </c>
      <c r="F4472" s="73">
        <v>3.0000000000000004</v>
      </c>
      <c r="G4472" s="73">
        <v>3.0000000000000004</v>
      </c>
      <c r="H4472" s="73">
        <v>3.0000000000000004</v>
      </c>
      <c r="I4472" s="73">
        <v>3.0000000000000004</v>
      </c>
      <c r="J4472" s="272" t="s">
        <v>4233</v>
      </c>
      <c r="AL4472" s="144">
        <v>3.0000000000000004</v>
      </c>
      <c r="AM4472" s="144">
        <v>3.0000000000000004</v>
      </c>
      <c r="AN4472" s="144">
        <v>3.0000000000000004</v>
      </c>
      <c r="AO4472" s="145">
        <v>3.0000000000000004</v>
      </c>
    </row>
    <row r="4473" spans="2:41" ht="14.5" hidden="1" x14ac:dyDescent="0.35">
      <c r="B4473" s="45" t="s">
        <v>3314</v>
      </c>
      <c r="C4473" s="54">
        <v>908008</v>
      </c>
      <c r="D4473" s="54">
        <v>908008</v>
      </c>
      <c r="E4473" s="60" t="s">
        <v>3198</v>
      </c>
      <c r="F4473" s="73">
        <v>0</v>
      </c>
      <c r="G4473" s="73">
        <v>0.20833333333333334</v>
      </c>
      <c r="H4473" s="73">
        <v>0.20833333333333334</v>
      </c>
      <c r="I4473" s="73">
        <v>0.20833333333333334</v>
      </c>
      <c r="J4473" s="81" t="s">
        <v>4230</v>
      </c>
      <c r="AL4473" s="144">
        <v>0</v>
      </c>
      <c r="AM4473" s="144">
        <v>0.20833333333333334</v>
      </c>
      <c r="AN4473" s="144">
        <v>0.20833333333333334</v>
      </c>
      <c r="AO4473" s="145">
        <v>0.20833333333333334</v>
      </c>
    </row>
    <row r="4474" spans="2:41" ht="14.5" hidden="1" x14ac:dyDescent="0.35">
      <c r="B4474" s="45" t="s">
        <v>3314</v>
      </c>
      <c r="C4474" s="54">
        <v>908783</v>
      </c>
      <c r="D4474" s="54">
        <v>908783</v>
      </c>
      <c r="E4474" s="60" t="s">
        <v>3198</v>
      </c>
      <c r="F4474" s="73">
        <v>0</v>
      </c>
      <c r="G4474" s="73">
        <v>0.20833333333333334</v>
      </c>
      <c r="H4474" s="73">
        <v>0.20833333333333334</v>
      </c>
      <c r="I4474" s="73">
        <v>0.20833333333333334</v>
      </c>
      <c r="J4474" s="81" t="s">
        <v>4230</v>
      </c>
      <c r="AL4474" s="144">
        <v>0</v>
      </c>
      <c r="AM4474" s="144">
        <v>0.20833333333333334</v>
      </c>
      <c r="AN4474" s="144">
        <v>0.20833333333333334</v>
      </c>
      <c r="AO4474" s="145">
        <v>0.20833333333333334</v>
      </c>
    </row>
    <row r="4475" spans="2:41" ht="14.5" hidden="1" x14ac:dyDescent="0.35">
      <c r="B4475" s="45" t="s">
        <v>3314</v>
      </c>
      <c r="C4475" s="54">
        <v>908910</v>
      </c>
      <c r="D4475" s="54">
        <v>908910</v>
      </c>
      <c r="E4475" s="60" t="s">
        <v>3198</v>
      </c>
      <c r="F4475" s="73">
        <v>0</v>
      </c>
      <c r="G4475" s="73">
        <v>0.20833333333333334</v>
      </c>
      <c r="H4475" s="73">
        <v>0.20833333333333334</v>
      </c>
      <c r="I4475" s="73">
        <v>0.20833333333333334</v>
      </c>
      <c r="J4475" s="81" t="s">
        <v>4230</v>
      </c>
      <c r="AL4475" s="144">
        <v>0</v>
      </c>
      <c r="AM4475" s="144">
        <v>0.20833333333333334</v>
      </c>
      <c r="AN4475" s="144">
        <v>0.20833333333333334</v>
      </c>
      <c r="AO4475" s="145">
        <v>0.20833333333333334</v>
      </c>
    </row>
    <row r="4476" spans="2:41" ht="14.5" hidden="1" x14ac:dyDescent="0.35">
      <c r="B4476" s="45" t="s">
        <v>3314</v>
      </c>
      <c r="C4476" s="54">
        <v>908912</v>
      </c>
      <c r="D4476" s="54">
        <v>908912</v>
      </c>
      <c r="E4476" s="60" t="s">
        <v>3198</v>
      </c>
      <c r="F4476" s="73">
        <v>0</v>
      </c>
      <c r="G4476" s="73">
        <v>0.20833333333333334</v>
      </c>
      <c r="H4476" s="73">
        <v>0.20833333333333334</v>
      </c>
      <c r="I4476" s="73">
        <v>0.20833333333333334</v>
      </c>
      <c r="J4476" s="81" t="s">
        <v>4230</v>
      </c>
      <c r="AL4476" s="144">
        <v>0</v>
      </c>
      <c r="AM4476" s="144">
        <v>0.20833333333333334</v>
      </c>
      <c r="AN4476" s="144">
        <v>0.20833333333333334</v>
      </c>
      <c r="AO4476" s="145">
        <v>0.20833333333333334</v>
      </c>
    </row>
    <row r="4477" spans="2:41" ht="14.5" hidden="1" x14ac:dyDescent="0.35">
      <c r="B4477" s="45" t="s">
        <v>3314</v>
      </c>
      <c r="C4477" s="54">
        <v>908919</v>
      </c>
      <c r="D4477" s="54">
        <v>908919</v>
      </c>
      <c r="E4477" s="60" t="s">
        <v>3198</v>
      </c>
      <c r="F4477" s="73">
        <v>0</v>
      </c>
      <c r="G4477" s="73">
        <v>0.20833333333333334</v>
      </c>
      <c r="H4477" s="73">
        <v>0.20833333333333334</v>
      </c>
      <c r="I4477" s="73">
        <v>0.20833333333333334</v>
      </c>
      <c r="J4477" s="81" t="s">
        <v>4230</v>
      </c>
      <c r="AL4477" s="144">
        <v>0</v>
      </c>
      <c r="AM4477" s="144">
        <v>0.20833333333333334</v>
      </c>
      <c r="AN4477" s="144">
        <v>0.20833333333333334</v>
      </c>
      <c r="AO4477" s="145">
        <v>0.20833333333333334</v>
      </c>
    </row>
    <row r="4478" spans="2:41" ht="14.5" hidden="1" x14ac:dyDescent="0.35">
      <c r="B4478" s="45" t="s">
        <v>3314</v>
      </c>
      <c r="C4478" s="54">
        <v>908969</v>
      </c>
      <c r="D4478" s="54">
        <v>908969</v>
      </c>
      <c r="E4478" s="60" t="s">
        <v>3198</v>
      </c>
      <c r="F4478" s="73">
        <v>0</v>
      </c>
      <c r="G4478" s="73">
        <v>0.20833333333333334</v>
      </c>
      <c r="H4478" s="73">
        <v>0.20833333333333334</v>
      </c>
      <c r="I4478" s="73">
        <v>0.20833333333333334</v>
      </c>
      <c r="J4478" s="81" t="s">
        <v>4230</v>
      </c>
      <c r="AL4478" s="144">
        <v>0</v>
      </c>
      <c r="AM4478" s="144">
        <v>0.20833333333333334</v>
      </c>
      <c r="AN4478" s="144">
        <v>0.20833333333333334</v>
      </c>
      <c r="AO4478" s="145">
        <v>0.20833333333333334</v>
      </c>
    </row>
    <row r="4479" spans="2:41" ht="14.5" hidden="1" x14ac:dyDescent="0.35">
      <c r="B4479" s="45" t="s">
        <v>3314</v>
      </c>
      <c r="C4479" s="54">
        <v>909202</v>
      </c>
      <c r="D4479" s="54">
        <v>909202</v>
      </c>
      <c r="E4479" s="60" t="s">
        <v>3198</v>
      </c>
      <c r="F4479" s="73">
        <v>0</v>
      </c>
      <c r="G4479" s="73">
        <v>0.20833333333333334</v>
      </c>
      <c r="H4479" s="73">
        <v>0.20833333333333334</v>
      </c>
      <c r="I4479" s="73">
        <v>0.20833333333333334</v>
      </c>
      <c r="J4479" s="81" t="s">
        <v>4230</v>
      </c>
      <c r="AL4479" s="144">
        <v>0</v>
      </c>
      <c r="AM4479" s="144">
        <v>0.20833333333333334</v>
      </c>
      <c r="AN4479" s="144">
        <v>0.20833333333333334</v>
      </c>
      <c r="AO4479" s="145">
        <v>0.20833333333333334</v>
      </c>
    </row>
    <row r="4480" spans="2:41" ht="14.5" hidden="1" x14ac:dyDescent="0.35">
      <c r="B4480" s="45" t="s">
        <v>3314</v>
      </c>
      <c r="C4480" s="54">
        <v>909206</v>
      </c>
      <c r="D4480" s="54">
        <v>909208</v>
      </c>
      <c r="E4480" s="60" t="s">
        <v>3198</v>
      </c>
      <c r="F4480" s="73">
        <v>0</v>
      </c>
      <c r="G4480" s="73">
        <v>0.20833333333333334</v>
      </c>
      <c r="H4480" s="73">
        <v>0.20833333333333334</v>
      </c>
      <c r="I4480" s="73">
        <v>0.20833333333333334</v>
      </c>
      <c r="J4480" s="81" t="s">
        <v>4230</v>
      </c>
      <c r="AL4480" s="144">
        <v>0</v>
      </c>
      <c r="AM4480" s="144">
        <v>0.20833333333333334</v>
      </c>
      <c r="AN4480" s="144">
        <v>0.20833333333333334</v>
      </c>
      <c r="AO4480" s="145">
        <v>0.20833333333333334</v>
      </c>
    </row>
    <row r="4481" spans="2:41" ht="14.5" hidden="1" x14ac:dyDescent="0.35">
      <c r="B4481" s="45" t="s">
        <v>3314</v>
      </c>
      <c r="C4481" s="54">
        <v>909263</v>
      </c>
      <c r="D4481" s="54">
        <v>909263</v>
      </c>
      <c r="E4481" s="60" t="s">
        <v>3198</v>
      </c>
      <c r="F4481" s="73">
        <v>0</v>
      </c>
      <c r="G4481" s="73">
        <v>0.20833333333333334</v>
      </c>
      <c r="H4481" s="73">
        <v>0.20833333333333334</v>
      </c>
      <c r="I4481" s="73">
        <v>0.20833333333333334</v>
      </c>
      <c r="J4481" s="81" t="s">
        <v>4230</v>
      </c>
      <c r="AL4481" s="144">
        <v>0</v>
      </c>
      <c r="AM4481" s="144">
        <v>0.20833333333333334</v>
      </c>
      <c r="AN4481" s="144">
        <v>0.20833333333333334</v>
      </c>
      <c r="AO4481" s="145">
        <v>0.20833333333333334</v>
      </c>
    </row>
    <row r="4482" spans="2:41" ht="14.5" hidden="1" x14ac:dyDescent="0.35">
      <c r="B4482" s="45" t="s">
        <v>3314</v>
      </c>
      <c r="C4482" s="54">
        <v>909268</v>
      </c>
      <c r="D4482" s="54">
        <v>909268</v>
      </c>
      <c r="E4482" s="60" t="s">
        <v>3198</v>
      </c>
      <c r="F4482" s="73">
        <v>0</v>
      </c>
      <c r="G4482" s="73">
        <v>0.20833333333333334</v>
      </c>
      <c r="H4482" s="73">
        <v>0.20833333333333334</v>
      </c>
      <c r="I4482" s="73">
        <v>0.20833333333333334</v>
      </c>
      <c r="J4482" s="81" t="s">
        <v>4230</v>
      </c>
      <c r="AL4482" s="144">
        <v>0</v>
      </c>
      <c r="AM4482" s="144">
        <v>0.20833333333333334</v>
      </c>
      <c r="AN4482" s="144">
        <v>0.20833333333333334</v>
      </c>
      <c r="AO4482" s="145">
        <v>0.20833333333333334</v>
      </c>
    </row>
    <row r="4483" spans="2:41" ht="14.5" hidden="1" x14ac:dyDescent="0.35">
      <c r="B4483" s="45" t="s">
        <v>3314</v>
      </c>
      <c r="C4483" s="54">
        <v>909499</v>
      </c>
      <c r="D4483" s="54">
        <v>909499</v>
      </c>
      <c r="E4483" s="60" t="s">
        <v>3198</v>
      </c>
      <c r="F4483" s="73">
        <v>0</v>
      </c>
      <c r="G4483" s="73">
        <v>0.20833333333333334</v>
      </c>
      <c r="H4483" s="73">
        <v>0.20833333333333334</v>
      </c>
      <c r="I4483" s="73">
        <v>0.20833333333333334</v>
      </c>
      <c r="J4483" s="81" t="s">
        <v>4230</v>
      </c>
      <c r="AL4483" s="144">
        <v>0</v>
      </c>
      <c r="AM4483" s="144">
        <v>0.20833333333333334</v>
      </c>
      <c r="AN4483" s="144">
        <v>0.20833333333333334</v>
      </c>
      <c r="AO4483" s="145">
        <v>0.20833333333333334</v>
      </c>
    </row>
    <row r="4484" spans="2:41" ht="14.5" hidden="1" x14ac:dyDescent="0.35">
      <c r="B4484" s="45" t="s">
        <v>3314</v>
      </c>
      <c r="C4484" s="54">
        <v>909501</v>
      </c>
      <c r="D4484" s="54">
        <v>909502</v>
      </c>
      <c r="E4484" s="60" t="s">
        <v>3198</v>
      </c>
      <c r="F4484" s="73">
        <v>0</v>
      </c>
      <c r="G4484" s="73">
        <v>0.20833333333333334</v>
      </c>
      <c r="H4484" s="73">
        <v>0.20833333333333334</v>
      </c>
      <c r="I4484" s="73">
        <v>0.20833333333333334</v>
      </c>
      <c r="J4484" s="81" t="s">
        <v>4230</v>
      </c>
      <c r="AL4484" s="144">
        <v>0</v>
      </c>
      <c r="AM4484" s="144">
        <v>0.20833333333333334</v>
      </c>
      <c r="AN4484" s="144">
        <v>0.20833333333333334</v>
      </c>
      <c r="AO4484" s="145">
        <v>0.20833333333333334</v>
      </c>
    </row>
    <row r="4485" spans="2:41" ht="14.5" hidden="1" x14ac:dyDescent="0.35">
      <c r="B4485" s="45" t="s">
        <v>3314</v>
      </c>
      <c r="C4485" s="54">
        <v>909621</v>
      </c>
      <c r="D4485" s="54">
        <v>909621</v>
      </c>
      <c r="E4485" s="60" t="s">
        <v>3198</v>
      </c>
      <c r="F4485" s="73">
        <v>0</v>
      </c>
      <c r="G4485" s="73">
        <v>0.20833333333333334</v>
      </c>
      <c r="H4485" s="73">
        <v>0.20833333333333334</v>
      </c>
      <c r="I4485" s="73">
        <v>0.20833333333333334</v>
      </c>
      <c r="J4485" s="81" t="s">
        <v>4230</v>
      </c>
      <c r="AL4485" s="144">
        <v>0</v>
      </c>
      <c r="AM4485" s="144">
        <v>0.20833333333333334</v>
      </c>
      <c r="AN4485" s="144">
        <v>0.20833333333333334</v>
      </c>
      <c r="AO4485" s="145">
        <v>0.20833333333333334</v>
      </c>
    </row>
    <row r="4486" spans="2:41" ht="14.5" hidden="1" x14ac:dyDescent="0.35">
      <c r="B4486" s="45" t="s">
        <v>3314</v>
      </c>
      <c r="C4486" s="54">
        <v>909623</v>
      </c>
      <c r="D4486" s="54">
        <v>909625</v>
      </c>
      <c r="E4486" s="60" t="s">
        <v>3198</v>
      </c>
      <c r="F4486" s="73">
        <v>0</v>
      </c>
      <c r="G4486" s="73">
        <v>0.20833333333333334</v>
      </c>
      <c r="H4486" s="73">
        <v>0.20833333333333334</v>
      </c>
      <c r="I4486" s="73">
        <v>0.20833333333333334</v>
      </c>
      <c r="J4486" s="81" t="s">
        <v>4230</v>
      </c>
      <c r="AL4486" s="144">
        <v>0</v>
      </c>
      <c r="AM4486" s="144">
        <v>0.20833333333333334</v>
      </c>
      <c r="AN4486" s="144">
        <v>0.20833333333333334</v>
      </c>
      <c r="AO4486" s="145">
        <v>0.20833333333333334</v>
      </c>
    </row>
    <row r="4487" spans="2:41" ht="14.5" hidden="1" x14ac:dyDescent="0.35">
      <c r="B4487" s="45" t="s">
        <v>3314</v>
      </c>
      <c r="C4487" s="54">
        <v>909627</v>
      </c>
      <c r="D4487" s="54">
        <v>909627</v>
      </c>
      <c r="E4487" s="60" t="s">
        <v>3198</v>
      </c>
      <c r="F4487" s="73">
        <v>0</v>
      </c>
      <c r="G4487" s="73">
        <v>0.20833333333333334</v>
      </c>
      <c r="H4487" s="73">
        <v>0.20833333333333334</v>
      </c>
      <c r="I4487" s="73">
        <v>0.20833333333333334</v>
      </c>
      <c r="J4487" s="81" t="s">
        <v>4230</v>
      </c>
      <c r="AL4487" s="144">
        <v>0</v>
      </c>
      <c r="AM4487" s="144">
        <v>0.20833333333333334</v>
      </c>
      <c r="AN4487" s="144">
        <v>0.20833333333333334</v>
      </c>
      <c r="AO4487" s="145">
        <v>0.20833333333333334</v>
      </c>
    </row>
    <row r="4488" spans="2:41" ht="14.5" hidden="1" x14ac:dyDescent="0.35">
      <c r="B4488" s="45" t="s">
        <v>3314</v>
      </c>
      <c r="C4488" s="54">
        <v>909629</v>
      </c>
      <c r="D4488" s="54">
        <v>909629</v>
      </c>
      <c r="E4488" s="60" t="s">
        <v>3198</v>
      </c>
      <c r="F4488" s="73">
        <v>0</v>
      </c>
      <c r="G4488" s="73">
        <v>0.20833333333333334</v>
      </c>
      <c r="H4488" s="73">
        <v>0.20833333333333334</v>
      </c>
      <c r="I4488" s="73">
        <v>0.20833333333333334</v>
      </c>
      <c r="J4488" s="81" t="s">
        <v>4230</v>
      </c>
      <c r="AL4488" s="144">
        <v>0</v>
      </c>
      <c r="AM4488" s="144">
        <v>0.20833333333333334</v>
      </c>
      <c r="AN4488" s="144">
        <v>0.20833333333333334</v>
      </c>
      <c r="AO4488" s="145">
        <v>0.20833333333333334</v>
      </c>
    </row>
    <row r="4489" spans="2:41" ht="14.5" hidden="1" x14ac:dyDescent="0.35">
      <c r="B4489" s="45" t="s">
        <v>3314</v>
      </c>
      <c r="C4489" s="54">
        <v>909812</v>
      </c>
      <c r="D4489" s="54">
        <v>909813</v>
      </c>
      <c r="E4489" s="60" t="s">
        <v>3198</v>
      </c>
      <c r="F4489" s="73">
        <v>0</v>
      </c>
      <c r="G4489" s="73">
        <v>0.20833333333333334</v>
      </c>
      <c r="H4489" s="73">
        <v>0.20833333333333334</v>
      </c>
      <c r="I4489" s="73">
        <v>0.20833333333333334</v>
      </c>
      <c r="J4489" s="81" t="s">
        <v>4230</v>
      </c>
      <c r="AL4489" s="144">
        <v>0</v>
      </c>
      <c r="AM4489" s="144">
        <v>0.20833333333333334</v>
      </c>
      <c r="AN4489" s="144">
        <v>0.20833333333333334</v>
      </c>
      <c r="AO4489" s="145">
        <v>0.20833333333333334</v>
      </c>
    </row>
    <row r="4490" spans="2:41" ht="14.5" hidden="1" x14ac:dyDescent="0.35">
      <c r="B4490" s="45" t="s">
        <v>3314</v>
      </c>
      <c r="C4490" s="54">
        <v>909815</v>
      </c>
      <c r="D4490" s="54">
        <v>909815</v>
      </c>
      <c r="E4490" s="60" t="s">
        <v>3198</v>
      </c>
      <c r="F4490" s="73">
        <v>0</v>
      </c>
      <c r="G4490" s="73">
        <v>0.20833333333333334</v>
      </c>
      <c r="H4490" s="73">
        <v>0.20833333333333334</v>
      </c>
      <c r="I4490" s="73">
        <v>0.20833333333333334</v>
      </c>
      <c r="J4490" s="81" t="s">
        <v>4230</v>
      </c>
      <c r="AL4490" s="144">
        <v>0</v>
      </c>
      <c r="AM4490" s="144">
        <v>0.20833333333333334</v>
      </c>
      <c r="AN4490" s="144">
        <v>0.20833333333333334</v>
      </c>
      <c r="AO4490" s="145">
        <v>0.20833333333333334</v>
      </c>
    </row>
    <row r="4491" spans="2:41" ht="14.5" hidden="1" x14ac:dyDescent="0.35">
      <c r="B4491" s="45" t="s">
        <v>3314</v>
      </c>
      <c r="C4491" s="54">
        <v>909819</v>
      </c>
      <c r="D4491" s="54">
        <v>909819</v>
      </c>
      <c r="E4491" s="60" t="s">
        <v>3198</v>
      </c>
      <c r="F4491" s="73">
        <v>0</v>
      </c>
      <c r="G4491" s="73">
        <v>0.20833333333333334</v>
      </c>
      <c r="H4491" s="73">
        <v>0.20833333333333334</v>
      </c>
      <c r="I4491" s="73">
        <v>0.20833333333333334</v>
      </c>
      <c r="J4491" s="81" t="s">
        <v>4230</v>
      </c>
      <c r="AL4491" s="144">
        <v>0</v>
      </c>
      <c r="AM4491" s="144">
        <v>0.20833333333333334</v>
      </c>
      <c r="AN4491" s="144">
        <v>0.20833333333333334</v>
      </c>
      <c r="AO4491" s="145">
        <v>0.20833333333333334</v>
      </c>
    </row>
    <row r="4492" spans="2:41" ht="14.5" hidden="1" x14ac:dyDescent="0.35">
      <c r="B4492" s="45" t="s">
        <v>3314</v>
      </c>
      <c r="C4492" s="54">
        <v>911140</v>
      </c>
      <c r="D4492" s="54">
        <v>911140</v>
      </c>
      <c r="E4492" s="60" t="s">
        <v>3198</v>
      </c>
      <c r="F4492" s="73">
        <v>0</v>
      </c>
      <c r="G4492" s="73">
        <v>0.20833333333333334</v>
      </c>
      <c r="H4492" s="73">
        <v>0.20833333333333334</v>
      </c>
      <c r="I4492" s="73">
        <v>0.20833333333333334</v>
      </c>
      <c r="J4492" s="81" t="s">
        <v>4230</v>
      </c>
      <c r="AL4492" s="144">
        <v>0</v>
      </c>
      <c r="AM4492" s="144">
        <v>0.20833333333333334</v>
      </c>
      <c r="AN4492" s="144">
        <v>0.20833333333333334</v>
      </c>
      <c r="AO4492" s="145">
        <v>0.20833333333333334</v>
      </c>
    </row>
    <row r="4493" spans="2:41" ht="14.5" hidden="1" x14ac:dyDescent="0.35">
      <c r="B4493" s="45" t="s">
        <v>3314</v>
      </c>
      <c r="C4493" s="54">
        <v>911148</v>
      </c>
      <c r="D4493" s="54">
        <v>911149</v>
      </c>
      <c r="E4493" s="60" t="s">
        <v>3198</v>
      </c>
      <c r="F4493" s="73">
        <v>0</v>
      </c>
      <c r="G4493" s="73">
        <v>0.20833333333333334</v>
      </c>
      <c r="H4493" s="73">
        <v>0.20833333333333334</v>
      </c>
      <c r="I4493" s="73">
        <v>0.20833333333333334</v>
      </c>
      <c r="J4493" s="81" t="s">
        <v>4230</v>
      </c>
      <c r="AL4493" s="144">
        <v>0</v>
      </c>
      <c r="AM4493" s="144">
        <v>0.20833333333333334</v>
      </c>
      <c r="AN4493" s="144">
        <v>0.20833333333333334</v>
      </c>
      <c r="AO4493" s="145">
        <v>0.20833333333333334</v>
      </c>
    </row>
    <row r="4494" spans="2:41" ht="14.5" hidden="1" x14ac:dyDescent="0.35">
      <c r="B4494" s="45" t="s">
        <v>3314</v>
      </c>
      <c r="C4494" s="54">
        <v>911205</v>
      </c>
      <c r="D4494" s="54">
        <v>911205</v>
      </c>
      <c r="E4494" s="60" t="s">
        <v>3198</v>
      </c>
      <c r="F4494" s="73">
        <v>0</v>
      </c>
      <c r="G4494" s="73">
        <v>0.20833333333333334</v>
      </c>
      <c r="H4494" s="73">
        <v>0.20833333333333334</v>
      </c>
      <c r="I4494" s="73">
        <v>0.20833333333333334</v>
      </c>
      <c r="J4494" s="81" t="s">
        <v>4230</v>
      </c>
      <c r="AL4494" s="144">
        <v>0</v>
      </c>
      <c r="AM4494" s="144">
        <v>0.20833333333333334</v>
      </c>
      <c r="AN4494" s="144">
        <v>0.20833333333333334</v>
      </c>
      <c r="AO4494" s="145">
        <v>0.20833333333333334</v>
      </c>
    </row>
    <row r="4495" spans="2:41" ht="14.5" hidden="1" x14ac:dyDescent="0.35">
      <c r="B4495" s="45" t="s">
        <v>3314</v>
      </c>
      <c r="C4495" s="54">
        <v>911208</v>
      </c>
      <c r="D4495" s="54">
        <v>911209</v>
      </c>
      <c r="E4495" s="60" t="s">
        <v>3198</v>
      </c>
      <c r="F4495" s="73">
        <v>0</v>
      </c>
      <c r="G4495" s="73">
        <v>0.20833333333333334</v>
      </c>
      <c r="H4495" s="73">
        <v>0.20833333333333334</v>
      </c>
      <c r="I4495" s="73">
        <v>0.20833333333333334</v>
      </c>
      <c r="J4495" s="81" t="s">
        <v>4230</v>
      </c>
      <c r="AL4495" s="144">
        <v>0</v>
      </c>
      <c r="AM4495" s="144">
        <v>0.20833333333333334</v>
      </c>
      <c r="AN4495" s="144">
        <v>0.20833333333333334</v>
      </c>
      <c r="AO4495" s="145">
        <v>0.20833333333333334</v>
      </c>
    </row>
    <row r="4496" spans="2:41" ht="14.5" hidden="1" x14ac:dyDescent="0.35">
      <c r="B4496" s="45" t="s">
        <v>3314</v>
      </c>
      <c r="C4496" s="54">
        <v>911211</v>
      </c>
      <c r="D4496" s="54">
        <v>911213</v>
      </c>
      <c r="E4496" s="60" t="s">
        <v>3198</v>
      </c>
      <c r="F4496" s="73">
        <v>0</v>
      </c>
      <c r="G4496" s="73">
        <v>0.20833333333333334</v>
      </c>
      <c r="H4496" s="73">
        <v>0.20833333333333334</v>
      </c>
      <c r="I4496" s="73">
        <v>0.20833333333333334</v>
      </c>
      <c r="J4496" s="81" t="s">
        <v>4230</v>
      </c>
      <c r="AL4496" s="144">
        <v>0</v>
      </c>
      <c r="AM4496" s="144">
        <v>0.20833333333333334</v>
      </c>
      <c r="AN4496" s="144">
        <v>0.20833333333333334</v>
      </c>
      <c r="AO4496" s="145">
        <v>0.20833333333333334</v>
      </c>
    </row>
    <row r="4497" spans="2:41" ht="14.5" hidden="1" x14ac:dyDescent="0.35">
      <c r="B4497" s="45" t="s">
        <v>3314</v>
      </c>
      <c r="C4497" s="54">
        <v>911216</v>
      </c>
      <c r="D4497" s="54">
        <v>911216</v>
      </c>
      <c r="E4497" s="60" t="s">
        <v>3198</v>
      </c>
      <c r="F4497" s="73">
        <v>0</v>
      </c>
      <c r="G4497" s="73">
        <v>0.20833333333333334</v>
      </c>
      <c r="H4497" s="73">
        <v>0.20833333333333334</v>
      </c>
      <c r="I4497" s="73">
        <v>0.20833333333333334</v>
      </c>
      <c r="J4497" s="81" t="s">
        <v>4230</v>
      </c>
      <c r="AL4497" s="144">
        <v>0</v>
      </c>
      <c r="AM4497" s="144">
        <v>0.20833333333333334</v>
      </c>
      <c r="AN4497" s="144">
        <v>0.20833333333333334</v>
      </c>
      <c r="AO4497" s="145">
        <v>0.20833333333333334</v>
      </c>
    </row>
    <row r="4498" spans="2:41" ht="14.5" hidden="1" x14ac:dyDescent="0.35">
      <c r="B4498" s="45" t="s">
        <v>3314</v>
      </c>
      <c r="C4498" s="54">
        <v>911221</v>
      </c>
      <c r="D4498" s="54">
        <v>911223</v>
      </c>
      <c r="E4498" s="60" t="s">
        <v>3198</v>
      </c>
      <c r="F4498" s="73">
        <v>0</v>
      </c>
      <c r="G4498" s="73">
        <v>0.20833333333333334</v>
      </c>
      <c r="H4498" s="73">
        <v>0.20833333333333334</v>
      </c>
      <c r="I4498" s="73">
        <v>0.20833333333333334</v>
      </c>
      <c r="J4498" s="81" t="s">
        <v>4230</v>
      </c>
      <c r="AL4498" s="144">
        <v>0</v>
      </c>
      <c r="AM4498" s="144">
        <v>0.20833333333333334</v>
      </c>
      <c r="AN4498" s="144">
        <v>0.20833333333333334</v>
      </c>
      <c r="AO4498" s="145">
        <v>0.20833333333333334</v>
      </c>
    </row>
    <row r="4499" spans="2:41" ht="14.5" hidden="1" x14ac:dyDescent="0.35">
      <c r="B4499" s="45" t="s">
        <v>3314</v>
      </c>
      <c r="C4499" s="54">
        <v>911310</v>
      </c>
      <c r="D4499" s="54">
        <v>911310</v>
      </c>
      <c r="E4499" s="60" t="s">
        <v>3198</v>
      </c>
      <c r="F4499" s="73">
        <v>0</v>
      </c>
      <c r="G4499" s="73">
        <v>0.20833333333333334</v>
      </c>
      <c r="H4499" s="73">
        <v>0.20833333333333334</v>
      </c>
      <c r="I4499" s="73">
        <v>0.20833333333333334</v>
      </c>
      <c r="J4499" s="81" t="s">
        <v>4230</v>
      </c>
      <c r="AL4499" s="144">
        <v>0</v>
      </c>
      <c r="AM4499" s="144">
        <v>0.20833333333333334</v>
      </c>
      <c r="AN4499" s="144">
        <v>0.20833333333333334</v>
      </c>
      <c r="AO4499" s="145">
        <v>0.20833333333333334</v>
      </c>
    </row>
    <row r="4500" spans="2:41" ht="14.5" hidden="1" x14ac:dyDescent="0.35">
      <c r="B4500" s="45" t="s">
        <v>3314</v>
      </c>
      <c r="C4500" s="54">
        <v>911318</v>
      </c>
      <c r="D4500" s="54">
        <v>911319</v>
      </c>
      <c r="E4500" s="60" t="s">
        <v>3198</v>
      </c>
      <c r="F4500" s="73">
        <v>0</v>
      </c>
      <c r="G4500" s="73">
        <v>0.20833333333333334</v>
      </c>
      <c r="H4500" s="73">
        <v>0.20833333333333334</v>
      </c>
      <c r="I4500" s="73">
        <v>0.20833333333333334</v>
      </c>
      <c r="J4500" s="81" t="s">
        <v>4230</v>
      </c>
      <c r="AL4500" s="144">
        <v>0</v>
      </c>
      <c r="AM4500" s="144">
        <v>0.20833333333333334</v>
      </c>
      <c r="AN4500" s="144">
        <v>0.20833333333333334</v>
      </c>
      <c r="AO4500" s="145">
        <v>0.20833333333333334</v>
      </c>
    </row>
    <row r="4501" spans="2:41" ht="14.5" hidden="1" x14ac:dyDescent="0.35">
      <c r="B4501" s="45" t="s">
        <v>3314</v>
      </c>
      <c r="C4501" s="54">
        <v>911391</v>
      </c>
      <c r="D4501" s="54">
        <v>911391</v>
      </c>
      <c r="E4501" s="60" t="s">
        <v>3198</v>
      </c>
      <c r="F4501" s="73">
        <v>0</v>
      </c>
      <c r="G4501" s="73">
        <v>0.20833333333333334</v>
      </c>
      <c r="H4501" s="73">
        <v>0.20833333333333334</v>
      </c>
      <c r="I4501" s="73">
        <v>0.20833333333333334</v>
      </c>
      <c r="J4501" s="81" t="s">
        <v>4230</v>
      </c>
      <c r="AL4501" s="144">
        <v>0</v>
      </c>
      <c r="AM4501" s="144">
        <v>0.20833333333333334</v>
      </c>
      <c r="AN4501" s="144">
        <v>0.20833333333333334</v>
      </c>
      <c r="AO4501" s="145">
        <v>0.20833333333333334</v>
      </c>
    </row>
    <row r="4502" spans="2:41" ht="14.5" hidden="1" x14ac:dyDescent="0.35">
      <c r="B4502" s="45" t="s">
        <v>3314</v>
      </c>
      <c r="C4502" s="54">
        <v>911393</v>
      </c>
      <c r="D4502" s="54">
        <v>911393</v>
      </c>
      <c r="E4502" s="60" t="s">
        <v>3198</v>
      </c>
      <c r="F4502" s="73">
        <v>0</v>
      </c>
      <c r="G4502" s="73">
        <v>0.20833333333333334</v>
      </c>
      <c r="H4502" s="73">
        <v>0.20833333333333334</v>
      </c>
      <c r="I4502" s="73">
        <v>0.20833333333333334</v>
      </c>
      <c r="J4502" s="81" t="s">
        <v>4230</v>
      </c>
      <c r="AL4502" s="144">
        <v>0</v>
      </c>
      <c r="AM4502" s="144">
        <v>0.20833333333333334</v>
      </c>
      <c r="AN4502" s="144">
        <v>0.20833333333333334</v>
      </c>
      <c r="AO4502" s="145">
        <v>0.20833333333333334</v>
      </c>
    </row>
    <row r="4503" spans="2:41" ht="14.5" hidden="1" x14ac:dyDescent="0.35">
      <c r="B4503" s="45" t="s">
        <v>3314</v>
      </c>
      <c r="C4503" s="54">
        <v>911395</v>
      </c>
      <c r="D4503" s="54">
        <v>911395</v>
      </c>
      <c r="E4503" s="60" t="s">
        <v>3198</v>
      </c>
      <c r="F4503" s="73">
        <v>0</v>
      </c>
      <c r="G4503" s="73">
        <v>0.20833333333333334</v>
      </c>
      <c r="H4503" s="73">
        <v>0.20833333333333334</v>
      </c>
      <c r="I4503" s="73">
        <v>0.20833333333333334</v>
      </c>
      <c r="J4503" s="81" t="s">
        <v>4230</v>
      </c>
      <c r="AL4503" s="144">
        <v>0</v>
      </c>
      <c r="AM4503" s="144">
        <v>0.20833333333333334</v>
      </c>
      <c r="AN4503" s="144">
        <v>0.20833333333333334</v>
      </c>
      <c r="AO4503" s="145">
        <v>0.20833333333333334</v>
      </c>
    </row>
    <row r="4504" spans="2:41" ht="14.5" hidden="1" x14ac:dyDescent="0.35">
      <c r="B4504" s="45" t="s">
        <v>3314</v>
      </c>
      <c r="C4504" s="54">
        <v>911397</v>
      </c>
      <c r="D4504" s="54">
        <v>911397</v>
      </c>
      <c r="E4504" s="60" t="s">
        <v>3198</v>
      </c>
      <c r="F4504" s="73">
        <v>0</v>
      </c>
      <c r="G4504" s="73">
        <v>0.20833333333333334</v>
      </c>
      <c r="H4504" s="73">
        <v>0.20833333333333334</v>
      </c>
      <c r="I4504" s="73">
        <v>0.20833333333333334</v>
      </c>
      <c r="J4504" s="81" t="s">
        <v>4230</v>
      </c>
      <c r="AL4504" s="144">
        <v>0</v>
      </c>
      <c r="AM4504" s="144">
        <v>0.20833333333333334</v>
      </c>
      <c r="AN4504" s="144">
        <v>0.20833333333333334</v>
      </c>
      <c r="AO4504" s="145">
        <v>0.20833333333333334</v>
      </c>
    </row>
    <row r="4505" spans="2:41" ht="14.5" hidden="1" x14ac:dyDescent="0.35">
      <c r="B4505" s="45" t="s">
        <v>3314</v>
      </c>
      <c r="C4505" s="54">
        <v>911433</v>
      </c>
      <c r="D4505" s="54">
        <v>911433</v>
      </c>
      <c r="E4505" s="60" t="s">
        <v>3198</v>
      </c>
      <c r="F4505" s="73">
        <v>0</v>
      </c>
      <c r="G4505" s="73">
        <v>0.20833333333333334</v>
      </c>
      <c r="H4505" s="73">
        <v>0.20833333333333334</v>
      </c>
      <c r="I4505" s="73">
        <v>0.20833333333333334</v>
      </c>
      <c r="J4505" s="81" t="s">
        <v>4230</v>
      </c>
      <c r="AL4505" s="144">
        <v>0</v>
      </c>
      <c r="AM4505" s="144">
        <v>0.20833333333333334</v>
      </c>
      <c r="AN4505" s="144">
        <v>0.20833333333333334</v>
      </c>
      <c r="AO4505" s="145">
        <v>0.20833333333333334</v>
      </c>
    </row>
    <row r="4506" spans="2:41" ht="14.5" hidden="1" x14ac:dyDescent="0.35">
      <c r="B4506" s="45" t="s">
        <v>3314</v>
      </c>
      <c r="C4506" s="54">
        <v>911496</v>
      </c>
      <c r="D4506" s="54">
        <v>911496</v>
      </c>
      <c r="E4506" s="60" t="s">
        <v>3198</v>
      </c>
      <c r="F4506" s="73">
        <v>0</v>
      </c>
      <c r="G4506" s="73">
        <v>0.20833333333333334</v>
      </c>
      <c r="H4506" s="73">
        <v>0.20833333333333334</v>
      </c>
      <c r="I4506" s="73">
        <v>0.20833333333333334</v>
      </c>
      <c r="J4506" s="81" t="s">
        <v>4230</v>
      </c>
      <c r="AL4506" s="144">
        <v>0</v>
      </c>
      <c r="AM4506" s="144">
        <v>0.20833333333333334</v>
      </c>
      <c r="AN4506" s="144">
        <v>0.20833333333333334</v>
      </c>
      <c r="AO4506" s="145">
        <v>0.20833333333333334</v>
      </c>
    </row>
    <row r="4507" spans="2:41" ht="14.5" hidden="1" x14ac:dyDescent="0.35">
      <c r="B4507" s="45" t="s">
        <v>3314</v>
      </c>
      <c r="C4507" s="54">
        <v>911520</v>
      </c>
      <c r="D4507" s="54">
        <v>911521</v>
      </c>
      <c r="E4507" s="60" t="s">
        <v>3198</v>
      </c>
      <c r="F4507" s="73">
        <v>0</v>
      </c>
      <c r="G4507" s="73">
        <v>0.20833333333333334</v>
      </c>
      <c r="H4507" s="73">
        <v>0.20833333333333334</v>
      </c>
      <c r="I4507" s="73">
        <v>0.20833333333333334</v>
      </c>
      <c r="J4507" s="81" t="s">
        <v>4230</v>
      </c>
      <c r="AL4507" s="144">
        <v>0</v>
      </c>
      <c r="AM4507" s="144">
        <v>0.20833333333333334</v>
      </c>
      <c r="AN4507" s="144">
        <v>0.20833333333333334</v>
      </c>
      <c r="AO4507" s="145">
        <v>0.20833333333333334</v>
      </c>
    </row>
    <row r="4508" spans="2:41" ht="14.5" hidden="1" x14ac:dyDescent="0.35">
      <c r="B4508" s="45" t="s">
        <v>3314</v>
      </c>
      <c r="C4508" s="54">
        <v>911527</v>
      </c>
      <c r="D4508" s="54">
        <v>911527</v>
      </c>
      <c r="E4508" s="60" t="s">
        <v>3198</v>
      </c>
      <c r="F4508" s="73">
        <v>0</v>
      </c>
      <c r="G4508" s="73">
        <v>0.20833333333333334</v>
      </c>
      <c r="H4508" s="73">
        <v>0.20833333333333334</v>
      </c>
      <c r="I4508" s="73">
        <v>0.20833333333333334</v>
      </c>
      <c r="J4508" s="81" t="s">
        <v>4230</v>
      </c>
      <c r="AL4508" s="144">
        <v>0</v>
      </c>
      <c r="AM4508" s="144">
        <v>0.20833333333333334</v>
      </c>
      <c r="AN4508" s="144">
        <v>0.20833333333333334</v>
      </c>
      <c r="AO4508" s="145">
        <v>0.20833333333333334</v>
      </c>
    </row>
    <row r="4509" spans="2:41" ht="14.5" hidden="1" x14ac:dyDescent="0.35">
      <c r="B4509" s="45" t="s">
        <v>3314</v>
      </c>
      <c r="C4509" s="54">
        <v>911529</v>
      </c>
      <c r="D4509" s="54">
        <v>911529</v>
      </c>
      <c r="E4509" s="60" t="s">
        <v>3198</v>
      </c>
      <c r="F4509" s="73">
        <v>0</v>
      </c>
      <c r="G4509" s="73">
        <v>0.20833333333333334</v>
      </c>
      <c r="H4509" s="73">
        <v>0.20833333333333334</v>
      </c>
      <c r="I4509" s="73">
        <v>0.20833333333333334</v>
      </c>
      <c r="J4509" s="81" t="s">
        <v>4230</v>
      </c>
      <c r="AL4509" s="144">
        <v>0</v>
      </c>
      <c r="AM4509" s="144">
        <v>0.20833333333333334</v>
      </c>
      <c r="AN4509" s="144">
        <v>0.20833333333333334</v>
      </c>
      <c r="AO4509" s="145">
        <v>0.20833333333333334</v>
      </c>
    </row>
    <row r="4510" spans="2:41" ht="14.5" hidden="1" x14ac:dyDescent="0.35">
      <c r="B4510" s="45" t="s">
        <v>3314</v>
      </c>
      <c r="C4510" s="54">
        <v>911581</v>
      </c>
      <c r="D4510" s="54">
        <v>911581</v>
      </c>
      <c r="E4510" s="60" t="s">
        <v>3198</v>
      </c>
      <c r="F4510" s="73">
        <v>0</v>
      </c>
      <c r="G4510" s="73">
        <v>0.20833333333333334</v>
      </c>
      <c r="H4510" s="73">
        <v>0.20833333333333334</v>
      </c>
      <c r="I4510" s="73">
        <v>0.20833333333333334</v>
      </c>
      <c r="J4510" s="81" t="s">
        <v>4230</v>
      </c>
      <c r="AL4510" s="144">
        <v>0</v>
      </c>
      <c r="AM4510" s="144">
        <v>0.20833333333333334</v>
      </c>
      <c r="AN4510" s="144">
        <v>0.20833333333333334</v>
      </c>
      <c r="AO4510" s="145">
        <v>0.20833333333333334</v>
      </c>
    </row>
    <row r="4511" spans="2:41" ht="14.5" hidden="1" x14ac:dyDescent="0.35">
      <c r="B4511" s="45" t="s">
        <v>3314</v>
      </c>
      <c r="C4511" s="54">
        <v>911627</v>
      </c>
      <c r="D4511" s="54">
        <v>911627</v>
      </c>
      <c r="E4511" s="60" t="s">
        <v>3198</v>
      </c>
      <c r="F4511" s="73">
        <v>0</v>
      </c>
      <c r="G4511" s="73">
        <v>0.20833333333333334</v>
      </c>
      <c r="H4511" s="73">
        <v>0.20833333333333334</v>
      </c>
      <c r="I4511" s="73">
        <v>0.20833333333333334</v>
      </c>
      <c r="J4511" s="81" t="s">
        <v>4230</v>
      </c>
      <c r="AL4511" s="144">
        <v>0</v>
      </c>
      <c r="AM4511" s="144">
        <v>0.20833333333333334</v>
      </c>
      <c r="AN4511" s="144">
        <v>0.20833333333333334</v>
      </c>
      <c r="AO4511" s="145">
        <v>0.20833333333333334</v>
      </c>
    </row>
    <row r="4512" spans="2:41" ht="14.5" hidden="1" x14ac:dyDescent="0.35">
      <c r="B4512" s="45" t="s">
        <v>3314</v>
      </c>
      <c r="C4512" s="54">
        <v>911661</v>
      </c>
      <c r="D4512" s="54">
        <v>911661</v>
      </c>
      <c r="E4512" s="60" t="s">
        <v>3198</v>
      </c>
      <c r="F4512" s="73">
        <v>0</v>
      </c>
      <c r="G4512" s="73">
        <v>0.20833333333333334</v>
      </c>
      <c r="H4512" s="73">
        <v>0.20833333333333334</v>
      </c>
      <c r="I4512" s="73">
        <v>0.20833333333333334</v>
      </c>
      <c r="J4512" s="81" t="s">
        <v>4230</v>
      </c>
      <c r="AL4512" s="144">
        <v>0</v>
      </c>
      <c r="AM4512" s="144">
        <v>0.20833333333333334</v>
      </c>
      <c r="AN4512" s="144">
        <v>0.20833333333333334</v>
      </c>
      <c r="AO4512" s="145">
        <v>0.20833333333333334</v>
      </c>
    </row>
    <row r="4513" spans="2:41" ht="14.5" hidden="1" x14ac:dyDescent="0.35">
      <c r="B4513" s="45" t="s">
        <v>3314</v>
      </c>
      <c r="C4513" s="54">
        <v>911690</v>
      </c>
      <c r="D4513" s="54">
        <v>911693</v>
      </c>
      <c r="E4513" s="60" t="s">
        <v>3198</v>
      </c>
      <c r="F4513" s="73">
        <v>0</v>
      </c>
      <c r="G4513" s="73">
        <v>0.20833333333333334</v>
      </c>
      <c r="H4513" s="73">
        <v>0.20833333333333334</v>
      </c>
      <c r="I4513" s="73">
        <v>0.20833333333333334</v>
      </c>
      <c r="J4513" s="81" t="s">
        <v>4230</v>
      </c>
      <c r="AL4513" s="144">
        <v>0</v>
      </c>
      <c r="AM4513" s="144">
        <v>0.20833333333333334</v>
      </c>
      <c r="AN4513" s="144">
        <v>0.20833333333333334</v>
      </c>
      <c r="AO4513" s="145">
        <v>0.20833333333333334</v>
      </c>
    </row>
    <row r="4514" spans="2:41" ht="14.5" hidden="1" x14ac:dyDescent="0.35">
      <c r="B4514" s="45" t="s">
        <v>3314</v>
      </c>
      <c r="C4514" s="54">
        <v>911697</v>
      </c>
      <c r="D4514" s="54">
        <v>911697</v>
      </c>
      <c r="E4514" s="60" t="s">
        <v>3198</v>
      </c>
      <c r="F4514" s="73">
        <v>0</v>
      </c>
      <c r="G4514" s="73">
        <v>0.20833333333333334</v>
      </c>
      <c r="H4514" s="73">
        <v>0.20833333333333334</v>
      </c>
      <c r="I4514" s="73">
        <v>0.20833333333333334</v>
      </c>
      <c r="J4514" s="81" t="s">
        <v>4230</v>
      </c>
      <c r="AL4514" s="144">
        <v>0</v>
      </c>
      <c r="AM4514" s="144">
        <v>0.20833333333333334</v>
      </c>
      <c r="AN4514" s="144">
        <v>0.20833333333333334</v>
      </c>
      <c r="AO4514" s="145">
        <v>0.20833333333333334</v>
      </c>
    </row>
    <row r="4515" spans="2:41" ht="14.5" hidden="1" x14ac:dyDescent="0.35">
      <c r="B4515" s="45" t="s">
        <v>3314</v>
      </c>
      <c r="C4515" s="54">
        <v>911794</v>
      </c>
      <c r="D4515" s="54">
        <v>911794</v>
      </c>
      <c r="E4515" s="60" t="s">
        <v>3198</v>
      </c>
      <c r="F4515" s="73">
        <v>0</v>
      </c>
      <c r="G4515" s="73">
        <v>0.20833333333333334</v>
      </c>
      <c r="H4515" s="73">
        <v>0.20833333333333334</v>
      </c>
      <c r="I4515" s="73">
        <v>0.20833333333333334</v>
      </c>
      <c r="J4515" s="81" t="s">
        <v>4230</v>
      </c>
      <c r="AL4515" s="144">
        <v>0</v>
      </c>
      <c r="AM4515" s="144">
        <v>0.20833333333333334</v>
      </c>
      <c r="AN4515" s="144">
        <v>0.20833333333333334</v>
      </c>
      <c r="AO4515" s="145">
        <v>0.20833333333333334</v>
      </c>
    </row>
    <row r="4516" spans="2:41" ht="14.5" hidden="1" x14ac:dyDescent="0.35">
      <c r="B4516" s="45" t="s">
        <v>3314</v>
      </c>
      <c r="C4516" s="54">
        <v>911893</v>
      </c>
      <c r="D4516" s="54">
        <v>911893</v>
      </c>
      <c r="E4516" s="60" t="s">
        <v>3198</v>
      </c>
      <c r="F4516" s="73">
        <v>0</v>
      </c>
      <c r="G4516" s="73">
        <v>0.20833333333333334</v>
      </c>
      <c r="H4516" s="73">
        <v>0.20833333333333334</v>
      </c>
      <c r="I4516" s="73">
        <v>0.20833333333333334</v>
      </c>
      <c r="J4516" s="81" t="s">
        <v>4230</v>
      </c>
      <c r="AL4516" s="144">
        <v>0</v>
      </c>
      <c r="AM4516" s="144">
        <v>0.20833333333333334</v>
      </c>
      <c r="AN4516" s="144">
        <v>0.20833333333333334</v>
      </c>
      <c r="AO4516" s="145">
        <v>0.20833333333333334</v>
      </c>
    </row>
    <row r="4517" spans="2:41" ht="14.5" hidden="1" x14ac:dyDescent="0.35">
      <c r="B4517" s="45" t="s">
        <v>3314</v>
      </c>
      <c r="C4517" s="54">
        <v>912107</v>
      </c>
      <c r="D4517" s="54">
        <v>912107</v>
      </c>
      <c r="E4517" s="60" t="s">
        <v>3198</v>
      </c>
      <c r="F4517" s="73">
        <v>0</v>
      </c>
      <c r="G4517" s="73">
        <v>0.20833333333333334</v>
      </c>
      <c r="H4517" s="73">
        <v>0.20833333333333334</v>
      </c>
      <c r="I4517" s="73">
        <v>0.20833333333333334</v>
      </c>
      <c r="J4517" s="81" t="s">
        <v>4230</v>
      </c>
      <c r="AL4517" s="144">
        <v>0</v>
      </c>
      <c r="AM4517" s="144">
        <v>0.20833333333333334</v>
      </c>
      <c r="AN4517" s="144">
        <v>0.20833333333333334</v>
      </c>
      <c r="AO4517" s="145">
        <v>0.20833333333333334</v>
      </c>
    </row>
    <row r="4518" spans="2:41" ht="14.5" hidden="1" x14ac:dyDescent="0.35">
      <c r="B4518" s="45" t="s">
        <v>3314</v>
      </c>
      <c r="C4518" s="54">
        <v>912131</v>
      </c>
      <c r="D4518" s="54">
        <v>912131</v>
      </c>
      <c r="E4518" s="60" t="s">
        <v>3198</v>
      </c>
      <c r="F4518" s="73">
        <v>0</v>
      </c>
      <c r="G4518" s="73">
        <v>0.20833333333333334</v>
      </c>
      <c r="H4518" s="73">
        <v>0.20833333333333334</v>
      </c>
      <c r="I4518" s="73">
        <v>0.20833333333333334</v>
      </c>
      <c r="J4518" s="81" t="s">
        <v>4230</v>
      </c>
      <c r="AL4518" s="144">
        <v>0</v>
      </c>
      <c r="AM4518" s="144">
        <v>0.20833333333333334</v>
      </c>
      <c r="AN4518" s="144">
        <v>0.20833333333333334</v>
      </c>
      <c r="AO4518" s="145">
        <v>0.20833333333333334</v>
      </c>
    </row>
    <row r="4519" spans="2:41" ht="14.5" hidden="1" x14ac:dyDescent="0.35">
      <c r="B4519" s="45" t="s">
        <v>3314</v>
      </c>
      <c r="C4519" s="54">
        <v>912265</v>
      </c>
      <c r="D4519" s="54">
        <v>912265</v>
      </c>
      <c r="E4519" s="60" t="s">
        <v>3198</v>
      </c>
      <c r="F4519" s="73">
        <v>0</v>
      </c>
      <c r="G4519" s="73">
        <v>0.20833333333333334</v>
      </c>
      <c r="H4519" s="73">
        <v>0.20833333333333334</v>
      </c>
      <c r="I4519" s="73">
        <v>0.20833333333333334</v>
      </c>
      <c r="J4519" s="81" t="s">
        <v>4230</v>
      </c>
      <c r="AL4519" s="144">
        <v>0</v>
      </c>
      <c r="AM4519" s="144">
        <v>0.20833333333333334</v>
      </c>
      <c r="AN4519" s="144">
        <v>0.20833333333333334</v>
      </c>
      <c r="AO4519" s="145">
        <v>0.20833333333333334</v>
      </c>
    </row>
    <row r="4520" spans="2:41" ht="14.5" hidden="1" x14ac:dyDescent="0.35">
      <c r="B4520" s="45" t="s">
        <v>3314</v>
      </c>
      <c r="C4520" s="54">
        <v>913086</v>
      </c>
      <c r="D4520" s="54">
        <v>913086</v>
      </c>
      <c r="E4520" s="60" t="s">
        <v>3198</v>
      </c>
      <c r="F4520" s="73">
        <v>0</v>
      </c>
      <c r="G4520" s="73">
        <v>0.20833333333333334</v>
      </c>
      <c r="H4520" s="73">
        <v>0.20833333333333334</v>
      </c>
      <c r="I4520" s="73">
        <v>0.20833333333333334</v>
      </c>
      <c r="J4520" s="81" t="s">
        <v>4230</v>
      </c>
      <c r="AL4520" s="144">
        <v>0</v>
      </c>
      <c r="AM4520" s="144">
        <v>0.20833333333333334</v>
      </c>
      <c r="AN4520" s="144">
        <v>0.20833333333333334</v>
      </c>
      <c r="AO4520" s="145">
        <v>0.20833333333333334</v>
      </c>
    </row>
    <row r="4521" spans="2:41" ht="14.5" hidden="1" x14ac:dyDescent="0.35">
      <c r="B4521" s="45" t="s">
        <v>3314</v>
      </c>
      <c r="C4521" s="54">
        <v>913094</v>
      </c>
      <c r="D4521" s="54">
        <v>913094</v>
      </c>
      <c r="E4521" s="60" t="s">
        <v>3198</v>
      </c>
      <c r="F4521" s="73">
        <v>0</v>
      </c>
      <c r="G4521" s="73">
        <v>0.20833333333333334</v>
      </c>
      <c r="H4521" s="73">
        <v>0.20833333333333334</v>
      </c>
      <c r="I4521" s="73">
        <v>0.20833333333333334</v>
      </c>
      <c r="J4521" s="81" t="s">
        <v>4230</v>
      </c>
      <c r="AL4521" s="144">
        <v>0</v>
      </c>
      <c r="AM4521" s="144">
        <v>0.20833333333333334</v>
      </c>
      <c r="AN4521" s="144">
        <v>0.20833333333333334</v>
      </c>
      <c r="AO4521" s="145">
        <v>0.20833333333333334</v>
      </c>
    </row>
    <row r="4522" spans="2:41" ht="14.5" hidden="1" x14ac:dyDescent="0.35">
      <c r="B4522" s="45" t="s">
        <v>3314</v>
      </c>
      <c r="C4522" s="54">
        <v>913133</v>
      </c>
      <c r="D4522" s="54">
        <v>913133</v>
      </c>
      <c r="E4522" s="60" t="s">
        <v>3198</v>
      </c>
      <c r="F4522" s="73">
        <v>0</v>
      </c>
      <c r="G4522" s="73">
        <v>0.20833333333333334</v>
      </c>
      <c r="H4522" s="73">
        <v>0.20833333333333334</v>
      </c>
      <c r="I4522" s="73">
        <v>0.20833333333333334</v>
      </c>
      <c r="J4522" s="81" t="s">
        <v>4230</v>
      </c>
      <c r="AL4522" s="144">
        <v>0</v>
      </c>
      <c r="AM4522" s="144">
        <v>0.20833333333333334</v>
      </c>
      <c r="AN4522" s="144">
        <v>0.20833333333333334</v>
      </c>
      <c r="AO4522" s="145">
        <v>0.20833333333333334</v>
      </c>
    </row>
    <row r="4523" spans="2:41" ht="14.5" hidden="1" x14ac:dyDescent="0.35">
      <c r="B4523" s="45" t="s">
        <v>3314</v>
      </c>
      <c r="C4523" s="54">
        <v>913151</v>
      </c>
      <c r="D4523" s="54">
        <v>913151</v>
      </c>
      <c r="E4523" s="60" t="s">
        <v>3198</v>
      </c>
      <c r="F4523" s="73">
        <v>0</v>
      </c>
      <c r="G4523" s="73">
        <v>0.20833333333333334</v>
      </c>
      <c r="H4523" s="73">
        <v>0.20833333333333334</v>
      </c>
      <c r="I4523" s="73">
        <v>0.20833333333333334</v>
      </c>
      <c r="J4523" s="81" t="s">
        <v>4230</v>
      </c>
      <c r="AL4523" s="144">
        <v>0</v>
      </c>
      <c r="AM4523" s="144">
        <v>0.20833333333333334</v>
      </c>
      <c r="AN4523" s="144">
        <v>0.20833333333333334</v>
      </c>
      <c r="AO4523" s="145">
        <v>0.20833333333333334</v>
      </c>
    </row>
    <row r="4524" spans="2:41" ht="14.5" hidden="1" x14ac:dyDescent="0.35">
      <c r="B4524" s="45" t="s">
        <v>3314</v>
      </c>
      <c r="C4524" s="54">
        <v>913153</v>
      </c>
      <c r="D4524" s="54">
        <v>913153</v>
      </c>
      <c r="E4524" s="60" t="s">
        <v>3198</v>
      </c>
      <c r="F4524" s="73">
        <v>0</v>
      </c>
      <c r="G4524" s="73">
        <v>0.20833333333333334</v>
      </c>
      <c r="H4524" s="73">
        <v>0.20833333333333334</v>
      </c>
      <c r="I4524" s="73">
        <v>0.20833333333333334</v>
      </c>
      <c r="J4524" s="81" t="s">
        <v>4230</v>
      </c>
      <c r="AL4524" s="144">
        <v>0</v>
      </c>
      <c r="AM4524" s="144">
        <v>0.20833333333333334</v>
      </c>
      <c r="AN4524" s="144">
        <v>0.20833333333333334</v>
      </c>
      <c r="AO4524" s="145">
        <v>0.20833333333333334</v>
      </c>
    </row>
    <row r="4525" spans="2:41" ht="14.5" hidden="1" x14ac:dyDescent="0.35">
      <c r="B4525" s="45" t="s">
        <v>3314</v>
      </c>
      <c r="C4525" s="54">
        <v>913237</v>
      </c>
      <c r="D4525" s="54">
        <v>913237</v>
      </c>
      <c r="E4525" s="60" t="s">
        <v>3198</v>
      </c>
      <c r="F4525" s="73">
        <v>0</v>
      </c>
      <c r="G4525" s="73">
        <v>0.20833333333333334</v>
      </c>
      <c r="H4525" s="73">
        <v>0.20833333333333334</v>
      </c>
      <c r="I4525" s="73">
        <v>0.20833333333333334</v>
      </c>
      <c r="J4525" s="81" t="s">
        <v>4230</v>
      </c>
      <c r="AL4525" s="144">
        <v>0</v>
      </c>
      <c r="AM4525" s="144">
        <v>0.20833333333333334</v>
      </c>
      <c r="AN4525" s="144">
        <v>0.20833333333333334</v>
      </c>
      <c r="AO4525" s="145">
        <v>0.20833333333333334</v>
      </c>
    </row>
    <row r="4526" spans="2:41" ht="14.5" hidden="1" x14ac:dyDescent="0.35">
      <c r="B4526" s="45" t="s">
        <v>3314</v>
      </c>
      <c r="C4526" s="54">
        <v>913529</v>
      </c>
      <c r="D4526" s="54">
        <v>913529</v>
      </c>
      <c r="E4526" s="60" t="s">
        <v>3198</v>
      </c>
      <c r="F4526" s="73">
        <v>0</v>
      </c>
      <c r="G4526" s="73">
        <v>0.20833333333333334</v>
      </c>
      <c r="H4526" s="73">
        <v>0.20833333333333334</v>
      </c>
      <c r="I4526" s="73">
        <v>0.20833333333333334</v>
      </c>
      <c r="J4526" s="81" t="s">
        <v>4230</v>
      </c>
      <c r="AL4526" s="144">
        <v>0</v>
      </c>
      <c r="AM4526" s="144">
        <v>0.20833333333333334</v>
      </c>
      <c r="AN4526" s="144">
        <v>0.20833333333333334</v>
      </c>
      <c r="AO4526" s="145">
        <v>0.20833333333333334</v>
      </c>
    </row>
    <row r="4527" spans="2:41" ht="14.5" hidden="1" x14ac:dyDescent="0.35">
      <c r="B4527" s="45" t="s">
        <v>3314</v>
      </c>
      <c r="C4527" s="54">
        <v>913550</v>
      </c>
      <c r="D4527" s="54">
        <v>913551</v>
      </c>
      <c r="E4527" s="60" t="s">
        <v>3198</v>
      </c>
      <c r="F4527" s="73">
        <v>0</v>
      </c>
      <c r="G4527" s="73">
        <v>0.20833333333333334</v>
      </c>
      <c r="H4527" s="73">
        <v>0.20833333333333334</v>
      </c>
      <c r="I4527" s="73">
        <v>0.20833333333333334</v>
      </c>
      <c r="J4527" s="81" t="s">
        <v>4230</v>
      </c>
      <c r="AL4527" s="144">
        <v>0</v>
      </c>
      <c r="AM4527" s="144">
        <v>0.20833333333333334</v>
      </c>
      <c r="AN4527" s="144">
        <v>0.20833333333333334</v>
      </c>
      <c r="AO4527" s="145">
        <v>0.20833333333333334</v>
      </c>
    </row>
    <row r="4528" spans="2:41" ht="14.5" hidden="1" x14ac:dyDescent="0.35">
      <c r="B4528" s="45" t="s">
        <v>3314</v>
      </c>
      <c r="C4528" s="54">
        <v>913626</v>
      </c>
      <c r="D4528" s="54">
        <v>913626</v>
      </c>
      <c r="E4528" s="60" t="s">
        <v>3198</v>
      </c>
      <c r="F4528" s="73">
        <v>0</v>
      </c>
      <c r="G4528" s="73">
        <v>0.20833333333333334</v>
      </c>
      <c r="H4528" s="73">
        <v>0.20833333333333334</v>
      </c>
      <c r="I4528" s="73">
        <v>0.20833333333333334</v>
      </c>
      <c r="J4528" s="81" t="s">
        <v>4230</v>
      </c>
      <c r="AL4528" s="144">
        <v>0</v>
      </c>
      <c r="AM4528" s="144">
        <v>0.20833333333333334</v>
      </c>
      <c r="AN4528" s="144">
        <v>0.20833333333333334</v>
      </c>
      <c r="AO4528" s="145">
        <v>0.20833333333333334</v>
      </c>
    </row>
    <row r="4529" spans="2:41" ht="14.5" hidden="1" x14ac:dyDescent="0.35">
      <c r="B4529" s="45" t="s">
        <v>3314</v>
      </c>
      <c r="C4529" s="54">
        <v>913633</v>
      </c>
      <c r="D4529" s="54">
        <v>913633</v>
      </c>
      <c r="E4529" s="60" t="s">
        <v>3198</v>
      </c>
      <c r="F4529" s="73">
        <v>0</v>
      </c>
      <c r="G4529" s="73">
        <v>0.20833333333333334</v>
      </c>
      <c r="H4529" s="73">
        <v>0.20833333333333334</v>
      </c>
      <c r="I4529" s="73">
        <v>0.20833333333333334</v>
      </c>
      <c r="J4529" s="81" t="s">
        <v>4230</v>
      </c>
      <c r="AL4529" s="144">
        <v>0</v>
      </c>
      <c r="AM4529" s="144">
        <v>0.20833333333333334</v>
      </c>
      <c r="AN4529" s="144">
        <v>0.20833333333333334</v>
      </c>
      <c r="AO4529" s="145">
        <v>0.20833333333333334</v>
      </c>
    </row>
    <row r="4530" spans="2:41" ht="14.5" hidden="1" x14ac:dyDescent="0.35">
      <c r="B4530" s="45" t="s">
        <v>3314</v>
      </c>
      <c r="C4530" s="54">
        <v>982243</v>
      </c>
      <c r="D4530" s="54">
        <v>982243</v>
      </c>
      <c r="E4530" s="60" t="s">
        <v>3198</v>
      </c>
      <c r="F4530" s="73">
        <v>0</v>
      </c>
      <c r="G4530" s="73">
        <v>0.20833333333333334</v>
      </c>
      <c r="H4530" s="73">
        <v>0.20833333333333334</v>
      </c>
      <c r="I4530" s="73">
        <v>0.20833333333333334</v>
      </c>
      <c r="J4530" s="81" t="s">
        <v>4230</v>
      </c>
      <c r="AL4530" s="144">
        <v>0</v>
      </c>
      <c r="AM4530" s="144">
        <v>0.20833333333333334</v>
      </c>
      <c r="AN4530" s="144">
        <v>0.20833333333333334</v>
      </c>
      <c r="AO4530" s="145">
        <v>0.20833333333333334</v>
      </c>
    </row>
    <row r="4531" spans="2:41" ht="14.5" hidden="1" x14ac:dyDescent="0.35">
      <c r="B4531" s="45" t="s">
        <v>3314</v>
      </c>
      <c r="C4531" s="54">
        <v>982249</v>
      </c>
      <c r="D4531" s="54">
        <v>982249</v>
      </c>
      <c r="E4531" s="60" t="s">
        <v>3198</v>
      </c>
      <c r="F4531" s="73">
        <v>0</v>
      </c>
      <c r="G4531" s="73">
        <v>0.20833333333333334</v>
      </c>
      <c r="H4531" s="73">
        <v>0.20833333333333334</v>
      </c>
      <c r="I4531" s="73">
        <v>0.20833333333333334</v>
      </c>
      <c r="J4531" s="81" t="s">
        <v>4230</v>
      </c>
      <c r="AL4531" s="144">
        <v>0</v>
      </c>
      <c r="AM4531" s="144">
        <v>0.20833333333333334</v>
      </c>
      <c r="AN4531" s="144">
        <v>0.20833333333333334</v>
      </c>
      <c r="AO4531" s="145">
        <v>0.20833333333333334</v>
      </c>
    </row>
    <row r="4532" spans="2:41" ht="14.5" hidden="1" x14ac:dyDescent="0.35">
      <c r="B4532" s="45" t="s">
        <v>3314</v>
      </c>
      <c r="C4532" s="54">
        <v>982411</v>
      </c>
      <c r="D4532" s="54">
        <v>982412</v>
      </c>
      <c r="E4532" s="60" t="s">
        <v>3198</v>
      </c>
      <c r="F4532" s="73">
        <v>0</v>
      </c>
      <c r="G4532" s="73">
        <v>0.20833333333333334</v>
      </c>
      <c r="H4532" s="73">
        <v>0.20833333333333334</v>
      </c>
      <c r="I4532" s="73">
        <v>0.20833333333333334</v>
      </c>
      <c r="J4532" s="81" t="s">
        <v>4230</v>
      </c>
      <c r="AL4532" s="144">
        <v>0</v>
      </c>
      <c r="AM4532" s="144">
        <v>0.20833333333333334</v>
      </c>
      <c r="AN4532" s="144">
        <v>0.20833333333333334</v>
      </c>
      <c r="AO4532" s="145">
        <v>0.20833333333333334</v>
      </c>
    </row>
    <row r="4533" spans="2:41" ht="14.5" hidden="1" x14ac:dyDescent="0.35">
      <c r="B4533" s="45" t="s">
        <v>3314</v>
      </c>
      <c r="C4533" s="54">
        <v>982416</v>
      </c>
      <c r="D4533" s="54">
        <v>982416</v>
      </c>
      <c r="E4533" s="60" t="s">
        <v>3198</v>
      </c>
      <c r="F4533" s="73">
        <v>0</v>
      </c>
      <c r="G4533" s="73">
        <v>0.20833333333333334</v>
      </c>
      <c r="H4533" s="73">
        <v>0.20833333333333334</v>
      </c>
      <c r="I4533" s="73">
        <v>0.20833333333333334</v>
      </c>
      <c r="J4533" s="81" t="s">
        <v>4230</v>
      </c>
      <c r="AL4533" s="144">
        <v>0</v>
      </c>
      <c r="AM4533" s="144">
        <v>0.20833333333333334</v>
      </c>
      <c r="AN4533" s="144">
        <v>0.20833333333333334</v>
      </c>
      <c r="AO4533" s="145">
        <v>0.20833333333333334</v>
      </c>
    </row>
    <row r="4534" spans="2:41" ht="14.5" hidden="1" x14ac:dyDescent="0.35">
      <c r="B4534" s="45" t="s">
        <v>3314</v>
      </c>
      <c r="C4534" s="54">
        <v>982418</v>
      </c>
      <c r="D4534" s="54">
        <v>982419</v>
      </c>
      <c r="E4534" s="60" t="s">
        <v>3198</v>
      </c>
      <c r="F4534" s="73">
        <v>0</v>
      </c>
      <c r="G4534" s="73">
        <v>0.20833333333333334</v>
      </c>
      <c r="H4534" s="73">
        <v>0.20833333333333334</v>
      </c>
      <c r="I4534" s="73">
        <v>0.20833333333333334</v>
      </c>
      <c r="J4534" s="81" t="s">
        <v>4230</v>
      </c>
      <c r="AL4534" s="144">
        <v>0</v>
      </c>
      <c r="AM4534" s="144">
        <v>0.20833333333333334</v>
      </c>
      <c r="AN4534" s="144">
        <v>0.20833333333333334</v>
      </c>
      <c r="AO4534" s="145">
        <v>0.20833333333333334</v>
      </c>
    </row>
    <row r="4535" spans="2:41" ht="14.5" hidden="1" x14ac:dyDescent="0.35">
      <c r="B4535" s="45" t="s">
        <v>3314</v>
      </c>
      <c r="C4535" s="54">
        <v>982518</v>
      </c>
      <c r="D4535" s="54">
        <v>982518</v>
      </c>
      <c r="E4535" s="60" t="s">
        <v>3198</v>
      </c>
      <c r="F4535" s="73">
        <v>0</v>
      </c>
      <c r="G4535" s="73">
        <v>0.20833333333333334</v>
      </c>
      <c r="H4535" s="73">
        <v>0.20833333333333334</v>
      </c>
      <c r="I4535" s="73">
        <v>0.20833333333333334</v>
      </c>
      <c r="J4535" s="81" t="s">
        <v>4230</v>
      </c>
      <c r="AL4535" s="144">
        <v>0</v>
      </c>
      <c r="AM4535" s="144">
        <v>0.20833333333333334</v>
      </c>
      <c r="AN4535" s="144">
        <v>0.20833333333333334</v>
      </c>
      <c r="AO4535" s="145">
        <v>0.20833333333333334</v>
      </c>
    </row>
    <row r="4536" spans="2:41" ht="14.5" hidden="1" x14ac:dyDescent="0.35">
      <c r="B4536" s="45" t="s">
        <v>3314</v>
      </c>
      <c r="C4536" s="54">
        <v>982547</v>
      </c>
      <c r="D4536" s="54">
        <v>982547</v>
      </c>
      <c r="E4536" s="60" t="s">
        <v>3198</v>
      </c>
      <c r="F4536" s="73">
        <v>0</v>
      </c>
      <c r="G4536" s="73">
        <v>0.20833333333333334</v>
      </c>
      <c r="H4536" s="73">
        <v>0.20833333333333334</v>
      </c>
      <c r="I4536" s="73">
        <v>0.20833333333333334</v>
      </c>
      <c r="J4536" s="81" t="s">
        <v>4230</v>
      </c>
      <c r="AL4536" s="144">
        <v>0</v>
      </c>
      <c r="AM4536" s="144">
        <v>0.20833333333333334</v>
      </c>
      <c r="AN4536" s="144">
        <v>0.20833333333333334</v>
      </c>
      <c r="AO4536" s="145">
        <v>0.20833333333333334</v>
      </c>
    </row>
    <row r="4537" spans="2:41" ht="14.5" hidden="1" x14ac:dyDescent="0.35">
      <c r="B4537" s="45" t="s">
        <v>3314</v>
      </c>
      <c r="C4537" s="54">
        <v>982586</v>
      </c>
      <c r="D4537" s="54">
        <v>982586</v>
      </c>
      <c r="E4537" s="60" t="s">
        <v>3198</v>
      </c>
      <c r="F4537" s="73">
        <v>0</v>
      </c>
      <c r="G4537" s="73">
        <v>0.20833333333333334</v>
      </c>
      <c r="H4537" s="73">
        <v>0.20833333333333334</v>
      </c>
      <c r="I4537" s="73">
        <v>0.20833333333333334</v>
      </c>
      <c r="J4537" s="81" t="s">
        <v>4230</v>
      </c>
      <c r="AL4537" s="144">
        <v>0</v>
      </c>
      <c r="AM4537" s="144">
        <v>0.20833333333333334</v>
      </c>
      <c r="AN4537" s="144">
        <v>0.20833333333333334</v>
      </c>
      <c r="AO4537" s="145">
        <v>0.20833333333333334</v>
      </c>
    </row>
    <row r="4538" spans="2:41" ht="14.5" hidden="1" x14ac:dyDescent="0.35">
      <c r="B4538" s="45" t="s">
        <v>3314</v>
      </c>
      <c r="C4538" s="54">
        <v>982615</v>
      </c>
      <c r="D4538" s="54">
        <v>982615</v>
      </c>
      <c r="E4538" s="60" t="s">
        <v>3198</v>
      </c>
      <c r="F4538" s="73">
        <v>0</v>
      </c>
      <c r="G4538" s="73">
        <v>0.20833333333333334</v>
      </c>
      <c r="H4538" s="73">
        <v>0.20833333333333334</v>
      </c>
      <c r="I4538" s="73">
        <v>0.20833333333333334</v>
      </c>
      <c r="J4538" s="81" t="s">
        <v>4230</v>
      </c>
      <c r="AL4538" s="144">
        <v>0</v>
      </c>
      <c r="AM4538" s="144">
        <v>0.20833333333333334</v>
      </c>
      <c r="AN4538" s="144">
        <v>0.20833333333333334</v>
      </c>
      <c r="AO4538" s="145">
        <v>0.20833333333333334</v>
      </c>
    </row>
    <row r="4539" spans="2:41" ht="14.5" hidden="1" x14ac:dyDescent="0.35">
      <c r="B4539" s="45" t="s">
        <v>3314</v>
      </c>
      <c r="C4539" s="54">
        <v>982952</v>
      </c>
      <c r="D4539" s="54">
        <v>982952</v>
      </c>
      <c r="E4539" s="60" t="s">
        <v>3198</v>
      </c>
      <c r="F4539" s="73">
        <v>0</v>
      </c>
      <c r="G4539" s="73">
        <v>0.20833333333333334</v>
      </c>
      <c r="H4539" s="73">
        <v>0.20833333333333334</v>
      </c>
      <c r="I4539" s="73">
        <v>0.20833333333333334</v>
      </c>
      <c r="J4539" s="81" t="s">
        <v>4230</v>
      </c>
      <c r="AL4539" s="144">
        <v>0</v>
      </c>
      <c r="AM4539" s="144">
        <v>0.20833333333333334</v>
      </c>
      <c r="AN4539" s="144">
        <v>0.20833333333333334</v>
      </c>
      <c r="AO4539" s="145">
        <v>0.20833333333333334</v>
      </c>
    </row>
    <row r="4540" spans="2:41" ht="14.5" hidden="1" x14ac:dyDescent="0.35">
      <c r="B4540" s="45" t="s">
        <v>3314</v>
      </c>
      <c r="C4540" s="54">
        <v>983040</v>
      </c>
      <c r="D4540" s="54">
        <v>983040</v>
      </c>
      <c r="E4540" s="60" t="s">
        <v>3198</v>
      </c>
      <c r="F4540" s="73">
        <v>0</v>
      </c>
      <c r="G4540" s="73">
        <v>0.20833333333333334</v>
      </c>
      <c r="H4540" s="73">
        <v>0.20833333333333334</v>
      </c>
      <c r="I4540" s="73">
        <v>0.20833333333333334</v>
      </c>
      <c r="J4540" s="81" t="s">
        <v>4230</v>
      </c>
      <c r="AL4540" s="144">
        <v>0</v>
      </c>
      <c r="AM4540" s="144">
        <v>0.20833333333333334</v>
      </c>
      <c r="AN4540" s="144">
        <v>0.20833333333333334</v>
      </c>
      <c r="AO4540" s="145">
        <v>0.20833333333333334</v>
      </c>
    </row>
    <row r="4541" spans="2:41" ht="14.5" hidden="1" x14ac:dyDescent="0.35">
      <c r="B4541" s="45" t="s">
        <v>3314</v>
      </c>
      <c r="C4541" s="54">
        <v>983044</v>
      </c>
      <c r="D4541" s="54">
        <v>983044</v>
      </c>
      <c r="E4541" s="60" t="s">
        <v>3198</v>
      </c>
      <c r="F4541" s="73">
        <v>0</v>
      </c>
      <c r="G4541" s="73">
        <v>0.20833333333333334</v>
      </c>
      <c r="H4541" s="73">
        <v>0.20833333333333334</v>
      </c>
      <c r="I4541" s="73">
        <v>0.20833333333333334</v>
      </c>
      <c r="J4541" s="81" t="s">
        <v>4230</v>
      </c>
      <c r="AL4541" s="144">
        <v>0</v>
      </c>
      <c r="AM4541" s="144">
        <v>0.20833333333333334</v>
      </c>
      <c r="AN4541" s="144">
        <v>0.20833333333333334</v>
      </c>
      <c r="AO4541" s="145">
        <v>0.20833333333333334</v>
      </c>
    </row>
    <row r="4542" spans="2:41" ht="14.5" hidden="1" x14ac:dyDescent="0.35">
      <c r="B4542" s="45" t="s">
        <v>3314</v>
      </c>
      <c r="C4542" s="54">
        <v>983078</v>
      </c>
      <c r="D4542" s="54">
        <v>983078</v>
      </c>
      <c r="E4542" s="60" t="s">
        <v>3198</v>
      </c>
      <c r="F4542" s="73">
        <v>0</v>
      </c>
      <c r="G4542" s="73">
        <v>0.20833333333333334</v>
      </c>
      <c r="H4542" s="73">
        <v>0.20833333333333334</v>
      </c>
      <c r="I4542" s="73">
        <v>0.20833333333333334</v>
      </c>
      <c r="J4542" s="81" t="s">
        <v>4230</v>
      </c>
      <c r="AL4542" s="144">
        <v>0</v>
      </c>
      <c r="AM4542" s="144">
        <v>0.20833333333333334</v>
      </c>
      <c r="AN4542" s="144">
        <v>0.20833333333333334</v>
      </c>
      <c r="AO4542" s="145">
        <v>0.20833333333333334</v>
      </c>
    </row>
    <row r="4543" spans="2:41" ht="14.5" hidden="1" x14ac:dyDescent="0.35">
      <c r="B4543" s="45" t="s">
        <v>3314</v>
      </c>
      <c r="C4543" s="54">
        <v>983117</v>
      </c>
      <c r="D4543" s="54">
        <v>983117</v>
      </c>
      <c r="E4543" s="60" t="s">
        <v>3198</v>
      </c>
      <c r="F4543" s="73">
        <v>0</v>
      </c>
      <c r="G4543" s="73">
        <v>0.20833333333333334</v>
      </c>
      <c r="H4543" s="73">
        <v>0.20833333333333334</v>
      </c>
      <c r="I4543" s="73">
        <v>0.20833333333333334</v>
      </c>
      <c r="J4543" s="81" t="s">
        <v>4230</v>
      </c>
      <c r="AL4543" s="144">
        <v>0</v>
      </c>
      <c r="AM4543" s="144">
        <v>0.20833333333333334</v>
      </c>
      <c r="AN4543" s="144">
        <v>0.20833333333333334</v>
      </c>
      <c r="AO4543" s="145">
        <v>0.20833333333333334</v>
      </c>
    </row>
    <row r="4544" spans="2:41" ht="14.5" hidden="1" x14ac:dyDescent="0.35">
      <c r="B4544" s="45" t="s">
        <v>3314</v>
      </c>
      <c r="C4544" s="54">
        <v>983294</v>
      </c>
      <c r="D4544" s="54">
        <v>983294</v>
      </c>
      <c r="E4544" s="60" t="s">
        <v>3198</v>
      </c>
      <c r="F4544" s="73">
        <v>0</v>
      </c>
      <c r="G4544" s="73">
        <v>0.20833333333333334</v>
      </c>
      <c r="H4544" s="73">
        <v>0.20833333333333334</v>
      </c>
      <c r="I4544" s="73">
        <v>0.20833333333333334</v>
      </c>
      <c r="J4544" s="81" t="s">
        <v>4230</v>
      </c>
      <c r="AL4544" s="144">
        <v>0</v>
      </c>
      <c r="AM4544" s="144">
        <v>0.20833333333333334</v>
      </c>
      <c r="AN4544" s="144">
        <v>0.20833333333333334</v>
      </c>
      <c r="AO4544" s="145">
        <v>0.20833333333333334</v>
      </c>
    </row>
    <row r="4545" spans="2:41" ht="14.5" hidden="1" x14ac:dyDescent="0.35">
      <c r="B4545" s="45" t="s">
        <v>3314</v>
      </c>
      <c r="C4545" s="54">
        <v>983441</v>
      </c>
      <c r="D4545" s="54">
        <v>983441</v>
      </c>
      <c r="E4545" s="60" t="s">
        <v>3198</v>
      </c>
      <c r="F4545" s="73">
        <v>0</v>
      </c>
      <c r="G4545" s="73">
        <v>0.20833333333333334</v>
      </c>
      <c r="H4545" s="73">
        <v>0.20833333333333334</v>
      </c>
      <c r="I4545" s="73">
        <v>0.20833333333333334</v>
      </c>
      <c r="J4545" s="81" t="s">
        <v>4230</v>
      </c>
      <c r="AL4545" s="144">
        <v>0</v>
      </c>
      <c r="AM4545" s="144">
        <v>0.20833333333333334</v>
      </c>
      <c r="AN4545" s="144">
        <v>0.20833333333333334</v>
      </c>
      <c r="AO4545" s="145">
        <v>0.20833333333333334</v>
      </c>
    </row>
    <row r="4546" spans="2:41" ht="14.5" hidden="1" x14ac:dyDescent="0.35">
      <c r="B4546" s="45" t="s">
        <v>3314</v>
      </c>
      <c r="C4546" s="54">
        <v>983444</v>
      </c>
      <c r="D4546" s="54">
        <v>983444</v>
      </c>
      <c r="E4546" s="60" t="s">
        <v>3198</v>
      </c>
      <c r="F4546" s="73">
        <v>0</v>
      </c>
      <c r="G4546" s="73">
        <v>0.20833333333333334</v>
      </c>
      <c r="H4546" s="73">
        <v>0.20833333333333334</v>
      </c>
      <c r="I4546" s="73">
        <v>0.20833333333333334</v>
      </c>
      <c r="J4546" s="81" t="s">
        <v>4230</v>
      </c>
      <c r="AL4546" s="144">
        <v>0</v>
      </c>
      <c r="AM4546" s="144">
        <v>0.20833333333333334</v>
      </c>
      <c r="AN4546" s="144">
        <v>0.20833333333333334</v>
      </c>
      <c r="AO4546" s="145">
        <v>0.20833333333333334</v>
      </c>
    </row>
    <row r="4547" spans="2:41" ht="14.5" hidden="1" x14ac:dyDescent="0.35">
      <c r="B4547" s="45" t="s">
        <v>3314</v>
      </c>
      <c r="C4547" s="54">
        <v>983499</v>
      </c>
      <c r="D4547" s="54">
        <v>983499</v>
      </c>
      <c r="E4547" s="60" t="s">
        <v>3198</v>
      </c>
      <c r="F4547" s="73">
        <v>0</v>
      </c>
      <c r="G4547" s="73">
        <v>0.20833333333333334</v>
      </c>
      <c r="H4547" s="73">
        <v>0.20833333333333334</v>
      </c>
      <c r="I4547" s="73">
        <v>0.20833333333333334</v>
      </c>
      <c r="J4547" s="81" t="s">
        <v>4230</v>
      </c>
      <c r="AL4547" s="144">
        <v>0</v>
      </c>
      <c r="AM4547" s="144">
        <v>0.20833333333333334</v>
      </c>
      <c r="AN4547" s="144">
        <v>0.20833333333333334</v>
      </c>
      <c r="AO4547" s="145">
        <v>0.20833333333333334</v>
      </c>
    </row>
    <row r="4548" spans="2:41" ht="14.5" hidden="1" x14ac:dyDescent="0.35">
      <c r="B4548" s="45" t="s">
        <v>3314</v>
      </c>
      <c r="C4548" s="54">
        <v>983654</v>
      </c>
      <c r="D4548" s="54">
        <v>983654</v>
      </c>
      <c r="E4548" s="60" t="s">
        <v>3198</v>
      </c>
      <c r="F4548" s="73">
        <v>0</v>
      </c>
      <c r="G4548" s="73">
        <v>0.20833333333333334</v>
      </c>
      <c r="H4548" s="73">
        <v>0.20833333333333334</v>
      </c>
      <c r="I4548" s="73">
        <v>0.20833333333333334</v>
      </c>
      <c r="J4548" s="81" t="s">
        <v>4230</v>
      </c>
      <c r="AL4548" s="144">
        <v>0</v>
      </c>
      <c r="AM4548" s="144">
        <v>0.20833333333333334</v>
      </c>
      <c r="AN4548" s="144">
        <v>0.20833333333333334</v>
      </c>
      <c r="AO4548" s="145">
        <v>0.20833333333333334</v>
      </c>
    </row>
    <row r="4549" spans="2:41" ht="14.5" hidden="1" x14ac:dyDescent="0.35">
      <c r="B4549" s="45" t="s">
        <v>3314</v>
      </c>
      <c r="C4549" s="54">
        <v>983732</v>
      </c>
      <c r="D4549" s="54">
        <v>983732</v>
      </c>
      <c r="E4549" s="60" t="s">
        <v>3198</v>
      </c>
      <c r="F4549" s="73">
        <v>0</v>
      </c>
      <c r="G4549" s="73">
        <v>0.20833333333333334</v>
      </c>
      <c r="H4549" s="73">
        <v>0.20833333333333334</v>
      </c>
      <c r="I4549" s="73">
        <v>0.20833333333333334</v>
      </c>
      <c r="J4549" s="81" t="s">
        <v>4230</v>
      </c>
      <c r="AL4549" s="144">
        <v>0</v>
      </c>
      <c r="AM4549" s="144">
        <v>0.20833333333333334</v>
      </c>
      <c r="AN4549" s="144">
        <v>0.20833333333333334</v>
      </c>
      <c r="AO4549" s="145">
        <v>0.20833333333333334</v>
      </c>
    </row>
    <row r="4550" spans="2:41" ht="14.5" hidden="1" x14ac:dyDescent="0.35">
      <c r="B4550" s="45" t="s">
        <v>3314</v>
      </c>
      <c r="C4550" s="54">
        <v>983814</v>
      </c>
      <c r="D4550" s="54">
        <v>983814</v>
      </c>
      <c r="E4550" s="60" t="s">
        <v>3198</v>
      </c>
      <c r="F4550" s="73">
        <v>0</v>
      </c>
      <c r="G4550" s="73">
        <v>0.20833333333333334</v>
      </c>
      <c r="H4550" s="73">
        <v>0.20833333333333334</v>
      </c>
      <c r="I4550" s="73">
        <v>0.20833333333333334</v>
      </c>
      <c r="J4550" s="81" t="s">
        <v>4230</v>
      </c>
      <c r="AL4550" s="144">
        <v>0</v>
      </c>
      <c r="AM4550" s="144">
        <v>0.20833333333333334</v>
      </c>
      <c r="AN4550" s="144">
        <v>0.20833333333333334</v>
      </c>
      <c r="AO4550" s="145">
        <v>0.20833333333333334</v>
      </c>
    </row>
    <row r="4551" spans="2:41" ht="14.5" hidden="1" x14ac:dyDescent="0.35">
      <c r="B4551" s="45" t="s">
        <v>3314</v>
      </c>
      <c r="C4551" s="54">
        <v>983822</v>
      </c>
      <c r="D4551" s="54">
        <v>983822</v>
      </c>
      <c r="E4551" s="60" t="s">
        <v>3198</v>
      </c>
      <c r="F4551" s="73">
        <v>0</v>
      </c>
      <c r="G4551" s="73">
        <v>0.20833333333333334</v>
      </c>
      <c r="H4551" s="73">
        <v>0.20833333333333334</v>
      </c>
      <c r="I4551" s="73">
        <v>0.20833333333333334</v>
      </c>
      <c r="J4551" s="81" t="s">
        <v>4230</v>
      </c>
      <c r="AL4551" s="144">
        <v>0</v>
      </c>
      <c r="AM4551" s="144">
        <v>0.20833333333333334</v>
      </c>
      <c r="AN4551" s="144">
        <v>0.20833333333333334</v>
      </c>
      <c r="AO4551" s="145">
        <v>0.20833333333333334</v>
      </c>
    </row>
    <row r="4552" spans="2:41" ht="14.5" hidden="1" x14ac:dyDescent="0.35">
      <c r="B4552" s="45" t="s">
        <v>3314</v>
      </c>
      <c r="C4552" s="54">
        <v>983906</v>
      </c>
      <c r="D4552" s="54">
        <v>983906</v>
      </c>
      <c r="E4552" s="60" t="s">
        <v>3198</v>
      </c>
      <c r="F4552" s="73">
        <v>0</v>
      </c>
      <c r="G4552" s="73">
        <v>0.20833333333333334</v>
      </c>
      <c r="H4552" s="73">
        <v>0.20833333333333334</v>
      </c>
      <c r="I4552" s="73">
        <v>0.20833333333333334</v>
      </c>
      <c r="J4552" s="81" t="s">
        <v>4230</v>
      </c>
      <c r="AL4552" s="144">
        <v>0</v>
      </c>
      <c r="AM4552" s="144">
        <v>0.20833333333333334</v>
      </c>
      <c r="AN4552" s="144">
        <v>0.20833333333333334</v>
      </c>
      <c r="AO4552" s="145">
        <v>0.20833333333333334</v>
      </c>
    </row>
    <row r="4553" spans="2:41" ht="14.5" hidden="1" x14ac:dyDescent="0.35">
      <c r="B4553" s="45" t="s">
        <v>3314</v>
      </c>
      <c r="C4553" s="54">
        <v>983990</v>
      </c>
      <c r="D4553" s="54">
        <v>983990</v>
      </c>
      <c r="E4553" s="60" t="s">
        <v>3198</v>
      </c>
      <c r="F4553" s="73">
        <v>0</v>
      </c>
      <c r="G4553" s="73">
        <v>0.20833333333333334</v>
      </c>
      <c r="H4553" s="73">
        <v>0.20833333333333334</v>
      </c>
      <c r="I4553" s="73">
        <v>0.20833333333333334</v>
      </c>
      <c r="J4553" s="81" t="s">
        <v>4230</v>
      </c>
      <c r="AL4553" s="144">
        <v>0</v>
      </c>
      <c r="AM4553" s="144">
        <v>0.20833333333333334</v>
      </c>
      <c r="AN4553" s="144">
        <v>0.20833333333333334</v>
      </c>
      <c r="AO4553" s="145">
        <v>0.20833333333333334</v>
      </c>
    </row>
    <row r="4554" spans="2:41" ht="14.5" hidden="1" x14ac:dyDescent="0.35">
      <c r="B4554" s="45" t="s">
        <v>3314</v>
      </c>
      <c r="C4554" s="54">
        <v>984122</v>
      </c>
      <c r="D4554" s="54">
        <v>984122</v>
      </c>
      <c r="E4554" s="60" t="s">
        <v>3198</v>
      </c>
      <c r="F4554" s="73">
        <v>0</v>
      </c>
      <c r="G4554" s="73">
        <v>0.20833333333333334</v>
      </c>
      <c r="H4554" s="73">
        <v>0.20833333333333334</v>
      </c>
      <c r="I4554" s="73">
        <v>0.20833333333333334</v>
      </c>
      <c r="J4554" s="81" t="s">
        <v>4230</v>
      </c>
      <c r="AL4554" s="144">
        <v>0</v>
      </c>
      <c r="AM4554" s="144">
        <v>0.20833333333333334</v>
      </c>
      <c r="AN4554" s="144">
        <v>0.20833333333333334</v>
      </c>
      <c r="AO4554" s="145">
        <v>0.20833333333333334</v>
      </c>
    </row>
    <row r="4555" spans="2:41" ht="14.5" hidden="1" x14ac:dyDescent="0.35">
      <c r="B4555" s="45" t="s">
        <v>3314</v>
      </c>
      <c r="C4555" s="54">
        <v>984133</v>
      </c>
      <c r="D4555" s="54">
        <v>984133</v>
      </c>
      <c r="E4555" s="60" t="s">
        <v>3198</v>
      </c>
      <c r="F4555" s="73">
        <v>0</v>
      </c>
      <c r="G4555" s="73">
        <v>0.20833333333333334</v>
      </c>
      <c r="H4555" s="73">
        <v>0.20833333333333334</v>
      </c>
      <c r="I4555" s="73">
        <v>0.20833333333333334</v>
      </c>
      <c r="J4555" s="81" t="s">
        <v>4230</v>
      </c>
      <c r="AL4555" s="144">
        <v>0</v>
      </c>
      <c r="AM4555" s="144">
        <v>0.20833333333333334</v>
      </c>
      <c r="AN4555" s="144">
        <v>0.20833333333333334</v>
      </c>
      <c r="AO4555" s="145">
        <v>0.20833333333333334</v>
      </c>
    </row>
    <row r="4556" spans="2:41" ht="14.5" hidden="1" x14ac:dyDescent="0.35">
      <c r="B4556" s="45" t="s">
        <v>3314</v>
      </c>
      <c r="C4556" s="54">
        <v>984162</v>
      </c>
      <c r="D4556" s="54">
        <v>984162</v>
      </c>
      <c r="E4556" s="60" t="s">
        <v>3198</v>
      </c>
      <c r="F4556" s="73">
        <v>0</v>
      </c>
      <c r="G4556" s="73">
        <v>0.20833333333333334</v>
      </c>
      <c r="H4556" s="73">
        <v>0.20833333333333334</v>
      </c>
      <c r="I4556" s="73">
        <v>0.20833333333333334</v>
      </c>
      <c r="J4556" s="81" t="s">
        <v>4230</v>
      </c>
      <c r="AL4556" s="144">
        <v>0</v>
      </c>
      <c r="AM4556" s="144">
        <v>0.20833333333333334</v>
      </c>
      <c r="AN4556" s="144">
        <v>0.20833333333333334</v>
      </c>
      <c r="AO4556" s="145">
        <v>0.20833333333333334</v>
      </c>
    </row>
    <row r="4557" spans="2:41" ht="14.5" hidden="1" x14ac:dyDescent="0.35">
      <c r="B4557" s="45" t="s">
        <v>3314</v>
      </c>
      <c r="C4557" s="54">
        <v>984221</v>
      </c>
      <c r="D4557" s="54">
        <v>984221</v>
      </c>
      <c r="E4557" s="60" t="s">
        <v>3198</v>
      </c>
      <c r="F4557" s="73">
        <v>0</v>
      </c>
      <c r="G4557" s="73">
        <v>0.20833333333333334</v>
      </c>
      <c r="H4557" s="73">
        <v>0.20833333333333334</v>
      </c>
      <c r="I4557" s="73">
        <v>0.20833333333333334</v>
      </c>
      <c r="J4557" s="81" t="s">
        <v>4230</v>
      </c>
      <c r="AL4557" s="144">
        <v>0</v>
      </c>
      <c r="AM4557" s="144">
        <v>0.20833333333333334</v>
      </c>
      <c r="AN4557" s="144">
        <v>0.20833333333333334</v>
      </c>
      <c r="AO4557" s="145">
        <v>0.20833333333333334</v>
      </c>
    </row>
    <row r="4558" spans="2:41" ht="14.5" hidden="1" x14ac:dyDescent="0.35">
      <c r="B4558" s="45" t="s">
        <v>3314</v>
      </c>
      <c r="C4558" s="54">
        <v>984385</v>
      </c>
      <c r="D4558" s="54">
        <v>984385</v>
      </c>
      <c r="E4558" s="60" t="s">
        <v>3198</v>
      </c>
      <c r="F4558" s="73">
        <v>0</v>
      </c>
      <c r="G4558" s="73">
        <v>0.20833333333333334</v>
      </c>
      <c r="H4558" s="73">
        <v>0.20833333333333334</v>
      </c>
      <c r="I4558" s="73">
        <v>0.20833333333333334</v>
      </c>
      <c r="J4558" s="81" t="s">
        <v>4230</v>
      </c>
      <c r="AL4558" s="144">
        <v>0</v>
      </c>
      <c r="AM4558" s="144">
        <v>0.20833333333333334</v>
      </c>
      <c r="AN4558" s="144">
        <v>0.20833333333333334</v>
      </c>
      <c r="AO4558" s="145">
        <v>0.20833333333333334</v>
      </c>
    </row>
    <row r="4559" spans="2:41" ht="14.5" hidden="1" x14ac:dyDescent="0.35">
      <c r="B4559" s="45" t="s">
        <v>3314</v>
      </c>
      <c r="C4559" s="54">
        <v>984480</v>
      </c>
      <c r="D4559" s="54">
        <v>984480</v>
      </c>
      <c r="E4559" s="60" t="s">
        <v>3198</v>
      </c>
      <c r="F4559" s="73">
        <v>0</v>
      </c>
      <c r="G4559" s="73">
        <v>0.20833333333333334</v>
      </c>
      <c r="H4559" s="73">
        <v>0.20833333333333334</v>
      </c>
      <c r="I4559" s="73">
        <v>0.20833333333333334</v>
      </c>
      <c r="J4559" s="81" t="s">
        <v>4230</v>
      </c>
      <c r="AL4559" s="144">
        <v>0</v>
      </c>
      <c r="AM4559" s="144">
        <v>0.20833333333333334</v>
      </c>
      <c r="AN4559" s="144">
        <v>0.20833333333333334</v>
      </c>
      <c r="AO4559" s="145">
        <v>0.20833333333333334</v>
      </c>
    </row>
    <row r="4560" spans="2:41" ht="14.5" hidden="1" x14ac:dyDescent="0.35">
      <c r="B4560" s="45" t="s">
        <v>3314</v>
      </c>
      <c r="C4560" s="54">
        <v>984579</v>
      </c>
      <c r="D4560" s="54">
        <v>984579</v>
      </c>
      <c r="E4560" s="60" t="s">
        <v>3198</v>
      </c>
      <c r="F4560" s="73">
        <v>0</v>
      </c>
      <c r="G4560" s="73">
        <v>0.20833333333333334</v>
      </c>
      <c r="H4560" s="73">
        <v>0.20833333333333334</v>
      </c>
      <c r="I4560" s="73">
        <v>0.20833333333333334</v>
      </c>
      <c r="J4560" s="81" t="s">
        <v>4230</v>
      </c>
      <c r="AL4560" s="144">
        <v>0</v>
      </c>
      <c r="AM4560" s="144">
        <v>0.20833333333333334</v>
      </c>
      <c r="AN4560" s="144">
        <v>0.20833333333333334</v>
      </c>
      <c r="AO4560" s="145">
        <v>0.20833333333333334</v>
      </c>
    </row>
    <row r="4561" spans="2:41" ht="14.5" hidden="1" x14ac:dyDescent="0.35">
      <c r="B4561" s="45" t="s">
        <v>3314</v>
      </c>
      <c r="C4561" s="54">
        <v>984661</v>
      </c>
      <c r="D4561" s="54">
        <v>984661</v>
      </c>
      <c r="E4561" s="60" t="s">
        <v>3198</v>
      </c>
      <c r="F4561" s="73">
        <v>0</v>
      </c>
      <c r="G4561" s="73">
        <v>0.20833333333333334</v>
      </c>
      <c r="H4561" s="73">
        <v>0.20833333333333334</v>
      </c>
      <c r="I4561" s="73">
        <v>0.20833333333333334</v>
      </c>
      <c r="J4561" s="81" t="s">
        <v>4230</v>
      </c>
      <c r="AL4561" s="144">
        <v>0</v>
      </c>
      <c r="AM4561" s="144">
        <v>0.20833333333333334</v>
      </c>
      <c r="AN4561" s="144">
        <v>0.20833333333333334</v>
      </c>
      <c r="AO4561" s="145">
        <v>0.20833333333333334</v>
      </c>
    </row>
    <row r="4562" spans="2:41" ht="14.5" hidden="1" x14ac:dyDescent="0.35">
      <c r="B4562" s="45" t="s">
        <v>3314</v>
      </c>
      <c r="C4562" s="54">
        <v>984794</v>
      </c>
      <c r="D4562" s="54">
        <v>984794</v>
      </c>
      <c r="E4562" s="60" t="s">
        <v>3198</v>
      </c>
      <c r="F4562" s="73">
        <v>0</v>
      </c>
      <c r="G4562" s="73">
        <v>0.20833333333333334</v>
      </c>
      <c r="H4562" s="73">
        <v>0.20833333333333334</v>
      </c>
      <c r="I4562" s="73">
        <v>0.20833333333333334</v>
      </c>
      <c r="J4562" s="81" t="s">
        <v>4230</v>
      </c>
      <c r="AL4562" s="144">
        <v>0</v>
      </c>
      <c r="AM4562" s="144">
        <v>0.20833333333333334</v>
      </c>
      <c r="AN4562" s="144">
        <v>0.20833333333333334</v>
      </c>
      <c r="AO4562" s="145">
        <v>0.20833333333333334</v>
      </c>
    </row>
    <row r="4563" spans="2:41" ht="14.5" hidden="1" x14ac:dyDescent="0.35">
      <c r="B4563" s="45" t="s">
        <v>3314</v>
      </c>
      <c r="C4563" s="54">
        <v>989047</v>
      </c>
      <c r="D4563" s="54">
        <v>989047</v>
      </c>
      <c r="E4563" s="60" t="s">
        <v>3198</v>
      </c>
      <c r="F4563" s="73">
        <v>0</v>
      </c>
      <c r="G4563" s="73">
        <v>0.20833333333333334</v>
      </c>
      <c r="H4563" s="73">
        <v>0.20833333333333334</v>
      </c>
      <c r="I4563" s="73">
        <v>0.20833333333333334</v>
      </c>
      <c r="J4563" s="81" t="s">
        <v>4230</v>
      </c>
      <c r="AL4563" s="144">
        <v>0</v>
      </c>
      <c r="AM4563" s="144">
        <v>0.20833333333333334</v>
      </c>
      <c r="AN4563" s="144">
        <v>0.20833333333333334</v>
      </c>
      <c r="AO4563" s="145">
        <v>0.20833333333333334</v>
      </c>
    </row>
    <row r="4564" spans="2:41" ht="14.5" hidden="1" x14ac:dyDescent="0.35">
      <c r="B4564" s="45" t="s">
        <v>3314</v>
      </c>
      <c r="C4564" s="54">
        <v>989069</v>
      </c>
      <c r="D4564" s="54">
        <v>989069</v>
      </c>
      <c r="E4564" s="60" t="s">
        <v>3198</v>
      </c>
      <c r="F4564" s="73">
        <v>0</v>
      </c>
      <c r="G4564" s="73">
        <v>0.20833333333333334</v>
      </c>
      <c r="H4564" s="73">
        <v>0.20833333333333334</v>
      </c>
      <c r="I4564" s="73">
        <v>0.20833333333333334</v>
      </c>
      <c r="J4564" s="81" t="s">
        <v>4230</v>
      </c>
      <c r="AL4564" s="144">
        <v>0</v>
      </c>
      <c r="AM4564" s="144">
        <v>0.20833333333333334</v>
      </c>
      <c r="AN4564" s="144">
        <v>0.20833333333333334</v>
      </c>
      <c r="AO4564" s="145">
        <v>0.20833333333333334</v>
      </c>
    </row>
    <row r="4565" spans="2:41" ht="14.5" hidden="1" x14ac:dyDescent="0.35">
      <c r="B4565" s="45" t="s">
        <v>3314</v>
      </c>
      <c r="C4565" s="54">
        <v>118583</v>
      </c>
      <c r="D4565" s="54">
        <v>118583</v>
      </c>
      <c r="E4565" s="60" t="s">
        <v>3198</v>
      </c>
      <c r="F4565" s="73">
        <v>0</v>
      </c>
      <c r="G4565" s="73">
        <v>0.20833333333333334</v>
      </c>
      <c r="H4565" s="73">
        <v>0.20833333333333334</v>
      </c>
      <c r="I4565" s="73">
        <v>0.20833333333333334</v>
      </c>
      <c r="J4565" s="81" t="s">
        <v>4230</v>
      </c>
      <c r="AL4565" s="144">
        <v>0</v>
      </c>
      <c r="AM4565" s="144">
        <v>0.20833333333333334</v>
      </c>
      <c r="AN4565" s="144">
        <v>0.20833333333333334</v>
      </c>
      <c r="AO4565" s="145">
        <v>0.20833333333333334</v>
      </c>
    </row>
    <row r="4566" spans="2:41" ht="14.5" hidden="1" x14ac:dyDescent="0.35">
      <c r="B4566" s="45" t="s">
        <v>3314</v>
      </c>
      <c r="C4566" s="54">
        <v>118586</v>
      </c>
      <c r="D4566" s="54">
        <v>118586</v>
      </c>
      <c r="E4566" s="60" t="s">
        <v>3198</v>
      </c>
      <c r="F4566" s="73">
        <v>0</v>
      </c>
      <c r="G4566" s="73">
        <v>0.20833333333333334</v>
      </c>
      <c r="H4566" s="73">
        <v>0.20833333333333334</v>
      </c>
      <c r="I4566" s="73">
        <v>0.20833333333333334</v>
      </c>
      <c r="J4566" s="81" t="s">
        <v>4230</v>
      </c>
      <c r="AL4566" s="144">
        <v>0</v>
      </c>
      <c r="AM4566" s="144">
        <v>0.20833333333333334</v>
      </c>
      <c r="AN4566" s="144">
        <v>0.20833333333333334</v>
      </c>
      <c r="AO4566" s="145">
        <v>0.20833333333333334</v>
      </c>
    </row>
    <row r="4567" spans="2:41" ht="14.5" hidden="1" x14ac:dyDescent="0.35">
      <c r="B4567" s="45" t="s">
        <v>3314</v>
      </c>
      <c r="C4567" s="54">
        <v>900141</v>
      </c>
      <c r="D4567" s="54">
        <v>900141</v>
      </c>
      <c r="E4567" s="60" t="s">
        <v>3199</v>
      </c>
      <c r="F4567" s="73">
        <v>0</v>
      </c>
      <c r="G4567" s="73">
        <v>0.25</v>
      </c>
      <c r="H4567" s="73">
        <v>0.25</v>
      </c>
      <c r="I4567" s="73">
        <v>0.25</v>
      </c>
      <c r="J4567" s="81" t="s">
        <v>4230</v>
      </c>
      <c r="AL4567" s="144">
        <v>0</v>
      </c>
      <c r="AM4567" s="144">
        <v>0.25</v>
      </c>
      <c r="AN4567" s="144">
        <v>0.25</v>
      </c>
      <c r="AO4567" s="145">
        <v>0.25</v>
      </c>
    </row>
    <row r="4568" spans="2:41" ht="14.5" hidden="1" x14ac:dyDescent="0.35">
      <c r="B4568" s="45" t="s">
        <v>3314</v>
      </c>
      <c r="C4568" s="54">
        <v>900146</v>
      </c>
      <c r="D4568" s="54">
        <v>900146</v>
      </c>
      <c r="E4568" s="60" t="s">
        <v>3199</v>
      </c>
      <c r="F4568" s="73">
        <v>0</v>
      </c>
      <c r="G4568" s="73">
        <v>0.25</v>
      </c>
      <c r="H4568" s="73">
        <v>0.25</v>
      </c>
      <c r="I4568" s="73">
        <v>0.25</v>
      </c>
      <c r="J4568" s="81" t="s">
        <v>4230</v>
      </c>
      <c r="AL4568" s="144">
        <v>0</v>
      </c>
      <c r="AM4568" s="144">
        <v>0.25</v>
      </c>
      <c r="AN4568" s="144">
        <v>0.25</v>
      </c>
      <c r="AO4568" s="145">
        <v>0.25</v>
      </c>
    </row>
    <row r="4569" spans="2:41" ht="14.5" hidden="1" x14ac:dyDescent="0.35">
      <c r="B4569" s="45" t="s">
        <v>3314</v>
      </c>
      <c r="C4569" s="54">
        <v>900294</v>
      </c>
      <c r="D4569" s="54">
        <v>900294</v>
      </c>
      <c r="E4569" s="60" t="s">
        <v>3199</v>
      </c>
      <c r="F4569" s="73">
        <v>0</v>
      </c>
      <c r="G4569" s="73">
        <v>0.25</v>
      </c>
      <c r="H4569" s="73">
        <v>0.25</v>
      </c>
      <c r="I4569" s="73">
        <v>0.25</v>
      </c>
      <c r="J4569" s="81" t="s">
        <v>4230</v>
      </c>
      <c r="AL4569" s="144">
        <v>0</v>
      </c>
      <c r="AM4569" s="144">
        <v>0.25</v>
      </c>
      <c r="AN4569" s="144">
        <v>0.25</v>
      </c>
      <c r="AO4569" s="145">
        <v>0.25</v>
      </c>
    </row>
    <row r="4570" spans="2:41" ht="14.5" hidden="1" x14ac:dyDescent="0.35">
      <c r="B4570" s="45" t="s">
        <v>3314</v>
      </c>
      <c r="C4570" s="54">
        <v>900300</v>
      </c>
      <c r="D4570" s="54">
        <v>900303</v>
      </c>
      <c r="E4570" s="60" t="s">
        <v>3199</v>
      </c>
      <c r="F4570" s="73">
        <v>0</v>
      </c>
      <c r="G4570" s="73">
        <v>0.25</v>
      </c>
      <c r="H4570" s="73">
        <v>0.25</v>
      </c>
      <c r="I4570" s="73">
        <v>0.25</v>
      </c>
      <c r="J4570" s="81" t="s">
        <v>4230</v>
      </c>
      <c r="AL4570" s="144">
        <v>0</v>
      </c>
      <c r="AM4570" s="144">
        <v>0.25</v>
      </c>
      <c r="AN4570" s="144">
        <v>0.25</v>
      </c>
      <c r="AO4570" s="145">
        <v>0.25</v>
      </c>
    </row>
    <row r="4571" spans="2:41" ht="14.5" hidden="1" x14ac:dyDescent="0.35">
      <c r="B4571" s="45" t="s">
        <v>3314</v>
      </c>
      <c r="C4571" s="54">
        <v>900305</v>
      </c>
      <c r="D4571" s="54">
        <v>900305</v>
      </c>
      <c r="E4571" s="60" t="s">
        <v>3199</v>
      </c>
      <c r="F4571" s="73">
        <v>0</v>
      </c>
      <c r="G4571" s="73">
        <v>0.25</v>
      </c>
      <c r="H4571" s="73">
        <v>0.25</v>
      </c>
      <c r="I4571" s="73">
        <v>0.25</v>
      </c>
      <c r="J4571" s="81" t="s">
        <v>4230</v>
      </c>
      <c r="AL4571" s="144">
        <v>0</v>
      </c>
      <c r="AM4571" s="144">
        <v>0.25</v>
      </c>
      <c r="AN4571" s="144">
        <v>0.25</v>
      </c>
      <c r="AO4571" s="145">
        <v>0.25</v>
      </c>
    </row>
    <row r="4572" spans="2:41" ht="14.5" hidden="1" x14ac:dyDescent="0.35">
      <c r="B4572" s="45" t="s">
        <v>3314</v>
      </c>
      <c r="C4572" s="54">
        <v>900309</v>
      </c>
      <c r="D4572" s="54">
        <v>900309</v>
      </c>
      <c r="E4572" s="60" t="s">
        <v>3199</v>
      </c>
      <c r="F4572" s="73">
        <v>0</v>
      </c>
      <c r="G4572" s="73">
        <v>0.25</v>
      </c>
      <c r="H4572" s="73">
        <v>0.25</v>
      </c>
      <c r="I4572" s="73">
        <v>0.25</v>
      </c>
      <c r="J4572" s="81" t="s">
        <v>4230</v>
      </c>
      <c r="AL4572" s="144">
        <v>0</v>
      </c>
      <c r="AM4572" s="144">
        <v>0.25</v>
      </c>
      <c r="AN4572" s="144">
        <v>0.25</v>
      </c>
      <c r="AO4572" s="145">
        <v>0.25</v>
      </c>
    </row>
    <row r="4573" spans="2:41" ht="14.5" hidden="1" x14ac:dyDescent="0.35">
      <c r="B4573" s="45" t="s">
        <v>3314</v>
      </c>
      <c r="C4573" s="54">
        <v>900363</v>
      </c>
      <c r="D4573" s="54">
        <v>900363</v>
      </c>
      <c r="E4573" s="60" t="s">
        <v>3199</v>
      </c>
      <c r="F4573" s="73">
        <v>0</v>
      </c>
      <c r="G4573" s="73">
        <v>0.25</v>
      </c>
      <c r="H4573" s="73">
        <v>0.25</v>
      </c>
      <c r="I4573" s="73">
        <v>0.25</v>
      </c>
      <c r="J4573" s="81" t="s">
        <v>4230</v>
      </c>
      <c r="AL4573" s="144">
        <v>0</v>
      </c>
      <c r="AM4573" s="144">
        <v>0.25</v>
      </c>
      <c r="AN4573" s="144">
        <v>0.25</v>
      </c>
      <c r="AO4573" s="145">
        <v>0.25</v>
      </c>
    </row>
    <row r="4574" spans="2:41" ht="14.5" hidden="1" x14ac:dyDescent="0.35">
      <c r="B4574" s="45" t="s">
        <v>3314</v>
      </c>
      <c r="C4574" s="54">
        <v>900433</v>
      </c>
      <c r="D4574" s="54">
        <v>900433</v>
      </c>
      <c r="E4574" s="60" t="s">
        <v>3199</v>
      </c>
      <c r="F4574" s="73">
        <v>0</v>
      </c>
      <c r="G4574" s="73">
        <v>0.25</v>
      </c>
      <c r="H4574" s="73">
        <v>0.25</v>
      </c>
      <c r="I4574" s="73">
        <v>0.25</v>
      </c>
      <c r="J4574" s="81" t="s">
        <v>4230</v>
      </c>
      <c r="AL4574" s="144">
        <v>0</v>
      </c>
      <c r="AM4574" s="144">
        <v>0.25</v>
      </c>
      <c r="AN4574" s="144">
        <v>0.25</v>
      </c>
      <c r="AO4574" s="145">
        <v>0.25</v>
      </c>
    </row>
    <row r="4575" spans="2:41" ht="14.5" hidden="1" x14ac:dyDescent="0.35">
      <c r="B4575" s="45" t="s">
        <v>3314</v>
      </c>
      <c r="C4575" s="54">
        <v>900436</v>
      </c>
      <c r="D4575" s="54">
        <v>900436</v>
      </c>
      <c r="E4575" s="60" t="s">
        <v>3199</v>
      </c>
      <c r="F4575" s="73">
        <v>0</v>
      </c>
      <c r="G4575" s="73">
        <v>0.25</v>
      </c>
      <c r="H4575" s="73">
        <v>0.25</v>
      </c>
      <c r="I4575" s="73">
        <v>0.25</v>
      </c>
      <c r="J4575" s="81" t="s">
        <v>4230</v>
      </c>
      <c r="AL4575" s="144">
        <v>0</v>
      </c>
      <c r="AM4575" s="144">
        <v>0.25</v>
      </c>
      <c r="AN4575" s="144">
        <v>0.25</v>
      </c>
      <c r="AO4575" s="145">
        <v>0.25</v>
      </c>
    </row>
    <row r="4576" spans="2:41" ht="14.5" hidden="1" x14ac:dyDescent="0.35">
      <c r="B4576" s="45" t="s">
        <v>3314</v>
      </c>
      <c r="C4576" s="54">
        <v>900489</v>
      </c>
      <c r="D4576" s="54">
        <v>900489</v>
      </c>
      <c r="E4576" s="60" t="s">
        <v>3199</v>
      </c>
      <c r="F4576" s="73">
        <v>0</v>
      </c>
      <c r="G4576" s="73">
        <v>0.25</v>
      </c>
      <c r="H4576" s="73">
        <v>0.25</v>
      </c>
      <c r="I4576" s="73">
        <v>0.25</v>
      </c>
      <c r="J4576" s="81" t="s">
        <v>4230</v>
      </c>
      <c r="AL4576" s="144">
        <v>0</v>
      </c>
      <c r="AM4576" s="144">
        <v>0.25</v>
      </c>
      <c r="AN4576" s="144">
        <v>0.25</v>
      </c>
      <c r="AO4576" s="145">
        <v>0.25</v>
      </c>
    </row>
    <row r="4577" spans="2:41" ht="14.5" hidden="1" x14ac:dyDescent="0.35">
      <c r="B4577" s="45" t="s">
        <v>3314</v>
      </c>
      <c r="C4577" s="54">
        <v>900554</v>
      </c>
      <c r="D4577" s="54">
        <v>900554</v>
      </c>
      <c r="E4577" s="60" t="s">
        <v>3199</v>
      </c>
      <c r="F4577" s="73">
        <v>0</v>
      </c>
      <c r="G4577" s="73">
        <v>0.25</v>
      </c>
      <c r="H4577" s="73">
        <v>0.25</v>
      </c>
      <c r="I4577" s="73">
        <v>0.25</v>
      </c>
      <c r="J4577" s="81" t="s">
        <v>4230</v>
      </c>
      <c r="AL4577" s="144">
        <v>0</v>
      </c>
      <c r="AM4577" s="144">
        <v>0.25</v>
      </c>
      <c r="AN4577" s="144">
        <v>0.25</v>
      </c>
      <c r="AO4577" s="145">
        <v>0.25</v>
      </c>
    </row>
    <row r="4578" spans="2:41" ht="14.5" hidden="1" x14ac:dyDescent="0.35">
      <c r="B4578" s="45" t="s">
        <v>3314</v>
      </c>
      <c r="C4578" s="54">
        <v>900556</v>
      </c>
      <c r="D4578" s="54">
        <v>900557</v>
      </c>
      <c r="E4578" s="60" t="s">
        <v>3199</v>
      </c>
      <c r="F4578" s="73">
        <v>0</v>
      </c>
      <c r="G4578" s="73">
        <v>0.25</v>
      </c>
      <c r="H4578" s="73">
        <v>0.25</v>
      </c>
      <c r="I4578" s="73">
        <v>0.25</v>
      </c>
      <c r="J4578" s="81" t="s">
        <v>4230</v>
      </c>
      <c r="AL4578" s="144">
        <v>0</v>
      </c>
      <c r="AM4578" s="144">
        <v>0.25</v>
      </c>
      <c r="AN4578" s="144">
        <v>0.25</v>
      </c>
      <c r="AO4578" s="145">
        <v>0.25</v>
      </c>
    </row>
    <row r="4579" spans="2:41" ht="14.5" hidden="1" x14ac:dyDescent="0.35">
      <c r="B4579" s="45" t="s">
        <v>3314</v>
      </c>
      <c r="C4579" s="54">
        <v>900564</v>
      </c>
      <c r="D4579" s="54">
        <v>900564</v>
      </c>
      <c r="E4579" s="60" t="s">
        <v>3199</v>
      </c>
      <c r="F4579" s="73">
        <v>0</v>
      </c>
      <c r="G4579" s="73">
        <v>0.25</v>
      </c>
      <c r="H4579" s="73">
        <v>0.25</v>
      </c>
      <c r="I4579" s="73">
        <v>0.25</v>
      </c>
      <c r="J4579" s="81" t="s">
        <v>4230</v>
      </c>
      <c r="AL4579" s="144">
        <v>0</v>
      </c>
      <c r="AM4579" s="144">
        <v>0.25</v>
      </c>
      <c r="AN4579" s="144">
        <v>0.25</v>
      </c>
      <c r="AO4579" s="145">
        <v>0.25</v>
      </c>
    </row>
    <row r="4580" spans="2:41" ht="14.5" hidden="1" x14ac:dyDescent="0.35">
      <c r="B4580" s="45" t="s">
        <v>3314</v>
      </c>
      <c r="C4580" s="54">
        <v>900679</v>
      </c>
      <c r="D4580" s="54">
        <v>900679</v>
      </c>
      <c r="E4580" s="60" t="s">
        <v>3199</v>
      </c>
      <c r="F4580" s="73">
        <v>0</v>
      </c>
      <c r="G4580" s="73">
        <v>0.25</v>
      </c>
      <c r="H4580" s="73">
        <v>0.25</v>
      </c>
      <c r="I4580" s="73">
        <v>0.25</v>
      </c>
      <c r="J4580" s="81" t="s">
        <v>4230</v>
      </c>
      <c r="AL4580" s="144">
        <v>0</v>
      </c>
      <c r="AM4580" s="144">
        <v>0.25</v>
      </c>
      <c r="AN4580" s="144">
        <v>0.25</v>
      </c>
      <c r="AO4580" s="145">
        <v>0.25</v>
      </c>
    </row>
    <row r="4581" spans="2:41" ht="14.5" hidden="1" x14ac:dyDescent="0.35">
      <c r="B4581" s="45" t="s">
        <v>3314</v>
      </c>
      <c r="C4581" s="54">
        <v>900763</v>
      </c>
      <c r="D4581" s="54">
        <v>900763</v>
      </c>
      <c r="E4581" s="60" t="s">
        <v>3199</v>
      </c>
      <c r="F4581" s="73">
        <v>0</v>
      </c>
      <c r="G4581" s="73">
        <v>0.25</v>
      </c>
      <c r="H4581" s="73">
        <v>0.25</v>
      </c>
      <c r="I4581" s="73">
        <v>0.25</v>
      </c>
      <c r="J4581" s="81" t="s">
        <v>4230</v>
      </c>
      <c r="AL4581" s="144">
        <v>0</v>
      </c>
      <c r="AM4581" s="144">
        <v>0.25</v>
      </c>
      <c r="AN4581" s="144">
        <v>0.25</v>
      </c>
      <c r="AO4581" s="145">
        <v>0.25</v>
      </c>
    </row>
    <row r="4582" spans="2:41" ht="14.5" hidden="1" x14ac:dyDescent="0.35">
      <c r="B4582" s="45" t="s">
        <v>3314</v>
      </c>
      <c r="C4582" s="54">
        <v>900765</v>
      </c>
      <c r="D4582" s="54">
        <v>900765</v>
      </c>
      <c r="E4582" s="60" t="s">
        <v>3199</v>
      </c>
      <c r="F4582" s="73">
        <v>0</v>
      </c>
      <c r="G4582" s="73">
        <v>0.25</v>
      </c>
      <c r="H4582" s="73">
        <v>0.25</v>
      </c>
      <c r="I4582" s="73">
        <v>0.25</v>
      </c>
      <c r="J4582" s="81" t="s">
        <v>4230</v>
      </c>
      <c r="AL4582" s="144">
        <v>0</v>
      </c>
      <c r="AM4582" s="144">
        <v>0.25</v>
      </c>
      <c r="AN4582" s="144">
        <v>0.25</v>
      </c>
      <c r="AO4582" s="145">
        <v>0.25</v>
      </c>
    </row>
    <row r="4583" spans="2:41" ht="14.5" hidden="1" x14ac:dyDescent="0.35">
      <c r="B4583" s="45" t="s">
        <v>3314</v>
      </c>
      <c r="C4583" s="54">
        <v>901020</v>
      </c>
      <c r="D4583" s="54">
        <v>901022</v>
      </c>
      <c r="E4583" s="60" t="s">
        <v>3199</v>
      </c>
      <c r="F4583" s="73">
        <v>0</v>
      </c>
      <c r="G4583" s="73">
        <v>0.25</v>
      </c>
      <c r="H4583" s="73">
        <v>0.25</v>
      </c>
      <c r="I4583" s="73">
        <v>0.25</v>
      </c>
      <c r="J4583" s="81" t="s">
        <v>4230</v>
      </c>
      <c r="AL4583" s="144">
        <v>0</v>
      </c>
      <c r="AM4583" s="144">
        <v>0.25</v>
      </c>
      <c r="AN4583" s="144">
        <v>0.25</v>
      </c>
      <c r="AO4583" s="145">
        <v>0.25</v>
      </c>
    </row>
    <row r="4584" spans="2:41" ht="14.5" hidden="1" x14ac:dyDescent="0.35">
      <c r="B4584" s="45" t="s">
        <v>3314</v>
      </c>
      <c r="C4584" s="54">
        <v>901025</v>
      </c>
      <c r="D4584" s="54">
        <v>901029</v>
      </c>
      <c r="E4584" s="60" t="s">
        <v>3199</v>
      </c>
      <c r="F4584" s="73">
        <v>0</v>
      </c>
      <c r="G4584" s="73">
        <v>0.25</v>
      </c>
      <c r="H4584" s="73">
        <v>0.25</v>
      </c>
      <c r="I4584" s="73">
        <v>0.25</v>
      </c>
      <c r="J4584" s="81" t="s">
        <v>4230</v>
      </c>
      <c r="AL4584" s="144">
        <v>0</v>
      </c>
      <c r="AM4584" s="144">
        <v>0.25</v>
      </c>
      <c r="AN4584" s="144">
        <v>0.25</v>
      </c>
      <c r="AO4584" s="145">
        <v>0.25</v>
      </c>
    </row>
    <row r="4585" spans="2:41" ht="14.5" hidden="1" x14ac:dyDescent="0.35">
      <c r="B4585" s="45" t="s">
        <v>3314</v>
      </c>
      <c r="C4585" s="54">
        <v>901080</v>
      </c>
      <c r="D4585" s="54">
        <v>901080</v>
      </c>
      <c r="E4585" s="60" t="s">
        <v>3199</v>
      </c>
      <c r="F4585" s="73">
        <v>0</v>
      </c>
      <c r="G4585" s="73">
        <v>0.25</v>
      </c>
      <c r="H4585" s="73">
        <v>0.25</v>
      </c>
      <c r="I4585" s="73">
        <v>0.25</v>
      </c>
      <c r="J4585" s="81" t="s">
        <v>4230</v>
      </c>
      <c r="AL4585" s="144">
        <v>0</v>
      </c>
      <c r="AM4585" s="144">
        <v>0.25</v>
      </c>
      <c r="AN4585" s="144">
        <v>0.25</v>
      </c>
      <c r="AO4585" s="145">
        <v>0.25</v>
      </c>
    </row>
    <row r="4586" spans="2:41" ht="14.5" hidden="1" x14ac:dyDescent="0.35">
      <c r="B4586" s="45" t="s">
        <v>3314</v>
      </c>
      <c r="C4586" s="54">
        <v>901082</v>
      </c>
      <c r="D4586" s="54">
        <v>901082</v>
      </c>
      <c r="E4586" s="60" t="s">
        <v>3199</v>
      </c>
      <c r="F4586" s="73">
        <v>0</v>
      </c>
      <c r="G4586" s="73">
        <v>0.25</v>
      </c>
      <c r="H4586" s="73">
        <v>0.25</v>
      </c>
      <c r="I4586" s="73">
        <v>0.25</v>
      </c>
      <c r="J4586" s="81" t="s">
        <v>4230</v>
      </c>
      <c r="AL4586" s="144">
        <v>0</v>
      </c>
      <c r="AM4586" s="144">
        <v>0.25</v>
      </c>
      <c r="AN4586" s="144">
        <v>0.25</v>
      </c>
      <c r="AO4586" s="145">
        <v>0.25</v>
      </c>
    </row>
    <row r="4587" spans="2:41" ht="14.5" hidden="1" x14ac:dyDescent="0.35">
      <c r="B4587" s="45" t="s">
        <v>3314</v>
      </c>
      <c r="C4587" s="54">
        <v>901129</v>
      </c>
      <c r="D4587" s="54">
        <v>901129</v>
      </c>
      <c r="E4587" s="60" t="s">
        <v>3199</v>
      </c>
      <c r="F4587" s="73">
        <v>0</v>
      </c>
      <c r="G4587" s="73">
        <v>0.25</v>
      </c>
      <c r="H4587" s="73">
        <v>0.25</v>
      </c>
      <c r="I4587" s="73">
        <v>0.25</v>
      </c>
      <c r="J4587" s="81" t="s">
        <v>4230</v>
      </c>
      <c r="AL4587" s="144">
        <v>0</v>
      </c>
      <c r="AM4587" s="144">
        <v>0.25</v>
      </c>
      <c r="AN4587" s="144">
        <v>0.25</v>
      </c>
      <c r="AO4587" s="145">
        <v>0.25</v>
      </c>
    </row>
    <row r="4588" spans="2:41" ht="14.5" hidden="1" x14ac:dyDescent="0.35">
      <c r="B4588" s="45" t="s">
        <v>3314</v>
      </c>
      <c r="C4588" s="54">
        <v>901160</v>
      </c>
      <c r="D4588" s="54">
        <v>901160</v>
      </c>
      <c r="E4588" s="60" t="s">
        <v>3199</v>
      </c>
      <c r="F4588" s="73">
        <v>0</v>
      </c>
      <c r="G4588" s="73">
        <v>0.25</v>
      </c>
      <c r="H4588" s="73">
        <v>0.25</v>
      </c>
      <c r="I4588" s="73">
        <v>0.25</v>
      </c>
      <c r="J4588" s="81" t="s">
        <v>4230</v>
      </c>
      <c r="AL4588" s="144">
        <v>0</v>
      </c>
      <c r="AM4588" s="144">
        <v>0.25</v>
      </c>
      <c r="AN4588" s="144">
        <v>0.25</v>
      </c>
      <c r="AO4588" s="145">
        <v>0.25</v>
      </c>
    </row>
    <row r="4589" spans="2:41" ht="14.5" hidden="1" x14ac:dyDescent="0.35">
      <c r="B4589" s="45" t="s">
        <v>3314</v>
      </c>
      <c r="C4589" s="54">
        <v>901165</v>
      </c>
      <c r="D4589" s="54">
        <v>901165</v>
      </c>
      <c r="E4589" s="60" t="s">
        <v>3199</v>
      </c>
      <c r="F4589" s="73">
        <v>0</v>
      </c>
      <c r="G4589" s="73">
        <v>0.25</v>
      </c>
      <c r="H4589" s="73">
        <v>0.25</v>
      </c>
      <c r="I4589" s="73">
        <v>0.25</v>
      </c>
      <c r="J4589" s="81" t="s">
        <v>4230</v>
      </c>
      <c r="AL4589" s="144">
        <v>0</v>
      </c>
      <c r="AM4589" s="144">
        <v>0.25</v>
      </c>
      <c r="AN4589" s="144">
        <v>0.25</v>
      </c>
      <c r="AO4589" s="145">
        <v>0.25</v>
      </c>
    </row>
    <row r="4590" spans="2:41" ht="14.5" hidden="1" x14ac:dyDescent="0.35">
      <c r="B4590" s="45" t="s">
        <v>3314</v>
      </c>
      <c r="C4590" s="54">
        <v>901169</v>
      </c>
      <c r="D4590" s="54">
        <v>901169</v>
      </c>
      <c r="E4590" s="60" t="s">
        <v>3199</v>
      </c>
      <c r="F4590" s="73">
        <v>0</v>
      </c>
      <c r="G4590" s="73">
        <v>0.25</v>
      </c>
      <c r="H4590" s="73">
        <v>0.25</v>
      </c>
      <c r="I4590" s="73">
        <v>0.25</v>
      </c>
      <c r="J4590" s="81" t="s">
        <v>4230</v>
      </c>
      <c r="AL4590" s="144">
        <v>0</v>
      </c>
      <c r="AM4590" s="144">
        <v>0.25</v>
      </c>
      <c r="AN4590" s="144">
        <v>0.25</v>
      </c>
      <c r="AO4590" s="145">
        <v>0.25</v>
      </c>
    </row>
    <row r="4591" spans="2:41" ht="14.5" hidden="1" x14ac:dyDescent="0.35">
      <c r="B4591" s="45" t="s">
        <v>3314</v>
      </c>
      <c r="C4591" s="54">
        <v>901243</v>
      </c>
      <c r="D4591" s="54">
        <v>901246</v>
      </c>
      <c r="E4591" s="60" t="s">
        <v>3199</v>
      </c>
      <c r="F4591" s="73">
        <v>0</v>
      </c>
      <c r="G4591" s="73">
        <v>0.25</v>
      </c>
      <c r="H4591" s="73">
        <v>0.25</v>
      </c>
      <c r="I4591" s="73">
        <v>0.25</v>
      </c>
      <c r="J4591" s="81" t="s">
        <v>4230</v>
      </c>
      <c r="AL4591" s="144">
        <v>0</v>
      </c>
      <c r="AM4591" s="144">
        <v>0.25</v>
      </c>
      <c r="AN4591" s="144">
        <v>0.25</v>
      </c>
      <c r="AO4591" s="145">
        <v>0.25</v>
      </c>
    </row>
    <row r="4592" spans="2:41" ht="14.5" hidden="1" x14ac:dyDescent="0.35">
      <c r="B4592" s="45" t="s">
        <v>3314</v>
      </c>
      <c r="C4592" s="54">
        <v>901248</v>
      </c>
      <c r="D4592" s="54">
        <v>901248</v>
      </c>
      <c r="E4592" s="60" t="s">
        <v>3199</v>
      </c>
      <c r="F4592" s="73">
        <v>0</v>
      </c>
      <c r="G4592" s="73">
        <v>0.25</v>
      </c>
      <c r="H4592" s="73">
        <v>0.25</v>
      </c>
      <c r="I4592" s="73">
        <v>0.25</v>
      </c>
      <c r="J4592" s="81" t="s">
        <v>4230</v>
      </c>
      <c r="AL4592" s="144">
        <v>0</v>
      </c>
      <c r="AM4592" s="144">
        <v>0.25</v>
      </c>
      <c r="AN4592" s="144">
        <v>0.25</v>
      </c>
      <c r="AO4592" s="145">
        <v>0.25</v>
      </c>
    </row>
    <row r="4593" spans="2:41" ht="14.5" hidden="1" x14ac:dyDescent="0.35">
      <c r="B4593" s="45" t="s">
        <v>3314</v>
      </c>
      <c r="C4593" s="54">
        <v>90127</v>
      </c>
      <c r="D4593" s="54">
        <v>90127</v>
      </c>
      <c r="E4593" s="60" t="s">
        <v>3199</v>
      </c>
      <c r="F4593" s="73">
        <v>0</v>
      </c>
      <c r="G4593" s="73">
        <v>0.25</v>
      </c>
      <c r="H4593" s="73">
        <v>0.25</v>
      </c>
      <c r="I4593" s="73">
        <v>0.25</v>
      </c>
      <c r="J4593" s="81" t="s">
        <v>4230</v>
      </c>
      <c r="AL4593" s="144">
        <v>0</v>
      </c>
      <c r="AM4593" s="144">
        <v>0.25</v>
      </c>
      <c r="AN4593" s="144">
        <v>0.25</v>
      </c>
      <c r="AO4593" s="145">
        <v>0.25</v>
      </c>
    </row>
    <row r="4594" spans="2:41" ht="14.5" hidden="1" x14ac:dyDescent="0.35">
      <c r="B4594" s="45" t="s">
        <v>3314</v>
      </c>
      <c r="C4594" s="54">
        <v>901312</v>
      </c>
      <c r="D4594" s="54">
        <v>901312</v>
      </c>
      <c r="E4594" s="60" t="s">
        <v>3199</v>
      </c>
      <c r="F4594" s="73">
        <v>0</v>
      </c>
      <c r="G4594" s="73">
        <v>0.25</v>
      </c>
      <c r="H4594" s="73">
        <v>0.25</v>
      </c>
      <c r="I4594" s="73">
        <v>0.25</v>
      </c>
      <c r="J4594" s="81" t="s">
        <v>4230</v>
      </c>
      <c r="AL4594" s="144">
        <v>0</v>
      </c>
      <c r="AM4594" s="144">
        <v>0.25</v>
      </c>
      <c r="AN4594" s="144">
        <v>0.25</v>
      </c>
      <c r="AO4594" s="145">
        <v>0.25</v>
      </c>
    </row>
    <row r="4595" spans="2:41" ht="14.5" hidden="1" x14ac:dyDescent="0.35">
      <c r="B4595" s="45" t="s">
        <v>3314</v>
      </c>
      <c r="C4595" s="54">
        <v>901314</v>
      </c>
      <c r="D4595" s="54">
        <v>901314</v>
      </c>
      <c r="E4595" s="60" t="s">
        <v>3199</v>
      </c>
      <c r="F4595" s="73">
        <v>0</v>
      </c>
      <c r="G4595" s="73">
        <v>0.25</v>
      </c>
      <c r="H4595" s="73">
        <v>0.25</v>
      </c>
      <c r="I4595" s="73">
        <v>0.25</v>
      </c>
      <c r="J4595" s="81" t="s">
        <v>4230</v>
      </c>
      <c r="AL4595" s="144">
        <v>0</v>
      </c>
      <c r="AM4595" s="144">
        <v>0.25</v>
      </c>
      <c r="AN4595" s="144">
        <v>0.25</v>
      </c>
      <c r="AO4595" s="145">
        <v>0.25</v>
      </c>
    </row>
    <row r="4596" spans="2:41" ht="14.5" hidden="1" x14ac:dyDescent="0.35">
      <c r="B4596" s="45" t="s">
        <v>3314</v>
      </c>
      <c r="C4596" s="54">
        <v>901319</v>
      </c>
      <c r="D4596" s="54">
        <v>901319</v>
      </c>
      <c r="E4596" s="60" t="s">
        <v>3199</v>
      </c>
      <c r="F4596" s="73">
        <v>0</v>
      </c>
      <c r="G4596" s="73">
        <v>0.25</v>
      </c>
      <c r="H4596" s="73">
        <v>0.25</v>
      </c>
      <c r="I4596" s="73">
        <v>0.25</v>
      </c>
      <c r="J4596" s="81" t="s">
        <v>4230</v>
      </c>
      <c r="AL4596" s="144">
        <v>0</v>
      </c>
      <c r="AM4596" s="144">
        <v>0.25</v>
      </c>
      <c r="AN4596" s="144">
        <v>0.25</v>
      </c>
      <c r="AO4596" s="145">
        <v>0.25</v>
      </c>
    </row>
    <row r="4597" spans="2:41" ht="14.5" hidden="1" x14ac:dyDescent="0.35">
      <c r="B4597" s="45" t="s">
        <v>3314</v>
      </c>
      <c r="C4597" s="54">
        <v>901340</v>
      </c>
      <c r="D4597" s="54">
        <v>901341</v>
      </c>
      <c r="E4597" s="60" t="s">
        <v>3199</v>
      </c>
      <c r="F4597" s="73">
        <v>0</v>
      </c>
      <c r="G4597" s="73">
        <v>0.25</v>
      </c>
      <c r="H4597" s="73">
        <v>0.25</v>
      </c>
      <c r="I4597" s="73">
        <v>0.25</v>
      </c>
      <c r="J4597" s="81" t="s">
        <v>4230</v>
      </c>
      <c r="AL4597" s="144">
        <v>0</v>
      </c>
      <c r="AM4597" s="144">
        <v>0.25</v>
      </c>
      <c r="AN4597" s="144">
        <v>0.25</v>
      </c>
      <c r="AO4597" s="145">
        <v>0.25</v>
      </c>
    </row>
    <row r="4598" spans="2:41" ht="14.5" hidden="1" x14ac:dyDescent="0.35">
      <c r="B4598" s="45" t="s">
        <v>3314</v>
      </c>
      <c r="C4598" s="54">
        <v>901687</v>
      </c>
      <c r="D4598" s="54">
        <v>901687</v>
      </c>
      <c r="E4598" s="60" t="s">
        <v>3199</v>
      </c>
      <c r="F4598" s="73">
        <v>0</v>
      </c>
      <c r="G4598" s="73">
        <v>0.25</v>
      </c>
      <c r="H4598" s="73">
        <v>0.25</v>
      </c>
      <c r="I4598" s="73">
        <v>0.25</v>
      </c>
      <c r="J4598" s="81" t="s">
        <v>4230</v>
      </c>
      <c r="AL4598" s="144">
        <v>0</v>
      </c>
      <c r="AM4598" s="144">
        <v>0.25</v>
      </c>
      <c r="AN4598" s="144">
        <v>0.25</v>
      </c>
      <c r="AO4598" s="145">
        <v>0.25</v>
      </c>
    </row>
    <row r="4599" spans="2:41" ht="14.5" hidden="1" x14ac:dyDescent="0.35">
      <c r="B4599" s="45" t="s">
        <v>3314</v>
      </c>
      <c r="C4599" s="54">
        <v>901751</v>
      </c>
      <c r="D4599" s="54">
        <v>901751</v>
      </c>
      <c r="E4599" s="60" t="s">
        <v>3199</v>
      </c>
      <c r="F4599" s="73">
        <v>0</v>
      </c>
      <c r="G4599" s="73">
        <v>0.25</v>
      </c>
      <c r="H4599" s="73">
        <v>0.25</v>
      </c>
      <c r="I4599" s="73">
        <v>0.25</v>
      </c>
      <c r="J4599" s="81" t="s">
        <v>4230</v>
      </c>
      <c r="AL4599" s="144">
        <v>0</v>
      </c>
      <c r="AM4599" s="144">
        <v>0.25</v>
      </c>
      <c r="AN4599" s="144">
        <v>0.25</v>
      </c>
      <c r="AO4599" s="145">
        <v>0.25</v>
      </c>
    </row>
    <row r="4600" spans="2:41" ht="14.5" hidden="1" x14ac:dyDescent="0.35">
      <c r="B4600" s="45" t="s">
        <v>3314</v>
      </c>
      <c r="C4600" s="54">
        <v>901753</v>
      </c>
      <c r="D4600" s="54">
        <v>901753</v>
      </c>
      <c r="E4600" s="60" t="s">
        <v>3199</v>
      </c>
      <c r="F4600" s="73">
        <v>0</v>
      </c>
      <c r="G4600" s="73">
        <v>0.25</v>
      </c>
      <c r="H4600" s="73">
        <v>0.25</v>
      </c>
      <c r="I4600" s="73">
        <v>0.25</v>
      </c>
      <c r="J4600" s="81" t="s">
        <v>4230</v>
      </c>
      <c r="AL4600" s="144">
        <v>0</v>
      </c>
      <c r="AM4600" s="144">
        <v>0.25</v>
      </c>
      <c r="AN4600" s="144">
        <v>0.25</v>
      </c>
      <c r="AO4600" s="145">
        <v>0.25</v>
      </c>
    </row>
    <row r="4601" spans="2:41" ht="14.5" hidden="1" x14ac:dyDescent="0.35">
      <c r="B4601" s="45" t="s">
        <v>3314</v>
      </c>
      <c r="C4601" s="54">
        <v>901756</v>
      </c>
      <c r="D4601" s="54">
        <v>901756</v>
      </c>
      <c r="E4601" s="60" t="s">
        <v>3199</v>
      </c>
      <c r="F4601" s="73">
        <v>0</v>
      </c>
      <c r="G4601" s="73">
        <v>0.25</v>
      </c>
      <c r="H4601" s="73">
        <v>0.25</v>
      </c>
      <c r="I4601" s="73">
        <v>0.25</v>
      </c>
      <c r="J4601" s="81" t="s">
        <v>4230</v>
      </c>
      <c r="AL4601" s="144">
        <v>0</v>
      </c>
      <c r="AM4601" s="144">
        <v>0.25</v>
      </c>
      <c r="AN4601" s="144">
        <v>0.25</v>
      </c>
      <c r="AO4601" s="145">
        <v>0.25</v>
      </c>
    </row>
    <row r="4602" spans="2:41" ht="14.5" hidden="1" x14ac:dyDescent="0.35">
      <c r="B4602" s="45" t="s">
        <v>3314</v>
      </c>
      <c r="C4602" s="54">
        <v>901782</v>
      </c>
      <c r="D4602" s="54">
        <v>901784</v>
      </c>
      <c r="E4602" s="60" t="s">
        <v>3199</v>
      </c>
      <c r="F4602" s="73">
        <v>0</v>
      </c>
      <c r="G4602" s="73">
        <v>0.25</v>
      </c>
      <c r="H4602" s="73">
        <v>0.25</v>
      </c>
      <c r="I4602" s="73">
        <v>0.25</v>
      </c>
      <c r="J4602" s="81" t="s">
        <v>4230</v>
      </c>
      <c r="AL4602" s="144">
        <v>0</v>
      </c>
      <c r="AM4602" s="144">
        <v>0.25</v>
      </c>
      <c r="AN4602" s="144">
        <v>0.25</v>
      </c>
      <c r="AO4602" s="145">
        <v>0.25</v>
      </c>
    </row>
    <row r="4603" spans="2:41" ht="14.5" hidden="1" x14ac:dyDescent="0.35">
      <c r="B4603" s="45" t="s">
        <v>3314</v>
      </c>
      <c r="C4603" s="54">
        <v>901787</v>
      </c>
      <c r="D4603" s="54">
        <v>901788</v>
      </c>
      <c r="E4603" s="60" t="s">
        <v>3199</v>
      </c>
      <c r="F4603" s="73">
        <v>0</v>
      </c>
      <c r="G4603" s="73">
        <v>0.25</v>
      </c>
      <c r="H4603" s="73">
        <v>0.25</v>
      </c>
      <c r="I4603" s="73">
        <v>0.25</v>
      </c>
      <c r="J4603" s="81" t="s">
        <v>4230</v>
      </c>
      <c r="AL4603" s="144">
        <v>0</v>
      </c>
      <c r="AM4603" s="144">
        <v>0.25</v>
      </c>
      <c r="AN4603" s="144">
        <v>0.25</v>
      </c>
      <c r="AO4603" s="145">
        <v>0.25</v>
      </c>
    </row>
    <row r="4604" spans="2:41" ht="14.5" hidden="1" x14ac:dyDescent="0.35">
      <c r="B4604" s="45" t="s">
        <v>3314</v>
      </c>
      <c r="C4604" s="54">
        <v>901815</v>
      </c>
      <c r="D4604" s="54">
        <v>901815</v>
      </c>
      <c r="E4604" s="60" t="s">
        <v>3199</v>
      </c>
      <c r="F4604" s="73">
        <v>0</v>
      </c>
      <c r="G4604" s="73">
        <v>0.25</v>
      </c>
      <c r="H4604" s="73">
        <v>0.25</v>
      </c>
      <c r="I4604" s="73">
        <v>0.25</v>
      </c>
      <c r="J4604" s="81" t="s">
        <v>4230</v>
      </c>
      <c r="AL4604" s="144">
        <v>0</v>
      </c>
      <c r="AM4604" s="144">
        <v>0.25</v>
      </c>
      <c r="AN4604" s="144">
        <v>0.25</v>
      </c>
      <c r="AO4604" s="145">
        <v>0.25</v>
      </c>
    </row>
    <row r="4605" spans="2:41" ht="14.5" hidden="1" x14ac:dyDescent="0.35">
      <c r="B4605" s="45" t="s">
        <v>3314</v>
      </c>
      <c r="C4605" s="54">
        <v>901818</v>
      </c>
      <c r="D4605" s="54">
        <v>901819</v>
      </c>
      <c r="E4605" s="60" t="s">
        <v>3199</v>
      </c>
      <c r="F4605" s="73">
        <v>0</v>
      </c>
      <c r="G4605" s="73">
        <v>0.25</v>
      </c>
      <c r="H4605" s="73">
        <v>0.25</v>
      </c>
      <c r="I4605" s="73">
        <v>0.25</v>
      </c>
      <c r="J4605" s="81" t="s">
        <v>4230</v>
      </c>
      <c r="AL4605" s="144">
        <v>0</v>
      </c>
      <c r="AM4605" s="144">
        <v>0.25</v>
      </c>
      <c r="AN4605" s="144">
        <v>0.25</v>
      </c>
      <c r="AO4605" s="145">
        <v>0.25</v>
      </c>
    </row>
    <row r="4606" spans="2:41" ht="14.5" hidden="1" x14ac:dyDescent="0.35">
      <c r="B4606" s="45" t="s">
        <v>3314</v>
      </c>
      <c r="C4606" s="54">
        <v>901880</v>
      </c>
      <c r="D4606" s="54">
        <v>901881</v>
      </c>
      <c r="E4606" s="60" t="s">
        <v>3199</v>
      </c>
      <c r="F4606" s="73">
        <v>0</v>
      </c>
      <c r="G4606" s="73">
        <v>0.25</v>
      </c>
      <c r="H4606" s="73">
        <v>0.25</v>
      </c>
      <c r="I4606" s="73">
        <v>0.25</v>
      </c>
      <c r="J4606" s="81" t="s">
        <v>4230</v>
      </c>
      <c r="AL4606" s="144">
        <v>0</v>
      </c>
      <c r="AM4606" s="144">
        <v>0.25</v>
      </c>
      <c r="AN4606" s="144">
        <v>0.25</v>
      </c>
      <c r="AO4606" s="145">
        <v>0.25</v>
      </c>
    </row>
    <row r="4607" spans="2:41" ht="14.5" hidden="1" x14ac:dyDescent="0.35">
      <c r="B4607" s="45" t="s">
        <v>3314</v>
      </c>
      <c r="C4607" s="54">
        <v>901884</v>
      </c>
      <c r="D4607" s="54">
        <v>901885</v>
      </c>
      <c r="E4607" s="60" t="s">
        <v>3199</v>
      </c>
      <c r="F4607" s="73">
        <v>0</v>
      </c>
      <c r="G4607" s="73">
        <v>0.25</v>
      </c>
      <c r="H4607" s="73">
        <v>0.25</v>
      </c>
      <c r="I4607" s="73">
        <v>0.25</v>
      </c>
      <c r="J4607" s="81" t="s">
        <v>4230</v>
      </c>
      <c r="AL4607" s="144">
        <v>0</v>
      </c>
      <c r="AM4607" s="144">
        <v>0.25</v>
      </c>
      <c r="AN4607" s="144">
        <v>0.25</v>
      </c>
      <c r="AO4607" s="145">
        <v>0.25</v>
      </c>
    </row>
    <row r="4608" spans="2:41" ht="14.5" hidden="1" x14ac:dyDescent="0.35">
      <c r="B4608" s="45" t="s">
        <v>3314</v>
      </c>
      <c r="C4608" s="54">
        <v>901992</v>
      </c>
      <c r="D4608" s="54">
        <v>901992</v>
      </c>
      <c r="E4608" s="60" t="s">
        <v>3199</v>
      </c>
      <c r="F4608" s="73">
        <v>0</v>
      </c>
      <c r="G4608" s="73">
        <v>0.25</v>
      </c>
      <c r="H4608" s="73">
        <v>0.25</v>
      </c>
      <c r="I4608" s="73">
        <v>0.25</v>
      </c>
      <c r="J4608" s="81" t="s">
        <v>4230</v>
      </c>
      <c r="AL4608" s="144">
        <v>0</v>
      </c>
      <c r="AM4608" s="144">
        <v>0.25</v>
      </c>
      <c r="AN4608" s="144">
        <v>0.25</v>
      </c>
      <c r="AO4608" s="145">
        <v>0.25</v>
      </c>
    </row>
    <row r="4609" spans="2:41" ht="14.5" hidden="1" x14ac:dyDescent="0.35">
      <c r="B4609" s="45" t="s">
        <v>3314</v>
      </c>
      <c r="C4609" s="54">
        <v>901994</v>
      </c>
      <c r="D4609" s="54">
        <v>901994</v>
      </c>
      <c r="E4609" s="60" t="s">
        <v>3199</v>
      </c>
      <c r="F4609" s="73">
        <v>0</v>
      </c>
      <c r="G4609" s="73">
        <v>0.25</v>
      </c>
      <c r="H4609" s="73">
        <v>0.25</v>
      </c>
      <c r="I4609" s="73">
        <v>0.25</v>
      </c>
      <c r="J4609" s="81" t="s">
        <v>4230</v>
      </c>
      <c r="AL4609" s="144">
        <v>0</v>
      </c>
      <c r="AM4609" s="144">
        <v>0.25</v>
      </c>
      <c r="AN4609" s="144">
        <v>0.25</v>
      </c>
      <c r="AO4609" s="145">
        <v>0.25</v>
      </c>
    </row>
    <row r="4610" spans="2:41" ht="14.5" hidden="1" x14ac:dyDescent="0.35">
      <c r="B4610" s="45" t="s">
        <v>3314</v>
      </c>
      <c r="C4610" s="54">
        <v>901998</v>
      </c>
      <c r="D4610" s="54">
        <v>901999</v>
      </c>
      <c r="E4610" s="60" t="s">
        <v>3199</v>
      </c>
      <c r="F4610" s="73">
        <v>0</v>
      </c>
      <c r="G4610" s="73">
        <v>0.25</v>
      </c>
      <c r="H4610" s="73">
        <v>0.25</v>
      </c>
      <c r="I4610" s="73">
        <v>0.25</v>
      </c>
      <c r="J4610" s="81" t="s">
        <v>4230</v>
      </c>
      <c r="AL4610" s="144">
        <v>0</v>
      </c>
      <c r="AM4610" s="144">
        <v>0.25</v>
      </c>
      <c r="AN4610" s="144">
        <v>0.25</v>
      </c>
      <c r="AO4610" s="145">
        <v>0.25</v>
      </c>
    </row>
    <row r="4611" spans="2:41" ht="14.5" hidden="1" x14ac:dyDescent="0.35">
      <c r="B4611" s="45" t="s">
        <v>3314</v>
      </c>
      <c r="C4611" s="54">
        <v>902059</v>
      </c>
      <c r="D4611" s="54">
        <v>902059</v>
      </c>
      <c r="E4611" s="60" t="s">
        <v>3199</v>
      </c>
      <c r="F4611" s="73">
        <v>0</v>
      </c>
      <c r="G4611" s="73">
        <v>0.25</v>
      </c>
      <c r="H4611" s="73">
        <v>0.25</v>
      </c>
      <c r="I4611" s="73">
        <v>0.25</v>
      </c>
      <c r="J4611" s="81" t="s">
        <v>4230</v>
      </c>
      <c r="AL4611" s="144">
        <v>0</v>
      </c>
      <c r="AM4611" s="144">
        <v>0.25</v>
      </c>
      <c r="AN4611" s="144">
        <v>0.25</v>
      </c>
      <c r="AO4611" s="145">
        <v>0.25</v>
      </c>
    </row>
    <row r="4612" spans="2:41" ht="14.5" hidden="1" x14ac:dyDescent="0.35">
      <c r="B4612" s="45" t="s">
        <v>3314</v>
      </c>
      <c r="C4612" s="54">
        <v>902074</v>
      </c>
      <c r="D4612" s="54">
        <v>902074</v>
      </c>
      <c r="E4612" s="60" t="s">
        <v>3199</v>
      </c>
      <c r="F4612" s="73">
        <v>0</v>
      </c>
      <c r="G4612" s="73">
        <v>0.25</v>
      </c>
      <c r="H4612" s="73">
        <v>0.25</v>
      </c>
      <c r="I4612" s="73">
        <v>0.25</v>
      </c>
      <c r="J4612" s="81" t="s">
        <v>4230</v>
      </c>
      <c r="AL4612" s="144">
        <v>0</v>
      </c>
      <c r="AM4612" s="144">
        <v>0.25</v>
      </c>
      <c r="AN4612" s="144">
        <v>0.25</v>
      </c>
      <c r="AO4612" s="145">
        <v>0.25</v>
      </c>
    </row>
    <row r="4613" spans="2:41" ht="14.5" hidden="1" x14ac:dyDescent="0.35">
      <c r="B4613" s="45" t="s">
        <v>3314</v>
      </c>
      <c r="C4613" s="54">
        <v>902076</v>
      </c>
      <c r="D4613" s="54">
        <v>902076</v>
      </c>
      <c r="E4613" s="60" t="s">
        <v>3199</v>
      </c>
      <c r="F4613" s="73">
        <v>0</v>
      </c>
      <c r="G4613" s="73">
        <v>0.25</v>
      </c>
      <c r="H4613" s="73">
        <v>0.25</v>
      </c>
      <c r="I4613" s="73">
        <v>0.25</v>
      </c>
      <c r="J4613" s="81" t="s">
        <v>4230</v>
      </c>
      <c r="AL4613" s="144">
        <v>0</v>
      </c>
      <c r="AM4613" s="144">
        <v>0.25</v>
      </c>
      <c r="AN4613" s="144">
        <v>0.25</v>
      </c>
      <c r="AO4613" s="145">
        <v>0.25</v>
      </c>
    </row>
    <row r="4614" spans="2:41" ht="14.5" hidden="1" x14ac:dyDescent="0.35">
      <c r="B4614" s="45" t="s">
        <v>3314</v>
      </c>
      <c r="C4614" s="54">
        <v>902121</v>
      </c>
      <c r="D4614" s="54">
        <v>902121</v>
      </c>
      <c r="E4614" s="60" t="s">
        <v>3199</v>
      </c>
      <c r="F4614" s="73">
        <v>0</v>
      </c>
      <c r="G4614" s="73">
        <v>0.25</v>
      </c>
      <c r="H4614" s="73">
        <v>0.25</v>
      </c>
      <c r="I4614" s="73">
        <v>0.25</v>
      </c>
      <c r="J4614" s="81" t="s">
        <v>4230</v>
      </c>
      <c r="AL4614" s="144">
        <v>0</v>
      </c>
      <c r="AM4614" s="144">
        <v>0.25</v>
      </c>
      <c r="AN4614" s="144">
        <v>0.25</v>
      </c>
      <c r="AO4614" s="145">
        <v>0.25</v>
      </c>
    </row>
    <row r="4615" spans="2:41" ht="14.5" hidden="1" x14ac:dyDescent="0.35">
      <c r="B4615" s="45" t="s">
        <v>3314</v>
      </c>
      <c r="C4615" s="54">
        <v>902159</v>
      </c>
      <c r="D4615" s="54">
        <v>902159</v>
      </c>
      <c r="E4615" s="60" t="s">
        <v>3199</v>
      </c>
      <c r="F4615" s="73">
        <v>0</v>
      </c>
      <c r="G4615" s="73">
        <v>0.25</v>
      </c>
      <c r="H4615" s="73">
        <v>0.25</v>
      </c>
      <c r="I4615" s="73">
        <v>0.25</v>
      </c>
      <c r="J4615" s="81" t="s">
        <v>4230</v>
      </c>
      <c r="AL4615" s="144">
        <v>0</v>
      </c>
      <c r="AM4615" s="144">
        <v>0.25</v>
      </c>
      <c r="AN4615" s="144">
        <v>0.25</v>
      </c>
      <c r="AO4615" s="145">
        <v>0.25</v>
      </c>
    </row>
    <row r="4616" spans="2:41" ht="14.5" hidden="1" x14ac:dyDescent="0.35">
      <c r="B4616" s="45" t="s">
        <v>3314</v>
      </c>
      <c r="C4616" s="54">
        <v>902220</v>
      </c>
      <c r="D4616" s="54">
        <v>902220</v>
      </c>
      <c r="E4616" s="60" t="s">
        <v>3199</v>
      </c>
      <c r="F4616" s="73">
        <v>0</v>
      </c>
      <c r="G4616" s="73">
        <v>0.25</v>
      </c>
      <c r="H4616" s="73">
        <v>0.25</v>
      </c>
      <c r="I4616" s="73">
        <v>0.25</v>
      </c>
      <c r="J4616" s="81" t="s">
        <v>4230</v>
      </c>
      <c r="AL4616" s="144">
        <v>0</v>
      </c>
      <c r="AM4616" s="144">
        <v>0.25</v>
      </c>
      <c r="AN4616" s="144">
        <v>0.25</v>
      </c>
      <c r="AO4616" s="145">
        <v>0.25</v>
      </c>
    </row>
    <row r="4617" spans="2:41" ht="14.5" hidden="1" x14ac:dyDescent="0.35">
      <c r="B4617" s="45" t="s">
        <v>3314</v>
      </c>
      <c r="C4617" s="54">
        <v>902326</v>
      </c>
      <c r="D4617" s="54">
        <v>902326</v>
      </c>
      <c r="E4617" s="60" t="s">
        <v>3199</v>
      </c>
      <c r="F4617" s="73">
        <v>0</v>
      </c>
      <c r="G4617" s="73">
        <v>0.25</v>
      </c>
      <c r="H4617" s="73">
        <v>0.25</v>
      </c>
      <c r="I4617" s="73">
        <v>0.25</v>
      </c>
      <c r="J4617" s="81" t="s">
        <v>4230</v>
      </c>
      <c r="AL4617" s="144">
        <v>0</v>
      </c>
      <c r="AM4617" s="144">
        <v>0.25</v>
      </c>
      <c r="AN4617" s="144">
        <v>0.25</v>
      </c>
      <c r="AO4617" s="145">
        <v>0.25</v>
      </c>
    </row>
    <row r="4618" spans="2:41" ht="14.5" hidden="1" x14ac:dyDescent="0.35">
      <c r="B4618" s="45" t="s">
        <v>3314</v>
      </c>
      <c r="C4618" s="54">
        <v>90298</v>
      </c>
      <c r="D4618" s="54">
        <v>90298</v>
      </c>
      <c r="E4618" s="60" t="s">
        <v>3199</v>
      </c>
      <c r="F4618" s="73">
        <v>0</v>
      </c>
      <c r="G4618" s="73">
        <v>0.25</v>
      </c>
      <c r="H4618" s="73">
        <v>0.25</v>
      </c>
      <c r="I4618" s="73">
        <v>0.25</v>
      </c>
      <c r="J4618" s="81" t="s">
        <v>4230</v>
      </c>
      <c r="AL4618" s="144">
        <v>0</v>
      </c>
      <c r="AM4618" s="144">
        <v>0.25</v>
      </c>
      <c r="AN4618" s="144">
        <v>0.25</v>
      </c>
      <c r="AO4618" s="145">
        <v>0.25</v>
      </c>
    </row>
    <row r="4619" spans="2:41" ht="14.5" hidden="1" x14ac:dyDescent="0.35">
      <c r="B4619" s="45" t="s">
        <v>3314</v>
      </c>
      <c r="C4619" s="54">
        <v>903102</v>
      </c>
      <c r="D4619" s="54">
        <v>903102</v>
      </c>
      <c r="E4619" s="60" t="s">
        <v>3199</v>
      </c>
      <c r="F4619" s="73">
        <v>0</v>
      </c>
      <c r="G4619" s="73">
        <v>0.25</v>
      </c>
      <c r="H4619" s="73">
        <v>0.25</v>
      </c>
      <c r="I4619" s="73">
        <v>0.25</v>
      </c>
      <c r="J4619" s="81" t="s">
        <v>4230</v>
      </c>
      <c r="AL4619" s="144">
        <v>0</v>
      </c>
      <c r="AM4619" s="144">
        <v>0.25</v>
      </c>
      <c r="AN4619" s="144">
        <v>0.25</v>
      </c>
      <c r="AO4619" s="145">
        <v>0.25</v>
      </c>
    </row>
    <row r="4620" spans="2:41" ht="14.5" hidden="1" x14ac:dyDescent="0.35">
      <c r="B4620" s="45" t="s">
        <v>3314</v>
      </c>
      <c r="C4620" s="54">
        <v>903151</v>
      </c>
      <c r="D4620" s="54">
        <v>903151</v>
      </c>
      <c r="E4620" s="60" t="s">
        <v>3199</v>
      </c>
      <c r="F4620" s="73">
        <v>0</v>
      </c>
      <c r="G4620" s="73">
        <v>0.25</v>
      </c>
      <c r="H4620" s="73">
        <v>0.25</v>
      </c>
      <c r="I4620" s="73">
        <v>0.25</v>
      </c>
      <c r="J4620" s="81" t="s">
        <v>4230</v>
      </c>
      <c r="AL4620" s="144">
        <v>0</v>
      </c>
      <c r="AM4620" s="144">
        <v>0.25</v>
      </c>
      <c r="AN4620" s="144">
        <v>0.25</v>
      </c>
      <c r="AO4620" s="145">
        <v>0.25</v>
      </c>
    </row>
    <row r="4621" spans="2:41" ht="14.5" hidden="1" x14ac:dyDescent="0.35">
      <c r="B4621" s="45" t="s">
        <v>3314</v>
      </c>
      <c r="C4621" s="54">
        <v>903154</v>
      </c>
      <c r="D4621" s="54">
        <v>903154</v>
      </c>
      <c r="E4621" s="60" t="s">
        <v>3199</v>
      </c>
      <c r="F4621" s="73">
        <v>0</v>
      </c>
      <c r="G4621" s="73">
        <v>0.25</v>
      </c>
      <c r="H4621" s="73">
        <v>0.25</v>
      </c>
      <c r="I4621" s="73">
        <v>0.25</v>
      </c>
      <c r="J4621" s="81" t="s">
        <v>4230</v>
      </c>
      <c r="AL4621" s="144">
        <v>0</v>
      </c>
      <c r="AM4621" s="144">
        <v>0.25</v>
      </c>
      <c r="AN4621" s="144">
        <v>0.25</v>
      </c>
      <c r="AO4621" s="145">
        <v>0.25</v>
      </c>
    </row>
    <row r="4622" spans="2:41" ht="14.5" hidden="1" x14ac:dyDescent="0.35">
      <c r="B4622" s="45" t="s">
        <v>3314</v>
      </c>
      <c r="C4622" s="54">
        <v>903156</v>
      </c>
      <c r="D4622" s="54">
        <v>903156</v>
      </c>
      <c r="E4622" s="60" t="s">
        <v>3199</v>
      </c>
      <c r="F4622" s="73">
        <v>0</v>
      </c>
      <c r="G4622" s="73">
        <v>0.25</v>
      </c>
      <c r="H4622" s="73">
        <v>0.25</v>
      </c>
      <c r="I4622" s="73">
        <v>0.25</v>
      </c>
      <c r="J4622" s="81" t="s">
        <v>4230</v>
      </c>
      <c r="AL4622" s="144">
        <v>0</v>
      </c>
      <c r="AM4622" s="144">
        <v>0.25</v>
      </c>
      <c r="AN4622" s="144">
        <v>0.25</v>
      </c>
      <c r="AO4622" s="145">
        <v>0.25</v>
      </c>
    </row>
    <row r="4623" spans="2:41" ht="14.5" hidden="1" x14ac:dyDescent="0.35">
      <c r="B4623" s="45" t="s">
        <v>3314</v>
      </c>
      <c r="C4623" s="54">
        <v>903234</v>
      </c>
      <c r="D4623" s="54">
        <v>903234</v>
      </c>
      <c r="E4623" s="60" t="s">
        <v>3199</v>
      </c>
      <c r="F4623" s="73">
        <v>0</v>
      </c>
      <c r="G4623" s="73">
        <v>0.25</v>
      </c>
      <c r="H4623" s="73">
        <v>0.25</v>
      </c>
      <c r="I4623" s="73">
        <v>0.25</v>
      </c>
      <c r="J4623" s="81" t="s">
        <v>4230</v>
      </c>
      <c r="AL4623" s="144">
        <v>0</v>
      </c>
      <c r="AM4623" s="144">
        <v>0.25</v>
      </c>
      <c r="AN4623" s="144">
        <v>0.25</v>
      </c>
      <c r="AO4623" s="145">
        <v>0.25</v>
      </c>
    </row>
    <row r="4624" spans="2:41" ht="14.5" hidden="1" x14ac:dyDescent="0.35">
      <c r="B4624" s="45" t="s">
        <v>3314</v>
      </c>
      <c r="C4624" s="54">
        <v>903407</v>
      </c>
      <c r="D4624" s="54">
        <v>903407</v>
      </c>
      <c r="E4624" s="60" t="s">
        <v>3199</v>
      </c>
      <c r="F4624" s="73">
        <v>0</v>
      </c>
      <c r="G4624" s="73">
        <v>0.25</v>
      </c>
      <c r="H4624" s="73">
        <v>0.25</v>
      </c>
      <c r="I4624" s="73">
        <v>0.25</v>
      </c>
      <c r="J4624" s="81" t="s">
        <v>4230</v>
      </c>
      <c r="AL4624" s="144">
        <v>0</v>
      </c>
      <c r="AM4624" s="144">
        <v>0.25</v>
      </c>
      <c r="AN4624" s="144">
        <v>0.25</v>
      </c>
      <c r="AO4624" s="145">
        <v>0.25</v>
      </c>
    </row>
    <row r="4625" spans="2:41" ht="14.5" hidden="1" x14ac:dyDescent="0.35">
      <c r="B4625" s="45" t="s">
        <v>3314</v>
      </c>
      <c r="C4625" s="54">
        <v>903450</v>
      </c>
      <c r="D4625" s="54">
        <v>903450</v>
      </c>
      <c r="E4625" s="60" t="s">
        <v>3199</v>
      </c>
      <c r="F4625" s="73">
        <v>0</v>
      </c>
      <c r="G4625" s="73">
        <v>0.25</v>
      </c>
      <c r="H4625" s="73">
        <v>0.25</v>
      </c>
      <c r="I4625" s="73">
        <v>0.25</v>
      </c>
      <c r="J4625" s="81" t="s">
        <v>4230</v>
      </c>
      <c r="AL4625" s="144">
        <v>0</v>
      </c>
      <c r="AM4625" s="144">
        <v>0.25</v>
      </c>
      <c r="AN4625" s="144">
        <v>0.25</v>
      </c>
      <c r="AO4625" s="145">
        <v>0.25</v>
      </c>
    </row>
    <row r="4626" spans="2:41" ht="14.5" hidden="1" x14ac:dyDescent="0.35">
      <c r="B4626" s="45" t="s">
        <v>3314</v>
      </c>
      <c r="C4626" s="54">
        <v>903607</v>
      </c>
      <c r="D4626" s="54">
        <v>903607</v>
      </c>
      <c r="E4626" s="60" t="s">
        <v>3199</v>
      </c>
      <c r="F4626" s="73">
        <v>0</v>
      </c>
      <c r="G4626" s="73">
        <v>0.25</v>
      </c>
      <c r="H4626" s="73">
        <v>0.25</v>
      </c>
      <c r="I4626" s="73">
        <v>0.25</v>
      </c>
      <c r="J4626" s="81" t="s">
        <v>4230</v>
      </c>
      <c r="AL4626" s="144">
        <v>0</v>
      </c>
      <c r="AM4626" s="144">
        <v>0.25</v>
      </c>
      <c r="AN4626" s="144">
        <v>0.25</v>
      </c>
      <c r="AO4626" s="145">
        <v>0.25</v>
      </c>
    </row>
    <row r="4627" spans="2:41" ht="14.5" hidden="1" x14ac:dyDescent="0.35">
      <c r="B4627" s="45" t="s">
        <v>3314</v>
      </c>
      <c r="C4627" s="54">
        <v>903839</v>
      </c>
      <c r="D4627" s="54">
        <v>903839</v>
      </c>
      <c r="E4627" s="60" t="s">
        <v>3199</v>
      </c>
      <c r="F4627" s="73">
        <v>0</v>
      </c>
      <c r="G4627" s="73">
        <v>0.25</v>
      </c>
      <c r="H4627" s="73">
        <v>0.25</v>
      </c>
      <c r="I4627" s="73">
        <v>0.25</v>
      </c>
      <c r="J4627" s="81" t="s">
        <v>4230</v>
      </c>
      <c r="AL4627" s="144">
        <v>0</v>
      </c>
      <c r="AM4627" s="144">
        <v>0.25</v>
      </c>
      <c r="AN4627" s="144">
        <v>0.25</v>
      </c>
      <c r="AO4627" s="145">
        <v>0.25</v>
      </c>
    </row>
    <row r="4628" spans="2:41" ht="14.5" hidden="1" x14ac:dyDescent="0.35">
      <c r="B4628" s="45" t="s">
        <v>3314</v>
      </c>
      <c r="C4628" s="54">
        <v>903862</v>
      </c>
      <c r="D4628" s="54">
        <v>903862</v>
      </c>
      <c r="E4628" s="60" t="s">
        <v>3199</v>
      </c>
      <c r="F4628" s="73">
        <v>0</v>
      </c>
      <c r="G4628" s="73">
        <v>0.25</v>
      </c>
      <c r="H4628" s="73">
        <v>0.25</v>
      </c>
      <c r="I4628" s="73">
        <v>0.25</v>
      </c>
      <c r="J4628" s="81" t="s">
        <v>4230</v>
      </c>
      <c r="AL4628" s="144">
        <v>0</v>
      </c>
      <c r="AM4628" s="144">
        <v>0.25</v>
      </c>
      <c r="AN4628" s="144">
        <v>0.25</v>
      </c>
      <c r="AO4628" s="145">
        <v>0.25</v>
      </c>
    </row>
    <row r="4629" spans="2:41" ht="14.5" hidden="1" x14ac:dyDescent="0.35">
      <c r="B4629" s="45" t="s">
        <v>3314</v>
      </c>
      <c r="C4629" s="54">
        <v>903938</v>
      </c>
      <c r="D4629" s="54">
        <v>903938</v>
      </c>
      <c r="E4629" s="60" t="s">
        <v>3199</v>
      </c>
      <c r="F4629" s="73">
        <v>0</v>
      </c>
      <c r="G4629" s="73">
        <v>0.25</v>
      </c>
      <c r="H4629" s="73">
        <v>0.25</v>
      </c>
      <c r="I4629" s="73">
        <v>0.25</v>
      </c>
      <c r="J4629" s="81" t="s">
        <v>4230</v>
      </c>
      <c r="AL4629" s="144">
        <v>0</v>
      </c>
      <c r="AM4629" s="144">
        <v>0.25</v>
      </c>
      <c r="AN4629" s="144">
        <v>0.25</v>
      </c>
      <c r="AO4629" s="145">
        <v>0.25</v>
      </c>
    </row>
    <row r="4630" spans="2:41" ht="14.5" hidden="1" x14ac:dyDescent="0.35">
      <c r="B4630" s="45" t="s">
        <v>3314</v>
      </c>
      <c r="C4630" s="54">
        <v>903965</v>
      </c>
      <c r="D4630" s="54">
        <v>903965</v>
      </c>
      <c r="E4630" s="60" t="s">
        <v>3199</v>
      </c>
      <c r="F4630" s="73">
        <v>0</v>
      </c>
      <c r="G4630" s="73">
        <v>0.25</v>
      </c>
      <c r="H4630" s="73">
        <v>0.25</v>
      </c>
      <c r="I4630" s="73">
        <v>0.25</v>
      </c>
      <c r="J4630" s="81" t="s">
        <v>4230</v>
      </c>
      <c r="AL4630" s="144">
        <v>0</v>
      </c>
      <c r="AM4630" s="144">
        <v>0.25</v>
      </c>
      <c r="AN4630" s="144">
        <v>0.25</v>
      </c>
      <c r="AO4630" s="145">
        <v>0.25</v>
      </c>
    </row>
    <row r="4631" spans="2:41" ht="14.5" hidden="1" x14ac:dyDescent="0.35">
      <c r="B4631" s="45" t="s">
        <v>3314</v>
      </c>
      <c r="C4631" s="54">
        <v>904061</v>
      </c>
      <c r="D4631" s="54">
        <v>904064</v>
      </c>
      <c r="E4631" s="60" t="s">
        <v>3199</v>
      </c>
      <c r="F4631" s="73">
        <v>0</v>
      </c>
      <c r="G4631" s="73">
        <v>0.25</v>
      </c>
      <c r="H4631" s="73">
        <v>0.25</v>
      </c>
      <c r="I4631" s="73">
        <v>0.25</v>
      </c>
      <c r="J4631" s="81" t="s">
        <v>4230</v>
      </c>
      <c r="AL4631" s="144">
        <v>0</v>
      </c>
      <c r="AM4631" s="144">
        <v>0.25</v>
      </c>
      <c r="AN4631" s="144">
        <v>0.25</v>
      </c>
      <c r="AO4631" s="145">
        <v>0.25</v>
      </c>
    </row>
    <row r="4632" spans="2:41" ht="14.5" hidden="1" x14ac:dyDescent="0.35">
      <c r="B4632" s="45" t="s">
        <v>3314</v>
      </c>
      <c r="C4632" s="54">
        <v>904067</v>
      </c>
      <c r="D4632" s="54">
        <v>904067</v>
      </c>
      <c r="E4632" s="60" t="s">
        <v>3199</v>
      </c>
      <c r="F4632" s="73">
        <v>0</v>
      </c>
      <c r="G4632" s="73">
        <v>0.25</v>
      </c>
      <c r="H4632" s="73">
        <v>0.25</v>
      </c>
      <c r="I4632" s="73">
        <v>0.25</v>
      </c>
      <c r="J4632" s="81" t="s">
        <v>4230</v>
      </c>
      <c r="AL4632" s="144">
        <v>0</v>
      </c>
      <c r="AM4632" s="144">
        <v>0.25</v>
      </c>
      <c r="AN4632" s="144">
        <v>0.25</v>
      </c>
      <c r="AO4632" s="145">
        <v>0.25</v>
      </c>
    </row>
    <row r="4633" spans="2:41" ht="14.5" hidden="1" x14ac:dyDescent="0.35">
      <c r="B4633" s="45" t="s">
        <v>3314</v>
      </c>
      <c r="C4633" s="54">
        <v>904235</v>
      </c>
      <c r="D4633" s="54">
        <v>904235</v>
      </c>
      <c r="E4633" s="60" t="s">
        <v>3199</v>
      </c>
      <c r="F4633" s="73">
        <v>0</v>
      </c>
      <c r="G4633" s="73">
        <v>0.25</v>
      </c>
      <c r="H4633" s="73">
        <v>0.25</v>
      </c>
      <c r="I4633" s="73">
        <v>0.25</v>
      </c>
      <c r="J4633" s="81" t="s">
        <v>4230</v>
      </c>
      <c r="AL4633" s="144">
        <v>0</v>
      </c>
      <c r="AM4633" s="144">
        <v>0.25</v>
      </c>
      <c r="AN4633" s="144">
        <v>0.25</v>
      </c>
      <c r="AO4633" s="145">
        <v>0.25</v>
      </c>
    </row>
    <row r="4634" spans="2:41" ht="14.5" hidden="1" x14ac:dyDescent="0.35">
      <c r="B4634" s="45" t="s">
        <v>3314</v>
      </c>
      <c r="C4634" s="54">
        <v>904357</v>
      </c>
      <c r="D4634" s="54">
        <v>904357</v>
      </c>
      <c r="E4634" s="60" t="s">
        <v>3199</v>
      </c>
      <c r="F4634" s="73">
        <v>0</v>
      </c>
      <c r="G4634" s="73">
        <v>0.25</v>
      </c>
      <c r="H4634" s="73">
        <v>0.25</v>
      </c>
      <c r="I4634" s="73">
        <v>0.25</v>
      </c>
      <c r="J4634" s="81" t="s">
        <v>4230</v>
      </c>
      <c r="AL4634" s="144">
        <v>0</v>
      </c>
      <c r="AM4634" s="144">
        <v>0.25</v>
      </c>
      <c r="AN4634" s="144">
        <v>0.25</v>
      </c>
      <c r="AO4634" s="145">
        <v>0.25</v>
      </c>
    </row>
    <row r="4635" spans="2:41" ht="14.5" hidden="1" x14ac:dyDescent="0.35">
      <c r="B4635" s="45" t="s">
        <v>3314</v>
      </c>
      <c r="C4635" s="54">
        <v>904398</v>
      </c>
      <c r="D4635" s="54">
        <v>904398</v>
      </c>
      <c r="E4635" s="60" t="s">
        <v>3199</v>
      </c>
      <c r="F4635" s="73">
        <v>0</v>
      </c>
      <c r="G4635" s="73">
        <v>0.25</v>
      </c>
      <c r="H4635" s="73">
        <v>0.25</v>
      </c>
      <c r="I4635" s="73">
        <v>0.25</v>
      </c>
      <c r="J4635" s="81" t="s">
        <v>4230</v>
      </c>
      <c r="AL4635" s="144">
        <v>0</v>
      </c>
      <c r="AM4635" s="144">
        <v>0.25</v>
      </c>
      <c r="AN4635" s="144">
        <v>0.25</v>
      </c>
      <c r="AO4635" s="145">
        <v>0.25</v>
      </c>
    </row>
    <row r="4636" spans="2:41" ht="14.5" hidden="1" x14ac:dyDescent="0.35">
      <c r="B4636" s="45" t="s">
        <v>3314</v>
      </c>
      <c r="C4636" s="54">
        <v>904879</v>
      </c>
      <c r="D4636" s="54">
        <v>904879</v>
      </c>
      <c r="E4636" s="60" t="s">
        <v>3199</v>
      </c>
      <c r="F4636" s="73">
        <v>0</v>
      </c>
      <c r="G4636" s="73">
        <v>0.25</v>
      </c>
      <c r="H4636" s="73">
        <v>0.25</v>
      </c>
      <c r="I4636" s="73">
        <v>0.25</v>
      </c>
      <c r="J4636" s="81" t="s">
        <v>4230</v>
      </c>
      <c r="AL4636" s="144">
        <v>0</v>
      </c>
      <c r="AM4636" s="144">
        <v>0.25</v>
      </c>
      <c r="AN4636" s="144">
        <v>0.25</v>
      </c>
      <c r="AO4636" s="145">
        <v>0.25</v>
      </c>
    </row>
    <row r="4637" spans="2:41" ht="14.5" hidden="1" x14ac:dyDescent="0.35">
      <c r="B4637" s="45" t="s">
        <v>3314</v>
      </c>
      <c r="C4637" s="54">
        <v>904891</v>
      </c>
      <c r="D4637" s="54">
        <v>904891</v>
      </c>
      <c r="E4637" s="60" t="s">
        <v>3199</v>
      </c>
      <c r="F4637" s="73">
        <v>0</v>
      </c>
      <c r="G4637" s="73">
        <v>0.25</v>
      </c>
      <c r="H4637" s="73">
        <v>0.25</v>
      </c>
      <c r="I4637" s="73">
        <v>0.25</v>
      </c>
      <c r="J4637" s="81" t="s">
        <v>4230</v>
      </c>
      <c r="AL4637" s="144">
        <v>0</v>
      </c>
      <c r="AM4637" s="144">
        <v>0.25</v>
      </c>
      <c r="AN4637" s="144">
        <v>0.25</v>
      </c>
      <c r="AO4637" s="145">
        <v>0.25</v>
      </c>
    </row>
    <row r="4638" spans="2:41" ht="14.5" hidden="1" x14ac:dyDescent="0.35">
      <c r="B4638" s="45" t="s">
        <v>3314</v>
      </c>
      <c r="C4638" s="54">
        <v>904960</v>
      </c>
      <c r="D4638" s="54">
        <v>904960</v>
      </c>
      <c r="E4638" s="60" t="s">
        <v>3199</v>
      </c>
      <c r="F4638" s="73">
        <v>0</v>
      </c>
      <c r="G4638" s="73">
        <v>0.25</v>
      </c>
      <c r="H4638" s="73">
        <v>0.25</v>
      </c>
      <c r="I4638" s="73">
        <v>0.25</v>
      </c>
      <c r="J4638" s="81" t="s">
        <v>4230</v>
      </c>
      <c r="AL4638" s="144">
        <v>0</v>
      </c>
      <c r="AM4638" s="144">
        <v>0.25</v>
      </c>
      <c r="AN4638" s="144">
        <v>0.25</v>
      </c>
      <c r="AO4638" s="145">
        <v>0.25</v>
      </c>
    </row>
    <row r="4639" spans="2:41" ht="14.5" hidden="1" x14ac:dyDescent="0.35">
      <c r="B4639" s="45" t="s">
        <v>3314</v>
      </c>
      <c r="C4639" s="54">
        <v>904962</v>
      </c>
      <c r="D4639" s="54">
        <v>904962</v>
      </c>
      <c r="E4639" s="60" t="s">
        <v>3199</v>
      </c>
      <c r="F4639" s="73">
        <v>0</v>
      </c>
      <c r="G4639" s="73">
        <v>0.25</v>
      </c>
      <c r="H4639" s="73">
        <v>0.25</v>
      </c>
      <c r="I4639" s="73">
        <v>0.25</v>
      </c>
      <c r="J4639" s="81" t="s">
        <v>4230</v>
      </c>
      <c r="AL4639" s="144">
        <v>0</v>
      </c>
      <c r="AM4639" s="144">
        <v>0.25</v>
      </c>
      <c r="AN4639" s="144">
        <v>0.25</v>
      </c>
      <c r="AO4639" s="145">
        <v>0.25</v>
      </c>
    </row>
    <row r="4640" spans="2:41" ht="14.5" hidden="1" x14ac:dyDescent="0.35">
      <c r="B4640" s="45" t="s">
        <v>3314</v>
      </c>
      <c r="C4640" s="54">
        <v>904966</v>
      </c>
      <c r="D4640" s="54">
        <v>904966</v>
      </c>
      <c r="E4640" s="60" t="s">
        <v>3199</v>
      </c>
      <c r="F4640" s="73">
        <v>0</v>
      </c>
      <c r="G4640" s="73">
        <v>0.25</v>
      </c>
      <c r="H4640" s="73">
        <v>0.25</v>
      </c>
      <c r="I4640" s="73">
        <v>0.25</v>
      </c>
      <c r="J4640" s="81" t="s">
        <v>4230</v>
      </c>
      <c r="AL4640" s="144">
        <v>0</v>
      </c>
      <c r="AM4640" s="144">
        <v>0.25</v>
      </c>
      <c r="AN4640" s="144">
        <v>0.25</v>
      </c>
      <c r="AO4640" s="145">
        <v>0.25</v>
      </c>
    </row>
    <row r="4641" spans="2:41" ht="14.5" hidden="1" x14ac:dyDescent="0.35">
      <c r="B4641" s="45" t="s">
        <v>3314</v>
      </c>
      <c r="C4641" s="54">
        <v>904969</v>
      </c>
      <c r="D4641" s="54">
        <v>904969</v>
      </c>
      <c r="E4641" s="60" t="s">
        <v>3199</v>
      </c>
      <c r="F4641" s="73">
        <v>0</v>
      </c>
      <c r="G4641" s="73">
        <v>0.25</v>
      </c>
      <c r="H4641" s="73">
        <v>0.25</v>
      </c>
      <c r="I4641" s="73">
        <v>0.25</v>
      </c>
      <c r="J4641" s="81" t="s">
        <v>4230</v>
      </c>
      <c r="AL4641" s="144">
        <v>0</v>
      </c>
      <c r="AM4641" s="144">
        <v>0.25</v>
      </c>
      <c r="AN4641" s="144">
        <v>0.25</v>
      </c>
      <c r="AO4641" s="145">
        <v>0.25</v>
      </c>
    </row>
    <row r="4642" spans="2:41" ht="14.5" hidden="1" x14ac:dyDescent="0.35">
      <c r="B4642" s="45" t="s">
        <v>3314</v>
      </c>
      <c r="C4642" s="54">
        <v>905020</v>
      </c>
      <c r="D4642" s="54">
        <v>905020</v>
      </c>
      <c r="E4642" s="60" t="s">
        <v>3199</v>
      </c>
      <c r="F4642" s="73">
        <v>0</v>
      </c>
      <c r="G4642" s="73">
        <v>0.25</v>
      </c>
      <c r="H4642" s="73">
        <v>0.25</v>
      </c>
      <c r="I4642" s="73">
        <v>0.25</v>
      </c>
      <c r="J4642" s="81" t="s">
        <v>4230</v>
      </c>
      <c r="AL4642" s="144">
        <v>0</v>
      </c>
      <c r="AM4642" s="144">
        <v>0.25</v>
      </c>
      <c r="AN4642" s="144">
        <v>0.25</v>
      </c>
      <c r="AO4642" s="145">
        <v>0.25</v>
      </c>
    </row>
    <row r="4643" spans="2:41" ht="14.5" hidden="1" x14ac:dyDescent="0.35">
      <c r="B4643" s="45" t="s">
        <v>3314</v>
      </c>
      <c r="C4643" s="54">
        <v>905022</v>
      </c>
      <c r="D4643" s="54">
        <v>905022</v>
      </c>
      <c r="E4643" s="60" t="s">
        <v>3199</v>
      </c>
      <c r="F4643" s="73">
        <v>0</v>
      </c>
      <c r="G4643" s="73">
        <v>0.25</v>
      </c>
      <c r="H4643" s="73">
        <v>0.25</v>
      </c>
      <c r="I4643" s="73">
        <v>0.25</v>
      </c>
      <c r="J4643" s="81" t="s">
        <v>4230</v>
      </c>
      <c r="AL4643" s="144">
        <v>0</v>
      </c>
      <c r="AM4643" s="144">
        <v>0.25</v>
      </c>
      <c r="AN4643" s="144">
        <v>0.25</v>
      </c>
      <c r="AO4643" s="145">
        <v>0.25</v>
      </c>
    </row>
    <row r="4644" spans="2:41" ht="14.5" hidden="1" x14ac:dyDescent="0.35">
      <c r="B4644" s="45" t="s">
        <v>3314</v>
      </c>
      <c r="C4644" s="54">
        <v>905089</v>
      </c>
      <c r="D4644" s="54">
        <v>905089</v>
      </c>
      <c r="E4644" s="60" t="s">
        <v>3199</v>
      </c>
      <c r="F4644" s="73">
        <v>0</v>
      </c>
      <c r="G4644" s="73">
        <v>0.25</v>
      </c>
      <c r="H4644" s="73">
        <v>0.25</v>
      </c>
      <c r="I4644" s="73">
        <v>0.25</v>
      </c>
      <c r="J4644" s="81" t="s">
        <v>4230</v>
      </c>
      <c r="AL4644" s="144">
        <v>0</v>
      </c>
      <c r="AM4644" s="144">
        <v>0.25</v>
      </c>
      <c r="AN4644" s="144">
        <v>0.25</v>
      </c>
      <c r="AO4644" s="145">
        <v>0.25</v>
      </c>
    </row>
    <row r="4645" spans="2:41" ht="14.5" hidden="1" x14ac:dyDescent="0.35">
      <c r="B4645" s="45" t="s">
        <v>3314</v>
      </c>
      <c r="C4645" s="54">
        <v>905113</v>
      </c>
      <c r="D4645" s="54">
        <v>905113</v>
      </c>
      <c r="E4645" s="60" t="s">
        <v>3199</v>
      </c>
      <c r="F4645" s="73">
        <v>0</v>
      </c>
      <c r="G4645" s="73">
        <v>0.25</v>
      </c>
      <c r="H4645" s="73">
        <v>0.25</v>
      </c>
      <c r="I4645" s="73">
        <v>0.25</v>
      </c>
      <c r="J4645" s="81" t="s">
        <v>4230</v>
      </c>
      <c r="AL4645" s="144">
        <v>0</v>
      </c>
      <c r="AM4645" s="144">
        <v>0.25</v>
      </c>
      <c r="AN4645" s="144">
        <v>0.25</v>
      </c>
      <c r="AO4645" s="145">
        <v>0.25</v>
      </c>
    </row>
    <row r="4646" spans="2:41" ht="14.5" hidden="1" x14ac:dyDescent="0.35">
      <c r="B4646" s="45" t="s">
        <v>3314</v>
      </c>
      <c r="C4646" s="54">
        <v>905119</v>
      </c>
      <c r="D4646" s="54">
        <v>905119</v>
      </c>
      <c r="E4646" s="60" t="s">
        <v>3199</v>
      </c>
      <c r="F4646" s="73">
        <v>0</v>
      </c>
      <c r="G4646" s="73">
        <v>0.25</v>
      </c>
      <c r="H4646" s="73">
        <v>0.25</v>
      </c>
      <c r="I4646" s="73">
        <v>0.25</v>
      </c>
      <c r="J4646" s="81" t="s">
        <v>4230</v>
      </c>
      <c r="AL4646" s="144">
        <v>0</v>
      </c>
      <c r="AM4646" s="144">
        <v>0.25</v>
      </c>
      <c r="AN4646" s="144">
        <v>0.25</v>
      </c>
      <c r="AO4646" s="145">
        <v>0.25</v>
      </c>
    </row>
    <row r="4647" spans="2:41" ht="14.5" hidden="1" x14ac:dyDescent="0.35">
      <c r="B4647" s="45" t="s">
        <v>3314</v>
      </c>
      <c r="C4647" s="54">
        <v>905141</v>
      </c>
      <c r="D4647" s="54">
        <v>905141</v>
      </c>
      <c r="E4647" s="60" t="s">
        <v>3199</v>
      </c>
      <c r="F4647" s="73">
        <v>0</v>
      </c>
      <c r="G4647" s="73">
        <v>0.25</v>
      </c>
      <c r="H4647" s="73">
        <v>0.25</v>
      </c>
      <c r="I4647" s="73">
        <v>0.25</v>
      </c>
      <c r="J4647" s="81" t="s">
        <v>4230</v>
      </c>
      <c r="AL4647" s="144">
        <v>0</v>
      </c>
      <c r="AM4647" s="144">
        <v>0.25</v>
      </c>
      <c r="AN4647" s="144">
        <v>0.25</v>
      </c>
      <c r="AO4647" s="145">
        <v>0.25</v>
      </c>
    </row>
    <row r="4648" spans="2:41" ht="14.5" hidden="1" x14ac:dyDescent="0.35">
      <c r="B4648" s="45" t="s">
        <v>3314</v>
      </c>
      <c r="C4648" s="54">
        <v>905165</v>
      </c>
      <c r="D4648" s="54">
        <v>905165</v>
      </c>
      <c r="E4648" s="60" t="s">
        <v>3199</v>
      </c>
      <c r="F4648" s="73">
        <v>0</v>
      </c>
      <c r="G4648" s="73">
        <v>0.25</v>
      </c>
      <c r="H4648" s="73">
        <v>0.25</v>
      </c>
      <c r="I4648" s="73">
        <v>0.25</v>
      </c>
      <c r="J4648" s="81" t="s">
        <v>4230</v>
      </c>
      <c r="AL4648" s="144">
        <v>0</v>
      </c>
      <c r="AM4648" s="144">
        <v>0.25</v>
      </c>
      <c r="AN4648" s="144">
        <v>0.25</v>
      </c>
      <c r="AO4648" s="145">
        <v>0.25</v>
      </c>
    </row>
    <row r="4649" spans="2:41" ht="14.5" hidden="1" x14ac:dyDescent="0.35">
      <c r="B4649" s="45" t="s">
        <v>3314</v>
      </c>
      <c r="C4649" s="54">
        <v>905320</v>
      </c>
      <c r="D4649" s="54">
        <v>905320</v>
      </c>
      <c r="E4649" s="60" t="s">
        <v>3199</v>
      </c>
      <c r="F4649" s="73">
        <v>0</v>
      </c>
      <c r="G4649" s="73">
        <v>0.25</v>
      </c>
      <c r="H4649" s="73">
        <v>0.25</v>
      </c>
      <c r="I4649" s="73">
        <v>0.25</v>
      </c>
      <c r="J4649" s="81" t="s">
        <v>4230</v>
      </c>
      <c r="AL4649" s="144">
        <v>0</v>
      </c>
      <c r="AM4649" s="144">
        <v>0.25</v>
      </c>
      <c r="AN4649" s="144">
        <v>0.25</v>
      </c>
      <c r="AO4649" s="145">
        <v>0.25</v>
      </c>
    </row>
    <row r="4650" spans="2:41" ht="14.5" hidden="1" x14ac:dyDescent="0.35">
      <c r="B4650" s="45" t="s">
        <v>3314</v>
      </c>
      <c r="C4650" s="54">
        <v>905322</v>
      </c>
      <c r="D4650" s="54">
        <v>905322</v>
      </c>
      <c r="E4650" s="60" t="s">
        <v>3199</v>
      </c>
      <c r="F4650" s="73">
        <v>0</v>
      </c>
      <c r="G4650" s="73">
        <v>0.25</v>
      </c>
      <c r="H4650" s="73">
        <v>0.25</v>
      </c>
      <c r="I4650" s="73">
        <v>0.25</v>
      </c>
      <c r="J4650" s="81" t="s">
        <v>4230</v>
      </c>
      <c r="AL4650" s="144">
        <v>0</v>
      </c>
      <c r="AM4650" s="144">
        <v>0.25</v>
      </c>
      <c r="AN4650" s="144">
        <v>0.25</v>
      </c>
      <c r="AO4650" s="145">
        <v>0.25</v>
      </c>
    </row>
    <row r="4651" spans="2:41" ht="14.5" hidden="1" x14ac:dyDescent="0.35">
      <c r="B4651" s="45" t="s">
        <v>3314</v>
      </c>
      <c r="C4651" s="54">
        <v>905325</v>
      </c>
      <c r="D4651" s="54">
        <v>905325</v>
      </c>
      <c r="E4651" s="60" t="s">
        <v>3199</v>
      </c>
      <c r="F4651" s="73">
        <v>0</v>
      </c>
      <c r="G4651" s="73">
        <v>0.25</v>
      </c>
      <c r="H4651" s="73">
        <v>0.25</v>
      </c>
      <c r="I4651" s="73">
        <v>0.25</v>
      </c>
      <c r="J4651" s="81" t="s">
        <v>4230</v>
      </c>
      <c r="AL4651" s="144">
        <v>0</v>
      </c>
      <c r="AM4651" s="144">
        <v>0.25</v>
      </c>
      <c r="AN4651" s="144">
        <v>0.25</v>
      </c>
      <c r="AO4651" s="145">
        <v>0.25</v>
      </c>
    </row>
    <row r="4652" spans="2:41" ht="14.5" hidden="1" x14ac:dyDescent="0.35">
      <c r="B4652" s="45" t="s">
        <v>3314</v>
      </c>
      <c r="C4652" s="54">
        <v>905329</v>
      </c>
      <c r="D4652" s="54">
        <v>905329</v>
      </c>
      <c r="E4652" s="60" t="s">
        <v>3199</v>
      </c>
      <c r="F4652" s="73">
        <v>0</v>
      </c>
      <c r="G4652" s="73">
        <v>0.25</v>
      </c>
      <c r="H4652" s="73">
        <v>0.25</v>
      </c>
      <c r="I4652" s="73">
        <v>0.25</v>
      </c>
      <c r="J4652" s="81" t="s">
        <v>4230</v>
      </c>
      <c r="AL4652" s="144">
        <v>0</v>
      </c>
      <c r="AM4652" s="144">
        <v>0.25</v>
      </c>
      <c r="AN4652" s="144">
        <v>0.25</v>
      </c>
      <c r="AO4652" s="145">
        <v>0.25</v>
      </c>
    </row>
    <row r="4653" spans="2:41" ht="14.5" hidden="1" x14ac:dyDescent="0.35">
      <c r="B4653" s="45" t="s">
        <v>3314</v>
      </c>
      <c r="C4653" s="54">
        <v>905351</v>
      </c>
      <c r="D4653" s="54">
        <v>905351</v>
      </c>
      <c r="E4653" s="60" t="s">
        <v>3199</v>
      </c>
      <c r="F4653" s="73">
        <v>0</v>
      </c>
      <c r="G4653" s="73">
        <v>0.25</v>
      </c>
      <c r="H4653" s="73">
        <v>0.25</v>
      </c>
      <c r="I4653" s="73">
        <v>0.25</v>
      </c>
      <c r="J4653" s="81" t="s">
        <v>4230</v>
      </c>
      <c r="AL4653" s="144">
        <v>0</v>
      </c>
      <c r="AM4653" s="144">
        <v>0.25</v>
      </c>
      <c r="AN4653" s="144">
        <v>0.25</v>
      </c>
      <c r="AO4653" s="145">
        <v>0.25</v>
      </c>
    </row>
    <row r="4654" spans="2:41" ht="14.5" hidden="1" x14ac:dyDescent="0.35">
      <c r="B4654" s="45" t="s">
        <v>3314</v>
      </c>
      <c r="C4654" s="54">
        <v>905472</v>
      </c>
      <c r="D4654" s="54">
        <v>905472</v>
      </c>
      <c r="E4654" s="60" t="s">
        <v>3199</v>
      </c>
      <c r="F4654" s="73">
        <v>0</v>
      </c>
      <c r="G4654" s="73">
        <v>0.25</v>
      </c>
      <c r="H4654" s="73">
        <v>0.25</v>
      </c>
      <c r="I4654" s="73">
        <v>0.25</v>
      </c>
      <c r="J4654" s="81" t="s">
        <v>4230</v>
      </c>
      <c r="AL4654" s="144">
        <v>0</v>
      </c>
      <c r="AM4654" s="144">
        <v>0.25</v>
      </c>
      <c r="AN4654" s="144">
        <v>0.25</v>
      </c>
      <c r="AO4654" s="145">
        <v>0.25</v>
      </c>
    </row>
    <row r="4655" spans="2:41" ht="14.5" hidden="1" x14ac:dyDescent="0.35">
      <c r="B4655" s="45" t="s">
        <v>3314</v>
      </c>
      <c r="C4655" s="54">
        <v>905474</v>
      </c>
      <c r="D4655" s="54">
        <v>905474</v>
      </c>
      <c r="E4655" s="60" t="s">
        <v>3199</v>
      </c>
      <c r="F4655" s="73">
        <v>0</v>
      </c>
      <c r="G4655" s="73">
        <v>0.25</v>
      </c>
      <c r="H4655" s="73">
        <v>0.25</v>
      </c>
      <c r="I4655" s="73">
        <v>0.25</v>
      </c>
      <c r="J4655" s="81" t="s">
        <v>4230</v>
      </c>
      <c r="AL4655" s="144">
        <v>0</v>
      </c>
      <c r="AM4655" s="144">
        <v>0.25</v>
      </c>
      <c r="AN4655" s="144">
        <v>0.25</v>
      </c>
      <c r="AO4655" s="145">
        <v>0.25</v>
      </c>
    </row>
    <row r="4656" spans="2:41" ht="14.5" hidden="1" x14ac:dyDescent="0.35">
      <c r="B4656" s="45" t="s">
        <v>3314</v>
      </c>
      <c r="C4656" s="54">
        <v>905476</v>
      </c>
      <c r="D4656" s="54">
        <v>905476</v>
      </c>
      <c r="E4656" s="60" t="s">
        <v>3199</v>
      </c>
      <c r="F4656" s="73">
        <v>0</v>
      </c>
      <c r="G4656" s="73">
        <v>0.25</v>
      </c>
      <c r="H4656" s="73">
        <v>0.25</v>
      </c>
      <c r="I4656" s="73">
        <v>0.25</v>
      </c>
      <c r="J4656" s="81" t="s">
        <v>4230</v>
      </c>
      <c r="AL4656" s="144">
        <v>0</v>
      </c>
      <c r="AM4656" s="144">
        <v>0.25</v>
      </c>
      <c r="AN4656" s="144">
        <v>0.25</v>
      </c>
      <c r="AO4656" s="145">
        <v>0.25</v>
      </c>
    </row>
    <row r="4657" spans="2:41" ht="14.5" hidden="1" x14ac:dyDescent="0.35">
      <c r="B4657" s="45" t="s">
        <v>3314</v>
      </c>
      <c r="C4657" s="54">
        <v>905482</v>
      </c>
      <c r="D4657" s="54">
        <v>905483</v>
      </c>
      <c r="E4657" s="60" t="s">
        <v>3199</v>
      </c>
      <c r="F4657" s="73">
        <v>0</v>
      </c>
      <c r="G4657" s="73">
        <v>0.25</v>
      </c>
      <c r="H4657" s="73">
        <v>0.25</v>
      </c>
      <c r="I4657" s="73">
        <v>0.25</v>
      </c>
      <c r="J4657" s="81" t="s">
        <v>4230</v>
      </c>
      <c r="AL4657" s="144">
        <v>0</v>
      </c>
      <c r="AM4657" s="144">
        <v>0.25</v>
      </c>
      <c r="AN4657" s="144">
        <v>0.25</v>
      </c>
      <c r="AO4657" s="145">
        <v>0.25</v>
      </c>
    </row>
    <row r="4658" spans="2:41" ht="14.5" hidden="1" x14ac:dyDescent="0.35">
      <c r="B4658" s="45" t="s">
        <v>3314</v>
      </c>
      <c r="C4658" s="54">
        <v>905486</v>
      </c>
      <c r="D4658" s="54">
        <v>905486</v>
      </c>
      <c r="E4658" s="60" t="s">
        <v>3199</v>
      </c>
      <c r="F4658" s="73">
        <v>0</v>
      </c>
      <c r="G4658" s="73">
        <v>0.25</v>
      </c>
      <c r="H4658" s="73">
        <v>0.25</v>
      </c>
      <c r="I4658" s="73">
        <v>0.25</v>
      </c>
      <c r="J4658" s="81" t="s">
        <v>4230</v>
      </c>
      <c r="AL4658" s="144">
        <v>0</v>
      </c>
      <c r="AM4658" s="144">
        <v>0.25</v>
      </c>
      <c r="AN4658" s="144">
        <v>0.25</v>
      </c>
      <c r="AO4658" s="145">
        <v>0.25</v>
      </c>
    </row>
    <row r="4659" spans="2:41" ht="14.5" hidden="1" x14ac:dyDescent="0.35">
      <c r="B4659" s="45" t="s">
        <v>3314</v>
      </c>
      <c r="C4659" s="54">
        <v>905489</v>
      </c>
      <c r="D4659" s="54">
        <v>905489</v>
      </c>
      <c r="E4659" s="60" t="s">
        <v>3199</v>
      </c>
      <c r="F4659" s="73">
        <v>0</v>
      </c>
      <c r="G4659" s="73">
        <v>0.25</v>
      </c>
      <c r="H4659" s="73">
        <v>0.25</v>
      </c>
      <c r="I4659" s="73">
        <v>0.25</v>
      </c>
      <c r="J4659" s="81" t="s">
        <v>4230</v>
      </c>
      <c r="AL4659" s="144">
        <v>0</v>
      </c>
      <c r="AM4659" s="144">
        <v>0.25</v>
      </c>
      <c r="AN4659" s="144">
        <v>0.25</v>
      </c>
      <c r="AO4659" s="145">
        <v>0.25</v>
      </c>
    </row>
    <row r="4660" spans="2:41" ht="14.5" hidden="1" x14ac:dyDescent="0.35">
      <c r="B4660" s="45" t="s">
        <v>3314</v>
      </c>
      <c r="C4660" s="54">
        <v>905551</v>
      </c>
      <c r="D4660" s="54">
        <v>905551</v>
      </c>
      <c r="E4660" s="60" t="s">
        <v>3199</v>
      </c>
      <c r="F4660" s="73">
        <v>0</v>
      </c>
      <c r="G4660" s="73">
        <v>0.25</v>
      </c>
      <c r="H4660" s="73">
        <v>0.25</v>
      </c>
      <c r="I4660" s="73">
        <v>0.25</v>
      </c>
      <c r="J4660" s="81" t="s">
        <v>4230</v>
      </c>
      <c r="AL4660" s="144">
        <v>0</v>
      </c>
      <c r="AM4660" s="144">
        <v>0.25</v>
      </c>
      <c r="AN4660" s="144">
        <v>0.25</v>
      </c>
      <c r="AO4660" s="145">
        <v>0.25</v>
      </c>
    </row>
    <row r="4661" spans="2:41" ht="14.5" hidden="1" x14ac:dyDescent="0.35">
      <c r="B4661" s="45" t="s">
        <v>3314</v>
      </c>
      <c r="C4661" s="54">
        <v>905581</v>
      </c>
      <c r="D4661" s="54">
        <v>905581</v>
      </c>
      <c r="E4661" s="60" t="s">
        <v>3199</v>
      </c>
      <c r="F4661" s="73">
        <v>0</v>
      </c>
      <c r="G4661" s="73">
        <v>0.25</v>
      </c>
      <c r="H4661" s="73">
        <v>0.25</v>
      </c>
      <c r="I4661" s="73">
        <v>0.25</v>
      </c>
      <c r="J4661" s="81" t="s">
        <v>4230</v>
      </c>
      <c r="AL4661" s="144">
        <v>0</v>
      </c>
      <c r="AM4661" s="144">
        <v>0.25</v>
      </c>
      <c r="AN4661" s="144">
        <v>0.25</v>
      </c>
      <c r="AO4661" s="145">
        <v>0.25</v>
      </c>
    </row>
    <row r="4662" spans="2:41" ht="14.5" hidden="1" x14ac:dyDescent="0.35">
      <c r="B4662" s="45" t="s">
        <v>3314</v>
      </c>
      <c r="C4662" s="54">
        <v>905584</v>
      </c>
      <c r="D4662" s="54">
        <v>905584</v>
      </c>
      <c r="E4662" s="60" t="s">
        <v>3199</v>
      </c>
      <c r="F4662" s="73">
        <v>0</v>
      </c>
      <c r="G4662" s="73">
        <v>0.25</v>
      </c>
      <c r="H4662" s="73">
        <v>0.25</v>
      </c>
      <c r="I4662" s="73">
        <v>0.25</v>
      </c>
      <c r="J4662" s="81" t="s">
        <v>4230</v>
      </c>
      <c r="AL4662" s="144">
        <v>0</v>
      </c>
      <c r="AM4662" s="144">
        <v>0.25</v>
      </c>
      <c r="AN4662" s="144">
        <v>0.25</v>
      </c>
      <c r="AO4662" s="145">
        <v>0.25</v>
      </c>
    </row>
    <row r="4663" spans="2:41" ht="14.5" hidden="1" x14ac:dyDescent="0.35">
      <c r="B4663" s="45" t="s">
        <v>3314</v>
      </c>
      <c r="C4663" s="54">
        <v>905588</v>
      </c>
      <c r="D4663" s="54">
        <v>905589</v>
      </c>
      <c r="E4663" s="60" t="s">
        <v>3199</v>
      </c>
      <c r="F4663" s="73">
        <v>0</v>
      </c>
      <c r="G4663" s="73">
        <v>0.25</v>
      </c>
      <c r="H4663" s="73">
        <v>0.25</v>
      </c>
      <c r="I4663" s="73">
        <v>0.25</v>
      </c>
      <c r="J4663" s="81" t="s">
        <v>4230</v>
      </c>
      <c r="AL4663" s="144">
        <v>0</v>
      </c>
      <c r="AM4663" s="144">
        <v>0.25</v>
      </c>
      <c r="AN4663" s="144">
        <v>0.25</v>
      </c>
      <c r="AO4663" s="145">
        <v>0.25</v>
      </c>
    </row>
    <row r="4664" spans="2:41" ht="14.5" hidden="1" x14ac:dyDescent="0.35">
      <c r="B4664" s="45" t="s">
        <v>3314</v>
      </c>
      <c r="C4664" s="54">
        <v>905679</v>
      </c>
      <c r="D4664" s="54">
        <v>905679</v>
      </c>
      <c r="E4664" s="60" t="s">
        <v>3199</v>
      </c>
      <c r="F4664" s="73">
        <v>0</v>
      </c>
      <c r="G4664" s="73">
        <v>0.25</v>
      </c>
      <c r="H4664" s="73">
        <v>0.25</v>
      </c>
      <c r="I4664" s="73">
        <v>0.25</v>
      </c>
      <c r="J4664" s="81" t="s">
        <v>4230</v>
      </c>
      <c r="AL4664" s="144">
        <v>0</v>
      </c>
      <c r="AM4664" s="144">
        <v>0.25</v>
      </c>
      <c r="AN4664" s="144">
        <v>0.25</v>
      </c>
      <c r="AO4664" s="145">
        <v>0.25</v>
      </c>
    </row>
    <row r="4665" spans="2:41" ht="14.5" hidden="1" x14ac:dyDescent="0.35">
      <c r="B4665" s="45" t="s">
        <v>3314</v>
      </c>
      <c r="C4665" s="54">
        <v>905711</v>
      </c>
      <c r="D4665" s="54">
        <v>905711</v>
      </c>
      <c r="E4665" s="60" t="s">
        <v>3199</v>
      </c>
      <c r="F4665" s="73">
        <v>0</v>
      </c>
      <c r="G4665" s="73">
        <v>0.25</v>
      </c>
      <c r="H4665" s="73">
        <v>0.25</v>
      </c>
      <c r="I4665" s="73">
        <v>0.25</v>
      </c>
      <c r="J4665" s="81" t="s">
        <v>4230</v>
      </c>
      <c r="AL4665" s="144">
        <v>0</v>
      </c>
      <c r="AM4665" s="144">
        <v>0.25</v>
      </c>
      <c r="AN4665" s="144">
        <v>0.25</v>
      </c>
      <c r="AO4665" s="145">
        <v>0.25</v>
      </c>
    </row>
    <row r="4666" spans="2:41" ht="14.5" hidden="1" x14ac:dyDescent="0.35">
      <c r="B4666" s="45" t="s">
        <v>3314</v>
      </c>
      <c r="C4666" s="54">
        <v>905717</v>
      </c>
      <c r="D4666" s="54">
        <v>905717</v>
      </c>
      <c r="E4666" s="60" t="s">
        <v>3199</v>
      </c>
      <c r="F4666" s="73">
        <v>0</v>
      </c>
      <c r="G4666" s="73">
        <v>0.25</v>
      </c>
      <c r="H4666" s="73">
        <v>0.25</v>
      </c>
      <c r="I4666" s="73">
        <v>0.25</v>
      </c>
      <c r="J4666" s="81" t="s">
        <v>4230</v>
      </c>
      <c r="AL4666" s="144">
        <v>0</v>
      </c>
      <c r="AM4666" s="144">
        <v>0.25</v>
      </c>
      <c r="AN4666" s="144">
        <v>0.25</v>
      </c>
      <c r="AO4666" s="145">
        <v>0.25</v>
      </c>
    </row>
    <row r="4667" spans="2:41" ht="14.5" hidden="1" x14ac:dyDescent="0.35">
      <c r="B4667" s="45" t="s">
        <v>3314</v>
      </c>
      <c r="C4667" s="54">
        <v>905722</v>
      </c>
      <c r="D4667" s="54">
        <v>905722</v>
      </c>
      <c r="E4667" s="60" t="s">
        <v>3199</v>
      </c>
      <c r="F4667" s="73">
        <v>0</v>
      </c>
      <c r="G4667" s="73">
        <v>0.25</v>
      </c>
      <c r="H4667" s="73">
        <v>0.25</v>
      </c>
      <c r="I4667" s="73">
        <v>0.25</v>
      </c>
      <c r="J4667" s="81" t="s">
        <v>4230</v>
      </c>
      <c r="AL4667" s="144">
        <v>0</v>
      </c>
      <c r="AM4667" s="144">
        <v>0.25</v>
      </c>
      <c r="AN4667" s="144">
        <v>0.25</v>
      </c>
      <c r="AO4667" s="145">
        <v>0.25</v>
      </c>
    </row>
    <row r="4668" spans="2:41" ht="14.5" hidden="1" x14ac:dyDescent="0.35">
      <c r="B4668" s="45" t="s">
        <v>3314</v>
      </c>
      <c r="C4668" s="54">
        <v>905725</v>
      </c>
      <c r="D4668" s="54">
        <v>905725</v>
      </c>
      <c r="E4668" s="60" t="s">
        <v>3199</v>
      </c>
      <c r="F4668" s="73">
        <v>0</v>
      </c>
      <c r="G4668" s="73">
        <v>0.25</v>
      </c>
      <c r="H4668" s="73">
        <v>0.25</v>
      </c>
      <c r="I4668" s="73">
        <v>0.25</v>
      </c>
      <c r="J4668" s="81" t="s">
        <v>4230</v>
      </c>
      <c r="AL4668" s="144">
        <v>0</v>
      </c>
      <c r="AM4668" s="144">
        <v>0.25</v>
      </c>
      <c r="AN4668" s="144">
        <v>0.25</v>
      </c>
      <c r="AO4668" s="145">
        <v>0.25</v>
      </c>
    </row>
    <row r="4669" spans="2:41" ht="14.5" hidden="1" x14ac:dyDescent="0.35">
      <c r="B4669" s="45" t="s">
        <v>3314</v>
      </c>
      <c r="C4669" s="54">
        <v>905741</v>
      </c>
      <c r="D4669" s="54">
        <v>905741</v>
      </c>
      <c r="E4669" s="60" t="s">
        <v>3199</v>
      </c>
      <c r="F4669" s="73">
        <v>0</v>
      </c>
      <c r="G4669" s="73">
        <v>0.25</v>
      </c>
      <c r="H4669" s="73">
        <v>0.25</v>
      </c>
      <c r="I4669" s="73">
        <v>0.25</v>
      </c>
      <c r="J4669" s="81" t="s">
        <v>4230</v>
      </c>
      <c r="AL4669" s="144">
        <v>0</v>
      </c>
      <c r="AM4669" s="144">
        <v>0.25</v>
      </c>
      <c r="AN4669" s="144">
        <v>0.25</v>
      </c>
      <c r="AO4669" s="145">
        <v>0.25</v>
      </c>
    </row>
    <row r="4670" spans="2:41" ht="14.5" hidden="1" x14ac:dyDescent="0.35">
      <c r="B4670" s="45" t="s">
        <v>3314</v>
      </c>
      <c r="C4670" s="54">
        <v>905797</v>
      </c>
      <c r="D4670" s="54">
        <v>905798</v>
      </c>
      <c r="E4670" s="60" t="s">
        <v>3199</v>
      </c>
      <c r="F4670" s="73">
        <v>0</v>
      </c>
      <c r="G4670" s="73">
        <v>0.25</v>
      </c>
      <c r="H4670" s="73">
        <v>0.25</v>
      </c>
      <c r="I4670" s="73">
        <v>0.25</v>
      </c>
      <c r="J4670" s="81" t="s">
        <v>4230</v>
      </c>
      <c r="AL4670" s="144">
        <v>0</v>
      </c>
      <c r="AM4670" s="144">
        <v>0.25</v>
      </c>
      <c r="AN4670" s="144">
        <v>0.25</v>
      </c>
      <c r="AO4670" s="145">
        <v>0.25</v>
      </c>
    </row>
    <row r="4671" spans="2:41" ht="14.5" hidden="1" x14ac:dyDescent="0.35">
      <c r="B4671" s="45" t="s">
        <v>3314</v>
      </c>
      <c r="C4671" s="54">
        <v>905802</v>
      </c>
      <c r="D4671" s="54">
        <v>905802</v>
      </c>
      <c r="E4671" s="60" t="s">
        <v>3199</v>
      </c>
      <c r="F4671" s="73">
        <v>0</v>
      </c>
      <c r="G4671" s="73">
        <v>0.25</v>
      </c>
      <c r="H4671" s="73">
        <v>0.25</v>
      </c>
      <c r="I4671" s="73">
        <v>0.25</v>
      </c>
      <c r="J4671" s="81" t="s">
        <v>4230</v>
      </c>
      <c r="AL4671" s="144">
        <v>0</v>
      </c>
      <c r="AM4671" s="144">
        <v>0.25</v>
      </c>
      <c r="AN4671" s="144">
        <v>0.25</v>
      </c>
      <c r="AO4671" s="145">
        <v>0.25</v>
      </c>
    </row>
    <row r="4672" spans="2:41" ht="14.5" hidden="1" x14ac:dyDescent="0.35">
      <c r="B4672" s="45" t="s">
        <v>3314</v>
      </c>
      <c r="C4672" s="54">
        <v>905846</v>
      </c>
      <c r="D4672" s="54">
        <v>905846</v>
      </c>
      <c r="E4672" s="60" t="s">
        <v>3199</v>
      </c>
      <c r="F4672" s="73">
        <v>0</v>
      </c>
      <c r="G4672" s="73">
        <v>0.25</v>
      </c>
      <c r="H4672" s="73">
        <v>0.25</v>
      </c>
      <c r="I4672" s="73">
        <v>0.25</v>
      </c>
      <c r="J4672" s="81" t="s">
        <v>4230</v>
      </c>
      <c r="AL4672" s="144">
        <v>0</v>
      </c>
      <c r="AM4672" s="144">
        <v>0.25</v>
      </c>
      <c r="AN4672" s="144">
        <v>0.25</v>
      </c>
      <c r="AO4672" s="145">
        <v>0.25</v>
      </c>
    </row>
    <row r="4673" spans="2:41" ht="14.5" hidden="1" x14ac:dyDescent="0.35">
      <c r="B4673" s="45" t="s">
        <v>3314</v>
      </c>
      <c r="C4673" s="54">
        <v>905848</v>
      </c>
      <c r="D4673" s="54">
        <v>905848</v>
      </c>
      <c r="E4673" s="60" t="s">
        <v>3199</v>
      </c>
      <c r="F4673" s="73">
        <v>0</v>
      </c>
      <c r="G4673" s="73">
        <v>0.25</v>
      </c>
      <c r="H4673" s="73">
        <v>0.25</v>
      </c>
      <c r="I4673" s="73">
        <v>0.25</v>
      </c>
      <c r="J4673" s="81" t="s">
        <v>4230</v>
      </c>
      <c r="AL4673" s="144">
        <v>0</v>
      </c>
      <c r="AM4673" s="144">
        <v>0.25</v>
      </c>
      <c r="AN4673" s="144">
        <v>0.25</v>
      </c>
      <c r="AO4673" s="145">
        <v>0.25</v>
      </c>
    </row>
    <row r="4674" spans="2:41" ht="14.5" hidden="1" x14ac:dyDescent="0.35">
      <c r="B4674" s="45" t="s">
        <v>3314</v>
      </c>
      <c r="C4674" s="54">
        <v>905930</v>
      </c>
      <c r="D4674" s="54">
        <v>905930</v>
      </c>
      <c r="E4674" s="60" t="s">
        <v>3199</v>
      </c>
      <c r="F4674" s="73">
        <v>0</v>
      </c>
      <c r="G4674" s="73">
        <v>0.25</v>
      </c>
      <c r="H4674" s="73">
        <v>0.25</v>
      </c>
      <c r="I4674" s="73">
        <v>0.25</v>
      </c>
      <c r="J4674" s="81" t="s">
        <v>4230</v>
      </c>
      <c r="AL4674" s="144">
        <v>0</v>
      </c>
      <c r="AM4674" s="144">
        <v>0.25</v>
      </c>
      <c r="AN4674" s="144">
        <v>0.25</v>
      </c>
      <c r="AO4674" s="145">
        <v>0.25</v>
      </c>
    </row>
    <row r="4675" spans="2:41" ht="14.5" hidden="1" x14ac:dyDescent="0.35">
      <c r="B4675" s="45" t="s">
        <v>3314</v>
      </c>
      <c r="C4675" s="54">
        <v>905933</v>
      </c>
      <c r="D4675" s="54">
        <v>905933</v>
      </c>
      <c r="E4675" s="60" t="s">
        <v>3199</v>
      </c>
      <c r="F4675" s="73">
        <v>0</v>
      </c>
      <c r="G4675" s="73">
        <v>0.25</v>
      </c>
      <c r="H4675" s="73">
        <v>0.25</v>
      </c>
      <c r="I4675" s="73">
        <v>0.25</v>
      </c>
      <c r="J4675" s="81" t="s">
        <v>4230</v>
      </c>
      <c r="AL4675" s="144">
        <v>0</v>
      </c>
      <c r="AM4675" s="144">
        <v>0.25</v>
      </c>
      <c r="AN4675" s="144">
        <v>0.25</v>
      </c>
      <c r="AO4675" s="145">
        <v>0.25</v>
      </c>
    </row>
    <row r="4676" spans="2:41" ht="14.5" hidden="1" x14ac:dyDescent="0.35">
      <c r="B4676" s="45" t="s">
        <v>3314</v>
      </c>
      <c r="C4676" s="54">
        <v>905939</v>
      </c>
      <c r="D4676" s="54">
        <v>905939</v>
      </c>
      <c r="E4676" s="60" t="s">
        <v>3199</v>
      </c>
      <c r="F4676" s="73">
        <v>0</v>
      </c>
      <c r="G4676" s="73">
        <v>0.25</v>
      </c>
      <c r="H4676" s="73">
        <v>0.25</v>
      </c>
      <c r="I4676" s="73">
        <v>0.25</v>
      </c>
      <c r="J4676" s="81" t="s">
        <v>4230</v>
      </c>
      <c r="AL4676" s="144">
        <v>0</v>
      </c>
      <c r="AM4676" s="144">
        <v>0.25</v>
      </c>
      <c r="AN4676" s="144">
        <v>0.25</v>
      </c>
      <c r="AO4676" s="145">
        <v>0.25</v>
      </c>
    </row>
    <row r="4677" spans="2:41" ht="14.5" hidden="1" x14ac:dyDescent="0.35">
      <c r="B4677" s="45" t="s">
        <v>3314</v>
      </c>
      <c r="C4677" s="54">
        <v>905954</v>
      </c>
      <c r="D4677" s="54">
        <v>905955</v>
      </c>
      <c r="E4677" s="60" t="s">
        <v>3199</v>
      </c>
      <c r="F4677" s="73">
        <v>0</v>
      </c>
      <c r="G4677" s="73">
        <v>0.25</v>
      </c>
      <c r="H4677" s="73">
        <v>0.25</v>
      </c>
      <c r="I4677" s="73">
        <v>0.25</v>
      </c>
      <c r="J4677" s="81" t="s">
        <v>4230</v>
      </c>
      <c r="AL4677" s="144">
        <v>0</v>
      </c>
      <c r="AM4677" s="144">
        <v>0.25</v>
      </c>
      <c r="AN4677" s="144">
        <v>0.25</v>
      </c>
      <c r="AO4677" s="145">
        <v>0.25</v>
      </c>
    </row>
    <row r="4678" spans="2:41" ht="14.5" hidden="1" x14ac:dyDescent="0.35">
      <c r="B4678" s="45" t="s">
        <v>3314</v>
      </c>
      <c r="C4678" s="54">
        <v>906074</v>
      </c>
      <c r="D4678" s="54">
        <v>906074</v>
      </c>
      <c r="E4678" s="60" t="s">
        <v>3199</v>
      </c>
      <c r="F4678" s="73">
        <v>0</v>
      </c>
      <c r="G4678" s="73">
        <v>0.25</v>
      </c>
      <c r="H4678" s="73">
        <v>0.25</v>
      </c>
      <c r="I4678" s="73">
        <v>0.25</v>
      </c>
      <c r="J4678" s="81" t="s">
        <v>4230</v>
      </c>
      <c r="AL4678" s="144">
        <v>0</v>
      </c>
      <c r="AM4678" s="144">
        <v>0.25</v>
      </c>
      <c r="AN4678" s="144">
        <v>0.25</v>
      </c>
      <c r="AO4678" s="145">
        <v>0.25</v>
      </c>
    </row>
    <row r="4679" spans="2:41" ht="14.5" hidden="1" x14ac:dyDescent="0.35">
      <c r="B4679" s="45" t="s">
        <v>3314</v>
      </c>
      <c r="C4679" s="54">
        <v>906091</v>
      </c>
      <c r="D4679" s="54">
        <v>906091</v>
      </c>
      <c r="E4679" s="60" t="s">
        <v>3199</v>
      </c>
      <c r="F4679" s="73">
        <v>0</v>
      </c>
      <c r="G4679" s="73">
        <v>0.25</v>
      </c>
      <c r="H4679" s="73">
        <v>0.25</v>
      </c>
      <c r="I4679" s="73">
        <v>0.25</v>
      </c>
      <c r="J4679" s="81" t="s">
        <v>4230</v>
      </c>
      <c r="AL4679" s="144">
        <v>0</v>
      </c>
      <c r="AM4679" s="144">
        <v>0.25</v>
      </c>
      <c r="AN4679" s="144">
        <v>0.25</v>
      </c>
      <c r="AO4679" s="145">
        <v>0.25</v>
      </c>
    </row>
    <row r="4680" spans="2:41" ht="14.5" hidden="1" x14ac:dyDescent="0.35">
      <c r="B4680" s="45" t="s">
        <v>3314</v>
      </c>
      <c r="C4680" s="54">
        <v>906210</v>
      </c>
      <c r="D4680" s="54">
        <v>906213</v>
      </c>
      <c r="E4680" s="60" t="s">
        <v>3199</v>
      </c>
      <c r="F4680" s="73">
        <v>0</v>
      </c>
      <c r="G4680" s="73">
        <v>0.25</v>
      </c>
      <c r="H4680" s="73">
        <v>0.25</v>
      </c>
      <c r="I4680" s="73">
        <v>0.25</v>
      </c>
      <c r="J4680" s="81" t="s">
        <v>4230</v>
      </c>
      <c r="AL4680" s="144">
        <v>0</v>
      </c>
      <c r="AM4680" s="144">
        <v>0.25</v>
      </c>
      <c r="AN4680" s="144">
        <v>0.25</v>
      </c>
      <c r="AO4680" s="145">
        <v>0.25</v>
      </c>
    </row>
    <row r="4681" spans="2:41" ht="14.5" hidden="1" x14ac:dyDescent="0.35">
      <c r="B4681" s="45" t="s">
        <v>3314</v>
      </c>
      <c r="C4681" s="54">
        <v>906217</v>
      </c>
      <c r="D4681" s="54">
        <v>906217</v>
      </c>
      <c r="E4681" s="60" t="s">
        <v>3199</v>
      </c>
      <c r="F4681" s="73">
        <v>0</v>
      </c>
      <c r="G4681" s="73">
        <v>0.25</v>
      </c>
      <c r="H4681" s="73">
        <v>0.25</v>
      </c>
      <c r="I4681" s="73">
        <v>0.25</v>
      </c>
      <c r="J4681" s="81" t="s">
        <v>4230</v>
      </c>
      <c r="AL4681" s="144">
        <v>0</v>
      </c>
      <c r="AM4681" s="144">
        <v>0.25</v>
      </c>
      <c r="AN4681" s="144">
        <v>0.25</v>
      </c>
      <c r="AO4681" s="145">
        <v>0.25</v>
      </c>
    </row>
    <row r="4682" spans="2:41" ht="14.5" hidden="1" x14ac:dyDescent="0.35">
      <c r="B4682" s="45" t="s">
        <v>3314</v>
      </c>
      <c r="C4682" s="54">
        <v>906219</v>
      </c>
      <c r="D4682" s="54">
        <v>906219</v>
      </c>
      <c r="E4682" s="60" t="s">
        <v>3199</v>
      </c>
      <c r="F4682" s="73">
        <v>0</v>
      </c>
      <c r="G4682" s="73">
        <v>0.25</v>
      </c>
      <c r="H4682" s="73">
        <v>0.25</v>
      </c>
      <c r="I4682" s="73">
        <v>0.25</v>
      </c>
      <c r="J4682" s="81" t="s">
        <v>4230</v>
      </c>
      <c r="AL4682" s="144">
        <v>0</v>
      </c>
      <c r="AM4682" s="144">
        <v>0.25</v>
      </c>
      <c r="AN4682" s="144">
        <v>0.25</v>
      </c>
      <c r="AO4682" s="145">
        <v>0.25</v>
      </c>
    </row>
    <row r="4683" spans="2:41" ht="14.5" hidden="1" x14ac:dyDescent="0.35">
      <c r="B4683" s="45" t="s">
        <v>3314</v>
      </c>
      <c r="C4683" s="54">
        <v>906238</v>
      </c>
      <c r="D4683" s="54">
        <v>906238</v>
      </c>
      <c r="E4683" s="60" t="s">
        <v>3199</v>
      </c>
      <c r="F4683" s="73">
        <v>0</v>
      </c>
      <c r="G4683" s="73">
        <v>0.25</v>
      </c>
      <c r="H4683" s="73">
        <v>0.25</v>
      </c>
      <c r="I4683" s="73">
        <v>0.25</v>
      </c>
      <c r="J4683" s="81" t="s">
        <v>4230</v>
      </c>
      <c r="AL4683" s="144">
        <v>0</v>
      </c>
      <c r="AM4683" s="144">
        <v>0.25</v>
      </c>
      <c r="AN4683" s="144">
        <v>0.25</v>
      </c>
      <c r="AO4683" s="145">
        <v>0.25</v>
      </c>
    </row>
    <row r="4684" spans="2:41" ht="14.5" hidden="1" x14ac:dyDescent="0.35">
      <c r="B4684" s="45" t="s">
        <v>3314</v>
      </c>
      <c r="C4684" s="54">
        <v>906283</v>
      </c>
      <c r="D4684" s="54">
        <v>906283</v>
      </c>
      <c r="E4684" s="60" t="s">
        <v>3199</v>
      </c>
      <c r="F4684" s="73">
        <v>0</v>
      </c>
      <c r="G4684" s="73">
        <v>0.25</v>
      </c>
      <c r="H4684" s="73">
        <v>0.25</v>
      </c>
      <c r="I4684" s="73">
        <v>0.25</v>
      </c>
      <c r="J4684" s="81" t="s">
        <v>4230</v>
      </c>
      <c r="AL4684" s="144">
        <v>0</v>
      </c>
      <c r="AM4684" s="144">
        <v>0.25</v>
      </c>
      <c r="AN4684" s="144">
        <v>0.25</v>
      </c>
      <c r="AO4684" s="145">
        <v>0.25</v>
      </c>
    </row>
    <row r="4685" spans="2:41" ht="14.5" hidden="1" x14ac:dyDescent="0.35">
      <c r="B4685" s="45" t="s">
        <v>3314</v>
      </c>
      <c r="C4685" s="54">
        <v>906290</v>
      </c>
      <c r="D4685" s="54">
        <v>906290</v>
      </c>
      <c r="E4685" s="60" t="s">
        <v>3199</v>
      </c>
      <c r="F4685" s="73">
        <v>0</v>
      </c>
      <c r="G4685" s="73">
        <v>0.25</v>
      </c>
      <c r="H4685" s="73">
        <v>0.25</v>
      </c>
      <c r="I4685" s="73">
        <v>0.25</v>
      </c>
      <c r="J4685" s="81" t="s">
        <v>4230</v>
      </c>
      <c r="AL4685" s="144">
        <v>0</v>
      </c>
      <c r="AM4685" s="144">
        <v>0.25</v>
      </c>
      <c r="AN4685" s="144">
        <v>0.25</v>
      </c>
      <c r="AO4685" s="145">
        <v>0.25</v>
      </c>
    </row>
    <row r="4686" spans="2:41" ht="14.5" hidden="1" x14ac:dyDescent="0.35">
      <c r="B4686" s="45" t="s">
        <v>3314</v>
      </c>
      <c r="C4686" s="54">
        <v>906292</v>
      </c>
      <c r="D4686" s="54">
        <v>906292</v>
      </c>
      <c r="E4686" s="60" t="s">
        <v>3199</v>
      </c>
      <c r="F4686" s="73">
        <v>0</v>
      </c>
      <c r="G4686" s="73">
        <v>0.25</v>
      </c>
      <c r="H4686" s="73">
        <v>0.25</v>
      </c>
      <c r="I4686" s="73">
        <v>0.25</v>
      </c>
      <c r="J4686" s="81" t="s">
        <v>4230</v>
      </c>
      <c r="AL4686" s="144">
        <v>0</v>
      </c>
      <c r="AM4686" s="144">
        <v>0.25</v>
      </c>
      <c r="AN4686" s="144">
        <v>0.25</v>
      </c>
      <c r="AO4686" s="145">
        <v>0.25</v>
      </c>
    </row>
    <row r="4687" spans="2:41" ht="14.5" hidden="1" x14ac:dyDescent="0.35">
      <c r="B4687" s="45" t="s">
        <v>3314</v>
      </c>
      <c r="C4687" s="54">
        <v>906299</v>
      </c>
      <c r="D4687" s="54">
        <v>906299</v>
      </c>
      <c r="E4687" s="60" t="s">
        <v>3199</v>
      </c>
      <c r="F4687" s="73">
        <v>0</v>
      </c>
      <c r="G4687" s="73">
        <v>0.25</v>
      </c>
      <c r="H4687" s="73">
        <v>0.25</v>
      </c>
      <c r="I4687" s="73">
        <v>0.25</v>
      </c>
      <c r="J4687" s="81" t="s">
        <v>4230</v>
      </c>
      <c r="AL4687" s="144">
        <v>0</v>
      </c>
      <c r="AM4687" s="144">
        <v>0.25</v>
      </c>
      <c r="AN4687" s="144">
        <v>0.25</v>
      </c>
      <c r="AO4687" s="145">
        <v>0.25</v>
      </c>
    </row>
    <row r="4688" spans="2:41" ht="14.5" hidden="1" x14ac:dyDescent="0.35">
      <c r="B4688" s="45" t="s">
        <v>3314</v>
      </c>
      <c r="C4688" s="54">
        <v>906440</v>
      </c>
      <c r="D4688" s="54">
        <v>906440</v>
      </c>
      <c r="E4688" s="60" t="s">
        <v>3199</v>
      </c>
      <c r="F4688" s="73">
        <v>0</v>
      </c>
      <c r="G4688" s="73">
        <v>0.25</v>
      </c>
      <c r="H4688" s="73">
        <v>0.25</v>
      </c>
      <c r="I4688" s="73">
        <v>0.25</v>
      </c>
      <c r="J4688" s="81" t="s">
        <v>4230</v>
      </c>
      <c r="AL4688" s="144">
        <v>0</v>
      </c>
      <c r="AM4688" s="144">
        <v>0.25</v>
      </c>
      <c r="AN4688" s="144">
        <v>0.25</v>
      </c>
      <c r="AO4688" s="145">
        <v>0.25</v>
      </c>
    </row>
    <row r="4689" spans="2:41" ht="14.5" hidden="1" x14ac:dyDescent="0.35">
      <c r="B4689" s="45" t="s">
        <v>3314</v>
      </c>
      <c r="C4689" s="54">
        <v>906499</v>
      </c>
      <c r="D4689" s="54">
        <v>906499</v>
      </c>
      <c r="E4689" s="60" t="s">
        <v>3199</v>
      </c>
      <c r="F4689" s="73">
        <v>0</v>
      </c>
      <c r="G4689" s="73">
        <v>0.25</v>
      </c>
      <c r="H4689" s="73">
        <v>0.25</v>
      </c>
      <c r="I4689" s="73">
        <v>0.25</v>
      </c>
      <c r="J4689" s="81" t="s">
        <v>4230</v>
      </c>
      <c r="AL4689" s="144">
        <v>0</v>
      </c>
      <c r="AM4689" s="144">
        <v>0.25</v>
      </c>
      <c r="AN4689" s="144">
        <v>0.25</v>
      </c>
      <c r="AO4689" s="145">
        <v>0.25</v>
      </c>
    </row>
    <row r="4690" spans="2:41" ht="14.5" hidden="1" x14ac:dyDescent="0.35">
      <c r="B4690" s="45" t="s">
        <v>3314</v>
      </c>
      <c r="C4690" s="54">
        <v>906680</v>
      </c>
      <c r="D4690" s="54">
        <v>906682</v>
      </c>
      <c r="E4690" s="60" t="s">
        <v>3199</v>
      </c>
      <c r="F4690" s="73">
        <v>0</v>
      </c>
      <c r="G4690" s="73">
        <v>0.25</v>
      </c>
      <c r="H4690" s="73">
        <v>0.25</v>
      </c>
      <c r="I4690" s="73">
        <v>0.25</v>
      </c>
      <c r="J4690" s="81" t="s">
        <v>4230</v>
      </c>
      <c r="AL4690" s="144">
        <v>0</v>
      </c>
      <c r="AM4690" s="144">
        <v>0.25</v>
      </c>
      <c r="AN4690" s="144">
        <v>0.25</v>
      </c>
      <c r="AO4690" s="145">
        <v>0.25</v>
      </c>
    </row>
    <row r="4691" spans="2:41" ht="14.5" hidden="1" x14ac:dyDescent="0.35">
      <c r="B4691" s="45" t="s">
        <v>3314</v>
      </c>
      <c r="C4691" s="54">
        <v>906684</v>
      </c>
      <c r="D4691" s="54">
        <v>906684</v>
      </c>
      <c r="E4691" s="60" t="s">
        <v>3199</v>
      </c>
      <c r="F4691" s="73">
        <v>0</v>
      </c>
      <c r="G4691" s="73">
        <v>0.25</v>
      </c>
      <c r="H4691" s="73">
        <v>0.25</v>
      </c>
      <c r="I4691" s="73">
        <v>0.25</v>
      </c>
      <c r="J4691" s="81" t="s">
        <v>4230</v>
      </c>
      <c r="AL4691" s="144">
        <v>0</v>
      </c>
      <c r="AM4691" s="144">
        <v>0.25</v>
      </c>
      <c r="AN4691" s="144">
        <v>0.25</v>
      </c>
      <c r="AO4691" s="145">
        <v>0.25</v>
      </c>
    </row>
    <row r="4692" spans="2:41" ht="14.5" hidden="1" x14ac:dyDescent="0.35">
      <c r="B4692" s="45" t="s">
        <v>3314</v>
      </c>
      <c r="C4692" s="54">
        <v>906687</v>
      </c>
      <c r="D4692" s="54">
        <v>906689</v>
      </c>
      <c r="E4692" s="60" t="s">
        <v>3199</v>
      </c>
      <c r="F4692" s="73">
        <v>0</v>
      </c>
      <c r="G4692" s="73">
        <v>0.25</v>
      </c>
      <c r="H4692" s="73">
        <v>0.25</v>
      </c>
      <c r="I4692" s="73">
        <v>0.25</v>
      </c>
      <c r="J4692" s="81" t="s">
        <v>4230</v>
      </c>
      <c r="AL4692" s="144">
        <v>0</v>
      </c>
      <c r="AM4692" s="144">
        <v>0.25</v>
      </c>
      <c r="AN4692" s="144">
        <v>0.25</v>
      </c>
      <c r="AO4692" s="145">
        <v>0.25</v>
      </c>
    </row>
    <row r="4693" spans="2:41" ht="14.5" hidden="1" x14ac:dyDescent="0.35">
      <c r="B4693" s="45" t="s">
        <v>3314</v>
      </c>
      <c r="C4693" s="54">
        <v>907020</v>
      </c>
      <c r="D4693" s="54">
        <v>907020</v>
      </c>
      <c r="E4693" s="60" t="s">
        <v>3199</v>
      </c>
      <c r="F4693" s="73">
        <v>0</v>
      </c>
      <c r="G4693" s="73">
        <v>0.25</v>
      </c>
      <c r="H4693" s="73">
        <v>0.25</v>
      </c>
      <c r="I4693" s="73">
        <v>0.25</v>
      </c>
      <c r="J4693" s="81" t="s">
        <v>4230</v>
      </c>
      <c r="AL4693" s="144">
        <v>0</v>
      </c>
      <c r="AM4693" s="144">
        <v>0.25</v>
      </c>
      <c r="AN4693" s="144">
        <v>0.25</v>
      </c>
      <c r="AO4693" s="145">
        <v>0.25</v>
      </c>
    </row>
    <row r="4694" spans="2:41" ht="14.5" hidden="1" x14ac:dyDescent="0.35">
      <c r="B4694" s="45" t="s">
        <v>3314</v>
      </c>
      <c r="C4694" s="54">
        <v>907025</v>
      </c>
      <c r="D4694" s="54">
        <v>907026</v>
      </c>
      <c r="E4694" s="60" t="s">
        <v>3199</v>
      </c>
      <c r="F4694" s="73">
        <v>0</v>
      </c>
      <c r="G4694" s="73">
        <v>0.25</v>
      </c>
      <c r="H4694" s="73">
        <v>0.25</v>
      </c>
      <c r="I4694" s="73">
        <v>0.25</v>
      </c>
      <c r="J4694" s="81" t="s">
        <v>4230</v>
      </c>
      <c r="AL4694" s="144">
        <v>0</v>
      </c>
      <c r="AM4694" s="144">
        <v>0.25</v>
      </c>
      <c r="AN4694" s="144">
        <v>0.25</v>
      </c>
      <c r="AO4694" s="145">
        <v>0.25</v>
      </c>
    </row>
    <row r="4695" spans="2:41" ht="14.5" hidden="1" x14ac:dyDescent="0.35">
      <c r="B4695" s="45" t="s">
        <v>3314</v>
      </c>
      <c r="C4695" s="54">
        <v>907028</v>
      </c>
      <c r="D4695" s="54">
        <v>907028</v>
      </c>
      <c r="E4695" s="60" t="s">
        <v>3199</v>
      </c>
      <c r="F4695" s="73">
        <v>0</v>
      </c>
      <c r="G4695" s="73">
        <v>0.25</v>
      </c>
      <c r="H4695" s="73">
        <v>0.25</v>
      </c>
      <c r="I4695" s="73">
        <v>0.25</v>
      </c>
      <c r="J4695" s="81" t="s">
        <v>4230</v>
      </c>
      <c r="AL4695" s="144">
        <v>0</v>
      </c>
      <c r="AM4695" s="144">
        <v>0.25</v>
      </c>
      <c r="AN4695" s="144">
        <v>0.25</v>
      </c>
      <c r="AO4695" s="145">
        <v>0.25</v>
      </c>
    </row>
    <row r="4696" spans="2:41" ht="14.5" hidden="1" x14ac:dyDescent="0.35">
      <c r="B4696" s="45" t="s">
        <v>3314</v>
      </c>
      <c r="C4696" s="54">
        <v>907043</v>
      </c>
      <c r="D4696" s="54">
        <v>907044</v>
      </c>
      <c r="E4696" s="60" t="s">
        <v>3199</v>
      </c>
      <c r="F4696" s="73">
        <v>0</v>
      </c>
      <c r="G4696" s="73">
        <v>0.25</v>
      </c>
      <c r="H4696" s="73">
        <v>0.25</v>
      </c>
      <c r="I4696" s="73">
        <v>0.25</v>
      </c>
      <c r="J4696" s="81" t="s">
        <v>4230</v>
      </c>
      <c r="AL4696" s="144">
        <v>0</v>
      </c>
      <c r="AM4696" s="144">
        <v>0.25</v>
      </c>
      <c r="AN4696" s="144">
        <v>0.25</v>
      </c>
      <c r="AO4696" s="145">
        <v>0.25</v>
      </c>
    </row>
    <row r="4697" spans="2:41" ht="14.5" hidden="1" x14ac:dyDescent="0.35">
      <c r="B4697" s="45" t="s">
        <v>3314</v>
      </c>
      <c r="C4697" s="54">
        <v>907048</v>
      </c>
      <c r="D4697" s="54">
        <v>907049</v>
      </c>
      <c r="E4697" s="60" t="s">
        <v>3199</v>
      </c>
      <c r="F4697" s="73">
        <v>0</v>
      </c>
      <c r="G4697" s="73">
        <v>0.25</v>
      </c>
      <c r="H4697" s="73">
        <v>0.25</v>
      </c>
      <c r="I4697" s="73">
        <v>0.25</v>
      </c>
      <c r="J4697" s="81" t="s">
        <v>4230</v>
      </c>
      <c r="AL4697" s="144">
        <v>0</v>
      </c>
      <c r="AM4697" s="144">
        <v>0.25</v>
      </c>
      <c r="AN4697" s="144">
        <v>0.25</v>
      </c>
      <c r="AO4697" s="145">
        <v>0.25</v>
      </c>
    </row>
    <row r="4698" spans="2:41" ht="14.5" hidden="1" x14ac:dyDescent="0.35">
      <c r="B4698" s="45" t="s">
        <v>3314</v>
      </c>
      <c r="C4698" s="54">
        <v>907113</v>
      </c>
      <c r="D4698" s="54">
        <v>907113</v>
      </c>
      <c r="E4698" s="60" t="s">
        <v>3199</v>
      </c>
      <c r="F4698" s="73">
        <v>0</v>
      </c>
      <c r="G4698" s="73">
        <v>0.25</v>
      </c>
      <c r="H4698" s="73">
        <v>0.25</v>
      </c>
      <c r="I4698" s="73">
        <v>0.25</v>
      </c>
      <c r="J4698" s="81" t="s">
        <v>4230</v>
      </c>
      <c r="AL4698" s="144">
        <v>0</v>
      </c>
      <c r="AM4698" s="144">
        <v>0.25</v>
      </c>
      <c r="AN4698" s="144">
        <v>0.25</v>
      </c>
      <c r="AO4698" s="145">
        <v>0.25</v>
      </c>
    </row>
    <row r="4699" spans="2:41" ht="14.5" hidden="1" x14ac:dyDescent="0.35">
      <c r="B4699" s="45" t="s">
        <v>3314</v>
      </c>
      <c r="C4699" s="54">
        <v>907119</v>
      </c>
      <c r="D4699" s="54">
        <v>907119</v>
      </c>
      <c r="E4699" s="60" t="s">
        <v>3199</v>
      </c>
      <c r="F4699" s="73">
        <v>0</v>
      </c>
      <c r="G4699" s="73">
        <v>0.25</v>
      </c>
      <c r="H4699" s="73">
        <v>0.25</v>
      </c>
      <c r="I4699" s="73">
        <v>0.25</v>
      </c>
      <c r="J4699" s="81" t="s">
        <v>4230</v>
      </c>
      <c r="AL4699" s="144">
        <v>0</v>
      </c>
      <c r="AM4699" s="144">
        <v>0.25</v>
      </c>
      <c r="AN4699" s="144">
        <v>0.25</v>
      </c>
      <c r="AO4699" s="145">
        <v>0.25</v>
      </c>
    </row>
    <row r="4700" spans="2:41" ht="14.5" hidden="1" x14ac:dyDescent="0.35">
      <c r="B4700" s="45" t="s">
        <v>3314</v>
      </c>
      <c r="C4700" s="54">
        <v>907765</v>
      </c>
      <c r="D4700" s="54">
        <v>907766</v>
      </c>
      <c r="E4700" s="60" t="s">
        <v>3199</v>
      </c>
      <c r="F4700" s="73">
        <v>0</v>
      </c>
      <c r="G4700" s="73">
        <v>0.25</v>
      </c>
      <c r="H4700" s="73">
        <v>0.25</v>
      </c>
      <c r="I4700" s="73">
        <v>0.25</v>
      </c>
      <c r="J4700" s="81" t="s">
        <v>4230</v>
      </c>
      <c r="AL4700" s="144">
        <v>0</v>
      </c>
      <c r="AM4700" s="144">
        <v>0.25</v>
      </c>
      <c r="AN4700" s="144">
        <v>0.25</v>
      </c>
      <c r="AO4700" s="145">
        <v>0.25</v>
      </c>
    </row>
    <row r="4701" spans="2:41" ht="14.5" hidden="1" x14ac:dyDescent="0.35">
      <c r="B4701" s="45" t="s">
        <v>3314</v>
      </c>
      <c r="C4701" s="54">
        <v>907853</v>
      </c>
      <c r="D4701" s="54">
        <v>907853</v>
      </c>
      <c r="E4701" s="60" t="s">
        <v>3199</v>
      </c>
      <c r="F4701" s="73">
        <v>0</v>
      </c>
      <c r="G4701" s="73">
        <v>0.25</v>
      </c>
      <c r="H4701" s="73">
        <v>0.25</v>
      </c>
      <c r="I4701" s="73">
        <v>0.25</v>
      </c>
      <c r="J4701" s="81" t="s">
        <v>4230</v>
      </c>
      <c r="AL4701" s="144">
        <v>0</v>
      </c>
      <c r="AM4701" s="144">
        <v>0.25</v>
      </c>
      <c r="AN4701" s="144">
        <v>0.25</v>
      </c>
      <c r="AO4701" s="145">
        <v>0.25</v>
      </c>
    </row>
    <row r="4702" spans="2:41" ht="14.5" hidden="1" x14ac:dyDescent="0.35">
      <c r="B4702" s="45" t="s">
        <v>3314</v>
      </c>
      <c r="C4702" s="54">
        <v>907946</v>
      </c>
      <c r="D4702" s="54">
        <v>907946</v>
      </c>
      <c r="E4702" s="60" t="s">
        <v>3199</v>
      </c>
      <c r="F4702" s="73">
        <v>0</v>
      </c>
      <c r="G4702" s="73">
        <v>0.25</v>
      </c>
      <c r="H4702" s="73">
        <v>0.25</v>
      </c>
      <c r="I4702" s="73">
        <v>0.25</v>
      </c>
      <c r="J4702" s="81" t="s">
        <v>4230</v>
      </c>
      <c r="AL4702" s="144">
        <v>0</v>
      </c>
      <c r="AM4702" s="144">
        <v>0.25</v>
      </c>
      <c r="AN4702" s="144">
        <v>0.25</v>
      </c>
      <c r="AO4702" s="145">
        <v>0.25</v>
      </c>
    </row>
    <row r="4703" spans="2:41" ht="14.5" hidden="1" x14ac:dyDescent="0.35">
      <c r="B4703" s="45" t="s">
        <v>3314</v>
      </c>
      <c r="C4703" s="54">
        <v>908003</v>
      </c>
      <c r="D4703" s="54">
        <v>908003</v>
      </c>
      <c r="E4703" s="60" t="s">
        <v>3199</v>
      </c>
      <c r="F4703" s="73">
        <v>0</v>
      </c>
      <c r="G4703" s="73">
        <v>0.25</v>
      </c>
      <c r="H4703" s="73">
        <v>0.25</v>
      </c>
      <c r="I4703" s="73">
        <v>0.25</v>
      </c>
      <c r="J4703" s="81" t="s">
        <v>4230</v>
      </c>
      <c r="AL4703" s="144">
        <v>0</v>
      </c>
      <c r="AM4703" s="144">
        <v>0.25</v>
      </c>
      <c r="AN4703" s="144">
        <v>0.25</v>
      </c>
      <c r="AO4703" s="145">
        <v>0.25</v>
      </c>
    </row>
    <row r="4704" spans="2:41" ht="14.5" hidden="1" x14ac:dyDescent="0.35">
      <c r="B4704" s="45" t="s">
        <v>3314</v>
      </c>
      <c r="C4704" s="54">
        <v>908006</v>
      </c>
      <c r="D4704" s="54">
        <v>908007</v>
      </c>
      <c r="E4704" s="60" t="s">
        <v>3199</v>
      </c>
      <c r="F4704" s="73">
        <v>0</v>
      </c>
      <c r="G4704" s="73">
        <v>0.25</v>
      </c>
      <c r="H4704" s="73">
        <v>0.25</v>
      </c>
      <c r="I4704" s="73">
        <v>0.25</v>
      </c>
      <c r="J4704" s="81" t="s">
        <v>4230</v>
      </c>
      <c r="AL4704" s="144">
        <v>0</v>
      </c>
      <c r="AM4704" s="144">
        <v>0.25</v>
      </c>
      <c r="AN4704" s="144">
        <v>0.25</v>
      </c>
      <c r="AO4704" s="145">
        <v>0.25</v>
      </c>
    </row>
    <row r="4705" spans="2:41" ht="14.5" hidden="1" x14ac:dyDescent="0.35">
      <c r="B4705" s="45" t="s">
        <v>3314</v>
      </c>
      <c r="C4705" s="54">
        <v>908009</v>
      </c>
      <c r="D4705" s="54">
        <v>908009</v>
      </c>
      <c r="E4705" s="60" t="s">
        <v>3199</v>
      </c>
      <c r="F4705" s="73">
        <v>0</v>
      </c>
      <c r="G4705" s="73">
        <v>0.25</v>
      </c>
      <c r="H4705" s="73">
        <v>0.25</v>
      </c>
      <c r="I4705" s="73">
        <v>0.25</v>
      </c>
      <c r="J4705" s="81" t="s">
        <v>4230</v>
      </c>
      <c r="AL4705" s="144">
        <v>0</v>
      </c>
      <c r="AM4705" s="144">
        <v>0.25</v>
      </c>
      <c r="AN4705" s="144">
        <v>0.25</v>
      </c>
      <c r="AO4705" s="145">
        <v>0.25</v>
      </c>
    </row>
    <row r="4706" spans="2:41" ht="14.5" hidden="1" x14ac:dyDescent="0.35">
      <c r="B4706" s="45" t="s">
        <v>3314</v>
      </c>
      <c r="C4706" s="54">
        <v>908784</v>
      </c>
      <c r="D4706" s="54">
        <v>908784</v>
      </c>
      <c r="E4706" s="60" t="s">
        <v>3199</v>
      </c>
      <c r="F4706" s="73">
        <v>0</v>
      </c>
      <c r="G4706" s="73">
        <v>0.25</v>
      </c>
      <c r="H4706" s="73">
        <v>0.25</v>
      </c>
      <c r="I4706" s="73">
        <v>0.25</v>
      </c>
      <c r="J4706" s="81" t="s">
        <v>4230</v>
      </c>
      <c r="AL4706" s="144">
        <v>0</v>
      </c>
      <c r="AM4706" s="144">
        <v>0.25</v>
      </c>
      <c r="AN4706" s="144">
        <v>0.25</v>
      </c>
      <c r="AO4706" s="145">
        <v>0.25</v>
      </c>
    </row>
    <row r="4707" spans="2:41" ht="14.5" hidden="1" x14ac:dyDescent="0.35">
      <c r="B4707" s="45" t="s">
        <v>3314</v>
      </c>
      <c r="C4707" s="54">
        <v>908787</v>
      </c>
      <c r="D4707" s="54">
        <v>908787</v>
      </c>
      <c r="E4707" s="60" t="s">
        <v>3199</v>
      </c>
      <c r="F4707" s="73">
        <v>0</v>
      </c>
      <c r="G4707" s="73">
        <v>0.25</v>
      </c>
      <c r="H4707" s="73">
        <v>0.25</v>
      </c>
      <c r="I4707" s="73">
        <v>0.25</v>
      </c>
      <c r="J4707" s="81" t="s">
        <v>4230</v>
      </c>
      <c r="AL4707" s="144">
        <v>0</v>
      </c>
      <c r="AM4707" s="144">
        <v>0.25</v>
      </c>
      <c r="AN4707" s="144">
        <v>0.25</v>
      </c>
      <c r="AO4707" s="145">
        <v>0.25</v>
      </c>
    </row>
    <row r="4708" spans="2:41" ht="14.5" hidden="1" x14ac:dyDescent="0.35">
      <c r="B4708" s="45" t="s">
        <v>3314</v>
      </c>
      <c r="C4708" s="54">
        <v>908823</v>
      </c>
      <c r="D4708" s="54">
        <v>908823</v>
      </c>
      <c r="E4708" s="60" t="s">
        <v>3199</v>
      </c>
      <c r="F4708" s="73">
        <v>0</v>
      </c>
      <c r="G4708" s="73">
        <v>0.25</v>
      </c>
      <c r="H4708" s="73">
        <v>0.25</v>
      </c>
      <c r="I4708" s="73">
        <v>0.25</v>
      </c>
      <c r="J4708" s="81" t="s">
        <v>4230</v>
      </c>
      <c r="AL4708" s="144">
        <v>0</v>
      </c>
      <c r="AM4708" s="144">
        <v>0.25</v>
      </c>
      <c r="AN4708" s="144">
        <v>0.25</v>
      </c>
      <c r="AO4708" s="145">
        <v>0.25</v>
      </c>
    </row>
    <row r="4709" spans="2:41" ht="14.5" hidden="1" x14ac:dyDescent="0.35">
      <c r="B4709" s="45" t="s">
        <v>3314</v>
      </c>
      <c r="C4709" s="54">
        <v>908826</v>
      </c>
      <c r="D4709" s="54">
        <v>908826</v>
      </c>
      <c r="E4709" s="60" t="s">
        <v>3199</v>
      </c>
      <c r="F4709" s="73">
        <v>0</v>
      </c>
      <c r="G4709" s="73">
        <v>0.25</v>
      </c>
      <c r="H4709" s="73">
        <v>0.25</v>
      </c>
      <c r="I4709" s="73">
        <v>0.25</v>
      </c>
      <c r="J4709" s="81" t="s">
        <v>4230</v>
      </c>
      <c r="AL4709" s="144">
        <v>0</v>
      </c>
      <c r="AM4709" s="144">
        <v>0.25</v>
      </c>
      <c r="AN4709" s="144">
        <v>0.25</v>
      </c>
      <c r="AO4709" s="145">
        <v>0.25</v>
      </c>
    </row>
    <row r="4710" spans="2:41" ht="14.5" hidden="1" x14ac:dyDescent="0.35">
      <c r="B4710" s="45" t="s">
        <v>3314</v>
      </c>
      <c r="C4710" s="54">
        <v>908962</v>
      </c>
      <c r="D4710" s="54">
        <v>908962</v>
      </c>
      <c r="E4710" s="60" t="s">
        <v>3199</v>
      </c>
      <c r="F4710" s="73">
        <v>0</v>
      </c>
      <c r="G4710" s="73">
        <v>0.25</v>
      </c>
      <c r="H4710" s="73">
        <v>0.25</v>
      </c>
      <c r="I4710" s="73">
        <v>0.25</v>
      </c>
      <c r="J4710" s="81" t="s">
        <v>4230</v>
      </c>
      <c r="AL4710" s="144">
        <v>0</v>
      </c>
      <c r="AM4710" s="144">
        <v>0.25</v>
      </c>
      <c r="AN4710" s="144">
        <v>0.25</v>
      </c>
      <c r="AO4710" s="145">
        <v>0.25</v>
      </c>
    </row>
    <row r="4711" spans="2:41" ht="14.5" hidden="1" x14ac:dyDescent="0.35">
      <c r="B4711" s="45" t="s">
        <v>3314</v>
      </c>
      <c r="C4711" s="54">
        <v>908966</v>
      </c>
      <c r="D4711" s="54">
        <v>908966</v>
      </c>
      <c r="E4711" s="60" t="s">
        <v>3199</v>
      </c>
      <c r="F4711" s="73">
        <v>0</v>
      </c>
      <c r="G4711" s="73">
        <v>0.25</v>
      </c>
      <c r="H4711" s="73">
        <v>0.25</v>
      </c>
      <c r="I4711" s="73">
        <v>0.25</v>
      </c>
      <c r="J4711" s="81" t="s">
        <v>4230</v>
      </c>
      <c r="AL4711" s="144">
        <v>0</v>
      </c>
      <c r="AM4711" s="144">
        <v>0.25</v>
      </c>
      <c r="AN4711" s="144">
        <v>0.25</v>
      </c>
      <c r="AO4711" s="145">
        <v>0.25</v>
      </c>
    </row>
    <row r="4712" spans="2:41" ht="14.5" hidden="1" x14ac:dyDescent="0.35">
      <c r="B4712" s="45" t="s">
        <v>3314</v>
      </c>
      <c r="C4712" s="54">
        <v>909031</v>
      </c>
      <c r="D4712" s="54">
        <v>909031</v>
      </c>
      <c r="E4712" s="60" t="s">
        <v>3199</v>
      </c>
      <c r="F4712" s="73">
        <v>0</v>
      </c>
      <c r="G4712" s="73">
        <v>0.25</v>
      </c>
      <c r="H4712" s="73">
        <v>0.25</v>
      </c>
      <c r="I4712" s="73">
        <v>0.25</v>
      </c>
      <c r="J4712" s="81" t="s">
        <v>4230</v>
      </c>
      <c r="AL4712" s="144">
        <v>0</v>
      </c>
      <c r="AM4712" s="144">
        <v>0.25</v>
      </c>
      <c r="AN4712" s="144">
        <v>0.25</v>
      </c>
      <c r="AO4712" s="145">
        <v>0.25</v>
      </c>
    </row>
    <row r="4713" spans="2:41" ht="14.5" hidden="1" x14ac:dyDescent="0.35">
      <c r="B4713" s="45" t="s">
        <v>3314</v>
      </c>
      <c r="C4713" s="54">
        <v>909034</v>
      </c>
      <c r="D4713" s="54">
        <v>909034</v>
      </c>
      <c r="E4713" s="60" t="s">
        <v>3199</v>
      </c>
      <c r="F4713" s="73">
        <v>0</v>
      </c>
      <c r="G4713" s="73">
        <v>0.25</v>
      </c>
      <c r="H4713" s="73">
        <v>0.25</v>
      </c>
      <c r="I4713" s="73">
        <v>0.25</v>
      </c>
      <c r="J4713" s="81" t="s">
        <v>4230</v>
      </c>
      <c r="AL4713" s="144">
        <v>0</v>
      </c>
      <c r="AM4713" s="144">
        <v>0.25</v>
      </c>
      <c r="AN4713" s="144">
        <v>0.25</v>
      </c>
      <c r="AO4713" s="145">
        <v>0.25</v>
      </c>
    </row>
    <row r="4714" spans="2:41" ht="14.5" hidden="1" x14ac:dyDescent="0.35">
      <c r="B4714" s="45" t="s">
        <v>3314</v>
      </c>
      <c r="C4714" s="54">
        <v>909038</v>
      </c>
      <c r="D4714" s="54">
        <v>909038</v>
      </c>
      <c r="E4714" s="60" t="s">
        <v>3199</v>
      </c>
      <c r="F4714" s="73">
        <v>0</v>
      </c>
      <c r="G4714" s="73">
        <v>0.25</v>
      </c>
      <c r="H4714" s="73">
        <v>0.25</v>
      </c>
      <c r="I4714" s="73">
        <v>0.25</v>
      </c>
      <c r="J4714" s="81" t="s">
        <v>4230</v>
      </c>
      <c r="AL4714" s="144">
        <v>0</v>
      </c>
      <c r="AM4714" s="144">
        <v>0.25</v>
      </c>
      <c r="AN4714" s="144">
        <v>0.25</v>
      </c>
      <c r="AO4714" s="145">
        <v>0.25</v>
      </c>
    </row>
    <row r="4715" spans="2:41" ht="14.5" hidden="1" x14ac:dyDescent="0.35">
      <c r="B4715" s="45" t="s">
        <v>3314</v>
      </c>
      <c r="C4715" s="54">
        <v>909200</v>
      </c>
      <c r="D4715" s="54">
        <v>909201</v>
      </c>
      <c r="E4715" s="60" t="s">
        <v>3199</v>
      </c>
      <c r="F4715" s="73">
        <v>0</v>
      </c>
      <c r="G4715" s="73">
        <v>0.25</v>
      </c>
      <c r="H4715" s="73">
        <v>0.25</v>
      </c>
      <c r="I4715" s="73">
        <v>0.25</v>
      </c>
      <c r="J4715" s="81" t="s">
        <v>4230</v>
      </c>
      <c r="AL4715" s="144">
        <v>0</v>
      </c>
      <c r="AM4715" s="144">
        <v>0.25</v>
      </c>
      <c r="AN4715" s="144">
        <v>0.25</v>
      </c>
      <c r="AO4715" s="145">
        <v>0.25</v>
      </c>
    </row>
    <row r="4716" spans="2:41" ht="14.5" hidden="1" x14ac:dyDescent="0.35">
      <c r="B4716" s="45" t="s">
        <v>3314</v>
      </c>
      <c r="C4716" s="54">
        <v>909203</v>
      </c>
      <c r="D4716" s="54">
        <v>909205</v>
      </c>
      <c r="E4716" s="60" t="s">
        <v>3199</v>
      </c>
      <c r="F4716" s="73">
        <v>0</v>
      </c>
      <c r="G4716" s="73">
        <v>0.25</v>
      </c>
      <c r="H4716" s="73">
        <v>0.25</v>
      </c>
      <c r="I4716" s="73">
        <v>0.25</v>
      </c>
      <c r="J4716" s="81" t="s">
        <v>4230</v>
      </c>
      <c r="AL4716" s="144">
        <v>0</v>
      </c>
      <c r="AM4716" s="144">
        <v>0.25</v>
      </c>
      <c r="AN4716" s="144">
        <v>0.25</v>
      </c>
      <c r="AO4716" s="145">
        <v>0.25</v>
      </c>
    </row>
    <row r="4717" spans="2:41" ht="14.5" hidden="1" x14ac:dyDescent="0.35">
      <c r="B4717" s="45" t="s">
        <v>3314</v>
      </c>
      <c r="C4717" s="54">
        <v>909212</v>
      </c>
      <c r="D4717" s="54">
        <v>909212</v>
      </c>
      <c r="E4717" s="60" t="s">
        <v>3199</v>
      </c>
      <c r="F4717" s="73">
        <v>0</v>
      </c>
      <c r="G4717" s="73">
        <v>0.25</v>
      </c>
      <c r="H4717" s="73">
        <v>0.25</v>
      </c>
      <c r="I4717" s="73">
        <v>0.25</v>
      </c>
      <c r="J4717" s="81" t="s">
        <v>4230</v>
      </c>
      <c r="AL4717" s="144">
        <v>0</v>
      </c>
      <c r="AM4717" s="144">
        <v>0.25</v>
      </c>
      <c r="AN4717" s="144">
        <v>0.25</v>
      </c>
      <c r="AO4717" s="145">
        <v>0.25</v>
      </c>
    </row>
    <row r="4718" spans="2:41" ht="14.5" hidden="1" x14ac:dyDescent="0.35">
      <c r="B4718" s="45" t="s">
        <v>3314</v>
      </c>
      <c r="C4718" s="54">
        <v>909215</v>
      </c>
      <c r="D4718" s="54">
        <v>909216</v>
      </c>
      <c r="E4718" s="60" t="s">
        <v>3199</v>
      </c>
      <c r="F4718" s="73">
        <v>0</v>
      </c>
      <c r="G4718" s="73">
        <v>0.25</v>
      </c>
      <c r="H4718" s="73">
        <v>0.25</v>
      </c>
      <c r="I4718" s="73">
        <v>0.25</v>
      </c>
      <c r="J4718" s="81" t="s">
        <v>4230</v>
      </c>
      <c r="AL4718" s="144">
        <v>0</v>
      </c>
      <c r="AM4718" s="144">
        <v>0.25</v>
      </c>
      <c r="AN4718" s="144">
        <v>0.25</v>
      </c>
      <c r="AO4718" s="145">
        <v>0.25</v>
      </c>
    </row>
    <row r="4719" spans="2:41" ht="14.5" hidden="1" x14ac:dyDescent="0.35">
      <c r="B4719" s="45" t="s">
        <v>3314</v>
      </c>
      <c r="C4719" s="54">
        <v>909260</v>
      </c>
      <c r="D4719" s="54">
        <v>909260</v>
      </c>
      <c r="E4719" s="60" t="s">
        <v>3199</v>
      </c>
      <c r="F4719" s="73">
        <v>0</v>
      </c>
      <c r="G4719" s="73">
        <v>0.25</v>
      </c>
      <c r="H4719" s="73">
        <v>0.25</v>
      </c>
      <c r="I4719" s="73">
        <v>0.25</v>
      </c>
      <c r="J4719" s="81" t="s">
        <v>4230</v>
      </c>
      <c r="AL4719" s="144">
        <v>0</v>
      </c>
      <c r="AM4719" s="144">
        <v>0.25</v>
      </c>
      <c r="AN4719" s="144">
        <v>0.25</v>
      </c>
      <c r="AO4719" s="145">
        <v>0.25</v>
      </c>
    </row>
    <row r="4720" spans="2:41" ht="14.5" hidden="1" x14ac:dyDescent="0.35">
      <c r="B4720" s="45" t="s">
        <v>3314</v>
      </c>
      <c r="C4720" s="54">
        <v>909262</v>
      </c>
      <c r="D4720" s="54">
        <v>909262</v>
      </c>
      <c r="E4720" s="60" t="s">
        <v>3199</v>
      </c>
      <c r="F4720" s="73">
        <v>0</v>
      </c>
      <c r="G4720" s="73">
        <v>0.25</v>
      </c>
      <c r="H4720" s="73">
        <v>0.25</v>
      </c>
      <c r="I4720" s="73">
        <v>0.25</v>
      </c>
      <c r="J4720" s="81" t="s">
        <v>4230</v>
      </c>
      <c r="AL4720" s="144">
        <v>0</v>
      </c>
      <c r="AM4720" s="144">
        <v>0.25</v>
      </c>
      <c r="AN4720" s="144">
        <v>0.25</v>
      </c>
      <c r="AO4720" s="145">
        <v>0.25</v>
      </c>
    </row>
    <row r="4721" spans="2:41" ht="14.5" hidden="1" x14ac:dyDescent="0.35">
      <c r="B4721" s="45" t="s">
        <v>3314</v>
      </c>
      <c r="C4721" s="54">
        <v>909264</v>
      </c>
      <c r="D4721" s="54">
        <v>909264</v>
      </c>
      <c r="E4721" s="60" t="s">
        <v>3199</v>
      </c>
      <c r="F4721" s="73">
        <v>0</v>
      </c>
      <c r="G4721" s="73">
        <v>0.25</v>
      </c>
      <c r="H4721" s="73">
        <v>0.25</v>
      </c>
      <c r="I4721" s="73">
        <v>0.25</v>
      </c>
      <c r="J4721" s="81" t="s">
        <v>4230</v>
      </c>
      <c r="AL4721" s="144">
        <v>0</v>
      </c>
      <c r="AM4721" s="144">
        <v>0.25</v>
      </c>
      <c r="AN4721" s="144">
        <v>0.25</v>
      </c>
      <c r="AO4721" s="145">
        <v>0.25</v>
      </c>
    </row>
    <row r="4722" spans="2:41" ht="14.5" hidden="1" x14ac:dyDescent="0.35">
      <c r="B4722" s="45" t="s">
        <v>3314</v>
      </c>
      <c r="C4722" s="54">
        <v>90927</v>
      </c>
      <c r="D4722" s="54">
        <v>90927</v>
      </c>
      <c r="E4722" s="60" t="s">
        <v>3199</v>
      </c>
      <c r="F4722" s="73">
        <v>0</v>
      </c>
      <c r="G4722" s="73">
        <v>0.25</v>
      </c>
      <c r="H4722" s="73">
        <v>0.25</v>
      </c>
      <c r="I4722" s="73">
        <v>0.25</v>
      </c>
      <c r="J4722" s="81" t="s">
        <v>4230</v>
      </c>
      <c r="AL4722" s="144">
        <v>0</v>
      </c>
      <c r="AM4722" s="144">
        <v>0.25</v>
      </c>
      <c r="AN4722" s="144">
        <v>0.25</v>
      </c>
      <c r="AO4722" s="145">
        <v>0.25</v>
      </c>
    </row>
    <row r="4723" spans="2:41" ht="14.5" hidden="1" x14ac:dyDescent="0.35">
      <c r="B4723" s="45" t="s">
        <v>3314</v>
      </c>
      <c r="C4723" s="54">
        <v>909818</v>
      </c>
      <c r="D4723" s="54">
        <v>909818</v>
      </c>
      <c r="E4723" s="60" t="s">
        <v>3199</v>
      </c>
      <c r="F4723" s="73">
        <v>0</v>
      </c>
      <c r="G4723" s="73">
        <v>0.25</v>
      </c>
      <c r="H4723" s="73">
        <v>0.25</v>
      </c>
      <c r="I4723" s="73">
        <v>0.25</v>
      </c>
      <c r="J4723" s="81" t="s">
        <v>4230</v>
      </c>
      <c r="AL4723" s="144">
        <v>0</v>
      </c>
      <c r="AM4723" s="144">
        <v>0.25</v>
      </c>
      <c r="AN4723" s="144">
        <v>0.25</v>
      </c>
      <c r="AO4723" s="145">
        <v>0.25</v>
      </c>
    </row>
    <row r="4724" spans="2:41" ht="14.5" hidden="1" x14ac:dyDescent="0.35">
      <c r="B4724" s="45" t="s">
        <v>3314</v>
      </c>
      <c r="C4724" s="54">
        <v>909948</v>
      </c>
      <c r="D4724" s="54">
        <v>909948</v>
      </c>
      <c r="E4724" s="60" t="s">
        <v>3199</v>
      </c>
      <c r="F4724" s="73">
        <v>0</v>
      </c>
      <c r="G4724" s="73">
        <v>0.25</v>
      </c>
      <c r="H4724" s="73">
        <v>0.25</v>
      </c>
      <c r="I4724" s="73">
        <v>0.25</v>
      </c>
      <c r="J4724" s="81" t="s">
        <v>4230</v>
      </c>
      <c r="AL4724" s="144">
        <v>0</v>
      </c>
      <c r="AM4724" s="144">
        <v>0.25</v>
      </c>
      <c r="AN4724" s="144">
        <v>0.25</v>
      </c>
      <c r="AO4724" s="145">
        <v>0.25</v>
      </c>
    </row>
    <row r="4725" spans="2:41" ht="14.5" hidden="1" x14ac:dyDescent="0.35">
      <c r="B4725" s="45" t="s">
        <v>3314</v>
      </c>
      <c r="C4725" s="54">
        <v>911141</v>
      </c>
      <c r="D4725" s="54">
        <v>911141</v>
      </c>
      <c r="E4725" s="60" t="s">
        <v>3199</v>
      </c>
      <c r="F4725" s="73">
        <v>0</v>
      </c>
      <c r="G4725" s="73">
        <v>0.25</v>
      </c>
      <c r="H4725" s="73">
        <v>0.25</v>
      </c>
      <c r="I4725" s="73">
        <v>0.25</v>
      </c>
      <c r="J4725" s="81" t="s">
        <v>4230</v>
      </c>
      <c r="AL4725" s="144">
        <v>0</v>
      </c>
      <c r="AM4725" s="144">
        <v>0.25</v>
      </c>
      <c r="AN4725" s="144">
        <v>0.25</v>
      </c>
      <c r="AO4725" s="145">
        <v>0.25</v>
      </c>
    </row>
    <row r="4726" spans="2:41" ht="14.5" hidden="1" x14ac:dyDescent="0.35">
      <c r="B4726" s="45" t="s">
        <v>3314</v>
      </c>
      <c r="C4726" s="54">
        <v>911143</v>
      </c>
      <c r="D4726" s="54">
        <v>911144</v>
      </c>
      <c r="E4726" s="60" t="s">
        <v>3199</v>
      </c>
      <c r="F4726" s="73">
        <v>0</v>
      </c>
      <c r="G4726" s="73">
        <v>0.25</v>
      </c>
      <c r="H4726" s="73">
        <v>0.25</v>
      </c>
      <c r="I4726" s="73">
        <v>0.25</v>
      </c>
      <c r="J4726" s="81" t="s">
        <v>4230</v>
      </c>
      <c r="AL4726" s="144">
        <v>0</v>
      </c>
      <c r="AM4726" s="144">
        <v>0.25</v>
      </c>
      <c r="AN4726" s="144">
        <v>0.25</v>
      </c>
      <c r="AO4726" s="145">
        <v>0.25</v>
      </c>
    </row>
    <row r="4727" spans="2:41" ht="14.5" hidden="1" x14ac:dyDescent="0.35">
      <c r="B4727" s="45" t="s">
        <v>3314</v>
      </c>
      <c r="C4727" s="54">
        <v>911146</v>
      </c>
      <c r="D4727" s="54">
        <v>911147</v>
      </c>
      <c r="E4727" s="60" t="s">
        <v>3199</v>
      </c>
      <c r="F4727" s="73">
        <v>0</v>
      </c>
      <c r="G4727" s="73">
        <v>0.25</v>
      </c>
      <c r="H4727" s="73">
        <v>0.25</v>
      </c>
      <c r="I4727" s="73">
        <v>0.25</v>
      </c>
      <c r="J4727" s="81" t="s">
        <v>4230</v>
      </c>
      <c r="AL4727" s="144">
        <v>0</v>
      </c>
      <c r="AM4727" s="144">
        <v>0.25</v>
      </c>
      <c r="AN4727" s="144">
        <v>0.25</v>
      </c>
      <c r="AO4727" s="145">
        <v>0.25</v>
      </c>
    </row>
    <row r="4728" spans="2:41" ht="14.5" hidden="1" x14ac:dyDescent="0.35">
      <c r="B4728" s="45" t="s">
        <v>3314</v>
      </c>
      <c r="C4728" s="54">
        <v>911153</v>
      </c>
      <c r="D4728" s="54">
        <v>911153</v>
      </c>
      <c r="E4728" s="60" t="s">
        <v>3199</v>
      </c>
      <c r="F4728" s="73">
        <v>0</v>
      </c>
      <c r="G4728" s="73">
        <v>0.25</v>
      </c>
      <c r="H4728" s="73">
        <v>0.25</v>
      </c>
      <c r="I4728" s="73">
        <v>0.25</v>
      </c>
      <c r="J4728" s="81" t="s">
        <v>4230</v>
      </c>
      <c r="AL4728" s="144">
        <v>0</v>
      </c>
      <c r="AM4728" s="144">
        <v>0.25</v>
      </c>
      <c r="AN4728" s="144">
        <v>0.25</v>
      </c>
      <c r="AO4728" s="145">
        <v>0.25</v>
      </c>
    </row>
    <row r="4729" spans="2:41" ht="14.5" hidden="1" x14ac:dyDescent="0.35">
      <c r="B4729" s="45" t="s">
        <v>3314</v>
      </c>
      <c r="C4729" s="54">
        <v>911200</v>
      </c>
      <c r="D4729" s="54">
        <v>911201</v>
      </c>
      <c r="E4729" s="60" t="s">
        <v>3199</v>
      </c>
      <c r="F4729" s="73">
        <v>0</v>
      </c>
      <c r="G4729" s="73">
        <v>0.25</v>
      </c>
      <c r="H4729" s="73">
        <v>0.25</v>
      </c>
      <c r="I4729" s="73">
        <v>0.25</v>
      </c>
      <c r="J4729" s="81" t="s">
        <v>4230</v>
      </c>
      <c r="AL4729" s="144">
        <v>0</v>
      </c>
      <c r="AM4729" s="144">
        <v>0.25</v>
      </c>
      <c r="AN4729" s="144">
        <v>0.25</v>
      </c>
      <c r="AO4729" s="145">
        <v>0.25</v>
      </c>
    </row>
    <row r="4730" spans="2:41" ht="14.5" hidden="1" x14ac:dyDescent="0.35">
      <c r="B4730" s="45" t="s">
        <v>3314</v>
      </c>
      <c r="C4730" s="54">
        <v>911214</v>
      </c>
      <c r="D4730" s="54">
        <v>911214</v>
      </c>
      <c r="E4730" s="60" t="s">
        <v>3199</v>
      </c>
      <c r="F4730" s="73">
        <v>0</v>
      </c>
      <c r="G4730" s="73">
        <v>0.25</v>
      </c>
      <c r="H4730" s="73">
        <v>0.25</v>
      </c>
      <c r="I4730" s="73">
        <v>0.25</v>
      </c>
      <c r="J4730" s="81" t="s">
        <v>4230</v>
      </c>
      <c r="AL4730" s="144">
        <v>0</v>
      </c>
      <c r="AM4730" s="144">
        <v>0.25</v>
      </c>
      <c r="AN4730" s="144">
        <v>0.25</v>
      </c>
      <c r="AO4730" s="145">
        <v>0.25</v>
      </c>
    </row>
    <row r="4731" spans="2:41" ht="14.5" hidden="1" x14ac:dyDescent="0.35">
      <c r="B4731" s="45" t="s">
        <v>3314</v>
      </c>
      <c r="C4731" s="54">
        <v>911231</v>
      </c>
      <c r="D4731" s="54">
        <v>911231</v>
      </c>
      <c r="E4731" s="60" t="s">
        <v>3199</v>
      </c>
      <c r="F4731" s="73">
        <v>0</v>
      </c>
      <c r="G4731" s="73">
        <v>0.25</v>
      </c>
      <c r="H4731" s="73">
        <v>0.25</v>
      </c>
      <c r="I4731" s="73">
        <v>0.25</v>
      </c>
      <c r="J4731" s="81" t="s">
        <v>4230</v>
      </c>
      <c r="AL4731" s="144">
        <v>0</v>
      </c>
      <c r="AM4731" s="144">
        <v>0.25</v>
      </c>
      <c r="AN4731" s="144">
        <v>0.25</v>
      </c>
      <c r="AO4731" s="145">
        <v>0.25</v>
      </c>
    </row>
    <row r="4732" spans="2:41" ht="14.5" hidden="1" x14ac:dyDescent="0.35">
      <c r="B4732" s="45" t="s">
        <v>3314</v>
      </c>
      <c r="C4732" s="54">
        <v>911234</v>
      </c>
      <c r="D4732" s="54">
        <v>911237</v>
      </c>
      <c r="E4732" s="60" t="s">
        <v>3199</v>
      </c>
      <c r="F4732" s="73">
        <v>0</v>
      </c>
      <c r="G4732" s="73">
        <v>0.25</v>
      </c>
      <c r="H4732" s="73">
        <v>0.25</v>
      </c>
      <c r="I4732" s="73">
        <v>0.25</v>
      </c>
      <c r="J4732" s="81" t="s">
        <v>4230</v>
      </c>
      <c r="AL4732" s="144">
        <v>0</v>
      </c>
      <c r="AM4732" s="144">
        <v>0.25</v>
      </c>
      <c r="AN4732" s="144">
        <v>0.25</v>
      </c>
      <c r="AO4732" s="145">
        <v>0.25</v>
      </c>
    </row>
    <row r="4733" spans="2:41" ht="14.5" hidden="1" x14ac:dyDescent="0.35">
      <c r="B4733" s="45" t="s">
        <v>3314</v>
      </c>
      <c r="C4733" s="54">
        <v>911312</v>
      </c>
      <c r="D4733" s="54">
        <v>911313</v>
      </c>
      <c r="E4733" s="60" t="s">
        <v>3226</v>
      </c>
      <c r="F4733" s="73">
        <v>0</v>
      </c>
      <c r="G4733" s="73">
        <v>3</v>
      </c>
      <c r="H4733" s="73">
        <v>3</v>
      </c>
      <c r="I4733" s="73">
        <v>3</v>
      </c>
      <c r="J4733" s="81" t="s">
        <v>4230</v>
      </c>
      <c r="AL4733" s="144">
        <v>0</v>
      </c>
      <c r="AM4733" s="144">
        <v>3</v>
      </c>
      <c r="AN4733" s="144">
        <v>3</v>
      </c>
      <c r="AO4733" s="145">
        <v>3</v>
      </c>
    </row>
    <row r="4734" spans="2:41" ht="14.5" hidden="1" x14ac:dyDescent="0.35">
      <c r="B4734" s="45" t="s">
        <v>3314</v>
      </c>
      <c r="C4734" s="54">
        <v>911315</v>
      </c>
      <c r="D4734" s="54">
        <v>911315</v>
      </c>
      <c r="E4734" s="60" t="s">
        <v>3199</v>
      </c>
      <c r="F4734" s="73">
        <v>0</v>
      </c>
      <c r="G4734" s="73">
        <v>0.25</v>
      </c>
      <c r="H4734" s="73">
        <v>0.25</v>
      </c>
      <c r="I4734" s="73">
        <v>0.25</v>
      </c>
      <c r="J4734" s="81" t="s">
        <v>4230</v>
      </c>
      <c r="AL4734" s="144">
        <v>0</v>
      </c>
      <c r="AM4734" s="144">
        <v>0.25</v>
      </c>
      <c r="AN4734" s="144">
        <v>0.25</v>
      </c>
      <c r="AO4734" s="145">
        <v>0.25</v>
      </c>
    </row>
    <row r="4735" spans="2:41" ht="14.5" hidden="1" x14ac:dyDescent="0.35">
      <c r="B4735" s="45" t="s">
        <v>3314</v>
      </c>
      <c r="C4735" s="54">
        <v>911330</v>
      </c>
      <c r="D4735" s="54">
        <v>911330</v>
      </c>
      <c r="E4735" s="60" t="s">
        <v>3199</v>
      </c>
      <c r="F4735" s="73">
        <v>0</v>
      </c>
      <c r="G4735" s="73">
        <v>0.25</v>
      </c>
      <c r="H4735" s="73">
        <v>0.25</v>
      </c>
      <c r="I4735" s="73">
        <v>0.25</v>
      </c>
      <c r="J4735" s="81" t="s">
        <v>4230</v>
      </c>
      <c r="AL4735" s="144">
        <v>0</v>
      </c>
      <c r="AM4735" s="144">
        <v>0.25</v>
      </c>
      <c r="AN4735" s="144">
        <v>0.25</v>
      </c>
      <c r="AO4735" s="145">
        <v>0.25</v>
      </c>
    </row>
    <row r="4736" spans="2:41" ht="14.5" hidden="1" x14ac:dyDescent="0.35">
      <c r="B4736" s="45" t="s">
        <v>3314</v>
      </c>
      <c r="C4736" s="54">
        <v>911332</v>
      </c>
      <c r="D4736" s="54">
        <v>911332</v>
      </c>
      <c r="E4736" s="60" t="s">
        <v>3199</v>
      </c>
      <c r="F4736" s="73">
        <v>0</v>
      </c>
      <c r="G4736" s="73">
        <v>0.25</v>
      </c>
      <c r="H4736" s="73">
        <v>0.25</v>
      </c>
      <c r="I4736" s="73">
        <v>0.25</v>
      </c>
      <c r="J4736" s="81" t="s">
        <v>4230</v>
      </c>
      <c r="AL4736" s="144">
        <v>0</v>
      </c>
      <c r="AM4736" s="144">
        <v>0.25</v>
      </c>
      <c r="AN4736" s="144">
        <v>0.25</v>
      </c>
      <c r="AO4736" s="145">
        <v>0.25</v>
      </c>
    </row>
    <row r="4737" spans="2:41" ht="14.5" hidden="1" x14ac:dyDescent="0.35">
      <c r="B4737" s="45" t="s">
        <v>3314</v>
      </c>
      <c r="C4737" s="54">
        <v>911336</v>
      </c>
      <c r="D4737" s="54">
        <v>911336</v>
      </c>
      <c r="E4737" s="60" t="s">
        <v>3199</v>
      </c>
      <c r="F4737" s="73">
        <v>0</v>
      </c>
      <c r="G4737" s="73">
        <v>0.25</v>
      </c>
      <c r="H4737" s="73">
        <v>0.25</v>
      </c>
      <c r="I4737" s="73">
        <v>0.25</v>
      </c>
      <c r="J4737" s="81" t="s">
        <v>4230</v>
      </c>
      <c r="AL4737" s="144">
        <v>0</v>
      </c>
      <c r="AM4737" s="144">
        <v>0.25</v>
      </c>
      <c r="AN4737" s="144">
        <v>0.25</v>
      </c>
      <c r="AO4737" s="145">
        <v>0.25</v>
      </c>
    </row>
    <row r="4738" spans="2:41" ht="14.5" hidden="1" x14ac:dyDescent="0.35">
      <c r="B4738" s="45" t="s">
        <v>3314</v>
      </c>
      <c r="C4738" s="54">
        <v>911338</v>
      </c>
      <c r="D4738" s="54">
        <v>911339</v>
      </c>
      <c r="E4738" s="60" t="s">
        <v>3199</v>
      </c>
      <c r="F4738" s="73">
        <v>0</v>
      </c>
      <c r="G4738" s="73">
        <v>0.25</v>
      </c>
      <c r="H4738" s="73">
        <v>0.25</v>
      </c>
      <c r="I4738" s="73">
        <v>0.25</v>
      </c>
      <c r="J4738" s="81" t="s">
        <v>4230</v>
      </c>
      <c r="AL4738" s="144">
        <v>0</v>
      </c>
      <c r="AM4738" s="144">
        <v>0.25</v>
      </c>
      <c r="AN4738" s="144">
        <v>0.25</v>
      </c>
      <c r="AO4738" s="145">
        <v>0.25</v>
      </c>
    </row>
    <row r="4739" spans="2:41" ht="14.5" hidden="1" x14ac:dyDescent="0.35">
      <c r="B4739" s="45" t="s">
        <v>3314</v>
      </c>
      <c r="C4739" s="54">
        <v>911491</v>
      </c>
      <c r="D4739" s="54">
        <v>911492</v>
      </c>
      <c r="E4739" s="60" t="s">
        <v>3199</v>
      </c>
      <c r="F4739" s="73">
        <v>0</v>
      </c>
      <c r="G4739" s="73">
        <v>0.25</v>
      </c>
      <c r="H4739" s="73">
        <v>0.25</v>
      </c>
      <c r="I4739" s="73">
        <v>0.25</v>
      </c>
      <c r="J4739" s="81" t="s">
        <v>4230</v>
      </c>
      <c r="AL4739" s="144">
        <v>0</v>
      </c>
      <c r="AM4739" s="144">
        <v>0.25</v>
      </c>
      <c r="AN4739" s="144">
        <v>0.25</v>
      </c>
      <c r="AO4739" s="145">
        <v>0.25</v>
      </c>
    </row>
    <row r="4740" spans="2:41" ht="14.5" hidden="1" x14ac:dyDescent="0.35">
      <c r="B4740" s="45" t="s">
        <v>3314</v>
      </c>
      <c r="C4740" s="54">
        <v>911498</v>
      </c>
      <c r="D4740" s="54">
        <v>911499</v>
      </c>
      <c r="E4740" s="60" t="s">
        <v>3199</v>
      </c>
      <c r="F4740" s="73">
        <v>0</v>
      </c>
      <c r="G4740" s="73">
        <v>0.25</v>
      </c>
      <c r="H4740" s="73">
        <v>0.25</v>
      </c>
      <c r="I4740" s="73">
        <v>0.25</v>
      </c>
      <c r="J4740" s="81" t="s">
        <v>4230</v>
      </c>
      <c r="AL4740" s="144">
        <v>0</v>
      </c>
      <c r="AM4740" s="144">
        <v>0.25</v>
      </c>
      <c r="AN4740" s="144">
        <v>0.25</v>
      </c>
      <c r="AO4740" s="145">
        <v>0.25</v>
      </c>
    </row>
    <row r="4741" spans="2:41" ht="14.5" hidden="1" x14ac:dyDescent="0.35">
      <c r="B4741" s="45" t="s">
        <v>3314</v>
      </c>
      <c r="C4741" s="54">
        <v>911522</v>
      </c>
      <c r="D4741" s="54">
        <v>911522</v>
      </c>
      <c r="E4741" s="60" t="s">
        <v>3199</v>
      </c>
      <c r="F4741" s="73">
        <v>0</v>
      </c>
      <c r="G4741" s="73">
        <v>0.25</v>
      </c>
      <c r="H4741" s="73">
        <v>0.25</v>
      </c>
      <c r="I4741" s="73">
        <v>0.25</v>
      </c>
      <c r="J4741" s="81" t="s">
        <v>4230</v>
      </c>
      <c r="AL4741" s="144">
        <v>0</v>
      </c>
      <c r="AM4741" s="144">
        <v>0.25</v>
      </c>
      <c r="AN4741" s="144">
        <v>0.25</v>
      </c>
      <c r="AO4741" s="145">
        <v>0.25</v>
      </c>
    </row>
    <row r="4742" spans="2:41" ht="14.5" hidden="1" x14ac:dyDescent="0.35">
      <c r="B4742" s="45" t="s">
        <v>3314</v>
      </c>
      <c r="C4742" s="54">
        <v>911525</v>
      </c>
      <c r="D4742" s="54">
        <v>911525</v>
      </c>
      <c r="E4742" s="60" t="s">
        <v>3199</v>
      </c>
      <c r="F4742" s="73">
        <v>0</v>
      </c>
      <c r="G4742" s="73">
        <v>0.25</v>
      </c>
      <c r="H4742" s="73">
        <v>0.25</v>
      </c>
      <c r="I4742" s="73">
        <v>0.25</v>
      </c>
      <c r="J4742" s="81" t="s">
        <v>4230</v>
      </c>
      <c r="AL4742" s="144">
        <v>0</v>
      </c>
      <c r="AM4742" s="144">
        <v>0.25</v>
      </c>
      <c r="AN4742" s="144">
        <v>0.25</v>
      </c>
      <c r="AO4742" s="145">
        <v>0.25</v>
      </c>
    </row>
    <row r="4743" spans="2:41" ht="14.5" hidden="1" x14ac:dyDescent="0.35">
      <c r="B4743" s="45" t="s">
        <v>3314</v>
      </c>
      <c r="C4743" s="54">
        <v>911544</v>
      </c>
      <c r="D4743" s="54">
        <v>911544</v>
      </c>
      <c r="E4743" s="60" t="s">
        <v>3199</v>
      </c>
      <c r="F4743" s="73">
        <v>0</v>
      </c>
      <c r="G4743" s="73">
        <v>0.25</v>
      </c>
      <c r="H4743" s="73">
        <v>0.25</v>
      </c>
      <c r="I4743" s="73">
        <v>0.25</v>
      </c>
      <c r="J4743" s="81" t="s">
        <v>4230</v>
      </c>
      <c r="AL4743" s="144">
        <v>0</v>
      </c>
      <c r="AM4743" s="144">
        <v>0.25</v>
      </c>
      <c r="AN4743" s="144">
        <v>0.25</v>
      </c>
      <c r="AO4743" s="145">
        <v>0.25</v>
      </c>
    </row>
    <row r="4744" spans="2:41" ht="14.5" hidden="1" x14ac:dyDescent="0.35">
      <c r="B4744" s="45" t="s">
        <v>3314</v>
      </c>
      <c r="C4744" s="54">
        <v>911583</v>
      </c>
      <c r="D4744" s="54">
        <v>911583</v>
      </c>
      <c r="E4744" s="60" t="s">
        <v>3199</v>
      </c>
      <c r="F4744" s="73">
        <v>0</v>
      </c>
      <c r="G4744" s="73">
        <v>0.25</v>
      </c>
      <c r="H4744" s="73">
        <v>0.25</v>
      </c>
      <c r="I4744" s="73">
        <v>0.25</v>
      </c>
      <c r="J4744" s="81" t="s">
        <v>4230</v>
      </c>
      <c r="AL4744" s="144">
        <v>0</v>
      </c>
      <c r="AM4744" s="144">
        <v>0.25</v>
      </c>
      <c r="AN4744" s="144">
        <v>0.25</v>
      </c>
      <c r="AO4744" s="145">
        <v>0.25</v>
      </c>
    </row>
    <row r="4745" spans="2:41" ht="14.5" hidden="1" x14ac:dyDescent="0.35">
      <c r="B4745" s="45" t="s">
        <v>3314</v>
      </c>
      <c r="C4745" s="54">
        <v>911587</v>
      </c>
      <c r="D4745" s="54">
        <v>911587</v>
      </c>
      <c r="E4745" s="60" t="s">
        <v>3199</v>
      </c>
      <c r="F4745" s="73">
        <v>0</v>
      </c>
      <c r="G4745" s="73">
        <v>0.25</v>
      </c>
      <c r="H4745" s="73">
        <v>0.25</v>
      </c>
      <c r="I4745" s="73">
        <v>0.25</v>
      </c>
      <c r="J4745" s="81" t="s">
        <v>4230</v>
      </c>
      <c r="AL4745" s="144">
        <v>0</v>
      </c>
      <c r="AM4745" s="144">
        <v>0.25</v>
      </c>
      <c r="AN4745" s="144">
        <v>0.25</v>
      </c>
      <c r="AO4745" s="145">
        <v>0.25</v>
      </c>
    </row>
    <row r="4746" spans="2:41" ht="14.5" hidden="1" x14ac:dyDescent="0.35">
      <c r="B4746" s="45" t="s">
        <v>3314</v>
      </c>
      <c r="C4746" s="54">
        <v>911607</v>
      </c>
      <c r="D4746" s="54">
        <v>911607</v>
      </c>
      <c r="E4746" s="60" t="s">
        <v>3199</v>
      </c>
      <c r="F4746" s="73">
        <v>0</v>
      </c>
      <c r="G4746" s="73">
        <v>0.25</v>
      </c>
      <c r="H4746" s="73">
        <v>0.25</v>
      </c>
      <c r="I4746" s="73">
        <v>0.25</v>
      </c>
      <c r="J4746" s="81" t="s">
        <v>4230</v>
      </c>
      <c r="AL4746" s="144">
        <v>0</v>
      </c>
      <c r="AM4746" s="144">
        <v>0.25</v>
      </c>
      <c r="AN4746" s="144">
        <v>0.25</v>
      </c>
      <c r="AO4746" s="145">
        <v>0.25</v>
      </c>
    </row>
    <row r="4747" spans="2:41" ht="14.5" hidden="1" x14ac:dyDescent="0.35">
      <c r="B4747" s="45" t="s">
        <v>3314</v>
      </c>
      <c r="C4747" s="54">
        <v>911651</v>
      </c>
      <c r="D4747" s="54">
        <v>911651</v>
      </c>
      <c r="E4747" s="60" t="s">
        <v>3199</v>
      </c>
      <c r="F4747" s="73">
        <v>0</v>
      </c>
      <c r="G4747" s="73">
        <v>0.25</v>
      </c>
      <c r="H4747" s="73">
        <v>0.25</v>
      </c>
      <c r="I4747" s="73">
        <v>0.25</v>
      </c>
      <c r="J4747" s="81" t="s">
        <v>4230</v>
      </c>
      <c r="AL4747" s="144">
        <v>0</v>
      </c>
      <c r="AM4747" s="144">
        <v>0.25</v>
      </c>
      <c r="AN4747" s="144">
        <v>0.25</v>
      </c>
      <c r="AO4747" s="145">
        <v>0.25</v>
      </c>
    </row>
    <row r="4748" spans="2:41" ht="14.5" hidden="1" x14ac:dyDescent="0.35">
      <c r="B4748" s="45" t="s">
        <v>3314</v>
      </c>
      <c r="C4748" s="54">
        <v>911688</v>
      </c>
      <c r="D4748" s="54">
        <v>911688</v>
      </c>
      <c r="E4748" s="60" t="s">
        <v>3199</v>
      </c>
      <c r="F4748" s="73">
        <v>0</v>
      </c>
      <c r="G4748" s="73">
        <v>0.25</v>
      </c>
      <c r="H4748" s="73">
        <v>0.25</v>
      </c>
      <c r="I4748" s="73">
        <v>0.25</v>
      </c>
      <c r="J4748" s="81" t="s">
        <v>4230</v>
      </c>
      <c r="AL4748" s="144">
        <v>0</v>
      </c>
      <c r="AM4748" s="144">
        <v>0.25</v>
      </c>
      <c r="AN4748" s="144">
        <v>0.25</v>
      </c>
      <c r="AO4748" s="145">
        <v>0.25</v>
      </c>
    </row>
    <row r="4749" spans="2:41" ht="14.5" hidden="1" x14ac:dyDescent="0.35">
      <c r="B4749" s="45" t="s">
        <v>3314</v>
      </c>
      <c r="C4749" s="54">
        <v>911757</v>
      </c>
      <c r="D4749" s="54">
        <v>911757</v>
      </c>
      <c r="E4749" s="60" t="s">
        <v>3199</v>
      </c>
      <c r="F4749" s="73">
        <v>0</v>
      </c>
      <c r="G4749" s="73">
        <v>0.25</v>
      </c>
      <c r="H4749" s="73">
        <v>0.25</v>
      </c>
      <c r="I4749" s="73">
        <v>0.25</v>
      </c>
      <c r="J4749" s="81" t="s">
        <v>4230</v>
      </c>
      <c r="AL4749" s="144">
        <v>0</v>
      </c>
      <c r="AM4749" s="144">
        <v>0.25</v>
      </c>
      <c r="AN4749" s="144">
        <v>0.25</v>
      </c>
      <c r="AO4749" s="145">
        <v>0.25</v>
      </c>
    </row>
    <row r="4750" spans="2:41" ht="14.5" hidden="1" x14ac:dyDescent="0.35">
      <c r="B4750" s="45" t="s">
        <v>3314</v>
      </c>
      <c r="C4750" s="54">
        <v>911827</v>
      </c>
      <c r="D4750" s="54">
        <v>911827</v>
      </c>
      <c r="E4750" s="60" t="s">
        <v>3199</v>
      </c>
      <c r="F4750" s="73">
        <v>0</v>
      </c>
      <c r="G4750" s="73">
        <v>0.25</v>
      </c>
      <c r="H4750" s="73">
        <v>0.25</v>
      </c>
      <c r="I4750" s="73">
        <v>0.25</v>
      </c>
      <c r="J4750" s="81" t="s">
        <v>4230</v>
      </c>
      <c r="AL4750" s="144">
        <v>0</v>
      </c>
      <c r="AM4750" s="144">
        <v>0.25</v>
      </c>
      <c r="AN4750" s="144">
        <v>0.25</v>
      </c>
      <c r="AO4750" s="145">
        <v>0.25</v>
      </c>
    </row>
    <row r="4751" spans="2:41" ht="14.5" hidden="1" x14ac:dyDescent="0.35">
      <c r="B4751" s="45" t="s">
        <v>3314</v>
      </c>
      <c r="C4751" s="54">
        <v>911931</v>
      </c>
      <c r="D4751" s="54">
        <v>911932</v>
      </c>
      <c r="E4751" s="60" t="s">
        <v>3199</v>
      </c>
      <c r="F4751" s="73">
        <v>0</v>
      </c>
      <c r="G4751" s="73">
        <v>0.25</v>
      </c>
      <c r="H4751" s="73">
        <v>0.25</v>
      </c>
      <c r="I4751" s="73">
        <v>0.25</v>
      </c>
      <c r="J4751" s="81" t="s">
        <v>4230</v>
      </c>
      <c r="AL4751" s="144">
        <v>0</v>
      </c>
      <c r="AM4751" s="144">
        <v>0.25</v>
      </c>
      <c r="AN4751" s="144">
        <v>0.25</v>
      </c>
      <c r="AO4751" s="145">
        <v>0.25</v>
      </c>
    </row>
    <row r="4752" spans="2:41" ht="14.5" hidden="1" x14ac:dyDescent="0.35">
      <c r="B4752" s="45" t="s">
        <v>3314</v>
      </c>
      <c r="C4752" s="54">
        <v>911937</v>
      </c>
      <c r="D4752" s="54">
        <v>911939</v>
      </c>
      <c r="E4752" s="60" t="s">
        <v>3199</v>
      </c>
      <c r="F4752" s="73">
        <v>0</v>
      </c>
      <c r="G4752" s="73">
        <v>0.25</v>
      </c>
      <c r="H4752" s="73">
        <v>0.25</v>
      </c>
      <c r="I4752" s="73">
        <v>0.25</v>
      </c>
      <c r="J4752" s="81" t="s">
        <v>4230</v>
      </c>
      <c r="AL4752" s="144">
        <v>0</v>
      </c>
      <c r="AM4752" s="144">
        <v>0.25</v>
      </c>
      <c r="AN4752" s="144">
        <v>0.25</v>
      </c>
      <c r="AO4752" s="145">
        <v>0.25</v>
      </c>
    </row>
    <row r="4753" spans="2:41" ht="14.5" hidden="1" x14ac:dyDescent="0.35">
      <c r="B4753" s="45" t="s">
        <v>3314</v>
      </c>
      <c r="C4753" s="54">
        <v>911952</v>
      </c>
      <c r="D4753" s="54">
        <v>911954</v>
      </c>
      <c r="E4753" s="60" t="s">
        <v>3199</v>
      </c>
      <c r="F4753" s="73">
        <v>0</v>
      </c>
      <c r="G4753" s="73">
        <v>0.25</v>
      </c>
      <c r="H4753" s="73">
        <v>0.25</v>
      </c>
      <c r="I4753" s="73">
        <v>0.25</v>
      </c>
      <c r="J4753" s="81" t="s">
        <v>4230</v>
      </c>
      <c r="AL4753" s="144">
        <v>0</v>
      </c>
      <c r="AM4753" s="144">
        <v>0.25</v>
      </c>
      <c r="AN4753" s="144">
        <v>0.25</v>
      </c>
      <c r="AO4753" s="145">
        <v>0.25</v>
      </c>
    </row>
    <row r="4754" spans="2:41" ht="14.5" hidden="1" x14ac:dyDescent="0.35">
      <c r="B4754" s="45" t="s">
        <v>3314</v>
      </c>
      <c r="C4754" s="54">
        <v>911956</v>
      </c>
      <c r="D4754" s="54">
        <v>911958</v>
      </c>
      <c r="E4754" s="60" t="s">
        <v>3199</v>
      </c>
      <c r="F4754" s="73">
        <v>0</v>
      </c>
      <c r="G4754" s="73">
        <v>0.25</v>
      </c>
      <c r="H4754" s="73">
        <v>0.25</v>
      </c>
      <c r="I4754" s="73">
        <v>0.25</v>
      </c>
      <c r="J4754" s="81" t="s">
        <v>4230</v>
      </c>
      <c r="AL4754" s="144">
        <v>0</v>
      </c>
      <c r="AM4754" s="144">
        <v>0.25</v>
      </c>
      <c r="AN4754" s="144">
        <v>0.25</v>
      </c>
      <c r="AO4754" s="145">
        <v>0.25</v>
      </c>
    </row>
    <row r="4755" spans="2:41" ht="14.5" hidden="1" x14ac:dyDescent="0.35">
      <c r="B4755" s="45" t="s">
        <v>3314</v>
      </c>
      <c r="C4755" s="54">
        <v>911972</v>
      </c>
      <c r="D4755" s="54">
        <v>911972</v>
      </c>
      <c r="E4755" s="60" t="s">
        <v>3199</v>
      </c>
      <c r="F4755" s="73">
        <v>0</v>
      </c>
      <c r="G4755" s="73">
        <v>0.25</v>
      </c>
      <c r="H4755" s="73">
        <v>0.25</v>
      </c>
      <c r="I4755" s="73">
        <v>0.25</v>
      </c>
      <c r="J4755" s="81" t="s">
        <v>4230</v>
      </c>
      <c r="AL4755" s="144">
        <v>0</v>
      </c>
      <c r="AM4755" s="144">
        <v>0.25</v>
      </c>
      <c r="AN4755" s="144">
        <v>0.25</v>
      </c>
      <c r="AO4755" s="145">
        <v>0.25</v>
      </c>
    </row>
    <row r="4756" spans="2:41" ht="14.5" hidden="1" x14ac:dyDescent="0.35">
      <c r="B4756" s="45" t="s">
        <v>3314</v>
      </c>
      <c r="C4756" s="54">
        <v>911974</v>
      </c>
      <c r="D4756" s="54">
        <v>911974</v>
      </c>
      <c r="E4756" s="60" t="s">
        <v>3199</v>
      </c>
      <c r="F4756" s="73">
        <v>0</v>
      </c>
      <c r="G4756" s="73">
        <v>0.25</v>
      </c>
      <c r="H4756" s="73">
        <v>0.25</v>
      </c>
      <c r="I4756" s="73">
        <v>0.25</v>
      </c>
      <c r="J4756" s="81" t="s">
        <v>4230</v>
      </c>
      <c r="AL4756" s="144">
        <v>0</v>
      </c>
      <c r="AM4756" s="144">
        <v>0.25</v>
      </c>
      <c r="AN4756" s="144">
        <v>0.25</v>
      </c>
      <c r="AO4756" s="145">
        <v>0.25</v>
      </c>
    </row>
    <row r="4757" spans="2:41" ht="14.5" hidden="1" x14ac:dyDescent="0.35">
      <c r="B4757" s="45" t="s">
        <v>3314</v>
      </c>
      <c r="C4757" s="54">
        <v>912116</v>
      </c>
      <c r="D4757" s="54">
        <v>912116</v>
      </c>
      <c r="E4757" s="60" t="s">
        <v>3199</v>
      </c>
      <c r="F4757" s="73">
        <v>0</v>
      </c>
      <c r="G4757" s="73">
        <v>0.25</v>
      </c>
      <c r="H4757" s="73">
        <v>0.25</v>
      </c>
      <c r="I4757" s="73">
        <v>0.25</v>
      </c>
      <c r="J4757" s="81" t="s">
        <v>4230</v>
      </c>
      <c r="AL4757" s="144">
        <v>0</v>
      </c>
      <c r="AM4757" s="144">
        <v>0.25</v>
      </c>
      <c r="AN4757" s="144">
        <v>0.25</v>
      </c>
      <c r="AO4757" s="145">
        <v>0.25</v>
      </c>
    </row>
    <row r="4758" spans="2:41" ht="14.5" hidden="1" x14ac:dyDescent="0.35">
      <c r="B4758" s="45" t="s">
        <v>3314</v>
      </c>
      <c r="C4758" s="54">
        <v>912267</v>
      </c>
      <c r="D4758" s="54">
        <v>912267</v>
      </c>
      <c r="E4758" s="60" t="s">
        <v>3199</v>
      </c>
      <c r="F4758" s="73">
        <v>0</v>
      </c>
      <c r="G4758" s="73">
        <v>0.25</v>
      </c>
      <c r="H4758" s="73">
        <v>0.25</v>
      </c>
      <c r="I4758" s="73">
        <v>0.25</v>
      </c>
      <c r="J4758" s="81" t="s">
        <v>4230</v>
      </c>
      <c r="AL4758" s="144">
        <v>0</v>
      </c>
      <c r="AM4758" s="144">
        <v>0.25</v>
      </c>
      <c r="AN4758" s="144">
        <v>0.25</v>
      </c>
      <c r="AO4758" s="145">
        <v>0.25</v>
      </c>
    </row>
    <row r="4759" spans="2:41" ht="14.5" hidden="1" x14ac:dyDescent="0.35">
      <c r="B4759" s="45" t="s">
        <v>3314</v>
      </c>
      <c r="C4759" s="54">
        <v>913011</v>
      </c>
      <c r="D4759" s="54">
        <v>913011</v>
      </c>
      <c r="E4759" s="60" t="s">
        <v>3199</v>
      </c>
      <c r="F4759" s="73">
        <v>0</v>
      </c>
      <c r="G4759" s="73">
        <v>0.25</v>
      </c>
      <c r="H4759" s="73">
        <v>0.25</v>
      </c>
      <c r="I4759" s="73">
        <v>0.25</v>
      </c>
      <c r="J4759" s="81" t="s">
        <v>4230</v>
      </c>
      <c r="AL4759" s="144">
        <v>0</v>
      </c>
      <c r="AM4759" s="144">
        <v>0.25</v>
      </c>
      <c r="AN4759" s="144">
        <v>0.25</v>
      </c>
      <c r="AO4759" s="145">
        <v>0.25</v>
      </c>
    </row>
    <row r="4760" spans="2:41" ht="14.5" hidden="1" x14ac:dyDescent="0.35">
      <c r="B4760" s="45" t="s">
        <v>3314</v>
      </c>
      <c r="C4760" s="54">
        <v>913034</v>
      </c>
      <c r="D4760" s="54">
        <v>913034</v>
      </c>
      <c r="E4760" s="60" t="s">
        <v>3199</v>
      </c>
      <c r="F4760" s="73">
        <v>0</v>
      </c>
      <c r="G4760" s="73">
        <v>0.25</v>
      </c>
      <c r="H4760" s="73">
        <v>0.25</v>
      </c>
      <c r="I4760" s="73">
        <v>0.25</v>
      </c>
      <c r="J4760" s="81" t="s">
        <v>4230</v>
      </c>
      <c r="AL4760" s="144">
        <v>0</v>
      </c>
      <c r="AM4760" s="144">
        <v>0.25</v>
      </c>
      <c r="AN4760" s="144">
        <v>0.25</v>
      </c>
      <c r="AO4760" s="145">
        <v>0.25</v>
      </c>
    </row>
    <row r="4761" spans="2:41" ht="14.5" hidden="1" x14ac:dyDescent="0.35">
      <c r="B4761" s="45" t="s">
        <v>3314</v>
      </c>
      <c r="C4761" s="54">
        <v>913060</v>
      </c>
      <c r="D4761" s="54">
        <v>913060</v>
      </c>
      <c r="E4761" s="60" t="s">
        <v>3199</v>
      </c>
      <c r="F4761" s="73">
        <v>0</v>
      </c>
      <c r="G4761" s="73">
        <v>0.25</v>
      </c>
      <c r="H4761" s="73">
        <v>0.25</v>
      </c>
      <c r="I4761" s="73">
        <v>0.25</v>
      </c>
      <c r="J4761" s="81" t="s">
        <v>4230</v>
      </c>
      <c r="AL4761" s="144">
        <v>0</v>
      </c>
      <c r="AM4761" s="144">
        <v>0.25</v>
      </c>
      <c r="AN4761" s="144">
        <v>0.25</v>
      </c>
      <c r="AO4761" s="145">
        <v>0.25</v>
      </c>
    </row>
    <row r="4762" spans="2:41" ht="14.5" hidden="1" x14ac:dyDescent="0.35">
      <c r="B4762" s="45" t="s">
        <v>3314</v>
      </c>
      <c r="C4762" s="54">
        <v>913141</v>
      </c>
      <c r="D4762" s="54">
        <v>913141</v>
      </c>
      <c r="E4762" s="60" t="s">
        <v>3199</v>
      </c>
      <c r="F4762" s="73">
        <v>0</v>
      </c>
      <c r="G4762" s="73">
        <v>0.25</v>
      </c>
      <c r="H4762" s="73">
        <v>0.25</v>
      </c>
      <c r="I4762" s="73">
        <v>0.25</v>
      </c>
      <c r="J4762" s="81" t="s">
        <v>4230</v>
      </c>
      <c r="AL4762" s="144">
        <v>0</v>
      </c>
      <c r="AM4762" s="144">
        <v>0.25</v>
      </c>
      <c r="AN4762" s="144">
        <v>0.25</v>
      </c>
      <c r="AO4762" s="145">
        <v>0.25</v>
      </c>
    </row>
    <row r="4763" spans="2:41" ht="14.5" hidden="1" x14ac:dyDescent="0.35">
      <c r="B4763" s="45" t="s">
        <v>3314</v>
      </c>
      <c r="C4763" s="54">
        <v>913154</v>
      </c>
      <c r="D4763" s="54">
        <v>913154</v>
      </c>
      <c r="E4763" s="60" t="s">
        <v>3199</v>
      </c>
      <c r="F4763" s="73">
        <v>0</v>
      </c>
      <c r="G4763" s="73">
        <v>0.25</v>
      </c>
      <c r="H4763" s="73">
        <v>0.25</v>
      </c>
      <c r="I4763" s="73">
        <v>0.25</v>
      </c>
      <c r="J4763" s="81" t="s">
        <v>4230</v>
      </c>
      <c r="AL4763" s="144">
        <v>0</v>
      </c>
      <c r="AM4763" s="144">
        <v>0.25</v>
      </c>
      <c r="AN4763" s="144">
        <v>0.25</v>
      </c>
      <c r="AO4763" s="145">
        <v>0.25</v>
      </c>
    </row>
    <row r="4764" spans="2:41" ht="14.5" hidden="1" x14ac:dyDescent="0.35">
      <c r="B4764" s="45" t="s">
        <v>3314</v>
      </c>
      <c r="C4764" s="54">
        <v>913161</v>
      </c>
      <c r="D4764" s="54">
        <v>913161</v>
      </c>
      <c r="E4764" s="60" t="s">
        <v>3199</v>
      </c>
      <c r="F4764" s="73">
        <v>0</v>
      </c>
      <c r="G4764" s="73">
        <v>0.25</v>
      </c>
      <c r="H4764" s="73">
        <v>0.25</v>
      </c>
      <c r="I4764" s="73">
        <v>0.25</v>
      </c>
      <c r="J4764" s="81" t="s">
        <v>4230</v>
      </c>
      <c r="AL4764" s="144">
        <v>0</v>
      </c>
      <c r="AM4764" s="144">
        <v>0.25</v>
      </c>
      <c r="AN4764" s="144">
        <v>0.25</v>
      </c>
      <c r="AO4764" s="145">
        <v>0.25</v>
      </c>
    </row>
    <row r="4765" spans="2:41" ht="14.5" hidden="1" x14ac:dyDescent="0.35">
      <c r="B4765" s="45" t="s">
        <v>3314</v>
      </c>
      <c r="C4765" s="54">
        <v>913531</v>
      </c>
      <c r="D4765" s="54">
        <v>913531</v>
      </c>
      <c r="E4765" s="60" t="s">
        <v>3199</v>
      </c>
      <c r="F4765" s="73">
        <v>0</v>
      </c>
      <c r="G4765" s="73">
        <v>0.25</v>
      </c>
      <c r="H4765" s="73">
        <v>0.25</v>
      </c>
      <c r="I4765" s="73">
        <v>0.25</v>
      </c>
      <c r="J4765" s="81" t="s">
        <v>4230</v>
      </c>
      <c r="AL4765" s="144">
        <v>0</v>
      </c>
      <c r="AM4765" s="144">
        <v>0.25</v>
      </c>
      <c r="AN4765" s="144">
        <v>0.25</v>
      </c>
      <c r="AO4765" s="145">
        <v>0.25</v>
      </c>
    </row>
    <row r="4766" spans="2:41" ht="14.5" hidden="1" x14ac:dyDescent="0.35">
      <c r="B4766" s="45" t="s">
        <v>3314</v>
      </c>
      <c r="C4766" s="54">
        <v>913553</v>
      </c>
      <c r="D4766" s="54">
        <v>913553</v>
      </c>
      <c r="E4766" s="60" t="s">
        <v>3199</v>
      </c>
      <c r="F4766" s="73">
        <v>0</v>
      </c>
      <c r="G4766" s="73">
        <v>0.25</v>
      </c>
      <c r="H4766" s="73">
        <v>0.25</v>
      </c>
      <c r="I4766" s="73">
        <v>0.25</v>
      </c>
      <c r="J4766" s="81" t="s">
        <v>4230</v>
      </c>
      <c r="AL4766" s="144">
        <v>0</v>
      </c>
      <c r="AM4766" s="144">
        <v>0.25</v>
      </c>
      <c r="AN4766" s="144">
        <v>0.25</v>
      </c>
      <c r="AO4766" s="145">
        <v>0.25</v>
      </c>
    </row>
    <row r="4767" spans="2:41" ht="14.5" hidden="1" x14ac:dyDescent="0.35">
      <c r="B4767" s="45" t="s">
        <v>3314</v>
      </c>
      <c r="C4767" s="54">
        <v>913733</v>
      </c>
      <c r="D4767" s="54">
        <v>913733</v>
      </c>
      <c r="E4767" s="60" t="s">
        <v>3199</v>
      </c>
      <c r="F4767" s="73">
        <v>0</v>
      </c>
      <c r="G4767" s="73">
        <v>0.25</v>
      </c>
      <c r="H4767" s="73">
        <v>0.25</v>
      </c>
      <c r="I4767" s="73">
        <v>0.25</v>
      </c>
      <c r="J4767" s="81" t="s">
        <v>4230</v>
      </c>
      <c r="AL4767" s="144">
        <v>0</v>
      </c>
      <c r="AM4767" s="144">
        <v>0.25</v>
      </c>
      <c r="AN4767" s="144">
        <v>0.25</v>
      </c>
      <c r="AO4767" s="145">
        <v>0.25</v>
      </c>
    </row>
    <row r="4768" spans="2:41" ht="14.5" hidden="1" x14ac:dyDescent="0.35">
      <c r="B4768" s="45" t="s">
        <v>3314</v>
      </c>
      <c r="C4768" s="54">
        <v>982250</v>
      </c>
      <c r="D4768" s="54">
        <v>982250</v>
      </c>
      <c r="E4768" s="60" t="s">
        <v>3199</v>
      </c>
      <c r="F4768" s="73">
        <v>0</v>
      </c>
      <c r="G4768" s="73">
        <v>0.25</v>
      </c>
      <c r="H4768" s="73">
        <v>0.25</v>
      </c>
      <c r="I4768" s="73">
        <v>0.25</v>
      </c>
      <c r="J4768" s="81" t="s">
        <v>4230</v>
      </c>
      <c r="AL4768" s="144">
        <v>0</v>
      </c>
      <c r="AM4768" s="144">
        <v>0.25</v>
      </c>
      <c r="AN4768" s="144">
        <v>0.25</v>
      </c>
      <c r="AO4768" s="145">
        <v>0.25</v>
      </c>
    </row>
    <row r="4769" spans="2:41" ht="14.5" hidden="1" x14ac:dyDescent="0.35">
      <c r="B4769" s="45" t="s">
        <v>3314</v>
      </c>
      <c r="C4769" s="54">
        <v>982258</v>
      </c>
      <c r="D4769" s="54">
        <v>982258</v>
      </c>
      <c r="E4769" s="60" t="s">
        <v>3199</v>
      </c>
      <c r="F4769" s="73">
        <v>0</v>
      </c>
      <c r="G4769" s="73">
        <v>0.25</v>
      </c>
      <c r="H4769" s="73">
        <v>0.25</v>
      </c>
      <c r="I4769" s="73">
        <v>0.25</v>
      </c>
      <c r="J4769" s="81" t="s">
        <v>4230</v>
      </c>
      <c r="AL4769" s="144">
        <v>0</v>
      </c>
      <c r="AM4769" s="144">
        <v>0.25</v>
      </c>
      <c r="AN4769" s="144">
        <v>0.25</v>
      </c>
      <c r="AO4769" s="145">
        <v>0.25</v>
      </c>
    </row>
    <row r="4770" spans="2:41" ht="14.5" hidden="1" x14ac:dyDescent="0.35">
      <c r="B4770" s="45" t="s">
        <v>3314</v>
      </c>
      <c r="C4770" s="54">
        <v>982410</v>
      </c>
      <c r="D4770" s="54">
        <v>982410</v>
      </c>
      <c r="E4770" s="60" t="s">
        <v>3199</v>
      </c>
      <c r="F4770" s="73">
        <v>0</v>
      </c>
      <c r="G4770" s="73">
        <v>0.25</v>
      </c>
      <c r="H4770" s="73">
        <v>0.25</v>
      </c>
      <c r="I4770" s="73">
        <v>0.25</v>
      </c>
      <c r="J4770" s="81" t="s">
        <v>4230</v>
      </c>
      <c r="AL4770" s="144">
        <v>0</v>
      </c>
      <c r="AM4770" s="144">
        <v>0.25</v>
      </c>
      <c r="AN4770" s="144">
        <v>0.25</v>
      </c>
      <c r="AO4770" s="145">
        <v>0.25</v>
      </c>
    </row>
    <row r="4771" spans="2:41" ht="14.5" hidden="1" x14ac:dyDescent="0.35">
      <c r="B4771" s="45" t="s">
        <v>3314</v>
      </c>
      <c r="C4771" s="54">
        <v>982413</v>
      </c>
      <c r="D4771" s="54">
        <v>982414</v>
      </c>
      <c r="E4771" s="60" t="s">
        <v>3199</v>
      </c>
      <c r="F4771" s="73">
        <v>0</v>
      </c>
      <c r="G4771" s="73">
        <v>0.25</v>
      </c>
      <c r="H4771" s="73">
        <v>0.25</v>
      </c>
      <c r="I4771" s="73">
        <v>0.25</v>
      </c>
      <c r="J4771" s="81" t="s">
        <v>4230</v>
      </c>
      <c r="AL4771" s="144">
        <v>0</v>
      </c>
      <c r="AM4771" s="144">
        <v>0.25</v>
      </c>
      <c r="AN4771" s="144">
        <v>0.25</v>
      </c>
      <c r="AO4771" s="145">
        <v>0.25</v>
      </c>
    </row>
    <row r="4772" spans="2:41" ht="14.5" hidden="1" x14ac:dyDescent="0.35">
      <c r="B4772" s="45" t="s">
        <v>3314</v>
      </c>
      <c r="C4772" s="54">
        <v>982549</v>
      </c>
      <c r="D4772" s="54">
        <v>982549</v>
      </c>
      <c r="E4772" s="60" t="s">
        <v>3199</v>
      </c>
      <c r="F4772" s="73">
        <v>0</v>
      </c>
      <c r="G4772" s="73">
        <v>0.25</v>
      </c>
      <c r="H4772" s="73">
        <v>0.25</v>
      </c>
      <c r="I4772" s="73">
        <v>0.25</v>
      </c>
      <c r="J4772" s="81" t="s">
        <v>4230</v>
      </c>
      <c r="AL4772" s="144">
        <v>0</v>
      </c>
      <c r="AM4772" s="144">
        <v>0.25</v>
      </c>
      <c r="AN4772" s="144">
        <v>0.25</v>
      </c>
      <c r="AO4772" s="145">
        <v>0.25</v>
      </c>
    </row>
    <row r="4773" spans="2:41" ht="14.5" hidden="1" x14ac:dyDescent="0.35">
      <c r="B4773" s="45" t="s">
        <v>3314</v>
      </c>
      <c r="C4773" s="54">
        <v>982570</v>
      </c>
      <c r="D4773" s="54">
        <v>982570</v>
      </c>
      <c r="E4773" s="60" t="s">
        <v>3199</v>
      </c>
      <c r="F4773" s="73">
        <v>0</v>
      </c>
      <c r="G4773" s="73">
        <v>0.25</v>
      </c>
      <c r="H4773" s="73">
        <v>0.25</v>
      </c>
      <c r="I4773" s="73">
        <v>0.25</v>
      </c>
      <c r="J4773" s="81" t="s">
        <v>4230</v>
      </c>
      <c r="AL4773" s="144">
        <v>0</v>
      </c>
      <c r="AM4773" s="144">
        <v>0.25</v>
      </c>
      <c r="AN4773" s="144">
        <v>0.25</v>
      </c>
      <c r="AO4773" s="145">
        <v>0.25</v>
      </c>
    </row>
    <row r="4774" spans="2:41" ht="14.5" hidden="1" x14ac:dyDescent="0.35">
      <c r="B4774" s="45" t="s">
        <v>3314</v>
      </c>
      <c r="C4774" s="54">
        <v>982572</v>
      </c>
      <c r="D4774" s="54">
        <v>982575</v>
      </c>
      <c r="E4774" s="60" t="s">
        <v>3199</v>
      </c>
      <c r="F4774" s="73">
        <v>0</v>
      </c>
      <c r="G4774" s="73">
        <v>0.25</v>
      </c>
      <c r="H4774" s="73">
        <v>0.25</v>
      </c>
      <c r="I4774" s="73">
        <v>0.25</v>
      </c>
      <c r="J4774" s="81" t="s">
        <v>4230</v>
      </c>
      <c r="AL4774" s="144">
        <v>0</v>
      </c>
      <c r="AM4774" s="144">
        <v>0.25</v>
      </c>
      <c r="AN4774" s="144">
        <v>0.25</v>
      </c>
      <c r="AO4774" s="145">
        <v>0.25</v>
      </c>
    </row>
    <row r="4775" spans="2:41" ht="14.5" hidden="1" x14ac:dyDescent="0.35">
      <c r="B4775" s="45" t="s">
        <v>3314</v>
      </c>
      <c r="C4775" s="54">
        <v>982577</v>
      </c>
      <c r="D4775" s="54">
        <v>982577</v>
      </c>
      <c r="E4775" s="60" t="s">
        <v>3199</v>
      </c>
      <c r="F4775" s="73">
        <v>0</v>
      </c>
      <c r="G4775" s="73">
        <v>0.25</v>
      </c>
      <c r="H4775" s="73">
        <v>0.25</v>
      </c>
      <c r="I4775" s="73">
        <v>0.25</v>
      </c>
      <c r="J4775" s="81" t="s">
        <v>4230</v>
      </c>
      <c r="AL4775" s="144">
        <v>0</v>
      </c>
      <c r="AM4775" s="144">
        <v>0.25</v>
      </c>
      <c r="AN4775" s="144">
        <v>0.25</v>
      </c>
      <c r="AO4775" s="145">
        <v>0.25</v>
      </c>
    </row>
    <row r="4776" spans="2:41" ht="14.5" hidden="1" x14ac:dyDescent="0.35">
      <c r="B4776" s="45" t="s">
        <v>3314</v>
      </c>
      <c r="C4776" s="54">
        <v>982954</v>
      </c>
      <c r="D4776" s="54">
        <v>982954</v>
      </c>
      <c r="E4776" s="60" t="s">
        <v>3199</v>
      </c>
      <c r="F4776" s="73">
        <v>0</v>
      </c>
      <c r="G4776" s="73">
        <v>0.25</v>
      </c>
      <c r="H4776" s="73">
        <v>0.25</v>
      </c>
      <c r="I4776" s="73">
        <v>0.25</v>
      </c>
      <c r="J4776" s="81" t="s">
        <v>4230</v>
      </c>
      <c r="AL4776" s="144">
        <v>0</v>
      </c>
      <c r="AM4776" s="144">
        <v>0.25</v>
      </c>
      <c r="AN4776" s="144">
        <v>0.25</v>
      </c>
      <c r="AO4776" s="145">
        <v>0.25</v>
      </c>
    </row>
    <row r="4777" spans="2:41" ht="14.5" hidden="1" x14ac:dyDescent="0.35">
      <c r="B4777" s="45" t="s">
        <v>3314</v>
      </c>
      <c r="C4777" s="54">
        <v>983091</v>
      </c>
      <c r="D4777" s="54">
        <v>983091</v>
      </c>
      <c r="E4777" s="60" t="s">
        <v>3199</v>
      </c>
      <c r="F4777" s="73">
        <v>0</v>
      </c>
      <c r="G4777" s="73">
        <v>0.25</v>
      </c>
      <c r="H4777" s="73">
        <v>0.25</v>
      </c>
      <c r="I4777" s="73">
        <v>0.25</v>
      </c>
      <c r="J4777" s="81" t="s">
        <v>4230</v>
      </c>
      <c r="AL4777" s="144">
        <v>0</v>
      </c>
      <c r="AM4777" s="144">
        <v>0.25</v>
      </c>
      <c r="AN4777" s="144">
        <v>0.25</v>
      </c>
      <c r="AO4777" s="145">
        <v>0.25</v>
      </c>
    </row>
    <row r="4778" spans="2:41" ht="14.5" hidden="1" x14ac:dyDescent="0.35">
      <c r="B4778" s="45" t="s">
        <v>3314</v>
      </c>
      <c r="C4778" s="54">
        <v>983118</v>
      </c>
      <c r="D4778" s="54">
        <v>983118</v>
      </c>
      <c r="E4778" s="60" t="s">
        <v>3199</v>
      </c>
      <c r="F4778" s="73">
        <v>0</v>
      </c>
      <c r="G4778" s="73">
        <v>0.25</v>
      </c>
      <c r="H4778" s="73">
        <v>0.25</v>
      </c>
      <c r="I4778" s="73">
        <v>0.25</v>
      </c>
      <c r="J4778" s="81" t="s">
        <v>4230</v>
      </c>
      <c r="AL4778" s="144">
        <v>0</v>
      </c>
      <c r="AM4778" s="144">
        <v>0.25</v>
      </c>
      <c r="AN4778" s="144">
        <v>0.25</v>
      </c>
      <c r="AO4778" s="145">
        <v>0.25</v>
      </c>
    </row>
    <row r="4779" spans="2:41" ht="14.5" hidden="1" x14ac:dyDescent="0.35">
      <c r="B4779" s="45" t="s">
        <v>3314</v>
      </c>
      <c r="C4779" s="54">
        <v>983295</v>
      </c>
      <c r="D4779" s="54">
        <v>983295</v>
      </c>
      <c r="E4779" s="60" t="s">
        <v>3199</v>
      </c>
      <c r="F4779" s="73">
        <v>0</v>
      </c>
      <c r="G4779" s="73">
        <v>0.25</v>
      </c>
      <c r="H4779" s="73">
        <v>0.25</v>
      </c>
      <c r="I4779" s="73">
        <v>0.25</v>
      </c>
      <c r="J4779" s="81" t="s">
        <v>4230</v>
      </c>
      <c r="AL4779" s="144">
        <v>0</v>
      </c>
      <c r="AM4779" s="144">
        <v>0.25</v>
      </c>
      <c r="AN4779" s="144">
        <v>0.25</v>
      </c>
      <c r="AO4779" s="145">
        <v>0.25</v>
      </c>
    </row>
    <row r="4780" spans="2:41" ht="14.5" hidden="1" x14ac:dyDescent="0.35">
      <c r="B4780" s="45" t="s">
        <v>3314</v>
      </c>
      <c r="C4780" s="54">
        <v>983445</v>
      </c>
      <c r="D4780" s="54">
        <v>983445</v>
      </c>
      <c r="E4780" s="60" t="s">
        <v>3199</v>
      </c>
      <c r="F4780" s="73">
        <v>0</v>
      </c>
      <c r="G4780" s="73">
        <v>0.25</v>
      </c>
      <c r="H4780" s="73">
        <v>0.25</v>
      </c>
      <c r="I4780" s="73">
        <v>0.25</v>
      </c>
      <c r="J4780" s="81" t="s">
        <v>4230</v>
      </c>
      <c r="AL4780" s="144">
        <v>0</v>
      </c>
      <c r="AM4780" s="144">
        <v>0.25</v>
      </c>
      <c r="AN4780" s="144">
        <v>0.25</v>
      </c>
      <c r="AO4780" s="145">
        <v>0.25</v>
      </c>
    </row>
    <row r="4781" spans="2:41" ht="14.5" hidden="1" x14ac:dyDescent="0.35">
      <c r="B4781" s="45" t="s">
        <v>3314</v>
      </c>
      <c r="C4781" s="54">
        <v>983447</v>
      </c>
      <c r="D4781" s="54">
        <v>983447</v>
      </c>
      <c r="E4781" s="60" t="s">
        <v>3199</v>
      </c>
      <c r="F4781" s="73">
        <v>0</v>
      </c>
      <c r="G4781" s="73">
        <v>0.25</v>
      </c>
      <c r="H4781" s="73">
        <v>0.25</v>
      </c>
      <c r="I4781" s="73">
        <v>0.25</v>
      </c>
      <c r="J4781" s="81" t="s">
        <v>4230</v>
      </c>
      <c r="AL4781" s="144">
        <v>0</v>
      </c>
      <c r="AM4781" s="144">
        <v>0.25</v>
      </c>
      <c r="AN4781" s="144">
        <v>0.25</v>
      </c>
      <c r="AO4781" s="145">
        <v>0.25</v>
      </c>
    </row>
    <row r="4782" spans="2:41" ht="14.5" hidden="1" x14ac:dyDescent="0.35">
      <c r="B4782" s="45" t="s">
        <v>3314</v>
      </c>
      <c r="C4782" s="54">
        <v>983502</v>
      </c>
      <c r="D4782" s="54">
        <v>983502</v>
      </c>
      <c r="E4782" s="60" t="s">
        <v>3199</v>
      </c>
      <c r="F4782" s="73">
        <v>0</v>
      </c>
      <c r="G4782" s="73">
        <v>0.25</v>
      </c>
      <c r="H4782" s="73">
        <v>0.25</v>
      </c>
      <c r="I4782" s="73">
        <v>0.25</v>
      </c>
      <c r="J4782" s="81" t="s">
        <v>4230</v>
      </c>
      <c r="AL4782" s="144">
        <v>0</v>
      </c>
      <c r="AM4782" s="144">
        <v>0.25</v>
      </c>
      <c r="AN4782" s="144">
        <v>0.25</v>
      </c>
      <c r="AO4782" s="145">
        <v>0.25</v>
      </c>
    </row>
    <row r="4783" spans="2:41" ht="14.5" hidden="1" x14ac:dyDescent="0.35">
      <c r="B4783" s="45" t="s">
        <v>3314</v>
      </c>
      <c r="C4783" s="54">
        <v>983655</v>
      </c>
      <c r="D4783" s="54">
        <v>983655</v>
      </c>
      <c r="E4783" s="60" t="s">
        <v>3199</v>
      </c>
      <c r="F4783" s="73">
        <v>0</v>
      </c>
      <c r="G4783" s="73">
        <v>0.25</v>
      </c>
      <c r="H4783" s="73">
        <v>0.25</v>
      </c>
      <c r="I4783" s="73">
        <v>0.25</v>
      </c>
      <c r="J4783" s="81" t="s">
        <v>4230</v>
      </c>
      <c r="AL4783" s="144">
        <v>0</v>
      </c>
      <c r="AM4783" s="144">
        <v>0.25</v>
      </c>
      <c r="AN4783" s="144">
        <v>0.25</v>
      </c>
      <c r="AO4783" s="145">
        <v>0.25</v>
      </c>
    </row>
    <row r="4784" spans="2:41" ht="14.5" hidden="1" x14ac:dyDescent="0.35">
      <c r="B4784" s="45" t="s">
        <v>3314</v>
      </c>
      <c r="C4784" s="54">
        <v>983734</v>
      </c>
      <c r="D4784" s="54">
        <v>983734</v>
      </c>
      <c r="E4784" s="60" t="s">
        <v>3199</v>
      </c>
      <c r="F4784" s="73">
        <v>0</v>
      </c>
      <c r="G4784" s="73">
        <v>0.25</v>
      </c>
      <c r="H4784" s="73">
        <v>0.25</v>
      </c>
      <c r="I4784" s="73">
        <v>0.25</v>
      </c>
      <c r="J4784" s="81" t="s">
        <v>4230</v>
      </c>
      <c r="AL4784" s="144">
        <v>0</v>
      </c>
      <c r="AM4784" s="144">
        <v>0.25</v>
      </c>
      <c r="AN4784" s="144">
        <v>0.25</v>
      </c>
      <c r="AO4784" s="145">
        <v>0.25</v>
      </c>
    </row>
    <row r="4785" spans="2:41" ht="14.5" hidden="1" x14ac:dyDescent="0.35">
      <c r="B4785" s="45" t="s">
        <v>3314</v>
      </c>
      <c r="C4785" s="54">
        <v>983791</v>
      </c>
      <c r="D4785" s="54">
        <v>983791</v>
      </c>
      <c r="E4785" s="60" t="s">
        <v>3199</v>
      </c>
      <c r="F4785" s="73">
        <v>0</v>
      </c>
      <c r="G4785" s="73">
        <v>0.25</v>
      </c>
      <c r="H4785" s="73">
        <v>0.25</v>
      </c>
      <c r="I4785" s="73">
        <v>0.25</v>
      </c>
      <c r="J4785" s="81" t="s">
        <v>4230</v>
      </c>
      <c r="AL4785" s="144">
        <v>0</v>
      </c>
      <c r="AM4785" s="144">
        <v>0.25</v>
      </c>
      <c r="AN4785" s="144">
        <v>0.25</v>
      </c>
      <c r="AO4785" s="145">
        <v>0.25</v>
      </c>
    </row>
    <row r="4786" spans="2:41" ht="14.5" hidden="1" x14ac:dyDescent="0.35">
      <c r="B4786" s="45" t="s">
        <v>3314</v>
      </c>
      <c r="C4786" s="54">
        <v>983823</v>
      </c>
      <c r="D4786" s="54">
        <v>983823</v>
      </c>
      <c r="E4786" s="60" t="s">
        <v>3199</v>
      </c>
      <c r="F4786" s="73">
        <v>0</v>
      </c>
      <c r="G4786" s="73">
        <v>0.25</v>
      </c>
      <c r="H4786" s="73">
        <v>0.25</v>
      </c>
      <c r="I4786" s="73">
        <v>0.25</v>
      </c>
      <c r="J4786" s="81" t="s">
        <v>4230</v>
      </c>
      <c r="AL4786" s="144">
        <v>0</v>
      </c>
      <c r="AM4786" s="144">
        <v>0.25</v>
      </c>
      <c r="AN4786" s="144">
        <v>0.25</v>
      </c>
      <c r="AO4786" s="145">
        <v>0.25</v>
      </c>
    </row>
    <row r="4787" spans="2:41" ht="14.5" hidden="1" x14ac:dyDescent="0.35">
      <c r="B4787" s="45" t="s">
        <v>3314</v>
      </c>
      <c r="C4787" s="54">
        <v>983907</v>
      </c>
      <c r="D4787" s="54">
        <v>983907</v>
      </c>
      <c r="E4787" s="60" t="s">
        <v>3199</v>
      </c>
      <c r="F4787" s="73">
        <v>0</v>
      </c>
      <c r="G4787" s="73">
        <v>0.25</v>
      </c>
      <c r="H4787" s="73">
        <v>0.25</v>
      </c>
      <c r="I4787" s="73">
        <v>0.25</v>
      </c>
      <c r="J4787" s="81" t="s">
        <v>4230</v>
      </c>
      <c r="AL4787" s="144">
        <v>0</v>
      </c>
      <c r="AM4787" s="144">
        <v>0.25</v>
      </c>
      <c r="AN4787" s="144">
        <v>0.25</v>
      </c>
      <c r="AO4787" s="145">
        <v>0.25</v>
      </c>
    </row>
    <row r="4788" spans="2:41" ht="14.5" hidden="1" x14ac:dyDescent="0.35">
      <c r="B4788" s="45" t="s">
        <v>3314</v>
      </c>
      <c r="C4788" s="54">
        <v>983988</v>
      </c>
      <c r="D4788" s="54">
        <v>983988</v>
      </c>
      <c r="E4788" s="60" t="s">
        <v>3199</v>
      </c>
      <c r="F4788" s="73">
        <v>0</v>
      </c>
      <c r="G4788" s="73">
        <v>0.25</v>
      </c>
      <c r="H4788" s="73">
        <v>0.25</v>
      </c>
      <c r="I4788" s="73">
        <v>0.25</v>
      </c>
      <c r="J4788" s="81" t="s">
        <v>4230</v>
      </c>
      <c r="AL4788" s="144">
        <v>0</v>
      </c>
      <c r="AM4788" s="144">
        <v>0.25</v>
      </c>
      <c r="AN4788" s="144">
        <v>0.25</v>
      </c>
      <c r="AO4788" s="145">
        <v>0.25</v>
      </c>
    </row>
    <row r="4789" spans="2:41" ht="14.5" hidden="1" x14ac:dyDescent="0.35">
      <c r="B4789" s="45" t="s">
        <v>3314</v>
      </c>
      <c r="C4789" s="54">
        <v>984103</v>
      </c>
      <c r="D4789" s="54">
        <v>984103</v>
      </c>
      <c r="E4789" s="60" t="s">
        <v>3199</v>
      </c>
      <c r="F4789" s="73">
        <v>0</v>
      </c>
      <c r="G4789" s="73">
        <v>0.25</v>
      </c>
      <c r="H4789" s="73">
        <v>0.25</v>
      </c>
      <c r="I4789" s="73">
        <v>0.25</v>
      </c>
      <c r="J4789" s="81" t="s">
        <v>4230</v>
      </c>
      <c r="AL4789" s="144">
        <v>0</v>
      </c>
      <c r="AM4789" s="144">
        <v>0.25</v>
      </c>
      <c r="AN4789" s="144">
        <v>0.25</v>
      </c>
      <c r="AO4789" s="145">
        <v>0.25</v>
      </c>
    </row>
    <row r="4790" spans="2:41" ht="14.5" hidden="1" x14ac:dyDescent="0.35">
      <c r="B4790" s="45" t="s">
        <v>3314</v>
      </c>
      <c r="C4790" s="54">
        <v>984141</v>
      </c>
      <c r="D4790" s="54">
        <v>984141</v>
      </c>
      <c r="E4790" s="60" t="s">
        <v>3199</v>
      </c>
      <c r="F4790" s="73">
        <v>0</v>
      </c>
      <c r="G4790" s="73">
        <v>0.25</v>
      </c>
      <c r="H4790" s="73">
        <v>0.25</v>
      </c>
      <c r="I4790" s="73">
        <v>0.25</v>
      </c>
      <c r="J4790" s="81" t="s">
        <v>4230</v>
      </c>
      <c r="AL4790" s="144">
        <v>0</v>
      </c>
      <c r="AM4790" s="144">
        <v>0.25</v>
      </c>
      <c r="AN4790" s="144">
        <v>0.25</v>
      </c>
      <c r="AO4790" s="145">
        <v>0.25</v>
      </c>
    </row>
    <row r="4791" spans="2:41" ht="14.5" hidden="1" x14ac:dyDescent="0.35">
      <c r="B4791" s="45" t="s">
        <v>3314</v>
      </c>
      <c r="C4791" s="54">
        <v>984194</v>
      </c>
      <c r="D4791" s="54">
        <v>984194</v>
      </c>
      <c r="E4791" s="60" t="s">
        <v>3199</v>
      </c>
      <c r="F4791" s="73">
        <v>0</v>
      </c>
      <c r="G4791" s="73">
        <v>0.25</v>
      </c>
      <c r="H4791" s="73">
        <v>0.25</v>
      </c>
      <c r="I4791" s="73">
        <v>0.25</v>
      </c>
      <c r="J4791" s="81" t="s">
        <v>4230</v>
      </c>
      <c r="AL4791" s="144">
        <v>0</v>
      </c>
      <c r="AM4791" s="144">
        <v>0.25</v>
      </c>
      <c r="AN4791" s="144">
        <v>0.25</v>
      </c>
      <c r="AO4791" s="145">
        <v>0.25</v>
      </c>
    </row>
    <row r="4792" spans="2:41" ht="14.5" hidden="1" x14ac:dyDescent="0.35">
      <c r="B4792" s="45" t="s">
        <v>3314</v>
      </c>
      <c r="C4792" s="54">
        <v>984220</v>
      </c>
      <c r="D4792" s="54">
        <v>984220</v>
      </c>
      <c r="E4792" s="60" t="s">
        <v>3199</v>
      </c>
      <c r="F4792" s="73">
        <v>0</v>
      </c>
      <c r="G4792" s="73">
        <v>0.25</v>
      </c>
      <c r="H4792" s="73">
        <v>0.25</v>
      </c>
      <c r="I4792" s="73">
        <v>0.25</v>
      </c>
      <c r="J4792" s="81" t="s">
        <v>4230</v>
      </c>
      <c r="AL4792" s="144">
        <v>0</v>
      </c>
      <c r="AM4792" s="144">
        <v>0.25</v>
      </c>
      <c r="AN4792" s="144">
        <v>0.25</v>
      </c>
      <c r="AO4792" s="145">
        <v>0.25</v>
      </c>
    </row>
    <row r="4793" spans="2:41" ht="14.5" hidden="1" x14ac:dyDescent="0.35">
      <c r="B4793" s="45" t="s">
        <v>3314</v>
      </c>
      <c r="C4793" s="54">
        <v>984482</v>
      </c>
      <c r="D4793" s="54">
        <v>984482</v>
      </c>
      <c r="E4793" s="60" t="s">
        <v>3199</v>
      </c>
      <c r="F4793" s="73">
        <v>0</v>
      </c>
      <c r="G4793" s="73">
        <v>0.25</v>
      </c>
      <c r="H4793" s="73">
        <v>0.25</v>
      </c>
      <c r="I4793" s="73">
        <v>0.25</v>
      </c>
      <c r="J4793" s="81" t="s">
        <v>4230</v>
      </c>
      <c r="AL4793" s="144">
        <v>0</v>
      </c>
      <c r="AM4793" s="144">
        <v>0.25</v>
      </c>
      <c r="AN4793" s="144">
        <v>0.25</v>
      </c>
      <c r="AO4793" s="145">
        <v>0.25</v>
      </c>
    </row>
    <row r="4794" spans="2:41" ht="14.5" hidden="1" x14ac:dyDescent="0.35">
      <c r="B4794" s="45" t="s">
        <v>3314</v>
      </c>
      <c r="C4794" s="54">
        <v>984494</v>
      </c>
      <c r="D4794" s="54">
        <v>984494</v>
      </c>
      <c r="E4794" s="60" t="s">
        <v>3199</v>
      </c>
      <c r="F4794" s="73">
        <v>0</v>
      </c>
      <c r="G4794" s="73">
        <v>0.25</v>
      </c>
      <c r="H4794" s="73">
        <v>0.25</v>
      </c>
      <c r="I4794" s="73">
        <v>0.25</v>
      </c>
      <c r="J4794" s="81" t="s">
        <v>4230</v>
      </c>
      <c r="AL4794" s="144">
        <v>0</v>
      </c>
      <c r="AM4794" s="144">
        <v>0.25</v>
      </c>
      <c r="AN4794" s="144">
        <v>0.25</v>
      </c>
      <c r="AO4794" s="145">
        <v>0.25</v>
      </c>
    </row>
    <row r="4795" spans="2:41" ht="14.5" hidden="1" x14ac:dyDescent="0.35">
      <c r="B4795" s="45" t="s">
        <v>3314</v>
      </c>
      <c r="C4795" s="54">
        <v>984563</v>
      </c>
      <c r="D4795" s="54">
        <v>984563</v>
      </c>
      <c r="E4795" s="60" t="s">
        <v>3199</v>
      </c>
      <c r="F4795" s="73">
        <v>0</v>
      </c>
      <c r="G4795" s="73">
        <v>0.25</v>
      </c>
      <c r="H4795" s="73">
        <v>0.25</v>
      </c>
      <c r="I4795" s="73">
        <v>0.25</v>
      </c>
      <c r="J4795" s="81" t="s">
        <v>4230</v>
      </c>
      <c r="AL4795" s="144">
        <v>0</v>
      </c>
      <c r="AM4795" s="144">
        <v>0.25</v>
      </c>
      <c r="AN4795" s="144">
        <v>0.25</v>
      </c>
      <c r="AO4795" s="145">
        <v>0.25</v>
      </c>
    </row>
    <row r="4796" spans="2:41" ht="14.5" hidden="1" x14ac:dyDescent="0.35">
      <c r="B4796" s="45" t="s">
        <v>3314</v>
      </c>
      <c r="C4796" s="54">
        <v>984771</v>
      </c>
      <c r="D4796" s="54">
        <v>984771</v>
      </c>
      <c r="E4796" s="60" t="s">
        <v>3199</v>
      </c>
      <c r="F4796" s="73">
        <v>0</v>
      </c>
      <c r="G4796" s="73">
        <v>0.25</v>
      </c>
      <c r="H4796" s="73">
        <v>0.25</v>
      </c>
      <c r="I4796" s="73">
        <v>0.25</v>
      </c>
      <c r="J4796" s="81" t="s">
        <v>4230</v>
      </c>
      <c r="AL4796" s="144">
        <v>0</v>
      </c>
      <c r="AM4796" s="144">
        <v>0.25</v>
      </c>
      <c r="AN4796" s="144">
        <v>0.25</v>
      </c>
      <c r="AO4796" s="145">
        <v>0.25</v>
      </c>
    </row>
    <row r="4797" spans="2:41" ht="14.5" hidden="1" x14ac:dyDescent="0.35">
      <c r="B4797" s="45" t="s">
        <v>3314</v>
      </c>
      <c r="C4797" s="54">
        <v>989028</v>
      </c>
      <c r="D4797" s="54">
        <v>989029</v>
      </c>
      <c r="E4797" s="60" t="s">
        <v>3199</v>
      </c>
      <c r="F4797" s="73">
        <v>0</v>
      </c>
      <c r="G4797" s="73">
        <v>0.25</v>
      </c>
      <c r="H4797" s="73">
        <v>0.25</v>
      </c>
      <c r="I4797" s="73">
        <v>0.25</v>
      </c>
      <c r="J4797" s="81" t="s">
        <v>4230</v>
      </c>
      <c r="AL4797" s="144">
        <v>0</v>
      </c>
      <c r="AM4797" s="144">
        <v>0.25</v>
      </c>
      <c r="AN4797" s="144">
        <v>0.25</v>
      </c>
      <c r="AO4797" s="145">
        <v>0.25</v>
      </c>
    </row>
    <row r="4798" spans="2:41" ht="14.5" hidden="1" x14ac:dyDescent="0.35">
      <c r="B4798" s="45" t="s">
        <v>3314</v>
      </c>
      <c r="C4798" s="54">
        <v>989056</v>
      </c>
      <c r="D4798" s="54">
        <v>989056</v>
      </c>
      <c r="E4798" s="60" t="s">
        <v>3199</v>
      </c>
      <c r="F4798" s="73">
        <v>0</v>
      </c>
      <c r="G4798" s="73">
        <v>0.25</v>
      </c>
      <c r="H4798" s="73">
        <v>0.25</v>
      </c>
      <c r="I4798" s="73">
        <v>0.25</v>
      </c>
      <c r="J4798" s="81" t="s">
        <v>4230</v>
      </c>
      <c r="AL4798" s="144">
        <v>0</v>
      </c>
      <c r="AM4798" s="144">
        <v>0.25</v>
      </c>
      <c r="AN4798" s="144">
        <v>0.25</v>
      </c>
      <c r="AO4798" s="145">
        <v>0.25</v>
      </c>
    </row>
    <row r="4799" spans="2:41" ht="14.5" hidden="1" x14ac:dyDescent="0.35">
      <c r="B4799" s="45" t="s">
        <v>3314</v>
      </c>
      <c r="C4799" s="54">
        <v>900063</v>
      </c>
      <c r="D4799" s="54">
        <v>900063</v>
      </c>
      <c r="E4799" s="60" t="s">
        <v>3200</v>
      </c>
      <c r="F4799" s="73">
        <v>0</v>
      </c>
      <c r="G4799" s="73">
        <v>0.29166666666666669</v>
      </c>
      <c r="H4799" s="73">
        <v>0.29166666666666669</v>
      </c>
      <c r="I4799" s="73">
        <v>0.29166666666666669</v>
      </c>
      <c r="J4799" s="81" t="s">
        <v>4230</v>
      </c>
      <c r="AL4799" s="144">
        <v>0</v>
      </c>
      <c r="AM4799" s="144">
        <v>0.29166666666666669</v>
      </c>
      <c r="AN4799" s="144">
        <v>0.29166666666666669</v>
      </c>
      <c r="AO4799" s="145">
        <v>0.29166666666666669</v>
      </c>
    </row>
    <row r="4800" spans="2:41" ht="14.5" hidden="1" x14ac:dyDescent="0.35">
      <c r="B4800" s="45" t="s">
        <v>3314</v>
      </c>
      <c r="C4800" s="54">
        <v>900127</v>
      </c>
      <c r="D4800" s="54">
        <v>900127</v>
      </c>
      <c r="E4800" s="60" t="s">
        <v>3200</v>
      </c>
      <c r="F4800" s="73">
        <v>0</v>
      </c>
      <c r="G4800" s="73">
        <v>0.29166666666666669</v>
      </c>
      <c r="H4800" s="73">
        <v>0.29166666666666669</v>
      </c>
      <c r="I4800" s="73">
        <v>0.29166666666666669</v>
      </c>
      <c r="J4800" s="81" t="s">
        <v>4230</v>
      </c>
      <c r="AL4800" s="144">
        <v>0</v>
      </c>
      <c r="AM4800" s="144">
        <v>0.29166666666666669</v>
      </c>
      <c r="AN4800" s="144">
        <v>0.29166666666666669</v>
      </c>
      <c r="AO4800" s="145">
        <v>0.29166666666666669</v>
      </c>
    </row>
    <row r="4801" spans="2:41" ht="14.5" hidden="1" x14ac:dyDescent="0.35">
      <c r="B4801" s="45" t="s">
        <v>3314</v>
      </c>
      <c r="C4801" s="54">
        <v>900254</v>
      </c>
      <c r="D4801" s="54">
        <v>900254</v>
      </c>
      <c r="E4801" s="60" t="s">
        <v>3200</v>
      </c>
      <c r="F4801" s="73">
        <v>0</v>
      </c>
      <c r="G4801" s="73">
        <v>0.29166666666666669</v>
      </c>
      <c r="H4801" s="73">
        <v>0.29166666666666669</v>
      </c>
      <c r="I4801" s="73">
        <v>0.29166666666666669</v>
      </c>
      <c r="J4801" s="81" t="s">
        <v>4230</v>
      </c>
      <c r="AL4801" s="144">
        <v>0</v>
      </c>
      <c r="AM4801" s="144">
        <v>0.29166666666666669</v>
      </c>
      <c r="AN4801" s="144">
        <v>0.29166666666666669</v>
      </c>
      <c r="AO4801" s="145">
        <v>0.29166666666666669</v>
      </c>
    </row>
    <row r="4802" spans="2:41" ht="14.5" hidden="1" x14ac:dyDescent="0.35">
      <c r="B4802" s="45" t="s">
        <v>3314</v>
      </c>
      <c r="C4802" s="54">
        <v>900262</v>
      </c>
      <c r="D4802" s="54">
        <v>900262</v>
      </c>
      <c r="E4802" s="60" t="s">
        <v>3200</v>
      </c>
      <c r="F4802" s="73">
        <v>0</v>
      </c>
      <c r="G4802" s="73">
        <v>0.29166666666666669</v>
      </c>
      <c r="H4802" s="73">
        <v>0.29166666666666669</v>
      </c>
      <c r="I4802" s="73">
        <v>0.29166666666666669</v>
      </c>
      <c r="J4802" s="81" t="s">
        <v>4230</v>
      </c>
      <c r="AL4802" s="144">
        <v>0</v>
      </c>
      <c r="AM4802" s="144">
        <v>0.29166666666666669</v>
      </c>
      <c r="AN4802" s="144">
        <v>0.29166666666666669</v>
      </c>
      <c r="AO4802" s="145">
        <v>0.29166666666666669</v>
      </c>
    </row>
    <row r="4803" spans="2:41" ht="14.5" hidden="1" x14ac:dyDescent="0.35">
      <c r="B4803" s="45" t="s">
        <v>3314</v>
      </c>
      <c r="C4803" s="54">
        <v>900271</v>
      </c>
      <c r="D4803" s="54">
        <v>900271</v>
      </c>
      <c r="E4803" s="60" t="s">
        <v>3200</v>
      </c>
      <c r="F4803" s="73">
        <v>0</v>
      </c>
      <c r="G4803" s="73">
        <v>0.29166666666666669</v>
      </c>
      <c r="H4803" s="73">
        <v>0.29166666666666669</v>
      </c>
      <c r="I4803" s="73">
        <v>0.29166666666666669</v>
      </c>
      <c r="J4803" s="81" t="s">
        <v>4230</v>
      </c>
      <c r="AL4803" s="144">
        <v>0</v>
      </c>
      <c r="AM4803" s="144">
        <v>0.29166666666666669</v>
      </c>
      <c r="AN4803" s="144">
        <v>0.29166666666666669</v>
      </c>
      <c r="AO4803" s="145">
        <v>0.29166666666666669</v>
      </c>
    </row>
    <row r="4804" spans="2:41" ht="14.5" hidden="1" x14ac:dyDescent="0.35">
      <c r="B4804" s="45" t="s">
        <v>3314</v>
      </c>
      <c r="C4804" s="54">
        <v>900287</v>
      </c>
      <c r="D4804" s="54">
        <v>900287</v>
      </c>
      <c r="E4804" s="60" t="s">
        <v>3200</v>
      </c>
      <c r="F4804" s="73">
        <v>0</v>
      </c>
      <c r="G4804" s="73">
        <v>0.29166666666666669</v>
      </c>
      <c r="H4804" s="73">
        <v>0.29166666666666669</v>
      </c>
      <c r="I4804" s="73">
        <v>0.29166666666666669</v>
      </c>
      <c r="J4804" s="81" t="s">
        <v>4230</v>
      </c>
      <c r="AL4804" s="144">
        <v>0</v>
      </c>
      <c r="AM4804" s="144">
        <v>0.29166666666666669</v>
      </c>
      <c r="AN4804" s="144">
        <v>0.29166666666666669</v>
      </c>
      <c r="AO4804" s="145">
        <v>0.29166666666666669</v>
      </c>
    </row>
    <row r="4805" spans="2:41" ht="14.5" hidden="1" x14ac:dyDescent="0.35">
      <c r="B4805" s="45" t="s">
        <v>3314</v>
      </c>
      <c r="C4805" s="54">
        <v>900364</v>
      </c>
      <c r="D4805" s="54">
        <v>900364</v>
      </c>
      <c r="E4805" s="60" t="s">
        <v>3200</v>
      </c>
      <c r="F4805" s="73">
        <v>0</v>
      </c>
      <c r="G4805" s="73">
        <v>0.29166666666666669</v>
      </c>
      <c r="H4805" s="73">
        <v>0.29166666666666669</v>
      </c>
      <c r="I4805" s="73">
        <v>0.29166666666666669</v>
      </c>
      <c r="J4805" s="81" t="s">
        <v>4230</v>
      </c>
      <c r="AL4805" s="144">
        <v>0</v>
      </c>
      <c r="AM4805" s="144">
        <v>0.29166666666666669</v>
      </c>
      <c r="AN4805" s="144">
        <v>0.29166666666666669</v>
      </c>
      <c r="AO4805" s="145">
        <v>0.29166666666666669</v>
      </c>
    </row>
    <row r="4806" spans="2:41" ht="14.5" hidden="1" x14ac:dyDescent="0.35">
      <c r="B4806" s="45" t="s">
        <v>3314</v>
      </c>
      <c r="C4806" s="54">
        <v>900445</v>
      </c>
      <c r="D4806" s="54">
        <v>900445</v>
      </c>
      <c r="E4806" s="60" t="s">
        <v>3200</v>
      </c>
      <c r="F4806" s="73">
        <v>0</v>
      </c>
      <c r="G4806" s="73">
        <v>0.29166666666666669</v>
      </c>
      <c r="H4806" s="73">
        <v>0.29166666666666669</v>
      </c>
      <c r="I4806" s="73">
        <v>0.29166666666666669</v>
      </c>
      <c r="J4806" s="81" t="s">
        <v>4230</v>
      </c>
      <c r="AL4806" s="144">
        <v>0</v>
      </c>
      <c r="AM4806" s="144">
        <v>0.29166666666666669</v>
      </c>
      <c r="AN4806" s="144">
        <v>0.29166666666666669</v>
      </c>
      <c r="AO4806" s="145">
        <v>0.29166666666666669</v>
      </c>
    </row>
    <row r="4807" spans="2:41" ht="14.5" hidden="1" x14ac:dyDescent="0.35">
      <c r="B4807" s="45" t="s">
        <v>3314</v>
      </c>
      <c r="C4807" s="54">
        <v>900523</v>
      </c>
      <c r="D4807" s="54">
        <v>900523</v>
      </c>
      <c r="E4807" s="60" t="s">
        <v>3200</v>
      </c>
      <c r="F4807" s="73">
        <v>0</v>
      </c>
      <c r="G4807" s="73">
        <v>0.29166666666666669</v>
      </c>
      <c r="H4807" s="73">
        <v>0.29166666666666669</v>
      </c>
      <c r="I4807" s="73">
        <v>0.29166666666666669</v>
      </c>
      <c r="J4807" s="81" t="s">
        <v>4230</v>
      </c>
      <c r="AL4807" s="144">
        <v>0</v>
      </c>
      <c r="AM4807" s="144">
        <v>0.29166666666666669</v>
      </c>
      <c r="AN4807" s="144">
        <v>0.29166666666666669</v>
      </c>
      <c r="AO4807" s="145">
        <v>0.29166666666666669</v>
      </c>
    </row>
    <row r="4808" spans="2:41" ht="14.5" hidden="1" x14ac:dyDescent="0.35">
      <c r="B4808" s="45" t="s">
        <v>3314</v>
      </c>
      <c r="C4808" s="54">
        <v>900550</v>
      </c>
      <c r="D4808" s="54">
        <v>900550</v>
      </c>
      <c r="E4808" s="60" t="s">
        <v>3200</v>
      </c>
      <c r="F4808" s="73">
        <v>0</v>
      </c>
      <c r="G4808" s="73">
        <v>0.29166666666666669</v>
      </c>
      <c r="H4808" s="73">
        <v>0.29166666666666669</v>
      </c>
      <c r="I4808" s="73">
        <v>0.29166666666666669</v>
      </c>
      <c r="J4808" s="81" t="s">
        <v>4230</v>
      </c>
      <c r="AL4808" s="144">
        <v>0</v>
      </c>
      <c r="AM4808" s="144">
        <v>0.29166666666666669</v>
      </c>
      <c r="AN4808" s="144">
        <v>0.29166666666666669</v>
      </c>
      <c r="AO4808" s="145">
        <v>0.29166666666666669</v>
      </c>
    </row>
    <row r="4809" spans="2:41" ht="14.5" hidden="1" x14ac:dyDescent="0.35">
      <c r="B4809" s="45" t="s">
        <v>3314</v>
      </c>
      <c r="C4809" s="54">
        <v>900552</v>
      </c>
      <c r="D4809" s="54">
        <v>900552</v>
      </c>
      <c r="E4809" s="60" t="s">
        <v>3200</v>
      </c>
      <c r="F4809" s="73">
        <v>0</v>
      </c>
      <c r="G4809" s="73">
        <v>0.29166666666666669</v>
      </c>
      <c r="H4809" s="73">
        <v>0.29166666666666669</v>
      </c>
      <c r="I4809" s="73">
        <v>0.29166666666666669</v>
      </c>
      <c r="J4809" s="81" t="s">
        <v>4230</v>
      </c>
      <c r="AL4809" s="144">
        <v>0</v>
      </c>
      <c r="AM4809" s="144">
        <v>0.29166666666666669</v>
      </c>
      <c r="AN4809" s="144">
        <v>0.29166666666666669</v>
      </c>
      <c r="AO4809" s="145">
        <v>0.29166666666666669</v>
      </c>
    </row>
    <row r="4810" spans="2:41" ht="14.5" hidden="1" x14ac:dyDescent="0.35">
      <c r="B4810" s="45" t="s">
        <v>3314</v>
      </c>
      <c r="C4810" s="54">
        <v>900559</v>
      </c>
      <c r="D4810" s="54">
        <v>900559</v>
      </c>
      <c r="E4810" s="60" t="s">
        <v>3200</v>
      </c>
      <c r="F4810" s="73">
        <v>0</v>
      </c>
      <c r="G4810" s="73">
        <v>0.29166666666666669</v>
      </c>
      <c r="H4810" s="73">
        <v>0.29166666666666669</v>
      </c>
      <c r="I4810" s="73">
        <v>0.29166666666666669</v>
      </c>
      <c r="J4810" s="81" t="s">
        <v>4230</v>
      </c>
      <c r="AL4810" s="144">
        <v>0</v>
      </c>
      <c r="AM4810" s="144">
        <v>0.29166666666666669</v>
      </c>
      <c r="AN4810" s="144">
        <v>0.29166666666666669</v>
      </c>
      <c r="AO4810" s="145">
        <v>0.29166666666666669</v>
      </c>
    </row>
    <row r="4811" spans="2:41" ht="14.5" hidden="1" x14ac:dyDescent="0.35">
      <c r="B4811" s="45" t="s">
        <v>3314</v>
      </c>
      <c r="C4811" s="54">
        <v>900672</v>
      </c>
      <c r="D4811" s="54">
        <v>900672</v>
      </c>
      <c r="E4811" s="60" t="s">
        <v>3200</v>
      </c>
      <c r="F4811" s="73">
        <v>0</v>
      </c>
      <c r="G4811" s="73">
        <v>0.29166666666666669</v>
      </c>
      <c r="H4811" s="73">
        <v>0.29166666666666669</v>
      </c>
      <c r="I4811" s="73">
        <v>0.29166666666666669</v>
      </c>
      <c r="J4811" s="81" t="s">
        <v>4230</v>
      </c>
      <c r="AL4811" s="144">
        <v>0</v>
      </c>
      <c r="AM4811" s="144">
        <v>0.29166666666666669</v>
      </c>
      <c r="AN4811" s="144">
        <v>0.29166666666666669</v>
      </c>
      <c r="AO4811" s="145">
        <v>0.29166666666666669</v>
      </c>
    </row>
    <row r="4812" spans="2:41" ht="14.5" hidden="1" x14ac:dyDescent="0.35">
      <c r="B4812" s="45" t="s">
        <v>3314</v>
      </c>
      <c r="C4812" s="54">
        <v>900674</v>
      </c>
      <c r="D4812" s="54">
        <v>900674</v>
      </c>
      <c r="E4812" s="60" t="s">
        <v>3200</v>
      </c>
      <c r="F4812" s="73">
        <v>0</v>
      </c>
      <c r="G4812" s="73">
        <v>0.29166666666666669</v>
      </c>
      <c r="H4812" s="73">
        <v>0.29166666666666669</v>
      </c>
      <c r="I4812" s="73">
        <v>0.29166666666666669</v>
      </c>
      <c r="J4812" s="81" t="s">
        <v>4230</v>
      </c>
      <c r="AL4812" s="144">
        <v>0</v>
      </c>
      <c r="AM4812" s="144">
        <v>0.29166666666666669</v>
      </c>
      <c r="AN4812" s="144">
        <v>0.29166666666666669</v>
      </c>
      <c r="AO4812" s="145">
        <v>0.29166666666666669</v>
      </c>
    </row>
    <row r="4813" spans="2:41" ht="14.5" hidden="1" x14ac:dyDescent="0.35">
      <c r="B4813" s="45" t="s">
        <v>3314</v>
      </c>
      <c r="C4813" s="54">
        <v>900678</v>
      </c>
      <c r="D4813" s="54">
        <v>900678</v>
      </c>
      <c r="E4813" s="60" t="s">
        <v>3200</v>
      </c>
      <c r="F4813" s="73">
        <v>0</v>
      </c>
      <c r="G4813" s="73">
        <v>0.29166666666666669</v>
      </c>
      <c r="H4813" s="73">
        <v>0.29166666666666669</v>
      </c>
      <c r="I4813" s="73">
        <v>0.29166666666666669</v>
      </c>
      <c r="J4813" s="81" t="s">
        <v>4230</v>
      </c>
      <c r="AL4813" s="144">
        <v>0</v>
      </c>
      <c r="AM4813" s="144">
        <v>0.29166666666666669</v>
      </c>
      <c r="AN4813" s="144">
        <v>0.29166666666666669</v>
      </c>
      <c r="AO4813" s="145">
        <v>0.29166666666666669</v>
      </c>
    </row>
    <row r="4814" spans="2:41" ht="14.5" hidden="1" x14ac:dyDescent="0.35">
      <c r="B4814" s="45" t="s">
        <v>3314</v>
      </c>
      <c r="C4814" s="54">
        <v>900768</v>
      </c>
      <c r="D4814" s="54">
        <v>900768</v>
      </c>
      <c r="E4814" s="60" t="s">
        <v>3200</v>
      </c>
      <c r="F4814" s="73">
        <v>0</v>
      </c>
      <c r="G4814" s="73">
        <v>0.29166666666666669</v>
      </c>
      <c r="H4814" s="73">
        <v>0.29166666666666669</v>
      </c>
      <c r="I4814" s="73">
        <v>0.29166666666666669</v>
      </c>
      <c r="J4814" s="81" t="s">
        <v>4230</v>
      </c>
      <c r="AL4814" s="144">
        <v>0</v>
      </c>
      <c r="AM4814" s="144">
        <v>0.29166666666666669</v>
      </c>
      <c r="AN4814" s="144">
        <v>0.29166666666666669</v>
      </c>
      <c r="AO4814" s="145">
        <v>0.29166666666666669</v>
      </c>
    </row>
    <row r="4815" spans="2:41" ht="14.5" hidden="1" x14ac:dyDescent="0.35">
      <c r="B4815" s="45" t="s">
        <v>3314</v>
      </c>
      <c r="C4815" s="54">
        <v>900956</v>
      </c>
      <c r="D4815" s="54">
        <v>900956</v>
      </c>
      <c r="E4815" s="60" t="s">
        <v>3200</v>
      </c>
      <c r="F4815" s="73">
        <v>0</v>
      </c>
      <c r="G4815" s="73">
        <v>0.29166666666666669</v>
      </c>
      <c r="H4815" s="73">
        <v>0.29166666666666669</v>
      </c>
      <c r="I4815" s="73">
        <v>0.29166666666666669</v>
      </c>
      <c r="J4815" s="81" t="s">
        <v>4230</v>
      </c>
      <c r="AL4815" s="144">
        <v>0</v>
      </c>
      <c r="AM4815" s="144">
        <v>0.29166666666666669</v>
      </c>
      <c r="AN4815" s="144">
        <v>0.29166666666666669</v>
      </c>
      <c r="AO4815" s="145">
        <v>0.29166666666666669</v>
      </c>
    </row>
    <row r="4816" spans="2:41" ht="14.5" hidden="1" x14ac:dyDescent="0.35">
      <c r="B4816" s="45" t="s">
        <v>3314</v>
      </c>
      <c r="C4816" s="54">
        <v>901050</v>
      </c>
      <c r="D4816" s="54">
        <v>901050</v>
      </c>
      <c r="E4816" s="60" t="s">
        <v>3200</v>
      </c>
      <c r="F4816" s="73">
        <v>0</v>
      </c>
      <c r="G4816" s="73">
        <v>0.29166666666666669</v>
      </c>
      <c r="H4816" s="73">
        <v>0.29166666666666669</v>
      </c>
      <c r="I4816" s="73">
        <v>0.29166666666666669</v>
      </c>
      <c r="J4816" s="81" t="s">
        <v>4230</v>
      </c>
      <c r="AL4816" s="144">
        <v>0</v>
      </c>
      <c r="AM4816" s="144">
        <v>0.29166666666666669</v>
      </c>
      <c r="AN4816" s="144">
        <v>0.29166666666666669</v>
      </c>
      <c r="AO4816" s="145">
        <v>0.29166666666666669</v>
      </c>
    </row>
    <row r="4817" spans="2:41" ht="14.5" hidden="1" x14ac:dyDescent="0.35">
      <c r="B4817" s="45" t="s">
        <v>3314</v>
      </c>
      <c r="C4817" s="54">
        <v>901310</v>
      </c>
      <c r="D4817" s="54">
        <v>901310</v>
      </c>
      <c r="E4817" s="60" t="s">
        <v>3200</v>
      </c>
      <c r="F4817" s="73">
        <v>0</v>
      </c>
      <c r="G4817" s="73">
        <v>0.29166666666666669</v>
      </c>
      <c r="H4817" s="73">
        <v>0.29166666666666669</v>
      </c>
      <c r="I4817" s="73">
        <v>0.29166666666666669</v>
      </c>
      <c r="J4817" s="81" t="s">
        <v>4230</v>
      </c>
      <c r="AL4817" s="144">
        <v>0</v>
      </c>
      <c r="AM4817" s="144">
        <v>0.29166666666666669</v>
      </c>
      <c r="AN4817" s="144">
        <v>0.29166666666666669</v>
      </c>
      <c r="AO4817" s="145">
        <v>0.29166666666666669</v>
      </c>
    </row>
    <row r="4818" spans="2:41" ht="14.5" hidden="1" x14ac:dyDescent="0.35">
      <c r="B4818" s="45" t="s">
        <v>3314</v>
      </c>
      <c r="C4818" s="54">
        <v>901313</v>
      </c>
      <c r="D4818" s="54">
        <v>901313</v>
      </c>
      <c r="E4818" s="60" t="s">
        <v>3200</v>
      </c>
      <c r="F4818" s="73">
        <v>0</v>
      </c>
      <c r="G4818" s="73">
        <v>0.29166666666666669</v>
      </c>
      <c r="H4818" s="73">
        <v>0.29166666666666669</v>
      </c>
      <c r="I4818" s="73">
        <v>0.29166666666666669</v>
      </c>
      <c r="J4818" s="81" t="s">
        <v>4230</v>
      </c>
      <c r="AL4818" s="144">
        <v>0</v>
      </c>
      <c r="AM4818" s="144">
        <v>0.29166666666666669</v>
      </c>
      <c r="AN4818" s="144">
        <v>0.29166666666666669</v>
      </c>
      <c r="AO4818" s="145">
        <v>0.29166666666666669</v>
      </c>
    </row>
    <row r="4819" spans="2:41" ht="14.5" hidden="1" x14ac:dyDescent="0.35">
      <c r="B4819" s="45" t="s">
        <v>3314</v>
      </c>
      <c r="C4819" s="54">
        <v>901700</v>
      </c>
      <c r="D4819" s="54">
        <v>901700</v>
      </c>
      <c r="E4819" s="60" t="s">
        <v>3200</v>
      </c>
      <c r="F4819" s="73">
        <v>0</v>
      </c>
      <c r="G4819" s="73">
        <v>0.29166666666666669</v>
      </c>
      <c r="H4819" s="73">
        <v>0.29166666666666669</v>
      </c>
      <c r="I4819" s="73">
        <v>0.29166666666666669</v>
      </c>
      <c r="J4819" s="81" t="s">
        <v>4230</v>
      </c>
      <c r="AL4819" s="144">
        <v>0</v>
      </c>
      <c r="AM4819" s="144">
        <v>0.29166666666666669</v>
      </c>
      <c r="AN4819" s="144">
        <v>0.29166666666666669</v>
      </c>
      <c r="AO4819" s="145">
        <v>0.29166666666666669</v>
      </c>
    </row>
    <row r="4820" spans="2:41" ht="14.5" hidden="1" x14ac:dyDescent="0.35">
      <c r="B4820" s="45" t="s">
        <v>3314</v>
      </c>
      <c r="C4820" s="54">
        <v>901703</v>
      </c>
      <c r="D4820" s="54">
        <v>901703</v>
      </c>
      <c r="E4820" s="60" t="s">
        <v>3200</v>
      </c>
      <c r="F4820" s="73">
        <v>0</v>
      </c>
      <c r="G4820" s="73">
        <v>0.29166666666666669</v>
      </c>
      <c r="H4820" s="73">
        <v>0.29166666666666669</v>
      </c>
      <c r="I4820" s="73">
        <v>0.29166666666666669</v>
      </c>
      <c r="J4820" s="81" t="s">
        <v>4230</v>
      </c>
      <c r="AL4820" s="144">
        <v>0</v>
      </c>
      <c r="AM4820" s="144">
        <v>0.29166666666666669</v>
      </c>
      <c r="AN4820" s="144">
        <v>0.29166666666666669</v>
      </c>
      <c r="AO4820" s="145">
        <v>0.29166666666666669</v>
      </c>
    </row>
    <row r="4821" spans="2:41" ht="14.5" hidden="1" x14ac:dyDescent="0.35">
      <c r="B4821" s="45" t="s">
        <v>3314</v>
      </c>
      <c r="C4821" s="54">
        <v>901707</v>
      </c>
      <c r="D4821" s="54">
        <v>901708</v>
      </c>
      <c r="E4821" s="60" t="s">
        <v>3200</v>
      </c>
      <c r="F4821" s="73">
        <v>0</v>
      </c>
      <c r="G4821" s="73">
        <v>0.29166666666666669</v>
      </c>
      <c r="H4821" s="73">
        <v>0.29166666666666669</v>
      </c>
      <c r="I4821" s="73">
        <v>0.29166666666666669</v>
      </c>
      <c r="J4821" s="81" t="s">
        <v>4230</v>
      </c>
      <c r="AL4821" s="144">
        <v>0</v>
      </c>
      <c r="AM4821" s="144">
        <v>0.29166666666666669</v>
      </c>
      <c r="AN4821" s="144">
        <v>0.29166666666666669</v>
      </c>
      <c r="AO4821" s="145">
        <v>0.29166666666666669</v>
      </c>
    </row>
    <row r="4822" spans="2:41" ht="14.5" hidden="1" x14ac:dyDescent="0.35">
      <c r="B4822" s="45" t="s">
        <v>3314</v>
      </c>
      <c r="C4822" s="54">
        <v>901721</v>
      </c>
      <c r="D4822" s="54">
        <v>901721</v>
      </c>
      <c r="E4822" s="60" t="s">
        <v>3200</v>
      </c>
      <c r="F4822" s="73">
        <v>0</v>
      </c>
      <c r="G4822" s="73">
        <v>0.29166666666666669</v>
      </c>
      <c r="H4822" s="73">
        <v>0.29166666666666669</v>
      </c>
      <c r="I4822" s="73">
        <v>0.29166666666666669</v>
      </c>
      <c r="J4822" s="81" t="s">
        <v>4230</v>
      </c>
      <c r="AL4822" s="144">
        <v>0</v>
      </c>
      <c r="AM4822" s="144">
        <v>0.29166666666666669</v>
      </c>
      <c r="AN4822" s="144">
        <v>0.29166666666666669</v>
      </c>
      <c r="AO4822" s="145">
        <v>0.29166666666666669</v>
      </c>
    </row>
    <row r="4823" spans="2:41" ht="14.5" hidden="1" x14ac:dyDescent="0.35">
      <c r="B4823" s="45" t="s">
        <v>3314</v>
      </c>
      <c r="C4823" s="54">
        <v>901726</v>
      </c>
      <c r="D4823" s="54">
        <v>901726</v>
      </c>
      <c r="E4823" s="60" t="s">
        <v>3200</v>
      </c>
      <c r="F4823" s="73">
        <v>0</v>
      </c>
      <c r="G4823" s="73">
        <v>0.29166666666666669</v>
      </c>
      <c r="H4823" s="73">
        <v>0.29166666666666669</v>
      </c>
      <c r="I4823" s="73">
        <v>0.29166666666666669</v>
      </c>
      <c r="J4823" s="81" t="s">
        <v>4230</v>
      </c>
      <c r="AL4823" s="144">
        <v>0</v>
      </c>
      <c r="AM4823" s="144">
        <v>0.29166666666666669</v>
      </c>
      <c r="AN4823" s="144">
        <v>0.29166666666666669</v>
      </c>
      <c r="AO4823" s="145">
        <v>0.29166666666666669</v>
      </c>
    </row>
    <row r="4824" spans="2:41" ht="14.5" hidden="1" x14ac:dyDescent="0.35">
      <c r="B4824" s="45" t="s">
        <v>3314</v>
      </c>
      <c r="C4824" s="54">
        <v>901776</v>
      </c>
      <c r="D4824" s="54">
        <v>901776</v>
      </c>
      <c r="E4824" s="60" t="s">
        <v>3200</v>
      </c>
      <c r="F4824" s="73">
        <v>0</v>
      </c>
      <c r="G4824" s="73">
        <v>0.29166666666666669</v>
      </c>
      <c r="H4824" s="73">
        <v>0.29166666666666669</v>
      </c>
      <c r="I4824" s="73">
        <v>0.29166666666666669</v>
      </c>
      <c r="J4824" s="81" t="s">
        <v>4230</v>
      </c>
      <c r="AL4824" s="144">
        <v>0</v>
      </c>
      <c r="AM4824" s="144">
        <v>0.29166666666666669</v>
      </c>
      <c r="AN4824" s="144">
        <v>0.29166666666666669</v>
      </c>
      <c r="AO4824" s="145">
        <v>0.29166666666666669</v>
      </c>
    </row>
    <row r="4825" spans="2:41" ht="14.5" hidden="1" x14ac:dyDescent="0.35">
      <c r="B4825" s="45" t="s">
        <v>3314</v>
      </c>
      <c r="C4825" s="54">
        <v>901785</v>
      </c>
      <c r="D4825" s="54">
        <v>901786</v>
      </c>
      <c r="E4825" s="60" t="s">
        <v>3200</v>
      </c>
      <c r="F4825" s="73">
        <v>0</v>
      </c>
      <c r="G4825" s="73">
        <v>0.29166666666666669</v>
      </c>
      <c r="H4825" s="73">
        <v>0.29166666666666669</v>
      </c>
      <c r="I4825" s="73">
        <v>0.29166666666666669</v>
      </c>
      <c r="J4825" s="81" t="s">
        <v>4230</v>
      </c>
      <c r="AL4825" s="144">
        <v>0</v>
      </c>
      <c r="AM4825" s="144">
        <v>0.29166666666666669</v>
      </c>
      <c r="AN4825" s="144">
        <v>0.29166666666666669</v>
      </c>
      <c r="AO4825" s="145">
        <v>0.29166666666666669</v>
      </c>
    </row>
    <row r="4826" spans="2:41" ht="14.5" hidden="1" x14ac:dyDescent="0.35">
      <c r="B4826" s="45" t="s">
        <v>3314</v>
      </c>
      <c r="C4826" s="54">
        <v>901821</v>
      </c>
      <c r="D4826" s="54">
        <v>901821</v>
      </c>
      <c r="E4826" s="60" t="s">
        <v>3200</v>
      </c>
      <c r="F4826" s="73">
        <v>0</v>
      </c>
      <c r="G4826" s="73">
        <v>0.29166666666666669</v>
      </c>
      <c r="H4826" s="73">
        <v>0.29166666666666669</v>
      </c>
      <c r="I4826" s="73">
        <v>0.29166666666666669</v>
      </c>
      <c r="J4826" s="81" t="s">
        <v>4230</v>
      </c>
      <c r="AL4826" s="144">
        <v>0</v>
      </c>
      <c r="AM4826" s="144">
        <v>0.29166666666666669</v>
      </c>
      <c r="AN4826" s="144">
        <v>0.29166666666666669</v>
      </c>
      <c r="AO4826" s="145">
        <v>0.29166666666666669</v>
      </c>
    </row>
    <row r="4827" spans="2:41" ht="14.5" hidden="1" x14ac:dyDescent="0.35">
      <c r="B4827" s="45" t="s">
        <v>3314</v>
      </c>
      <c r="C4827" s="54">
        <v>901871</v>
      </c>
      <c r="D4827" s="54">
        <v>901871</v>
      </c>
      <c r="E4827" s="60" t="s">
        <v>3200</v>
      </c>
      <c r="F4827" s="73">
        <v>0</v>
      </c>
      <c r="G4827" s="73">
        <v>0.29166666666666669</v>
      </c>
      <c r="H4827" s="73">
        <v>0.29166666666666669</v>
      </c>
      <c r="I4827" s="73">
        <v>0.29166666666666669</v>
      </c>
      <c r="J4827" s="81" t="s">
        <v>4230</v>
      </c>
      <c r="AL4827" s="144">
        <v>0</v>
      </c>
      <c r="AM4827" s="144">
        <v>0.29166666666666669</v>
      </c>
      <c r="AN4827" s="144">
        <v>0.29166666666666669</v>
      </c>
      <c r="AO4827" s="145">
        <v>0.29166666666666669</v>
      </c>
    </row>
    <row r="4828" spans="2:41" ht="14.5" hidden="1" x14ac:dyDescent="0.35">
      <c r="B4828" s="45" t="s">
        <v>3314</v>
      </c>
      <c r="C4828" s="54">
        <v>901996</v>
      </c>
      <c r="D4828" s="54">
        <v>901997</v>
      </c>
      <c r="E4828" s="60" t="s">
        <v>3200</v>
      </c>
      <c r="F4828" s="73">
        <v>0</v>
      </c>
      <c r="G4828" s="73">
        <v>0.29166666666666669</v>
      </c>
      <c r="H4828" s="73">
        <v>0.29166666666666669</v>
      </c>
      <c r="I4828" s="73">
        <v>0.29166666666666669</v>
      </c>
      <c r="J4828" s="81" t="s">
        <v>4230</v>
      </c>
      <c r="AL4828" s="144">
        <v>0</v>
      </c>
      <c r="AM4828" s="144">
        <v>0.29166666666666669</v>
      </c>
      <c r="AN4828" s="144">
        <v>0.29166666666666669</v>
      </c>
      <c r="AO4828" s="145">
        <v>0.29166666666666669</v>
      </c>
    </row>
    <row r="4829" spans="2:41" ht="14.5" hidden="1" x14ac:dyDescent="0.35">
      <c r="B4829" s="45" t="s">
        <v>3314</v>
      </c>
      <c r="C4829" s="54">
        <v>902051</v>
      </c>
      <c r="D4829" s="54">
        <v>902051</v>
      </c>
      <c r="E4829" s="60" t="s">
        <v>3200</v>
      </c>
      <c r="F4829" s="73">
        <v>0</v>
      </c>
      <c r="G4829" s="73">
        <v>0.29166666666666669</v>
      </c>
      <c r="H4829" s="73">
        <v>0.29166666666666669</v>
      </c>
      <c r="I4829" s="73">
        <v>0.29166666666666669</v>
      </c>
      <c r="J4829" s="81" t="s">
        <v>4230</v>
      </c>
      <c r="AL4829" s="144">
        <v>0</v>
      </c>
      <c r="AM4829" s="144">
        <v>0.29166666666666669</v>
      </c>
      <c r="AN4829" s="144">
        <v>0.29166666666666669</v>
      </c>
      <c r="AO4829" s="145">
        <v>0.29166666666666669</v>
      </c>
    </row>
    <row r="4830" spans="2:41" ht="14.5" hidden="1" x14ac:dyDescent="0.35">
      <c r="B4830" s="45" t="s">
        <v>3314</v>
      </c>
      <c r="C4830" s="54">
        <v>902075</v>
      </c>
      <c r="D4830" s="54">
        <v>902075</v>
      </c>
      <c r="E4830" s="60" t="s">
        <v>3200</v>
      </c>
      <c r="F4830" s="73">
        <v>0</v>
      </c>
      <c r="G4830" s="73">
        <v>0.29166666666666669</v>
      </c>
      <c r="H4830" s="73">
        <v>0.29166666666666669</v>
      </c>
      <c r="I4830" s="73">
        <v>0.29166666666666669</v>
      </c>
      <c r="J4830" s="81" t="s">
        <v>4230</v>
      </c>
      <c r="AL4830" s="144">
        <v>0</v>
      </c>
      <c r="AM4830" s="144">
        <v>0.29166666666666669</v>
      </c>
      <c r="AN4830" s="144">
        <v>0.29166666666666669</v>
      </c>
      <c r="AO4830" s="145">
        <v>0.29166666666666669</v>
      </c>
    </row>
    <row r="4831" spans="2:41" ht="14.5" hidden="1" x14ac:dyDescent="0.35">
      <c r="B4831" s="45" t="s">
        <v>3314</v>
      </c>
      <c r="C4831" s="54">
        <v>902103</v>
      </c>
      <c r="D4831" s="54">
        <v>902103</v>
      </c>
      <c r="E4831" s="60" t="s">
        <v>3200</v>
      </c>
      <c r="F4831" s="73">
        <v>0</v>
      </c>
      <c r="G4831" s="73">
        <v>0.29166666666666669</v>
      </c>
      <c r="H4831" s="73">
        <v>0.29166666666666669</v>
      </c>
      <c r="I4831" s="73">
        <v>0.29166666666666669</v>
      </c>
      <c r="J4831" s="81" t="s">
        <v>4230</v>
      </c>
      <c r="AL4831" s="144">
        <v>0</v>
      </c>
      <c r="AM4831" s="144">
        <v>0.29166666666666669</v>
      </c>
      <c r="AN4831" s="144">
        <v>0.29166666666666669</v>
      </c>
      <c r="AO4831" s="145">
        <v>0.29166666666666669</v>
      </c>
    </row>
    <row r="4832" spans="2:41" ht="14.5" hidden="1" x14ac:dyDescent="0.35">
      <c r="B4832" s="45" t="s">
        <v>3314</v>
      </c>
      <c r="C4832" s="54">
        <v>902136</v>
      </c>
      <c r="D4832" s="54">
        <v>902136</v>
      </c>
      <c r="E4832" s="60" t="s">
        <v>3200</v>
      </c>
      <c r="F4832" s="73">
        <v>0</v>
      </c>
      <c r="G4832" s="73">
        <v>0.29166666666666669</v>
      </c>
      <c r="H4832" s="73">
        <v>0.29166666666666669</v>
      </c>
      <c r="I4832" s="73">
        <v>0.29166666666666669</v>
      </c>
      <c r="J4832" s="81" t="s">
        <v>4230</v>
      </c>
      <c r="AL4832" s="144">
        <v>0</v>
      </c>
      <c r="AM4832" s="144">
        <v>0.29166666666666669</v>
      </c>
      <c r="AN4832" s="144">
        <v>0.29166666666666669</v>
      </c>
      <c r="AO4832" s="145">
        <v>0.29166666666666669</v>
      </c>
    </row>
    <row r="4833" spans="2:41" ht="14.5" hidden="1" x14ac:dyDescent="0.35">
      <c r="B4833" s="45" t="s">
        <v>3314</v>
      </c>
      <c r="C4833" s="54">
        <v>902161</v>
      </c>
      <c r="D4833" s="54">
        <v>902161</v>
      </c>
      <c r="E4833" s="60" t="s">
        <v>3200</v>
      </c>
      <c r="F4833" s="73">
        <v>0</v>
      </c>
      <c r="G4833" s="73">
        <v>0.29166666666666669</v>
      </c>
      <c r="H4833" s="73">
        <v>0.29166666666666669</v>
      </c>
      <c r="I4833" s="73">
        <v>0.29166666666666669</v>
      </c>
      <c r="J4833" s="81" t="s">
        <v>4230</v>
      </c>
      <c r="AL4833" s="144">
        <v>0</v>
      </c>
      <c r="AM4833" s="144">
        <v>0.29166666666666669</v>
      </c>
      <c r="AN4833" s="144">
        <v>0.29166666666666669</v>
      </c>
      <c r="AO4833" s="145">
        <v>0.29166666666666669</v>
      </c>
    </row>
    <row r="4834" spans="2:41" ht="14.5" hidden="1" x14ac:dyDescent="0.35">
      <c r="B4834" s="45" t="s">
        <v>3314</v>
      </c>
      <c r="C4834" s="54">
        <v>902163</v>
      </c>
      <c r="D4834" s="54">
        <v>902163</v>
      </c>
      <c r="E4834" s="60" t="s">
        <v>3200</v>
      </c>
      <c r="F4834" s="73">
        <v>0</v>
      </c>
      <c r="G4834" s="73">
        <v>0.29166666666666669</v>
      </c>
      <c r="H4834" s="73">
        <v>0.29166666666666669</v>
      </c>
      <c r="I4834" s="73">
        <v>0.29166666666666669</v>
      </c>
      <c r="J4834" s="81" t="s">
        <v>4230</v>
      </c>
      <c r="AL4834" s="144">
        <v>0</v>
      </c>
      <c r="AM4834" s="144">
        <v>0.29166666666666669</v>
      </c>
      <c r="AN4834" s="144">
        <v>0.29166666666666669</v>
      </c>
      <c r="AO4834" s="145">
        <v>0.29166666666666669</v>
      </c>
    </row>
    <row r="4835" spans="2:41" ht="14.5" hidden="1" x14ac:dyDescent="0.35">
      <c r="B4835" s="45" t="s">
        <v>3314</v>
      </c>
      <c r="C4835" s="54">
        <v>902327</v>
      </c>
      <c r="D4835" s="54">
        <v>902327</v>
      </c>
      <c r="E4835" s="60" t="s">
        <v>3200</v>
      </c>
      <c r="F4835" s="73">
        <v>0</v>
      </c>
      <c r="G4835" s="73">
        <v>0.29166666666666669</v>
      </c>
      <c r="H4835" s="73">
        <v>0.29166666666666669</v>
      </c>
      <c r="I4835" s="73">
        <v>0.29166666666666669</v>
      </c>
      <c r="J4835" s="81" t="s">
        <v>4230</v>
      </c>
      <c r="AL4835" s="144">
        <v>0</v>
      </c>
      <c r="AM4835" s="144">
        <v>0.29166666666666669</v>
      </c>
      <c r="AN4835" s="144">
        <v>0.29166666666666669</v>
      </c>
      <c r="AO4835" s="145">
        <v>0.29166666666666669</v>
      </c>
    </row>
    <row r="4836" spans="2:41" ht="14.5" hidden="1" x14ac:dyDescent="0.35">
      <c r="B4836" s="45" t="s">
        <v>3314</v>
      </c>
      <c r="C4836" s="54">
        <v>903104</v>
      </c>
      <c r="D4836" s="54">
        <v>903104</v>
      </c>
      <c r="E4836" s="60" t="s">
        <v>3200</v>
      </c>
      <c r="F4836" s="73">
        <v>0</v>
      </c>
      <c r="G4836" s="73">
        <v>0.29166666666666669</v>
      </c>
      <c r="H4836" s="73">
        <v>0.29166666666666669</v>
      </c>
      <c r="I4836" s="73">
        <v>0.29166666666666669</v>
      </c>
      <c r="J4836" s="81" t="s">
        <v>4230</v>
      </c>
      <c r="AL4836" s="144">
        <v>0</v>
      </c>
      <c r="AM4836" s="144">
        <v>0.29166666666666669</v>
      </c>
      <c r="AN4836" s="144">
        <v>0.29166666666666669</v>
      </c>
      <c r="AO4836" s="145">
        <v>0.29166666666666669</v>
      </c>
    </row>
    <row r="4837" spans="2:41" ht="14.5" hidden="1" x14ac:dyDescent="0.35">
      <c r="B4837" s="45" t="s">
        <v>3314</v>
      </c>
      <c r="C4837" s="54">
        <v>903152</v>
      </c>
      <c r="D4837" s="54">
        <v>903152</v>
      </c>
      <c r="E4837" s="60" t="s">
        <v>3200</v>
      </c>
      <c r="F4837" s="73">
        <v>0</v>
      </c>
      <c r="G4837" s="73">
        <v>0.29166666666666669</v>
      </c>
      <c r="H4837" s="73">
        <v>0.29166666666666669</v>
      </c>
      <c r="I4837" s="73">
        <v>0.29166666666666669</v>
      </c>
      <c r="J4837" s="81" t="s">
        <v>4230</v>
      </c>
      <c r="AL4837" s="144">
        <v>0</v>
      </c>
      <c r="AM4837" s="144">
        <v>0.29166666666666669</v>
      </c>
      <c r="AN4837" s="144">
        <v>0.29166666666666669</v>
      </c>
      <c r="AO4837" s="145">
        <v>0.29166666666666669</v>
      </c>
    </row>
    <row r="4838" spans="2:41" ht="14.5" hidden="1" x14ac:dyDescent="0.35">
      <c r="B4838" s="45" t="s">
        <v>3314</v>
      </c>
      <c r="C4838" s="54">
        <v>903236</v>
      </c>
      <c r="D4838" s="54">
        <v>903236</v>
      </c>
      <c r="E4838" s="60" t="s">
        <v>3200</v>
      </c>
      <c r="F4838" s="73">
        <v>0</v>
      </c>
      <c r="G4838" s="73">
        <v>0.29166666666666669</v>
      </c>
      <c r="H4838" s="73">
        <v>0.29166666666666669</v>
      </c>
      <c r="I4838" s="73">
        <v>0.29166666666666669</v>
      </c>
      <c r="J4838" s="81" t="s">
        <v>4230</v>
      </c>
      <c r="AL4838" s="144">
        <v>0</v>
      </c>
      <c r="AM4838" s="144">
        <v>0.29166666666666669</v>
      </c>
      <c r="AN4838" s="144">
        <v>0.29166666666666669</v>
      </c>
      <c r="AO4838" s="145">
        <v>0.29166666666666669</v>
      </c>
    </row>
    <row r="4839" spans="2:41" ht="14.5" hidden="1" x14ac:dyDescent="0.35">
      <c r="B4839" s="45" t="s">
        <v>3314</v>
      </c>
      <c r="C4839" s="54">
        <v>903405</v>
      </c>
      <c r="D4839" s="54">
        <v>903405</v>
      </c>
      <c r="E4839" s="60" t="s">
        <v>3200</v>
      </c>
      <c r="F4839" s="73">
        <v>0</v>
      </c>
      <c r="G4839" s="73">
        <v>0.29166666666666669</v>
      </c>
      <c r="H4839" s="73">
        <v>0.29166666666666669</v>
      </c>
      <c r="I4839" s="73">
        <v>0.29166666666666669</v>
      </c>
      <c r="J4839" s="81" t="s">
        <v>4230</v>
      </c>
      <c r="AL4839" s="144">
        <v>0</v>
      </c>
      <c r="AM4839" s="144">
        <v>0.29166666666666669</v>
      </c>
      <c r="AN4839" s="144">
        <v>0.29166666666666669</v>
      </c>
      <c r="AO4839" s="145">
        <v>0.29166666666666669</v>
      </c>
    </row>
    <row r="4840" spans="2:41" ht="14.5" hidden="1" x14ac:dyDescent="0.35">
      <c r="B4840" s="45" t="s">
        <v>3314</v>
      </c>
      <c r="C4840" s="54">
        <v>903451</v>
      </c>
      <c r="D4840" s="54">
        <v>903451</v>
      </c>
      <c r="E4840" s="60" t="s">
        <v>3200</v>
      </c>
      <c r="F4840" s="73">
        <v>0</v>
      </c>
      <c r="G4840" s="73">
        <v>0.29166666666666669</v>
      </c>
      <c r="H4840" s="73">
        <v>0.29166666666666669</v>
      </c>
      <c r="I4840" s="73">
        <v>0.29166666666666669</v>
      </c>
      <c r="J4840" s="81" t="s">
        <v>4230</v>
      </c>
      <c r="AL4840" s="144">
        <v>0</v>
      </c>
      <c r="AM4840" s="144">
        <v>0.29166666666666669</v>
      </c>
      <c r="AN4840" s="144">
        <v>0.29166666666666669</v>
      </c>
      <c r="AO4840" s="145">
        <v>0.29166666666666669</v>
      </c>
    </row>
    <row r="4841" spans="2:41" ht="14.5" hidden="1" x14ac:dyDescent="0.35">
      <c r="B4841" s="45" t="s">
        <v>3314</v>
      </c>
      <c r="C4841" s="54">
        <v>903608</v>
      </c>
      <c r="D4841" s="54">
        <v>903608</v>
      </c>
      <c r="E4841" s="60" t="s">
        <v>3200</v>
      </c>
      <c r="F4841" s="73">
        <v>0</v>
      </c>
      <c r="G4841" s="73">
        <v>0.29166666666666669</v>
      </c>
      <c r="H4841" s="73">
        <v>0.29166666666666669</v>
      </c>
      <c r="I4841" s="73">
        <v>0.29166666666666669</v>
      </c>
      <c r="J4841" s="81" t="s">
        <v>4230</v>
      </c>
      <c r="AL4841" s="144">
        <v>0</v>
      </c>
      <c r="AM4841" s="144">
        <v>0.29166666666666669</v>
      </c>
      <c r="AN4841" s="144">
        <v>0.29166666666666669</v>
      </c>
      <c r="AO4841" s="145">
        <v>0.29166666666666669</v>
      </c>
    </row>
    <row r="4842" spans="2:41" ht="14.5" hidden="1" x14ac:dyDescent="0.35">
      <c r="B4842" s="45" t="s">
        <v>3314</v>
      </c>
      <c r="C4842" s="54">
        <v>903769</v>
      </c>
      <c r="D4842" s="54">
        <v>903769</v>
      </c>
      <c r="E4842" s="60" t="s">
        <v>3200</v>
      </c>
      <c r="F4842" s="73">
        <v>0</v>
      </c>
      <c r="G4842" s="73">
        <v>0.29166666666666669</v>
      </c>
      <c r="H4842" s="73">
        <v>0.29166666666666669</v>
      </c>
      <c r="I4842" s="73">
        <v>0.29166666666666669</v>
      </c>
      <c r="J4842" s="81" t="s">
        <v>4230</v>
      </c>
      <c r="AL4842" s="144">
        <v>0</v>
      </c>
      <c r="AM4842" s="144">
        <v>0.29166666666666669</v>
      </c>
      <c r="AN4842" s="144">
        <v>0.29166666666666669</v>
      </c>
      <c r="AO4842" s="145">
        <v>0.29166666666666669</v>
      </c>
    </row>
    <row r="4843" spans="2:41" ht="14.5" hidden="1" x14ac:dyDescent="0.35">
      <c r="B4843" s="45" t="s">
        <v>3314</v>
      </c>
      <c r="C4843" s="54">
        <v>903843</v>
      </c>
      <c r="D4843" s="54">
        <v>903843</v>
      </c>
      <c r="E4843" s="60" t="s">
        <v>3200</v>
      </c>
      <c r="F4843" s="73">
        <v>0</v>
      </c>
      <c r="G4843" s="73">
        <v>0.29166666666666669</v>
      </c>
      <c r="H4843" s="73">
        <v>0.29166666666666669</v>
      </c>
      <c r="I4843" s="73">
        <v>0.29166666666666669</v>
      </c>
      <c r="J4843" s="81" t="s">
        <v>4230</v>
      </c>
      <c r="AL4843" s="144">
        <v>0</v>
      </c>
      <c r="AM4843" s="144">
        <v>0.29166666666666669</v>
      </c>
      <c r="AN4843" s="144">
        <v>0.29166666666666669</v>
      </c>
      <c r="AO4843" s="145">
        <v>0.29166666666666669</v>
      </c>
    </row>
    <row r="4844" spans="2:41" ht="14.5" hidden="1" x14ac:dyDescent="0.35">
      <c r="B4844" s="45" t="s">
        <v>3314</v>
      </c>
      <c r="C4844" s="54">
        <v>903864</v>
      </c>
      <c r="D4844" s="54">
        <v>903864</v>
      </c>
      <c r="E4844" s="60" t="s">
        <v>3200</v>
      </c>
      <c r="F4844" s="73">
        <v>0</v>
      </c>
      <c r="G4844" s="73">
        <v>0.29166666666666669</v>
      </c>
      <c r="H4844" s="73">
        <v>0.29166666666666669</v>
      </c>
      <c r="I4844" s="73">
        <v>0.29166666666666669</v>
      </c>
      <c r="J4844" s="81" t="s">
        <v>4230</v>
      </c>
      <c r="AL4844" s="144">
        <v>0</v>
      </c>
      <c r="AM4844" s="144">
        <v>0.29166666666666669</v>
      </c>
      <c r="AN4844" s="144">
        <v>0.29166666666666669</v>
      </c>
      <c r="AO4844" s="145">
        <v>0.29166666666666669</v>
      </c>
    </row>
    <row r="4845" spans="2:41" ht="14.5" hidden="1" x14ac:dyDescent="0.35">
      <c r="B4845" s="45" t="s">
        <v>3314</v>
      </c>
      <c r="C4845" s="54">
        <v>903941</v>
      </c>
      <c r="D4845" s="54">
        <v>903941</v>
      </c>
      <c r="E4845" s="60" t="s">
        <v>3200</v>
      </c>
      <c r="F4845" s="73">
        <v>0</v>
      </c>
      <c r="G4845" s="73">
        <v>0.29166666666666669</v>
      </c>
      <c r="H4845" s="73">
        <v>0.29166666666666669</v>
      </c>
      <c r="I4845" s="73">
        <v>0.29166666666666669</v>
      </c>
      <c r="J4845" s="81" t="s">
        <v>4230</v>
      </c>
      <c r="AL4845" s="144">
        <v>0</v>
      </c>
      <c r="AM4845" s="144">
        <v>0.29166666666666669</v>
      </c>
      <c r="AN4845" s="144">
        <v>0.29166666666666669</v>
      </c>
      <c r="AO4845" s="145">
        <v>0.29166666666666669</v>
      </c>
    </row>
    <row r="4846" spans="2:41" ht="14.5" hidden="1" x14ac:dyDescent="0.35">
      <c r="B4846" s="45" t="s">
        <v>3314</v>
      </c>
      <c r="C4846" s="54">
        <v>903966</v>
      </c>
      <c r="D4846" s="54">
        <v>903966</v>
      </c>
      <c r="E4846" s="60" t="s">
        <v>3200</v>
      </c>
      <c r="F4846" s="73">
        <v>0</v>
      </c>
      <c r="G4846" s="73">
        <v>0.29166666666666669</v>
      </c>
      <c r="H4846" s="73">
        <v>0.29166666666666669</v>
      </c>
      <c r="I4846" s="73">
        <v>0.29166666666666669</v>
      </c>
      <c r="J4846" s="81" t="s">
        <v>4230</v>
      </c>
      <c r="AL4846" s="144">
        <v>0</v>
      </c>
      <c r="AM4846" s="144">
        <v>0.29166666666666669</v>
      </c>
      <c r="AN4846" s="144">
        <v>0.29166666666666669</v>
      </c>
      <c r="AO4846" s="145">
        <v>0.29166666666666669</v>
      </c>
    </row>
    <row r="4847" spans="2:41" ht="14.5" hidden="1" x14ac:dyDescent="0.35">
      <c r="B4847" s="45" t="s">
        <v>3314</v>
      </c>
      <c r="C4847" s="54">
        <v>904015</v>
      </c>
      <c r="D4847" s="54">
        <v>904015</v>
      </c>
      <c r="E4847" s="60" t="s">
        <v>3200</v>
      </c>
      <c r="F4847" s="73">
        <v>0</v>
      </c>
      <c r="G4847" s="73">
        <v>0.29166666666666669</v>
      </c>
      <c r="H4847" s="73">
        <v>0.29166666666666669</v>
      </c>
      <c r="I4847" s="73">
        <v>0.29166666666666669</v>
      </c>
      <c r="J4847" s="81" t="s">
        <v>4230</v>
      </c>
      <c r="AL4847" s="144">
        <v>0</v>
      </c>
      <c r="AM4847" s="144">
        <v>0.29166666666666669</v>
      </c>
      <c r="AN4847" s="144">
        <v>0.29166666666666669</v>
      </c>
      <c r="AO4847" s="145">
        <v>0.29166666666666669</v>
      </c>
    </row>
    <row r="4848" spans="2:41" ht="14.5" hidden="1" x14ac:dyDescent="0.35">
      <c r="B4848" s="45" t="s">
        <v>3314</v>
      </c>
      <c r="C4848" s="54">
        <v>904018</v>
      </c>
      <c r="D4848" s="54">
        <v>904018</v>
      </c>
      <c r="E4848" s="60" t="s">
        <v>3200</v>
      </c>
      <c r="F4848" s="73">
        <v>0</v>
      </c>
      <c r="G4848" s="73">
        <v>0.29166666666666669</v>
      </c>
      <c r="H4848" s="73">
        <v>0.29166666666666669</v>
      </c>
      <c r="I4848" s="73">
        <v>0.29166666666666669</v>
      </c>
      <c r="J4848" s="81" t="s">
        <v>4230</v>
      </c>
      <c r="AL4848" s="144">
        <v>0</v>
      </c>
      <c r="AM4848" s="144">
        <v>0.29166666666666669</v>
      </c>
      <c r="AN4848" s="144">
        <v>0.29166666666666669</v>
      </c>
      <c r="AO4848" s="145">
        <v>0.29166666666666669</v>
      </c>
    </row>
    <row r="4849" spans="2:41" ht="14.5" hidden="1" x14ac:dyDescent="0.35">
      <c r="B4849" s="45" t="s">
        <v>3314</v>
      </c>
      <c r="C4849" s="54">
        <v>904060</v>
      </c>
      <c r="D4849" s="54">
        <v>904060</v>
      </c>
      <c r="E4849" s="60" t="s">
        <v>3200</v>
      </c>
      <c r="F4849" s="73">
        <v>0</v>
      </c>
      <c r="G4849" s="73">
        <v>0.29166666666666669</v>
      </c>
      <c r="H4849" s="73">
        <v>0.29166666666666669</v>
      </c>
      <c r="I4849" s="73">
        <v>0.29166666666666669</v>
      </c>
      <c r="J4849" s="81" t="s">
        <v>4230</v>
      </c>
      <c r="AL4849" s="144">
        <v>0</v>
      </c>
      <c r="AM4849" s="144">
        <v>0.29166666666666669</v>
      </c>
      <c r="AN4849" s="144">
        <v>0.29166666666666669</v>
      </c>
      <c r="AO4849" s="145">
        <v>0.29166666666666669</v>
      </c>
    </row>
    <row r="4850" spans="2:41" ht="14.5" hidden="1" x14ac:dyDescent="0.35">
      <c r="B4850" s="45" t="s">
        <v>3314</v>
      </c>
      <c r="C4850" s="54">
        <v>904068</v>
      </c>
      <c r="D4850" s="54">
        <v>904068</v>
      </c>
      <c r="E4850" s="60" t="s">
        <v>3200</v>
      </c>
      <c r="F4850" s="73">
        <v>0</v>
      </c>
      <c r="G4850" s="73">
        <v>0.29166666666666669</v>
      </c>
      <c r="H4850" s="73">
        <v>0.29166666666666669</v>
      </c>
      <c r="I4850" s="73">
        <v>0.29166666666666669</v>
      </c>
      <c r="J4850" s="81" t="s">
        <v>4230</v>
      </c>
      <c r="AL4850" s="144">
        <v>0</v>
      </c>
      <c r="AM4850" s="144">
        <v>0.29166666666666669</v>
      </c>
      <c r="AN4850" s="144">
        <v>0.29166666666666669</v>
      </c>
      <c r="AO4850" s="145">
        <v>0.29166666666666669</v>
      </c>
    </row>
    <row r="4851" spans="2:41" ht="14.5" hidden="1" x14ac:dyDescent="0.35">
      <c r="B4851" s="45" t="s">
        <v>3314</v>
      </c>
      <c r="C4851" s="54">
        <v>904361</v>
      </c>
      <c r="D4851" s="54">
        <v>904361</v>
      </c>
      <c r="E4851" s="60" t="s">
        <v>3200</v>
      </c>
      <c r="F4851" s="73">
        <v>0</v>
      </c>
      <c r="G4851" s="73">
        <v>0.29166666666666669</v>
      </c>
      <c r="H4851" s="73">
        <v>0.29166666666666669</v>
      </c>
      <c r="I4851" s="73">
        <v>0.29166666666666669</v>
      </c>
      <c r="J4851" s="81" t="s">
        <v>4230</v>
      </c>
      <c r="AL4851" s="144">
        <v>0</v>
      </c>
      <c r="AM4851" s="144">
        <v>0.29166666666666669</v>
      </c>
      <c r="AN4851" s="144">
        <v>0.29166666666666669</v>
      </c>
      <c r="AO4851" s="145">
        <v>0.29166666666666669</v>
      </c>
    </row>
    <row r="4852" spans="2:41" ht="14.5" hidden="1" x14ac:dyDescent="0.35">
      <c r="B4852" s="45" t="s">
        <v>3314</v>
      </c>
      <c r="C4852" s="54">
        <v>904370</v>
      </c>
      <c r="D4852" s="54">
        <v>904370</v>
      </c>
      <c r="E4852" s="60" t="s">
        <v>3200</v>
      </c>
      <c r="F4852" s="73">
        <v>0</v>
      </c>
      <c r="G4852" s="73">
        <v>0.29166666666666669</v>
      </c>
      <c r="H4852" s="73">
        <v>0.29166666666666669</v>
      </c>
      <c r="I4852" s="73">
        <v>0.29166666666666669</v>
      </c>
      <c r="J4852" s="81" t="s">
        <v>4230</v>
      </c>
      <c r="AL4852" s="144">
        <v>0</v>
      </c>
      <c r="AM4852" s="144">
        <v>0.29166666666666669</v>
      </c>
      <c r="AN4852" s="144">
        <v>0.29166666666666669</v>
      </c>
      <c r="AO4852" s="145">
        <v>0.29166666666666669</v>
      </c>
    </row>
    <row r="4853" spans="2:41" ht="14.5" hidden="1" x14ac:dyDescent="0.35">
      <c r="B4853" s="45" t="s">
        <v>3314</v>
      </c>
      <c r="C4853" s="54">
        <v>904376</v>
      </c>
      <c r="D4853" s="54">
        <v>904376</v>
      </c>
      <c r="E4853" s="60" t="s">
        <v>3200</v>
      </c>
      <c r="F4853" s="73">
        <v>0</v>
      </c>
      <c r="G4853" s="73">
        <v>0.29166666666666669</v>
      </c>
      <c r="H4853" s="73">
        <v>0.29166666666666669</v>
      </c>
      <c r="I4853" s="73">
        <v>0.29166666666666669</v>
      </c>
      <c r="J4853" s="81" t="s">
        <v>4230</v>
      </c>
      <c r="AL4853" s="144">
        <v>0</v>
      </c>
      <c r="AM4853" s="144">
        <v>0.29166666666666669</v>
      </c>
      <c r="AN4853" s="144">
        <v>0.29166666666666669</v>
      </c>
      <c r="AO4853" s="145">
        <v>0.29166666666666669</v>
      </c>
    </row>
    <row r="4854" spans="2:41" ht="14.5" hidden="1" x14ac:dyDescent="0.35">
      <c r="B4854" s="45" t="s">
        <v>3314</v>
      </c>
      <c r="C4854" s="54">
        <v>904941</v>
      </c>
      <c r="D4854" s="54">
        <v>904941</v>
      </c>
      <c r="E4854" s="60" t="s">
        <v>3200</v>
      </c>
      <c r="F4854" s="73">
        <v>0</v>
      </c>
      <c r="G4854" s="73">
        <v>0.29166666666666669</v>
      </c>
      <c r="H4854" s="73">
        <v>0.29166666666666669</v>
      </c>
      <c r="I4854" s="73">
        <v>0.29166666666666669</v>
      </c>
      <c r="J4854" s="81" t="s">
        <v>4230</v>
      </c>
      <c r="AL4854" s="144">
        <v>0</v>
      </c>
      <c r="AM4854" s="144">
        <v>0.29166666666666669</v>
      </c>
      <c r="AN4854" s="144">
        <v>0.29166666666666669</v>
      </c>
      <c r="AO4854" s="145">
        <v>0.29166666666666669</v>
      </c>
    </row>
    <row r="4855" spans="2:41" ht="14.5" hidden="1" x14ac:dyDescent="0.35">
      <c r="B4855" s="45" t="s">
        <v>3314</v>
      </c>
      <c r="C4855" s="54">
        <v>905026</v>
      </c>
      <c r="D4855" s="54">
        <v>905026</v>
      </c>
      <c r="E4855" s="60" t="s">
        <v>3200</v>
      </c>
      <c r="F4855" s="73">
        <v>0</v>
      </c>
      <c r="G4855" s="73">
        <v>0.29166666666666669</v>
      </c>
      <c r="H4855" s="73">
        <v>0.29166666666666669</v>
      </c>
      <c r="I4855" s="73">
        <v>0.29166666666666669</v>
      </c>
      <c r="J4855" s="81" t="s">
        <v>4230</v>
      </c>
      <c r="AL4855" s="144">
        <v>0</v>
      </c>
      <c r="AM4855" s="144">
        <v>0.29166666666666669</v>
      </c>
      <c r="AN4855" s="144">
        <v>0.29166666666666669</v>
      </c>
      <c r="AO4855" s="145">
        <v>0.29166666666666669</v>
      </c>
    </row>
    <row r="4856" spans="2:41" ht="14.5" hidden="1" x14ac:dyDescent="0.35">
      <c r="B4856" s="45" t="s">
        <v>3314</v>
      </c>
      <c r="C4856" s="54">
        <v>905031</v>
      </c>
      <c r="D4856" s="54">
        <v>905031</v>
      </c>
      <c r="E4856" s="60" t="s">
        <v>3200</v>
      </c>
      <c r="F4856" s="73">
        <v>0</v>
      </c>
      <c r="G4856" s="73">
        <v>0.29166666666666669</v>
      </c>
      <c r="H4856" s="73">
        <v>0.29166666666666669</v>
      </c>
      <c r="I4856" s="73">
        <v>0.29166666666666669</v>
      </c>
      <c r="J4856" s="81" t="s">
        <v>4230</v>
      </c>
      <c r="AL4856" s="144">
        <v>0</v>
      </c>
      <c r="AM4856" s="144">
        <v>0.29166666666666669</v>
      </c>
      <c r="AN4856" s="144">
        <v>0.29166666666666669</v>
      </c>
      <c r="AO4856" s="145">
        <v>0.29166666666666669</v>
      </c>
    </row>
    <row r="4857" spans="2:41" ht="14.5" hidden="1" x14ac:dyDescent="0.35">
      <c r="B4857" s="45" t="s">
        <v>3314</v>
      </c>
      <c r="C4857" s="54">
        <v>905034</v>
      </c>
      <c r="D4857" s="54">
        <v>905037</v>
      </c>
      <c r="E4857" s="60" t="s">
        <v>3200</v>
      </c>
      <c r="F4857" s="73">
        <v>0</v>
      </c>
      <c r="G4857" s="73">
        <v>0.29166666666666669</v>
      </c>
      <c r="H4857" s="73">
        <v>0.29166666666666669</v>
      </c>
      <c r="I4857" s="73">
        <v>0.29166666666666669</v>
      </c>
      <c r="J4857" s="81" t="s">
        <v>4230</v>
      </c>
      <c r="AL4857" s="144">
        <v>0</v>
      </c>
      <c r="AM4857" s="144">
        <v>0.29166666666666669</v>
      </c>
      <c r="AN4857" s="144">
        <v>0.29166666666666669</v>
      </c>
      <c r="AO4857" s="145">
        <v>0.29166666666666669</v>
      </c>
    </row>
    <row r="4858" spans="2:41" ht="14.5" hidden="1" x14ac:dyDescent="0.35">
      <c r="B4858" s="45" t="s">
        <v>3314</v>
      </c>
      <c r="C4858" s="54">
        <v>905039</v>
      </c>
      <c r="D4858" s="54">
        <v>905039</v>
      </c>
      <c r="E4858" s="60" t="s">
        <v>3200</v>
      </c>
      <c r="F4858" s="73">
        <v>0</v>
      </c>
      <c r="G4858" s="73">
        <v>0.29166666666666669</v>
      </c>
      <c r="H4858" s="73">
        <v>0.29166666666666669</v>
      </c>
      <c r="I4858" s="73">
        <v>0.29166666666666669</v>
      </c>
      <c r="J4858" s="81" t="s">
        <v>4230</v>
      </c>
      <c r="AL4858" s="144">
        <v>0</v>
      </c>
      <c r="AM4858" s="144">
        <v>0.29166666666666669</v>
      </c>
      <c r="AN4858" s="144">
        <v>0.29166666666666669</v>
      </c>
      <c r="AO4858" s="145">
        <v>0.29166666666666669</v>
      </c>
    </row>
    <row r="4859" spans="2:41" ht="14.5" hidden="1" x14ac:dyDescent="0.35">
      <c r="B4859" s="45" t="s">
        <v>3314</v>
      </c>
      <c r="C4859" s="54">
        <v>905231</v>
      </c>
      <c r="D4859" s="54">
        <v>905231</v>
      </c>
      <c r="E4859" s="60" t="s">
        <v>3200</v>
      </c>
      <c r="F4859" s="73">
        <v>0</v>
      </c>
      <c r="G4859" s="73">
        <v>0.29166666666666669</v>
      </c>
      <c r="H4859" s="73">
        <v>0.29166666666666669</v>
      </c>
      <c r="I4859" s="73">
        <v>0.29166666666666669</v>
      </c>
      <c r="J4859" s="81" t="s">
        <v>4230</v>
      </c>
      <c r="AL4859" s="144">
        <v>0</v>
      </c>
      <c r="AM4859" s="144">
        <v>0.29166666666666669</v>
      </c>
      <c r="AN4859" s="144">
        <v>0.29166666666666669</v>
      </c>
      <c r="AO4859" s="145">
        <v>0.29166666666666669</v>
      </c>
    </row>
    <row r="4860" spans="2:41" ht="14.5" hidden="1" x14ac:dyDescent="0.35">
      <c r="B4860" s="45" t="s">
        <v>3314</v>
      </c>
      <c r="C4860" s="54">
        <v>905321</v>
      </c>
      <c r="D4860" s="54">
        <v>905321</v>
      </c>
      <c r="E4860" s="60" t="s">
        <v>3200</v>
      </c>
      <c r="F4860" s="73">
        <v>0</v>
      </c>
      <c r="G4860" s="73">
        <v>0.29166666666666669</v>
      </c>
      <c r="H4860" s="73">
        <v>0.29166666666666669</v>
      </c>
      <c r="I4860" s="73">
        <v>0.29166666666666669</v>
      </c>
      <c r="J4860" s="81" t="s">
        <v>4230</v>
      </c>
      <c r="AL4860" s="144">
        <v>0</v>
      </c>
      <c r="AM4860" s="144">
        <v>0.29166666666666669</v>
      </c>
      <c r="AN4860" s="144">
        <v>0.29166666666666669</v>
      </c>
      <c r="AO4860" s="145">
        <v>0.29166666666666669</v>
      </c>
    </row>
    <row r="4861" spans="2:41" ht="14.5" hidden="1" x14ac:dyDescent="0.35">
      <c r="B4861" s="45" t="s">
        <v>3314</v>
      </c>
      <c r="C4861" s="54">
        <v>905328</v>
      </c>
      <c r="D4861" s="54">
        <v>905328</v>
      </c>
      <c r="E4861" s="60" t="s">
        <v>3200</v>
      </c>
      <c r="F4861" s="73">
        <v>0</v>
      </c>
      <c r="G4861" s="73">
        <v>0.29166666666666669</v>
      </c>
      <c r="H4861" s="73">
        <v>0.29166666666666669</v>
      </c>
      <c r="I4861" s="73">
        <v>0.29166666666666669</v>
      </c>
      <c r="J4861" s="81" t="s">
        <v>4230</v>
      </c>
      <c r="AL4861" s="144">
        <v>0</v>
      </c>
      <c r="AM4861" s="144">
        <v>0.29166666666666669</v>
      </c>
      <c r="AN4861" s="144">
        <v>0.29166666666666669</v>
      </c>
      <c r="AO4861" s="145">
        <v>0.29166666666666669</v>
      </c>
    </row>
    <row r="4862" spans="2:41" ht="14.5" hidden="1" x14ac:dyDescent="0.35">
      <c r="B4862" s="45" t="s">
        <v>3314</v>
      </c>
      <c r="C4862" s="54">
        <v>905390</v>
      </c>
      <c r="D4862" s="54">
        <v>905390</v>
      </c>
      <c r="E4862" s="60" t="s">
        <v>3200</v>
      </c>
      <c r="F4862" s="73">
        <v>0</v>
      </c>
      <c r="G4862" s="73">
        <v>0.29166666666666669</v>
      </c>
      <c r="H4862" s="73">
        <v>0.29166666666666669</v>
      </c>
      <c r="I4862" s="73">
        <v>0.29166666666666669</v>
      </c>
      <c r="J4862" s="81" t="s">
        <v>4230</v>
      </c>
      <c r="AL4862" s="144">
        <v>0</v>
      </c>
      <c r="AM4862" s="144">
        <v>0.29166666666666669</v>
      </c>
      <c r="AN4862" s="144">
        <v>0.29166666666666669</v>
      </c>
      <c r="AO4862" s="145">
        <v>0.29166666666666669</v>
      </c>
    </row>
    <row r="4863" spans="2:41" ht="14.5" hidden="1" x14ac:dyDescent="0.35">
      <c r="B4863" s="45" t="s">
        <v>3314</v>
      </c>
      <c r="C4863" s="54">
        <v>905463</v>
      </c>
      <c r="D4863" s="54">
        <v>905463</v>
      </c>
      <c r="E4863" s="60" t="s">
        <v>3200</v>
      </c>
      <c r="F4863" s="73">
        <v>0</v>
      </c>
      <c r="G4863" s="73">
        <v>0.29166666666666669</v>
      </c>
      <c r="H4863" s="73">
        <v>0.29166666666666669</v>
      </c>
      <c r="I4863" s="73">
        <v>0.29166666666666669</v>
      </c>
      <c r="J4863" s="81" t="s">
        <v>4230</v>
      </c>
      <c r="AL4863" s="144">
        <v>0</v>
      </c>
      <c r="AM4863" s="144">
        <v>0.29166666666666669</v>
      </c>
      <c r="AN4863" s="144">
        <v>0.29166666666666669</v>
      </c>
      <c r="AO4863" s="145">
        <v>0.29166666666666669</v>
      </c>
    </row>
    <row r="4864" spans="2:41" ht="14.5" hidden="1" x14ac:dyDescent="0.35">
      <c r="B4864" s="45" t="s">
        <v>3314</v>
      </c>
      <c r="C4864" s="54">
        <v>905465</v>
      </c>
      <c r="D4864" s="54">
        <v>905466</v>
      </c>
      <c r="E4864" s="60" t="s">
        <v>3200</v>
      </c>
      <c r="F4864" s="73">
        <v>0</v>
      </c>
      <c r="G4864" s="73">
        <v>0.29166666666666669</v>
      </c>
      <c r="H4864" s="73">
        <v>0.29166666666666669</v>
      </c>
      <c r="I4864" s="73">
        <v>0.29166666666666669</v>
      </c>
      <c r="J4864" s="81" t="s">
        <v>4230</v>
      </c>
      <c r="AL4864" s="144">
        <v>0</v>
      </c>
      <c r="AM4864" s="144">
        <v>0.29166666666666669</v>
      </c>
      <c r="AN4864" s="144">
        <v>0.29166666666666669</v>
      </c>
      <c r="AO4864" s="145">
        <v>0.29166666666666669</v>
      </c>
    </row>
    <row r="4865" spans="2:41" ht="14.5" hidden="1" x14ac:dyDescent="0.35">
      <c r="B4865" s="45" t="s">
        <v>3314</v>
      </c>
      <c r="C4865" s="54">
        <v>905478</v>
      </c>
      <c r="D4865" s="54">
        <v>905478</v>
      </c>
      <c r="E4865" s="60" t="s">
        <v>3200</v>
      </c>
      <c r="F4865" s="73">
        <v>0</v>
      </c>
      <c r="G4865" s="73">
        <v>0.29166666666666669</v>
      </c>
      <c r="H4865" s="73">
        <v>0.29166666666666669</v>
      </c>
      <c r="I4865" s="73">
        <v>0.29166666666666669</v>
      </c>
      <c r="J4865" s="81" t="s">
        <v>4230</v>
      </c>
      <c r="AL4865" s="144">
        <v>0</v>
      </c>
      <c r="AM4865" s="144">
        <v>0.29166666666666669</v>
      </c>
      <c r="AN4865" s="144">
        <v>0.29166666666666669</v>
      </c>
      <c r="AO4865" s="145">
        <v>0.29166666666666669</v>
      </c>
    </row>
    <row r="4866" spans="2:41" ht="14.5" hidden="1" x14ac:dyDescent="0.35">
      <c r="B4866" s="45" t="s">
        <v>3314</v>
      </c>
      <c r="C4866" s="54">
        <v>905485</v>
      </c>
      <c r="D4866" s="54">
        <v>905485</v>
      </c>
      <c r="E4866" s="60" t="s">
        <v>3200</v>
      </c>
      <c r="F4866" s="73">
        <v>0</v>
      </c>
      <c r="G4866" s="73">
        <v>0.29166666666666669</v>
      </c>
      <c r="H4866" s="73">
        <v>0.29166666666666669</v>
      </c>
      <c r="I4866" s="73">
        <v>0.29166666666666669</v>
      </c>
      <c r="J4866" s="81" t="s">
        <v>4230</v>
      </c>
      <c r="AL4866" s="144">
        <v>0</v>
      </c>
      <c r="AM4866" s="144">
        <v>0.29166666666666669</v>
      </c>
      <c r="AN4866" s="144">
        <v>0.29166666666666669</v>
      </c>
      <c r="AO4866" s="145">
        <v>0.29166666666666669</v>
      </c>
    </row>
    <row r="4867" spans="2:41" ht="14.5" hidden="1" x14ac:dyDescent="0.35">
      <c r="B4867" s="45" t="s">
        <v>3314</v>
      </c>
      <c r="C4867" s="54">
        <v>905487</v>
      </c>
      <c r="D4867" s="54">
        <v>905487</v>
      </c>
      <c r="E4867" s="60" t="s">
        <v>3200</v>
      </c>
      <c r="F4867" s="73">
        <v>0</v>
      </c>
      <c r="G4867" s="73">
        <v>0.29166666666666669</v>
      </c>
      <c r="H4867" s="73">
        <v>0.29166666666666669</v>
      </c>
      <c r="I4867" s="73">
        <v>0.29166666666666669</v>
      </c>
      <c r="J4867" s="81" t="s">
        <v>4230</v>
      </c>
      <c r="AL4867" s="144">
        <v>0</v>
      </c>
      <c r="AM4867" s="144">
        <v>0.29166666666666669</v>
      </c>
      <c r="AN4867" s="144">
        <v>0.29166666666666669</v>
      </c>
      <c r="AO4867" s="145">
        <v>0.29166666666666669</v>
      </c>
    </row>
    <row r="4868" spans="2:41" ht="14.5" hidden="1" x14ac:dyDescent="0.35">
      <c r="B4868" s="45" t="s">
        <v>3314</v>
      </c>
      <c r="C4868" s="54">
        <v>905494</v>
      </c>
      <c r="D4868" s="54">
        <v>905494</v>
      </c>
      <c r="E4868" s="60" t="s">
        <v>3200</v>
      </c>
      <c r="F4868" s="73">
        <v>0</v>
      </c>
      <c r="G4868" s="73">
        <v>0.29166666666666669</v>
      </c>
      <c r="H4868" s="73">
        <v>0.29166666666666669</v>
      </c>
      <c r="I4868" s="73">
        <v>0.29166666666666669</v>
      </c>
      <c r="J4868" s="81" t="s">
        <v>4230</v>
      </c>
      <c r="AL4868" s="144">
        <v>0</v>
      </c>
      <c r="AM4868" s="144">
        <v>0.29166666666666669</v>
      </c>
      <c r="AN4868" s="144">
        <v>0.29166666666666669</v>
      </c>
      <c r="AO4868" s="145">
        <v>0.29166666666666669</v>
      </c>
    </row>
    <row r="4869" spans="2:41" ht="14.5" hidden="1" x14ac:dyDescent="0.35">
      <c r="B4869" s="45" t="s">
        <v>3314</v>
      </c>
      <c r="C4869" s="54">
        <v>905501</v>
      </c>
      <c r="D4869" s="54">
        <v>905501</v>
      </c>
      <c r="E4869" s="60" t="s">
        <v>3200</v>
      </c>
      <c r="F4869" s="73">
        <v>0</v>
      </c>
      <c r="G4869" s="73">
        <v>0.29166666666666669</v>
      </c>
      <c r="H4869" s="73">
        <v>0.29166666666666669</v>
      </c>
      <c r="I4869" s="73">
        <v>0.29166666666666669</v>
      </c>
      <c r="J4869" s="81" t="s">
        <v>4230</v>
      </c>
      <c r="AL4869" s="144">
        <v>0</v>
      </c>
      <c r="AM4869" s="144">
        <v>0.29166666666666669</v>
      </c>
      <c r="AN4869" s="144">
        <v>0.29166666666666669</v>
      </c>
      <c r="AO4869" s="145">
        <v>0.29166666666666669</v>
      </c>
    </row>
    <row r="4870" spans="2:41" ht="14.5" hidden="1" x14ac:dyDescent="0.35">
      <c r="B4870" s="45" t="s">
        <v>3314</v>
      </c>
      <c r="C4870" s="54">
        <v>905641</v>
      </c>
      <c r="D4870" s="54">
        <v>905641</v>
      </c>
      <c r="E4870" s="60" t="s">
        <v>3200</v>
      </c>
      <c r="F4870" s="73">
        <v>0</v>
      </c>
      <c r="G4870" s="73">
        <v>0.29166666666666669</v>
      </c>
      <c r="H4870" s="73">
        <v>0.29166666666666669</v>
      </c>
      <c r="I4870" s="73">
        <v>0.29166666666666669</v>
      </c>
      <c r="J4870" s="81" t="s">
        <v>4230</v>
      </c>
      <c r="AL4870" s="144">
        <v>0</v>
      </c>
      <c r="AM4870" s="144">
        <v>0.29166666666666669</v>
      </c>
      <c r="AN4870" s="144">
        <v>0.29166666666666669</v>
      </c>
      <c r="AO4870" s="145">
        <v>0.29166666666666669</v>
      </c>
    </row>
    <row r="4871" spans="2:41" ht="14.5" hidden="1" x14ac:dyDescent="0.35">
      <c r="B4871" s="45" t="s">
        <v>3314</v>
      </c>
      <c r="C4871" s="54">
        <v>905710</v>
      </c>
      <c r="D4871" s="54">
        <v>905710</v>
      </c>
      <c r="E4871" s="60" t="s">
        <v>3200</v>
      </c>
      <c r="F4871" s="73">
        <v>0</v>
      </c>
      <c r="G4871" s="73">
        <v>0.29166666666666669</v>
      </c>
      <c r="H4871" s="73">
        <v>0.29166666666666669</v>
      </c>
      <c r="I4871" s="73">
        <v>0.29166666666666669</v>
      </c>
      <c r="J4871" s="81" t="s">
        <v>4230</v>
      </c>
      <c r="AL4871" s="144">
        <v>0</v>
      </c>
      <c r="AM4871" s="144">
        <v>0.29166666666666669</v>
      </c>
      <c r="AN4871" s="144">
        <v>0.29166666666666669</v>
      </c>
      <c r="AO4871" s="145">
        <v>0.29166666666666669</v>
      </c>
    </row>
    <row r="4872" spans="2:41" ht="14.5" hidden="1" x14ac:dyDescent="0.35">
      <c r="B4872" s="45" t="s">
        <v>3314</v>
      </c>
      <c r="C4872" s="54">
        <v>905713</v>
      </c>
      <c r="D4872" s="54">
        <v>905713</v>
      </c>
      <c r="E4872" s="60" t="s">
        <v>3200</v>
      </c>
      <c r="F4872" s="73">
        <v>0</v>
      </c>
      <c r="G4872" s="73">
        <v>0.29166666666666669</v>
      </c>
      <c r="H4872" s="73">
        <v>0.29166666666666669</v>
      </c>
      <c r="I4872" s="73">
        <v>0.29166666666666669</v>
      </c>
      <c r="J4872" s="81" t="s">
        <v>4230</v>
      </c>
      <c r="AL4872" s="144">
        <v>0</v>
      </c>
      <c r="AM4872" s="144">
        <v>0.29166666666666669</v>
      </c>
      <c r="AN4872" s="144">
        <v>0.29166666666666669</v>
      </c>
      <c r="AO4872" s="145">
        <v>0.29166666666666669</v>
      </c>
    </row>
    <row r="4873" spans="2:41" ht="14.5" hidden="1" x14ac:dyDescent="0.35">
      <c r="B4873" s="45" t="s">
        <v>3314</v>
      </c>
      <c r="C4873" s="54">
        <v>905715</v>
      </c>
      <c r="D4873" s="54">
        <v>905715</v>
      </c>
      <c r="E4873" s="60" t="s">
        <v>3200</v>
      </c>
      <c r="F4873" s="73">
        <v>0</v>
      </c>
      <c r="G4873" s="73">
        <v>0.29166666666666669</v>
      </c>
      <c r="H4873" s="73">
        <v>0.29166666666666669</v>
      </c>
      <c r="I4873" s="73">
        <v>0.29166666666666669</v>
      </c>
      <c r="J4873" s="81" t="s">
        <v>4230</v>
      </c>
      <c r="AL4873" s="144">
        <v>0</v>
      </c>
      <c r="AM4873" s="144">
        <v>0.29166666666666669</v>
      </c>
      <c r="AN4873" s="144">
        <v>0.29166666666666669</v>
      </c>
      <c r="AO4873" s="145">
        <v>0.29166666666666669</v>
      </c>
    </row>
    <row r="4874" spans="2:41" ht="14.5" hidden="1" x14ac:dyDescent="0.35">
      <c r="B4874" s="45" t="s">
        <v>3314</v>
      </c>
      <c r="C4874" s="54">
        <v>905738</v>
      </c>
      <c r="D4874" s="54">
        <v>905738</v>
      </c>
      <c r="E4874" s="60" t="s">
        <v>3200</v>
      </c>
      <c r="F4874" s="73">
        <v>0</v>
      </c>
      <c r="G4874" s="73">
        <v>0.29166666666666669</v>
      </c>
      <c r="H4874" s="73">
        <v>0.29166666666666669</v>
      </c>
      <c r="I4874" s="73">
        <v>0.29166666666666669</v>
      </c>
      <c r="J4874" s="81" t="s">
        <v>4230</v>
      </c>
      <c r="AL4874" s="144">
        <v>0</v>
      </c>
      <c r="AM4874" s="144">
        <v>0.29166666666666669</v>
      </c>
      <c r="AN4874" s="144">
        <v>0.29166666666666669</v>
      </c>
      <c r="AO4874" s="145">
        <v>0.29166666666666669</v>
      </c>
    </row>
    <row r="4875" spans="2:41" ht="14.5" hidden="1" x14ac:dyDescent="0.35">
      <c r="B4875" s="45" t="s">
        <v>3314</v>
      </c>
      <c r="C4875" s="54">
        <v>905795</v>
      </c>
      <c r="D4875" s="54">
        <v>905795</v>
      </c>
      <c r="E4875" s="60" t="s">
        <v>3200</v>
      </c>
      <c r="F4875" s="73">
        <v>0</v>
      </c>
      <c r="G4875" s="73">
        <v>0.29166666666666669</v>
      </c>
      <c r="H4875" s="73">
        <v>0.29166666666666669</v>
      </c>
      <c r="I4875" s="73">
        <v>0.29166666666666669</v>
      </c>
      <c r="J4875" s="81" t="s">
        <v>4230</v>
      </c>
      <c r="AL4875" s="144">
        <v>0</v>
      </c>
      <c r="AM4875" s="144">
        <v>0.29166666666666669</v>
      </c>
      <c r="AN4875" s="144">
        <v>0.29166666666666669</v>
      </c>
      <c r="AO4875" s="145">
        <v>0.29166666666666669</v>
      </c>
    </row>
    <row r="4876" spans="2:41" ht="14.5" hidden="1" x14ac:dyDescent="0.35">
      <c r="B4876" s="45" t="s">
        <v>3314</v>
      </c>
      <c r="C4876" s="54">
        <v>905831</v>
      </c>
      <c r="D4876" s="54">
        <v>905833</v>
      </c>
      <c r="E4876" s="60" t="s">
        <v>3200</v>
      </c>
      <c r="F4876" s="73">
        <v>0</v>
      </c>
      <c r="G4876" s="73">
        <v>0.29166666666666669</v>
      </c>
      <c r="H4876" s="73">
        <v>0.29166666666666669</v>
      </c>
      <c r="I4876" s="73">
        <v>0.29166666666666669</v>
      </c>
      <c r="J4876" s="81" t="s">
        <v>4230</v>
      </c>
      <c r="AL4876" s="144">
        <v>0</v>
      </c>
      <c r="AM4876" s="144">
        <v>0.29166666666666669</v>
      </c>
      <c r="AN4876" s="144">
        <v>0.29166666666666669</v>
      </c>
      <c r="AO4876" s="145">
        <v>0.29166666666666669</v>
      </c>
    </row>
    <row r="4877" spans="2:41" ht="14.5" hidden="1" x14ac:dyDescent="0.35">
      <c r="B4877" s="45" t="s">
        <v>3314</v>
      </c>
      <c r="C4877" s="54">
        <v>905847</v>
      </c>
      <c r="D4877" s="54">
        <v>905847</v>
      </c>
      <c r="E4877" s="60" t="s">
        <v>3200</v>
      </c>
      <c r="F4877" s="73">
        <v>0</v>
      </c>
      <c r="G4877" s="73">
        <v>0.29166666666666669</v>
      </c>
      <c r="H4877" s="73">
        <v>0.29166666666666669</v>
      </c>
      <c r="I4877" s="73">
        <v>0.29166666666666669</v>
      </c>
      <c r="J4877" s="81" t="s">
        <v>4230</v>
      </c>
      <c r="AL4877" s="144">
        <v>0</v>
      </c>
      <c r="AM4877" s="144">
        <v>0.29166666666666669</v>
      </c>
      <c r="AN4877" s="144">
        <v>0.29166666666666669</v>
      </c>
      <c r="AO4877" s="145">
        <v>0.29166666666666669</v>
      </c>
    </row>
    <row r="4878" spans="2:41" ht="14.5" hidden="1" x14ac:dyDescent="0.35">
      <c r="B4878" s="45" t="s">
        <v>3314</v>
      </c>
      <c r="C4878" s="54">
        <v>905923</v>
      </c>
      <c r="D4878" s="54">
        <v>905923</v>
      </c>
      <c r="E4878" s="60" t="s">
        <v>3200</v>
      </c>
      <c r="F4878" s="73">
        <v>0</v>
      </c>
      <c r="G4878" s="73">
        <v>0.29166666666666669</v>
      </c>
      <c r="H4878" s="73">
        <v>0.29166666666666669</v>
      </c>
      <c r="I4878" s="73">
        <v>0.29166666666666669</v>
      </c>
      <c r="J4878" s="81" t="s">
        <v>4230</v>
      </c>
      <c r="AL4878" s="144">
        <v>0</v>
      </c>
      <c r="AM4878" s="144">
        <v>0.29166666666666669</v>
      </c>
      <c r="AN4878" s="144">
        <v>0.29166666666666669</v>
      </c>
      <c r="AO4878" s="145">
        <v>0.29166666666666669</v>
      </c>
    </row>
    <row r="4879" spans="2:41" ht="14.5" hidden="1" x14ac:dyDescent="0.35">
      <c r="B4879" s="45" t="s">
        <v>3314</v>
      </c>
      <c r="C4879" s="54">
        <v>905925</v>
      </c>
      <c r="D4879" s="54">
        <v>905925</v>
      </c>
      <c r="E4879" s="60" t="s">
        <v>3200</v>
      </c>
      <c r="F4879" s="73">
        <v>0</v>
      </c>
      <c r="G4879" s="73">
        <v>0.29166666666666669</v>
      </c>
      <c r="H4879" s="73">
        <v>0.29166666666666669</v>
      </c>
      <c r="I4879" s="73">
        <v>0.29166666666666669</v>
      </c>
      <c r="J4879" s="81" t="s">
        <v>4230</v>
      </c>
      <c r="AL4879" s="144">
        <v>0</v>
      </c>
      <c r="AM4879" s="144">
        <v>0.29166666666666669</v>
      </c>
      <c r="AN4879" s="144">
        <v>0.29166666666666669</v>
      </c>
      <c r="AO4879" s="145">
        <v>0.29166666666666669</v>
      </c>
    </row>
    <row r="4880" spans="2:41" ht="14.5" hidden="1" x14ac:dyDescent="0.35">
      <c r="B4880" s="45" t="s">
        <v>3314</v>
      </c>
      <c r="C4880" s="54">
        <v>905928</v>
      </c>
      <c r="D4880" s="54">
        <v>905929</v>
      </c>
      <c r="E4880" s="60" t="s">
        <v>3200</v>
      </c>
      <c r="F4880" s="73">
        <v>0</v>
      </c>
      <c r="G4880" s="73">
        <v>0.29166666666666669</v>
      </c>
      <c r="H4880" s="73">
        <v>0.29166666666666669</v>
      </c>
      <c r="I4880" s="73">
        <v>0.29166666666666669</v>
      </c>
      <c r="J4880" s="81" t="s">
        <v>4230</v>
      </c>
      <c r="AL4880" s="144">
        <v>0</v>
      </c>
      <c r="AM4880" s="144">
        <v>0.29166666666666669</v>
      </c>
      <c r="AN4880" s="144">
        <v>0.29166666666666669</v>
      </c>
      <c r="AO4880" s="145">
        <v>0.29166666666666669</v>
      </c>
    </row>
    <row r="4881" spans="2:41" ht="14.5" hidden="1" x14ac:dyDescent="0.35">
      <c r="B4881" s="45" t="s">
        <v>3314</v>
      </c>
      <c r="C4881" s="54">
        <v>905936</v>
      </c>
      <c r="D4881" s="54">
        <v>905936</v>
      </c>
      <c r="E4881" s="60" t="s">
        <v>3200</v>
      </c>
      <c r="F4881" s="73">
        <v>0</v>
      </c>
      <c r="G4881" s="73">
        <v>0.29166666666666669</v>
      </c>
      <c r="H4881" s="73">
        <v>0.29166666666666669</v>
      </c>
      <c r="I4881" s="73">
        <v>0.29166666666666669</v>
      </c>
      <c r="J4881" s="81" t="s">
        <v>4230</v>
      </c>
      <c r="AL4881" s="144">
        <v>0</v>
      </c>
      <c r="AM4881" s="144">
        <v>0.29166666666666669</v>
      </c>
      <c r="AN4881" s="144">
        <v>0.29166666666666669</v>
      </c>
      <c r="AO4881" s="145">
        <v>0.29166666666666669</v>
      </c>
    </row>
    <row r="4882" spans="2:41" ht="14.5" hidden="1" x14ac:dyDescent="0.35">
      <c r="B4882" s="45" t="s">
        <v>3314</v>
      </c>
      <c r="C4882" s="54">
        <v>906092</v>
      </c>
      <c r="D4882" s="54">
        <v>906092</v>
      </c>
      <c r="E4882" s="60" t="s">
        <v>3200</v>
      </c>
      <c r="F4882" s="73">
        <v>0</v>
      </c>
      <c r="G4882" s="73">
        <v>0.29166666666666669</v>
      </c>
      <c r="H4882" s="73">
        <v>0.29166666666666669</v>
      </c>
      <c r="I4882" s="73">
        <v>0.29166666666666669</v>
      </c>
      <c r="J4882" s="81" t="s">
        <v>4230</v>
      </c>
      <c r="AL4882" s="144">
        <v>0</v>
      </c>
      <c r="AM4882" s="144">
        <v>0.29166666666666669</v>
      </c>
      <c r="AN4882" s="144">
        <v>0.29166666666666669</v>
      </c>
      <c r="AO4882" s="145">
        <v>0.29166666666666669</v>
      </c>
    </row>
    <row r="4883" spans="2:41" ht="14.5" hidden="1" x14ac:dyDescent="0.35">
      <c r="B4883" s="45" t="s">
        <v>3314</v>
      </c>
      <c r="C4883" s="54">
        <v>906432</v>
      </c>
      <c r="D4883" s="54">
        <v>906432</v>
      </c>
      <c r="E4883" s="60" t="s">
        <v>3273</v>
      </c>
      <c r="F4883" s="73">
        <v>3.0000000000000004</v>
      </c>
      <c r="G4883" s="73">
        <v>0.41666666666666669</v>
      </c>
      <c r="H4883" s="73">
        <v>0.41666666666666669</v>
      </c>
      <c r="I4883" s="73">
        <v>0.41666666666666669</v>
      </c>
      <c r="J4883" s="272" t="s">
        <v>4233</v>
      </c>
      <c r="AL4883" s="144">
        <v>3.0000000000000004</v>
      </c>
      <c r="AM4883" s="144">
        <v>0.41666666666666669</v>
      </c>
      <c r="AN4883" s="144">
        <v>0.41666666666666669</v>
      </c>
      <c r="AO4883" s="145">
        <v>0.41666666666666669</v>
      </c>
    </row>
    <row r="4884" spans="2:41" ht="14.5" hidden="1" x14ac:dyDescent="0.35">
      <c r="B4884" s="45" t="s">
        <v>3314</v>
      </c>
      <c r="C4884" s="54">
        <v>906497</v>
      </c>
      <c r="D4884" s="54">
        <v>906497</v>
      </c>
      <c r="E4884" s="60" t="s">
        <v>3200</v>
      </c>
      <c r="F4884" s="73">
        <v>0</v>
      </c>
      <c r="G4884" s="73">
        <v>0.29166666666666669</v>
      </c>
      <c r="H4884" s="73">
        <v>0.29166666666666669</v>
      </c>
      <c r="I4884" s="73">
        <v>0.29166666666666669</v>
      </c>
      <c r="J4884" s="81" t="s">
        <v>4230</v>
      </c>
      <c r="AL4884" s="144">
        <v>0</v>
      </c>
      <c r="AM4884" s="144">
        <v>0.29166666666666669</v>
      </c>
      <c r="AN4884" s="144">
        <v>0.29166666666666669</v>
      </c>
      <c r="AO4884" s="145">
        <v>0.29166666666666669</v>
      </c>
    </row>
    <row r="4885" spans="2:41" ht="14.5" hidden="1" x14ac:dyDescent="0.35">
      <c r="B4885" s="45" t="s">
        <v>3314</v>
      </c>
      <c r="C4885" s="54">
        <v>907032</v>
      </c>
      <c r="D4885" s="54">
        <v>907032</v>
      </c>
      <c r="E4885" s="60" t="s">
        <v>3200</v>
      </c>
      <c r="F4885" s="73">
        <v>0</v>
      </c>
      <c r="G4885" s="73">
        <v>0.29166666666666669</v>
      </c>
      <c r="H4885" s="73">
        <v>0.29166666666666669</v>
      </c>
      <c r="I4885" s="73">
        <v>0.29166666666666669</v>
      </c>
      <c r="J4885" s="81" t="s">
        <v>4230</v>
      </c>
      <c r="AL4885" s="144">
        <v>0</v>
      </c>
      <c r="AM4885" s="144">
        <v>0.29166666666666669</v>
      </c>
      <c r="AN4885" s="144">
        <v>0.29166666666666669</v>
      </c>
      <c r="AO4885" s="145">
        <v>0.29166666666666669</v>
      </c>
    </row>
    <row r="4886" spans="2:41" ht="14.5" hidden="1" x14ac:dyDescent="0.35">
      <c r="B4886" s="45" t="s">
        <v>3314</v>
      </c>
      <c r="C4886" s="54">
        <v>907485</v>
      </c>
      <c r="D4886" s="54">
        <v>907485</v>
      </c>
      <c r="E4886" s="60" t="s">
        <v>3200</v>
      </c>
      <c r="F4886" s="73">
        <v>0</v>
      </c>
      <c r="G4886" s="73">
        <v>0.29166666666666669</v>
      </c>
      <c r="H4886" s="73">
        <v>0.29166666666666669</v>
      </c>
      <c r="I4886" s="73">
        <v>0.29166666666666669</v>
      </c>
      <c r="J4886" s="81" t="s">
        <v>4230</v>
      </c>
      <c r="AL4886" s="144">
        <v>0</v>
      </c>
      <c r="AM4886" s="144">
        <v>0.29166666666666669</v>
      </c>
      <c r="AN4886" s="144">
        <v>0.29166666666666669</v>
      </c>
      <c r="AO4886" s="145">
        <v>0.29166666666666669</v>
      </c>
    </row>
    <row r="4887" spans="2:41" ht="14.5" hidden="1" x14ac:dyDescent="0.35">
      <c r="B4887" s="45" t="s">
        <v>3314</v>
      </c>
      <c r="C4887" s="54">
        <v>907593</v>
      </c>
      <c r="D4887" s="54">
        <v>907593</v>
      </c>
      <c r="E4887" s="60" t="s">
        <v>3200</v>
      </c>
      <c r="F4887" s="73">
        <v>0</v>
      </c>
      <c r="G4887" s="73">
        <v>0.29166666666666669</v>
      </c>
      <c r="H4887" s="73">
        <v>0.29166666666666669</v>
      </c>
      <c r="I4887" s="73">
        <v>0.29166666666666669</v>
      </c>
      <c r="J4887" s="81" t="s">
        <v>4230</v>
      </c>
      <c r="AL4887" s="144">
        <v>0</v>
      </c>
      <c r="AM4887" s="144">
        <v>0.29166666666666669</v>
      </c>
      <c r="AN4887" s="144">
        <v>0.29166666666666669</v>
      </c>
      <c r="AO4887" s="145">
        <v>0.29166666666666669</v>
      </c>
    </row>
    <row r="4888" spans="2:41" ht="14.5" hidden="1" x14ac:dyDescent="0.35">
      <c r="B4888" s="45" t="s">
        <v>3314</v>
      </c>
      <c r="C4888" s="54">
        <v>907754</v>
      </c>
      <c r="D4888" s="54">
        <v>907754</v>
      </c>
      <c r="E4888" s="60" t="s">
        <v>3200</v>
      </c>
      <c r="F4888" s="73">
        <v>0</v>
      </c>
      <c r="G4888" s="73">
        <v>0.29166666666666669</v>
      </c>
      <c r="H4888" s="73">
        <v>0.29166666666666669</v>
      </c>
      <c r="I4888" s="73">
        <v>0.29166666666666669</v>
      </c>
      <c r="J4888" s="81" t="s">
        <v>4230</v>
      </c>
      <c r="AL4888" s="144">
        <v>0</v>
      </c>
      <c r="AM4888" s="144">
        <v>0.29166666666666669</v>
      </c>
      <c r="AN4888" s="144">
        <v>0.29166666666666669</v>
      </c>
      <c r="AO4888" s="145">
        <v>0.29166666666666669</v>
      </c>
    </row>
    <row r="4889" spans="2:41" ht="14.5" hidden="1" x14ac:dyDescent="0.35">
      <c r="B4889" s="45" t="s">
        <v>3314</v>
      </c>
      <c r="C4889" s="54">
        <v>907771</v>
      </c>
      <c r="D4889" s="54">
        <v>907771</v>
      </c>
      <c r="E4889" s="60" t="s">
        <v>3200</v>
      </c>
      <c r="F4889" s="73">
        <v>0</v>
      </c>
      <c r="G4889" s="73">
        <v>0.29166666666666669</v>
      </c>
      <c r="H4889" s="73">
        <v>0.29166666666666669</v>
      </c>
      <c r="I4889" s="73">
        <v>0.29166666666666669</v>
      </c>
      <c r="J4889" s="81" t="s">
        <v>4230</v>
      </c>
      <c r="AL4889" s="144">
        <v>0</v>
      </c>
      <c r="AM4889" s="144">
        <v>0.29166666666666669</v>
      </c>
      <c r="AN4889" s="144">
        <v>0.29166666666666669</v>
      </c>
      <c r="AO4889" s="145">
        <v>0.29166666666666669</v>
      </c>
    </row>
    <row r="4890" spans="2:41" ht="14.5" hidden="1" x14ac:dyDescent="0.35">
      <c r="B4890" s="45" t="s">
        <v>3314</v>
      </c>
      <c r="C4890" s="54">
        <v>907775</v>
      </c>
      <c r="D4890" s="54">
        <v>907776</v>
      </c>
      <c r="E4890" s="60" t="s">
        <v>3200</v>
      </c>
      <c r="F4890" s="73">
        <v>0</v>
      </c>
      <c r="G4890" s="73">
        <v>0.29166666666666669</v>
      </c>
      <c r="H4890" s="73">
        <v>0.29166666666666669</v>
      </c>
      <c r="I4890" s="73">
        <v>0.29166666666666669</v>
      </c>
      <c r="J4890" s="81" t="s">
        <v>4230</v>
      </c>
      <c r="AL4890" s="144">
        <v>0</v>
      </c>
      <c r="AM4890" s="144">
        <v>0.29166666666666669</v>
      </c>
      <c r="AN4890" s="144">
        <v>0.29166666666666669</v>
      </c>
      <c r="AO4890" s="145">
        <v>0.29166666666666669</v>
      </c>
    </row>
    <row r="4891" spans="2:41" ht="14.5" hidden="1" x14ac:dyDescent="0.35">
      <c r="B4891" s="45" t="s">
        <v>3314</v>
      </c>
      <c r="C4891" s="54">
        <v>907941</v>
      </c>
      <c r="D4891" s="54">
        <v>907941</v>
      </c>
      <c r="E4891" s="60" t="s">
        <v>3200</v>
      </c>
      <c r="F4891" s="73">
        <v>0</v>
      </c>
      <c r="G4891" s="73">
        <v>0.29166666666666669</v>
      </c>
      <c r="H4891" s="73">
        <v>0.29166666666666669</v>
      </c>
      <c r="I4891" s="73">
        <v>0.29166666666666669</v>
      </c>
      <c r="J4891" s="81" t="s">
        <v>4230</v>
      </c>
      <c r="AL4891" s="144">
        <v>0</v>
      </c>
      <c r="AM4891" s="144">
        <v>0.29166666666666669</v>
      </c>
      <c r="AN4891" s="144">
        <v>0.29166666666666669</v>
      </c>
      <c r="AO4891" s="145">
        <v>0.29166666666666669</v>
      </c>
    </row>
    <row r="4892" spans="2:41" ht="14.5" hidden="1" x14ac:dyDescent="0.35">
      <c r="B4892" s="45" t="s">
        <v>3314</v>
      </c>
      <c r="C4892" s="54">
        <v>907944</v>
      </c>
      <c r="D4892" s="54">
        <v>907945</v>
      </c>
      <c r="E4892" s="60" t="s">
        <v>3200</v>
      </c>
      <c r="F4892" s="73">
        <v>0</v>
      </c>
      <c r="G4892" s="73">
        <v>0.29166666666666669</v>
      </c>
      <c r="H4892" s="73">
        <v>0.29166666666666669</v>
      </c>
      <c r="I4892" s="73">
        <v>0.29166666666666669</v>
      </c>
      <c r="J4892" s="81" t="s">
        <v>4230</v>
      </c>
      <c r="AL4892" s="144">
        <v>0</v>
      </c>
      <c r="AM4892" s="144">
        <v>0.29166666666666669</v>
      </c>
      <c r="AN4892" s="144">
        <v>0.29166666666666669</v>
      </c>
      <c r="AO4892" s="145">
        <v>0.29166666666666669</v>
      </c>
    </row>
    <row r="4893" spans="2:41" ht="14.5" hidden="1" x14ac:dyDescent="0.35">
      <c r="B4893" s="45" t="s">
        <v>3314</v>
      </c>
      <c r="C4893" s="54">
        <v>907951</v>
      </c>
      <c r="D4893" s="54">
        <v>907952</v>
      </c>
      <c r="E4893" s="60" t="s">
        <v>3200</v>
      </c>
      <c r="F4893" s="73">
        <v>0</v>
      </c>
      <c r="G4893" s="73">
        <v>0.29166666666666669</v>
      </c>
      <c r="H4893" s="73">
        <v>0.29166666666666669</v>
      </c>
      <c r="I4893" s="73">
        <v>0.29166666666666669</v>
      </c>
      <c r="J4893" s="81" t="s">
        <v>4230</v>
      </c>
      <c r="AL4893" s="144">
        <v>0</v>
      </c>
      <c r="AM4893" s="144">
        <v>0.29166666666666669</v>
      </c>
      <c r="AN4893" s="144">
        <v>0.29166666666666669</v>
      </c>
      <c r="AO4893" s="145">
        <v>0.29166666666666669</v>
      </c>
    </row>
    <row r="4894" spans="2:41" ht="14.5" hidden="1" x14ac:dyDescent="0.35">
      <c r="B4894" s="45" t="s">
        <v>3314</v>
      </c>
      <c r="C4894" s="54">
        <v>908081</v>
      </c>
      <c r="D4894" s="54">
        <v>908081</v>
      </c>
      <c r="E4894" s="60" t="s">
        <v>3200</v>
      </c>
      <c r="F4894" s="73">
        <v>0</v>
      </c>
      <c r="G4894" s="73">
        <v>0.29166666666666669</v>
      </c>
      <c r="H4894" s="73">
        <v>0.29166666666666669</v>
      </c>
      <c r="I4894" s="73">
        <v>0.29166666666666669</v>
      </c>
      <c r="J4894" s="81" t="s">
        <v>4230</v>
      </c>
      <c r="AL4894" s="144">
        <v>0</v>
      </c>
      <c r="AM4894" s="144">
        <v>0.29166666666666669</v>
      </c>
      <c r="AN4894" s="144">
        <v>0.29166666666666669</v>
      </c>
      <c r="AO4894" s="145">
        <v>0.29166666666666669</v>
      </c>
    </row>
    <row r="4895" spans="2:41" ht="14.5" hidden="1" x14ac:dyDescent="0.35">
      <c r="B4895" s="45" t="s">
        <v>3314</v>
      </c>
      <c r="C4895" s="54">
        <v>908097</v>
      </c>
      <c r="D4895" s="54">
        <v>908097</v>
      </c>
      <c r="E4895" s="60" t="s">
        <v>3200</v>
      </c>
      <c r="F4895" s="73">
        <v>0</v>
      </c>
      <c r="G4895" s="73">
        <v>0.29166666666666669</v>
      </c>
      <c r="H4895" s="73">
        <v>0.29166666666666669</v>
      </c>
      <c r="I4895" s="73">
        <v>0.29166666666666669</v>
      </c>
      <c r="J4895" s="81" t="s">
        <v>4230</v>
      </c>
      <c r="AL4895" s="144">
        <v>0</v>
      </c>
      <c r="AM4895" s="144">
        <v>0.29166666666666669</v>
      </c>
      <c r="AN4895" s="144">
        <v>0.29166666666666669</v>
      </c>
      <c r="AO4895" s="145">
        <v>0.29166666666666669</v>
      </c>
    </row>
    <row r="4896" spans="2:41" ht="14.5" hidden="1" x14ac:dyDescent="0.35">
      <c r="B4896" s="45" t="s">
        <v>3314</v>
      </c>
      <c r="C4896" s="54">
        <v>908277</v>
      </c>
      <c r="D4896" s="54">
        <v>908277</v>
      </c>
      <c r="E4896" s="60" t="s">
        <v>3200</v>
      </c>
      <c r="F4896" s="73">
        <v>0</v>
      </c>
      <c r="G4896" s="73">
        <v>0.29166666666666669</v>
      </c>
      <c r="H4896" s="73">
        <v>0.29166666666666669</v>
      </c>
      <c r="I4896" s="73">
        <v>0.29166666666666669</v>
      </c>
      <c r="J4896" s="81" t="s">
        <v>4230</v>
      </c>
      <c r="AL4896" s="144">
        <v>0</v>
      </c>
      <c r="AM4896" s="144">
        <v>0.29166666666666669</v>
      </c>
      <c r="AN4896" s="144">
        <v>0.29166666666666669</v>
      </c>
      <c r="AO4896" s="145">
        <v>0.29166666666666669</v>
      </c>
    </row>
    <row r="4897" spans="2:41" ht="14.5" hidden="1" x14ac:dyDescent="0.35">
      <c r="B4897" s="45" t="s">
        <v>3314</v>
      </c>
      <c r="C4897" s="54">
        <v>908782</v>
      </c>
      <c r="D4897" s="54">
        <v>908782</v>
      </c>
      <c r="E4897" s="60" t="s">
        <v>3200</v>
      </c>
      <c r="F4897" s="73">
        <v>0</v>
      </c>
      <c r="G4897" s="73">
        <v>0.29166666666666669</v>
      </c>
      <c r="H4897" s="73">
        <v>0.29166666666666669</v>
      </c>
      <c r="I4897" s="73">
        <v>0.29166666666666669</v>
      </c>
      <c r="J4897" s="81" t="s">
        <v>4230</v>
      </c>
      <c r="AL4897" s="144">
        <v>0</v>
      </c>
      <c r="AM4897" s="144">
        <v>0.29166666666666669</v>
      </c>
      <c r="AN4897" s="144">
        <v>0.29166666666666669</v>
      </c>
      <c r="AO4897" s="145">
        <v>0.29166666666666669</v>
      </c>
    </row>
    <row r="4898" spans="2:41" ht="14.5" hidden="1" x14ac:dyDescent="0.35">
      <c r="B4898" s="45" t="s">
        <v>3314</v>
      </c>
      <c r="C4898" s="54">
        <v>908785</v>
      </c>
      <c r="D4898" s="54">
        <v>908786</v>
      </c>
      <c r="E4898" s="60" t="s">
        <v>3200</v>
      </c>
      <c r="F4898" s="73">
        <v>0</v>
      </c>
      <c r="G4898" s="73">
        <v>0.29166666666666669</v>
      </c>
      <c r="H4898" s="73">
        <v>0.29166666666666669</v>
      </c>
      <c r="I4898" s="73">
        <v>0.29166666666666669</v>
      </c>
      <c r="J4898" s="81" t="s">
        <v>4230</v>
      </c>
      <c r="AL4898" s="144">
        <v>0</v>
      </c>
      <c r="AM4898" s="144">
        <v>0.29166666666666669</v>
      </c>
      <c r="AN4898" s="144">
        <v>0.29166666666666669</v>
      </c>
      <c r="AO4898" s="145">
        <v>0.29166666666666669</v>
      </c>
    </row>
    <row r="4899" spans="2:41" ht="14.5" hidden="1" x14ac:dyDescent="0.35">
      <c r="B4899" s="45" t="s">
        <v>3314</v>
      </c>
      <c r="C4899" s="54">
        <v>908789</v>
      </c>
      <c r="D4899" s="54">
        <v>908789</v>
      </c>
      <c r="E4899" s="60" t="s">
        <v>3200</v>
      </c>
      <c r="F4899" s="73">
        <v>0</v>
      </c>
      <c r="G4899" s="73">
        <v>0.29166666666666669</v>
      </c>
      <c r="H4899" s="73">
        <v>0.29166666666666669</v>
      </c>
      <c r="I4899" s="73">
        <v>0.29166666666666669</v>
      </c>
      <c r="J4899" s="81" t="s">
        <v>4230</v>
      </c>
      <c r="AL4899" s="144">
        <v>0</v>
      </c>
      <c r="AM4899" s="144">
        <v>0.29166666666666669</v>
      </c>
      <c r="AN4899" s="144">
        <v>0.29166666666666669</v>
      </c>
      <c r="AO4899" s="145">
        <v>0.29166666666666669</v>
      </c>
    </row>
    <row r="4900" spans="2:41" ht="14.5" hidden="1" x14ac:dyDescent="0.35">
      <c r="B4900" s="45" t="s">
        <v>3314</v>
      </c>
      <c r="C4900" s="54">
        <v>908820</v>
      </c>
      <c r="D4900" s="54">
        <v>908821</v>
      </c>
      <c r="E4900" s="60" t="s">
        <v>3200</v>
      </c>
      <c r="F4900" s="73">
        <v>0</v>
      </c>
      <c r="G4900" s="73">
        <v>0.29166666666666669</v>
      </c>
      <c r="H4900" s="73">
        <v>0.29166666666666669</v>
      </c>
      <c r="I4900" s="73">
        <v>0.29166666666666669</v>
      </c>
      <c r="J4900" s="81" t="s">
        <v>4230</v>
      </c>
      <c r="AL4900" s="144">
        <v>0</v>
      </c>
      <c r="AM4900" s="144">
        <v>0.29166666666666669</v>
      </c>
      <c r="AN4900" s="144">
        <v>0.29166666666666669</v>
      </c>
      <c r="AO4900" s="145">
        <v>0.29166666666666669</v>
      </c>
    </row>
    <row r="4901" spans="2:41" ht="14.5" hidden="1" x14ac:dyDescent="0.35">
      <c r="B4901" s="45" t="s">
        <v>3314</v>
      </c>
      <c r="C4901" s="54">
        <v>908824</v>
      </c>
      <c r="D4901" s="54">
        <v>908825</v>
      </c>
      <c r="E4901" s="60" t="s">
        <v>3200</v>
      </c>
      <c r="F4901" s="73">
        <v>0</v>
      </c>
      <c r="G4901" s="73">
        <v>0.29166666666666669</v>
      </c>
      <c r="H4901" s="73">
        <v>0.29166666666666669</v>
      </c>
      <c r="I4901" s="73">
        <v>0.29166666666666669</v>
      </c>
      <c r="J4901" s="81" t="s">
        <v>4230</v>
      </c>
      <c r="AL4901" s="144">
        <v>0</v>
      </c>
      <c r="AM4901" s="144">
        <v>0.29166666666666669</v>
      </c>
      <c r="AN4901" s="144">
        <v>0.29166666666666669</v>
      </c>
      <c r="AO4901" s="145">
        <v>0.29166666666666669</v>
      </c>
    </row>
    <row r="4902" spans="2:41" ht="14.5" hidden="1" x14ac:dyDescent="0.35">
      <c r="B4902" s="45" t="s">
        <v>3314</v>
      </c>
      <c r="C4902" s="54">
        <v>909437</v>
      </c>
      <c r="D4902" s="54">
        <v>909437</v>
      </c>
      <c r="E4902" s="60" t="s">
        <v>3200</v>
      </c>
      <c r="F4902" s="73">
        <v>0</v>
      </c>
      <c r="G4902" s="73">
        <v>0.29166666666666669</v>
      </c>
      <c r="H4902" s="73">
        <v>0.29166666666666669</v>
      </c>
      <c r="I4902" s="73">
        <v>0.29166666666666669</v>
      </c>
      <c r="J4902" s="81" t="s">
        <v>4230</v>
      </c>
      <c r="AL4902" s="144">
        <v>0</v>
      </c>
      <c r="AM4902" s="144">
        <v>0.29166666666666669</v>
      </c>
      <c r="AN4902" s="144">
        <v>0.29166666666666669</v>
      </c>
      <c r="AO4902" s="145">
        <v>0.29166666666666669</v>
      </c>
    </row>
    <row r="4903" spans="2:41" ht="14.5" hidden="1" x14ac:dyDescent="0.35">
      <c r="B4903" s="45" t="s">
        <v>3314</v>
      </c>
      <c r="C4903" s="54">
        <v>909439</v>
      </c>
      <c r="D4903" s="54">
        <v>909439</v>
      </c>
      <c r="E4903" s="60" t="s">
        <v>3200</v>
      </c>
      <c r="F4903" s="73">
        <v>0</v>
      </c>
      <c r="G4903" s="73">
        <v>0.29166666666666669</v>
      </c>
      <c r="H4903" s="73">
        <v>0.29166666666666669</v>
      </c>
      <c r="I4903" s="73">
        <v>0.29166666666666669</v>
      </c>
      <c r="J4903" s="81" t="s">
        <v>4230</v>
      </c>
      <c r="AL4903" s="144">
        <v>0</v>
      </c>
      <c r="AM4903" s="144">
        <v>0.29166666666666669</v>
      </c>
      <c r="AN4903" s="144">
        <v>0.29166666666666669</v>
      </c>
      <c r="AO4903" s="145">
        <v>0.29166666666666669</v>
      </c>
    </row>
    <row r="4904" spans="2:41" ht="14.5" hidden="1" x14ac:dyDescent="0.35">
      <c r="B4904" s="45" t="s">
        <v>3314</v>
      </c>
      <c r="C4904" s="54">
        <v>909740</v>
      </c>
      <c r="D4904" s="54">
        <v>909740</v>
      </c>
      <c r="E4904" s="60" t="s">
        <v>3200</v>
      </c>
      <c r="F4904" s="73">
        <v>0</v>
      </c>
      <c r="G4904" s="73">
        <v>0.29166666666666669</v>
      </c>
      <c r="H4904" s="73">
        <v>0.29166666666666669</v>
      </c>
      <c r="I4904" s="73">
        <v>0.29166666666666669</v>
      </c>
      <c r="J4904" s="81" t="s">
        <v>4230</v>
      </c>
      <c r="AL4904" s="144">
        <v>0</v>
      </c>
      <c r="AM4904" s="144">
        <v>0.29166666666666669</v>
      </c>
      <c r="AN4904" s="144">
        <v>0.29166666666666669</v>
      </c>
      <c r="AO4904" s="145">
        <v>0.29166666666666669</v>
      </c>
    </row>
    <row r="4905" spans="2:41" ht="14.5" hidden="1" x14ac:dyDescent="0.35">
      <c r="B4905" s="45" t="s">
        <v>3314</v>
      </c>
      <c r="C4905" s="54">
        <v>909830</v>
      </c>
      <c r="D4905" s="54">
        <v>909830</v>
      </c>
      <c r="E4905" s="60" t="s">
        <v>3200</v>
      </c>
      <c r="F4905" s="73">
        <v>0</v>
      </c>
      <c r="G4905" s="73">
        <v>0.29166666666666669</v>
      </c>
      <c r="H4905" s="73">
        <v>0.29166666666666669</v>
      </c>
      <c r="I4905" s="73">
        <v>0.29166666666666669</v>
      </c>
      <c r="J4905" s="81" t="s">
        <v>4230</v>
      </c>
      <c r="AL4905" s="144">
        <v>0</v>
      </c>
      <c r="AM4905" s="144">
        <v>0.29166666666666669</v>
      </c>
      <c r="AN4905" s="144">
        <v>0.29166666666666669</v>
      </c>
      <c r="AO4905" s="145">
        <v>0.29166666666666669</v>
      </c>
    </row>
    <row r="4906" spans="2:41" ht="14.5" hidden="1" x14ac:dyDescent="0.35">
      <c r="B4906" s="45" t="s">
        <v>3314</v>
      </c>
      <c r="C4906" s="54">
        <v>909861</v>
      </c>
      <c r="D4906" s="54">
        <v>909865</v>
      </c>
      <c r="E4906" s="60" t="s">
        <v>3200</v>
      </c>
      <c r="F4906" s="73">
        <v>0</v>
      </c>
      <c r="G4906" s="73">
        <v>0.29166666666666669</v>
      </c>
      <c r="H4906" s="73">
        <v>0.29166666666666669</v>
      </c>
      <c r="I4906" s="73">
        <v>0.29166666666666669</v>
      </c>
      <c r="J4906" s="81" t="s">
        <v>4230</v>
      </c>
      <c r="AL4906" s="144">
        <v>0</v>
      </c>
      <c r="AM4906" s="144">
        <v>0.29166666666666669</v>
      </c>
      <c r="AN4906" s="144">
        <v>0.29166666666666669</v>
      </c>
      <c r="AO4906" s="145">
        <v>0.29166666666666669</v>
      </c>
    </row>
    <row r="4907" spans="2:41" ht="14.5" hidden="1" x14ac:dyDescent="0.35">
      <c r="B4907" s="45" t="s">
        <v>3314</v>
      </c>
      <c r="C4907" s="54">
        <v>909867</v>
      </c>
      <c r="D4907" s="54">
        <v>909868</v>
      </c>
      <c r="E4907" s="60" t="s">
        <v>3200</v>
      </c>
      <c r="F4907" s="73">
        <v>0</v>
      </c>
      <c r="G4907" s="73">
        <v>0.29166666666666669</v>
      </c>
      <c r="H4907" s="73">
        <v>0.29166666666666669</v>
      </c>
      <c r="I4907" s="73">
        <v>0.29166666666666669</v>
      </c>
      <c r="J4907" s="81" t="s">
        <v>4230</v>
      </c>
      <c r="AL4907" s="144">
        <v>0</v>
      </c>
      <c r="AM4907" s="144">
        <v>0.29166666666666669</v>
      </c>
      <c r="AN4907" s="144">
        <v>0.29166666666666669</v>
      </c>
      <c r="AO4907" s="145">
        <v>0.29166666666666669</v>
      </c>
    </row>
    <row r="4908" spans="2:41" ht="14.5" hidden="1" x14ac:dyDescent="0.35">
      <c r="B4908" s="45" t="s">
        <v>3314</v>
      </c>
      <c r="C4908" s="54">
        <v>911150</v>
      </c>
      <c r="D4908" s="54">
        <v>911151</v>
      </c>
      <c r="E4908" s="60" t="s">
        <v>3200</v>
      </c>
      <c r="F4908" s="73">
        <v>0</v>
      </c>
      <c r="G4908" s="73">
        <v>0.29166666666666669</v>
      </c>
      <c r="H4908" s="73">
        <v>0.29166666666666669</v>
      </c>
      <c r="I4908" s="73">
        <v>0.29166666666666669</v>
      </c>
      <c r="J4908" s="81" t="s">
        <v>4230</v>
      </c>
      <c r="AL4908" s="144">
        <v>0</v>
      </c>
      <c r="AM4908" s="144">
        <v>0.29166666666666669</v>
      </c>
      <c r="AN4908" s="144">
        <v>0.29166666666666669</v>
      </c>
      <c r="AO4908" s="145">
        <v>0.29166666666666669</v>
      </c>
    </row>
    <row r="4909" spans="2:41" ht="14.5" hidden="1" x14ac:dyDescent="0.35">
      <c r="B4909" s="45" t="s">
        <v>3314</v>
      </c>
      <c r="C4909" s="54">
        <v>911154</v>
      </c>
      <c r="D4909" s="54">
        <v>911154</v>
      </c>
      <c r="E4909" s="60" t="s">
        <v>3200</v>
      </c>
      <c r="F4909" s="73">
        <v>0</v>
      </c>
      <c r="G4909" s="73">
        <v>0.29166666666666669</v>
      </c>
      <c r="H4909" s="73">
        <v>0.29166666666666669</v>
      </c>
      <c r="I4909" s="73">
        <v>0.29166666666666669</v>
      </c>
      <c r="J4909" s="81" t="s">
        <v>4230</v>
      </c>
      <c r="AL4909" s="144">
        <v>0</v>
      </c>
      <c r="AM4909" s="144">
        <v>0.29166666666666669</v>
      </c>
      <c r="AN4909" s="144">
        <v>0.29166666666666669</v>
      </c>
      <c r="AO4909" s="145">
        <v>0.29166666666666669</v>
      </c>
    </row>
    <row r="4910" spans="2:41" ht="14.5" hidden="1" x14ac:dyDescent="0.35">
      <c r="B4910" s="45" t="s">
        <v>3314</v>
      </c>
      <c r="C4910" s="54">
        <v>911157</v>
      </c>
      <c r="D4910" s="54">
        <v>911158</v>
      </c>
      <c r="E4910" s="60" t="s">
        <v>3200</v>
      </c>
      <c r="F4910" s="73">
        <v>0</v>
      </c>
      <c r="G4910" s="73">
        <v>0.29166666666666669</v>
      </c>
      <c r="H4910" s="73">
        <v>0.29166666666666669</v>
      </c>
      <c r="I4910" s="73">
        <v>0.29166666666666669</v>
      </c>
      <c r="J4910" s="81" t="s">
        <v>4230</v>
      </c>
      <c r="AL4910" s="144">
        <v>0</v>
      </c>
      <c r="AM4910" s="144">
        <v>0.29166666666666669</v>
      </c>
      <c r="AN4910" s="144">
        <v>0.29166666666666669</v>
      </c>
      <c r="AO4910" s="145">
        <v>0.29166666666666669</v>
      </c>
    </row>
    <row r="4911" spans="2:41" ht="14.5" hidden="1" x14ac:dyDescent="0.35">
      <c r="B4911" s="45" t="s">
        <v>3314</v>
      </c>
      <c r="C4911" s="54">
        <v>911233</v>
      </c>
      <c r="D4911" s="54">
        <v>911233</v>
      </c>
      <c r="E4911" s="60" t="s">
        <v>3200</v>
      </c>
      <c r="F4911" s="73">
        <v>0</v>
      </c>
      <c r="G4911" s="73">
        <v>0.29166666666666669</v>
      </c>
      <c r="H4911" s="73">
        <v>0.29166666666666669</v>
      </c>
      <c r="I4911" s="73">
        <v>0.29166666666666669</v>
      </c>
      <c r="J4911" s="81" t="s">
        <v>4230</v>
      </c>
      <c r="AL4911" s="144">
        <v>0</v>
      </c>
      <c r="AM4911" s="144">
        <v>0.29166666666666669</v>
      </c>
      <c r="AN4911" s="144">
        <v>0.29166666666666669</v>
      </c>
      <c r="AO4911" s="145">
        <v>0.29166666666666669</v>
      </c>
    </row>
    <row r="4912" spans="2:41" ht="14.5" hidden="1" x14ac:dyDescent="0.35">
      <c r="B4912" s="45" t="s">
        <v>3314</v>
      </c>
      <c r="C4912" s="54">
        <v>911247</v>
      </c>
      <c r="D4912" s="54">
        <v>911247</v>
      </c>
      <c r="E4912" s="60" t="s">
        <v>3200</v>
      </c>
      <c r="F4912" s="73">
        <v>0</v>
      </c>
      <c r="G4912" s="73">
        <v>0.29166666666666669</v>
      </c>
      <c r="H4912" s="73">
        <v>0.29166666666666669</v>
      </c>
      <c r="I4912" s="73">
        <v>0.29166666666666669</v>
      </c>
      <c r="J4912" s="81" t="s">
        <v>4230</v>
      </c>
      <c r="AL4912" s="144">
        <v>0</v>
      </c>
      <c r="AM4912" s="144">
        <v>0.29166666666666669</v>
      </c>
      <c r="AN4912" s="144">
        <v>0.29166666666666669</v>
      </c>
      <c r="AO4912" s="145">
        <v>0.29166666666666669</v>
      </c>
    </row>
    <row r="4913" spans="2:41" ht="14.5" hidden="1" x14ac:dyDescent="0.35">
      <c r="B4913" s="45" t="s">
        <v>3314</v>
      </c>
      <c r="C4913" s="54">
        <v>911261</v>
      </c>
      <c r="D4913" s="54">
        <v>911261</v>
      </c>
      <c r="E4913" s="60" t="s">
        <v>3200</v>
      </c>
      <c r="F4913" s="73">
        <v>0</v>
      </c>
      <c r="G4913" s="73">
        <v>0.29166666666666669</v>
      </c>
      <c r="H4913" s="73">
        <v>0.29166666666666669</v>
      </c>
      <c r="I4913" s="73">
        <v>0.29166666666666669</v>
      </c>
      <c r="J4913" s="81" t="s">
        <v>4230</v>
      </c>
      <c r="AL4913" s="144">
        <v>0</v>
      </c>
      <c r="AM4913" s="144">
        <v>0.29166666666666669</v>
      </c>
      <c r="AN4913" s="144">
        <v>0.29166666666666669</v>
      </c>
      <c r="AO4913" s="145">
        <v>0.29166666666666669</v>
      </c>
    </row>
    <row r="4914" spans="2:41" ht="14.5" hidden="1" x14ac:dyDescent="0.35">
      <c r="B4914" s="45" t="s">
        <v>3314</v>
      </c>
      <c r="C4914" s="54">
        <v>911263</v>
      </c>
      <c r="D4914" s="54">
        <v>911263</v>
      </c>
      <c r="E4914" s="60" t="s">
        <v>3200</v>
      </c>
      <c r="F4914" s="73">
        <v>0</v>
      </c>
      <c r="G4914" s="73">
        <v>0.29166666666666669</v>
      </c>
      <c r="H4914" s="73">
        <v>0.29166666666666669</v>
      </c>
      <c r="I4914" s="73">
        <v>0.29166666666666669</v>
      </c>
      <c r="J4914" s="81" t="s">
        <v>4230</v>
      </c>
      <c r="AL4914" s="144">
        <v>0</v>
      </c>
      <c r="AM4914" s="144">
        <v>0.29166666666666669</v>
      </c>
      <c r="AN4914" s="144">
        <v>0.29166666666666669</v>
      </c>
      <c r="AO4914" s="145">
        <v>0.29166666666666669</v>
      </c>
    </row>
    <row r="4915" spans="2:41" ht="14.5" hidden="1" x14ac:dyDescent="0.35">
      <c r="B4915" s="45" t="s">
        <v>3314</v>
      </c>
      <c r="C4915" s="54">
        <v>911266</v>
      </c>
      <c r="D4915" s="54">
        <v>911267</v>
      </c>
      <c r="E4915" s="60" t="s">
        <v>3200</v>
      </c>
      <c r="F4915" s="73">
        <v>0</v>
      </c>
      <c r="G4915" s="73">
        <v>0.29166666666666669</v>
      </c>
      <c r="H4915" s="73">
        <v>0.29166666666666669</v>
      </c>
      <c r="I4915" s="73">
        <v>0.29166666666666669</v>
      </c>
      <c r="J4915" s="81" t="s">
        <v>4230</v>
      </c>
      <c r="AL4915" s="144">
        <v>0</v>
      </c>
      <c r="AM4915" s="144">
        <v>0.29166666666666669</v>
      </c>
      <c r="AN4915" s="144">
        <v>0.29166666666666669</v>
      </c>
      <c r="AO4915" s="145">
        <v>0.29166666666666669</v>
      </c>
    </row>
    <row r="4916" spans="2:41" ht="14.5" hidden="1" x14ac:dyDescent="0.35">
      <c r="B4916" s="45" t="s">
        <v>3314</v>
      </c>
      <c r="C4916" s="54">
        <v>911331</v>
      </c>
      <c r="D4916" s="54">
        <v>911331</v>
      </c>
      <c r="E4916" s="60" t="s">
        <v>3200</v>
      </c>
      <c r="F4916" s="73">
        <v>0</v>
      </c>
      <c r="G4916" s="73">
        <v>0.29166666666666669</v>
      </c>
      <c r="H4916" s="73">
        <v>0.29166666666666669</v>
      </c>
      <c r="I4916" s="73">
        <v>0.29166666666666669</v>
      </c>
      <c r="J4916" s="81" t="s">
        <v>4230</v>
      </c>
      <c r="AL4916" s="144">
        <v>0</v>
      </c>
      <c r="AM4916" s="144">
        <v>0.29166666666666669</v>
      </c>
      <c r="AN4916" s="144">
        <v>0.29166666666666669</v>
      </c>
      <c r="AO4916" s="145">
        <v>0.29166666666666669</v>
      </c>
    </row>
    <row r="4917" spans="2:41" ht="14.5" hidden="1" x14ac:dyDescent="0.35">
      <c r="B4917" s="45" t="s">
        <v>3314</v>
      </c>
      <c r="C4917" s="54">
        <v>911333</v>
      </c>
      <c r="D4917" s="54">
        <v>911333</v>
      </c>
      <c r="E4917" s="60" t="s">
        <v>3200</v>
      </c>
      <c r="F4917" s="73">
        <v>0</v>
      </c>
      <c r="G4917" s="73">
        <v>0.29166666666666669</v>
      </c>
      <c r="H4917" s="73">
        <v>0.29166666666666669</v>
      </c>
      <c r="I4917" s="73">
        <v>0.29166666666666669</v>
      </c>
      <c r="J4917" s="81" t="s">
        <v>4230</v>
      </c>
      <c r="AL4917" s="144">
        <v>0</v>
      </c>
      <c r="AM4917" s="144">
        <v>0.29166666666666669</v>
      </c>
      <c r="AN4917" s="144">
        <v>0.29166666666666669</v>
      </c>
      <c r="AO4917" s="145">
        <v>0.29166666666666669</v>
      </c>
    </row>
    <row r="4918" spans="2:41" ht="14.5" hidden="1" x14ac:dyDescent="0.35">
      <c r="B4918" s="45" t="s">
        <v>3314</v>
      </c>
      <c r="C4918" s="54">
        <v>911335</v>
      </c>
      <c r="D4918" s="54">
        <v>911335</v>
      </c>
      <c r="E4918" s="60" t="s">
        <v>3200</v>
      </c>
      <c r="F4918" s="73">
        <v>0</v>
      </c>
      <c r="G4918" s="73">
        <v>0.29166666666666669</v>
      </c>
      <c r="H4918" s="73">
        <v>0.29166666666666669</v>
      </c>
      <c r="I4918" s="73">
        <v>0.29166666666666669</v>
      </c>
      <c r="J4918" s="81" t="s">
        <v>4230</v>
      </c>
      <c r="AL4918" s="144">
        <v>0</v>
      </c>
      <c r="AM4918" s="144">
        <v>0.29166666666666669</v>
      </c>
      <c r="AN4918" s="144">
        <v>0.29166666666666669</v>
      </c>
      <c r="AO4918" s="145">
        <v>0.29166666666666669</v>
      </c>
    </row>
    <row r="4919" spans="2:41" ht="14.5" hidden="1" x14ac:dyDescent="0.35">
      <c r="B4919" s="45" t="s">
        <v>3314</v>
      </c>
      <c r="C4919" s="54">
        <v>911351</v>
      </c>
      <c r="D4919" s="54">
        <v>911352</v>
      </c>
      <c r="E4919" s="60" t="s">
        <v>3200</v>
      </c>
      <c r="F4919" s="73">
        <v>0</v>
      </c>
      <c r="G4919" s="73">
        <v>0.29166666666666669</v>
      </c>
      <c r="H4919" s="73">
        <v>0.29166666666666669</v>
      </c>
      <c r="I4919" s="73">
        <v>0.29166666666666669</v>
      </c>
      <c r="J4919" s="81" t="s">
        <v>4230</v>
      </c>
      <c r="AL4919" s="144">
        <v>0</v>
      </c>
      <c r="AM4919" s="144">
        <v>0.29166666666666669</v>
      </c>
      <c r="AN4919" s="144">
        <v>0.29166666666666669</v>
      </c>
      <c r="AO4919" s="145">
        <v>0.29166666666666669</v>
      </c>
    </row>
    <row r="4920" spans="2:41" ht="14.5" hidden="1" x14ac:dyDescent="0.35">
      <c r="B4920" s="45" t="s">
        <v>3314</v>
      </c>
      <c r="C4920" s="54">
        <v>911355</v>
      </c>
      <c r="D4920" s="54">
        <v>911355</v>
      </c>
      <c r="E4920" s="60" t="s">
        <v>3200</v>
      </c>
      <c r="F4920" s="73">
        <v>0</v>
      </c>
      <c r="G4920" s="73">
        <v>0.29166666666666669</v>
      </c>
      <c r="H4920" s="73">
        <v>0.29166666666666669</v>
      </c>
      <c r="I4920" s="73">
        <v>0.29166666666666669</v>
      </c>
      <c r="J4920" s="81" t="s">
        <v>4230</v>
      </c>
      <c r="AL4920" s="144">
        <v>0</v>
      </c>
      <c r="AM4920" s="144">
        <v>0.29166666666666669</v>
      </c>
      <c r="AN4920" s="144">
        <v>0.29166666666666669</v>
      </c>
      <c r="AO4920" s="145">
        <v>0.29166666666666669</v>
      </c>
    </row>
    <row r="4921" spans="2:41" ht="14.5" hidden="1" x14ac:dyDescent="0.35">
      <c r="B4921" s="45" t="s">
        <v>3314</v>
      </c>
      <c r="C4921" s="54">
        <v>911495</v>
      </c>
      <c r="D4921" s="54">
        <v>911495</v>
      </c>
      <c r="E4921" s="60" t="s">
        <v>3200</v>
      </c>
      <c r="F4921" s="73">
        <v>0</v>
      </c>
      <c r="G4921" s="73">
        <v>0.29166666666666669</v>
      </c>
      <c r="H4921" s="73">
        <v>0.29166666666666669</v>
      </c>
      <c r="I4921" s="73">
        <v>0.29166666666666669</v>
      </c>
      <c r="J4921" s="81" t="s">
        <v>4230</v>
      </c>
      <c r="AL4921" s="144">
        <v>0</v>
      </c>
      <c r="AM4921" s="144">
        <v>0.29166666666666669</v>
      </c>
      <c r="AN4921" s="144">
        <v>0.29166666666666669</v>
      </c>
      <c r="AO4921" s="145">
        <v>0.29166666666666669</v>
      </c>
    </row>
    <row r="4922" spans="2:41" ht="14.5" hidden="1" x14ac:dyDescent="0.35">
      <c r="B4922" s="45" t="s">
        <v>3314</v>
      </c>
      <c r="C4922" s="54">
        <v>911497</v>
      </c>
      <c r="D4922" s="54">
        <v>911497</v>
      </c>
      <c r="E4922" s="60" t="s">
        <v>3200</v>
      </c>
      <c r="F4922" s="73">
        <v>0</v>
      </c>
      <c r="G4922" s="73">
        <v>0.29166666666666669</v>
      </c>
      <c r="H4922" s="73">
        <v>0.29166666666666669</v>
      </c>
      <c r="I4922" s="73">
        <v>0.29166666666666669</v>
      </c>
      <c r="J4922" s="81" t="s">
        <v>4230</v>
      </c>
      <c r="AL4922" s="144">
        <v>0</v>
      </c>
      <c r="AM4922" s="144">
        <v>0.29166666666666669</v>
      </c>
      <c r="AN4922" s="144">
        <v>0.29166666666666669</v>
      </c>
      <c r="AO4922" s="145">
        <v>0.29166666666666669</v>
      </c>
    </row>
    <row r="4923" spans="2:41" ht="14.5" hidden="1" x14ac:dyDescent="0.35">
      <c r="B4923" s="45" t="s">
        <v>3314</v>
      </c>
      <c r="C4923" s="54">
        <v>911541</v>
      </c>
      <c r="D4923" s="54">
        <v>911541</v>
      </c>
      <c r="E4923" s="60" t="s">
        <v>3200</v>
      </c>
      <c r="F4923" s="73">
        <v>0</v>
      </c>
      <c r="G4923" s="73">
        <v>0.29166666666666669</v>
      </c>
      <c r="H4923" s="73">
        <v>0.29166666666666669</v>
      </c>
      <c r="I4923" s="73">
        <v>0.29166666666666669</v>
      </c>
      <c r="J4923" s="81" t="s">
        <v>4230</v>
      </c>
      <c r="AL4923" s="144">
        <v>0</v>
      </c>
      <c r="AM4923" s="144">
        <v>0.29166666666666669</v>
      </c>
      <c r="AN4923" s="144">
        <v>0.29166666666666669</v>
      </c>
      <c r="AO4923" s="145">
        <v>0.29166666666666669</v>
      </c>
    </row>
    <row r="4924" spans="2:41" ht="14.5" hidden="1" x14ac:dyDescent="0.35">
      <c r="B4924" s="45" t="s">
        <v>3314</v>
      </c>
      <c r="C4924" s="54">
        <v>911625</v>
      </c>
      <c r="D4924" s="54">
        <v>911625</v>
      </c>
      <c r="E4924" s="60" t="s">
        <v>3200</v>
      </c>
      <c r="F4924" s="73">
        <v>0</v>
      </c>
      <c r="G4924" s="73">
        <v>0.29166666666666669</v>
      </c>
      <c r="H4924" s="73">
        <v>0.29166666666666669</v>
      </c>
      <c r="I4924" s="73">
        <v>0.29166666666666669</v>
      </c>
      <c r="J4924" s="81" t="s">
        <v>4230</v>
      </c>
      <c r="AL4924" s="144">
        <v>0</v>
      </c>
      <c r="AM4924" s="144">
        <v>0.29166666666666669</v>
      </c>
      <c r="AN4924" s="144">
        <v>0.29166666666666669</v>
      </c>
      <c r="AO4924" s="145">
        <v>0.29166666666666669</v>
      </c>
    </row>
    <row r="4925" spans="2:41" ht="14.5" hidden="1" x14ac:dyDescent="0.35">
      <c r="B4925" s="45" t="s">
        <v>3314</v>
      </c>
      <c r="C4925" s="54">
        <v>911669</v>
      </c>
      <c r="D4925" s="54">
        <v>911669</v>
      </c>
      <c r="E4925" s="60" t="s">
        <v>3200</v>
      </c>
      <c r="F4925" s="73">
        <v>0</v>
      </c>
      <c r="G4925" s="73">
        <v>0.29166666666666669</v>
      </c>
      <c r="H4925" s="73">
        <v>0.29166666666666669</v>
      </c>
      <c r="I4925" s="73">
        <v>0.29166666666666669</v>
      </c>
      <c r="J4925" s="81" t="s">
        <v>4230</v>
      </c>
      <c r="AL4925" s="144">
        <v>0</v>
      </c>
      <c r="AM4925" s="144">
        <v>0.29166666666666669</v>
      </c>
      <c r="AN4925" s="144">
        <v>0.29166666666666669</v>
      </c>
      <c r="AO4925" s="145">
        <v>0.29166666666666669</v>
      </c>
    </row>
    <row r="4926" spans="2:41" ht="14.5" hidden="1" x14ac:dyDescent="0.35">
      <c r="B4926" s="45" t="s">
        <v>3314</v>
      </c>
      <c r="C4926" s="54">
        <v>911791</v>
      </c>
      <c r="D4926" s="54">
        <v>911791</v>
      </c>
      <c r="E4926" s="60" t="s">
        <v>3200</v>
      </c>
      <c r="F4926" s="73">
        <v>0</v>
      </c>
      <c r="G4926" s="73">
        <v>0.29166666666666669</v>
      </c>
      <c r="H4926" s="73">
        <v>0.29166666666666669</v>
      </c>
      <c r="I4926" s="73">
        <v>0.29166666666666669</v>
      </c>
      <c r="J4926" s="81" t="s">
        <v>4230</v>
      </c>
      <c r="AL4926" s="144">
        <v>0</v>
      </c>
      <c r="AM4926" s="144">
        <v>0.29166666666666669</v>
      </c>
      <c r="AN4926" s="144">
        <v>0.29166666666666669</v>
      </c>
      <c r="AO4926" s="145">
        <v>0.29166666666666669</v>
      </c>
    </row>
    <row r="4927" spans="2:41" ht="14.5" hidden="1" x14ac:dyDescent="0.35">
      <c r="B4927" s="45" t="s">
        <v>3314</v>
      </c>
      <c r="C4927" s="54">
        <v>911801</v>
      </c>
      <c r="D4927" s="54">
        <v>911802</v>
      </c>
      <c r="E4927" s="60" t="s">
        <v>3200</v>
      </c>
      <c r="F4927" s="73">
        <v>0</v>
      </c>
      <c r="G4927" s="73">
        <v>0.29166666666666669</v>
      </c>
      <c r="H4927" s="73">
        <v>0.29166666666666669</v>
      </c>
      <c r="I4927" s="73">
        <v>0.29166666666666669</v>
      </c>
      <c r="J4927" s="81" t="s">
        <v>4230</v>
      </c>
      <c r="AL4927" s="144">
        <v>0</v>
      </c>
      <c r="AM4927" s="144">
        <v>0.29166666666666669</v>
      </c>
      <c r="AN4927" s="144">
        <v>0.29166666666666669</v>
      </c>
      <c r="AO4927" s="145">
        <v>0.29166666666666669</v>
      </c>
    </row>
    <row r="4928" spans="2:41" ht="14.5" hidden="1" x14ac:dyDescent="0.35">
      <c r="B4928" s="45" t="s">
        <v>3314</v>
      </c>
      <c r="C4928" s="54">
        <v>911808</v>
      </c>
      <c r="D4928" s="54">
        <v>911808</v>
      </c>
      <c r="E4928" s="60" t="s">
        <v>3200</v>
      </c>
      <c r="F4928" s="73">
        <v>0</v>
      </c>
      <c r="G4928" s="73">
        <v>0.29166666666666669</v>
      </c>
      <c r="H4928" s="73">
        <v>0.29166666666666669</v>
      </c>
      <c r="I4928" s="73">
        <v>0.29166666666666669</v>
      </c>
      <c r="J4928" s="81" t="s">
        <v>4230</v>
      </c>
      <c r="AL4928" s="144">
        <v>0</v>
      </c>
      <c r="AM4928" s="144">
        <v>0.29166666666666669</v>
      </c>
      <c r="AN4928" s="144">
        <v>0.29166666666666669</v>
      </c>
      <c r="AO4928" s="145">
        <v>0.29166666666666669</v>
      </c>
    </row>
    <row r="4929" spans="2:41" ht="14.5" hidden="1" x14ac:dyDescent="0.35">
      <c r="B4929" s="45" t="s">
        <v>3314</v>
      </c>
      <c r="C4929" s="54">
        <v>911845</v>
      </c>
      <c r="D4929" s="54">
        <v>911845</v>
      </c>
      <c r="E4929" s="60" t="s">
        <v>3200</v>
      </c>
      <c r="F4929" s="73">
        <v>0</v>
      </c>
      <c r="G4929" s="73">
        <v>0.29166666666666669</v>
      </c>
      <c r="H4929" s="73">
        <v>0.29166666666666669</v>
      </c>
      <c r="I4929" s="73">
        <v>0.29166666666666669</v>
      </c>
      <c r="J4929" s="81" t="s">
        <v>4230</v>
      </c>
      <c r="AL4929" s="144">
        <v>0</v>
      </c>
      <c r="AM4929" s="144">
        <v>0.29166666666666669</v>
      </c>
      <c r="AN4929" s="144">
        <v>0.29166666666666669</v>
      </c>
      <c r="AO4929" s="145">
        <v>0.29166666666666669</v>
      </c>
    </row>
    <row r="4930" spans="2:41" ht="14.5" hidden="1" x14ac:dyDescent="0.35">
      <c r="B4930" s="45" t="s">
        <v>3314</v>
      </c>
      <c r="C4930" s="54">
        <v>911933</v>
      </c>
      <c r="D4930" s="54">
        <v>911935</v>
      </c>
      <c r="E4930" s="60" t="s">
        <v>3200</v>
      </c>
      <c r="F4930" s="73">
        <v>0</v>
      </c>
      <c r="G4930" s="73">
        <v>0.29166666666666669</v>
      </c>
      <c r="H4930" s="73">
        <v>0.29166666666666669</v>
      </c>
      <c r="I4930" s="73">
        <v>0.29166666666666669</v>
      </c>
      <c r="J4930" s="81" t="s">
        <v>4230</v>
      </c>
      <c r="AL4930" s="144">
        <v>0</v>
      </c>
      <c r="AM4930" s="144">
        <v>0.29166666666666669</v>
      </c>
      <c r="AN4930" s="144">
        <v>0.29166666666666669</v>
      </c>
      <c r="AO4930" s="145">
        <v>0.29166666666666669</v>
      </c>
    </row>
    <row r="4931" spans="2:41" ht="14.5" hidden="1" x14ac:dyDescent="0.35">
      <c r="B4931" s="45" t="s">
        <v>3314</v>
      </c>
      <c r="C4931" s="54">
        <v>912112</v>
      </c>
      <c r="D4931" s="54">
        <v>912112</v>
      </c>
      <c r="E4931" s="60" t="s">
        <v>3200</v>
      </c>
      <c r="F4931" s="73">
        <v>0</v>
      </c>
      <c r="G4931" s="73">
        <v>0.29166666666666669</v>
      </c>
      <c r="H4931" s="73">
        <v>0.29166666666666669</v>
      </c>
      <c r="I4931" s="73">
        <v>0.29166666666666669</v>
      </c>
      <c r="J4931" s="81" t="s">
        <v>4230</v>
      </c>
      <c r="AL4931" s="144">
        <v>0</v>
      </c>
      <c r="AM4931" s="144">
        <v>0.29166666666666669</v>
      </c>
      <c r="AN4931" s="144">
        <v>0.29166666666666669</v>
      </c>
      <c r="AO4931" s="145">
        <v>0.29166666666666669</v>
      </c>
    </row>
    <row r="4932" spans="2:41" ht="14.5" hidden="1" x14ac:dyDescent="0.35">
      <c r="B4932" s="45" t="s">
        <v>3314</v>
      </c>
      <c r="C4932" s="54">
        <v>913155</v>
      </c>
      <c r="D4932" s="54">
        <v>913155</v>
      </c>
      <c r="E4932" s="60" t="s">
        <v>3200</v>
      </c>
      <c r="F4932" s="73">
        <v>0</v>
      </c>
      <c r="G4932" s="73">
        <v>0.29166666666666669</v>
      </c>
      <c r="H4932" s="73">
        <v>0.29166666666666669</v>
      </c>
      <c r="I4932" s="73">
        <v>0.29166666666666669</v>
      </c>
      <c r="J4932" s="81" t="s">
        <v>4230</v>
      </c>
      <c r="AL4932" s="144">
        <v>0</v>
      </c>
      <c r="AM4932" s="144">
        <v>0.29166666666666669</v>
      </c>
      <c r="AN4932" s="144">
        <v>0.29166666666666669</v>
      </c>
      <c r="AO4932" s="145">
        <v>0.29166666666666669</v>
      </c>
    </row>
    <row r="4933" spans="2:41" ht="14.5" hidden="1" x14ac:dyDescent="0.35">
      <c r="B4933" s="45" t="s">
        <v>3314</v>
      </c>
      <c r="C4933" s="54">
        <v>913171</v>
      </c>
      <c r="D4933" s="54">
        <v>913171</v>
      </c>
      <c r="E4933" s="60" t="s">
        <v>3200</v>
      </c>
      <c r="F4933" s="73">
        <v>0</v>
      </c>
      <c r="G4933" s="73">
        <v>0.29166666666666669</v>
      </c>
      <c r="H4933" s="73">
        <v>0.29166666666666669</v>
      </c>
      <c r="I4933" s="73">
        <v>0.29166666666666669</v>
      </c>
      <c r="J4933" s="81" t="s">
        <v>4230</v>
      </c>
      <c r="AL4933" s="144">
        <v>0</v>
      </c>
      <c r="AM4933" s="144">
        <v>0.29166666666666669</v>
      </c>
      <c r="AN4933" s="144">
        <v>0.29166666666666669</v>
      </c>
      <c r="AO4933" s="145">
        <v>0.29166666666666669</v>
      </c>
    </row>
    <row r="4934" spans="2:41" ht="14.5" hidden="1" x14ac:dyDescent="0.35">
      <c r="B4934" s="45" t="s">
        <v>3314</v>
      </c>
      <c r="C4934" s="54">
        <v>913257</v>
      </c>
      <c r="D4934" s="54">
        <v>913257</v>
      </c>
      <c r="E4934" s="60" t="s">
        <v>3200</v>
      </c>
      <c r="F4934" s="73">
        <v>0</v>
      </c>
      <c r="G4934" s="73">
        <v>0.29166666666666669</v>
      </c>
      <c r="H4934" s="73">
        <v>0.29166666666666669</v>
      </c>
      <c r="I4934" s="73">
        <v>0.29166666666666669</v>
      </c>
      <c r="J4934" s="81" t="s">
        <v>4230</v>
      </c>
      <c r="AL4934" s="144">
        <v>0</v>
      </c>
      <c r="AM4934" s="144">
        <v>0.29166666666666669</v>
      </c>
      <c r="AN4934" s="144">
        <v>0.29166666666666669</v>
      </c>
      <c r="AO4934" s="145">
        <v>0.29166666666666669</v>
      </c>
    </row>
    <row r="4935" spans="2:41" ht="14.5" hidden="1" x14ac:dyDescent="0.35">
      <c r="B4935" s="45" t="s">
        <v>3314</v>
      </c>
      <c r="C4935" s="54">
        <v>913533</v>
      </c>
      <c r="D4935" s="54">
        <v>913533</v>
      </c>
      <c r="E4935" s="60" t="s">
        <v>3200</v>
      </c>
      <c r="F4935" s="73">
        <v>0</v>
      </c>
      <c r="G4935" s="73">
        <v>0.29166666666666669</v>
      </c>
      <c r="H4935" s="73">
        <v>0.29166666666666669</v>
      </c>
      <c r="I4935" s="73">
        <v>0.29166666666666669</v>
      </c>
      <c r="J4935" s="81" t="s">
        <v>4230</v>
      </c>
      <c r="AL4935" s="144">
        <v>0</v>
      </c>
      <c r="AM4935" s="144">
        <v>0.29166666666666669</v>
      </c>
      <c r="AN4935" s="144">
        <v>0.29166666666666669</v>
      </c>
      <c r="AO4935" s="145">
        <v>0.29166666666666669</v>
      </c>
    </row>
    <row r="4936" spans="2:41" ht="14.5" hidden="1" x14ac:dyDescent="0.35">
      <c r="B4936" s="45" t="s">
        <v>3314</v>
      </c>
      <c r="C4936" s="54">
        <v>913557</v>
      </c>
      <c r="D4936" s="54">
        <v>913557</v>
      </c>
      <c r="E4936" s="60" t="s">
        <v>3200</v>
      </c>
      <c r="F4936" s="73">
        <v>0</v>
      </c>
      <c r="G4936" s="73">
        <v>0.29166666666666669</v>
      </c>
      <c r="H4936" s="73">
        <v>0.29166666666666669</v>
      </c>
      <c r="I4936" s="73">
        <v>0.29166666666666669</v>
      </c>
      <c r="J4936" s="81" t="s">
        <v>4230</v>
      </c>
      <c r="AL4936" s="144">
        <v>0</v>
      </c>
      <c r="AM4936" s="144">
        <v>0.29166666666666669</v>
      </c>
      <c r="AN4936" s="144">
        <v>0.29166666666666669</v>
      </c>
      <c r="AO4936" s="145">
        <v>0.29166666666666669</v>
      </c>
    </row>
    <row r="4937" spans="2:41" ht="14.5" hidden="1" x14ac:dyDescent="0.35">
      <c r="B4937" s="45" t="s">
        <v>3314</v>
      </c>
      <c r="C4937" s="54">
        <v>913586</v>
      </c>
      <c r="D4937" s="54">
        <v>913586</v>
      </c>
      <c r="E4937" s="60" t="s">
        <v>3200</v>
      </c>
      <c r="F4937" s="73">
        <v>0</v>
      </c>
      <c r="G4937" s="73">
        <v>0.29166666666666669</v>
      </c>
      <c r="H4937" s="73">
        <v>0.29166666666666669</v>
      </c>
      <c r="I4937" s="73">
        <v>0.29166666666666669</v>
      </c>
      <c r="J4937" s="81" t="s">
        <v>4230</v>
      </c>
      <c r="AL4937" s="144">
        <v>0</v>
      </c>
      <c r="AM4937" s="144">
        <v>0.29166666666666669</v>
      </c>
      <c r="AN4937" s="144">
        <v>0.29166666666666669</v>
      </c>
      <c r="AO4937" s="145">
        <v>0.29166666666666669</v>
      </c>
    </row>
    <row r="4938" spans="2:41" ht="14.5" hidden="1" x14ac:dyDescent="0.35">
      <c r="B4938" s="45" t="s">
        <v>3314</v>
      </c>
      <c r="C4938" s="54">
        <v>982025</v>
      </c>
      <c r="D4938" s="54">
        <v>982025</v>
      </c>
      <c r="E4938" s="60" t="s">
        <v>3200</v>
      </c>
      <c r="F4938" s="73">
        <v>0</v>
      </c>
      <c r="G4938" s="73">
        <v>0.29166666666666669</v>
      </c>
      <c r="H4938" s="73">
        <v>0.29166666666666669</v>
      </c>
      <c r="I4938" s="73">
        <v>0.29166666666666669</v>
      </c>
      <c r="J4938" s="81" t="s">
        <v>4230</v>
      </c>
      <c r="AL4938" s="144">
        <v>0</v>
      </c>
      <c r="AM4938" s="144">
        <v>0.29166666666666669</v>
      </c>
      <c r="AN4938" s="144">
        <v>0.29166666666666669</v>
      </c>
      <c r="AO4938" s="145">
        <v>0.29166666666666669</v>
      </c>
    </row>
    <row r="4939" spans="2:41" ht="14.5" hidden="1" x14ac:dyDescent="0.35">
      <c r="B4939" s="45" t="s">
        <v>3314</v>
      </c>
      <c r="C4939" s="54">
        <v>982253</v>
      </c>
      <c r="D4939" s="54">
        <v>982253</v>
      </c>
      <c r="E4939" s="60" t="s">
        <v>3200</v>
      </c>
      <c r="F4939" s="73">
        <v>0</v>
      </c>
      <c r="G4939" s="73">
        <v>0.29166666666666669</v>
      </c>
      <c r="H4939" s="73">
        <v>0.29166666666666669</v>
      </c>
      <c r="I4939" s="73">
        <v>0.29166666666666669</v>
      </c>
      <c r="J4939" s="81" t="s">
        <v>4230</v>
      </c>
      <c r="AL4939" s="144">
        <v>0</v>
      </c>
      <c r="AM4939" s="144">
        <v>0.29166666666666669</v>
      </c>
      <c r="AN4939" s="144">
        <v>0.29166666666666669</v>
      </c>
      <c r="AO4939" s="145">
        <v>0.29166666666666669</v>
      </c>
    </row>
    <row r="4940" spans="2:41" ht="14.5" hidden="1" x14ac:dyDescent="0.35">
      <c r="B4940" s="45" t="s">
        <v>3314</v>
      </c>
      <c r="C4940" s="54">
        <v>982257</v>
      </c>
      <c r="D4940" s="54">
        <v>982257</v>
      </c>
      <c r="E4940" s="60" t="s">
        <v>3200</v>
      </c>
      <c r="F4940" s="73">
        <v>0</v>
      </c>
      <c r="G4940" s="73">
        <v>0.29166666666666669</v>
      </c>
      <c r="H4940" s="73">
        <v>0.29166666666666669</v>
      </c>
      <c r="I4940" s="73">
        <v>0.29166666666666669</v>
      </c>
      <c r="J4940" s="81" t="s">
        <v>4230</v>
      </c>
      <c r="AL4940" s="144">
        <v>0</v>
      </c>
      <c r="AM4940" s="144">
        <v>0.29166666666666669</v>
      </c>
      <c r="AN4940" s="144">
        <v>0.29166666666666669</v>
      </c>
      <c r="AO4940" s="145">
        <v>0.29166666666666669</v>
      </c>
    </row>
    <row r="4941" spans="2:41" ht="14.5" hidden="1" x14ac:dyDescent="0.35">
      <c r="B4941" s="45" t="s">
        <v>3314</v>
      </c>
      <c r="C4941" s="54">
        <v>982259</v>
      </c>
      <c r="D4941" s="54">
        <v>982259</v>
      </c>
      <c r="E4941" s="60" t="s">
        <v>3200</v>
      </c>
      <c r="F4941" s="73">
        <v>0</v>
      </c>
      <c r="G4941" s="73">
        <v>0.29166666666666669</v>
      </c>
      <c r="H4941" s="73">
        <v>0.29166666666666669</v>
      </c>
      <c r="I4941" s="73">
        <v>0.29166666666666669</v>
      </c>
      <c r="J4941" s="81" t="s">
        <v>4230</v>
      </c>
      <c r="AL4941" s="144">
        <v>0</v>
      </c>
      <c r="AM4941" s="144">
        <v>0.29166666666666669</v>
      </c>
      <c r="AN4941" s="144">
        <v>0.29166666666666669</v>
      </c>
      <c r="AO4941" s="145">
        <v>0.29166666666666669</v>
      </c>
    </row>
    <row r="4942" spans="2:41" ht="14.5" hidden="1" x14ac:dyDescent="0.35">
      <c r="B4942" s="45" t="s">
        <v>3314</v>
      </c>
      <c r="C4942" s="54">
        <v>982426</v>
      </c>
      <c r="D4942" s="54">
        <v>982426</v>
      </c>
      <c r="E4942" s="60" t="s">
        <v>3200</v>
      </c>
      <c r="F4942" s="73">
        <v>0</v>
      </c>
      <c r="G4942" s="73">
        <v>0.29166666666666669</v>
      </c>
      <c r="H4942" s="73">
        <v>0.29166666666666669</v>
      </c>
      <c r="I4942" s="73">
        <v>0.29166666666666669</v>
      </c>
      <c r="J4942" s="81" t="s">
        <v>4230</v>
      </c>
      <c r="AL4942" s="144">
        <v>0</v>
      </c>
      <c r="AM4942" s="144">
        <v>0.29166666666666669</v>
      </c>
      <c r="AN4942" s="144">
        <v>0.29166666666666669</v>
      </c>
      <c r="AO4942" s="145">
        <v>0.29166666666666669</v>
      </c>
    </row>
    <row r="4943" spans="2:41" ht="14.5" hidden="1" x14ac:dyDescent="0.35">
      <c r="B4943" s="45" t="s">
        <v>3314</v>
      </c>
      <c r="C4943" s="54">
        <v>982500</v>
      </c>
      <c r="D4943" s="54">
        <v>982501</v>
      </c>
      <c r="E4943" s="60" t="s">
        <v>3200</v>
      </c>
      <c r="F4943" s="73">
        <v>0</v>
      </c>
      <c r="G4943" s="73">
        <v>0.29166666666666669</v>
      </c>
      <c r="H4943" s="73">
        <v>0.29166666666666669</v>
      </c>
      <c r="I4943" s="73">
        <v>0.29166666666666669</v>
      </c>
      <c r="J4943" s="81" t="s">
        <v>4230</v>
      </c>
      <c r="AL4943" s="144">
        <v>0</v>
      </c>
      <c r="AM4943" s="144">
        <v>0.29166666666666669</v>
      </c>
      <c r="AN4943" s="144">
        <v>0.29166666666666669</v>
      </c>
      <c r="AO4943" s="145">
        <v>0.29166666666666669</v>
      </c>
    </row>
    <row r="4944" spans="2:41" ht="14.5" hidden="1" x14ac:dyDescent="0.35">
      <c r="B4944" s="45" t="s">
        <v>3314</v>
      </c>
      <c r="C4944" s="54">
        <v>982504</v>
      </c>
      <c r="D4944" s="54">
        <v>982505</v>
      </c>
      <c r="E4944" s="60" t="s">
        <v>3200</v>
      </c>
      <c r="F4944" s="73">
        <v>0</v>
      </c>
      <c r="G4944" s="73">
        <v>0.29166666666666669</v>
      </c>
      <c r="H4944" s="73">
        <v>0.29166666666666669</v>
      </c>
      <c r="I4944" s="73">
        <v>0.29166666666666669</v>
      </c>
      <c r="J4944" s="81" t="s">
        <v>4230</v>
      </c>
      <c r="AL4944" s="144">
        <v>0</v>
      </c>
      <c r="AM4944" s="144">
        <v>0.29166666666666669</v>
      </c>
      <c r="AN4944" s="144">
        <v>0.29166666666666669</v>
      </c>
      <c r="AO4944" s="145">
        <v>0.29166666666666669</v>
      </c>
    </row>
    <row r="4945" spans="2:41" ht="14.5" hidden="1" x14ac:dyDescent="0.35">
      <c r="B4945" s="45" t="s">
        <v>3314</v>
      </c>
      <c r="C4945" s="54">
        <v>982507</v>
      </c>
      <c r="D4945" s="54">
        <v>982509</v>
      </c>
      <c r="E4945" s="60" t="s">
        <v>3200</v>
      </c>
      <c r="F4945" s="73">
        <v>0</v>
      </c>
      <c r="G4945" s="73">
        <v>0.29166666666666669</v>
      </c>
      <c r="H4945" s="73">
        <v>0.29166666666666669</v>
      </c>
      <c r="I4945" s="73">
        <v>0.29166666666666669</v>
      </c>
      <c r="J4945" s="81" t="s">
        <v>4230</v>
      </c>
      <c r="AL4945" s="144">
        <v>0</v>
      </c>
      <c r="AM4945" s="144">
        <v>0.29166666666666669</v>
      </c>
      <c r="AN4945" s="144">
        <v>0.29166666666666669</v>
      </c>
      <c r="AO4945" s="145">
        <v>0.29166666666666669</v>
      </c>
    </row>
    <row r="4946" spans="2:41" ht="14.5" hidden="1" x14ac:dyDescent="0.35">
      <c r="B4946" s="45" t="s">
        <v>3314</v>
      </c>
      <c r="C4946" s="54">
        <v>982704</v>
      </c>
      <c r="D4946" s="54">
        <v>982704</v>
      </c>
      <c r="E4946" s="60" t="s">
        <v>3200</v>
      </c>
      <c r="F4946" s="73">
        <v>0</v>
      </c>
      <c r="G4946" s="73">
        <v>0.29166666666666669</v>
      </c>
      <c r="H4946" s="73">
        <v>0.29166666666666669</v>
      </c>
      <c r="I4946" s="73">
        <v>0.29166666666666669</v>
      </c>
      <c r="J4946" s="81" t="s">
        <v>4230</v>
      </c>
      <c r="AL4946" s="144">
        <v>0</v>
      </c>
      <c r="AM4946" s="144">
        <v>0.29166666666666669</v>
      </c>
      <c r="AN4946" s="144">
        <v>0.29166666666666669</v>
      </c>
      <c r="AO4946" s="145">
        <v>0.29166666666666669</v>
      </c>
    </row>
    <row r="4947" spans="2:41" ht="14.5" hidden="1" x14ac:dyDescent="0.35">
      <c r="B4947" s="45" t="s">
        <v>3314</v>
      </c>
      <c r="C4947" s="54">
        <v>982956</v>
      </c>
      <c r="D4947" s="54">
        <v>982956</v>
      </c>
      <c r="E4947" s="60" t="s">
        <v>3200</v>
      </c>
      <c r="F4947" s="73">
        <v>0</v>
      </c>
      <c r="G4947" s="73">
        <v>0.29166666666666669</v>
      </c>
      <c r="H4947" s="73">
        <v>0.29166666666666669</v>
      </c>
      <c r="I4947" s="73">
        <v>0.29166666666666669</v>
      </c>
      <c r="J4947" s="81" t="s">
        <v>4230</v>
      </c>
      <c r="AL4947" s="144">
        <v>0</v>
      </c>
      <c r="AM4947" s="144">
        <v>0.29166666666666669</v>
      </c>
      <c r="AN4947" s="144">
        <v>0.29166666666666669</v>
      </c>
      <c r="AO4947" s="145">
        <v>0.29166666666666669</v>
      </c>
    </row>
    <row r="4948" spans="2:41" ht="14.5" hidden="1" x14ac:dyDescent="0.35">
      <c r="B4948" s="45" t="s">
        <v>3314</v>
      </c>
      <c r="C4948" s="54">
        <v>983297</v>
      </c>
      <c r="D4948" s="54">
        <v>983297</v>
      </c>
      <c r="E4948" s="60" t="s">
        <v>3200</v>
      </c>
      <c r="F4948" s="73">
        <v>0</v>
      </c>
      <c r="G4948" s="73">
        <v>0.29166666666666669</v>
      </c>
      <c r="H4948" s="73">
        <v>0.29166666666666669</v>
      </c>
      <c r="I4948" s="73">
        <v>0.29166666666666669</v>
      </c>
      <c r="J4948" s="81" t="s">
        <v>4230</v>
      </c>
      <c r="AL4948" s="144">
        <v>0</v>
      </c>
      <c r="AM4948" s="144">
        <v>0.29166666666666669</v>
      </c>
      <c r="AN4948" s="144">
        <v>0.29166666666666669</v>
      </c>
      <c r="AO4948" s="145">
        <v>0.29166666666666669</v>
      </c>
    </row>
    <row r="4949" spans="2:41" ht="14.5" hidden="1" x14ac:dyDescent="0.35">
      <c r="B4949" s="45" t="s">
        <v>3314</v>
      </c>
      <c r="C4949" s="54">
        <v>983443</v>
      </c>
      <c r="D4949" s="54">
        <v>983443</v>
      </c>
      <c r="E4949" s="60" t="s">
        <v>3200</v>
      </c>
      <c r="F4949" s="73">
        <v>0</v>
      </c>
      <c r="G4949" s="73">
        <v>0.29166666666666669</v>
      </c>
      <c r="H4949" s="73">
        <v>0.29166666666666669</v>
      </c>
      <c r="I4949" s="73">
        <v>0.29166666666666669</v>
      </c>
      <c r="J4949" s="81" t="s">
        <v>4230</v>
      </c>
      <c r="AL4949" s="144">
        <v>0</v>
      </c>
      <c r="AM4949" s="144">
        <v>0.29166666666666669</v>
      </c>
      <c r="AN4949" s="144">
        <v>0.29166666666666669</v>
      </c>
      <c r="AO4949" s="145">
        <v>0.29166666666666669</v>
      </c>
    </row>
    <row r="4950" spans="2:41" ht="14.5" hidden="1" x14ac:dyDescent="0.35">
      <c r="B4950" s="45" t="s">
        <v>3314</v>
      </c>
      <c r="C4950" s="54">
        <v>983500</v>
      </c>
      <c r="D4950" s="54">
        <v>983500</v>
      </c>
      <c r="E4950" s="60" t="s">
        <v>3200</v>
      </c>
      <c r="F4950" s="73">
        <v>0</v>
      </c>
      <c r="G4950" s="73">
        <v>0.29166666666666669</v>
      </c>
      <c r="H4950" s="73">
        <v>0.29166666666666669</v>
      </c>
      <c r="I4950" s="73">
        <v>0.29166666666666669</v>
      </c>
      <c r="J4950" s="81" t="s">
        <v>4230</v>
      </c>
      <c r="AL4950" s="144">
        <v>0</v>
      </c>
      <c r="AM4950" s="144">
        <v>0.29166666666666669</v>
      </c>
      <c r="AN4950" s="144">
        <v>0.29166666666666669</v>
      </c>
      <c r="AO4950" s="145">
        <v>0.29166666666666669</v>
      </c>
    </row>
    <row r="4951" spans="2:41" ht="14.5" hidden="1" x14ac:dyDescent="0.35">
      <c r="B4951" s="45" t="s">
        <v>3314</v>
      </c>
      <c r="C4951" s="54">
        <v>983566</v>
      </c>
      <c r="D4951" s="54">
        <v>983566</v>
      </c>
      <c r="E4951" s="60" t="s">
        <v>3200</v>
      </c>
      <c r="F4951" s="73">
        <v>0</v>
      </c>
      <c r="G4951" s="73">
        <v>0.29166666666666669</v>
      </c>
      <c r="H4951" s="73">
        <v>0.29166666666666669</v>
      </c>
      <c r="I4951" s="73">
        <v>0.29166666666666669</v>
      </c>
      <c r="J4951" s="81" t="s">
        <v>4230</v>
      </c>
      <c r="AL4951" s="144">
        <v>0</v>
      </c>
      <c r="AM4951" s="144">
        <v>0.29166666666666669</v>
      </c>
      <c r="AN4951" s="144">
        <v>0.29166666666666669</v>
      </c>
      <c r="AO4951" s="145">
        <v>0.29166666666666669</v>
      </c>
    </row>
    <row r="4952" spans="2:41" ht="14.5" hidden="1" x14ac:dyDescent="0.35">
      <c r="B4952" s="45" t="s">
        <v>3314</v>
      </c>
      <c r="C4952" s="54">
        <v>983589</v>
      </c>
      <c r="D4952" s="54">
        <v>983589</v>
      </c>
      <c r="E4952" s="60" t="s">
        <v>3200</v>
      </c>
      <c r="F4952" s="73">
        <v>0</v>
      </c>
      <c r="G4952" s="73">
        <v>0.29166666666666669</v>
      </c>
      <c r="H4952" s="73">
        <v>0.29166666666666669</v>
      </c>
      <c r="I4952" s="73">
        <v>0.29166666666666669</v>
      </c>
      <c r="J4952" s="81" t="s">
        <v>4230</v>
      </c>
      <c r="AL4952" s="144">
        <v>0</v>
      </c>
      <c r="AM4952" s="144">
        <v>0.29166666666666669</v>
      </c>
      <c r="AN4952" s="144">
        <v>0.29166666666666669</v>
      </c>
      <c r="AO4952" s="145">
        <v>0.29166666666666669</v>
      </c>
    </row>
    <row r="4953" spans="2:41" ht="14.5" hidden="1" x14ac:dyDescent="0.35">
      <c r="B4953" s="45" t="s">
        <v>3314</v>
      </c>
      <c r="C4953" s="54">
        <v>983679</v>
      </c>
      <c r="D4953" s="54">
        <v>983679</v>
      </c>
      <c r="E4953" s="60" t="s">
        <v>3200</v>
      </c>
      <c r="F4953" s="73">
        <v>0</v>
      </c>
      <c r="G4953" s="73">
        <v>0.29166666666666669</v>
      </c>
      <c r="H4953" s="73">
        <v>0.29166666666666669</v>
      </c>
      <c r="I4953" s="73">
        <v>0.29166666666666669</v>
      </c>
      <c r="J4953" s="81" t="s">
        <v>4230</v>
      </c>
      <c r="AL4953" s="144">
        <v>0</v>
      </c>
      <c r="AM4953" s="144">
        <v>0.29166666666666669</v>
      </c>
      <c r="AN4953" s="144">
        <v>0.29166666666666669</v>
      </c>
      <c r="AO4953" s="145">
        <v>0.29166666666666669</v>
      </c>
    </row>
    <row r="4954" spans="2:41" ht="14.5" hidden="1" x14ac:dyDescent="0.35">
      <c r="B4954" s="45" t="s">
        <v>3314</v>
      </c>
      <c r="C4954" s="54">
        <v>983736</v>
      </c>
      <c r="D4954" s="54">
        <v>983736</v>
      </c>
      <c r="E4954" s="60" t="s">
        <v>3200</v>
      </c>
      <c r="F4954" s="73">
        <v>0</v>
      </c>
      <c r="G4954" s="73">
        <v>0.29166666666666669</v>
      </c>
      <c r="H4954" s="73">
        <v>0.29166666666666669</v>
      </c>
      <c r="I4954" s="73">
        <v>0.29166666666666669</v>
      </c>
      <c r="J4954" s="81" t="s">
        <v>4230</v>
      </c>
      <c r="AL4954" s="144">
        <v>0</v>
      </c>
      <c r="AM4954" s="144">
        <v>0.29166666666666669</v>
      </c>
      <c r="AN4954" s="144">
        <v>0.29166666666666669</v>
      </c>
      <c r="AO4954" s="145">
        <v>0.29166666666666669</v>
      </c>
    </row>
    <row r="4955" spans="2:41" ht="14.5" hidden="1" x14ac:dyDescent="0.35">
      <c r="B4955" s="45" t="s">
        <v>3314</v>
      </c>
      <c r="C4955" s="54">
        <v>983824</v>
      </c>
      <c r="D4955" s="54">
        <v>983824</v>
      </c>
      <c r="E4955" s="60" t="s">
        <v>3200</v>
      </c>
      <c r="F4955" s="73">
        <v>0</v>
      </c>
      <c r="G4955" s="73">
        <v>0.29166666666666669</v>
      </c>
      <c r="H4955" s="73">
        <v>0.29166666666666669</v>
      </c>
      <c r="I4955" s="73">
        <v>0.29166666666666669</v>
      </c>
      <c r="J4955" s="81" t="s">
        <v>4230</v>
      </c>
      <c r="AL4955" s="144">
        <v>0</v>
      </c>
      <c r="AM4955" s="144">
        <v>0.29166666666666669</v>
      </c>
      <c r="AN4955" s="144">
        <v>0.29166666666666669</v>
      </c>
      <c r="AO4955" s="145">
        <v>0.29166666666666669</v>
      </c>
    </row>
    <row r="4956" spans="2:41" ht="14.5" hidden="1" x14ac:dyDescent="0.35">
      <c r="B4956" s="45" t="s">
        <v>3314</v>
      </c>
      <c r="C4956" s="54">
        <v>983847</v>
      </c>
      <c r="D4956" s="54">
        <v>983847</v>
      </c>
      <c r="E4956" s="60" t="s">
        <v>3200</v>
      </c>
      <c r="F4956" s="73">
        <v>0</v>
      </c>
      <c r="G4956" s="73">
        <v>0.29166666666666669</v>
      </c>
      <c r="H4956" s="73">
        <v>0.29166666666666669</v>
      </c>
      <c r="I4956" s="73">
        <v>0.29166666666666669</v>
      </c>
      <c r="J4956" s="81" t="s">
        <v>4230</v>
      </c>
      <c r="AL4956" s="144">
        <v>0</v>
      </c>
      <c r="AM4956" s="144">
        <v>0.29166666666666669</v>
      </c>
      <c r="AN4956" s="144">
        <v>0.29166666666666669</v>
      </c>
      <c r="AO4956" s="145">
        <v>0.29166666666666669</v>
      </c>
    </row>
    <row r="4957" spans="2:41" ht="14.5" hidden="1" x14ac:dyDescent="0.35">
      <c r="B4957" s="45" t="s">
        <v>3314</v>
      </c>
      <c r="C4957" s="54">
        <v>983908</v>
      </c>
      <c r="D4957" s="54">
        <v>983908</v>
      </c>
      <c r="E4957" s="60" t="s">
        <v>3200</v>
      </c>
      <c r="F4957" s="73">
        <v>0</v>
      </c>
      <c r="G4957" s="73">
        <v>0.29166666666666669</v>
      </c>
      <c r="H4957" s="73">
        <v>0.29166666666666669</v>
      </c>
      <c r="I4957" s="73">
        <v>0.29166666666666669</v>
      </c>
      <c r="J4957" s="81" t="s">
        <v>4230</v>
      </c>
      <c r="AL4957" s="144">
        <v>0</v>
      </c>
      <c r="AM4957" s="144">
        <v>0.29166666666666669</v>
      </c>
      <c r="AN4957" s="144">
        <v>0.29166666666666669</v>
      </c>
      <c r="AO4957" s="145">
        <v>0.29166666666666669</v>
      </c>
    </row>
    <row r="4958" spans="2:41" ht="14.5" hidden="1" x14ac:dyDescent="0.35">
      <c r="B4958" s="45" t="s">
        <v>3314</v>
      </c>
      <c r="C4958" s="54">
        <v>983987</v>
      </c>
      <c r="D4958" s="54">
        <v>983987</v>
      </c>
      <c r="E4958" s="60" t="s">
        <v>3200</v>
      </c>
      <c r="F4958" s="73">
        <v>0</v>
      </c>
      <c r="G4958" s="73">
        <v>0.29166666666666669</v>
      </c>
      <c r="H4958" s="73">
        <v>0.29166666666666669</v>
      </c>
      <c r="I4958" s="73">
        <v>0.29166666666666669</v>
      </c>
      <c r="J4958" s="81" t="s">
        <v>4230</v>
      </c>
      <c r="AL4958" s="144">
        <v>0</v>
      </c>
      <c r="AM4958" s="144">
        <v>0.29166666666666669</v>
      </c>
      <c r="AN4958" s="144">
        <v>0.29166666666666669</v>
      </c>
      <c r="AO4958" s="145">
        <v>0.29166666666666669</v>
      </c>
    </row>
    <row r="4959" spans="2:41" ht="14.5" hidden="1" x14ac:dyDescent="0.35">
      <c r="B4959" s="45" t="s">
        <v>3314</v>
      </c>
      <c r="C4959" s="54">
        <v>984121</v>
      </c>
      <c r="D4959" s="54">
        <v>984121</v>
      </c>
      <c r="E4959" s="60" t="s">
        <v>3200</v>
      </c>
      <c r="F4959" s="73">
        <v>0</v>
      </c>
      <c r="G4959" s="73">
        <v>0.29166666666666669</v>
      </c>
      <c r="H4959" s="73">
        <v>0.29166666666666669</v>
      </c>
      <c r="I4959" s="73">
        <v>0.29166666666666669</v>
      </c>
      <c r="J4959" s="81" t="s">
        <v>4230</v>
      </c>
      <c r="AL4959" s="144">
        <v>0</v>
      </c>
      <c r="AM4959" s="144">
        <v>0.29166666666666669</v>
      </c>
      <c r="AN4959" s="144">
        <v>0.29166666666666669</v>
      </c>
      <c r="AO4959" s="145">
        <v>0.29166666666666669</v>
      </c>
    </row>
    <row r="4960" spans="2:41" ht="14.5" hidden="1" x14ac:dyDescent="0.35">
      <c r="B4960" s="45" t="s">
        <v>3314</v>
      </c>
      <c r="C4960" s="54">
        <v>984136</v>
      </c>
      <c r="D4960" s="54">
        <v>984136</v>
      </c>
      <c r="E4960" s="60" t="s">
        <v>3200</v>
      </c>
      <c r="F4960" s="73">
        <v>0</v>
      </c>
      <c r="G4960" s="73">
        <v>0.29166666666666669</v>
      </c>
      <c r="H4960" s="73">
        <v>0.29166666666666669</v>
      </c>
      <c r="I4960" s="73">
        <v>0.29166666666666669</v>
      </c>
      <c r="J4960" s="81" t="s">
        <v>4230</v>
      </c>
      <c r="AL4960" s="144">
        <v>0</v>
      </c>
      <c r="AM4960" s="144">
        <v>0.29166666666666669</v>
      </c>
      <c r="AN4960" s="144">
        <v>0.29166666666666669</v>
      </c>
      <c r="AO4960" s="145">
        <v>0.29166666666666669</v>
      </c>
    </row>
    <row r="4961" spans="2:41" ht="14.5" hidden="1" x14ac:dyDescent="0.35">
      <c r="B4961" s="45" t="s">
        <v>3314</v>
      </c>
      <c r="C4961" s="54">
        <v>984626</v>
      </c>
      <c r="D4961" s="54">
        <v>984626</v>
      </c>
      <c r="E4961" s="60" t="s">
        <v>3200</v>
      </c>
      <c r="F4961" s="73">
        <v>0</v>
      </c>
      <c r="G4961" s="73">
        <v>0.29166666666666669</v>
      </c>
      <c r="H4961" s="73">
        <v>0.29166666666666669</v>
      </c>
      <c r="I4961" s="73">
        <v>0.29166666666666669</v>
      </c>
      <c r="J4961" s="81" t="s">
        <v>4230</v>
      </c>
      <c r="AL4961" s="144">
        <v>0</v>
      </c>
      <c r="AM4961" s="144">
        <v>0.29166666666666669</v>
      </c>
      <c r="AN4961" s="144">
        <v>0.29166666666666669</v>
      </c>
      <c r="AO4961" s="145">
        <v>0.29166666666666669</v>
      </c>
    </row>
    <row r="4962" spans="2:41" ht="14.5" hidden="1" x14ac:dyDescent="0.35">
      <c r="B4962" s="45" t="s">
        <v>3314</v>
      </c>
      <c r="C4962" s="54">
        <v>984677</v>
      </c>
      <c r="D4962" s="54">
        <v>984677</v>
      </c>
      <c r="E4962" s="60" t="s">
        <v>3200</v>
      </c>
      <c r="F4962" s="73">
        <v>0</v>
      </c>
      <c r="G4962" s="73">
        <v>0.29166666666666669</v>
      </c>
      <c r="H4962" s="73">
        <v>0.29166666666666669</v>
      </c>
      <c r="I4962" s="73">
        <v>0.29166666666666669</v>
      </c>
      <c r="J4962" s="81" t="s">
        <v>4230</v>
      </c>
      <c r="AL4962" s="144">
        <v>0</v>
      </c>
      <c r="AM4962" s="144">
        <v>0.29166666666666669</v>
      </c>
      <c r="AN4962" s="144">
        <v>0.29166666666666669</v>
      </c>
      <c r="AO4962" s="145">
        <v>0.29166666666666669</v>
      </c>
    </row>
    <row r="4963" spans="2:41" ht="14.5" hidden="1" x14ac:dyDescent="0.35">
      <c r="B4963" s="45" t="s">
        <v>3314</v>
      </c>
      <c r="C4963" s="54">
        <v>984774</v>
      </c>
      <c r="D4963" s="54">
        <v>984774</v>
      </c>
      <c r="E4963" s="60" t="s">
        <v>3200</v>
      </c>
      <c r="F4963" s="73">
        <v>0</v>
      </c>
      <c r="G4963" s="73">
        <v>0.29166666666666669</v>
      </c>
      <c r="H4963" s="73">
        <v>0.29166666666666669</v>
      </c>
      <c r="I4963" s="73">
        <v>0.29166666666666669</v>
      </c>
      <c r="J4963" s="81" t="s">
        <v>4230</v>
      </c>
      <c r="AL4963" s="144">
        <v>0</v>
      </c>
      <c r="AM4963" s="144">
        <v>0.29166666666666669</v>
      </c>
      <c r="AN4963" s="144">
        <v>0.29166666666666669</v>
      </c>
      <c r="AO4963" s="145">
        <v>0.29166666666666669</v>
      </c>
    </row>
    <row r="4964" spans="2:41" ht="14.5" hidden="1" x14ac:dyDescent="0.35">
      <c r="B4964" s="45" t="s">
        <v>3314</v>
      </c>
      <c r="C4964" s="54">
        <v>989025</v>
      </c>
      <c r="D4964" s="54">
        <v>989025</v>
      </c>
      <c r="E4964" s="60" t="s">
        <v>3200</v>
      </c>
      <c r="F4964" s="73">
        <v>0</v>
      </c>
      <c r="G4964" s="73">
        <v>0.29166666666666669</v>
      </c>
      <c r="H4964" s="73">
        <v>0.29166666666666669</v>
      </c>
      <c r="I4964" s="73">
        <v>0.29166666666666669</v>
      </c>
      <c r="J4964" s="81" t="s">
        <v>4230</v>
      </c>
      <c r="AL4964" s="144">
        <v>0</v>
      </c>
      <c r="AM4964" s="144">
        <v>0.29166666666666669</v>
      </c>
      <c r="AN4964" s="144">
        <v>0.29166666666666669</v>
      </c>
      <c r="AO4964" s="145">
        <v>0.29166666666666669</v>
      </c>
    </row>
    <row r="4965" spans="2:41" ht="14.5" hidden="1" x14ac:dyDescent="0.35">
      <c r="B4965" s="45" t="s">
        <v>3314</v>
      </c>
      <c r="C4965" s="54">
        <v>989043</v>
      </c>
      <c r="D4965" s="54">
        <v>989043</v>
      </c>
      <c r="E4965" s="60" t="s">
        <v>3200</v>
      </c>
      <c r="F4965" s="73">
        <v>0</v>
      </c>
      <c r="G4965" s="73">
        <v>0.29166666666666669</v>
      </c>
      <c r="H4965" s="73">
        <v>0.29166666666666669</v>
      </c>
      <c r="I4965" s="73">
        <v>0.29166666666666669</v>
      </c>
      <c r="J4965" s="81" t="s">
        <v>4230</v>
      </c>
      <c r="AL4965" s="144">
        <v>0</v>
      </c>
      <c r="AM4965" s="144">
        <v>0.29166666666666669</v>
      </c>
      <c r="AN4965" s="144">
        <v>0.29166666666666669</v>
      </c>
      <c r="AO4965" s="145">
        <v>0.29166666666666669</v>
      </c>
    </row>
    <row r="4966" spans="2:41" ht="14.5" hidden="1" x14ac:dyDescent="0.35">
      <c r="B4966" s="45" t="s">
        <v>3314</v>
      </c>
      <c r="C4966" s="54">
        <v>989051</v>
      </c>
      <c r="D4966" s="54">
        <v>989051</v>
      </c>
      <c r="E4966" s="60" t="s">
        <v>3200</v>
      </c>
      <c r="F4966" s="73">
        <v>0</v>
      </c>
      <c r="G4966" s="73">
        <v>0.29166666666666669</v>
      </c>
      <c r="H4966" s="73">
        <v>0.29166666666666669</v>
      </c>
      <c r="I4966" s="73">
        <v>0.29166666666666669</v>
      </c>
      <c r="J4966" s="81" t="s">
        <v>4230</v>
      </c>
      <c r="AL4966" s="144">
        <v>0</v>
      </c>
      <c r="AM4966" s="144">
        <v>0.29166666666666669</v>
      </c>
      <c r="AN4966" s="144">
        <v>0.29166666666666669</v>
      </c>
      <c r="AO4966" s="145">
        <v>0.29166666666666669</v>
      </c>
    </row>
    <row r="4967" spans="2:41" ht="14.5" hidden="1" x14ac:dyDescent="0.35">
      <c r="B4967" s="45" t="s">
        <v>3314</v>
      </c>
      <c r="C4967" s="54">
        <v>989084</v>
      </c>
      <c r="D4967" s="54">
        <v>989084</v>
      </c>
      <c r="E4967" s="60" t="s">
        <v>3200</v>
      </c>
      <c r="F4967" s="73">
        <v>0</v>
      </c>
      <c r="G4967" s="73">
        <v>0.29166666666666669</v>
      </c>
      <c r="H4967" s="73">
        <v>0.29166666666666669</v>
      </c>
      <c r="I4967" s="73">
        <v>0.29166666666666669</v>
      </c>
      <c r="J4967" s="81" t="s">
        <v>4230</v>
      </c>
      <c r="AL4967" s="144">
        <v>0</v>
      </c>
      <c r="AM4967" s="144">
        <v>0.29166666666666669</v>
      </c>
      <c r="AN4967" s="144">
        <v>0.29166666666666669</v>
      </c>
      <c r="AO4967" s="145">
        <v>0.29166666666666669</v>
      </c>
    </row>
    <row r="4968" spans="2:41" ht="14.5" hidden="1" x14ac:dyDescent="0.35">
      <c r="B4968" s="45" t="s">
        <v>3314</v>
      </c>
      <c r="C4968" s="54">
        <v>900257</v>
      </c>
      <c r="D4968" s="54">
        <v>900257</v>
      </c>
      <c r="E4968" s="60" t="s">
        <v>3201</v>
      </c>
      <c r="F4968" s="73">
        <v>0</v>
      </c>
      <c r="G4968" s="73">
        <v>0.3</v>
      </c>
      <c r="H4968" s="73">
        <v>0.3</v>
      </c>
      <c r="I4968" s="73">
        <v>0.3</v>
      </c>
      <c r="J4968" s="81" t="s">
        <v>4230</v>
      </c>
      <c r="AL4968" s="144">
        <v>0</v>
      </c>
      <c r="AM4968" s="144">
        <v>0.3</v>
      </c>
      <c r="AN4968" s="144">
        <v>0.3</v>
      </c>
      <c r="AO4968" s="145">
        <v>0.3</v>
      </c>
    </row>
    <row r="4969" spans="2:41" ht="14.5" hidden="1" x14ac:dyDescent="0.35">
      <c r="B4969" s="45" t="s">
        <v>3314</v>
      </c>
      <c r="C4969" s="54">
        <v>900281</v>
      </c>
      <c r="D4969" s="54">
        <v>900281</v>
      </c>
      <c r="E4969" s="60" t="s">
        <v>3201</v>
      </c>
      <c r="F4969" s="73">
        <v>0</v>
      </c>
      <c r="G4969" s="73">
        <v>0.3</v>
      </c>
      <c r="H4969" s="73">
        <v>0.3</v>
      </c>
      <c r="I4969" s="73">
        <v>0.3</v>
      </c>
      <c r="J4969" s="81" t="s">
        <v>4230</v>
      </c>
      <c r="AL4969" s="144">
        <v>0</v>
      </c>
      <c r="AM4969" s="144">
        <v>0.3</v>
      </c>
      <c r="AN4969" s="144">
        <v>0.3</v>
      </c>
      <c r="AO4969" s="145">
        <v>0.3</v>
      </c>
    </row>
    <row r="4970" spans="2:41" ht="14.5" hidden="1" x14ac:dyDescent="0.35">
      <c r="B4970" s="45" t="s">
        <v>3314</v>
      </c>
      <c r="C4970" s="54">
        <v>900316</v>
      </c>
      <c r="D4970" s="54">
        <v>900316</v>
      </c>
      <c r="E4970" s="60" t="s">
        <v>3201</v>
      </c>
      <c r="F4970" s="73">
        <v>0</v>
      </c>
      <c r="G4970" s="73">
        <v>0.3</v>
      </c>
      <c r="H4970" s="73">
        <v>0.3</v>
      </c>
      <c r="I4970" s="73">
        <v>0.3</v>
      </c>
      <c r="J4970" s="81" t="s">
        <v>4230</v>
      </c>
      <c r="AL4970" s="144">
        <v>0</v>
      </c>
      <c r="AM4970" s="144">
        <v>0.3</v>
      </c>
      <c r="AN4970" s="144">
        <v>0.3</v>
      </c>
      <c r="AO4970" s="145">
        <v>0.3</v>
      </c>
    </row>
    <row r="4971" spans="2:41" ht="14.5" hidden="1" x14ac:dyDescent="0.35">
      <c r="B4971" s="45" t="s">
        <v>3314</v>
      </c>
      <c r="C4971" s="54">
        <v>900366</v>
      </c>
      <c r="D4971" s="54">
        <v>900366</v>
      </c>
      <c r="E4971" s="60" t="s">
        <v>3201</v>
      </c>
      <c r="F4971" s="73">
        <v>0</v>
      </c>
      <c r="G4971" s="73">
        <v>0.3</v>
      </c>
      <c r="H4971" s="73">
        <v>0.3</v>
      </c>
      <c r="I4971" s="73">
        <v>0.3</v>
      </c>
      <c r="J4971" s="81" t="s">
        <v>4230</v>
      </c>
      <c r="AL4971" s="144">
        <v>0</v>
      </c>
      <c r="AM4971" s="144">
        <v>0.3</v>
      </c>
      <c r="AN4971" s="144">
        <v>0.3</v>
      </c>
      <c r="AO4971" s="145">
        <v>0.3</v>
      </c>
    </row>
    <row r="4972" spans="2:41" ht="14.5" hidden="1" x14ac:dyDescent="0.35">
      <c r="B4972" s="45" t="s">
        <v>3314</v>
      </c>
      <c r="C4972" s="54">
        <v>900566</v>
      </c>
      <c r="D4972" s="54">
        <v>900566</v>
      </c>
      <c r="E4972" s="60" t="s">
        <v>3201</v>
      </c>
      <c r="F4972" s="73">
        <v>0</v>
      </c>
      <c r="G4972" s="73">
        <v>0.3</v>
      </c>
      <c r="H4972" s="73">
        <v>0.3</v>
      </c>
      <c r="I4972" s="73">
        <v>0.3</v>
      </c>
      <c r="J4972" s="81" t="s">
        <v>4230</v>
      </c>
      <c r="AL4972" s="144">
        <v>0</v>
      </c>
      <c r="AM4972" s="144">
        <v>0.3</v>
      </c>
      <c r="AN4972" s="144">
        <v>0.3</v>
      </c>
      <c r="AO4972" s="145">
        <v>0.3</v>
      </c>
    </row>
    <row r="4973" spans="2:41" ht="14.5" hidden="1" x14ac:dyDescent="0.35">
      <c r="B4973" s="45" t="s">
        <v>3314</v>
      </c>
      <c r="C4973" s="54">
        <v>900665</v>
      </c>
      <c r="D4973" s="54">
        <v>900666</v>
      </c>
      <c r="E4973" s="60" t="s">
        <v>3201</v>
      </c>
      <c r="F4973" s="73">
        <v>0</v>
      </c>
      <c r="G4973" s="73">
        <v>0.3</v>
      </c>
      <c r="H4973" s="73">
        <v>0.3</v>
      </c>
      <c r="I4973" s="73">
        <v>0.3</v>
      </c>
      <c r="J4973" s="81" t="s">
        <v>4230</v>
      </c>
      <c r="AL4973" s="144">
        <v>0</v>
      </c>
      <c r="AM4973" s="144">
        <v>0.3</v>
      </c>
      <c r="AN4973" s="144">
        <v>0.3</v>
      </c>
      <c r="AO4973" s="145">
        <v>0.3</v>
      </c>
    </row>
    <row r="4974" spans="2:41" ht="14.5" hidden="1" x14ac:dyDescent="0.35">
      <c r="B4974" s="45" t="s">
        <v>3314</v>
      </c>
      <c r="C4974" s="54">
        <v>900669</v>
      </c>
      <c r="D4974" s="54">
        <v>900669</v>
      </c>
      <c r="E4974" s="60" t="s">
        <v>3201</v>
      </c>
      <c r="F4974" s="73">
        <v>0</v>
      </c>
      <c r="G4974" s="73">
        <v>0.3</v>
      </c>
      <c r="H4974" s="73">
        <v>0.3</v>
      </c>
      <c r="I4974" s="73">
        <v>0.3</v>
      </c>
      <c r="J4974" s="81" t="s">
        <v>4230</v>
      </c>
      <c r="AL4974" s="144">
        <v>0</v>
      </c>
      <c r="AM4974" s="144">
        <v>0.3</v>
      </c>
      <c r="AN4974" s="144">
        <v>0.3</v>
      </c>
      <c r="AO4974" s="145">
        <v>0.3</v>
      </c>
    </row>
    <row r="4975" spans="2:41" ht="14.5" hidden="1" x14ac:dyDescent="0.35">
      <c r="B4975" s="45" t="s">
        <v>3314</v>
      </c>
      <c r="C4975" s="54">
        <v>900677</v>
      </c>
      <c r="D4975" s="54">
        <v>900677</v>
      </c>
      <c r="E4975" s="60" t="s">
        <v>3201</v>
      </c>
      <c r="F4975" s="73">
        <v>0</v>
      </c>
      <c r="G4975" s="73">
        <v>0.3</v>
      </c>
      <c r="H4975" s="73">
        <v>0.3</v>
      </c>
      <c r="I4975" s="73">
        <v>0.3</v>
      </c>
      <c r="J4975" s="81" t="s">
        <v>4230</v>
      </c>
      <c r="AL4975" s="144">
        <v>0</v>
      </c>
      <c r="AM4975" s="144">
        <v>0.3</v>
      </c>
      <c r="AN4975" s="144">
        <v>0.3</v>
      </c>
      <c r="AO4975" s="145">
        <v>0.3</v>
      </c>
    </row>
    <row r="4976" spans="2:41" ht="14.5" hidden="1" x14ac:dyDescent="0.35">
      <c r="B4976" s="45" t="s">
        <v>3314</v>
      </c>
      <c r="C4976" s="54">
        <v>901532</v>
      </c>
      <c r="D4976" s="54">
        <v>901532</v>
      </c>
      <c r="E4976" s="60" t="s">
        <v>3201</v>
      </c>
      <c r="F4976" s="73">
        <v>0</v>
      </c>
      <c r="G4976" s="73">
        <v>0.3</v>
      </c>
      <c r="H4976" s="73">
        <v>0.3</v>
      </c>
      <c r="I4976" s="73">
        <v>0.3</v>
      </c>
      <c r="J4976" s="81" t="s">
        <v>4230</v>
      </c>
      <c r="AL4976" s="144">
        <v>0</v>
      </c>
      <c r="AM4976" s="144">
        <v>0.3</v>
      </c>
      <c r="AN4976" s="144">
        <v>0.3</v>
      </c>
      <c r="AO4976" s="145">
        <v>0.3</v>
      </c>
    </row>
    <row r="4977" spans="2:41" ht="14.5" hidden="1" x14ac:dyDescent="0.35">
      <c r="B4977" s="45" t="s">
        <v>3314</v>
      </c>
      <c r="C4977" s="54">
        <v>901727</v>
      </c>
      <c r="D4977" s="54">
        <v>901727</v>
      </c>
      <c r="E4977" s="60" t="s">
        <v>3201</v>
      </c>
      <c r="F4977" s="73">
        <v>0</v>
      </c>
      <c r="G4977" s="73">
        <v>0.3</v>
      </c>
      <c r="H4977" s="73">
        <v>0.3</v>
      </c>
      <c r="I4977" s="73">
        <v>0.3</v>
      </c>
      <c r="J4977" s="81" t="s">
        <v>4230</v>
      </c>
      <c r="AL4977" s="144">
        <v>0</v>
      </c>
      <c r="AM4977" s="144">
        <v>0.3</v>
      </c>
      <c r="AN4977" s="144">
        <v>0.3</v>
      </c>
      <c r="AO4977" s="145">
        <v>0.3</v>
      </c>
    </row>
    <row r="4978" spans="2:41" ht="14.5" hidden="1" x14ac:dyDescent="0.35">
      <c r="B4978" s="45" t="s">
        <v>3314</v>
      </c>
      <c r="C4978" s="54">
        <v>902077</v>
      </c>
      <c r="D4978" s="54">
        <v>902077</v>
      </c>
      <c r="E4978" s="60" t="s">
        <v>3201</v>
      </c>
      <c r="F4978" s="73">
        <v>0</v>
      </c>
      <c r="G4978" s="73">
        <v>0.3</v>
      </c>
      <c r="H4978" s="73">
        <v>0.3</v>
      </c>
      <c r="I4978" s="73">
        <v>0.3</v>
      </c>
      <c r="J4978" s="81" t="s">
        <v>4230</v>
      </c>
      <c r="AL4978" s="144">
        <v>0</v>
      </c>
      <c r="AM4978" s="144">
        <v>0.3</v>
      </c>
      <c r="AN4978" s="144">
        <v>0.3</v>
      </c>
      <c r="AO4978" s="145">
        <v>0.3</v>
      </c>
    </row>
    <row r="4979" spans="2:41" ht="14.5" hidden="1" x14ac:dyDescent="0.35">
      <c r="B4979" s="45" t="s">
        <v>3314</v>
      </c>
      <c r="C4979" s="54">
        <v>902132</v>
      </c>
      <c r="D4979" s="54">
        <v>902132</v>
      </c>
      <c r="E4979" s="60" t="s">
        <v>3201</v>
      </c>
      <c r="F4979" s="73">
        <v>0</v>
      </c>
      <c r="G4979" s="73">
        <v>0.3</v>
      </c>
      <c r="H4979" s="73">
        <v>0.3</v>
      </c>
      <c r="I4979" s="73">
        <v>0.3</v>
      </c>
      <c r="J4979" s="81" t="s">
        <v>4230</v>
      </c>
      <c r="AL4979" s="144">
        <v>0</v>
      </c>
      <c r="AM4979" s="144">
        <v>0.3</v>
      </c>
      <c r="AN4979" s="144">
        <v>0.3</v>
      </c>
      <c r="AO4979" s="145">
        <v>0.3</v>
      </c>
    </row>
    <row r="4980" spans="2:41" ht="14.5" hidden="1" x14ac:dyDescent="0.35">
      <c r="B4980" s="45" t="s">
        <v>3314</v>
      </c>
      <c r="C4980" s="54">
        <v>902167</v>
      </c>
      <c r="D4980" s="54">
        <v>902167</v>
      </c>
      <c r="E4980" s="60" t="s">
        <v>3201</v>
      </c>
      <c r="F4980" s="73">
        <v>0</v>
      </c>
      <c r="G4980" s="73">
        <v>0.3</v>
      </c>
      <c r="H4980" s="73">
        <v>0.3</v>
      </c>
      <c r="I4980" s="73">
        <v>0.3</v>
      </c>
      <c r="J4980" s="81" t="s">
        <v>4230</v>
      </c>
      <c r="AL4980" s="144">
        <v>0</v>
      </c>
      <c r="AM4980" s="144">
        <v>0.3</v>
      </c>
      <c r="AN4980" s="144">
        <v>0.3</v>
      </c>
      <c r="AO4980" s="145">
        <v>0.3</v>
      </c>
    </row>
    <row r="4981" spans="2:41" ht="14.5" hidden="1" x14ac:dyDescent="0.35">
      <c r="B4981" s="45" t="s">
        <v>3314</v>
      </c>
      <c r="C4981" s="54">
        <v>903105</v>
      </c>
      <c r="D4981" s="54">
        <v>903105</v>
      </c>
      <c r="E4981" s="60" t="s">
        <v>3201</v>
      </c>
      <c r="F4981" s="73">
        <v>0</v>
      </c>
      <c r="G4981" s="73">
        <v>0.3</v>
      </c>
      <c r="H4981" s="73">
        <v>0.3</v>
      </c>
      <c r="I4981" s="73">
        <v>0.3</v>
      </c>
      <c r="J4981" s="81" t="s">
        <v>4230</v>
      </c>
      <c r="AL4981" s="144">
        <v>0</v>
      </c>
      <c r="AM4981" s="144">
        <v>0.3</v>
      </c>
      <c r="AN4981" s="144">
        <v>0.3</v>
      </c>
      <c r="AO4981" s="145">
        <v>0.3</v>
      </c>
    </row>
    <row r="4982" spans="2:41" ht="14.5" hidden="1" x14ac:dyDescent="0.35">
      <c r="B4982" s="45" t="s">
        <v>3314</v>
      </c>
      <c r="C4982" s="54">
        <v>903147</v>
      </c>
      <c r="D4982" s="54">
        <v>903147</v>
      </c>
      <c r="E4982" s="60" t="s">
        <v>3201</v>
      </c>
      <c r="F4982" s="73">
        <v>0</v>
      </c>
      <c r="G4982" s="73">
        <v>0.3</v>
      </c>
      <c r="H4982" s="73">
        <v>0.3</v>
      </c>
      <c r="I4982" s="73">
        <v>0.3</v>
      </c>
      <c r="J4982" s="81" t="s">
        <v>4230</v>
      </c>
      <c r="AL4982" s="144">
        <v>0</v>
      </c>
      <c r="AM4982" s="144">
        <v>0.3</v>
      </c>
      <c r="AN4982" s="144">
        <v>0.3</v>
      </c>
      <c r="AO4982" s="145">
        <v>0.3</v>
      </c>
    </row>
    <row r="4983" spans="2:41" ht="14.5" hidden="1" x14ac:dyDescent="0.35">
      <c r="B4983" s="45" t="s">
        <v>3314</v>
      </c>
      <c r="C4983" s="54">
        <v>903158</v>
      </c>
      <c r="D4983" s="54">
        <v>903158</v>
      </c>
      <c r="E4983" s="60" t="s">
        <v>3201</v>
      </c>
      <c r="F4983" s="73">
        <v>0</v>
      </c>
      <c r="G4983" s="73">
        <v>0.3</v>
      </c>
      <c r="H4983" s="73">
        <v>0.3</v>
      </c>
      <c r="I4983" s="73">
        <v>0.3</v>
      </c>
      <c r="J4983" s="81" t="s">
        <v>4230</v>
      </c>
      <c r="AL4983" s="144">
        <v>0</v>
      </c>
      <c r="AM4983" s="144">
        <v>0.3</v>
      </c>
      <c r="AN4983" s="144">
        <v>0.3</v>
      </c>
      <c r="AO4983" s="145">
        <v>0.3</v>
      </c>
    </row>
    <row r="4984" spans="2:41" ht="14.5" hidden="1" x14ac:dyDescent="0.35">
      <c r="B4984" s="45" t="s">
        <v>3314</v>
      </c>
      <c r="C4984" s="54">
        <v>903237</v>
      </c>
      <c r="D4984" s="54">
        <v>903237</v>
      </c>
      <c r="E4984" s="60" t="s">
        <v>3201</v>
      </c>
      <c r="F4984" s="73">
        <v>0</v>
      </c>
      <c r="G4984" s="73">
        <v>0.3</v>
      </c>
      <c r="H4984" s="73">
        <v>0.3</v>
      </c>
      <c r="I4984" s="73">
        <v>0.3</v>
      </c>
      <c r="J4984" s="81" t="s">
        <v>4230</v>
      </c>
      <c r="AL4984" s="144">
        <v>0</v>
      </c>
      <c r="AM4984" s="144">
        <v>0.3</v>
      </c>
      <c r="AN4984" s="144">
        <v>0.3</v>
      </c>
      <c r="AO4984" s="145">
        <v>0.3</v>
      </c>
    </row>
    <row r="4985" spans="2:41" ht="14.5" hidden="1" x14ac:dyDescent="0.35">
      <c r="B4985" s="45" t="s">
        <v>3314</v>
      </c>
      <c r="C4985" s="54">
        <v>903409</v>
      </c>
      <c r="D4985" s="54">
        <v>903409</v>
      </c>
      <c r="E4985" s="60" t="s">
        <v>3201</v>
      </c>
      <c r="F4985" s="73">
        <v>0</v>
      </c>
      <c r="G4985" s="73">
        <v>0.3</v>
      </c>
      <c r="H4985" s="73">
        <v>0.3</v>
      </c>
      <c r="I4985" s="73">
        <v>0.3</v>
      </c>
      <c r="J4985" s="81" t="s">
        <v>4230</v>
      </c>
      <c r="AL4985" s="144">
        <v>0</v>
      </c>
      <c r="AM4985" s="144">
        <v>0.3</v>
      </c>
      <c r="AN4985" s="144">
        <v>0.3</v>
      </c>
      <c r="AO4985" s="145">
        <v>0.3</v>
      </c>
    </row>
    <row r="4986" spans="2:41" ht="14.5" hidden="1" x14ac:dyDescent="0.35">
      <c r="B4986" s="45" t="s">
        <v>3314</v>
      </c>
      <c r="C4986" s="54">
        <v>903781</v>
      </c>
      <c r="D4986" s="54">
        <v>903781</v>
      </c>
      <c r="E4986" s="60" t="s">
        <v>3201</v>
      </c>
      <c r="F4986" s="73">
        <v>0</v>
      </c>
      <c r="G4986" s="73">
        <v>0.3</v>
      </c>
      <c r="H4986" s="73">
        <v>0.3</v>
      </c>
      <c r="I4986" s="73">
        <v>0.3</v>
      </c>
      <c r="J4986" s="81" t="s">
        <v>4230</v>
      </c>
      <c r="AL4986" s="144">
        <v>0</v>
      </c>
      <c r="AM4986" s="144">
        <v>0.3</v>
      </c>
      <c r="AN4986" s="144">
        <v>0.3</v>
      </c>
      <c r="AO4986" s="145">
        <v>0.3</v>
      </c>
    </row>
    <row r="4987" spans="2:41" ht="14.5" hidden="1" x14ac:dyDescent="0.35">
      <c r="B4987" s="45" t="s">
        <v>3314</v>
      </c>
      <c r="C4987" s="54">
        <v>903841</v>
      </c>
      <c r="D4987" s="54">
        <v>903841</v>
      </c>
      <c r="E4987" s="60" t="s">
        <v>3201</v>
      </c>
      <c r="F4987" s="73">
        <v>0</v>
      </c>
      <c r="G4987" s="73">
        <v>0.3</v>
      </c>
      <c r="H4987" s="73">
        <v>0.3</v>
      </c>
      <c r="I4987" s="73">
        <v>0.3</v>
      </c>
      <c r="J4987" s="81" t="s">
        <v>4230</v>
      </c>
      <c r="AL4987" s="144">
        <v>0</v>
      </c>
      <c r="AM4987" s="144">
        <v>0.3</v>
      </c>
      <c r="AN4987" s="144">
        <v>0.3</v>
      </c>
      <c r="AO4987" s="145">
        <v>0.3</v>
      </c>
    </row>
    <row r="4988" spans="2:41" ht="14.5" hidden="1" x14ac:dyDescent="0.35">
      <c r="B4988" s="45" t="s">
        <v>3314</v>
      </c>
      <c r="C4988" s="54">
        <v>903868</v>
      </c>
      <c r="D4988" s="54">
        <v>903868</v>
      </c>
      <c r="E4988" s="60" t="s">
        <v>3201</v>
      </c>
      <c r="F4988" s="73">
        <v>0</v>
      </c>
      <c r="G4988" s="73">
        <v>0.3</v>
      </c>
      <c r="H4988" s="73">
        <v>0.3</v>
      </c>
      <c r="I4988" s="73">
        <v>0.3</v>
      </c>
      <c r="J4988" s="81" t="s">
        <v>4230</v>
      </c>
      <c r="AL4988" s="144">
        <v>0</v>
      </c>
      <c r="AM4988" s="144">
        <v>0.3</v>
      </c>
      <c r="AN4988" s="144">
        <v>0.3</v>
      </c>
      <c r="AO4988" s="145">
        <v>0.3</v>
      </c>
    </row>
    <row r="4989" spans="2:41" ht="14.5" hidden="1" x14ac:dyDescent="0.35">
      <c r="B4989" s="45" t="s">
        <v>3314</v>
      </c>
      <c r="C4989" s="54">
        <v>903940</v>
      </c>
      <c r="D4989" s="54">
        <v>903940</v>
      </c>
      <c r="E4989" s="60" t="s">
        <v>3201</v>
      </c>
      <c r="F4989" s="73">
        <v>0</v>
      </c>
      <c r="G4989" s="73">
        <v>0.3</v>
      </c>
      <c r="H4989" s="73">
        <v>0.3</v>
      </c>
      <c r="I4989" s="73">
        <v>0.3</v>
      </c>
      <c r="J4989" s="81" t="s">
        <v>4230</v>
      </c>
      <c r="AL4989" s="144">
        <v>0</v>
      </c>
      <c r="AM4989" s="144">
        <v>0.3</v>
      </c>
      <c r="AN4989" s="144">
        <v>0.3</v>
      </c>
      <c r="AO4989" s="145">
        <v>0.3</v>
      </c>
    </row>
    <row r="4990" spans="2:41" ht="14.5" hidden="1" x14ac:dyDescent="0.35">
      <c r="B4990" s="45" t="s">
        <v>3314</v>
      </c>
      <c r="C4990" s="54">
        <v>903972</v>
      </c>
      <c r="D4990" s="54">
        <v>903972</v>
      </c>
      <c r="E4990" s="60" t="s">
        <v>3201</v>
      </c>
      <c r="F4990" s="73">
        <v>0</v>
      </c>
      <c r="G4990" s="73">
        <v>0.3</v>
      </c>
      <c r="H4990" s="73">
        <v>0.3</v>
      </c>
      <c r="I4990" s="73">
        <v>0.3</v>
      </c>
      <c r="J4990" s="81" t="s">
        <v>4230</v>
      </c>
      <c r="AL4990" s="144">
        <v>0</v>
      </c>
      <c r="AM4990" s="144">
        <v>0.3</v>
      </c>
      <c r="AN4990" s="144">
        <v>0.3</v>
      </c>
      <c r="AO4990" s="145">
        <v>0.3</v>
      </c>
    </row>
    <row r="4991" spans="2:41" ht="14.5" hidden="1" x14ac:dyDescent="0.35">
      <c r="B4991" s="45" t="s">
        <v>3314</v>
      </c>
      <c r="C4991" s="54">
        <v>904003</v>
      </c>
      <c r="D4991" s="54">
        <v>904003</v>
      </c>
      <c r="E4991" s="60" t="s">
        <v>3201</v>
      </c>
      <c r="F4991" s="73">
        <v>0</v>
      </c>
      <c r="G4991" s="73">
        <v>0.3</v>
      </c>
      <c r="H4991" s="73">
        <v>0.3</v>
      </c>
      <c r="I4991" s="73">
        <v>0.3</v>
      </c>
      <c r="J4991" s="81" t="s">
        <v>4230</v>
      </c>
      <c r="AL4991" s="144">
        <v>0</v>
      </c>
      <c r="AM4991" s="144">
        <v>0.3</v>
      </c>
      <c r="AN4991" s="144">
        <v>0.3</v>
      </c>
      <c r="AO4991" s="145">
        <v>0.3</v>
      </c>
    </row>
    <row r="4992" spans="2:41" ht="14.5" hidden="1" x14ac:dyDescent="0.35">
      <c r="B4992" s="45" t="s">
        <v>3314</v>
      </c>
      <c r="C4992" s="54">
        <v>904087</v>
      </c>
      <c r="D4992" s="54">
        <v>904087</v>
      </c>
      <c r="E4992" s="60" t="s">
        <v>3201</v>
      </c>
      <c r="F4992" s="73">
        <v>0</v>
      </c>
      <c r="G4992" s="73">
        <v>0.3</v>
      </c>
      <c r="H4992" s="73">
        <v>0.3</v>
      </c>
      <c r="I4992" s="73">
        <v>0.3</v>
      </c>
      <c r="J4992" s="81" t="s">
        <v>4230</v>
      </c>
      <c r="AL4992" s="144">
        <v>0</v>
      </c>
      <c r="AM4992" s="144">
        <v>0.3</v>
      </c>
      <c r="AN4992" s="144">
        <v>0.3</v>
      </c>
      <c r="AO4992" s="145">
        <v>0.3</v>
      </c>
    </row>
    <row r="4993" spans="2:41" ht="14.5" hidden="1" x14ac:dyDescent="0.35">
      <c r="B4993" s="45" t="s">
        <v>3314</v>
      </c>
      <c r="C4993" s="54">
        <v>904371</v>
      </c>
      <c r="D4993" s="54">
        <v>904371</v>
      </c>
      <c r="E4993" s="60" t="s">
        <v>3201</v>
      </c>
      <c r="F4993" s="73">
        <v>0</v>
      </c>
      <c r="G4993" s="73">
        <v>0.3</v>
      </c>
      <c r="H4993" s="73">
        <v>0.3</v>
      </c>
      <c r="I4993" s="73">
        <v>0.3</v>
      </c>
      <c r="J4993" s="81" t="s">
        <v>4230</v>
      </c>
      <c r="AL4993" s="144">
        <v>0</v>
      </c>
      <c r="AM4993" s="144">
        <v>0.3</v>
      </c>
      <c r="AN4993" s="144">
        <v>0.3</v>
      </c>
      <c r="AO4993" s="145">
        <v>0.3</v>
      </c>
    </row>
    <row r="4994" spans="2:41" ht="14.5" hidden="1" x14ac:dyDescent="0.35">
      <c r="B4994" s="45" t="s">
        <v>3314</v>
      </c>
      <c r="C4994" s="54">
        <v>905254</v>
      </c>
      <c r="D4994" s="54">
        <v>905254</v>
      </c>
      <c r="E4994" s="60" t="s">
        <v>3201</v>
      </c>
      <c r="F4994" s="73">
        <v>0</v>
      </c>
      <c r="G4994" s="73">
        <v>0.3</v>
      </c>
      <c r="H4994" s="73">
        <v>0.3</v>
      </c>
      <c r="I4994" s="73">
        <v>0.3</v>
      </c>
      <c r="J4994" s="81" t="s">
        <v>4230</v>
      </c>
      <c r="AL4994" s="144">
        <v>0</v>
      </c>
      <c r="AM4994" s="144">
        <v>0.3</v>
      </c>
      <c r="AN4994" s="144">
        <v>0.3</v>
      </c>
      <c r="AO4994" s="145">
        <v>0.3</v>
      </c>
    </row>
    <row r="4995" spans="2:41" ht="14.5" hidden="1" x14ac:dyDescent="0.35">
      <c r="B4995" s="45" t="s">
        <v>3314</v>
      </c>
      <c r="C4995" s="54">
        <v>905391</v>
      </c>
      <c r="D4995" s="54">
        <v>905391</v>
      </c>
      <c r="E4995" s="60" t="s">
        <v>3201</v>
      </c>
      <c r="F4995" s="73">
        <v>0</v>
      </c>
      <c r="G4995" s="73">
        <v>0.3</v>
      </c>
      <c r="H4995" s="73">
        <v>0.3</v>
      </c>
      <c r="I4995" s="73">
        <v>0.3</v>
      </c>
      <c r="J4995" s="81" t="s">
        <v>4230</v>
      </c>
      <c r="AL4995" s="144">
        <v>0</v>
      </c>
      <c r="AM4995" s="144">
        <v>0.3</v>
      </c>
      <c r="AN4995" s="144">
        <v>0.3</v>
      </c>
      <c r="AO4995" s="145">
        <v>0.3</v>
      </c>
    </row>
    <row r="4996" spans="2:41" ht="14.5" hidden="1" x14ac:dyDescent="0.35">
      <c r="B4996" s="45" t="s">
        <v>3314</v>
      </c>
      <c r="C4996" s="54">
        <v>905393</v>
      </c>
      <c r="D4996" s="54">
        <v>905393</v>
      </c>
      <c r="E4996" s="60" t="s">
        <v>3201</v>
      </c>
      <c r="F4996" s="73">
        <v>0</v>
      </c>
      <c r="G4996" s="73">
        <v>0.3</v>
      </c>
      <c r="H4996" s="73">
        <v>0.3</v>
      </c>
      <c r="I4996" s="73">
        <v>0.3</v>
      </c>
      <c r="J4996" s="81" t="s">
        <v>4230</v>
      </c>
      <c r="AL4996" s="144">
        <v>0</v>
      </c>
      <c r="AM4996" s="144">
        <v>0.3</v>
      </c>
      <c r="AN4996" s="144">
        <v>0.3</v>
      </c>
      <c r="AO4996" s="145">
        <v>0.3</v>
      </c>
    </row>
    <row r="4997" spans="2:41" ht="14.5" hidden="1" x14ac:dyDescent="0.35">
      <c r="B4997" s="45" t="s">
        <v>3314</v>
      </c>
      <c r="C4997" s="54">
        <v>905462</v>
      </c>
      <c r="D4997" s="54">
        <v>905462</v>
      </c>
      <c r="E4997" s="60" t="s">
        <v>3201</v>
      </c>
      <c r="F4997" s="73">
        <v>0</v>
      </c>
      <c r="G4997" s="73">
        <v>0.3</v>
      </c>
      <c r="H4997" s="73">
        <v>0.3</v>
      </c>
      <c r="I4997" s="73">
        <v>0.3</v>
      </c>
      <c r="J4997" s="81" t="s">
        <v>4230</v>
      </c>
      <c r="AL4997" s="144">
        <v>0</v>
      </c>
      <c r="AM4997" s="144">
        <v>0.3</v>
      </c>
      <c r="AN4997" s="144">
        <v>0.3</v>
      </c>
      <c r="AO4997" s="145">
        <v>0.3</v>
      </c>
    </row>
    <row r="4998" spans="2:41" ht="14.5" hidden="1" x14ac:dyDescent="0.35">
      <c r="B4998" s="45" t="s">
        <v>3314</v>
      </c>
      <c r="C4998" s="54">
        <v>905468</v>
      </c>
      <c r="D4998" s="54">
        <v>905468</v>
      </c>
      <c r="E4998" s="60" t="s">
        <v>3274</v>
      </c>
      <c r="F4998" s="73">
        <v>3.0000000000000004</v>
      </c>
      <c r="G4998" s="73">
        <v>1.25</v>
      </c>
      <c r="H4998" s="73">
        <v>1.25</v>
      </c>
      <c r="I4998" s="73">
        <v>1.25</v>
      </c>
      <c r="J4998" s="272" t="s">
        <v>4233</v>
      </c>
      <c r="AL4998" s="144">
        <v>3.0000000000000004</v>
      </c>
      <c r="AM4998" s="144">
        <v>1.25</v>
      </c>
      <c r="AN4998" s="144">
        <v>1.25</v>
      </c>
      <c r="AO4998" s="145">
        <v>1.25</v>
      </c>
    </row>
    <row r="4999" spans="2:41" ht="14.5" hidden="1" x14ac:dyDescent="0.35">
      <c r="B4999" s="45" t="s">
        <v>3314</v>
      </c>
      <c r="C4999" s="54">
        <v>905727</v>
      </c>
      <c r="D4999" s="54">
        <v>905727</v>
      </c>
      <c r="E4999" s="60" t="s">
        <v>3201</v>
      </c>
      <c r="F4999" s="73">
        <v>0</v>
      </c>
      <c r="G4999" s="73">
        <v>0.3</v>
      </c>
      <c r="H4999" s="73">
        <v>0.3</v>
      </c>
      <c r="I4999" s="73">
        <v>0.3</v>
      </c>
      <c r="J4999" s="81" t="s">
        <v>4230</v>
      </c>
      <c r="AL4999" s="144">
        <v>0</v>
      </c>
      <c r="AM4999" s="144">
        <v>0.3</v>
      </c>
      <c r="AN4999" s="144">
        <v>0.3</v>
      </c>
      <c r="AO4999" s="145">
        <v>0.3</v>
      </c>
    </row>
    <row r="5000" spans="2:41" ht="14.5" hidden="1" x14ac:dyDescent="0.35">
      <c r="B5000" s="45" t="s">
        <v>3314</v>
      </c>
      <c r="C5000" s="54">
        <v>905835</v>
      </c>
      <c r="D5000" s="54">
        <v>905835</v>
      </c>
      <c r="E5000" s="60" t="s">
        <v>3201</v>
      </c>
      <c r="F5000" s="73">
        <v>0</v>
      </c>
      <c r="G5000" s="73">
        <v>0.3</v>
      </c>
      <c r="H5000" s="73">
        <v>0.3</v>
      </c>
      <c r="I5000" s="73">
        <v>0.3</v>
      </c>
      <c r="J5000" s="81" t="s">
        <v>4230</v>
      </c>
      <c r="AL5000" s="144">
        <v>0</v>
      </c>
      <c r="AM5000" s="144">
        <v>0.3</v>
      </c>
      <c r="AN5000" s="144">
        <v>0.3</v>
      </c>
      <c r="AO5000" s="145">
        <v>0.3</v>
      </c>
    </row>
    <row r="5001" spans="2:41" ht="14.5" hidden="1" x14ac:dyDescent="0.35">
      <c r="B5001" s="45" t="s">
        <v>3314</v>
      </c>
      <c r="C5001" s="54">
        <v>905920</v>
      </c>
      <c r="D5001" s="54">
        <v>905921</v>
      </c>
      <c r="E5001" s="60" t="s">
        <v>3201</v>
      </c>
      <c r="F5001" s="73">
        <v>0</v>
      </c>
      <c r="G5001" s="73">
        <v>0.3</v>
      </c>
      <c r="H5001" s="73">
        <v>0.3</v>
      </c>
      <c r="I5001" s="73">
        <v>0.3</v>
      </c>
      <c r="J5001" s="81" t="s">
        <v>4230</v>
      </c>
      <c r="AL5001" s="144">
        <v>0</v>
      </c>
      <c r="AM5001" s="144">
        <v>0.3</v>
      </c>
      <c r="AN5001" s="144">
        <v>0.3</v>
      </c>
      <c r="AO5001" s="145">
        <v>0.3</v>
      </c>
    </row>
    <row r="5002" spans="2:41" ht="14.5" hidden="1" x14ac:dyDescent="0.35">
      <c r="B5002" s="45" t="s">
        <v>3314</v>
      </c>
      <c r="C5002" s="54">
        <v>906093</v>
      </c>
      <c r="D5002" s="54">
        <v>906093</v>
      </c>
      <c r="E5002" s="60" t="s">
        <v>3201</v>
      </c>
      <c r="F5002" s="73">
        <v>0</v>
      </c>
      <c r="G5002" s="73">
        <v>0.3</v>
      </c>
      <c r="H5002" s="73">
        <v>0.3</v>
      </c>
      <c r="I5002" s="73">
        <v>0.3</v>
      </c>
      <c r="J5002" s="81" t="s">
        <v>4230</v>
      </c>
      <c r="AL5002" s="144">
        <v>0</v>
      </c>
      <c r="AM5002" s="144">
        <v>0.3</v>
      </c>
      <c r="AN5002" s="144">
        <v>0.3</v>
      </c>
      <c r="AO5002" s="145">
        <v>0.3</v>
      </c>
    </row>
    <row r="5003" spans="2:41" ht="14.5" hidden="1" x14ac:dyDescent="0.35">
      <c r="B5003" s="45" t="s">
        <v>3314</v>
      </c>
      <c r="C5003" s="54">
        <v>906629</v>
      </c>
      <c r="D5003" s="54">
        <v>906629</v>
      </c>
      <c r="E5003" s="60" t="s">
        <v>3201</v>
      </c>
      <c r="F5003" s="73">
        <v>0</v>
      </c>
      <c r="G5003" s="73">
        <v>0.3</v>
      </c>
      <c r="H5003" s="73">
        <v>0.3</v>
      </c>
      <c r="I5003" s="73">
        <v>0.3</v>
      </c>
      <c r="J5003" s="81" t="s">
        <v>4230</v>
      </c>
      <c r="AL5003" s="144">
        <v>0</v>
      </c>
      <c r="AM5003" s="144">
        <v>0.3</v>
      </c>
      <c r="AN5003" s="144">
        <v>0.3</v>
      </c>
      <c r="AO5003" s="145">
        <v>0.3</v>
      </c>
    </row>
    <row r="5004" spans="2:41" ht="14.5" hidden="1" x14ac:dyDescent="0.35">
      <c r="B5004" s="45" t="s">
        <v>3314</v>
      </c>
      <c r="C5004" s="54">
        <v>907040</v>
      </c>
      <c r="D5004" s="54">
        <v>907040</v>
      </c>
      <c r="E5004" s="60" t="s">
        <v>3201</v>
      </c>
      <c r="F5004" s="73">
        <v>0</v>
      </c>
      <c r="G5004" s="73">
        <v>0.3</v>
      </c>
      <c r="H5004" s="73">
        <v>0.3</v>
      </c>
      <c r="I5004" s="73">
        <v>0.3</v>
      </c>
      <c r="J5004" s="81" t="s">
        <v>4230</v>
      </c>
      <c r="AL5004" s="144">
        <v>0</v>
      </c>
      <c r="AM5004" s="144">
        <v>0.3</v>
      </c>
      <c r="AN5004" s="144">
        <v>0.3</v>
      </c>
      <c r="AO5004" s="145">
        <v>0.3</v>
      </c>
    </row>
    <row r="5005" spans="2:41" ht="14.5" hidden="1" x14ac:dyDescent="0.35">
      <c r="B5005" s="45" t="s">
        <v>3314</v>
      </c>
      <c r="C5005" s="54">
        <v>907047</v>
      </c>
      <c r="D5005" s="54">
        <v>907047</v>
      </c>
      <c r="E5005" s="60" t="s">
        <v>3201</v>
      </c>
      <c r="F5005" s="73">
        <v>0</v>
      </c>
      <c r="G5005" s="73">
        <v>0.3</v>
      </c>
      <c r="H5005" s="73">
        <v>0.3</v>
      </c>
      <c r="I5005" s="73">
        <v>0.3</v>
      </c>
      <c r="J5005" s="81" t="s">
        <v>4230</v>
      </c>
      <c r="AL5005" s="144">
        <v>0</v>
      </c>
      <c r="AM5005" s="144">
        <v>0.3</v>
      </c>
      <c r="AN5005" s="144">
        <v>0.3</v>
      </c>
      <c r="AO5005" s="145">
        <v>0.3</v>
      </c>
    </row>
    <row r="5006" spans="2:41" ht="14.5" hidden="1" x14ac:dyDescent="0.35">
      <c r="B5006" s="45" t="s">
        <v>3314</v>
      </c>
      <c r="C5006" s="54">
        <v>907711</v>
      </c>
      <c r="D5006" s="54">
        <v>907711</v>
      </c>
      <c r="E5006" s="60" t="s">
        <v>3201</v>
      </c>
      <c r="F5006" s="73">
        <v>0</v>
      </c>
      <c r="G5006" s="73">
        <v>0.3</v>
      </c>
      <c r="H5006" s="73">
        <v>0.3</v>
      </c>
      <c r="I5006" s="73">
        <v>0.3</v>
      </c>
      <c r="J5006" s="81" t="s">
        <v>4230</v>
      </c>
      <c r="AL5006" s="144">
        <v>0</v>
      </c>
      <c r="AM5006" s="144">
        <v>0.3</v>
      </c>
      <c r="AN5006" s="144">
        <v>0.3</v>
      </c>
      <c r="AO5006" s="145">
        <v>0.3</v>
      </c>
    </row>
    <row r="5007" spans="2:41" ht="14.5" hidden="1" x14ac:dyDescent="0.35">
      <c r="B5007" s="45" t="s">
        <v>3314</v>
      </c>
      <c r="C5007" s="54">
        <v>907747</v>
      </c>
      <c r="D5007" s="54">
        <v>907747</v>
      </c>
      <c r="E5007" s="60" t="s">
        <v>3201</v>
      </c>
      <c r="F5007" s="73">
        <v>0</v>
      </c>
      <c r="G5007" s="73">
        <v>0.3</v>
      </c>
      <c r="H5007" s="73">
        <v>0.3</v>
      </c>
      <c r="I5007" s="73">
        <v>0.3</v>
      </c>
      <c r="J5007" s="81" t="s">
        <v>4230</v>
      </c>
      <c r="AL5007" s="144">
        <v>0</v>
      </c>
      <c r="AM5007" s="144">
        <v>0.3</v>
      </c>
      <c r="AN5007" s="144">
        <v>0.3</v>
      </c>
      <c r="AO5007" s="145">
        <v>0.3</v>
      </c>
    </row>
    <row r="5008" spans="2:41" ht="14.5" hidden="1" x14ac:dyDescent="0.35">
      <c r="B5008" s="45" t="s">
        <v>3314</v>
      </c>
      <c r="C5008" s="54">
        <v>907767</v>
      </c>
      <c r="D5008" s="54">
        <v>907767</v>
      </c>
      <c r="E5008" s="60" t="s">
        <v>3201</v>
      </c>
      <c r="F5008" s="73">
        <v>0</v>
      </c>
      <c r="G5008" s="73">
        <v>0.3</v>
      </c>
      <c r="H5008" s="73">
        <v>0.3</v>
      </c>
      <c r="I5008" s="73">
        <v>0.3</v>
      </c>
      <c r="J5008" s="81" t="s">
        <v>4230</v>
      </c>
      <c r="AL5008" s="144">
        <v>0</v>
      </c>
      <c r="AM5008" s="144">
        <v>0.3</v>
      </c>
      <c r="AN5008" s="144">
        <v>0.3</v>
      </c>
      <c r="AO5008" s="145">
        <v>0.3</v>
      </c>
    </row>
    <row r="5009" spans="2:41" ht="14.5" hidden="1" x14ac:dyDescent="0.35">
      <c r="B5009" s="45" t="s">
        <v>3314</v>
      </c>
      <c r="C5009" s="54">
        <v>907770</v>
      </c>
      <c r="D5009" s="54">
        <v>907770</v>
      </c>
      <c r="E5009" s="60" t="s">
        <v>3201</v>
      </c>
      <c r="F5009" s="73">
        <v>0</v>
      </c>
      <c r="G5009" s="73">
        <v>0.3</v>
      </c>
      <c r="H5009" s="73">
        <v>0.3</v>
      </c>
      <c r="I5009" s="73">
        <v>0.3</v>
      </c>
      <c r="J5009" s="81" t="s">
        <v>4230</v>
      </c>
      <c r="AL5009" s="144">
        <v>0</v>
      </c>
      <c r="AM5009" s="144">
        <v>0.3</v>
      </c>
      <c r="AN5009" s="144">
        <v>0.3</v>
      </c>
      <c r="AO5009" s="145">
        <v>0.3</v>
      </c>
    </row>
    <row r="5010" spans="2:41" ht="14.5" hidden="1" x14ac:dyDescent="0.35">
      <c r="B5010" s="45" t="s">
        <v>3314</v>
      </c>
      <c r="C5010" s="54">
        <v>907774</v>
      </c>
      <c r="D5010" s="54">
        <v>907774</v>
      </c>
      <c r="E5010" s="60" t="s">
        <v>3201</v>
      </c>
      <c r="F5010" s="73">
        <v>0</v>
      </c>
      <c r="G5010" s="73">
        <v>0.3</v>
      </c>
      <c r="H5010" s="73">
        <v>0.3</v>
      </c>
      <c r="I5010" s="73">
        <v>0.3</v>
      </c>
      <c r="J5010" s="81" t="s">
        <v>4230</v>
      </c>
      <c r="AL5010" s="144">
        <v>0</v>
      </c>
      <c r="AM5010" s="144">
        <v>0.3</v>
      </c>
      <c r="AN5010" s="144">
        <v>0.3</v>
      </c>
      <c r="AO5010" s="145">
        <v>0.3</v>
      </c>
    </row>
    <row r="5011" spans="2:41" ht="14.5" hidden="1" x14ac:dyDescent="0.35">
      <c r="B5011" s="45" t="s">
        <v>3314</v>
      </c>
      <c r="C5011" s="54">
        <v>907857</v>
      </c>
      <c r="D5011" s="54">
        <v>907857</v>
      </c>
      <c r="E5011" s="60" t="s">
        <v>3201</v>
      </c>
      <c r="F5011" s="73">
        <v>0</v>
      </c>
      <c r="G5011" s="73">
        <v>0.3</v>
      </c>
      <c r="H5011" s="73">
        <v>0.3</v>
      </c>
      <c r="I5011" s="73">
        <v>0.3</v>
      </c>
      <c r="J5011" s="81" t="s">
        <v>4230</v>
      </c>
      <c r="AL5011" s="144">
        <v>0</v>
      </c>
      <c r="AM5011" s="144">
        <v>0.3</v>
      </c>
      <c r="AN5011" s="144">
        <v>0.3</v>
      </c>
      <c r="AO5011" s="145">
        <v>0.3</v>
      </c>
    </row>
    <row r="5012" spans="2:41" ht="14.5" hidden="1" x14ac:dyDescent="0.35">
      <c r="B5012" s="45" t="s">
        <v>3314</v>
      </c>
      <c r="C5012" s="54">
        <v>907950</v>
      </c>
      <c r="D5012" s="54">
        <v>907950</v>
      </c>
      <c r="E5012" s="60" t="s">
        <v>3201</v>
      </c>
      <c r="F5012" s="73">
        <v>0</v>
      </c>
      <c r="G5012" s="73">
        <v>0.3</v>
      </c>
      <c r="H5012" s="73">
        <v>0.3</v>
      </c>
      <c r="I5012" s="73">
        <v>0.3</v>
      </c>
      <c r="J5012" s="81" t="s">
        <v>4230</v>
      </c>
      <c r="AL5012" s="144">
        <v>0</v>
      </c>
      <c r="AM5012" s="144">
        <v>0.3</v>
      </c>
      <c r="AN5012" s="144">
        <v>0.3</v>
      </c>
      <c r="AO5012" s="145">
        <v>0.3</v>
      </c>
    </row>
    <row r="5013" spans="2:41" ht="14.5" hidden="1" x14ac:dyDescent="0.35">
      <c r="B5013" s="45" t="s">
        <v>3314</v>
      </c>
      <c r="C5013" s="54">
        <v>908272</v>
      </c>
      <c r="D5013" s="54">
        <v>908272</v>
      </c>
      <c r="E5013" s="60" t="s">
        <v>3274</v>
      </c>
      <c r="F5013" s="73">
        <v>3.0000000000000004</v>
      </c>
      <c r="G5013" s="73">
        <v>1.25</v>
      </c>
      <c r="H5013" s="73">
        <v>1.25</v>
      </c>
      <c r="I5013" s="73">
        <v>1.25</v>
      </c>
      <c r="J5013" s="272" t="s">
        <v>4233</v>
      </c>
      <c r="AL5013" s="144">
        <v>3.0000000000000004</v>
      </c>
      <c r="AM5013" s="144">
        <v>1.25</v>
      </c>
      <c r="AN5013" s="144">
        <v>1.25</v>
      </c>
      <c r="AO5013" s="145">
        <v>1.25</v>
      </c>
    </row>
    <row r="5014" spans="2:41" ht="14.5" hidden="1" x14ac:dyDescent="0.35">
      <c r="B5014" s="45" t="s">
        <v>3314</v>
      </c>
      <c r="C5014" s="54">
        <v>908650</v>
      </c>
      <c r="D5014" s="54">
        <v>908650</v>
      </c>
      <c r="E5014" s="60" t="s">
        <v>3201</v>
      </c>
      <c r="F5014" s="73">
        <v>0</v>
      </c>
      <c r="G5014" s="73">
        <v>0.3</v>
      </c>
      <c r="H5014" s="73">
        <v>0.3</v>
      </c>
      <c r="I5014" s="73">
        <v>0.3</v>
      </c>
      <c r="J5014" s="81" t="s">
        <v>4230</v>
      </c>
      <c r="AL5014" s="144">
        <v>0</v>
      </c>
      <c r="AM5014" s="144">
        <v>0.3</v>
      </c>
      <c r="AN5014" s="144">
        <v>0.3</v>
      </c>
      <c r="AO5014" s="145">
        <v>0.3</v>
      </c>
    </row>
    <row r="5015" spans="2:41" ht="14.5" hidden="1" x14ac:dyDescent="0.35">
      <c r="B5015" s="45" t="s">
        <v>3314</v>
      </c>
      <c r="C5015" s="54">
        <v>909745</v>
      </c>
      <c r="D5015" s="54">
        <v>909745</v>
      </c>
      <c r="E5015" s="60" t="s">
        <v>3201</v>
      </c>
      <c r="F5015" s="73">
        <v>0</v>
      </c>
      <c r="G5015" s="73">
        <v>0.3</v>
      </c>
      <c r="H5015" s="73">
        <v>0.3</v>
      </c>
      <c r="I5015" s="73">
        <v>0.3</v>
      </c>
      <c r="J5015" s="81" t="s">
        <v>4230</v>
      </c>
      <c r="AL5015" s="144">
        <v>0</v>
      </c>
      <c r="AM5015" s="144">
        <v>0.3</v>
      </c>
      <c r="AN5015" s="144">
        <v>0.3</v>
      </c>
      <c r="AO5015" s="145">
        <v>0.3</v>
      </c>
    </row>
    <row r="5016" spans="2:41" ht="14.5" hidden="1" x14ac:dyDescent="0.35">
      <c r="B5016" s="45" t="s">
        <v>3314</v>
      </c>
      <c r="C5016" s="54">
        <v>909806</v>
      </c>
      <c r="D5016" s="54">
        <v>909806</v>
      </c>
      <c r="E5016" s="60" t="s">
        <v>3201</v>
      </c>
      <c r="F5016" s="73">
        <v>0</v>
      </c>
      <c r="G5016" s="73">
        <v>0.3</v>
      </c>
      <c r="H5016" s="73">
        <v>0.3</v>
      </c>
      <c r="I5016" s="73">
        <v>0.3</v>
      </c>
      <c r="J5016" s="81" t="s">
        <v>4230</v>
      </c>
      <c r="AL5016" s="144">
        <v>0</v>
      </c>
      <c r="AM5016" s="144">
        <v>0.3</v>
      </c>
      <c r="AN5016" s="144">
        <v>0.3</v>
      </c>
      <c r="AO5016" s="145">
        <v>0.3</v>
      </c>
    </row>
    <row r="5017" spans="2:41" ht="14.5" hidden="1" x14ac:dyDescent="0.35">
      <c r="B5017" s="45" t="s">
        <v>3314</v>
      </c>
      <c r="C5017" s="54">
        <v>909832</v>
      </c>
      <c r="D5017" s="54">
        <v>909832</v>
      </c>
      <c r="E5017" s="60" t="s">
        <v>3201</v>
      </c>
      <c r="F5017" s="73">
        <v>0</v>
      </c>
      <c r="G5017" s="73">
        <v>0.3</v>
      </c>
      <c r="H5017" s="73">
        <v>0.3</v>
      </c>
      <c r="I5017" s="73">
        <v>0.3</v>
      </c>
      <c r="J5017" s="81" t="s">
        <v>4230</v>
      </c>
      <c r="AL5017" s="144">
        <v>0</v>
      </c>
      <c r="AM5017" s="144">
        <v>0.3</v>
      </c>
      <c r="AN5017" s="144">
        <v>0.3</v>
      </c>
      <c r="AO5017" s="145">
        <v>0.3</v>
      </c>
    </row>
    <row r="5018" spans="2:41" ht="14.5" hidden="1" x14ac:dyDescent="0.35">
      <c r="B5018" s="45" t="s">
        <v>3314</v>
      </c>
      <c r="C5018" s="54">
        <v>909838</v>
      </c>
      <c r="D5018" s="54">
        <v>909838</v>
      </c>
      <c r="E5018" s="60" t="s">
        <v>3201</v>
      </c>
      <c r="F5018" s="73">
        <v>0</v>
      </c>
      <c r="G5018" s="73">
        <v>0.3</v>
      </c>
      <c r="H5018" s="73">
        <v>0.3</v>
      </c>
      <c r="I5018" s="73">
        <v>0.3</v>
      </c>
      <c r="J5018" s="81" t="s">
        <v>4230</v>
      </c>
      <c r="AL5018" s="144">
        <v>0</v>
      </c>
      <c r="AM5018" s="144">
        <v>0.3</v>
      </c>
      <c r="AN5018" s="144">
        <v>0.3</v>
      </c>
      <c r="AO5018" s="145">
        <v>0.3</v>
      </c>
    </row>
    <row r="5019" spans="2:41" ht="14.5" hidden="1" x14ac:dyDescent="0.35">
      <c r="B5019" s="45" t="s">
        <v>3314</v>
      </c>
      <c r="C5019" s="54">
        <v>909860</v>
      </c>
      <c r="D5019" s="54">
        <v>909860</v>
      </c>
      <c r="E5019" s="60" t="s">
        <v>3201</v>
      </c>
      <c r="F5019" s="73">
        <v>0</v>
      </c>
      <c r="G5019" s="73">
        <v>0.3</v>
      </c>
      <c r="H5019" s="73">
        <v>0.3</v>
      </c>
      <c r="I5019" s="73">
        <v>0.3</v>
      </c>
      <c r="J5019" s="81" t="s">
        <v>4230</v>
      </c>
      <c r="AL5019" s="144">
        <v>0</v>
      </c>
      <c r="AM5019" s="144">
        <v>0.3</v>
      </c>
      <c r="AN5019" s="144">
        <v>0.3</v>
      </c>
      <c r="AO5019" s="145">
        <v>0.3</v>
      </c>
    </row>
    <row r="5020" spans="2:41" ht="14.5" hidden="1" x14ac:dyDescent="0.35">
      <c r="B5020" s="45" t="s">
        <v>3314</v>
      </c>
      <c r="C5020" s="54">
        <v>909866</v>
      </c>
      <c r="D5020" s="54">
        <v>909866</v>
      </c>
      <c r="E5020" s="60" t="s">
        <v>3201</v>
      </c>
      <c r="F5020" s="73">
        <v>0</v>
      </c>
      <c r="G5020" s="73">
        <v>0.3</v>
      </c>
      <c r="H5020" s="73">
        <v>0.3</v>
      </c>
      <c r="I5020" s="73">
        <v>0.3</v>
      </c>
      <c r="J5020" s="81" t="s">
        <v>4230</v>
      </c>
      <c r="AL5020" s="144">
        <v>0</v>
      </c>
      <c r="AM5020" s="144">
        <v>0.3</v>
      </c>
      <c r="AN5020" s="144">
        <v>0.3</v>
      </c>
      <c r="AO5020" s="145">
        <v>0.3</v>
      </c>
    </row>
    <row r="5021" spans="2:41" ht="14.5" hidden="1" x14ac:dyDescent="0.35">
      <c r="B5021" s="45" t="s">
        <v>3314</v>
      </c>
      <c r="C5021" s="54">
        <v>911135</v>
      </c>
      <c r="D5021" s="54">
        <v>911135</v>
      </c>
      <c r="E5021" s="60" t="s">
        <v>3201</v>
      </c>
      <c r="F5021" s="73">
        <v>0</v>
      </c>
      <c r="G5021" s="73">
        <v>0.3</v>
      </c>
      <c r="H5021" s="73">
        <v>0.3</v>
      </c>
      <c r="I5021" s="73">
        <v>0.3</v>
      </c>
      <c r="J5021" s="81" t="s">
        <v>4230</v>
      </c>
      <c r="AL5021" s="144">
        <v>0</v>
      </c>
      <c r="AM5021" s="144">
        <v>0.3</v>
      </c>
      <c r="AN5021" s="144">
        <v>0.3</v>
      </c>
      <c r="AO5021" s="145">
        <v>0.3</v>
      </c>
    </row>
    <row r="5022" spans="2:41" ht="14.5" hidden="1" x14ac:dyDescent="0.35">
      <c r="B5022" s="45" t="s">
        <v>3314</v>
      </c>
      <c r="C5022" s="54">
        <v>911265</v>
      </c>
      <c r="D5022" s="54">
        <v>911265</v>
      </c>
      <c r="E5022" s="60" t="s">
        <v>3201</v>
      </c>
      <c r="F5022" s="73">
        <v>0</v>
      </c>
      <c r="G5022" s="73">
        <v>0.3</v>
      </c>
      <c r="H5022" s="73">
        <v>0.3</v>
      </c>
      <c r="I5022" s="73">
        <v>0.3</v>
      </c>
      <c r="J5022" s="81" t="s">
        <v>4230</v>
      </c>
      <c r="AL5022" s="144">
        <v>0</v>
      </c>
      <c r="AM5022" s="144">
        <v>0.3</v>
      </c>
      <c r="AN5022" s="144">
        <v>0.3</v>
      </c>
      <c r="AO5022" s="145">
        <v>0.3</v>
      </c>
    </row>
    <row r="5023" spans="2:41" ht="14.5" hidden="1" x14ac:dyDescent="0.35">
      <c r="B5023" s="45" t="s">
        <v>3314</v>
      </c>
      <c r="C5023" s="54">
        <v>911354</v>
      </c>
      <c r="D5023" s="54">
        <v>911354</v>
      </c>
      <c r="E5023" s="60" t="s">
        <v>3201</v>
      </c>
      <c r="F5023" s="73">
        <v>0</v>
      </c>
      <c r="G5023" s="73">
        <v>0.3</v>
      </c>
      <c r="H5023" s="73">
        <v>0.3</v>
      </c>
      <c r="I5023" s="73">
        <v>0.3</v>
      </c>
      <c r="J5023" s="81" t="s">
        <v>4230</v>
      </c>
      <c r="AL5023" s="144">
        <v>0</v>
      </c>
      <c r="AM5023" s="144">
        <v>0.3</v>
      </c>
      <c r="AN5023" s="144">
        <v>0.3</v>
      </c>
      <c r="AO5023" s="145">
        <v>0.3</v>
      </c>
    </row>
    <row r="5024" spans="2:41" ht="14.5" hidden="1" x14ac:dyDescent="0.35">
      <c r="B5024" s="45" t="s">
        <v>3314</v>
      </c>
      <c r="C5024" s="54">
        <v>911357</v>
      </c>
      <c r="D5024" s="54">
        <v>911357</v>
      </c>
      <c r="E5024" s="60" t="s">
        <v>3201</v>
      </c>
      <c r="F5024" s="73">
        <v>0</v>
      </c>
      <c r="G5024" s="73">
        <v>0.3</v>
      </c>
      <c r="H5024" s="73">
        <v>0.3</v>
      </c>
      <c r="I5024" s="73">
        <v>0.3</v>
      </c>
      <c r="J5024" s="81" t="s">
        <v>4230</v>
      </c>
      <c r="AL5024" s="144">
        <v>0</v>
      </c>
      <c r="AM5024" s="144">
        <v>0.3</v>
      </c>
      <c r="AN5024" s="144">
        <v>0.3</v>
      </c>
      <c r="AO5024" s="145">
        <v>0.3</v>
      </c>
    </row>
    <row r="5025" spans="2:41" ht="14.5" hidden="1" x14ac:dyDescent="0.35">
      <c r="B5025" s="45" t="s">
        <v>3314</v>
      </c>
      <c r="C5025" s="54">
        <v>911473</v>
      </c>
      <c r="D5025" s="54">
        <v>911473</v>
      </c>
      <c r="E5025" s="60" t="s">
        <v>3201</v>
      </c>
      <c r="F5025" s="73">
        <v>0</v>
      </c>
      <c r="G5025" s="73">
        <v>0.3</v>
      </c>
      <c r="H5025" s="73">
        <v>0.3</v>
      </c>
      <c r="I5025" s="73">
        <v>0.3</v>
      </c>
      <c r="J5025" s="81" t="s">
        <v>4230</v>
      </c>
      <c r="AL5025" s="144">
        <v>0</v>
      </c>
      <c r="AM5025" s="144">
        <v>0.3</v>
      </c>
      <c r="AN5025" s="144">
        <v>0.3</v>
      </c>
      <c r="AO5025" s="145">
        <v>0.3</v>
      </c>
    </row>
    <row r="5026" spans="2:41" ht="14.5" hidden="1" x14ac:dyDescent="0.35">
      <c r="B5026" s="45" t="s">
        <v>3314</v>
      </c>
      <c r="C5026" s="54">
        <v>911804</v>
      </c>
      <c r="D5026" s="54">
        <v>911804</v>
      </c>
      <c r="E5026" s="60" t="s">
        <v>3201</v>
      </c>
      <c r="F5026" s="73">
        <v>0</v>
      </c>
      <c r="G5026" s="73">
        <v>0.3</v>
      </c>
      <c r="H5026" s="73">
        <v>0.3</v>
      </c>
      <c r="I5026" s="73">
        <v>0.3</v>
      </c>
      <c r="J5026" s="81" t="s">
        <v>4230</v>
      </c>
      <c r="AL5026" s="144">
        <v>0</v>
      </c>
      <c r="AM5026" s="144">
        <v>0.3</v>
      </c>
      <c r="AN5026" s="144">
        <v>0.3</v>
      </c>
      <c r="AO5026" s="145">
        <v>0.3</v>
      </c>
    </row>
    <row r="5027" spans="2:41" ht="14.5" hidden="1" x14ac:dyDescent="0.35">
      <c r="B5027" s="45" t="s">
        <v>3314</v>
      </c>
      <c r="C5027" s="54">
        <v>912111</v>
      </c>
      <c r="D5027" s="54">
        <v>912111</v>
      </c>
      <c r="E5027" s="60" t="s">
        <v>3201</v>
      </c>
      <c r="F5027" s="73">
        <v>0</v>
      </c>
      <c r="G5027" s="73">
        <v>0.3</v>
      </c>
      <c r="H5027" s="73">
        <v>0.3</v>
      </c>
      <c r="I5027" s="73">
        <v>0.3</v>
      </c>
      <c r="J5027" s="81" t="s">
        <v>4230</v>
      </c>
      <c r="AL5027" s="144">
        <v>0</v>
      </c>
      <c r="AM5027" s="144">
        <v>0.3</v>
      </c>
      <c r="AN5027" s="144">
        <v>0.3</v>
      </c>
      <c r="AO5027" s="145">
        <v>0.3</v>
      </c>
    </row>
    <row r="5028" spans="2:41" ht="14.5" hidden="1" x14ac:dyDescent="0.35">
      <c r="B5028" s="45" t="s">
        <v>3314</v>
      </c>
      <c r="C5028" s="54">
        <v>912223</v>
      </c>
      <c r="D5028" s="54">
        <v>912223</v>
      </c>
      <c r="E5028" s="60" t="s">
        <v>3201</v>
      </c>
      <c r="F5028" s="73">
        <v>0</v>
      </c>
      <c r="G5028" s="73">
        <v>0.3</v>
      </c>
      <c r="H5028" s="73">
        <v>0.3</v>
      </c>
      <c r="I5028" s="73">
        <v>0.3</v>
      </c>
      <c r="J5028" s="81" t="s">
        <v>4230</v>
      </c>
      <c r="AL5028" s="144">
        <v>0</v>
      </c>
      <c r="AM5028" s="144">
        <v>0.3</v>
      </c>
      <c r="AN5028" s="144">
        <v>0.3</v>
      </c>
      <c r="AO5028" s="145">
        <v>0.3</v>
      </c>
    </row>
    <row r="5029" spans="2:41" ht="14.5" hidden="1" x14ac:dyDescent="0.35">
      <c r="B5029" s="45" t="s">
        <v>3314</v>
      </c>
      <c r="C5029" s="54">
        <v>913030</v>
      </c>
      <c r="D5029" s="54">
        <v>913030</v>
      </c>
      <c r="E5029" s="60" t="s">
        <v>3201</v>
      </c>
      <c r="F5029" s="73">
        <v>0</v>
      </c>
      <c r="G5029" s="73">
        <v>0.3</v>
      </c>
      <c r="H5029" s="73">
        <v>0.3</v>
      </c>
      <c r="I5029" s="73">
        <v>0.3</v>
      </c>
      <c r="J5029" s="81" t="s">
        <v>4230</v>
      </c>
      <c r="AL5029" s="144">
        <v>0</v>
      </c>
      <c r="AM5029" s="144">
        <v>0.3</v>
      </c>
      <c r="AN5029" s="144">
        <v>0.3</v>
      </c>
      <c r="AO5029" s="145">
        <v>0.3</v>
      </c>
    </row>
    <row r="5030" spans="2:41" ht="14.5" hidden="1" x14ac:dyDescent="0.35">
      <c r="B5030" s="45" t="s">
        <v>3314</v>
      </c>
      <c r="C5030" s="54">
        <v>913235</v>
      </c>
      <c r="D5030" s="54">
        <v>913235</v>
      </c>
      <c r="E5030" s="60" t="s">
        <v>3201</v>
      </c>
      <c r="F5030" s="73">
        <v>0</v>
      </c>
      <c r="G5030" s="73">
        <v>0.3</v>
      </c>
      <c r="H5030" s="73">
        <v>0.3</v>
      </c>
      <c r="I5030" s="73">
        <v>0.3</v>
      </c>
      <c r="J5030" s="81" t="s">
        <v>4230</v>
      </c>
      <c r="AL5030" s="144">
        <v>0</v>
      </c>
      <c r="AM5030" s="144">
        <v>0.3</v>
      </c>
      <c r="AN5030" s="144">
        <v>0.3</v>
      </c>
      <c r="AO5030" s="145">
        <v>0.3</v>
      </c>
    </row>
    <row r="5031" spans="2:41" ht="14.5" hidden="1" x14ac:dyDescent="0.35">
      <c r="B5031" s="45" t="s">
        <v>3314</v>
      </c>
      <c r="C5031" s="54">
        <v>913508</v>
      </c>
      <c r="D5031" s="54">
        <v>913508</v>
      </c>
      <c r="E5031" s="60" t="s">
        <v>3201</v>
      </c>
      <c r="F5031" s="73">
        <v>0</v>
      </c>
      <c r="G5031" s="73">
        <v>0.3</v>
      </c>
      <c r="H5031" s="73">
        <v>0.3</v>
      </c>
      <c r="I5031" s="73">
        <v>0.3</v>
      </c>
      <c r="J5031" s="81" t="s">
        <v>4230</v>
      </c>
      <c r="AL5031" s="144">
        <v>0</v>
      </c>
      <c r="AM5031" s="144">
        <v>0.3</v>
      </c>
      <c r="AN5031" s="144">
        <v>0.3</v>
      </c>
      <c r="AO5031" s="145">
        <v>0.3</v>
      </c>
    </row>
    <row r="5032" spans="2:41" ht="14.5" hidden="1" x14ac:dyDescent="0.35">
      <c r="B5032" s="45" t="s">
        <v>3314</v>
      </c>
      <c r="C5032" s="54">
        <v>913630</v>
      </c>
      <c r="D5032" s="54">
        <v>913630</v>
      </c>
      <c r="E5032" s="60" t="s">
        <v>3201</v>
      </c>
      <c r="F5032" s="73">
        <v>0</v>
      </c>
      <c r="G5032" s="73">
        <v>0.3</v>
      </c>
      <c r="H5032" s="73">
        <v>0.3</v>
      </c>
      <c r="I5032" s="73">
        <v>0.3</v>
      </c>
      <c r="J5032" s="81" t="s">
        <v>4230</v>
      </c>
      <c r="AL5032" s="144">
        <v>0</v>
      </c>
      <c r="AM5032" s="144">
        <v>0.3</v>
      </c>
      <c r="AN5032" s="144">
        <v>0.3</v>
      </c>
      <c r="AO5032" s="145">
        <v>0.3</v>
      </c>
    </row>
    <row r="5033" spans="2:41" ht="14.5" hidden="1" x14ac:dyDescent="0.35">
      <c r="B5033" s="45" t="s">
        <v>3314</v>
      </c>
      <c r="C5033" s="54">
        <v>913688</v>
      </c>
      <c r="D5033" s="54">
        <v>913688</v>
      </c>
      <c r="E5033" s="60" t="s">
        <v>3201</v>
      </c>
      <c r="F5033" s="73">
        <v>0</v>
      </c>
      <c r="G5033" s="73">
        <v>0.3</v>
      </c>
      <c r="H5033" s="73">
        <v>0.3</v>
      </c>
      <c r="I5033" s="73">
        <v>0.3</v>
      </c>
      <c r="J5033" s="81" t="s">
        <v>4230</v>
      </c>
      <c r="AL5033" s="144">
        <v>0</v>
      </c>
      <c r="AM5033" s="144">
        <v>0.3</v>
      </c>
      <c r="AN5033" s="144">
        <v>0.3</v>
      </c>
      <c r="AO5033" s="145">
        <v>0.3</v>
      </c>
    </row>
    <row r="5034" spans="2:41" ht="14.5" hidden="1" x14ac:dyDescent="0.35">
      <c r="B5034" s="45" t="s">
        <v>3314</v>
      </c>
      <c r="C5034" s="54">
        <v>913722</v>
      </c>
      <c r="D5034" s="54">
        <v>913722</v>
      </c>
      <c r="E5034" s="60" t="s">
        <v>3201</v>
      </c>
      <c r="F5034" s="73">
        <v>0</v>
      </c>
      <c r="G5034" s="73">
        <v>0.3</v>
      </c>
      <c r="H5034" s="73">
        <v>0.3</v>
      </c>
      <c r="I5034" s="73">
        <v>0.3</v>
      </c>
      <c r="J5034" s="81" t="s">
        <v>4230</v>
      </c>
      <c r="AL5034" s="144">
        <v>0</v>
      </c>
      <c r="AM5034" s="144">
        <v>0.3</v>
      </c>
      <c r="AN5034" s="144">
        <v>0.3</v>
      </c>
      <c r="AO5034" s="145">
        <v>0.3</v>
      </c>
    </row>
    <row r="5035" spans="2:41" ht="14.5" hidden="1" x14ac:dyDescent="0.35">
      <c r="B5035" s="45" t="s">
        <v>3314</v>
      </c>
      <c r="C5035" s="54">
        <v>913757</v>
      </c>
      <c r="D5035" s="54">
        <v>913757</v>
      </c>
      <c r="E5035" s="60" t="s">
        <v>3201</v>
      </c>
      <c r="F5035" s="73">
        <v>0</v>
      </c>
      <c r="G5035" s="73">
        <v>0.3</v>
      </c>
      <c r="H5035" s="73">
        <v>0.3</v>
      </c>
      <c r="I5035" s="73">
        <v>0.3</v>
      </c>
      <c r="J5035" s="81" t="s">
        <v>4230</v>
      </c>
      <c r="AL5035" s="144">
        <v>0</v>
      </c>
      <c r="AM5035" s="144">
        <v>0.3</v>
      </c>
      <c r="AN5035" s="144">
        <v>0.3</v>
      </c>
      <c r="AO5035" s="145">
        <v>0.3</v>
      </c>
    </row>
    <row r="5036" spans="2:41" ht="14.5" hidden="1" x14ac:dyDescent="0.35">
      <c r="B5036" s="45" t="s">
        <v>3314</v>
      </c>
      <c r="C5036" s="54">
        <v>982042</v>
      </c>
      <c r="D5036" s="54">
        <v>982042</v>
      </c>
      <c r="E5036" s="60" t="s">
        <v>3201</v>
      </c>
      <c r="F5036" s="73">
        <v>0</v>
      </c>
      <c r="G5036" s="73">
        <v>0.3</v>
      </c>
      <c r="H5036" s="73">
        <v>0.3</v>
      </c>
      <c r="I5036" s="73">
        <v>0.3</v>
      </c>
      <c r="J5036" s="81" t="s">
        <v>4230</v>
      </c>
      <c r="AL5036" s="144">
        <v>0</v>
      </c>
      <c r="AM5036" s="144">
        <v>0.3</v>
      </c>
      <c r="AN5036" s="144">
        <v>0.3</v>
      </c>
      <c r="AO5036" s="145">
        <v>0.3</v>
      </c>
    </row>
    <row r="5037" spans="2:41" ht="14.5" hidden="1" x14ac:dyDescent="0.35">
      <c r="B5037" s="45" t="s">
        <v>3314</v>
      </c>
      <c r="C5037" s="54">
        <v>982256</v>
      </c>
      <c r="D5037" s="54">
        <v>982256</v>
      </c>
      <c r="E5037" s="60" t="s">
        <v>3201</v>
      </c>
      <c r="F5037" s="73">
        <v>0</v>
      </c>
      <c r="G5037" s="73">
        <v>0.3</v>
      </c>
      <c r="H5037" s="73">
        <v>0.3</v>
      </c>
      <c r="I5037" s="73">
        <v>0.3</v>
      </c>
      <c r="J5037" s="81" t="s">
        <v>4230</v>
      </c>
      <c r="AL5037" s="144">
        <v>0</v>
      </c>
      <c r="AM5037" s="144">
        <v>0.3</v>
      </c>
      <c r="AN5037" s="144">
        <v>0.3</v>
      </c>
      <c r="AO5037" s="145">
        <v>0.3</v>
      </c>
    </row>
    <row r="5038" spans="2:41" ht="14.5" hidden="1" x14ac:dyDescent="0.35">
      <c r="B5038" s="45" t="s">
        <v>3314</v>
      </c>
      <c r="C5038" s="54">
        <v>982326</v>
      </c>
      <c r="D5038" s="54">
        <v>982326</v>
      </c>
      <c r="E5038" s="60" t="s">
        <v>3201</v>
      </c>
      <c r="F5038" s="73">
        <v>0</v>
      </c>
      <c r="G5038" s="73">
        <v>0.3</v>
      </c>
      <c r="H5038" s="73">
        <v>0.3</v>
      </c>
      <c r="I5038" s="73">
        <v>0.3</v>
      </c>
      <c r="J5038" s="81" t="s">
        <v>4230</v>
      </c>
      <c r="AL5038" s="144">
        <v>0</v>
      </c>
      <c r="AM5038" s="144">
        <v>0.3</v>
      </c>
      <c r="AN5038" s="144">
        <v>0.3</v>
      </c>
      <c r="AO5038" s="145">
        <v>0.3</v>
      </c>
    </row>
    <row r="5039" spans="2:41" ht="14.5" hidden="1" x14ac:dyDescent="0.35">
      <c r="B5039" s="45" t="s">
        <v>3314</v>
      </c>
      <c r="C5039" s="54">
        <v>982502</v>
      </c>
      <c r="D5039" s="54">
        <v>982502</v>
      </c>
      <c r="E5039" s="60" t="s">
        <v>3201</v>
      </c>
      <c r="F5039" s="73">
        <v>0</v>
      </c>
      <c r="G5039" s="73">
        <v>0.3</v>
      </c>
      <c r="H5039" s="73">
        <v>0.3</v>
      </c>
      <c r="I5039" s="73">
        <v>0.3</v>
      </c>
      <c r="J5039" s="81" t="s">
        <v>4230</v>
      </c>
      <c r="AL5039" s="144">
        <v>0</v>
      </c>
      <c r="AM5039" s="144">
        <v>0.3</v>
      </c>
      <c r="AN5039" s="144">
        <v>0.3</v>
      </c>
      <c r="AO5039" s="145">
        <v>0.3</v>
      </c>
    </row>
    <row r="5040" spans="2:41" ht="14.5" hidden="1" x14ac:dyDescent="0.35">
      <c r="B5040" s="45" t="s">
        <v>3314</v>
      </c>
      <c r="C5040" s="54">
        <v>982506</v>
      </c>
      <c r="D5040" s="54">
        <v>982506</v>
      </c>
      <c r="E5040" s="60" t="s">
        <v>3201</v>
      </c>
      <c r="F5040" s="73">
        <v>0</v>
      </c>
      <c r="G5040" s="73">
        <v>0.3</v>
      </c>
      <c r="H5040" s="73">
        <v>0.3</v>
      </c>
      <c r="I5040" s="73">
        <v>0.3</v>
      </c>
      <c r="J5040" s="81" t="s">
        <v>4230</v>
      </c>
      <c r="AL5040" s="144">
        <v>0</v>
      </c>
      <c r="AM5040" s="144">
        <v>0.3</v>
      </c>
      <c r="AN5040" s="144">
        <v>0.3</v>
      </c>
      <c r="AO5040" s="145">
        <v>0.3</v>
      </c>
    </row>
    <row r="5041" spans="2:41" ht="14.5" hidden="1" x14ac:dyDescent="0.35">
      <c r="B5041" s="45" t="s">
        <v>3314</v>
      </c>
      <c r="C5041" s="54">
        <v>983442</v>
      </c>
      <c r="D5041" s="54">
        <v>983442</v>
      </c>
      <c r="E5041" s="60" t="s">
        <v>3201</v>
      </c>
      <c r="F5041" s="73">
        <v>0</v>
      </c>
      <c r="G5041" s="73">
        <v>0.3</v>
      </c>
      <c r="H5041" s="73">
        <v>0.3</v>
      </c>
      <c r="I5041" s="73">
        <v>0.3</v>
      </c>
      <c r="J5041" s="81" t="s">
        <v>4230</v>
      </c>
      <c r="AL5041" s="144">
        <v>0</v>
      </c>
      <c r="AM5041" s="144">
        <v>0.3</v>
      </c>
      <c r="AN5041" s="144">
        <v>0.3</v>
      </c>
      <c r="AO5041" s="145">
        <v>0.3</v>
      </c>
    </row>
    <row r="5042" spans="2:41" ht="14.5" hidden="1" x14ac:dyDescent="0.35">
      <c r="B5042" s="45" t="s">
        <v>3314</v>
      </c>
      <c r="C5042" s="54">
        <v>983449</v>
      </c>
      <c r="D5042" s="54">
        <v>983449</v>
      </c>
      <c r="E5042" s="60" t="s">
        <v>3201</v>
      </c>
      <c r="F5042" s="73">
        <v>0</v>
      </c>
      <c r="G5042" s="73">
        <v>0.3</v>
      </c>
      <c r="H5042" s="73">
        <v>0.3</v>
      </c>
      <c r="I5042" s="73">
        <v>0.3</v>
      </c>
      <c r="J5042" s="81" t="s">
        <v>4230</v>
      </c>
      <c r="AL5042" s="144">
        <v>0</v>
      </c>
      <c r="AM5042" s="144">
        <v>0.3</v>
      </c>
      <c r="AN5042" s="144">
        <v>0.3</v>
      </c>
      <c r="AO5042" s="145">
        <v>0.3</v>
      </c>
    </row>
    <row r="5043" spans="2:41" ht="14.5" hidden="1" x14ac:dyDescent="0.35">
      <c r="B5043" s="45" t="s">
        <v>3314</v>
      </c>
      <c r="C5043" s="54">
        <v>983513</v>
      </c>
      <c r="D5043" s="54">
        <v>983513</v>
      </c>
      <c r="E5043" s="60" t="s">
        <v>3201</v>
      </c>
      <c r="F5043" s="73">
        <v>0</v>
      </c>
      <c r="G5043" s="73">
        <v>0.3</v>
      </c>
      <c r="H5043" s="73">
        <v>0.3</v>
      </c>
      <c r="I5043" s="73">
        <v>0.3</v>
      </c>
      <c r="J5043" s="81" t="s">
        <v>4230</v>
      </c>
      <c r="AL5043" s="144">
        <v>0</v>
      </c>
      <c r="AM5043" s="144">
        <v>0.3</v>
      </c>
      <c r="AN5043" s="144">
        <v>0.3</v>
      </c>
      <c r="AO5043" s="145">
        <v>0.3</v>
      </c>
    </row>
    <row r="5044" spans="2:41" ht="14.5" hidden="1" x14ac:dyDescent="0.35">
      <c r="B5044" s="45" t="s">
        <v>3314</v>
      </c>
      <c r="C5044" s="54">
        <v>983596</v>
      </c>
      <c r="D5044" s="54">
        <v>983596</v>
      </c>
      <c r="E5044" s="60" t="s">
        <v>3201</v>
      </c>
      <c r="F5044" s="73">
        <v>0</v>
      </c>
      <c r="G5044" s="73">
        <v>0.3</v>
      </c>
      <c r="H5044" s="73">
        <v>0.3</v>
      </c>
      <c r="I5044" s="73">
        <v>0.3</v>
      </c>
      <c r="J5044" s="81" t="s">
        <v>4230</v>
      </c>
      <c r="AL5044" s="144">
        <v>0</v>
      </c>
      <c r="AM5044" s="144">
        <v>0.3</v>
      </c>
      <c r="AN5044" s="144">
        <v>0.3</v>
      </c>
      <c r="AO5044" s="145">
        <v>0.3</v>
      </c>
    </row>
    <row r="5045" spans="2:41" ht="14.5" hidden="1" x14ac:dyDescent="0.35">
      <c r="B5045" s="45" t="s">
        <v>3314</v>
      </c>
      <c r="C5045" s="54">
        <v>983650</v>
      </c>
      <c r="D5045" s="54">
        <v>983650</v>
      </c>
      <c r="E5045" s="60" t="s">
        <v>3201</v>
      </c>
      <c r="F5045" s="73">
        <v>0</v>
      </c>
      <c r="G5045" s="73">
        <v>0.3</v>
      </c>
      <c r="H5045" s="73">
        <v>0.3</v>
      </c>
      <c r="I5045" s="73">
        <v>0.3</v>
      </c>
      <c r="J5045" s="81" t="s">
        <v>4230</v>
      </c>
      <c r="AL5045" s="144">
        <v>0</v>
      </c>
      <c r="AM5045" s="144">
        <v>0.3</v>
      </c>
      <c r="AN5045" s="144">
        <v>0.3</v>
      </c>
      <c r="AO5045" s="145">
        <v>0.3</v>
      </c>
    </row>
    <row r="5046" spans="2:41" ht="14.5" hidden="1" x14ac:dyDescent="0.35">
      <c r="B5046" s="45" t="s">
        <v>3314</v>
      </c>
      <c r="C5046" s="54">
        <v>983788</v>
      </c>
      <c r="D5046" s="54">
        <v>983788</v>
      </c>
      <c r="E5046" s="60" t="s">
        <v>3201</v>
      </c>
      <c r="F5046" s="73">
        <v>0</v>
      </c>
      <c r="G5046" s="73">
        <v>0.3</v>
      </c>
      <c r="H5046" s="73">
        <v>0.3</v>
      </c>
      <c r="I5046" s="73">
        <v>0.3</v>
      </c>
      <c r="J5046" s="81" t="s">
        <v>4230</v>
      </c>
      <c r="AL5046" s="144">
        <v>0</v>
      </c>
      <c r="AM5046" s="144">
        <v>0.3</v>
      </c>
      <c r="AN5046" s="144">
        <v>0.3</v>
      </c>
      <c r="AO5046" s="145">
        <v>0.3</v>
      </c>
    </row>
    <row r="5047" spans="2:41" ht="14.5" hidden="1" x14ac:dyDescent="0.35">
      <c r="B5047" s="45" t="s">
        <v>3314</v>
      </c>
      <c r="C5047" s="54">
        <v>983909</v>
      </c>
      <c r="D5047" s="54">
        <v>983909</v>
      </c>
      <c r="E5047" s="60" t="s">
        <v>3201</v>
      </c>
      <c r="F5047" s="73">
        <v>0</v>
      </c>
      <c r="G5047" s="73">
        <v>0.3</v>
      </c>
      <c r="H5047" s="73">
        <v>0.3</v>
      </c>
      <c r="I5047" s="73">
        <v>0.3</v>
      </c>
      <c r="J5047" s="81" t="s">
        <v>4230</v>
      </c>
      <c r="AL5047" s="144">
        <v>0</v>
      </c>
      <c r="AM5047" s="144">
        <v>0.3</v>
      </c>
      <c r="AN5047" s="144">
        <v>0.3</v>
      </c>
      <c r="AO5047" s="145">
        <v>0.3</v>
      </c>
    </row>
    <row r="5048" spans="2:41" ht="14.5" hidden="1" x14ac:dyDescent="0.35">
      <c r="B5048" s="45" t="s">
        <v>3314</v>
      </c>
      <c r="C5048" s="54">
        <v>983992</v>
      </c>
      <c r="D5048" s="54">
        <v>983992</v>
      </c>
      <c r="E5048" s="60" t="s">
        <v>3201</v>
      </c>
      <c r="F5048" s="73">
        <v>0</v>
      </c>
      <c r="G5048" s="73">
        <v>0.3</v>
      </c>
      <c r="H5048" s="73">
        <v>0.3</v>
      </c>
      <c r="I5048" s="73">
        <v>0.3</v>
      </c>
      <c r="J5048" s="81" t="s">
        <v>4230</v>
      </c>
      <c r="AL5048" s="144">
        <v>0</v>
      </c>
      <c r="AM5048" s="144">
        <v>0.3</v>
      </c>
      <c r="AN5048" s="144">
        <v>0.3</v>
      </c>
      <c r="AO5048" s="145">
        <v>0.3</v>
      </c>
    </row>
    <row r="5049" spans="2:41" ht="14.5" hidden="1" x14ac:dyDescent="0.35">
      <c r="B5049" s="45" t="s">
        <v>3314</v>
      </c>
      <c r="C5049" s="54">
        <v>984445</v>
      </c>
      <c r="D5049" s="54">
        <v>984445</v>
      </c>
      <c r="E5049" s="60" t="s">
        <v>3201</v>
      </c>
      <c r="F5049" s="73">
        <v>0</v>
      </c>
      <c r="G5049" s="73">
        <v>0.3</v>
      </c>
      <c r="H5049" s="73">
        <v>0.3</v>
      </c>
      <c r="I5049" s="73">
        <v>0.3</v>
      </c>
      <c r="J5049" s="81" t="s">
        <v>4230</v>
      </c>
      <c r="AL5049" s="144">
        <v>0</v>
      </c>
      <c r="AM5049" s="144">
        <v>0.3</v>
      </c>
      <c r="AN5049" s="144">
        <v>0.3</v>
      </c>
      <c r="AO5049" s="145">
        <v>0.3</v>
      </c>
    </row>
    <row r="5050" spans="2:41" ht="14.5" hidden="1" x14ac:dyDescent="0.35">
      <c r="B5050" s="45" t="s">
        <v>3314</v>
      </c>
      <c r="C5050" s="54">
        <v>984526</v>
      </c>
      <c r="D5050" s="54">
        <v>984526</v>
      </c>
      <c r="E5050" s="60" t="s">
        <v>3201</v>
      </c>
      <c r="F5050" s="73">
        <v>0</v>
      </c>
      <c r="G5050" s="73">
        <v>0.3</v>
      </c>
      <c r="H5050" s="73">
        <v>0.3</v>
      </c>
      <c r="I5050" s="73">
        <v>0.3</v>
      </c>
      <c r="J5050" s="81" t="s">
        <v>4230</v>
      </c>
      <c r="AL5050" s="144">
        <v>0</v>
      </c>
      <c r="AM5050" s="144">
        <v>0.3</v>
      </c>
      <c r="AN5050" s="144">
        <v>0.3</v>
      </c>
      <c r="AO5050" s="145">
        <v>0.3</v>
      </c>
    </row>
    <row r="5051" spans="2:41" ht="14.5" hidden="1" x14ac:dyDescent="0.35">
      <c r="B5051" s="45" t="s">
        <v>3314</v>
      </c>
      <c r="C5051" s="54">
        <v>984533</v>
      </c>
      <c r="D5051" s="54">
        <v>984533</v>
      </c>
      <c r="E5051" s="60" t="s">
        <v>3201</v>
      </c>
      <c r="F5051" s="73">
        <v>0</v>
      </c>
      <c r="G5051" s="73">
        <v>0.3</v>
      </c>
      <c r="H5051" s="73">
        <v>0.3</v>
      </c>
      <c r="I5051" s="73">
        <v>0.3</v>
      </c>
      <c r="J5051" s="81" t="s">
        <v>4230</v>
      </c>
      <c r="AL5051" s="144">
        <v>0</v>
      </c>
      <c r="AM5051" s="144">
        <v>0.3</v>
      </c>
      <c r="AN5051" s="144">
        <v>0.3</v>
      </c>
      <c r="AO5051" s="145">
        <v>0.3</v>
      </c>
    </row>
    <row r="5052" spans="2:41" ht="14.5" hidden="1" x14ac:dyDescent="0.35">
      <c r="B5052" s="45" t="s">
        <v>3314</v>
      </c>
      <c r="C5052" s="54">
        <v>984560</v>
      </c>
      <c r="D5052" s="54">
        <v>984560</v>
      </c>
      <c r="E5052" s="60" t="s">
        <v>3201</v>
      </c>
      <c r="F5052" s="73">
        <v>0</v>
      </c>
      <c r="G5052" s="73">
        <v>0.3</v>
      </c>
      <c r="H5052" s="73">
        <v>0.3</v>
      </c>
      <c r="I5052" s="73">
        <v>0.3</v>
      </c>
      <c r="J5052" s="81" t="s">
        <v>4230</v>
      </c>
      <c r="AL5052" s="144">
        <v>0</v>
      </c>
      <c r="AM5052" s="144">
        <v>0.3</v>
      </c>
      <c r="AN5052" s="144">
        <v>0.3</v>
      </c>
      <c r="AO5052" s="145">
        <v>0.3</v>
      </c>
    </row>
    <row r="5053" spans="2:41" ht="14.5" hidden="1" x14ac:dyDescent="0.35">
      <c r="B5053" s="45" t="s">
        <v>3314</v>
      </c>
      <c r="C5053" s="54">
        <v>989050</v>
      </c>
      <c r="D5053" s="54">
        <v>989050</v>
      </c>
      <c r="E5053" s="60" t="s">
        <v>3201</v>
      </c>
      <c r="F5053" s="73">
        <v>0</v>
      </c>
      <c r="G5053" s="73">
        <v>0.3</v>
      </c>
      <c r="H5053" s="73">
        <v>0.3</v>
      </c>
      <c r="I5053" s="73">
        <v>0.3</v>
      </c>
      <c r="J5053" s="81" t="s">
        <v>4230</v>
      </c>
      <c r="AL5053" s="144">
        <v>0</v>
      </c>
      <c r="AM5053" s="144">
        <v>0.3</v>
      </c>
      <c r="AN5053" s="144">
        <v>0.3</v>
      </c>
      <c r="AO5053" s="145">
        <v>0.3</v>
      </c>
    </row>
    <row r="5054" spans="2:41" ht="14.5" hidden="1" x14ac:dyDescent="0.35">
      <c r="B5054" s="45" t="s">
        <v>3314</v>
      </c>
      <c r="C5054" s="54">
        <v>900130</v>
      </c>
      <c r="D5054" s="54">
        <v>900130</v>
      </c>
      <c r="E5054" s="60" t="s">
        <v>3202</v>
      </c>
      <c r="F5054" s="73">
        <v>0</v>
      </c>
      <c r="G5054" s="73">
        <v>0.33333333333333337</v>
      </c>
      <c r="H5054" s="73">
        <v>0.33333333333333337</v>
      </c>
      <c r="I5054" s="73">
        <v>0.33333333333333337</v>
      </c>
      <c r="J5054" s="81" t="s">
        <v>4230</v>
      </c>
      <c r="AL5054" s="144">
        <v>0</v>
      </c>
      <c r="AM5054" s="144">
        <v>0.33333333333333337</v>
      </c>
      <c r="AN5054" s="144">
        <v>0.33333333333333337</v>
      </c>
      <c r="AO5054" s="145">
        <v>0.33333333333333337</v>
      </c>
    </row>
    <row r="5055" spans="2:41" ht="14.5" hidden="1" x14ac:dyDescent="0.35">
      <c r="B5055" s="45" t="s">
        <v>3314</v>
      </c>
      <c r="C5055" s="54">
        <v>900134</v>
      </c>
      <c r="D5055" s="54">
        <v>900134</v>
      </c>
      <c r="E5055" s="60" t="s">
        <v>3202</v>
      </c>
      <c r="F5055" s="73">
        <v>0</v>
      </c>
      <c r="G5055" s="73">
        <v>0.33333333333333337</v>
      </c>
      <c r="H5055" s="73">
        <v>0.33333333333333337</v>
      </c>
      <c r="I5055" s="73">
        <v>0.33333333333333337</v>
      </c>
      <c r="J5055" s="81" t="s">
        <v>4230</v>
      </c>
      <c r="AL5055" s="144">
        <v>0</v>
      </c>
      <c r="AM5055" s="144">
        <v>0.33333333333333337</v>
      </c>
      <c r="AN5055" s="144">
        <v>0.33333333333333337</v>
      </c>
      <c r="AO5055" s="145">
        <v>0.33333333333333337</v>
      </c>
    </row>
    <row r="5056" spans="2:41" ht="14.5" hidden="1" x14ac:dyDescent="0.35">
      <c r="B5056" s="45" t="s">
        <v>3314</v>
      </c>
      <c r="C5056" s="54">
        <v>900137</v>
      </c>
      <c r="D5056" s="54">
        <v>900137</v>
      </c>
      <c r="E5056" s="60" t="s">
        <v>3202</v>
      </c>
      <c r="F5056" s="73">
        <v>0</v>
      </c>
      <c r="G5056" s="73">
        <v>0.33333333333333337</v>
      </c>
      <c r="H5056" s="73">
        <v>0.33333333333333337</v>
      </c>
      <c r="I5056" s="73">
        <v>0.33333333333333337</v>
      </c>
      <c r="J5056" s="81" t="s">
        <v>4230</v>
      </c>
      <c r="AL5056" s="144">
        <v>0</v>
      </c>
      <c r="AM5056" s="144">
        <v>0.33333333333333337</v>
      </c>
      <c r="AN5056" s="144">
        <v>0.33333333333333337</v>
      </c>
      <c r="AO5056" s="145">
        <v>0.33333333333333337</v>
      </c>
    </row>
    <row r="5057" spans="2:41" ht="14.5" hidden="1" x14ac:dyDescent="0.35">
      <c r="B5057" s="45" t="s">
        <v>3314</v>
      </c>
      <c r="C5057" s="54">
        <v>900238</v>
      </c>
      <c r="D5057" s="54">
        <v>900238</v>
      </c>
      <c r="E5057" s="60" t="s">
        <v>3202</v>
      </c>
      <c r="F5057" s="73">
        <v>0</v>
      </c>
      <c r="G5057" s="73">
        <v>0.33333333333333337</v>
      </c>
      <c r="H5057" s="73">
        <v>0.33333333333333337</v>
      </c>
      <c r="I5057" s="73">
        <v>0.33333333333333337</v>
      </c>
      <c r="J5057" s="81" t="s">
        <v>4230</v>
      </c>
      <c r="AL5057" s="144">
        <v>0</v>
      </c>
      <c r="AM5057" s="144">
        <v>0.33333333333333337</v>
      </c>
      <c r="AN5057" s="144">
        <v>0.33333333333333337</v>
      </c>
      <c r="AO5057" s="145">
        <v>0.33333333333333337</v>
      </c>
    </row>
    <row r="5058" spans="2:41" ht="14.5" hidden="1" x14ac:dyDescent="0.35">
      <c r="B5058" s="45" t="s">
        <v>3314</v>
      </c>
      <c r="C5058" s="54">
        <v>900351</v>
      </c>
      <c r="D5058" s="54">
        <v>900351</v>
      </c>
      <c r="E5058" s="60" t="s">
        <v>3202</v>
      </c>
      <c r="F5058" s="73">
        <v>0</v>
      </c>
      <c r="G5058" s="73">
        <v>0.33333333333333337</v>
      </c>
      <c r="H5058" s="73">
        <v>0.33333333333333337</v>
      </c>
      <c r="I5058" s="73">
        <v>0.33333333333333337</v>
      </c>
      <c r="J5058" s="81" t="s">
        <v>4230</v>
      </c>
      <c r="AL5058" s="144">
        <v>0</v>
      </c>
      <c r="AM5058" s="144">
        <v>0.33333333333333337</v>
      </c>
      <c r="AN5058" s="144">
        <v>0.33333333333333337</v>
      </c>
      <c r="AO5058" s="145">
        <v>0.33333333333333337</v>
      </c>
    </row>
    <row r="5059" spans="2:41" ht="14.5" hidden="1" x14ac:dyDescent="0.35">
      <c r="B5059" s="45" t="s">
        <v>3314</v>
      </c>
      <c r="C5059" s="54">
        <v>90040</v>
      </c>
      <c r="D5059" s="54">
        <v>90040</v>
      </c>
      <c r="E5059" s="60" t="s">
        <v>3202</v>
      </c>
      <c r="F5059" s="73">
        <v>0</v>
      </c>
      <c r="G5059" s="73">
        <v>0.33333333333333337</v>
      </c>
      <c r="H5059" s="73">
        <v>0.33333333333333337</v>
      </c>
      <c r="I5059" s="73">
        <v>0.33333333333333337</v>
      </c>
      <c r="J5059" s="81" t="s">
        <v>4230</v>
      </c>
      <c r="AL5059" s="144">
        <v>0</v>
      </c>
      <c r="AM5059" s="144">
        <v>0.33333333333333337</v>
      </c>
      <c r="AN5059" s="144">
        <v>0.33333333333333337</v>
      </c>
      <c r="AO5059" s="145">
        <v>0.33333333333333337</v>
      </c>
    </row>
    <row r="5060" spans="2:41" ht="14.5" hidden="1" x14ac:dyDescent="0.35">
      <c r="B5060" s="45" t="s">
        <v>3314</v>
      </c>
      <c r="C5060" s="54">
        <v>900431</v>
      </c>
      <c r="D5060" s="54">
        <v>900431</v>
      </c>
      <c r="E5060" s="60" t="s">
        <v>3202</v>
      </c>
      <c r="F5060" s="73">
        <v>0</v>
      </c>
      <c r="G5060" s="73">
        <v>0.33333333333333337</v>
      </c>
      <c r="H5060" s="73">
        <v>0.33333333333333337</v>
      </c>
      <c r="I5060" s="73">
        <v>0.33333333333333337</v>
      </c>
      <c r="J5060" s="81" t="s">
        <v>4230</v>
      </c>
      <c r="AL5060" s="144">
        <v>0</v>
      </c>
      <c r="AM5060" s="144">
        <v>0.33333333333333337</v>
      </c>
      <c r="AN5060" s="144">
        <v>0.33333333333333337</v>
      </c>
      <c r="AO5060" s="145">
        <v>0.33333333333333337</v>
      </c>
    </row>
    <row r="5061" spans="2:41" ht="14.5" hidden="1" x14ac:dyDescent="0.35">
      <c r="B5061" s="45" t="s">
        <v>3314</v>
      </c>
      <c r="C5061" s="54">
        <v>900444</v>
      </c>
      <c r="D5061" s="54">
        <v>900444</v>
      </c>
      <c r="E5061" s="60" t="s">
        <v>3202</v>
      </c>
      <c r="F5061" s="73">
        <v>0</v>
      </c>
      <c r="G5061" s="73">
        <v>0.33333333333333337</v>
      </c>
      <c r="H5061" s="73">
        <v>0.33333333333333337</v>
      </c>
      <c r="I5061" s="73">
        <v>0.33333333333333337</v>
      </c>
      <c r="J5061" s="81" t="s">
        <v>4230</v>
      </c>
      <c r="AL5061" s="144">
        <v>0</v>
      </c>
      <c r="AM5061" s="144">
        <v>0.33333333333333337</v>
      </c>
      <c r="AN5061" s="144">
        <v>0.33333333333333337</v>
      </c>
      <c r="AO5061" s="145">
        <v>0.33333333333333337</v>
      </c>
    </row>
    <row r="5062" spans="2:41" ht="14.5" hidden="1" x14ac:dyDescent="0.35">
      <c r="B5062" s="45" t="s">
        <v>3314</v>
      </c>
      <c r="C5062" s="54">
        <v>900446</v>
      </c>
      <c r="D5062" s="54">
        <v>900446</v>
      </c>
      <c r="E5062" s="60" t="s">
        <v>3202</v>
      </c>
      <c r="F5062" s="73">
        <v>0</v>
      </c>
      <c r="G5062" s="73">
        <v>0.33333333333333337</v>
      </c>
      <c r="H5062" s="73">
        <v>0.33333333333333337</v>
      </c>
      <c r="I5062" s="73">
        <v>0.33333333333333337</v>
      </c>
      <c r="J5062" s="81" t="s">
        <v>4230</v>
      </c>
      <c r="AL5062" s="144">
        <v>0</v>
      </c>
      <c r="AM5062" s="144">
        <v>0.33333333333333337</v>
      </c>
      <c r="AN5062" s="144">
        <v>0.33333333333333337</v>
      </c>
      <c r="AO5062" s="145">
        <v>0.33333333333333337</v>
      </c>
    </row>
    <row r="5063" spans="2:41" ht="14.5" hidden="1" x14ac:dyDescent="0.35">
      <c r="B5063" s="45" t="s">
        <v>3314</v>
      </c>
      <c r="C5063" s="54">
        <v>90046</v>
      </c>
      <c r="D5063" s="54">
        <v>90046</v>
      </c>
      <c r="E5063" s="60" t="s">
        <v>3202</v>
      </c>
      <c r="F5063" s="73">
        <v>0</v>
      </c>
      <c r="G5063" s="73">
        <v>0.33333333333333337</v>
      </c>
      <c r="H5063" s="73">
        <v>0.33333333333333337</v>
      </c>
      <c r="I5063" s="73">
        <v>0.33333333333333337</v>
      </c>
      <c r="J5063" s="81" t="s">
        <v>4230</v>
      </c>
      <c r="AL5063" s="144">
        <v>0</v>
      </c>
      <c r="AM5063" s="144">
        <v>0.33333333333333337</v>
      </c>
      <c r="AN5063" s="144">
        <v>0.33333333333333337</v>
      </c>
      <c r="AO5063" s="145">
        <v>0.33333333333333337</v>
      </c>
    </row>
    <row r="5064" spans="2:41" ht="14.5" hidden="1" x14ac:dyDescent="0.35">
      <c r="B5064" s="45" t="s">
        <v>3314</v>
      </c>
      <c r="C5064" s="54">
        <v>900470</v>
      </c>
      <c r="D5064" s="54">
        <v>900470</v>
      </c>
      <c r="E5064" s="60" t="s">
        <v>3202</v>
      </c>
      <c r="F5064" s="73">
        <v>0</v>
      </c>
      <c r="G5064" s="73">
        <v>0.33333333333333337</v>
      </c>
      <c r="H5064" s="73">
        <v>0.33333333333333337</v>
      </c>
      <c r="I5064" s="73">
        <v>0.33333333333333337</v>
      </c>
      <c r="J5064" s="81" t="s">
        <v>4230</v>
      </c>
      <c r="AL5064" s="144">
        <v>0</v>
      </c>
      <c r="AM5064" s="144">
        <v>0.33333333333333337</v>
      </c>
      <c r="AN5064" s="144">
        <v>0.33333333333333337</v>
      </c>
      <c r="AO5064" s="145">
        <v>0.33333333333333337</v>
      </c>
    </row>
    <row r="5065" spans="2:41" ht="14.5" hidden="1" x14ac:dyDescent="0.35">
      <c r="B5065" s="45" t="s">
        <v>3314</v>
      </c>
      <c r="C5065" s="54">
        <v>900475</v>
      </c>
      <c r="D5065" s="54">
        <v>900475</v>
      </c>
      <c r="E5065" s="60" t="s">
        <v>3202</v>
      </c>
      <c r="F5065" s="73">
        <v>0</v>
      </c>
      <c r="G5065" s="73">
        <v>0.33333333333333337</v>
      </c>
      <c r="H5065" s="73">
        <v>0.33333333333333337</v>
      </c>
      <c r="I5065" s="73">
        <v>0.33333333333333337</v>
      </c>
      <c r="J5065" s="81" t="s">
        <v>4230</v>
      </c>
      <c r="AL5065" s="144">
        <v>0</v>
      </c>
      <c r="AM5065" s="144">
        <v>0.33333333333333337</v>
      </c>
      <c r="AN5065" s="144">
        <v>0.33333333333333337</v>
      </c>
      <c r="AO5065" s="145">
        <v>0.33333333333333337</v>
      </c>
    </row>
    <row r="5066" spans="2:41" ht="14.5" hidden="1" x14ac:dyDescent="0.35">
      <c r="B5066" s="45" t="s">
        <v>3314</v>
      </c>
      <c r="C5066" s="54">
        <v>900477</v>
      </c>
      <c r="D5066" s="54">
        <v>900477</v>
      </c>
      <c r="E5066" s="60" t="s">
        <v>3202</v>
      </c>
      <c r="F5066" s="73">
        <v>0</v>
      </c>
      <c r="G5066" s="73">
        <v>0.33333333333333337</v>
      </c>
      <c r="H5066" s="73">
        <v>0.33333333333333337</v>
      </c>
      <c r="I5066" s="73">
        <v>0.33333333333333337</v>
      </c>
      <c r="J5066" s="81" t="s">
        <v>4230</v>
      </c>
      <c r="AL5066" s="144">
        <v>0</v>
      </c>
      <c r="AM5066" s="144">
        <v>0.33333333333333337</v>
      </c>
      <c r="AN5066" s="144">
        <v>0.33333333333333337</v>
      </c>
      <c r="AO5066" s="145">
        <v>0.33333333333333337</v>
      </c>
    </row>
    <row r="5067" spans="2:41" ht="14.5" hidden="1" x14ac:dyDescent="0.35">
      <c r="B5067" s="45" t="s">
        <v>3314</v>
      </c>
      <c r="C5067" s="54">
        <v>900480</v>
      </c>
      <c r="D5067" s="54">
        <v>900480</v>
      </c>
      <c r="E5067" s="60" t="s">
        <v>3202</v>
      </c>
      <c r="F5067" s="73">
        <v>0</v>
      </c>
      <c r="G5067" s="73">
        <v>0.33333333333333337</v>
      </c>
      <c r="H5067" s="73">
        <v>0.33333333333333337</v>
      </c>
      <c r="I5067" s="73">
        <v>0.33333333333333337</v>
      </c>
      <c r="J5067" s="81" t="s">
        <v>4230</v>
      </c>
      <c r="AL5067" s="144">
        <v>0</v>
      </c>
      <c r="AM5067" s="144">
        <v>0.33333333333333337</v>
      </c>
      <c r="AN5067" s="144">
        <v>0.33333333333333337</v>
      </c>
      <c r="AO5067" s="145">
        <v>0.33333333333333337</v>
      </c>
    </row>
    <row r="5068" spans="2:41" ht="14.5" hidden="1" x14ac:dyDescent="0.35">
      <c r="B5068" s="45" t="s">
        <v>3314</v>
      </c>
      <c r="C5068" s="54">
        <v>900509</v>
      </c>
      <c r="D5068" s="54">
        <v>900509</v>
      </c>
      <c r="E5068" s="60" t="s">
        <v>3202</v>
      </c>
      <c r="F5068" s="73">
        <v>0</v>
      </c>
      <c r="G5068" s="73">
        <v>0.33333333333333337</v>
      </c>
      <c r="H5068" s="73">
        <v>0.33333333333333337</v>
      </c>
      <c r="I5068" s="73">
        <v>0.33333333333333337</v>
      </c>
      <c r="J5068" s="81" t="s">
        <v>4230</v>
      </c>
      <c r="AL5068" s="144">
        <v>0</v>
      </c>
      <c r="AM5068" s="144">
        <v>0.33333333333333337</v>
      </c>
      <c r="AN5068" s="144">
        <v>0.33333333333333337</v>
      </c>
      <c r="AO5068" s="145">
        <v>0.33333333333333337</v>
      </c>
    </row>
    <row r="5069" spans="2:41" ht="14.5" hidden="1" x14ac:dyDescent="0.35">
      <c r="B5069" s="45" t="s">
        <v>3314</v>
      </c>
      <c r="C5069" s="54">
        <v>900536</v>
      </c>
      <c r="D5069" s="54">
        <v>900536</v>
      </c>
      <c r="E5069" s="60" t="s">
        <v>3202</v>
      </c>
      <c r="F5069" s="73">
        <v>0</v>
      </c>
      <c r="G5069" s="73">
        <v>0.33333333333333337</v>
      </c>
      <c r="H5069" s="73">
        <v>0.33333333333333337</v>
      </c>
      <c r="I5069" s="73">
        <v>0.33333333333333337</v>
      </c>
      <c r="J5069" s="81" t="s">
        <v>4230</v>
      </c>
      <c r="AL5069" s="144">
        <v>0</v>
      </c>
      <c r="AM5069" s="144">
        <v>0.33333333333333337</v>
      </c>
      <c r="AN5069" s="144">
        <v>0.33333333333333337</v>
      </c>
      <c r="AO5069" s="145">
        <v>0.33333333333333337</v>
      </c>
    </row>
    <row r="5070" spans="2:41" ht="14.5" hidden="1" x14ac:dyDescent="0.35">
      <c r="B5070" s="45" t="s">
        <v>3314</v>
      </c>
      <c r="C5070" s="54">
        <v>900667</v>
      </c>
      <c r="D5070" s="54">
        <v>900667</v>
      </c>
      <c r="E5070" s="60" t="s">
        <v>3202</v>
      </c>
      <c r="F5070" s="73">
        <v>0</v>
      </c>
      <c r="G5070" s="73">
        <v>0.33333333333333337</v>
      </c>
      <c r="H5070" s="73">
        <v>0.33333333333333337</v>
      </c>
      <c r="I5070" s="73">
        <v>0.33333333333333337</v>
      </c>
      <c r="J5070" s="81" t="s">
        <v>4230</v>
      </c>
      <c r="AL5070" s="144">
        <v>0</v>
      </c>
      <c r="AM5070" s="144">
        <v>0.33333333333333337</v>
      </c>
      <c r="AN5070" s="144">
        <v>0.33333333333333337</v>
      </c>
      <c r="AO5070" s="145">
        <v>0.33333333333333337</v>
      </c>
    </row>
    <row r="5071" spans="2:41" ht="14.5" hidden="1" x14ac:dyDescent="0.35">
      <c r="B5071" s="45" t="s">
        <v>3314</v>
      </c>
      <c r="C5071" s="54">
        <v>900670</v>
      </c>
      <c r="D5071" s="54">
        <v>900671</v>
      </c>
      <c r="E5071" s="60" t="s">
        <v>3202</v>
      </c>
      <c r="F5071" s="73">
        <v>0</v>
      </c>
      <c r="G5071" s="73">
        <v>0.33333333333333337</v>
      </c>
      <c r="H5071" s="73">
        <v>0.33333333333333337</v>
      </c>
      <c r="I5071" s="73">
        <v>0.33333333333333337</v>
      </c>
      <c r="J5071" s="81" t="s">
        <v>4230</v>
      </c>
      <c r="AL5071" s="144">
        <v>0</v>
      </c>
      <c r="AM5071" s="144">
        <v>0.33333333333333337</v>
      </c>
      <c r="AN5071" s="144">
        <v>0.33333333333333337</v>
      </c>
      <c r="AO5071" s="145">
        <v>0.33333333333333337</v>
      </c>
    </row>
    <row r="5072" spans="2:41" ht="14.5" hidden="1" x14ac:dyDescent="0.35">
      <c r="B5072" s="45" t="s">
        <v>3314</v>
      </c>
      <c r="C5072" s="54">
        <v>900676</v>
      </c>
      <c r="D5072" s="54">
        <v>900676</v>
      </c>
      <c r="E5072" s="60" t="s">
        <v>3202</v>
      </c>
      <c r="F5072" s="73">
        <v>0</v>
      </c>
      <c r="G5072" s="73">
        <v>0.33333333333333337</v>
      </c>
      <c r="H5072" s="73">
        <v>0.33333333333333337</v>
      </c>
      <c r="I5072" s="73">
        <v>0.33333333333333337</v>
      </c>
      <c r="J5072" s="81" t="s">
        <v>4230</v>
      </c>
      <c r="AL5072" s="144">
        <v>0</v>
      </c>
      <c r="AM5072" s="144">
        <v>0.33333333333333337</v>
      </c>
      <c r="AN5072" s="144">
        <v>0.33333333333333337</v>
      </c>
      <c r="AO5072" s="145">
        <v>0.33333333333333337</v>
      </c>
    </row>
    <row r="5073" spans="2:41" ht="14.5" hidden="1" x14ac:dyDescent="0.35">
      <c r="B5073" s="45" t="s">
        <v>3314</v>
      </c>
      <c r="C5073" s="54">
        <v>900682</v>
      </c>
      <c r="D5073" s="54">
        <v>900683</v>
      </c>
      <c r="E5073" s="60" t="s">
        <v>3202</v>
      </c>
      <c r="F5073" s="73">
        <v>0</v>
      </c>
      <c r="G5073" s="73">
        <v>0.33333333333333337</v>
      </c>
      <c r="H5073" s="73">
        <v>0.33333333333333337</v>
      </c>
      <c r="I5073" s="73">
        <v>0.33333333333333337</v>
      </c>
      <c r="J5073" s="81" t="s">
        <v>4230</v>
      </c>
      <c r="AL5073" s="144">
        <v>0</v>
      </c>
      <c r="AM5073" s="144">
        <v>0.33333333333333337</v>
      </c>
      <c r="AN5073" s="144">
        <v>0.33333333333333337</v>
      </c>
      <c r="AO5073" s="145">
        <v>0.33333333333333337</v>
      </c>
    </row>
    <row r="5074" spans="2:41" ht="14.5" hidden="1" x14ac:dyDescent="0.35">
      <c r="B5074" s="45" t="s">
        <v>3314</v>
      </c>
      <c r="C5074" s="54">
        <v>900688</v>
      </c>
      <c r="D5074" s="54">
        <v>900688</v>
      </c>
      <c r="E5074" s="60" t="s">
        <v>3202</v>
      </c>
      <c r="F5074" s="73">
        <v>0</v>
      </c>
      <c r="G5074" s="73">
        <v>0.33333333333333337</v>
      </c>
      <c r="H5074" s="73">
        <v>0.33333333333333337</v>
      </c>
      <c r="I5074" s="73">
        <v>0.33333333333333337</v>
      </c>
      <c r="J5074" s="81" t="s">
        <v>4230</v>
      </c>
      <c r="AL5074" s="144">
        <v>0</v>
      </c>
      <c r="AM5074" s="144">
        <v>0.33333333333333337</v>
      </c>
      <c r="AN5074" s="144">
        <v>0.33333333333333337</v>
      </c>
      <c r="AO5074" s="145">
        <v>0.33333333333333337</v>
      </c>
    </row>
    <row r="5075" spans="2:41" ht="14.5" hidden="1" x14ac:dyDescent="0.35">
      <c r="B5075" s="45" t="s">
        <v>3314</v>
      </c>
      <c r="C5075" s="54">
        <v>900692</v>
      </c>
      <c r="D5075" s="54">
        <v>900692</v>
      </c>
      <c r="E5075" s="60" t="s">
        <v>3202</v>
      </c>
      <c r="F5075" s="73">
        <v>0</v>
      </c>
      <c r="G5075" s="73">
        <v>0.33333333333333337</v>
      </c>
      <c r="H5075" s="73">
        <v>0.33333333333333337</v>
      </c>
      <c r="I5075" s="73">
        <v>0.33333333333333337</v>
      </c>
      <c r="J5075" s="81" t="s">
        <v>4230</v>
      </c>
      <c r="AL5075" s="144">
        <v>0</v>
      </c>
      <c r="AM5075" s="144">
        <v>0.33333333333333337</v>
      </c>
      <c r="AN5075" s="144">
        <v>0.33333333333333337</v>
      </c>
      <c r="AO5075" s="145">
        <v>0.33333333333333337</v>
      </c>
    </row>
    <row r="5076" spans="2:41" ht="14.5" hidden="1" x14ac:dyDescent="0.35">
      <c r="B5076" s="45" t="s">
        <v>3314</v>
      </c>
      <c r="C5076" s="54">
        <v>900696</v>
      </c>
      <c r="D5076" s="54">
        <v>900696</v>
      </c>
      <c r="E5076" s="60" t="s">
        <v>3202</v>
      </c>
      <c r="F5076" s="73">
        <v>0</v>
      </c>
      <c r="G5076" s="73">
        <v>0.33333333333333337</v>
      </c>
      <c r="H5076" s="73">
        <v>0.33333333333333337</v>
      </c>
      <c r="I5076" s="73">
        <v>0.33333333333333337</v>
      </c>
      <c r="J5076" s="81" t="s">
        <v>4230</v>
      </c>
      <c r="AL5076" s="144">
        <v>0</v>
      </c>
      <c r="AM5076" s="144">
        <v>0.33333333333333337</v>
      </c>
      <c r="AN5076" s="144">
        <v>0.33333333333333337</v>
      </c>
      <c r="AO5076" s="145">
        <v>0.33333333333333337</v>
      </c>
    </row>
    <row r="5077" spans="2:41" ht="14.5" hidden="1" x14ac:dyDescent="0.35">
      <c r="B5077" s="45" t="s">
        <v>3314</v>
      </c>
      <c r="C5077" s="54">
        <v>900699</v>
      </c>
      <c r="D5077" s="54">
        <v>900699</v>
      </c>
      <c r="E5077" s="60" t="s">
        <v>3202</v>
      </c>
      <c r="F5077" s="73">
        <v>0</v>
      </c>
      <c r="G5077" s="73">
        <v>0.33333333333333337</v>
      </c>
      <c r="H5077" s="73">
        <v>0.33333333333333337</v>
      </c>
      <c r="I5077" s="73">
        <v>0.33333333333333337</v>
      </c>
      <c r="J5077" s="81" t="s">
        <v>4230</v>
      </c>
      <c r="AL5077" s="144">
        <v>0</v>
      </c>
      <c r="AM5077" s="144">
        <v>0.33333333333333337</v>
      </c>
      <c r="AN5077" s="144">
        <v>0.33333333333333337</v>
      </c>
      <c r="AO5077" s="145">
        <v>0.33333333333333337</v>
      </c>
    </row>
    <row r="5078" spans="2:41" ht="14.5" hidden="1" x14ac:dyDescent="0.35">
      <c r="B5078" s="45" t="s">
        <v>3314</v>
      </c>
      <c r="C5078" s="54">
        <v>900782</v>
      </c>
      <c r="D5078" s="54">
        <v>900782</v>
      </c>
      <c r="E5078" s="60" t="s">
        <v>3202</v>
      </c>
      <c r="F5078" s="73">
        <v>0</v>
      </c>
      <c r="G5078" s="73">
        <v>0.33333333333333337</v>
      </c>
      <c r="H5078" s="73">
        <v>0.33333333333333337</v>
      </c>
      <c r="I5078" s="73">
        <v>0.33333333333333337</v>
      </c>
      <c r="J5078" s="81" t="s">
        <v>4230</v>
      </c>
      <c r="AL5078" s="144">
        <v>0</v>
      </c>
      <c r="AM5078" s="144">
        <v>0.33333333333333337</v>
      </c>
      <c r="AN5078" s="144">
        <v>0.33333333333333337</v>
      </c>
      <c r="AO5078" s="145">
        <v>0.33333333333333337</v>
      </c>
    </row>
    <row r="5079" spans="2:41" ht="14.5" hidden="1" x14ac:dyDescent="0.35">
      <c r="B5079" s="45" t="s">
        <v>3314</v>
      </c>
      <c r="C5079" s="54">
        <v>900785</v>
      </c>
      <c r="D5079" s="54">
        <v>900785</v>
      </c>
      <c r="E5079" s="60" t="s">
        <v>3202</v>
      </c>
      <c r="F5079" s="73">
        <v>0</v>
      </c>
      <c r="G5079" s="73">
        <v>0.33333333333333337</v>
      </c>
      <c r="H5079" s="73">
        <v>0.33333333333333337</v>
      </c>
      <c r="I5079" s="73">
        <v>0.33333333333333337</v>
      </c>
      <c r="J5079" s="81" t="s">
        <v>4230</v>
      </c>
      <c r="AL5079" s="144">
        <v>0</v>
      </c>
      <c r="AM5079" s="144">
        <v>0.33333333333333337</v>
      </c>
      <c r="AN5079" s="144">
        <v>0.33333333333333337</v>
      </c>
      <c r="AO5079" s="145">
        <v>0.33333333333333337</v>
      </c>
    </row>
    <row r="5080" spans="2:41" ht="14.5" hidden="1" x14ac:dyDescent="0.35">
      <c r="B5080" s="45" t="s">
        <v>3314</v>
      </c>
      <c r="C5080" s="54">
        <v>900877</v>
      </c>
      <c r="D5080" s="54">
        <v>900877</v>
      </c>
      <c r="E5080" s="60" t="s">
        <v>3202</v>
      </c>
      <c r="F5080" s="73">
        <v>0</v>
      </c>
      <c r="G5080" s="73">
        <v>0.33333333333333337</v>
      </c>
      <c r="H5080" s="73">
        <v>0.33333333333333337</v>
      </c>
      <c r="I5080" s="73">
        <v>0.33333333333333337</v>
      </c>
      <c r="J5080" s="81" t="s">
        <v>4230</v>
      </c>
      <c r="AL5080" s="144">
        <v>0</v>
      </c>
      <c r="AM5080" s="144">
        <v>0.33333333333333337</v>
      </c>
      <c r="AN5080" s="144">
        <v>0.33333333333333337</v>
      </c>
      <c r="AO5080" s="145">
        <v>0.33333333333333337</v>
      </c>
    </row>
    <row r="5081" spans="2:41" ht="14.5" hidden="1" x14ac:dyDescent="0.35">
      <c r="B5081" s="45" t="s">
        <v>3314</v>
      </c>
      <c r="C5081" s="54">
        <v>901265</v>
      </c>
      <c r="D5081" s="54">
        <v>901265</v>
      </c>
      <c r="E5081" s="60" t="s">
        <v>3202</v>
      </c>
      <c r="F5081" s="73">
        <v>0</v>
      </c>
      <c r="G5081" s="73">
        <v>0.33333333333333337</v>
      </c>
      <c r="H5081" s="73">
        <v>0.33333333333333337</v>
      </c>
      <c r="I5081" s="73">
        <v>0.33333333333333337</v>
      </c>
      <c r="J5081" s="81" t="s">
        <v>4230</v>
      </c>
      <c r="AL5081" s="144">
        <v>0</v>
      </c>
      <c r="AM5081" s="144">
        <v>0.33333333333333337</v>
      </c>
      <c r="AN5081" s="144">
        <v>0.33333333333333337</v>
      </c>
      <c r="AO5081" s="145">
        <v>0.33333333333333337</v>
      </c>
    </row>
    <row r="5082" spans="2:41" ht="14.5" hidden="1" x14ac:dyDescent="0.35">
      <c r="B5082" s="45" t="s">
        <v>3314</v>
      </c>
      <c r="C5082" s="54">
        <v>901317</v>
      </c>
      <c r="D5082" s="54">
        <v>901317</v>
      </c>
      <c r="E5082" s="60" t="s">
        <v>3202</v>
      </c>
      <c r="F5082" s="73">
        <v>0</v>
      </c>
      <c r="G5082" s="73">
        <v>0.33333333333333337</v>
      </c>
      <c r="H5082" s="73">
        <v>0.33333333333333337</v>
      </c>
      <c r="I5082" s="73">
        <v>0.33333333333333337</v>
      </c>
      <c r="J5082" s="81" t="s">
        <v>4230</v>
      </c>
      <c r="AL5082" s="144">
        <v>0</v>
      </c>
      <c r="AM5082" s="144">
        <v>0.33333333333333337</v>
      </c>
      <c r="AN5082" s="144">
        <v>0.33333333333333337</v>
      </c>
      <c r="AO5082" s="145">
        <v>0.33333333333333337</v>
      </c>
    </row>
    <row r="5083" spans="2:41" ht="14.5" hidden="1" x14ac:dyDescent="0.35">
      <c r="B5083" s="45" t="s">
        <v>3314</v>
      </c>
      <c r="C5083" s="54">
        <v>901325</v>
      </c>
      <c r="D5083" s="54">
        <v>901325</v>
      </c>
      <c r="E5083" s="60" t="s">
        <v>3202</v>
      </c>
      <c r="F5083" s="73">
        <v>0</v>
      </c>
      <c r="G5083" s="73">
        <v>0.33333333333333337</v>
      </c>
      <c r="H5083" s="73">
        <v>0.33333333333333337</v>
      </c>
      <c r="I5083" s="73">
        <v>0.33333333333333337</v>
      </c>
      <c r="J5083" s="81" t="s">
        <v>4230</v>
      </c>
      <c r="AL5083" s="144">
        <v>0</v>
      </c>
      <c r="AM5083" s="144">
        <v>0.33333333333333337</v>
      </c>
      <c r="AN5083" s="144">
        <v>0.33333333333333337</v>
      </c>
      <c r="AO5083" s="145">
        <v>0.33333333333333337</v>
      </c>
    </row>
    <row r="5084" spans="2:41" ht="14.5" hidden="1" x14ac:dyDescent="0.35">
      <c r="B5084" s="45" t="s">
        <v>3314</v>
      </c>
      <c r="C5084" s="54">
        <v>901446</v>
      </c>
      <c r="D5084" s="54">
        <v>901446</v>
      </c>
      <c r="E5084" s="60" t="s">
        <v>3202</v>
      </c>
      <c r="F5084" s="73">
        <v>0</v>
      </c>
      <c r="G5084" s="73">
        <v>0.33333333333333337</v>
      </c>
      <c r="H5084" s="73">
        <v>0.33333333333333337</v>
      </c>
      <c r="I5084" s="73">
        <v>0.33333333333333337</v>
      </c>
      <c r="J5084" s="81" t="s">
        <v>4230</v>
      </c>
      <c r="AL5084" s="144">
        <v>0</v>
      </c>
      <c r="AM5084" s="144">
        <v>0.33333333333333337</v>
      </c>
      <c r="AN5084" s="144">
        <v>0.33333333333333337</v>
      </c>
      <c r="AO5084" s="145">
        <v>0.33333333333333337</v>
      </c>
    </row>
    <row r="5085" spans="2:41" ht="14.5" hidden="1" x14ac:dyDescent="0.35">
      <c r="B5085" s="45" t="s">
        <v>3314</v>
      </c>
      <c r="C5085" s="54">
        <v>901704</v>
      </c>
      <c r="D5085" s="54">
        <v>901705</v>
      </c>
      <c r="E5085" s="60" t="s">
        <v>3202</v>
      </c>
      <c r="F5085" s="73">
        <v>0</v>
      </c>
      <c r="G5085" s="73">
        <v>0.33333333333333337</v>
      </c>
      <c r="H5085" s="73">
        <v>0.33333333333333337</v>
      </c>
      <c r="I5085" s="73">
        <v>0.33333333333333337</v>
      </c>
      <c r="J5085" s="81" t="s">
        <v>4230</v>
      </c>
      <c r="AL5085" s="144">
        <v>0</v>
      </c>
      <c r="AM5085" s="144">
        <v>0.33333333333333337</v>
      </c>
      <c r="AN5085" s="144">
        <v>0.33333333333333337</v>
      </c>
      <c r="AO5085" s="145">
        <v>0.33333333333333337</v>
      </c>
    </row>
    <row r="5086" spans="2:41" ht="14.5" hidden="1" x14ac:dyDescent="0.35">
      <c r="B5086" s="45" t="s">
        <v>3314</v>
      </c>
      <c r="C5086" s="54">
        <v>901723</v>
      </c>
      <c r="D5086" s="54">
        <v>901723</v>
      </c>
      <c r="E5086" s="60" t="s">
        <v>3202</v>
      </c>
      <c r="F5086" s="73">
        <v>0</v>
      </c>
      <c r="G5086" s="73">
        <v>0.33333333333333337</v>
      </c>
      <c r="H5086" s="73">
        <v>0.33333333333333337</v>
      </c>
      <c r="I5086" s="73">
        <v>0.33333333333333337</v>
      </c>
      <c r="J5086" s="81" t="s">
        <v>4230</v>
      </c>
      <c r="AL5086" s="144">
        <v>0</v>
      </c>
      <c r="AM5086" s="144">
        <v>0.33333333333333337</v>
      </c>
      <c r="AN5086" s="144">
        <v>0.33333333333333337</v>
      </c>
      <c r="AO5086" s="145">
        <v>0.33333333333333337</v>
      </c>
    </row>
    <row r="5087" spans="2:41" ht="14.5" hidden="1" x14ac:dyDescent="0.35">
      <c r="B5087" s="45" t="s">
        <v>3314</v>
      </c>
      <c r="C5087" s="54">
        <v>901729</v>
      </c>
      <c r="D5087" s="54">
        <v>901729</v>
      </c>
      <c r="E5087" s="60" t="s">
        <v>3202</v>
      </c>
      <c r="F5087" s="73">
        <v>0</v>
      </c>
      <c r="G5087" s="73">
        <v>0.33333333333333337</v>
      </c>
      <c r="H5087" s="73">
        <v>0.33333333333333337</v>
      </c>
      <c r="I5087" s="73">
        <v>0.33333333333333337</v>
      </c>
      <c r="J5087" s="81" t="s">
        <v>4230</v>
      </c>
      <c r="AL5087" s="144">
        <v>0</v>
      </c>
      <c r="AM5087" s="144">
        <v>0.33333333333333337</v>
      </c>
      <c r="AN5087" s="144">
        <v>0.33333333333333337</v>
      </c>
      <c r="AO5087" s="145">
        <v>0.33333333333333337</v>
      </c>
    </row>
    <row r="5088" spans="2:41" ht="14.5" hidden="1" x14ac:dyDescent="0.35">
      <c r="B5088" s="45" t="s">
        <v>3314</v>
      </c>
      <c r="C5088" s="54">
        <v>901741</v>
      </c>
      <c r="D5088" s="54">
        <v>901741</v>
      </c>
      <c r="E5088" s="60" t="s">
        <v>3202</v>
      </c>
      <c r="F5088" s="73">
        <v>0</v>
      </c>
      <c r="G5088" s="73">
        <v>0.33333333333333337</v>
      </c>
      <c r="H5088" s="73">
        <v>0.33333333333333337</v>
      </c>
      <c r="I5088" s="73">
        <v>0.33333333333333337</v>
      </c>
      <c r="J5088" s="81" t="s">
        <v>4230</v>
      </c>
      <c r="AL5088" s="144">
        <v>0</v>
      </c>
      <c r="AM5088" s="144">
        <v>0.33333333333333337</v>
      </c>
      <c r="AN5088" s="144">
        <v>0.33333333333333337</v>
      </c>
      <c r="AO5088" s="145">
        <v>0.33333333333333337</v>
      </c>
    </row>
    <row r="5089" spans="2:41" ht="14.5" hidden="1" x14ac:dyDescent="0.35">
      <c r="B5089" s="45" t="s">
        <v>3314</v>
      </c>
      <c r="C5089" s="54">
        <v>901743</v>
      </c>
      <c r="D5089" s="54">
        <v>901744</v>
      </c>
      <c r="E5089" s="60" t="s">
        <v>3202</v>
      </c>
      <c r="F5089" s="73">
        <v>0</v>
      </c>
      <c r="G5089" s="73">
        <v>0.33333333333333337</v>
      </c>
      <c r="H5089" s="73">
        <v>0.33333333333333337</v>
      </c>
      <c r="I5089" s="73">
        <v>0.33333333333333337</v>
      </c>
      <c r="J5089" s="81" t="s">
        <v>4230</v>
      </c>
      <c r="AL5089" s="144">
        <v>0</v>
      </c>
      <c r="AM5089" s="144">
        <v>0.33333333333333337</v>
      </c>
      <c r="AN5089" s="144">
        <v>0.33333333333333337</v>
      </c>
      <c r="AO5089" s="145">
        <v>0.33333333333333337</v>
      </c>
    </row>
    <row r="5090" spans="2:41" ht="14.5" hidden="1" x14ac:dyDescent="0.35">
      <c r="B5090" s="45" t="s">
        <v>3314</v>
      </c>
      <c r="C5090" s="54">
        <v>901750</v>
      </c>
      <c r="D5090" s="54">
        <v>901750</v>
      </c>
      <c r="E5090" s="60" t="s">
        <v>3202</v>
      </c>
      <c r="F5090" s="73">
        <v>0</v>
      </c>
      <c r="G5090" s="73">
        <v>0.33333333333333337</v>
      </c>
      <c r="H5090" s="73">
        <v>0.33333333333333337</v>
      </c>
      <c r="I5090" s="73">
        <v>0.33333333333333337</v>
      </c>
      <c r="J5090" s="81" t="s">
        <v>4230</v>
      </c>
      <c r="AL5090" s="144">
        <v>0</v>
      </c>
      <c r="AM5090" s="144">
        <v>0.33333333333333337</v>
      </c>
      <c r="AN5090" s="144">
        <v>0.33333333333333337</v>
      </c>
      <c r="AO5090" s="145">
        <v>0.33333333333333337</v>
      </c>
    </row>
    <row r="5091" spans="2:41" ht="14.5" hidden="1" x14ac:dyDescent="0.35">
      <c r="B5091" s="45" t="s">
        <v>3314</v>
      </c>
      <c r="C5091" s="54">
        <v>902041</v>
      </c>
      <c r="D5091" s="54">
        <v>902043</v>
      </c>
      <c r="E5091" s="60" t="s">
        <v>3202</v>
      </c>
      <c r="F5091" s="73">
        <v>0</v>
      </c>
      <c r="G5091" s="73">
        <v>0.33333333333333337</v>
      </c>
      <c r="H5091" s="73">
        <v>0.33333333333333337</v>
      </c>
      <c r="I5091" s="73">
        <v>0.33333333333333337</v>
      </c>
      <c r="J5091" s="81" t="s">
        <v>4230</v>
      </c>
      <c r="AL5091" s="144">
        <v>0</v>
      </c>
      <c r="AM5091" s="144">
        <v>0.33333333333333337</v>
      </c>
      <c r="AN5091" s="144">
        <v>0.33333333333333337</v>
      </c>
      <c r="AO5091" s="145">
        <v>0.33333333333333337</v>
      </c>
    </row>
    <row r="5092" spans="2:41" ht="14.5" hidden="1" x14ac:dyDescent="0.35">
      <c r="B5092" s="45" t="s">
        <v>3314</v>
      </c>
      <c r="C5092" s="54">
        <v>902063</v>
      </c>
      <c r="D5092" s="54">
        <v>902063</v>
      </c>
      <c r="E5092" s="60" t="s">
        <v>3202</v>
      </c>
      <c r="F5092" s="73">
        <v>0</v>
      </c>
      <c r="G5092" s="73">
        <v>0.33333333333333337</v>
      </c>
      <c r="H5092" s="73">
        <v>0.33333333333333337</v>
      </c>
      <c r="I5092" s="73">
        <v>0.33333333333333337</v>
      </c>
      <c r="J5092" s="81" t="s">
        <v>4230</v>
      </c>
      <c r="AL5092" s="144">
        <v>0</v>
      </c>
      <c r="AM5092" s="144">
        <v>0.33333333333333337</v>
      </c>
      <c r="AN5092" s="144">
        <v>0.33333333333333337</v>
      </c>
      <c r="AO5092" s="145">
        <v>0.33333333333333337</v>
      </c>
    </row>
    <row r="5093" spans="2:41" ht="14.5" hidden="1" x14ac:dyDescent="0.35">
      <c r="B5093" s="45" t="s">
        <v>3314</v>
      </c>
      <c r="C5093" s="54">
        <v>902144</v>
      </c>
      <c r="D5093" s="54">
        <v>902144</v>
      </c>
      <c r="E5093" s="60" t="s">
        <v>3202</v>
      </c>
      <c r="F5093" s="73">
        <v>0</v>
      </c>
      <c r="G5093" s="73">
        <v>0.33333333333333337</v>
      </c>
      <c r="H5093" s="73">
        <v>0.33333333333333337</v>
      </c>
      <c r="I5093" s="73">
        <v>0.33333333333333337</v>
      </c>
      <c r="J5093" s="81" t="s">
        <v>4230</v>
      </c>
      <c r="AL5093" s="144">
        <v>0</v>
      </c>
      <c r="AM5093" s="144">
        <v>0.33333333333333337</v>
      </c>
      <c r="AN5093" s="144">
        <v>0.33333333333333337</v>
      </c>
      <c r="AO5093" s="145">
        <v>0.33333333333333337</v>
      </c>
    </row>
    <row r="5094" spans="2:41" ht="14.5" hidden="1" x14ac:dyDescent="0.35">
      <c r="B5094" s="45" t="s">
        <v>3314</v>
      </c>
      <c r="C5094" s="54">
        <v>902234</v>
      </c>
      <c r="D5094" s="54">
        <v>902234</v>
      </c>
      <c r="E5094" s="60" t="s">
        <v>3202</v>
      </c>
      <c r="F5094" s="73">
        <v>0</v>
      </c>
      <c r="G5094" s="73">
        <v>0.33333333333333337</v>
      </c>
      <c r="H5094" s="73">
        <v>0.33333333333333337</v>
      </c>
      <c r="I5094" s="73">
        <v>0.33333333333333337</v>
      </c>
      <c r="J5094" s="81" t="s">
        <v>4230</v>
      </c>
      <c r="AL5094" s="144">
        <v>0</v>
      </c>
      <c r="AM5094" s="144">
        <v>0.33333333333333337</v>
      </c>
      <c r="AN5094" s="144">
        <v>0.33333333333333337</v>
      </c>
      <c r="AO5094" s="145">
        <v>0.33333333333333337</v>
      </c>
    </row>
    <row r="5095" spans="2:41" ht="14.5" hidden="1" x14ac:dyDescent="0.35">
      <c r="B5095" s="45" t="s">
        <v>3314</v>
      </c>
      <c r="C5095" s="54">
        <v>902329</v>
      </c>
      <c r="D5095" s="54">
        <v>902329</v>
      </c>
      <c r="E5095" s="60" t="s">
        <v>3202</v>
      </c>
      <c r="F5095" s="73">
        <v>0</v>
      </c>
      <c r="G5095" s="73">
        <v>0.33333333333333337</v>
      </c>
      <c r="H5095" s="73">
        <v>0.33333333333333337</v>
      </c>
      <c r="I5095" s="73">
        <v>0.33333333333333337</v>
      </c>
      <c r="J5095" s="81" t="s">
        <v>4230</v>
      </c>
      <c r="AL5095" s="144">
        <v>0</v>
      </c>
      <c r="AM5095" s="144">
        <v>0.33333333333333337</v>
      </c>
      <c r="AN5095" s="144">
        <v>0.33333333333333337</v>
      </c>
      <c r="AO5095" s="145">
        <v>0.33333333333333337</v>
      </c>
    </row>
    <row r="5096" spans="2:41" ht="14.5" hidden="1" x14ac:dyDescent="0.35">
      <c r="B5096" s="45" t="s">
        <v>3314</v>
      </c>
      <c r="C5096" s="54">
        <v>903159</v>
      </c>
      <c r="D5096" s="54">
        <v>903159</v>
      </c>
      <c r="E5096" s="60" t="s">
        <v>3202</v>
      </c>
      <c r="F5096" s="73">
        <v>0</v>
      </c>
      <c r="G5096" s="73">
        <v>0.33333333333333337</v>
      </c>
      <c r="H5096" s="73">
        <v>0.33333333333333337</v>
      </c>
      <c r="I5096" s="73">
        <v>0.33333333333333337</v>
      </c>
      <c r="J5096" s="81" t="s">
        <v>4230</v>
      </c>
      <c r="AL5096" s="144">
        <v>0</v>
      </c>
      <c r="AM5096" s="144">
        <v>0.33333333333333337</v>
      </c>
      <c r="AN5096" s="144">
        <v>0.33333333333333337</v>
      </c>
      <c r="AO5096" s="145">
        <v>0.33333333333333337</v>
      </c>
    </row>
    <row r="5097" spans="2:41" ht="14.5" hidden="1" x14ac:dyDescent="0.35">
      <c r="B5097" s="45" t="s">
        <v>3314</v>
      </c>
      <c r="C5097" s="54">
        <v>903238</v>
      </c>
      <c r="D5097" s="54">
        <v>903238</v>
      </c>
      <c r="E5097" s="60" t="s">
        <v>3202</v>
      </c>
      <c r="F5097" s="73">
        <v>0</v>
      </c>
      <c r="G5097" s="73">
        <v>0.33333333333333337</v>
      </c>
      <c r="H5097" s="73">
        <v>0.33333333333333337</v>
      </c>
      <c r="I5097" s="73">
        <v>0.33333333333333337</v>
      </c>
      <c r="J5097" s="81" t="s">
        <v>4230</v>
      </c>
      <c r="AL5097" s="144">
        <v>0</v>
      </c>
      <c r="AM5097" s="144">
        <v>0.33333333333333337</v>
      </c>
      <c r="AN5097" s="144">
        <v>0.33333333333333337</v>
      </c>
      <c r="AO5097" s="145">
        <v>0.33333333333333337</v>
      </c>
    </row>
    <row r="5098" spans="2:41" ht="14.5" hidden="1" x14ac:dyDescent="0.35">
      <c r="B5098" s="45" t="s">
        <v>3314</v>
      </c>
      <c r="C5098" s="54">
        <v>903412</v>
      </c>
      <c r="D5098" s="54">
        <v>903412</v>
      </c>
      <c r="E5098" s="60" t="s">
        <v>3202</v>
      </c>
      <c r="F5098" s="73">
        <v>0</v>
      </c>
      <c r="G5098" s="73">
        <v>0.33333333333333337</v>
      </c>
      <c r="H5098" s="73">
        <v>0.33333333333333337</v>
      </c>
      <c r="I5098" s="73">
        <v>0.33333333333333337</v>
      </c>
      <c r="J5098" s="81" t="s">
        <v>4230</v>
      </c>
      <c r="AL5098" s="144">
        <v>0</v>
      </c>
      <c r="AM5098" s="144">
        <v>0.33333333333333337</v>
      </c>
      <c r="AN5098" s="144">
        <v>0.33333333333333337</v>
      </c>
      <c r="AO5098" s="145">
        <v>0.33333333333333337</v>
      </c>
    </row>
    <row r="5099" spans="2:41" ht="14.5" hidden="1" x14ac:dyDescent="0.35">
      <c r="B5099" s="45" t="s">
        <v>3314</v>
      </c>
      <c r="C5099" s="54">
        <v>903452</v>
      </c>
      <c r="D5099" s="54">
        <v>903452</v>
      </c>
      <c r="E5099" s="60" t="s">
        <v>3202</v>
      </c>
      <c r="F5099" s="73">
        <v>0</v>
      </c>
      <c r="G5099" s="73">
        <v>0.33333333333333337</v>
      </c>
      <c r="H5099" s="73">
        <v>0.33333333333333337</v>
      </c>
      <c r="I5099" s="73">
        <v>0.33333333333333337</v>
      </c>
      <c r="J5099" s="81" t="s">
        <v>4230</v>
      </c>
      <c r="AL5099" s="144">
        <v>0</v>
      </c>
      <c r="AM5099" s="144">
        <v>0.33333333333333337</v>
      </c>
      <c r="AN5099" s="144">
        <v>0.33333333333333337</v>
      </c>
      <c r="AO5099" s="145">
        <v>0.33333333333333337</v>
      </c>
    </row>
    <row r="5100" spans="2:41" ht="14.5" hidden="1" x14ac:dyDescent="0.35">
      <c r="B5100" s="45" t="s">
        <v>3314</v>
      </c>
      <c r="C5100" s="54">
        <v>903500</v>
      </c>
      <c r="D5100" s="54">
        <v>903500</v>
      </c>
      <c r="E5100" s="60" t="s">
        <v>3202</v>
      </c>
      <c r="F5100" s="73">
        <v>0</v>
      </c>
      <c r="G5100" s="73">
        <v>0.33333333333333337</v>
      </c>
      <c r="H5100" s="73">
        <v>0.33333333333333337</v>
      </c>
      <c r="I5100" s="73">
        <v>0.33333333333333337</v>
      </c>
      <c r="J5100" s="81" t="s">
        <v>4230</v>
      </c>
      <c r="AL5100" s="144">
        <v>0</v>
      </c>
      <c r="AM5100" s="144">
        <v>0.33333333333333337</v>
      </c>
      <c r="AN5100" s="144">
        <v>0.33333333333333337</v>
      </c>
      <c r="AO5100" s="145">
        <v>0.33333333333333337</v>
      </c>
    </row>
    <row r="5101" spans="2:41" ht="14.5" hidden="1" x14ac:dyDescent="0.35">
      <c r="B5101" s="45" t="s">
        <v>3314</v>
      </c>
      <c r="C5101" s="54">
        <v>903609</v>
      </c>
      <c r="D5101" s="54">
        <v>903609</v>
      </c>
      <c r="E5101" s="60" t="s">
        <v>3202</v>
      </c>
      <c r="F5101" s="73">
        <v>0</v>
      </c>
      <c r="G5101" s="73">
        <v>0.33333333333333337</v>
      </c>
      <c r="H5101" s="73">
        <v>0.33333333333333337</v>
      </c>
      <c r="I5101" s="73">
        <v>0.33333333333333337</v>
      </c>
      <c r="J5101" s="81" t="s">
        <v>4230</v>
      </c>
      <c r="AL5101" s="144">
        <v>0</v>
      </c>
      <c r="AM5101" s="144">
        <v>0.33333333333333337</v>
      </c>
      <c r="AN5101" s="144">
        <v>0.33333333333333337</v>
      </c>
      <c r="AO5101" s="145">
        <v>0.33333333333333337</v>
      </c>
    </row>
    <row r="5102" spans="2:41" ht="14.5" hidden="1" x14ac:dyDescent="0.35">
      <c r="B5102" s="45" t="s">
        <v>3314</v>
      </c>
      <c r="C5102" s="54">
        <v>903799</v>
      </c>
      <c r="D5102" s="54">
        <v>903799</v>
      </c>
      <c r="E5102" s="60" t="s">
        <v>3202</v>
      </c>
      <c r="F5102" s="73">
        <v>0</v>
      </c>
      <c r="G5102" s="73">
        <v>0.33333333333333337</v>
      </c>
      <c r="H5102" s="73">
        <v>0.33333333333333337</v>
      </c>
      <c r="I5102" s="73">
        <v>0.33333333333333337</v>
      </c>
      <c r="J5102" s="81" t="s">
        <v>4230</v>
      </c>
      <c r="AL5102" s="144">
        <v>0</v>
      </c>
      <c r="AM5102" s="144">
        <v>0.33333333333333337</v>
      </c>
      <c r="AN5102" s="144">
        <v>0.33333333333333337</v>
      </c>
      <c r="AO5102" s="145">
        <v>0.33333333333333337</v>
      </c>
    </row>
    <row r="5103" spans="2:41" ht="14.5" hidden="1" x14ac:dyDescent="0.35">
      <c r="B5103" s="45" t="s">
        <v>3314</v>
      </c>
      <c r="C5103" s="54">
        <v>903816</v>
      </c>
      <c r="D5103" s="54">
        <v>903817</v>
      </c>
      <c r="E5103" s="60" t="s">
        <v>3202</v>
      </c>
      <c r="F5103" s="73">
        <v>0</v>
      </c>
      <c r="G5103" s="73">
        <v>0.33333333333333337</v>
      </c>
      <c r="H5103" s="73">
        <v>0.33333333333333337</v>
      </c>
      <c r="I5103" s="73">
        <v>0.33333333333333337</v>
      </c>
      <c r="J5103" s="81" t="s">
        <v>4230</v>
      </c>
      <c r="AL5103" s="144">
        <v>0</v>
      </c>
      <c r="AM5103" s="144">
        <v>0.33333333333333337</v>
      </c>
      <c r="AN5103" s="144">
        <v>0.33333333333333337</v>
      </c>
      <c r="AO5103" s="145">
        <v>0.33333333333333337</v>
      </c>
    </row>
    <row r="5104" spans="2:41" ht="14.5" hidden="1" x14ac:dyDescent="0.35">
      <c r="B5104" s="45" t="s">
        <v>3314</v>
      </c>
      <c r="C5104" s="54">
        <v>903943</v>
      </c>
      <c r="D5104" s="54">
        <v>903943</v>
      </c>
      <c r="E5104" s="60" t="s">
        <v>3202</v>
      </c>
      <c r="F5104" s="73">
        <v>0</v>
      </c>
      <c r="G5104" s="73">
        <v>0.33333333333333337</v>
      </c>
      <c r="H5104" s="73">
        <v>0.33333333333333337</v>
      </c>
      <c r="I5104" s="73">
        <v>0.33333333333333337</v>
      </c>
      <c r="J5104" s="81" t="s">
        <v>4230</v>
      </c>
      <c r="AL5104" s="144">
        <v>0</v>
      </c>
      <c r="AM5104" s="144">
        <v>0.33333333333333337</v>
      </c>
      <c r="AN5104" s="144">
        <v>0.33333333333333337</v>
      </c>
      <c r="AO5104" s="145">
        <v>0.33333333333333337</v>
      </c>
    </row>
    <row r="5105" spans="2:41" ht="14.5" hidden="1" x14ac:dyDescent="0.35">
      <c r="B5105" s="45" t="s">
        <v>3314</v>
      </c>
      <c r="C5105" s="54">
        <v>904011</v>
      </c>
      <c r="D5105" s="54">
        <v>904011</v>
      </c>
      <c r="E5105" s="60" t="s">
        <v>3202</v>
      </c>
      <c r="F5105" s="73">
        <v>0</v>
      </c>
      <c r="G5105" s="73">
        <v>0.33333333333333337</v>
      </c>
      <c r="H5105" s="73">
        <v>0.33333333333333337</v>
      </c>
      <c r="I5105" s="73">
        <v>0.33333333333333337</v>
      </c>
      <c r="J5105" s="81" t="s">
        <v>4230</v>
      </c>
      <c r="AL5105" s="144">
        <v>0</v>
      </c>
      <c r="AM5105" s="144">
        <v>0.33333333333333337</v>
      </c>
      <c r="AN5105" s="144">
        <v>0.33333333333333337</v>
      </c>
      <c r="AO5105" s="145">
        <v>0.33333333333333337</v>
      </c>
    </row>
    <row r="5106" spans="2:41" ht="14.5" hidden="1" x14ac:dyDescent="0.35">
      <c r="B5106" s="45" t="s">
        <v>3314</v>
      </c>
      <c r="C5106" s="54">
        <v>904019</v>
      </c>
      <c r="D5106" s="54">
        <v>904019</v>
      </c>
      <c r="E5106" s="60" t="s">
        <v>3202</v>
      </c>
      <c r="F5106" s="73">
        <v>0</v>
      </c>
      <c r="G5106" s="73">
        <v>0.33333333333333337</v>
      </c>
      <c r="H5106" s="73">
        <v>0.33333333333333337</v>
      </c>
      <c r="I5106" s="73">
        <v>0.33333333333333337</v>
      </c>
      <c r="J5106" s="81" t="s">
        <v>4230</v>
      </c>
      <c r="AL5106" s="144">
        <v>0</v>
      </c>
      <c r="AM5106" s="144">
        <v>0.33333333333333337</v>
      </c>
      <c r="AN5106" s="144">
        <v>0.33333333333333337</v>
      </c>
      <c r="AO5106" s="145">
        <v>0.33333333333333337</v>
      </c>
    </row>
    <row r="5107" spans="2:41" ht="14.5" hidden="1" x14ac:dyDescent="0.35">
      <c r="B5107" s="45" t="s">
        <v>3314</v>
      </c>
      <c r="C5107" s="54">
        <v>904200</v>
      </c>
      <c r="D5107" s="54">
        <v>904200</v>
      </c>
      <c r="E5107" s="60" t="s">
        <v>3202</v>
      </c>
      <c r="F5107" s="73">
        <v>0</v>
      </c>
      <c r="G5107" s="73">
        <v>0.33333333333333337</v>
      </c>
      <c r="H5107" s="73">
        <v>0.33333333333333337</v>
      </c>
      <c r="I5107" s="73">
        <v>0.33333333333333337</v>
      </c>
      <c r="J5107" s="81" t="s">
        <v>4230</v>
      </c>
      <c r="AL5107" s="144">
        <v>0</v>
      </c>
      <c r="AM5107" s="144">
        <v>0.33333333333333337</v>
      </c>
      <c r="AN5107" s="144">
        <v>0.33333333333333337</v>
      </c>
      <c r="AO5107" s="145">
        <v>0.33333333333333337</v>
      </c>
    </row>
    <row r="5108" spans="2:41" ht="14.5" hidden="1" x14ac:dyDescent="0.35">
      <c r="B5108" s="45" t="s">
        <v>3314</v>
      </c>
      <c r="C5108" s="54">
        <v>904211</v>
      </c>
      <c r="D5108" s="54">
        <v>904212</v>
      </c>
      <c r="E5108" s="60" t="s">
        <v>3202</v>
      </c>
      <c r="F5108" s="73">
        <v>0</v>
      </c>
      <c r="G5108" s="73">
        <v>0.33333333333333337</v>
      </c>
      <c r="H5108" s="73">
        <v>0.33333333333333337</v>
      </c>
      <c r="I5108" s="73">
        <v>0.33333333333333337</v>
      </c>
      <c r="J5108" s="81" t="s">
        <v>4230</v>
      </c>
      <c r="AL5108" s="144">
        <v>0</v>
      </c>
      <c r="AM5108" s="144">
        <v>0.33333333333333337</v>
      </c>
      <c r="AN5108" s="144">
        <v>0.33333333333333337</v>
      </c>
      <c r="AO5108" s="145">
        <v>0.33333333333333337</v>
      </c>
    </row>
    <row r="5109" spans="2:41" ht="14.5" hidden="1" x14ac:dyDescent="0.35">
      <c r="B5109" s="45" t="s">
        <v>3314</v>
      </c>
      <c r="C5109" s="54">
        <v>904216</v>
      </c>
      <c r="D5109" s="54">
        <v>904217</v>
      </c>
      <c r="E5109" s="60" t="s">
        <v>3202</v>
      </c>
      <c r="F5109" s="73">
        <v>0</v>
      </c>
      <c r="G5109" s="73">
        <v>0.33333333333333337</v>
      </c>
      <c r="H5109" s="73">
        <v>0.33333333333333337</v>
      </c>
      <c r="I5109" s="73">
        <v>0.33333333333333337</v>
      </c>
      <c r="J5109" s="81" t="s">
        <v>4230</v>
      </c>
      <c r="AL5109" s="144">
        <v>0</v>
      </c>
      <c r="AM5109" s="144">
        <v>0.33333333333333337</v>
      </c>
      <c r="AN5109" s="144">
        <v>0.33333333333333337</v>
      </c>
      <c r="AO5109" s="145">
        <v>0.33333333333333337</v>
      </c>
    </row>
    <row r="5110" spans="2:41" ht="14.5" hidden="1" x14ac:dyDescent="0.35">
      <c r="B5110" s="45" t="s">
        <v>3314</v>
      </c>
      <c r="C5110" s="54">
        <v>904332</v>
      </c>
      <c r="D5110" s="54">
        <v>904332</v>
      </c>
      <c r="E5110" s="60" t="s">
        <v>3202</v>
      </c>
      <c r="F5110" s="73">
        <v>0</v>
      </c>
      <c r="G5110" s="73">
        <v>0.33333333333333337</v>
      </c>
      <c r="H5110" s="73">
        <v>0.33333333333333337</v>
      </c>
      <c r="I5110" s="73">
        <v>0.33333333333333337</v>
      </c>
      <c r="J5110" s="81" t="s">
        <v>4230</v>
      </c>
      <c r="AL5110" s="144">
        <v>0</v>
      </c>
      <c r="AM5110" s="144">
        <v>0.33333333333333337</v>
      </c>
      <c r="AN5110" s="144">
        <v>0.33333333333333337</v>
      </c>
      <c r="AO5110" s="145">
        <v>0.33333333333333337</v>
      </c>
    </row>
    <row r="5111" spans="2:41" ht="14.5" hidden="1" x14ac:dyDescent="0.35">
      <c r="B5111" s="45" t="s">
        <v>3314</v>
      </c>
      <c r="C5111" s="54">
        <v>904372</v>
      </c>
      <c r="D5111" s="54">
        <v>904372</v>
      </c>
      <c r="E5111" s="60" t="s">
        <v>3202</v>
      </c>
      <c r="F5111" s="73">
        <v>0</v>
      </c>
      <c r="G5111" s="73">
        <v>0.33333333333333337</v>
      </c>
      <c r="H5111" s="73">
        <v>0.33333333333333337</v>
      </c>
      <c r="I5111" s="73">
        <v>0.33333333333333337</v>
      </c>
      <c r="J5111" s="81" t="s">
        <v>4230</v>
      </c>
      <c r="AL5111" s="144">
        <v>0</v>
      </c>
      <c r="AM5111" s="144">
        <v>0.33333333333333337</v>
      </c>
      <c r="AN5111" s="144">
        <v>0.33333333333333337</v>
      </c>
      <c r="AO5111" s="145">
        <v>0.33333333333333337</v>
      </c>
    </row>
    <row r="5112" spans="2:41" ht="14.5" hidden="1" x14ac:dyDescent="0.35">
      <c r="B5112" s="45" t="s">
        <v>3314</v>
      </c>
      <c r="C5112" s="54">
        <v>904374</v>
      </c>
      <c r="D5112" s="54">
        <v>904375</v>
      </c>
      <c r="E5112" s="60" t="s">
        <v>3202</v>
      </c>
      <c r="F5112" s="73">
        <v>0</v>
      </c>
      <c r="G5112" s="73">
        <v>0.33333333333333337</v>
      </c>
      <c r="H5112" s="73">
        <v>0.33333333333333337</v>
      </c>
      <c r="I5112" s="73">
        <v>0.33333333333333337</v>
      </c>
      <c r="J5112" s="81" t="s">
        <v>4230</v>
      </c>
      <c r="AL5112" s="144">
        <v>0</v>
      </c>
      <c r="AM5112" s="144">
        <v>0.33333333333333337</v>
      </c>
      <c r="AN5112" s="144">
        <v>0.33333333333333337</v>
      </c>
      <c r="AO5112" s="145">
        <v>0.33333333333333337</v>
      </c>
    </row>
    <row r="5113" spans="2:41" ht="14.5" hidden="1" x14ac:dyDescent="0.35">
      <c r="B5113" s="45" t="s">
        <v>3314</v>
      </c>
      <c r="C5113" s="54">
        <v>904564</v>
      </c>
      <c r="D5113" s="54">
        <v>904564</v>
      </c>
      <c r="E5113" s="60" t="s">
        <v>3202</v>
      </c>
      <c r="F5113" s="73">
        <v>0</v>
      </c>
      <c r="G5113" s="73">
        <v>0.33333333333333337</v>
      </c>
      <c r="H5113" s="73">
        <v>0.33333333333333337</v>
      </c>
      <c r="I5113" s="73">
        <v>0.33333333333333337</v>
      </c>
      <c r="J5113" s="81" t="s">
        <v>4230</v>
      </c>
      <c r="AL5113" s="144">
        <v>0</v>
      </c>
      <c r="AM5113" s="144">
        <v>0.33333333333333337</v>
      </c>
      <c r="AN5113" s="144">
        <v>0.33333333333333337</v>
      </c>
      <c r="AO5113" s="145">
        <v>0.33333333333333337</v>
      </c>
    </row>
    <row r="5114" spans="2:41" ht="14.5" hidden="1" x14ac:dyDescent="0.35">
      <c r="B5114" s="45" t="s">
        <v>3314</v>
      </c>
      <c r="C5114" s="54">
        <v>904566</v>
      </c>
      <c r="D5114" s="54">
        <v>904567</v>
      </c>
      <c r="E5114" s="60" t="s">
        <v>3202</v>
      </c>
      <c r="F5114" s="73">
        <v>0</v>
      </c>
      <c r="G5114" s="73">
        <v>0.33333333333333337</v>
      </c>
      <c r="H5114" s="73">
        <v>0.33333333333333337</v>
      </c>
      <c r="I5114" s="73">
        <v>0.33333333333333337</v>
      </c>
      <c r="J5114" s="81" t="s">
        <v>4230</v>
      </c>
      <c r="AL5114" s="144">
        <v>0</v>
      </c>
      <c r="AM5114" s="144">
        <v>0.33333333333333337</v>
      </c>
      <c r="AN5114" s="144">
        <v>0.33333333333333337</v>
      </c>
      <c r="AO5114" s="145">
        <v>0.33333333333333337</v>
      </c>
    </row>
    <row r="5115" spans="2:41" ht="14.5" hidden="1" x14ac:dyDescent="0.35">
      <c r="B5115" s="45" t="s">
        <v>3314</v>
      </c>
      <c r="C5115" s="54">
        <v>905030</v>
      </c>
      <c r="D5115" s="54">
        <v>905030</v>
      </c>
      <c r="E5115" s="60" t="s">
        <v>3202</v>
      </c>
      <c r="F5115" s="73">
        <v>0</v>
      </c>
      <c r="G5115" s="73">
        <v>0.33333333333333337</v>
      </c>
      <c r="H5115" s="73">
        <v>0.33333333333333337</v>
      </c>
      <c r="I5115" s="73">
        <v>0.33333333333333337</v>
      </c>
      <c r="J5115" s="81" t="s">
        <v>4230</v>
      </c>
      <c r="AL5115" s="144">
        <v>0</v>
      </c>
      <c r="AM5115" s="144">
        <v>0.33333333333333337</v>
      </c>
      <c r="AN5115" s="144">
        <v>0.33333333333333337</v>
      </c>
      <c r="AO5115" s="145">
        <v>0.33333333333333337</v>
      </c>
    </row>
    <row r="5116" spans="2:41" ht="14.5" hidden="1" x14ac:dyDescent="0.35">
      <c r="B5116" s="45" t="s">
        <v>3314</v>
      </c>
      <c r="C5116" s="54">
        <v>905032</v>
      </c>
      <c r="D5116" s="54">
        <v>905032</v>
      </c>
      <c r="E5116" s="60" t="s">
        <v>3202</v>
      </c>
      <c r="F5116" s="73">
        <v>0</v>
      </c>
      <c r="G5116" s="73">
        <v>0.33333333333333337</v>
      </c>
      <c r="H5116" s="73">
        <v>0.33333333333333337</v>
      </c>
      <c r="I5116" s="73">
        <v>0.33333333333333337</v>
      </c>
      <c r="J5116" s="81" t="s">
        <v>4230</v>
      </c>
      <c r="AL5116" s="144">
        <v>0</v>
      </c>
      <c r="AM5116" s="144">
        <v>0.33333333333333337</v>
      </c>
      <c r="AN5116" s="144">
        <v>0.33333333333333337</v>
      </c>
      <c r="AO5116" s="145">
        <v>0.33333333333333337</v>
      </c>
    </row>
    <row r="5117" spans="2:41" ht="14.5" hidden="1" x14ac:dyDescent="0.35">
      <c r="B5117" s="45" t="s">
        <v>3314</v>
      </c>
      <c r="C5117" s="54">
        <v>905052</v>
      </c>
      <c r="D5117" s="54">
        <v>905052</v>
      </c>
      <c r="E5117" s="60" t="s">
        <v>3202</v>
      </c>
      <c r="F5117" s="73">
        <v>0</v>
      </c>
      <c r="G5117" s="73">
        <v>0.33333333333333337</v>
      </c>
      <c r="H5117" s="73">
        <v>0.33333333333333337</v>
      </c>
      <c r="I5117" s="73">
        <v>0.33333333333333337</v>
      </c>
      <c r="J5117" s="81" t="s">
        <v>4230</v>
      </c>
      <c r="AL5117" s="144">
        <v>0</v>
      </c>
      <c r="AM5117" s="144">
        <v>0.33333333333333337</v>
      </c>
      <c r="AN5117" s="144">
        <v>0.33333333333333337</v>
      </c>
      <c r="AO5117" s="145">
        <v>0.33333333333333337</v>
      </c>
    </row>
    <row r="5118" spans="2:41" ht="14.5" hidden="1" x14ac:dyDescent="0.35">
      <c r="B5118" s="45" t="s">
        <v>3314</v>
      </c>
      <c r="C5118" s="54">
        <v>905088</v>
      </c>
      <c r="D5118" s="54">
        <v>905088</v>
      </c>
      <c r="E5118" s="60" t="s">
        <v>3202</v>
      </c>
      <c r="F5118" s="73">
        <v>0</v>
      </c>
      <c r="G5118" s="73">
        <v>0.33333333333333337</v>
      </c>
      <c r="H5118" s="73">
        <v>0.33333333333333337</v>
      </c>
      <c r="I5118" s="73">
        <v>0.33333333333333337</v>
      </c>
      <c r="J5118" s="81" t="s">
        <v>4230</v>
      </c>
      <c r="AL5118" s="144">
        <v>0</v>
      </c>
      <c r="AM5118" s="144">
        <v>0.33333333333333337</v>
      </c>
      <c r="AN5118" s="144">
        <v>0.33333333333333337</v>
      </c>
      <c r="AO5118" s="145">
        <v>0.33333333333333337</v>
      </c>
    </row>
    <row r="5119" spans="2:41" ht="14.5" hidden="1" x14ac:dyDescent="0.35">
      <c r="B5119" s="45" t="s">
        <v>3314</v>
      </c>
      <c r="C5119" s="54">
        <v>905178</v>
      </c>
      <c r="D5119" s="54">
        <v>905179</v>
      </c>
      <c r="E5119" s="60" t="s">
        <v>3202</v>
      </c>
      <c r="F5119" s="73">
        <v>0</v>
      </c>
      <c r="G5119" s="73">
        <v>0.33333333333333337</v>
      </c>
      <c r="H5119" s="73">
        <v>0.33333333333333337</v>
      </c>
      <c r="I5119" s="73">
        <v>0.33333333333333337</v>
      </c>
      <c r="J5119" s="81" t="s">
        <v>4230</v>
      </c>
      <c r="AL5119" s="144">
        <v>0</v>
      </c>
      <c r="AM5119" s="144">
        <v>0.33333333333333337</v>
      </c>
      <c r="AN5119" s="144">
        <v>0.33333333333333337</v>
      </c>
      <c r="AO5119" s="145">
        <v>0.33333333333333337</v>
      </c>
    </row>
    <row r="5120" spans="2:41" ht="14.5" hidden="1" x14ac:dyDescent="0.35">
      <c r="B5120" s="45" t="s">
        <v>3314</v>
      </c>
      <c r="C5120" s="54">
        <v>905202</v>
      </c>
      <c r="D5120" s="54">
        <v>905202</v>
      </c>
      <c r="E5120" s="60" t="s">
        <v>3202</v>
      </c>
      <c r="F5120" s="73">
        <v>0</v>
      </c>
      <c r="G5120" s="73">
        <v>0.33333333333333337</v>
      </c>
      <c r="H5120" s="73">
        <v>0.33333333333333337</v>
      </c>
      <c r="I5120" s="73">
        <v>0.33333333333333337</v>
      </c>
      <c r="J5120" s="81" t="s">
        <v>4230</v>
      </c>
      <c r="AL5120" s="144">
        <v>0</v>
      </c>
      <c r="AM5120" s="144">
        <v>0.33333333333333337</v>
      </c>
      <c r="AN5120" s="144">
        <v>0.33333333333333337</v>
      </c>
      <c r="AO5120" s="145">
        <v>0.33333333333333337</v>
      </c>
    </row>
    <row r="5121" spans="2:41" ht="14.5" hidden="1" x14ac:dyDescent="0.35">
      <c r="B5121" s="45" t="s">
        <v>3314</v>
      </c>
      <c r="C5121" s="54">
        <v>905305</v>
      </c>
      <c r="D5121" s="54">
        <v>905305</v>
      </c>
      <c r="E5121" s="60" t="s">
        <v>3202</v>
      </c>
      <c r="F5121" s="73">
        <v>0</v>
      </c>
      <c r="G5121" s="73">
        <v>0.33333333333333337</v>
      </c>
      <c r="H5121" s="73">
        <v>0.33333333333333337</v>
      </c>
      <c r="I5121" s="73">
        <v>0.33333333333333337</v>
      </c>
      <c r="J5121" s="81" t="s">
        <v>4230</v>
      </c>
      <c r="AL5121" s="144">
        <v>0</v>
      </c>
      <c r="AM5121" s="144">
        <v>0.33333333333333337</v>
      </c>
      <c r="AN5121" s="144">
        <v>0.33333333333333337</v>
      </c>
      <c r="AO5121" s="145">
        <v>0.33333333333333337</v>
      </c>
    </row>
    <row r="5122" spans="2:41" ht="14.5" hidden="1" x14ac:dyDescent="0.35">
      <c r="B5122" s="45" t="s">
        <v>3314</v>
      </c>
      <c r="C5122" s="54">
        <v>905330</v>
      </c>
      <c r="D5122" s="54">
        <v>905330</v>
      </c>
      <c r="E5122" s="60" t="s">
        <v>3202</v>
      </c>
      <c r="F5122" s="73">
        <v>0</v>
      </c>
      <c r="G5122" s="73">
        <v>0.33333333333333337</v>
      </c>
      <c r="H5122" s="73">
        <v>0.33333333333333337</v>
      </c>
      <c r="I5122" s="73">
        <v>0.33333333333333337</v>
      </c>
      <c r="J5122" s="81" t="s">
        <v>4230</v>
      </c>
      <c r="AL5122" s="144">
        <v>0</v>
      </c>
      <c r="AM5122" s="144">
        <v>0.33333333333333337</v>
      </c>
      <c r="AN5122" s="144">
        <v>0.33333333333333337</v>
      </c>
      <c r="AO5122" s="145">
        <v>0.33333333333333337</v>
      </c>
    </row>
    <row r="5123" spans="2:41" ht="14.5" hidden="1" x14ac:dyDescent="0.35">
      <c r="B5123" s="45" t="s">
        <v>3314</v>
      </c>
      <c r="C5123" s="54">
        <v>905333</v>
      </c>
      <c r="D5123" s="54">
        <v>905333</v>
      </c>
      <c r="E5123" s="60" t="s">
        <v>3202</v>
      </c>
      <c r="F5123" s="73">
        <v>0</v>
      </c>
      <c r="G5123" s="73">
        <v>0.33333333333333337</v>
      </c>
      <c r="H5123" s="73">
        <v>0.33333333333333337</v>
      </c>
      <c r="I5123" s="73">
        <v>0.33333333333333337</v>
      </c>
      <c r="J5123" s="81" t="s">
        <v>4230</v>
      </c>
      <c r="AL5123" s="144">
        <v>0</v>
      </c>
      <c r="AM5123" s="144">
        <v>0.33333333333333337</v>
      </c>
      <c r="AN5123" s="144">
        <v>0.33333333333333337</v>
      </c>
      <c r="AO5123" s="145">
        <v>0.33333333333333337</v>
      </c>
    </row>
    <row r="5124" spans="2:41" ht="14.5" hidden="1" x14ac:dyDescent="0.35">
      <c r="B5124" s="45" t="s">
        <v>3314</v>
      </c>
      <c r="C5124" s="54">
        <v>905335</v>
      </c>
      <c r="D5124" s="54">
        <v>905335</v>
      </c>
      <c r="E5124" s="60" t="s">
        <v>3202</v>
      </c>
      <c r="F5124" s="73">
        <v>0</v>
      </c>
      <c r="G5124" s="73">
        <v>0.33333333333333337</v>
      </c>
      <c r="H5124" s="73">
        <v>0.33333333333333337</v>
      </c>
      <c r="I5124" s="73">
        <v>0.33333333333333337</v>
      </c>
      <c r="J5124" s="81" t="s">
        <v>4230</v>
      </c>
      <c r="AL5124" s="144">
        <v>0</v>
      </c>
      <c r="AM5124" s="144">
        <v>0.33333333333333337</v>
      </c>
      <c r="AN5124" s="144">
        <v>0.33333333333333337</v>
      </c>
      <c r="AO5124" s="145">
        <v>0.33333333333333337</v>
      </c>
    </row>
    <row r="5125" spans="2:41" ht="14.5" hidden="1" x14ac:dyDescent="0.35">
      <c r="B5125" s="45" t="s">
        <v>3314</v>
      </c>
      <c r="C5125" s="54">
        <v>905338</v>
      </c>
      <c r="D5125" s="54">
        <v>905339</v>
      </c>
      <c r="E5125" s="60" t="s">
        <v>3202</v>
      </c>
      <c r="F5125" s="73">
        <v>0</v>
      </c>
      <c r="G5125" s="73">
        <v>0.33333333333333337</v>
      </c>
      <c r="H5125" s="73">
        <v>0.33333333333333337</v>
      </c>
      <c r="I5125" s="73">
        <v>0.33333333333333337</v>
      </c>
      <c r="J5125" s="81" t="s">
        <v>4230</v>
      </c>
      <c r="AL5125" s="144">
        <v>0</v>
      </c>
      <c r="AM5125" s="144">
        <v>0.33333333333333337</v>
      </c>
      <c r="AN5125" s="144">
        <v>0.33333333333333337</v>
      </c>
      <c r="AO5125" s="145">
        <v>0.33333333333333337</v>
      </c>
    </row>
    <row r="5126" spans="2:41" ht="14.5" hidden="1" x14ac:dyDescent="0.35">
      <c r="B5126" s="45" t="s">
        <v>3314</v>
      </c>
      <c r="C5126" s="54">
        <v>905396</v>
      </c>
      <c r="D5126" s="54">
        <v>905396</v>
      </c>
      <c r="E5126" s="60" t="s">
        <v>3202</v>
      </c>
      <c r="F5126" s="73">
        <v>0</v>
      </c>
      <c r="G5126" s="73">
        <v>0.33333333333333337</v>
      </c>
      <c r="H5126" s="73">
        <v>0.33333333333333337</v>
      </c>
      <c r="I5126" s="73">
        <v>0.33333333333333337</v>
      </c>
      <c r="J5126" s="81" t="s">
        <v>4230</v>
      </c>
      <c r="AL5126" s="144">
        <v>0</v>
      </c>
      <c r="AM5126" s="144">
        <v>0.33333333333333337</v>
      </c>
      <c r="AN5126" s="144">
        <v>0.33333333333333337</v>
      </c>
      <c r="AO5126" s="145">
        <v>0.33333333333333337</v>
      </c>
    </row>
    <row r="5127" spans="2:41" ht="14.5" hidden="1" x14ac:dyDescent="0.35">
      <c r="B5127" s="45" t="s">
        <v>3314</v>
      </c>
      <c r="C5127" s="54">
        <v>905398</v>
      </c>
      <c r="D5127" s="54">
        <v>905398</v>
      </c>
      <c r="E5127" s="60" t="s">
        <v>3202</v>
      </c>
      <c r="F5127" s="73">
        <v>0</v>
      </c>
      <c r="G5127" s="73">
        <v>0.33333333333333337</v>
      </c>
      <c r="H5127" s="73">
        <v>0.33333333333333337</v>
      </c>
      <c r="I5127" s="73">
        <v>0.33333333333333337</v>
      </c>
      <c r="J5127" s="81" t="s">
        <v>4230</v>
      </c>
      <c r="AL5127" s="144">
        <v>0</v>
      </c>
      <c r="AM5127" s="144">
        <v>0.33333333333333337</v>
      </c>
      <c r="AN5127" s="144">
        <v>0.33333333333333337</v>
      </c>
      <c r="AO5127" s="145">
        <v>0.33333333333333337</v>
      </c>
    </row>
    <row r="5128" spans="2:41" ht="14.5" hidden="1" x14ac:dyDescent="0.35">
      <c r="B5128" s="45" t="s">
        <v>3314</v>
      </c>
      <c r="C5128" s="54">
        <v>905460</v>
      </c>
      <c r="D5128" s="54">
        <v>905460</v>
      </c>
      <c r="E5128" s="60" t="s">
        <v>3202</v>
      </c>
      <c r="F5128" s="73">
        <v>0</v>
      </c>
      <c r="G5128" s="73">
        <v>0.33333333333333337</v>
      </c>
      <c r="H5128" s="73">
        <v>0.33333333333333337</v>
      </c>
      <c r="I5128" s="73">
        <v>0.33333333333333337</v>
      </c>
      <c r="J5128" s="81" t="s">
        <v>4230</v>
      </c>
      <c r="AL5128" s="144">
        <v>0</v>
      </c>
      <c r="AM5128" s="144">
        <v>0.33333333333333337</v>
      </c>
      <c r="AN5128" s="144">
        <v>0.33333333333333337</v>
      </c>
      <c r="AO5128" s="145">
        <v>0.33333333333333337</v>
      </c>
    </row>
    <row r="5129" spans="2:41" ht="14.5" hidden="1" x14ac:dyDescent="0.35">
      <c r="B5129" s="45" t="s">
        <v>3314</v>
      </c>
      <c r="C5129" s="54">
        <v>905467</v>
      </c>
      <c r="D5129" s="54">
        <v>905467</v>
      </c>
      <c r="E5129" s="60" t="s">
        <v>3202</v>
      </c>
      <c r="F5129" s="73">
        <v>0</v>
      </c>
      <c r="G5129" s="73">
        <v>0.33333333333333337</v>
      </c>
      <c r="H5129" s="73">
        <v>0.33333333333333337</v>
      </c>
      <c r="I5129" s="73">
        <v>0.33333333333333337</v>
      </c>
      <c r="J5129" s="81" t="s">
        <v>4230</v>
      </c>
      <c r="AL5129" s="144">
        <v>0</v>
      </c>
      <c r="AM5129" s="144">
        <v>0.33333333333333337</v>
      </c>
      <c r="AN5129" s="144">
        <v>0.33333333333333337</v>
      </c>
      <c r="AO5129" s="145">
        <v>0.33333333333333337</v>
      </c>
    </row>
    <row r="5130" spans="2:41" ht="14.5" hidden="1" x14ac:dyDescent="0.35">
      <c r="B5130" s="45" t="s">
        <v>3314</v>
      </c>
      <c r="C5130" s="54">
        <v>905496</v>
      </c>
      <c r="D5130" s="54">
        <v>905496</v>
      </c>
      <c r="E5130" s="60" t="s">
        <v>3202</v>
      </c>
      <c r="F5130" s="73">
        <v>0</v>
      </c>
      <c r="G5130" s="73">
        <v>0.33333333333333337</v>
      </c>
      <c r="H5130" s="73">
        <v>0.33333333333333337</v>
      </c>
      <c r="I5130" s="73">
        <v>0.33333333333333337</v>
      </c>
      <c r="J5130" s="81" t="s">
        <v>4230</v>
      </c>
      <c r="AL5130" s="144">
        <v>0</v>
      </c>
      <c r="AM5130" s="144">
        <v>0.33333333333333337</v>
      </c>
      <c r="AN5130" s="144">
        <v>0.33333333333333337</v>
      </c>
      <c r="AO5130" s="145">
        <v>0.33333333333333337</v>
      </c>
    </row>
    <row r="5131" spans="2:41" ht="14.5" hidden="1" x14ac:dyDescent="0.35">
      <c r="B5131" s="45" t="s">
        <v>3314</v>
      </c>
      <c r="C5131" s="54">
        <v>905602</v>
      </c>
      <c r="D5131" s="54">
        <v>905602</v>
      </c>
      <c r="E5131" s="60" t="s">
        <v>3202</v>
      </c>
      <c r="F5131" s="73">
        <v>0</v>
      </c>
      <c r="G5131" s="73">
        <v>0.33333333333333337</v>
      </c>
      <c r="H5131" s="73">
        <v>0.33333333333333337</v>
      </c>
      <c r="I5131" s="73">
        <v>0.33333333333333337</v>
      </c>
      <c r="J5131" s="81" t="s">
        <v>4230</v>
      </c>
      <c r="AL5131" s="144">
        <v>0</v>
      </c>
      <c r="AM5131" s="144">
        <v>0.33333333333333337</v>
      </c>
      <c r="AN5131" s="144">
        <v>0.33333333333333337</v>
      </c>
      <c r="AO5131" s="145">
        <v>0.33333333333333337</v>
      </c>
    </row>
    <row r="5132" spans="2:41" ht="14.5" hidden="1" x14ac:dyDescent="0.35">
      <c r="B5132" s="45" t="s">
        <v>3314</v>
      </c>
      <c r="C5132" s="54">
        <v>905604</v>
      </c>
      <c r="D5132" s="54">
        <v>905607</v>
      </c>
      <c r="E5132" s="60" t="s">
        <v>3202</v>
      </c>
      <c r="F5132" s="73">
        <v>0</v>
      </c>
      <c r="G5132" s="73">
        <v>0.33333333333333337</v>
      </c>
      <c r="H5132" s="73">
        <v>0.33333333333333337</v>
      </c>
      <c r="I5132" s="73">
        <v>0.33333333333333337</v>
      </c>
      <c r="J5132" s="81" t="s">
        <v>4230</v>
      </c>
      <c r="AL5132" s="144">
        <v>0</v>
      </c>
      <c r="AM5132" s="144">
        <v>0.33333333333333337</v>
      </c>
      <c r="AN5132" s="144">
        <v>0.33333333333333337</v>
      </c>
      <c r="AO5132" s="145">
        <v>0.33333333333333337</v>
      </c>
    </row>
    <row r="5133" spans="2:41" ht="14.5" hidden="1" x14ac:dyDescent="0.35">
      <c r="B5133" s="45" t="s">
        <v>3314</v>
      </c>
      <c r="C5133" s="54">
        <v>905742</v>
      </c>
      <c r="D5133" s="54">
        <v>905742</v>
      </c>
      <c r="E5133" s="60" t="s">
        <v>3202</v>
      </c>
      <c r="F5133" s="73">
        <v>0</v>
      </c>
      <c r="G5133" s="73">
        <v>0.33333333333333337</v>
      </c>
      <c r="H5133" s="73">
        <v>0.33333333333333337</v>
      </c>
      <c r="I5133" s="73">
        <v>0.33333333333333337</v>
      </c>
      <c r="J5133" s="81" t="s">
        <v>4230</v>
      </c>
      <c r="AL5133" s="144">
        <v>0</v>
      </c>
      <c r="AM5133" s="144">
        <v>0.33333333333333337</v>
      </c>
      <c r="AN5133" s="144">
        <v>0.33333333333333337</v>
      </c>
      <c r="AO5133" s="145">
        <v>0.33333333333333337</v>
      </c>
    </row>
    <row r="5134" spans="2:41" ht="14.5" hidden="1" x14ac:dyDescent="0.35">
      <c r="B5134" s="45" t="s">
        <v>3314</v>
      </c>
      <c r="C5134" s="54">
        <v>905744</v>
      </c>
      <c r="D5134" s="54">
        <v>905746</v>
      </c>
      <c r="E5134" s="60" t="s">
        <v>3202</v>
      </c>
      <c r="F5134" s="73">
        <v>0</v>
      </c>
      <c r="G5134" s="73">
        <v>0.33333333333333337</v>
      </c>
      <c r="H5134" s="73">
        <v>0.33333333333333337</v>
      </c>
      <c r="I5134" s="73">
        <v>0.33333333333333337</v>
      </c>
      <c r="J5134" s="81" t="s">
        <v>4230</v>
      </c>
      <c r="AL5134" s="144">
        <v>0</v>
      </c>
      <c r="AM5134" s="144">
        <v>0.33333333333333337</v>
      </c>
      <c r="AN5134" s="144">
        <v>0.33333333333333337</v>
      </c>
      <c r="AO5134" s="145">
        <v>0.33333333333333337</v>
      </c>
    </row>
    <row r="5135" spans="2:41" ht="14.5" hidden="1" x14ac:dyDescent="0.35">
      <c r="B5135" s="45" t="s">
        <v>3314</v>
      </c>
      <c r="C5135" s="54">
        <v>905748</v>
      </c>
      <c r="D5135" s="54">
        <v>905748</v>
      </c>
      <c r="E5135" s="60" t="s">
        <v>3202</v>
      </c>
      <c r="F5135" s="73">
        <v>0</v>
      </c>
      <c r="G5135" s="73">
        <v>0.33333333333333337</v>
      </c>
      <c r="H5135" s="73">
        <v>0.33333333333333337</v>
      </c>
      <c r="I5135" s="73">
        <v>0.33333333333333337</v>
      </c>
      <c r="J5135" s="81" t="s">
        <v>4230</v>
      </c>
      <c r="AL5135" s="144">
        <v>0</v>
      </c>
      <c r="AM5135" s="144">
        <v>0.33333333333333337</v>
      </c>
      <c r="AN5135" s="144">
        <v>0.33333333333333337</v>
      </c>
      <c r="AO5135" s="145">
        <v>0.33333333333333337</v>
      </c>
    </row>
    <row r="5136" spans="2:41" ht="14.5" hidden="1" x14ac:dyDescent="0.35">
      <c r="B5136" s="45" t="s">
        <v>3314</v>
      </c>
      <c r="C5136" s="54">
        <v>905782</v>
      </c>
      <c r="D5136" s="54">
        <v>905782</v>
      </c>
      <c r="E5136" s="60" t="s">
        <v>3202</v>
      </c>
      <c r="F5136" s="73">
        <v>0</v>
      </c>
      <c r="G5136" s="73">
        <v>0.33333333333333337</v>
      </c>
      <c r="H5136" s="73">
        <v>0.33333333333333337</v>
      </c>
      <c r="I5136" s="73">
        <v>0.33333333333333337</v>
      </c>
      <c r="J5136" s="81" t="s">
        <v>4230</v>
      </c>
      <c r="AL5136" s="144">
        <v>0</v>
      </c>
      <c r="AM5136" s="144">
        <v>0.33333333333333337</v>
      </c>
      <c r="AN5136" s="144">
        <v>0.33333333333333337</v>
      </c>
      <c r="AO5136" s="145">
        <v>0.33333333333333337</v>
      </c>
    </row>
    <row r="5137" spans="2:41" ht="14.5" hidden="1" x14ac:dyDescent="0.35">
      <c r="B5137" s="45" t="s">
        <v>3314</v>
      </c>
      <c r="C5137" s="54">
        <v>905830</v>
      </c>
      <c r="D5137" s="54">
        <v>905830</v>
      </c>
      <c r="E5137" s="60" t="s">
        <v>3202</v>
      </c>
      <c r="F5137" s="73">
        <v>0</v>
      </c>
      <c r="G5137" s="73">
        <v>0.33333333333333337</v>
      </c>
      <c r="H5137" s="73">
        <v>0.33333333333333337</v>
      </c>
      <c r="I5137" s="73">
        <v>0.33333333333333337</v>
      </c>
      <c r="J5137" s="81" t="s">
        <v>4230</v>
      </c>
      <c r="AL5137" s="144">
        <v>0</v>
      </c>
      <c r="AM5137" s="144">
        <v>0.33333333333333337</v>
      </c>
      <c r="AN5137" s="144">
        <v>0.33333333333333337</v>
      </c>
      <c r="AO5137" s="145">
        <v>0.33333333333333337</v>
      </c>
    </row>
    <row r="5138" spans="2:41" ht="14.5" hidden="1" x14ac:dyDescent="0.35">
      <c r="B5138" s="45" t="s">
        <v>3314</v>
      </c>
      <c r="C5138" s="54">
        <v>905839</v>
      </c>
      <c r="D5138" s="54">
        <v>905839</v>
      </c>
      <c r="E5138" s="60" t="s">
        <v>3202</v>
      </c>
      <c r="F5138" s="73">
        <v>0</v>
      </c>
      <c r="G5138" s="73">
        <v>0.33333333333333337</v>
      </c>
      <c r="H5138" s="73">
        <v>0.33333333333333337</v>
      </c>
      <c r="I5138" s="73">
        <v>0.33333333333333337</v>
      </c>
      <c r="J5138" s="81" t="s">
        <v>4230</v>
      </c>
      <c r="AL5138" s="144">
        <v>0</v>
      </c>
      <c r="AM5138" s="144">
        <v>0.33333333333333337</v>
      </c>
      <c r="AN5138" s="144">
        <v>0.33333333333333337</v>
      </c>
      <c r="AO5138" s="145">
        <v>0.33333333333333337</v>
      </c>
    </row>
    <row r="5139" spans="2:41" ht="14.5" hidden="1" x14ac:dyDescent="0.35">
      <c r="B5139" s="45" t="s">
        <v>3314</v>
      </c>
      <c r="C5139" s="54">
        <v>905865</v>
      </c>
      <c r="D5139" s="54">
        <v>905865</v>
      </c>
      <c r="E5139" s="60" t="s">
        <v>3202</v>
      </c>
      <c r="F5139" s="73">
        <v>0</v>
      </c>
      <c r="G5139" s="73">
        <v>0.33333333333333337</v>
      </c>
      <c r="H5139" s="73">
        <v>0.33333333333333337</v>
      </c>
      <c r="I5139" s="73">
        <v>0.33333333333333337</v>
      </c>
      <c r="J5139" s="81" t="s">
        <v>4230</v>
      </c>
      <c r="AL5139" s="144">
        <v>0</v>
      </c>
      <c r="AM5139" s="144">
        <v>0.33333333333333337</v>
      </c>
      <c r="AN5139" s="144">
        <v>0.33333333333333337</v>
      </c>
      <c r="AO5139" s="145">
        <v>0.33333333333333337</v>
      </c>
    </row>
    <row r="5140" spans="2:41" ht="14.5" hidden="1" x14ac:dyDescent="0.35">
      <c r="B5140" s="45" t="s">
        <v>3314</v>
      </c>
      <c r="C5140" s="54">
        <v>905916</v>
      </c>
      <c r="D5140" s="54">
        <v>905916</v>
      </c>
      <c r="E5140" s="60" t="s">
        <v>3202</v>
      </c>
      <c r="F5140" s="73">
        <v>0</v>
      </c>
      <c r="G5140" s="73">
        <v>0.33333333333333337</v>
      </c>
      <c r="H5140" s="73">
        <v>0.33333333333333337</v>
      </c>
      <c r="I5140" s="73">
        <v>0.33333333333333337</v>
      </c>
      <c r="J5140" s="81" t="s">
        <v>4230</v>
      </c>
      <c r="AL5140" s="144">
        <v>0</v>
      </c>
      <c r="AM5140" s="144">
        <v>0.33333333333333337</v>
      </c>
      <c r="AN5140" s="144">
        <v>0.33333333333333337</v>
      </c>
      <c r="AO5140" s="145">
        <v>0.33333333333333337</v>
      </c>
    </row>
    <row r="5141" spans="2:41" ht="14.5" hidden="1" x14ac:dyDescent="0.35">
      <c r="B5141" s="45" t="s">
        <v>3314</v>
      </c>
      <c r="C5141" s="54">
        <v>905922</v>
      </c>
      <c r="D5141" s="54">
        <v>905922</v>
      </c>
      <c r="E5141" s="60" t="s">
        <v>3202</v>
      </c>
      <c r="F5141" s="73">
        <v>0</v>
      </c>
      <c r="G5141" s="73">
        <v>0.33333333333333337</v>
      </c>
      <c r="H5141" s="73">
        <v>0.33333333333333337</v>
      </c>
      <c r="I5141" s="73">
        <v>0.33333333333333337</v>
      </c>
      <c r="J5141" s="81" t="s">
        <v>4230</v>
      </c>
      <c r="AL5141" s="144">
        <v>0</v>
      </c>
      <c r="AM5141" s="144">
        <v>0.33333333333333337</v>
      </c>
      <c r="AN5141" s="144">
        <v>0.33333333333333337</v>
      </c>
      <c r="AO5141" s="145">
        <v>0.33333333333333337</v>
      </c>
    </row>
    <row r="5142" spans="2:41" ht="14.5" hidden="1" x14ac:dyDescent="0.35">
      <c r="B5142" s="45" t="s">
        <v>3314</v>
      </c>
      <c r="C5142" s="54">
        <v>905924</v>
      </c>
      <c r="D5142" s="54">
        <v>905924</v>
      </c>
      <c r="E5142" s="60" t="s">
        <v>3202</v>
      </c>
      <c r="F5142" s="73">
        <v>0</v>
      </c>
      <c r="G5142" s="73">
        <v>0.33333333333333337</v>
      </c>
      <c r="H5142" s="73">
        <v>0.33333333333333337</v>
      </c>
      <c r="I5142" s="73">
        <v>0.33333333333333337</v>
      </c>
      <c r="J5142" s="81" t="s">
        <v>4230</v>
      </c>
      <c r="AL5142" s="144">
        <v>0</v>
      </c>
      <c r="AM5142" s="144">
        <v>0.33333333333333337</v>
      </c>
      <c r="AN5142" s="144">
        <v>0.33333333333333337</v>
      </c>
      <c r="AO5142" s="145">
        <v>0.33333333333333337</v>
      </c>
    </row>
    <row r="5143" spans="2:41" ht="14.5" hidden="1" x14ac:dyDescent="0.35">
      <c r="B5143" s="45" t="s">
        <v>3314</v>
      </c>
      <c r="C5143" s="54">
        <v>905970</v>
      </c>
      <c r="D5143" s="54">
        <v>905971</v>
      </c>
      <c r="E5143" s="60" t="s">
        <v>3202</v>
      </c>
      <c r="F5143" s="73">
        <v>0</v>
      </c>
      <c r="G5143" s="73">
        <v>0.33333333333333337</v>
      </c>
      <c r="H5143" s="73">
        <v>0.33333333333333337</v>
      </c>
      <c r="I5143" s="73">
        <v>0.33333333333333337</v>
      </c>
      <c r="J5143" s="81" t="s">
        <v>4230</v>
      </c>
      <c r="AL5143" s="144">
        <v>0</v>
      </c>
      <c r="AM5143" s="144">
        <v>0.33333333333333337</v>
      </c>
      <c r="AN5143" s="144">
        <v>0.33333333333333337</v>
      </c>
      <c r="AO5143" s="145">
        <v>0.33333333333333337</v>
      </c>
    </row>
    <row r="5144" spans="2:41" ht="14.5" hidden="1" x14ac:dyDescent="0.35">
      <c r="B5144" s="45" t="s">
        <v>3314</v>
      </c>
      <c r="C5144" s="54">
        <v>905978</v>
      </c>
      <c r="D5144" s="54">
        <v>905978</v>
      </c>
      <c r="E5144" s="60" t="s">
        <v>3202</v>
      </c>
      <c r="F5144" s="73">
        <v>0</v>
      </c>
      <c r="G5144" s="73">
        <v>0.33333333333333337</v>
      </c>
      <c r="H5144" s="73">
        <v>0.33333333333333337</v>
      </c>
      <c r="I5144" s="73">
        <v>0.33333333333333337</v>
      </c>
      <c r="J5144" s="81" t="s">
        <v>4230</v>
      </c>
      <c r="AL5144" s="144">
        <v>0</v>
      </c>
      <c r="AM5144" s="144">
        <v>0.33333333333333337</v>
      </c>
      <c r="AN5144" s="144">
        <v>0.33333333333333337</v>
      </c>
      <c r="AO5144" s="145">
        <v>0.33333333333333337</v>
      </c>
    </row>
    <row r="5145" spans="2:41" ht="14.5" hidden="1" x14ac:dyDescent="0.35">
      <c r="B5145" s="45" t="s">
        <v>3314</v>
      </c>
      <c r="C5145" s="54">
        <v>906094</v>
      </c>
      <c r="D5145" s="54">
        <v>906094</v>
      </c>
      <c r="E5145" s="60" t="s">
        <v>3202</v>
      </c>
      <c r="F5145" s="73">
        <v>0</v>
      </c>
      <c r="G5145" s="73">
        <v>0.33333333333333337</v>
      </c>
      <c r="H5145" s="73">
        <v>0.33333333333333337</v>
      </c>
      <c r="I5145" s="73">
        <v>0.33333333333333337</v>
      </c>
      <c r="J5145" s="81" t="s">
        <v>4230</v>
      </c>
      <c r="AL5145" s="144">
        <v>0</v>
      </c>
      <c r="AM5145" s="144">
        <v>0.33333333333333337</v>
      </c>
      <c r="AN5145" s="144">
        <v>0.33333333333333337</v>
      </c>
      <c r="AO5145" s="145">
        <v>0.33333333333333337</v>
      </c>
    </row>
    <row r="5146" spans="2:41" ht="14.5" hidden="1" x14ac:dyDescent="0.35">
      <c r="B5146" s="45" t="s">
        <v>3314</v>
      </c>
      <c r="C5146" s="54">
        <v>90624</v>
      </c>
      <c r="D5146" s="54">
        <v>90624</v>
      </c>
      <c r="E5146" s="60" t="s">
        <v>3202</v>
      </c>
      <c r="F5146" s="73">
        <v>0</v>
      </c>
      <c r="G5146" s="73">
        <v>0.33333333333333337</v>
      </c>
      <c r="H5146" s="73">
        <v>0.33333333333333337</v>
      </c>
      <c r="I5146" s="73">
        <v>0.33333333333333337</v>
      </c>
      <c r="J5146" s="81" t="s">
        <v>4230</v>
      </c>
      <c r="AL5146" s="144">
        <v>0</v>
      </c>
      <c r="AM5146" s="144">
        <v>0.33333333333333337</v>
      </c>
      <c r="AN5146" s="144">
        <v>0.33333333333333337</v>
      </c>
      <c r="AO5146" s="145">
        <v>0.33333333333333337</v>
      </c>
    </row>
    <row r="5147" spans="2:41" ht="14.5" hidden="1" x14ac:dyDescent="0.35">
      <c r="B5147" s="45" t="s">
        <v>3314</v>
      </c>
      <c r="C5147" s="54">
        <v>906268</v>
      </c>
      <c r="D5147" s="54">
        <v>906268</v>
      </c>
      <c r="E5147" s="60" t="s">
        <v>3202</v>
      </c>
      <c r="F5147" s="73">
        <v>0</v>
      </c>
      <c r="G5147" s="73">
        <v>0.33333333333333337</v>
      </c>
      <c r="H5147" s="73">
        <v>0.33333333333333337</v>
      </c>
      <c r="I5147" s="73">
        <v>0.33333333333333337</v>
      </c>
      <c r="J5147" s="81" t="s">
        <v>4230</v>
      </c>
      <c r="AL5147" s="144">
        <v>0</v>
      </c>
      <c r="AM5147" s="144">
        <v>0.33333333333333337</v>
      </c>
      <c r="AN5147" s="144">
        <v>0.33333333333333337</v>
      </c>
      <c r="AO5147" s="145">
        <v>0.33333333333333337</v>
      </c>
    </row>
    <row r="5148" spans="2:41" ht="14.5" hidden="1" x14ac:dyDescent="0.35">
      <c r="B5148" s="45" t="s">
        <v>3314</v>
      </c>
      <c r="C5148" s="54">
        <v>90631</v>
      </c>
      <c r="D5148" s="54">
        <v>90631</v>
      </c>
      <c r="E5148" s="60" t="s">
        <v>3202</v>
      </c>
      <c r="F5148" s="73">
        <v>0</v>
      </c>
      <c r="G5148" s="73">
        <v>0.33333333333333337</v>
      </c>
      <c r="H5148" s="73">
        <v>0.33333333333333337</v>
      </c>
      <c r="I5148" s="73">
        <v>0.33333333333333337</v>
      </c>
      <c r="J5148" s="81" t="s">
        <v>4230</v>
      </c>
      <c r="AL5148" s="144">
        <v>0</v>
      </c>
      <c r="AM5148" s="144">
        <v>0.33333333333333337</v>
      </c>
      <c r="AN5148" s="144">
        <v>0.33333333333333337</v>
      </c>
      <c r="AO5148" s="145">
        <v>0.33333333333333337</v>
      </c>
    </row>
    <row r="5149" spans="2:41" ht="14.5" hidden="1" x14ac:dyDescent="0.35">
      <c r="B5149" s="45" t="s">
        <v>3314</v>
      </c>
      <c r="C5149" s="54">
        <v>90637</v>
      </c>
      <c r="D5149" s="54">
        <v>90639</v>
      </c>
      <c r="E5149" s="60" t="s">
        <v>3202</v>
      </c>
      <c r="F5149" s="73">
        <v>0</v>
      </c>
      <c r="G5149" s="73">
        <v>0.33333333333333337</v>
      </c>
      <c r="H5149" s="73">
        <v>0.33333333333333337</v>
      </c>
      <c r="I5149" s="73">
        <v>0.33333333333333337</v>
      </c>
      <c r="J5149" s="81" t="s">
        <v>4230</v>
      </c>
      <c r="AL5149" s="144">
        <v>0</v>
      </c>
      <c r="AM5149" s="144">
        <v>0.33333333333333337</v>
      </c>
      <c r="AN5149" s="144">
        <v>0.33333333333333337</v>
      </c>
      <c r="AO5149" s="145">
        <v>0.33333333333333337</v>
      </c>
    </row>
    <row r="5150" spans="2:41" ht="14.5" hidden="1" x14ac:dyDescent="0.35">
      <c r="B5150" s="45" t="s">
        <v>3314</v>
      </c>
      <c r="C5150" s="54">
        <v>90642</v>
      </c>
      <c r="D5150" s="54">
        <v>90642</v>
      </c>
      <c r="E5150" s="60" t="s">
        <v>3202</v>
      </c>
      <c r="F5150" s="73">
        <v>0</v>
      </c>
      <c r="G5150" s="73">
        <v>0.33333333333333337</v>
      </c>
      <c r="H5150" s="73">
        <v>0.33333333333333337</v>
      </c>
      <c r="I5150" s="73">
        <v>0.33333333333333337</v>
      </c>
      <c r="J5150" s="81" t="s">
        <v>4230</v>
      </c>
      <c r="AL5150" s="144">
        <v>0</v>
      </c>
      <c r="AM5150" s="144">
        <v>0.33333333333333337</v>
      </c>
      <c r="AN5150" s="144">
        <v>0.33333333333333337</v>
      </c>
      <c r="AO5150" s="145">
        <v>0.33333333333333337</v>
      </c>
    </row>
    <row r="5151" spans="2:41" ht="14.5" hidden="1" x14ac:dyDescent="0.35">
      <c r="B5151" s="45" t="s">
        <v>3314</v>
      </c>
      <c r="C5151" s="54">
        <v>90648</v>
      </c>
      <c r="D5151" s="54">
        <v>90648</v>
      </c>
      <c r="E5151" s="60" t="s">
        <v>3202</v>
      </c>
      <c r="F5151" s="73">
        <v>0</v>
      </c>
      <c r="G5151" s="73">
        <v>0.33333333333333337</v>
      </c>
      <c r="H5151" s="73">
        <v>0.33333333333333337</v>
      </c>
      <c r="I5151" s="73">
        <v>0.33333333333333337</v>
      </c>
      <c r="J5151" s="81" t="s">
        <v>4230</v>
      </c>
      <c r="AL5151" s="144">
        <v>0</v>
      </c>
      <c r="AM5151" s="144">
        <v>0.33333333333333337</v>
      </c>
      <c r="AN5151" s="144">
        <v>0.33333333333333337</v>
      </c>
      <c r="AO5151" s="145">
        <v>0.33333333333333337</v>
      </c>
    </row>
    <row r="5152" spans="2:41" ht="14.5" hidden="1" x14ac:dyDescent="0.35">
      <c r="B5152" s="45" t="s">
        <v>3314</v>
      </c>
      <c r="C5152" s="54">
        <v>906490</v>
      </c>
      <c r="D5152" s="54">
        <v>906490</v>
      </c>
      <c r="E5152" s="60" t="s">
        <v>3202</v>
      </c>
      <c r="F5152" s="73">
        <v>0</v>
      </c>
      <c r="G5152" s="73">
        <v>0.33333333333333337</v>
      </c>
      <c r="H5152" s="73">
        <v>0.33333333333333337</v>
      </c>
      <c r="I5152" s="73">
        <v>0.33333333333333337</v>
      </c>
      <c r="J5152" s="81" t="s">
        <v>4230</v>
      </c>
      <c r="AL5152" s="144">
        <v>0</v>
      </c>
      <c r="AM5152" s="144">
        <v>0.33333333333333337</v>
      </c>
      <c r="AN5152" s="144">
        <v>0.33333333333333337</v>
      </c>
      <c r="AO5152" s="145">
        <v>0.33333333333333337</v>
      </c>
    </row>
    <row r="5153" spans="2:41" ht="14.5" hidden="1" x14ac:dyDescent="0.35">
      <c r="B5153" s="45" t="s">
        <v>3314</v>
      </c>
      <c r="C5153" s="54">
        <v>906493</v>
      </c>
      <c r="D5153" s="54">
        <v>906493</v>
      </c>
      <c r="E5153" s="60" t="s">
        <v>3202</v>
      </c>
      <c r="F5153" s="73">
        <v>0</v>
      </c>
      <c r="G5153" s="73">
        <v>0.33333333333333337</v>
      </c>
      <c r="H5153" s="73">
        <v>0.33333333333333337</v>
      </c>
      <c r="I5153" s="73">
        <v>0.33333333333333337</v>
      </c>
      <c r="J5153" s="81" t="s">
        <v>4230</v>
      </c>
      <c r="AL5153" s="144">
        <v>0</v>
      </c>
      <c r="AM5153" s="144">
        <v>0.33333333333333337</v>
      </c>
      <c r="AN5153" s="144">
        <v>0.33333333333333337</v>
      </c>
      <c r="AO5153" s="145">
        <v>0.33333333333333337</v>
      </c>
    </row>
    <row r="5154" spans="2:41" ht="14.5" hidden="1" x14ac:dyDescent="0.35">
      <c r="B5154" s="45" t="s">
        <v>3314</v>
      </c>
      <c r="C5154" s="54">
        <v>906495</v>
      </c>
      <c r="D5154" s="54">
        <v>906496</v>
      </c>
      <c r="E5154" s="60" t="s">
        <v>3202</v>
      </c>
      <c r="F5154" s="73">
        <v>0</v>
      </c>
      <c r="G5154" s="73">
        <v>0.33333333333333337</v>
      </c>
      <c r="H5154" s="73">
        <v>0.33333333333333337</v>
      </c>
      <c r="I5154" s="73">
        <v>0.33333333333333337</v>
      </c>
      <c r="J5154" s="81" t="s">
        <v>4230</v>
      </c>
      <c r="AL5154" s="144">
        <v>0</v>
      </c>
      <c r="AM5154" s="144">
        <v>0.33333333333333337</v>
      </c>
      <c r="AN5154" s="144">
        <v>0.33333333333333337</v>
      </c>
      <c r="AO5154" s="145">
        <v>0.33333333333333337</v>
      </c>
    </row>
    <row r="5155" spans="2:41" ht="14.5" hidden="1" x14ac:dyDescent="0.35">
      <c r="B5155" s="45" t="s">
        <v>3314</v>
      </c>
      <c r="C5155" s="54">
        <v>90693</v>
      </c>
      <c r="D5155" s="54">
        <v>90693</v>
      </c>
      <c r="E5155" s="60" t="s">
        <v>3202</v>
      </c>
      <c r="F5155" s="73">
        <v>0</v>
      </c>
      <c r="G5155" s="73">
        <v>0.33333333333333337</v>
      </c>
      <c r="H5155" s="73">
        <v>0.33333333333333337</v>
      </c>
      <c r="I5155" s="73">
        <v>0.33333333333333337</v>
      </c>
      <c r="J5155" s="81" t="s">
        <v>4230</v>
      </c>
      <c r="AL5155" s="144">
        <v>0</v>
      </c>
      <c r="AM5155" s="144">
        <v>0.33333333333333337</v>
      </c>
      <c r="AN5155" s="144">
        <v>0.33333333333333337</v>
      </c>
      <c r="AO5155" s="145">
        <v>0.33333333333333337</v>
      </c>
    </row>
    <row r="5156" spans="2:41" ht="14.5" hidden="1" x14ac:dyDescent="0.35">
      <c r="B5156" s="45" t="s">
        <v>3314</v>
      </c>
      <c r="C5156" s="54">
        <v>90698</v>
      </c>
      <c r="D5156" s="54">
        <v>90698</v>
      </c>
      <c r="E5156" s="60" t="s">
        <v>3202</v>
      </c>
      <c r="F5156" s="73">
        <v>0</v>
      </c>
      <c r="G5156" s="73">
        <v>0.33333333333333337</v>
      </c>
      <c r="H5156" s="73">
        <v>0.33333333333333337</v>
      </c>
      <c r="I5156" s="73">
        <v>0.33333333333333337</v>
      </c>
      <c r="J5156" s="81" t="s">
        <v>4230</v>
      </c>
      <c r="AL5156" s="144">
        <v>0</v>
      </c>
      <c r="AM5156" s="144">
        <v>0.33333333333333337</v>
      </c>
      <c r="AN5156" s="144">
        <v>0.33333333333333337</v>
      </c>
      <c r="AO5156" s="145">
        <v>0.33333333333333337</v>
      </c>
    </row>
    <row r="5157" spans="2:41" ht="14.5" hidden="1" x14ac:dyDescent="0.35">
      <c r="B5157" s="45" t="s">
        <v>3314</v>
      </c>
      <c r="C5157" s="54">
        <v>907484</v>
      </c>
      <c r="D5157" s="54">
        <v>907484</v>
      </c>
      <c r="E5157" s="60" t="s">
        <v>3202</v>
      </c>
      <c r="F5157" s="73">
        <v>0</v>
      </c>
      <c r="G5157" s="73">
        <v>0.33333333333333337</v>
      </c>
      <c r="H5157" s="73">
        <v>0.33333333333333337</v>
      </c>
      <c r="I5157" s="73">
        <v>0.33333333333333337</v>
      </c>
      <c r="J5157" s="81" t="s">
        <v>4230</v>
      </c>
      <c r="AL5157" s="144">
        <v>0</v>
      </c>
      <c r="AM5157" s="144">
        <v>0.33333333333333337</v>
      </c>
      <c r="AN5157" s="144">
        <v>0.33333333333333337</v>
      </c>
      <c r="AO5157" s="145">
        <v>0.33333333333333337</v>
      </c>
    </row>
    <row r="5158" spans="2:41" ht="14.5" hidden="1" x14ac:dyDescent="0.35">
      <c r="B5158" s="45" t="s">
        <v>3314</v>
      </c>
      <c r="C5158" s="54">
        <v>907759</v>
      </c>
      <c r="D5158" s="54">
        <v>907759</v>
      </c>
      <c r="E5158" s="60" t="s">
        <v>3202</v>
      </c>
      <c r="F5158" s="73">
        <v>0</v>
      </c>
      <c r="G5158" s="73">
        <v>0.33333333333333337</v>
      </c>
      <c r="H5158" s="73">
        <v>0.33333333333333337</v>
      </c>
      <c r="I5158" s="73">
        <v>0.33333333333333337</v>
      </c>
      <c r="J5158" s="81" t="s">
        <v>4230</v>
      </c>
      <c r="AL5158" s="144">
        <v>0</v>
      </c>
      <c r="AM5158" s="144">
        <v>0.33333333333333337</v>
      </c>
      <c r="AN5158" s="144">
        <v>0.33333333333333337</v>
      </c>
      <c r="AO5158" s="145">
        <v>0.33333333333333337</v>
      </c>
    </row>
    <row r="5159" spans="2:41" ht="14.5" hidden="1" x14ac:dyDescent="0.35">
      <c r="B5159" s="45" t="s">
        <v>3314</v>
      </c>
      <c r="C5159" s="54">
        <v>907768</v>
      </c>
      <c r="D5159" s="54">
        <v>907769</v>
      </c>
      <c r="E5159" s="60" t="s">
        <v>3202</v>
      </c>
      <c r="F5159" s="73">
        <v>0</v>
      </c>
      <c r="G5159" s="73">
        <v>0.33333333333333337</v>
      </c>
      <c r="H5159" s="73">
        <v>0.33333333333333337</v>
      </c>
      <c r="I5159" s="73">
        <v>0.33333333333333337</v>
      </c>
      <c r="J5159" s="81" t="s">
        <v>4230</v>
      </c>
      <c r="AL5159" s="144">
        <v>0</v>
      </c>
      <c r="AM5159" s="144">
        <v>0.33333333333333337</v>
      </c>
      <c r="AN5159" s="144">
        <v>0.33333333333333337</v>
      </c>
      <c r="AO5159" s="145">
        <v>0.33333333333333337</v>
      </c>
    </row>
    <row r="5160" spans="2:41" ht="14.5" hidden="1" x14ac:dyDescent="0.35">
      <c r="B5160" s="45" t="s">
        <v>3314</v>
      </c>
      <c r="C5160" s="54">
        <v>907777</v>
      </c>
      <c r="D5160" s="54">
        <v>907779</v>
      </c>
      <c r="E5160" s="60" t="s">
        <v>3202</v>
      </c>
      <c r="F5160" s="73">
        <v>0</v>
      </c>
      <c r="G5160" s="73">
        <v>0.33333333333333337</v>
      </c>
      <c r="H5160" s="73">
        <v>0.33333333333333337</v>
      </c>
      <c r="I5160" s="73">
        <v>0.33333333333333337</v>
      </c>
      <c r="J5160" s="81" t="s">
        <v>4230</v>
      </c>
      <c r="AL5160" s="144">
        <v>0</v>
      </c>
      <c r="AM5160" s="144">
        <v>0.33333333333333337</v>
      </c>
      <c r="AN5160" s="144">
        <v>0.33333333333333337</v>
      </c>
      <c r="AO5160" s="145">
        <v>0.33333333333333337</v>
      </c>
    </row>
    <row r="5161" spans="2:41" ht="14.5" hidden="1" x14ac:dyDescent="0.35">
      <c r="B5161" s="45" t="s">
        <v>3314</v>
      </c>
      <c r="C5161" s="54">
        <v>907790</v>
      </c>
      <c r="D5161" s="54">
        <v>907790</v>
      </c>
      <c r="E5161" s="60" t="s">
        <v>3202</v>
      </c>
      <c r="F5161" s="73">
        <v>0</v>
      </c>
      <c r="G5161" s="73">
        <v>0.33333333333333337</v>
      </c>
      <c r="H5161" s="73">
        <v>0.33333333333333337</v>
      </c>
      <c r="I5161" s="73">
        <v>0.33333333333333337</v>
      </c>
      <c r="J5161" s="81" t="s">
        <v>4230</v>
      </c>
      <c r="AL5161" s="144">
        <v>0</v>
      </c>
      <c r="AM5161" s="144">
        <v>0.33333333333333337</v>
      </c>
      <c r="AN5161" s="144">
        <v>0.33333333333333337</v>
      </c>
      <c r="AO5161" s="145">
        <v>0.33333333333333337</v>
      </c>
    </row>
    <row r="5162" spans="2:41" ht="14.5" hidden="1" x14ac:dyDescent="0.35">
      <c r="B5162" s="45" t="s">
        <v>3314</v>
      </c>
      <c r="C5162" s="54">
        <v>907855</v>
      </c>
      <c r="D5162" s="54">
        <v>907855</v>
      </c>
      <c r="E5162" s="60" t="s">
        <v>3202</v>
      </c>
      <c r="F5162" s="73">
        <v>0</v>
      </c>
      <c r="G5162" s="73">
        <v>0.33333333333333337</v>
      </c>
      <c r="H5162" s="73">
        <v>0.33333333333333337</v>
      </c>
      <c r="I5162" s="73">
        <v>0.33333333333333337</v>
      </c>
      <c r="J5162" s="81" t="s">
        <v>4230</v>
      </c>
      <c r="AL5162" s="144">
        <v>0</v>
      </c>
      <c r="AM5162" s="144">
        <v>0.33333333333333337</v>
      </c>
      <c r="AN5162" s="144">
        <v>0.33333333333333337</v>
      </c>
      <c r="AO5162" s="145">
        <v>0.33333333333333337</v>
      </c>
    </row>
    <row r="5163" spans="2:41" ht="14.5" hidden="1" x14ac:dyDescent="0.35">
      <c r="B5163" s="45" t="s">
        <v>3314</v>
      </c>
      <c r="C5163" s="54">
        <v>907943</v>
      </c>
      <c r="D5163" s="54">
        <v>907943</v>
      </c>
      <c r="E5163" s="60" t="s">
        <v>3202</v>
      </c>
      <c r="F5163" s="73">
        <v>0</v>
      </c>
      <c r="G5163" s="73">
        <v>0.33333333333333337</v>
      </c>
      <c r="H5163" s="73">
        <v>0.33333333333333337</v>
      </c>
      <c r="I5163" s="73">
        <v>0.33333333333333337</v>
      </c>
      <c r="J5163" s="81" t="s">
        <v>4230</v>
      </c>
      <c r="AL5163" s="144">
        <v>0</v>
      </c>
      <c r="AM5163" s="144">
        <v>0.33333333333333337</v>
      </c>
      <c r="AN5163" s="144">
        <v>0.33333333333333337</v>
      </c>
      <c r="AO5163" s="145">
        <v>0.33333333333333337</v>
      </c>
    </row>
    <row r="5164" spans="2:41" ht="14.5" hidden="1" x14ac:dyDescent="0.35">
      <c r="B5164" s="45" t="s">
        <v>3314</v>
      </c>
      <c r="C5164" s="54">
        <v>907947</v>
      </c>
      <c r="D5164" s="54">
        <v>907947</v>
      </c>
      <c r="E5164" s="60" t="s">
        <v>3202</v>
      </c>
      <c r="F5164" s="73">
        <v>0</v>
      </c>
      <c r="G5164" s="73">
        <v>0.33333333333333337</v>
      </c>
      <c r="H5164" s="73">
        <v>0.33333333333333337</v>
      </c>
      <c r="I5164" s="73">
        <v>0.33333333333333337</v>
      </c>
      <c r="J5164" s="81" t="s">
        <v>4230</v>
      </c>
      <c r="AL5164" s="144">
        <v>0</v>
      </c>
      <c r="AM5164" s="144">
        <v>0.33333333333333337</v>
      </c>
      <c r="AN5164" s="144">
        <v>0.33333333333333337</v>
      </c>
      <c r="AO5164" s="145">
        <v>0.33333333333333337</v>
      </c>
    </row>
    <row r="5165" spans="2:41" ht="14.5" hidden="1" x14ac:dyDescent="0.35">
      <c r="B5165" s="45" t="s">
        <v>3314</v>
      </c>
      <c r="C5165" s="54">
        <v>907949</v>
      </c>
      <c r="D5165" s="54">
        <v>907949</v>
      </c>
      <c r="E5165" s="60" t="s">
        <v>3202</v>
      </c>
      <c r="F5165" s="73">
        <v>0</v>
      </c>
      <c r="G5165" s="73">
        <v>0.33333333333333337</v>
      </c>
      <c r="H5165" s="73">
        <v>0.33333333333333337</v>
      </c>
      <c r="I5165" s="73">
        <v>0.33333333333333337</v>
      </c>
      <c r="J5165" s="81" t="s">
        <v>4230</v>
      </c>
      <c r="AL5165" s="144">
        <v>0</v>
      </c>
      <c r="AM5165" s="144">
        <v>0.33333333333333337</v>
      </c>
      <c r="AN5165" s="144">
        <v>0.33333333333333337</v>
      </c>
      <c r="AO5165" s="145">
        <v>0.33333333333333337</v>
      </c>
    </row>
    <row r="5166" spans="2:41" ht="14.5" hidden="1" x14ac:dyDescent="0.35">
      <c r="B5166" s="45" t="s">
        <v>3314</v>
      </c>
      <c r="C5166" s="54">
        <v>908090</v>
      </c>
      <c r="D5166" s="54">
        <v>908090</v>
      </c>
      <c r="E5166" s="60" t="s">
        <v>3202</v>
      </c>
      <c r="F5166" s="73">
        <v>0</v>
      </c>
      <c r="G5166" s="73">
        <v>0.33333333333333337</v>
      </c>
      <c r="H5166" s="73">
        <v>0.33333333333333337</v>
      </c>
      <c r="I5166" s="73">
        <v>0.33333333333333337</v>
      </c>
      <c r="J5166" s="81" t="s">
        <v>4230</v>
      </c>
      <c r="AL5166" s="144">
        <v>0</v>
      </c>
      <c r="AM5166" s="144">
        <v>0.33333333333333337</v>
      </c>
      <c r="AN5166" s="144">
        <v>0.33333333333333337</v>
      </c>
      <c r="AO5166" s="145">
        <v>0.33333333333333337</v>
      </c>
    </row>
    <row r="5167" spans="2:41" ht="14.5" hidden="1" x14ac:dyDescent="0.35">
      <c r="B5167" s="45" t="s">
        <v>3314</v>
      </c>
      <c r="C5167" s="54">
        <v>908095</v>
      </c>
      <c r="D5167" s="54">
        <v>908095</v>
      </c>
      <c r="E5167" s="60" t="s">
        <v>3202</v>
      </c>
      <c r="F5167" s="73">
        <v>0</v>
      </c>
      <c r="G5167" s="73">
        <v>0.33333333333333337</v>
      </c>
      <c r="H5167" s="73">
        <v>0.33333333333333337</v>
      </c>
      <c r="I5167" s="73">
        <v>0.33333333333333337</v>
      </c>
      <c r="J5167" s="81" t="s">
        <v>4230</v>
      </c>
      <c r="AL5167" s="144">
        <v>0</v>
      </c>
      <c r="AM5167" s="144">
        <v>0.33333333333333337</v>
      </c>
      <c r="AN5167" s="144">
        <v>0.33333333333333337</v>
      </c>
      <c r="AO5167" s="145">
        <v>0.33333333333333337</v>
      </c>
    </row>
    <row r="5168" spans="2:41" ht="14.5" hidden="1" x14ac:dyDescent="0.35">
      <c r="B5168" s="45" t="s">
        <v>3314</v>
      </c>
      <c r="C5168" s="54">
        <v>908099</v>
      </c>
      <c r="D5168" s="54">
        <v>908099</v>
      </c>
      <c r="E5168" s="60" t="s">
        <v>3202</v>
      </c>
      <c r="F5168" s="73">
        <v>0</v>
      </c>
      <c r="G5168" s="73">
        <v>0.33333333333333337</v>
      </c>
      <c r="H5168" s="73">
        <v>0.33333333333333337</v>
      </c>
      <c r="I5168" s="73">
        <v>0.33333333333333337</v>
      </c>
      <c r="J5168" s="81" t="s">
        <v>4230</v>
      </c>
      <c r="AL5168" s="144">
        <v>0</v>
      </c>
      <c r="AM5168" s="144">
        <v>0.33333333333333337</v>
      </c>
      <c r="AN5168" s="144">
        <v>0.33333333333333337</v>
      </c>
      <c r="AO5168" s="145">
        <v>0.33333333333333337</v>
      </c>
    </row>
    <row r="5169" spans="2:41" ht="14.5" hidden="1" x14ac:dyDescent="0.35">
      <c r="B5169" s="45" t="s">
        <v>3314</v>
      </c>
      <c r="C5169" s="54">
        <v>908271</v>
      </c>
      <c r="D5169" s="54">
        <v>908271</v>
      </c>
      <c r="E5169" s="60" t="s">
        <v>3202</v>
      </c>
      <c r="F5169" s="73">
        <v>0</v>
      </c>
      <c r="G5169" s="73">
        <v>0.33333333333333337</v>
      </c>
      <c r="H5169" s="73">
        <v>0.33333333333333337</v>
      </c>
      <c r="I5169" s="73">
        <v>0.33333333333333337</v>
      </c>
      <c r="J5169" s="81" t="s">
        <v>4230</v>
      </c>
      <c r="AL5169" s="144">
        <v>0</v>
      </c>
      <c r="AM5169" s="144">
        <v>0.33333333333333337</v>
      </c>
      <c r="AN5169" s="144">
        <v>0.33333333333333337</v>
      </c>
      <c r="AO5169" s="145">
        <v>0.33333333333333337</v>
      </c>
    </row>
    <row r="5170" spans="2:41" ht="14.5" hidden="1" x14ac:dyDescent="0.35">
      <c r="B5170" s="45" t="s">
        <v>3314</v>
      </c>
      <c r="C5170" s="54">
        <v>908273</v>
      </c>
      <c r="D5170" s="54">
        <v>908275</v>
      </c>
      <c r="E5170" s="60" t="s">
        <v>3202</v>
      </c>
      <c r="F5170" s="73">
        <v>0</v>
      </c>
      <c r="G5170" s="73">
        <v>0.33333333333333337</v>
      </c>
      <c r="H5170" s="73">
        <v>0.33333333333333337</v>
      </c>
      <c r="I5170" s="73">
        <v>0.33333333333333337</v>
      </c>
      <c r="J5170" s="81" t="s">
        <v>4230</v>
      </c>
      <c r="AL5170" s="144">
        <v>0</v>
      </c>
      <c r="AM5170" s="144">
        <v>0.33333333333333337</v>
      </c>
      <c r="AN5170" s="144">
        <v>0.33333333333333337</v>
      </c>
      <c r="AO5170" s="145">
        <v>0.33333333333333337</v>
      </c>
    </row>
    <row r="5171" spans="2:41" ht="14.5" hidden="1" x14ac:dyDescent="0.35">
      <c r="B5171" s="45" t="s">
        <v>3314</v>
      </c>
      <c r="C5171" s="54">
        <v>908338</v>
      </c>
      <c r="D5171" s="54">
        <v>908338</v>
      </c>
      <c r="E5171" s="60" t="s">
        <v>3202</v>
      </c>
      <c r="F5171" s="73">
        <v>0</v>
      </c>
      <c r="G5171" s="73">
        <v>0.33333333333333337</v>
      </c>
      <c r="H5171" s="73">
        <v>0.33333333333333337</v>
      </c>
      <c r="I5171" s="73">
        <v>0.33333333333333337</v>
      </c>
      <c r="J5171" s="81" t="s">
        <v>4230</v>
      </c>
      <c r="AL5171" s="144">
        <v>0</v>
      </c>
      <c r="AM5171" s="144">
        <v>0.33333333333333337</v>
      </c>
      <c r="AN5171" s="144">
        <v>0.33333333333333337</v>
      </c>
      <c r="AO5171" s="145">
        <v>0.33333333333333337</v>
      </c>
    </row>
    <row r="5172" spans="2:41" ht="14.5" hidden="1" x14ac:dyDescent="0.35">
      <c r="B5172" s="45" t="s">
        <v>3314</v>
      </c>
      <c r="C5172" s="54">
        <v>908510</v>
      </c>
      <c r="D5172" s="54">
        <v>908510</v>
      </c>
      <c r="E5172" s="60" t="s">
        <v>3202</v>
      </c>
      <c r="F5172" s="73">
        <v>0</v>
      </c>
      <c r="G5172" s="73">
        <v>0.33333333333333337</v>
      </c>
      <c r="H5172" s="73">
        <v>0.33333333333333337</v>
      </c>
      <c r="I5172" s="73">
        <v>0.33333333333333337</v>
      </c>
      <c r="J5172" s="81" t="s">
        <v>4230</v>
      </c>
      <c r="AL5172" s="144">
        <v>0</v>
      </c>
      <c r="AM5172" s="144">
        <v>0.33333333333333337</v>
      </c>
      <c r="AN5172" s="144">
        <v>0.33333333333333337</v>
      </c>
      <c r="AO5172" s="145">
        <v>0.33333333333333337</v>
      </c>
    </row>
    <row r="5173" spans="2:41" ht="14.5" hidden="1" x14ac:dyDescent="0.35">
      <c r="B5173" s="45" t="s">
        <v>3314</v>
      </c>
      <c r="C5173" s="54">
        <v>908512</v>
      </c>
      <c r="D5173" s="54">
        <v>908512</v>
      </c>
      <c r="E5173" s="60" t="s">
        <v>3202</v>
      </c>
      <c r="F5173" s="73">
        <v>0</v>
      </c>
      <c r="G5173" s="73">
        <v>0.33333333333333337</v>
      </c>
      <c r="H5173" s="73">
        <v>0.33333333333333337</v>
      </c>
      <c r="I5173" s="73">
        <v>0.33333333333333337</v>
      </c>
      <c r="J5173" s="81" t="s">
        <v>4230</v>
      </c>
      <c r="AL5173" s="144">
        <v>0</v>
      </c>
      <c r="AM5173" s="144">
        <v>0.33333333333333337</v>
      </c>
      <c r="AN5173" s="144">
        <v>0.33333333333333337</v>
      </c>
      <c r="AO5173" s="145">
        <v>0.33333333333333337</v>
      </c>
    </row>
    <row r="5174" spans="2:41" ht="14.5" hidden="1" x14ac:dyDescent="0.35">
      <c r="B5174" s="45" t="s">
        <v>3314</v>
      </c>
      <c r="C5174" s="54">
        <v>908654</v>
      </c>
      <c r="D5174" s="54">
        <v>908654</v>
      </c>
      <c r="E5174" s="60" t="s">
        <v>3202</v>
      </c>
      <c r="F5174" s="73">
        <v>0</v>
      </c>
      <c r="G5174" s="73">
        <v>0.33333333333333337</v>
      </c>
      <c r="H5174" s="73">
        <v>0.33333333333333337</v>
      </c>
      <c r="I5174" s="73">
        <v>0.33333333333333337</v>
      </c>
      <c r="J5174" s="81" t="s">
        <v>4230</v>
      </c>
      <c r="AL5174" s="144">
        <v>0</v>
      </c>
      <c r="AM5174" s="144">
        <v>0.33333333333333337</v>
      </c>
      <c r="AN5174" s="144">
        <v>0.33333333333333337</v>
      </c>
      <c r="AO5174" s="145">
        <v>0.33333333333333337</v>
      </c>
    </row>
    <row r="5175" spans="2:41" ht="14.5" hidden="1" x14ac:dyDescent="0.35">
      <c r="B5175" s="45" t="s">
        <v>3314</v>
      </c>
      <c r="C5175" s="54">
        <v>908780</v>
      </c>
      <c r="D5175" s="54">
        <v>908780</v>
      </c>
      <c r="E5175" s="60" t="s">
        <v>3207</v>
      </c>
      <c r="F5175" s="73">
        <v>0</v>
      </c>
      <c r="G5175" s="73">
        <v>0.5</v>
      </c>
      <c r="H5175" s="73">
        <v>0.5</v>
      </c>
      <c r="I5175" s="73">
        <v>0.5</v>
      </c>
      <c r="J5175" s="81" t="s">
        <v>4230</v>
      </c>
      <c r="AL5175" s="144">
        <v>0</v>
      </c>
      <c r="AM5175" s="144">
        <v>0.5</v>
      </c>
      <c r="AN5175" s="144">
        <v>0.5</v>
      </c>
      <c r="AO5175" s="145">
        <v>0.5</v>
      </c>
    </row>
    <row r="5176" spans="2:41" ht="14.5" hidden="1" x14ac:dyDescent="0.35">
      <c r="B5176" s="45" t="s">
        <v>3314</v>
      </c>
      <c r="C5176" s="54">
        <v>909137</v>
      </c>
      <c r="D5176" s="54">
        <v>909137</v>
      </c>
      <c r="E5176" s="60" t="s">
        <v>3202</v>
      </c>
      <c r="F5176" s="73">
        <v>0</v>
      </c>
      <c r="G5176" s="73">
        <v>0.33333333333333337</v>
      </c>
      <c r="H5176" s="73">
        <v>0.33333333333333337</v>
      </c>
      <c r="I5176" s="73">
        <v>0.33333333333333337</v>
      </c>
      <c r="J5176" s="81" t="s">
        <v>4230</v>
      </c>
      <c r="AL5176" s="144">
        <v>0</v>
      </c>
      <c r="AM5176" s="144">
        <v>0.33333333333333337</v>
      </c>
      <c r="AN5176" s="144">
        <v>0.33333333333333337</v>
      </c>
      <c r="AO5176" s="145">
        <v>0.33333333333333337</v>
      </c>
    </row>
    <row r="5177" spans="2:41" ht="14.5" hidden="1" x14ac:dyDescent="0.35">
      <c r="B5177" s="45" t="s">
        <v>3314</v>
      </c>
      <c r="C5177" s="54">
        <v>909235</v>
      </c>
      <c r="D5177" s="54">
        <v>909235</v>
      </c>
      <c r="E5177" s="60" t="s">
        <v>3202</v>
      </c>
      <c r="F5177" s="73">
        <v>0</v>
      </c>
      <c r="G5177" s="73">
        <v>0.33333333333333337</v>
      </c>
      <c r="H5177" s="73">
        <v>0.33333333333333337</v>
      </c>
      <c r="I5177" s="73">
        <v>0.33333333333333337</v>
      </c>
      <c r="J5177" s="81" t="s">
        <v>4230</v>
      </c>
      <c r="AL5177" s="144">
        <v>0</v>
      </c>
      <c r="AM5177" s="144">
        <v>0.33333333333333337</v>
      </c>
      <c r="AN5177" s="144">
        <v>0.33333333333333337</v>
      </c>
      <c r="AO5177" s="145">
        <v>0.33333333333333337</v>
      </c>
    </row>
    <row r="5178" spans="2:41" ht="14.5" hidden="1" x14ac:dyDescent="0.35">
      <c r="B5178" s="45" t="s">
        <v>3314</v>
      </c>
      <c r="C5178" s="54">
        <v>909238</v>
      </c>
      <c r="D5178" s="54">
        <v>909238</v>
      </c>
      <c r="E5178" s="60" t="s">
        <v>3202</v>
      </c>
      <c r="F5178" s="73">
        <v>0</v>
      </c>
      <c r="G5178" s="73">
        <v>0.33333333333333337</v>
      </c>
      <c r="H5178" s="73">
        <v>0.33333333333333337</v>
      </c>
      <c r="I5178" s="73">
        <v>0.33333333333333337</v>
      </c>
      <c r="J5178" s="81" t="s">
        <v>4230</v>
      </c>
      <c r="AL5178" s="144">
        <v>0</v>
      </c>
      <c r="AM5178" s="144">
        <v>0.33333333333333337</v>
      </c>
      <c r="AN5178" s="144">
        <v>0.33333333333333337</v>
      </c>
      <c r="AO5178" s="145">
        <v>0.33333333333333337</v>
      </c>
    </row>
    <row r="5179" spans="2:41" ht="14.5" hidden="1" x14ac:dyDescent="0.35">
      <c r="B5179" s="45" t="s">
        <v>3314</v>
      </c>
      <c r="C5179" s="54">
        <v>909400</v>
      </c>
      <c r="D5179" s="54">
        <v>909400</v>
      </c>
      <c r="E5179" s="60" t="s">
        <v>3202</v>
      </c>
      <c r="F5179" s="73">
        <v>0</v>
      </c>
      <c r="G5179" s="73">
        <v>0.33333333333333337</v>
      </c>
      <c r="H5179" s="73">
        <v>0.33333333333333337</v>
      </c>
      <c r="I5179" s="73">
        <v>0.33333333333333337</v>
      </c>
      <c r="J5179" s="81" t="s">
        <v>4230</v>
      </c>
      <c r="AL5179" s="144">
        <v>0</v>
      </c>
      <c r="AM5179" s="144">
        <v>0.33333333333333337</v>
      </c>
      <c r="AN5179" s="144">
        <v>0.33333333333333337</v>
      </c>
      <c r="AO5179" s="145">
        <v>0.33333333333333337</v>
      </c>
    </row>
    <row r="5180" spans="2:41" ht="14.5" hidden="1" x14ac:dyDescent="0.35">
      <c r="B5180" s="45" t="s">
        <v>3314</v>
      </c>
      <c r="C5180" s="54">
        <v>909403</v>
      </c>
      <c r="D5180" s="54">
        <v>909404</v>
      </c>
      <c r="E5180" s="60" t="s">
        <v>3202</v>
      </c>
      <c r="F5180" s="73">
        <v>0</v>
      </c>
      <c r="G5180" s="73">
        <v>0.33333333333333337</v>
      </c>
      <c r="H5180" s="73">
        <v>0.33333333333333337</v>
      </c>
      <c r="I5180" s="73">
        <v>0.33333333333333337</v>
      </c>
      <c r="J5180" s="81" t="s">
        <v>4230</v>
      </c>
      <c r="AL5180" s="144">
        <v>0</v>
      </c>
      <c r="AM5180" s="144">
        <v>0.33333333333333337</v>
      </c>
      <c r="AN5180" s="144">
        <v>0.33333333333333337</v>
      </c>
      <c r="AO5180" s="145">
        <v>0.33333333333333337</v>
      </c>
    </row>
    <row r="5181" spans="2:41" ht="14.5" hidden="1" x14ac:dyDescent="0.35">
      <c r="B5181" s="45" t="s">
        <v>3314</v>
      </c>
      <c r="C5181" s="54">
        <v>909406</v>
      </c>
      <c r="D5181" s="54">
        <v>909406</v>
      </c>
      <c r="E5181" s="60" t="s">
        <v>3202</v>
      </c>
      <c r="F5181" s="73">
        <v>0</v>
      </c>
      <c r="G5181" s="73">
        <v>0.33333333333333337</v>
      </c>
      <c r="H5181" s="73">
        <v>0.33333333333333337</v>
      </c>
      <c r="I5181" s="73">
        <v>0.33333333333333337</v>
      </c>
      <c r="J5181" s="81" t="s">
        <v>4230</v>
      </c>
      <c r="AL5181" s="144">
        <v>0</v>
      </c>
      <c r="AM5181" s="144">
        <v>0.33333333333333337</v>
      </c>
      <c r="AN5181" s="144">
        <v>0.33333333333333337</v>
      </c>
      <c r="AO5181" s="145">
        <v>0.33333333333333337</v>
      </c>
    </row>
    <row r="5182" spans="2:41" ht="14.5" hidden="1" x14ac:dyDescent="0.35">
      <c r="B5182" s="45" t="s">
        <v>3314</v>
      </c>
      <c r="C5182" s="54">
        <v>909436</v>
      </c>
      <c r="D5182" s="54">
        <v>909436</v>
      </c>
      <c r="E5182" s="60" t="s">
        <v>3202</v>
      </c>
      <c r="F5182" s="73">
        <v>0</v>
      </c>
      <c r="G5182" s="73">
        <v>0.33333333333333337</v>
      </c>
      <c r="H5182" s="73">
        <v>0.33333333333333337</v>
      </c>
      <c r="I5182" s="73">
        <v>0.33333333333333337</v>
      </c>
      <c r="J5182" s="81" t="s">
        <v>4230</v>
      </c>
      <c r="AL5182" s="144">
        <v>0</v>
      </c>
      <c r="AM5182" s="144">
        <v>0.33333333333333337</v>
      </c>
      <c r="AN5182" s="144">
        <v>0.33333333333333337</v>
      </c>
      <c r="AO5182" s="145">
        <v>0.33333333333333337</v>
      </c>
    </row>
    <row r="5183" spans="2:41" ht="14.5" hidden="1" x14ac:dyDescent="0.35">
      <c r="B5183" s="45" t="s">
        <v>3314</v>
      </c>
      <c r="C5183" s="54">
        <v>909438</v>
      </c>
      <c r="D5183" s="54">
        <v>909438</v>
      </c>
      <c r="E5183" s="60" t="s">
        <v>3202</v>
      </c>
      <c r="F5183" s="73">
        <v>0</v>
      </c>
      <c r="G5183" s="73">
        <v>0.33333333333333337</v>
      </c>
      <c r="H5183" s="73">
        <v>0.33333333333333337</v>
      </c>
      <c r="I5183" s="73">
        <v>0.33333333333333337</v>
      </c>
      <c r="J5183" s="81" t="s">
        <v>4230</v>
      </c>
      <c r="AL5183" s="144">
        <v>0</v>
      </c>
      <c r="AM5183" s="144">
        <v>0.33333333333333337</v>
      </c>
      <c r="AN5183" s="144">
        <v>0.33333333333333337</v>
      </c>
      <c r="AO5183" s="145">
        <v>0.33333333333333337</v>
      </c>
    </row>
    <row r="5184" spans="2:41" ht="14.5" hidden="1" x14ac:dyDescent="0.35">
      <c r="B5184" s="45" t="s">
        <v>3314</v>
      </c>
      <c r="C5184" s="54">
        <v>909565</v>
      </c>
      <c r="D5184" s="54">
        <v>909565</v>
      </c>
      <c r="E5184" s="60" t="s">
        <v>3202</v>
      </c>
      <c r="F5184" s="73">
        <v>0</v>
      </c>
      <c r="G5184" s="73">
        <v>0.33333333333333337</v>
      </c>
      <c r="H5184" s="73">
        <v>0.33333333333333337</v>
      </c>
      <c r="I5184" s="73">
        <v>0.33333333333333337</v>
      </c>
      <c r="J5184" s="81" t="s">
        <v>4230</v>
      </c>
      <c r="AL5184" s="144">
        <v>0</v>
      </c>
      <c r="AM5184" s="144">
        <v>0.33333333333333337</v>
      </c>
      <c r="AN5184" s="144">
        <v>0.33333333333333337</v>
      </c>
      <c r="AO5184" s="145">
        <v>0.33333333333333337</v>
      </c>
    </row>
    <row r="5185" spans="2:41" ht="14.5" hidden="1" x14ac:dyDescent="0.35">
      <c r="B5185" s="45" t="s">
        <v>3314</v>
      </c>
      <c r="C5185" s="54">
        <v>909742</v>
      </c>
      <c r="D5185" s="54">
        <v>909742</v>
      </c>
      <c r="E5185" s="60" t="s">
        <v>3207</v>
      </c>
      <c r="F5185" s="73">
        <v>0</v>
      </c>
      <c r="G5185" s="73">
        <v>0.5</v>
      </c>
      <c r="H5185" s="73">
        <v>0.5</v>
      </c>
      <c r="I5185" s="73">
        <v>0.5</v>
      </c>
      <c r="J5185" s="81" t="s">
        <v>4230</v>
      </c>
      <c r="AL5185" s="144">
        <v>0</v>
      </c>
      <c r="AM5185" s="144">
        <v>0.5</v>
      </c>
      <c r="AN5185" s="144">
        <v>0.5</v>
      </c>
      <c r="AO5185" s="145">
        <v>0.5</v>
      </c>
    </row>
    <row r="5186" spans="2:41" ht="14.5" hidden="1" x14ac:dyDescent="0.35">
      <c r="B5186" s="45" t="s">
        <v>3314</v>
      </c>
      <c r="C5186" s="54">
        <v>909746</v>
      </c>
      <c r="D5186" s="54">
        <v>909746</v>
      </c>
      <c r="E5186" s="60" t="s">
        <v>3202</v>
      </c>
      <c r="F5186" s="73">
        <v>0</v>
      </c>
      <c r="G5186" s="73">
        <v>0.33333333333333337</v>
      </c>
      <c r="H5186" s="73">
        <v>0.33333333333333337</v>
      </c>
      <c r="I5186" s="73">
        <v>0.33333333333333337</v>
      </c>
      <c r="J5186" s="81" t="s">
        <v>4230</v>
      </c>
      <c r="AL5186" s="144">
        <v>0</v>
      </c>
      <c r="AM5186" s="144">
        <v>0.33333333333333337</v>
      </c>
      <c r="AN5186" s="144">
        <v>0.33333333333333337</v>
      </c>
      <c r="AO5186" s="145">
        <v>0.33333333333333337</v>
      </c>
    </row>
    <row r="5187" spans="2:41" ht="14.5" hidden="1" x14ac:dyDescent="0.35">
      <c r="B5187" s="45" t="s">
        <v>3314</v>
      </c>
      <c r="C5187" s="54">
        <v>909837</v>
      </c>
      <c r="D5187" s="54">
        <v>909837</v>
      </c>
      <c r="E5187" s="60" t="s">
        <v>3202</v>
      </c>
      <c r="F5187" s="73">
        <v>0</v>
      </c>
      <c r="G5187" s="73">
        <v>0.33333333333333337</v>
      </c>
      <c r="H5187" s="73">
        <v>0.33333333333333337</v>
      </c>
      <c r="I5187" s="73">
        <v>0.33333333333333337</v>
      </c>
      <c r="J5187" s="81" t="s">
        <v>4230</v>
      </c>
      <c r="AL5187" s="144">
        <v>0</v>
      </c>
      <c r="AM5187" s="144">
        <v>0.33333333333333337</v>
      </c>
      <c r="AN5187" s="144">
        <v>0.33333333333333337</v>
      </c>
      <c r="AO5187" s="145">
        <v>0.33333333333333337</v>
      </c>
    </row>
    <row r="5188" spans="2:41" ht="14.5" hidden="1" x14ac:dyDescent="0.35">
      <c r="B5188" s="45" t="s">
        <v>3314</v>
      </c>
      <c r="C5188" s="54">
        <v>909839</v>
      </c>
      <c r="D5188" s="54">
        <v>909839</v>
      </c>
      <c r="E5188" s="60" t="s">
        <v>3202</v>
      </c>
      <c r="F5188" s="73">
        <v>0</v>
      </c>
      <c r="G5188" s="73">
        <v>0.33333333333333337</v>
      </c>
      <c r="H5188" s="73">
        <v>0.33333333333333337</v>
      </c>
      <c r="I5188" s="73">
        <v>0.33333333333333337</v>
      </c>
      <c r="J5188" s="81" t="s">
        <v>4230</v>
      </c>
      <c r="AL5188" s="144">
        <v>0</v>
      </c>
      <c r="AM5188" s="144">
        <v>0.33333333333333337</v>
      </c>
      <c r="AN5188" s="144">
        <v>0.33333333333333337</v>
      </c>
      <c r="AO5188" s="145">
        <v>0.33333333333333337</v>
      </c>
    </row>
    <row r="5189" spans="2:41" ht="14.5" hidden="1" x14ac:dyDescent="0.35">
      <c r="B5189" s="45" t="s">
        <v>3314</v>
      </c>
      <c r="C5189" s="54">
        <v>909869</v>
      </c>
      <c r="D5189" s="54">
        <v>909869</v>
      </c>
      <c r="E5189" s="60" t="s">
        <v>3202</v>
      </c>
      <c r="F5189" s="73">
        <v>0</v>
      </c>
      <c r="G5189" s="73">
        <v>0.33333333333333337</v>
      </c>
      <c r="H5189" s="73">
        <v>0.33333333333333337</v>
      </c>
      <c r="I5189" s="73">
        <v>0.33333333333333337</v>
      </c>
      <c r="J5189" s="81" t="s">
        <v>4230</v>
      </c>
      <c r="AL5189" s="144">
        <v>0</v>
      </c>
      <c r="AM5189" s="144">
        <v>0.33333333333333337</v>
      </c>
      <c r="AN5189" s="144">
        <v>0.33333333333333337</v>
      </c>
      <c r="AO5189" s="145">
        <v>0.33333333333333337</v>
      </c>
    </row>
    <row r="5190" spans="2:41" ht="14.5" hidden="1" x14ac:dyDescent="0.35">
      <c r="B5190" s="45" t="s">
        <v>3314</v>
      </c>
      <c r="C5190" s="54">
        <v>911152</v>
      </c>
      <c r="D5190" s="54">
        <v>911152</v>
      </c>
      <c r="E5190" s="60" t="s">
        <v>3202</v>
      </c>
      <c r="F5190" s="73">
        <v>0</v>
      </c>
      <c r="G5190" s="73">
        <v>0.33333333333333337</v>
      </c>
      <c r="H5190" s="73">
        <v>0.33333333333333337</v>
      </c>
      <c r="I5190" s="73">
        <v>0.33333333333333337</v>
      </c>
      <c r="J5190" s="81" t="s">
        <v>4230</v>
      </c>
      <c r="AL5190" s="144">
        <v>0</v>
      </c>
      <c r="AM5190" s="144">
        <v>0.33333333333333337</v>
      </c>
      <c r="AN5190" s="144">
        <v>0.33333333333333337</v>
      </c>
      <c r="AO5190" s="145">
        <v>0.33333333333333337</v>
      </c>
    </row>
    <row r="5191" spans="2:41" ht="14.5" hidden="1" x14ac:dyDescent="0.35">
      <c r="B5191" s="45" t="s">
        <v>3314</v>
      </c>
      <c r="C5191" s="54">
        <v>911155</v>
      </c>
      <c r="D5191" s="54">
        <v>911155</v>
      </c>
      <c r="E5191" s="60" t="s">
        <v>3202</v>
      </c>
      <c r="F5191" s="73">
        <v>0</v>
      </c>
      <c r="G5191" s="73">
        <v>0.33333333333333337</v>
      </c>
      <c r="H5191" s="73">
        <v>0.33333333333333337</v>
      </c>
      <c r="I5191" s="73">
        <v>0.33333333333333337</v>
      </c>
      <c r="J5191" s="81" t="s">
        <v>4230</v>
      </c>
      <c r="AL5191" s="144">
        <v>0</v>
      </c>
      <c r="AM5191" s="144">
        <v>0.33333333333333337</v>
      </c>
      <c r="AN5191" s="144">
        <v>0.33333333333333337</v>
      </c>
      <c r="AO5191" s="145">
        <v>0.33333333333333337</v>
      </c>
    </row>
    <row r="5192" spans="2:41" ht="14.5" hidden="1" x14ac:dyDescent="0.35">
      <c r="B5192" s="45" t="s">
        <v>3314</v>
      </c>
      <c r="C5192" s="54">
        <v>911159</v>
      </c>
      <c r="D5192" s="54">
        <v>911159</v>
      </c>
      <c r="E5192" s="60" t="s">
        <v>3202</v>
      </c>
      <c r="F5192" s="73">
        <v>0</v>
      </c>
      <c r="G5192" s="73">
        <v>0.33333333333333337</v>
      </c>
      <c r="H5192" s="73">
        <v>0.33333333333333337</v>
      </c>
      <c r="I5192" s="73">
        <v>0.33333333333333337</v>
      </c>
      <c r="J5192" s="81" t="s">
        <v>4230</v>
      </c>
      <c r="AL5192" s="144">
        <v>0</v>
      </c>
      <c r="AM5192" s="144">
        <v>0.33333333333333337</v>
      </c>
      <c r="AN5192" s="144">
        <v>0.33333333333333337</v>
      </c>
      <c r="AO5192" s="145">
        <v>0.33333333333333337</v>
      </c>
    </row>
    <row r="5193" spans="2:41" ht="14.5" hidden="1" x14ac:dyDescent="0.35">
      <c r="B5193" s="45" t="s">
        <v>3314</v>
      </c>
      <c r="C5193" s="54">
        <v>911204</v>
      </c>
      <c r="D5193" s="54">
        <v>911204</v>
      </c>
      <c r="E5193" s="60" t="s">
        <v>3202</v>
      </c>
      <c r="F5193" s="73">
        <v>0</v>
      </c>
      <c r="G5193" s="73">
        <v>0.33333333333333337</v>
      </c>
      <c r="H5193" s="73">
        <v>0.33333333333333337</v>
      </c>
      <c r="I5193" s="73">
        <v>0.33333333333333337</v>
      </c>
      <c r="J5193" s="81" t="s">
        <v>4230</v>
      </c>
      <c r="AL5193" s="144">
        <v>0</v>
      </c>
      <c r="AM5193" s="144">
        <v>0.33333333333333337</v>
      </c>
      <c r="AN5193" s="144">
        <v>0.33333333333333337</v>
      </c>
      <c r="AO5193" s="145">
        <v>0.33333333333333337</v>
      </c>
    </row>
    <row r="5194" spans="2:41" ht="14.5" hidden="1" x14ac:dyDescent="0.35">
      <c r="B5194" s="45" t="s">
        <v>3314</v>
      </c>
      <c r="C5194" s="54">
        <v>911242</v>
      </c>
      <c r="D5194" s="54">
        <v>911243</v>
      </c>
      <c r="E5194" s="60" t="s">
        <v>3202</v>
      </c>
      <c r="F5194" s="73">
        <v>0</v>
      </c>
      <c r="G5194" s="73">
        <v>0.33333333333333337</v>
      </c>
      <c r="H5194" s="73">
        <v>0.33333333333333337</v>
      </c>
      <c r="I5194" s="73">
        <v>0.33333333333333337</v>
      </c>
      <c r="J5194" s="81" t="s">
        <v>4230</v>
      </c>
      <c r="AL5194" s="144">
        <v>0</v>
      </c>
      <c r="AM5194" s="144">
        <v>0.33333333333333337</v>
      </c>
      <c r="AN5194" s="144">
        <v>0.33333333333333337</v>
      </c>
      <c r="AO5194" s="145">
        <v>0.33333333333333337</v>
      </c>
    </row>
    <row r="5195" spans="2:41" ht="14.5" hidden="1" x14ac:dyDescent="0.35">
      <c r="B5195" s="45" t="s">
        <v>3314</v>
      </c>
      <c r="C5195" s="54">
        <v>911245</v>
      </c>
      <c r="D5195" s="54">
        <v>911245</v>
      </c>
      <c r="E5195" s="60" t="s">
        <v>3202</v>
      </c>
      <c r="F5195" s="73">
        <v>0</v>
      </c>
      <c r="G5195" s="73">
        <v>0.33333333333333337</v>
      </c>
      <c r="H5195" s="73">
        <v>0.33333333333333337</v>
      </c>
      <c r="I5195" s="73">
        <v>0.33333333333333337</v>
      </c>
      <c r="J5195" s="81" t="s">
        <v>4230</v>
      </c>
      <c r="AL5195" s="144">
        <v>0</v>
      </c>
      <c r="AM5195" s="144">
        <v>0.33333333333333337</v>
      </c>
      <c r="AN5195" s="144">
        <v>0.33333333333333337</v>
      </c>
      <c r="AO5195" s="145">
        <v>0.33333333333333337</v>
      </c>
    </row>
    <row r="5196" spans="2:41" ht="14.5" hidden="1" x14ac:dyDescent="0.35">
      <c r="B5196" s="45" t="s">
        <v>3314</v>
      </c>
      <c r="C5196" s="54">
        <v>911253</v>
      </c>
      <c r="D5196" s="54">
        <v>911253</v>
      </c>
      <c r="E5196" s="60" t="s">
        <v>3202</v>
      </c>
      <c r="F5196" s="73">
        <v>0</v>
      </c>
      <c r="G5196" s="73">
        <v>0.33333333333333337</v>
      </c>
      <c r="H5196" s="73">
        <v>0.33333333333333337</v>
      </c>
      <c r="I5196" s="73">
        <v>0.33333333333333337</v>
      </c>
      <c r="J5196" s="81" t="s">
        <v>4230</v>
      </c>
      <c r="AL5196" s="144">
        <v>0</v>
      </c>
      <c r="AM5196" s="144">
        <v>0.33333333333333337</v>
      </c>
      <c r="AN5196" s="144">
        <v>0.33333333333333337</v>
      </c>
      <c r="AO5196" s="145">
        <v>0.33333333333333337</v>
      </c>
    </row>
    <row r="5197" spans="2:41" ht="14.5" hidden="1" x14ac:dyDescent="0.35">
      <c r="B5197" s="45" t="s">
        <v>3314</v>
      </c>
      <c r="C5197" s="54">
        <v>911262</v>
      </c>
      <c r="D5197" s="54">
        <v>911262</v>
      </c>
      <c r="E5197" s="60" t="s">
        <v>3202</v>
      </c>
      <c r="F5197" s="73">
        <v>0</v>
      </c>
      <c r="G5197" s="73">
        <v>0.33333333333333337</v>
      </c>
      <c r="H5197" s="73">
        <v>0.33333333333333337</v>
      </c>
      <c r="I5197" s="73">
        <v>0.33333333333333337</v>
      </c>
      <c r="J5197" s="81" t="s">
        <v>4230</v>
      </c>
      <c r="AL5197" s="144">
        <v>0</v>
      </c>
      <c r="AM5197" s="144">
        <v>0.33333333333333337</v>
      </c>
      <c r="AN5197" s="144">
        <v>0.33333333333333337</v>
      </c>
      <c r="AO5197" s="145">
        <v>0.33333333333333337</v>
      </c>
    </row>
    <row r="5198" spans="2:41" ht="14.5" hidden="1" x14ac:dyDescent="0.35">
      <c r="B5198" s="45" t="s">
        <v>3314</v>
      </c>
      <c r="C5198" s="54">
        <v>911270</v>
      </c>
      <c r="D5198" s="54">
        <v>911270</v>
      </c>
      <c r="E5198" s="60" t="s">
        <v>3202</v>
      </c>
      <c r="F5198" s="73">
        <v>0</v>
      </c>
      <c r="G5198" s="73">
        <v>0.33333333333333337</v>
      </c>
      <c r="H5198" s="73">
        <v>0.33333333333333337</v>
      </c>
      <c r="I5198" s="73">
        <v>0.33333333333333337</v>
      </c>
      <c r="J5198" s="81" t="s">
        <v>4230</v>
      </c>
      <c r="AL5198" s="144">
        <v>0</v>
      </c>
      <c r="AM5198" s="144">
        <v>0.33333333333333337</v>
      </c>
      <c r="AN5198" s="144">
        <v>0.33333333333333337</v>
      </c>
      <c r="AO5198" s="145">
        <v>0.33333333333333337</v>
      </c>
    </row>
    <row r="5199" spans="2:41" ht="14.5" hidden="1" x14ac:dyDescent="0.35">
      <c r="B5199" s="45" t="s">
        <v>3314</v>
      </c>
      <c r="C5199" s="54">
        <v>911272</v>
      </c>
      <c r="D5199" s="54">
        <v>911272</v>
      </c>
      <c r="E5199" s="60" t="s">
        <v>3202</v>
      </c>
      <c r="F5199" s="73">
        <v>0</v>
      </c>
      <c r="G5199" s="73">
        <v>0.33333333333333337</v>
      </c>
      <c r="H5199" s="73">
        <v>0.33333333333333337</v>
      </c>
      <c r="I5199" s="73">
        <v>0.33333333333333337</v>
      </c>
      <c r="J5199" s="81" t="s">
        <v>4230</v>
      </c>
      <c r="AL5199" s="144">
        <v>0</v>
      </c>
      <c r="AM5199" s="144">
        <v>0.33333333333333337</v>
      </c>
      <c r="AN5199" s="144">
        <v>0.33333333333333337</v>
      </c>
      <c r="AO5199" s="145">
        <v>0.33333333333333337</v>
      </c>
    </row>
    <row r="5200" spans="2:41" ht="14.5" hidden="1" x14ac:dyDescent="0.35">
      <c r="B5200" s="45" t="s">
        <v>3314</v>
      </c>
      <c r="C5200" s="54">
        <v>911274</v>
      </c>
      <c r="D5200" s="54">
        <v>911274</v>
      </c>
      <c r="E5200" s="60" t="s">
        <v>3202</v>
      </c>
      <c r="F5200" s="73">
        <v>0</v>
      </c>
      <c r="G5200" s="73">
        <v>0.33333333333333337</v>
      </c>
      <c r="H5200" s="73">
        <v>0.33333333333333337</v>
      </c>
      <c r="I5200" s="73">
        <v>0.33333333333333337</v>
      </c>
      <c r="J5200" s="81" t="s">
        <v>4230</v>
      </c>
      <c r="AL5200" s="144">
        <v>0</v>
      </c>
      <c r="AM5200" s="144">
        <v>0.33333333333333337</v>
      </c>
      <c r="AN5200" s="144">
        <v>0.33333333333333337</v>
      </c>
      <c r="AO5200" s="145">
        <v>0.33333333333333337</v>
      </c>
    </row>
    <row r="5201" spans="2:41" ht="14.5" hidden="1" x14ac:dyDescent="0.35">
      <c r="B5201" s="45" t="s">
        <v>3314</v>
      </c>
      <c r="C5201" s="54">
        <v>911277</v>
      </c>
      <c r="D5201" s="54">
        <v>911278</v>
      </c>
      <c r="E5201" s="60" t="s">
        <v>3202</v>
      </c>
      <c r="F5201" s="73">
        <v>0</v>
      </c>
      <c r="G5201" s="73">
        <v>0.33333333333333337</v>
      </c>
      <c r="H5201" s="73">
        <v>0.33333333333333337</v>
      </c>
      <c r="I5201" s="73">
        <v>0.33333333333333337</v>
      </c>
      <c r="J5201" s="81" t="s">
        <v>4230</v>
      </c>
      <c r="AL5201" s="144">
        <v>0</v>
      </c>
      <c r="AM5201" s="144">
        <v>0.33333333333333337</v>
      </c>
      <c r="AN5201" s="144">
        <v>0.33333333333333337</v>
      </c>
      <c r="AO5201" s="145">
        <v>0.33333333333333337</v>
      </c>
    </row>
    <row r="5202" spans="2:41" ht="14.5" hidden="1" x14ac:dyDescent="0.35">
      <c r="B5202" s="45" t="s">
        <v>3314</v>
      </c>
      <c r="C5202" s="54">
        <v>911350</v>
      </c>
      <c r="D5202" s="54">
        <v>911350</v>
      </c>
      <c r="E5202" s="60" t="s">
        <v>3202</v>
      </c>
      <c r="F5202" s="73">
        <v>0</v>
      </c>
      <c r="G5202" s="73">
        <v>0.33333333333333337</v>
      </c>
      <c r="H5202" s="73">
        <v>0.33333333333333337</v>
      </c>
      <c r="I5202" s="73">
        <v>0.33333333333333337</v>
      </c>
      <c r="J5202" s="81" t="s">
        <v>4230</v>
      </c>
      <c r="AL5202" s="144">
        <v>0</v>
      </c>
      <c r="AM5202" s="144">
        <v>0.33333333333333337</v>
      </c>
      <c r="AN5202" s="144">
        <v>0.33333333333333337</v>
      </c>
      <c r="AO5202" s="145">
        <v>0.33333333333333337</v>
      </c>
    </row>
    <row r="5203" spans="2:41" ht="14.5" hidden="1" x14ac:dyDescent="0.35">
      <c r="B5203" s="45" t="s">
        <v>3314</v>
      </c>
      <c r="C5203" s="54">
        <v>911353</v>
      </c>
      <c r="D5203" s="54">
        <v>911353</v>
      </c>
      <c r="E5203" s="60" t="s">
        <v>3202</v>
      </c>
      <c r="F5203" s="73">
        <v>0</v>
      </c>
      <c r="G5203" s="73">
        <v>0.33333333333333337</v>
      </c>
      <c r="H5203" s="73">
        <v>0.33333333333333337</v>
      </c>
      <c r="I5203" s="73">
        <v>0.33333333333333337</v>
      </c>
      <c r="J5203" s="81" t="s">
        <v>4230</v>
      </c>
      <c r="AL5203" s="144">
        <v>0</v>
      </c>
      <c r="AM5203" s="144">
        <v>0.33333333333333337</v>
      </c>
      <c r="AN5203" s="144">
        <v>0.33333333333333337</v>
      </c>
      <c r="AO5203" s="145">
        <v>0.33333333333333337</v>
      </c>
    </row>
    <row r="5204" spans="2:41" ht="14.5" hidden="1" x14ac:dyDescent="0.35">
      <c r="B5204" s="45" t="s">
        <v>3314</v>
      </c>
      <c r="C5204" s="54">
        <v>911359</v>
      </c>
      <c r="D5204" s="54">
        <v>911359</v>
      </c>
      <c r="E5204" s="60" t="s">
        <v>3202</v>
      </c>
      <c r="F5204" s="73">
        <v>0</v>
      </c>
      <c r="G5204" s="73">
        <v>0.33333333333333337</v>
      </c>
      <c r="H5204" s="73">
        <v>0.33333333333333337</v>
      </c>
      <c r="I5204" s="73">
        <v>0.33333333333333337</v>
      </c>
      <c r="J5204" s="81" t="s">
        <v>4230</v>
      </c>
      <c r="AL5204" s="144">
        <v>0</v>
      </c>
      <c r="AM5204" s="144">
        <v>0.33333333333333337</v>
      </c>
      <c r="AN5204" s="144">
        <v>0.33333333333333337</v>
      </c>
      <c r="AO5204" s="145">
        <v>0.33333333333333337</v>
      </c>
    </row>
    <row r="5205" spans="2:41" ht="14.5" hidden="1" x14ac:dyDescent="0.35">
      <c r="B5205" s="45" t="s">
        <v>3314</v>
      </c>
      <c r="C5205" s="54">
        <v>911452</v>
      </c>
      <c r="D5205" s="54">
        <v>911452</v>
      </c>
      <c r="E5205" s="60" t="s">
        <v>3202</v>
      </c>
      <c r="F5205" s="73">
        <v>0</v>
      </c>
      <c r="G5205" s="73">
        <v>0.33333333333333337</v>
      </c>
      <c r="H5205" s="73">
        <v>0.33333333333333337</v>
      </c>
      <c r="I5205" s="73">
        <v>0.33333333333333337</v>
      </c>
      <c r="J5205" s="81" t="s">
        <v>4230</v>
      </c>
      <c r="AL5205" s="144">
        <v>0</v>
      </c>
      <c r="AM5205" s="144">
        <v>0.33333333333333337</v>
      </c>
      <c r="AN5205" s="144">
        <v>0.33333333333333337</v>
      </c>
      <c r="AO5205" s="145">
        <v>0.33333333333333337</v>
      </c>
    </row>
    <row r="5206" spans="2:41" ht="14.5" hidden="1" x14ac:dyDescent="0.35">
      <c r="B5206" s="45" t="s">
        <v>3314</v>
      </c>
      <c r="C5206" s="54">
        <v>911458</v>
      </c>
      <c r="D5206" s="54">
        <v>911458</v>
      </c>
      <c r="E5206" s="60" t="s">
        <v>3202</v>
      </c>
      <c r="F5206" s="73">
        <v>0</v>
      </c>
      <c r="G5206" s="73">
        <v>0.33333333333333337</v>
      </c>
      <c r="H5206" s="73">
        <v>0.33333333333333337</v>
      </c>
      <c r="I5206" s="73">
        <v>0.33333333333333337</v>
      </c>
      <c r="J5206" s="81" t="s">
        <v>4230</v>
      </c>
      <c r="AL5206" s="144">
        <v>0</v>
      </c>
      <c r="AM5206" s="144">
        <v>0.33333333333333337</v>
      </c>
      <c r="AN5206" s="144">
        <v>0.33333333333333337</v>
      </c>
      <c r="AO5206" s="145">
        <v>0.33333333333333337</v>
      </c>
    </row>
    <row r="5207" spans="2:41" ht="14.5" hidden="1" x14ac:dyDescent="0.35">
      <c r="B5207" s="45" t="s">
        <v>3314</v>
      </c>
      <c r="C5207" s="54">
        <v>911547</v>
      </c>
      <c r="D5207" s="54">
        <v>911547</v>
      </c>
      <c r="E5207" s="60" t="s">
        <v>3202</v>
      </c>
      <c r="F5207" s="73">
        <v>0</v>
      </c>
      <c r="G5207" s="73">
        <v>0.33333333333333337</v>
      </c>
      <c r="H5207" s="73">
        <v>0.33333333333333337</v>
      </c>
      <c r="I5207" s="73">
        <v>0.33333333333333337</v>
      </c>
      <c r="J5207" s="81" t="s">
        <v>4230</v>
      </c>
      <c r="AL5207" s="144">
        <v>0</v>
      </c>
      <c r="AM5207" s="144">
        <v>0.33333333333333337</v>
      </c>
      <c r="AN5207" s="144">
        <v>0.33333333333333337</v>
      </c>
      <c r="AO5207" s="145">
        <v>0.33333333333333337</v>
      </c>
    </row>
    <row r="5208" spans="2:41" ht="14.5" hidden="1" x14ac:dyDescent="0.35">
      <c r="B5208" s="45" t="s">
        <v>3314</v>
      </c>
      <c r="C5208" s="54">
        <v>911628</v>
      </c>
      <c r="D5208" s="54">
        <v>911628</v>
      </c>
      <c r="E5208" s="60" t="s">
        <v>3202</v>
      </c>
      <c r="F5208" s="73">
        <v>0</v>
      </c>
      <c r="G5208" s="73">
        <v>0.33333333333333337</v>
      </c>
      <c r="H5208" s="73">
        <v>0.33333333333333337</v>
      </c>
      <c r="I5208" s="73">
        <v>0.33333333333333337</v>
      </c>
      <c r="J5208" s="81" t="s">
        <v>4230</v>
      </c>
      <c r="AL5208" s="144">
        <v>0</v>
      </c>
      <c r="AM5208" s="144">
        <v>0.33333333333333337</v>
      </c>
      <c r="AN5208" s="144">
        <v>0.33333333333333337</v>
      </c>
      <c r="AO5208" s="145">
        <v>0.33333333333333337</v>
      </c>
    </row>
    <row r="5209" spans="2:41" ht="14.5" hidden="1" x14ac:dyDescent="0.35">
      <c r="B5209" s="45" t="s">
        <v>3314</v>
      </c>
      <c r="C5209" s="54">
        <v>911664</v>
      </c>
      <c r="D5209" s="54">
        <v>911667</v>
      </c>
      <c r="E5209" s="60" t="s">
        <v>3202</v>
      </c>
      <c r="F5209" s="73">
        <v>0</v>
      </c>
      <c r="G5209" s="73">
        <v>0.33333333333333337</v>
      </c>
      <c r="H5209" s="73">
        <v>0.33333333333333337</v>
      </c>
      <c r="I5209" s="73">
        <v>0.33333333333333337</v>
      </c>
      <c r="J5209" s="81" t="s">
        <v>4230</v>
      </c>
      <c r="AL5209" s="144">
        <v>0</v>
      </c>
      <c r="AM5209" s="144">
        <v>0.33333333333333337</v>
      </c>
      <c r="AN5209" s="144">
        <v>0.33333333333333337</v>
      </c>
      <c r="AO5209" s="145">
        <v>0.33333333333333337</v>
      </c>
    </row>
    <row r="5210" spans="2:41" ht="14.5" hidden="1" x14ac:dyDescent="0.35">
      <c r="B5210" s="45" t="s">
        <v>3314</v>
      </c>
      <c r="C5210" s="54">
        <v>911796</v>
      </c>
      <c r="D5210" s="54">
        <v>911796</v>
      </c>
      <c r="E5210" s="60" t="s">
        <v>3202</v>
      </c>
      <c r="F5210" s="73">
        <v>0</v>
      </c>
      <c r="G5210" s="73">
        <v>0.33333333333333337</v>
      </c>
      <c r="H5210" s="73">
        <v>0.33333333333333337</v>
      </c>
      <c r="I5210" s="73">
        <v>0.33333333333333337</v>
      </c>
      <c r="J5210" s="81" t="s">
        <v>4230</v>
      </c>
      <c r="AL5210" s="144">
        <v>0</v>
      </c>
      <c r="AM5210" s="144">
        <v>0.33333333333333337</v>
      </c>
      <c r="AN5210" s="144">
        <v>0.33333333333333337</v>
      </c>
      <c r="AO5210" s="145">
        <v>0.33333333333333337</v>
      </c>
    </row>
    <row r="5211" spans="2:41" ht="14.5" hidden="1" x14ac:dyDescent="0.35">
      <c r="B5211" s="45" t="s">
        <v>3314</v>
      </c>
      <c r="C5211" s="54">
        <v>911806</v>
      </c>
      <c r="D5211" s="54">
        <v>911806</v>
      </c>
      <c r="E5211" s="60" t="s">
        <v>3202</v>
      </c>
      <c r="F5211" s="73">
        <v>0</v>
      </c>
      <c r="G5211" s="73">
        <v>0.33333333333333337</v>
      </c>
      <c r="H5211" s="73">
        <v>0.33333333333333337</v>
      </c>
      <c r="I5211" s="73">
        <v>0.33333333333333337</v>
      </c>
      <c r="J5211" s="81" t="s">
        <v>4230</v>
      </c>
      <c r="AL5211" s="144">
        <v>0</v>
      </c>
      <c r="AM5211" s="144">
        <v>0.33333333333333337</v>
      </c>
      <c r="AN5211" s="144">
        <v>0.33333333333333337</v>
      </c>
      <c r="AO5211" s="145">
        <v>0.33333333333333337</v>
      </c>
    </row>
    <row r="5212" spans="2:41" ht="14.5" hidden="1" x14ac:dyDescent="0.35">
      <c r="B5212" s="45" t="s">
        <v>3314</v>
      </c>
      <c r="C5212" s="54">
        <v>912118</v>
      </c>
      <c r="D5212" s="54">
        <v>912118</v>
      </c>
      <c r="E5212" s="60" t="s">
        <v>3202</v>
      </c>
      <c r="F5212" s="73">
        <v>0</v>
      </c>
      <c r="G5212" s="73">
        <v>0.33333333333333337</v>
      </c>
      <c r="H5212" s="73">
        <v>0.33333333333333337</v>
      </c>
      <c r="I5212" s="73">
        <v>0.33333333333333337</v>
      </c>
      <c r="J5212" s="81" t="s">
        <v>4230</v>
      </c>
      <c r="AL5212" s="144">
        <v>0</v>
      </c>
      <c r="AM5212" s="144">
        <v>0.33333333333333337</v>
      </c>
      <c r="AN5212" s="144">
        <v>0.33333333333333337</v>
      </c>
      <c r="AO5212" s="145">
        <v>0.33333333333333337</v>
      </c>
    </row>
    <row r="5213" spans="2:41" ht="14.5" hidden="1" x14ac:dyDescent="0.35">
      <c r="B5213" s="45" t="s">
        <v>3314</v>
      </c>
      <c r="C5213" s="54">
        <v>913026</v>
      </c>
      <c r="D5213" s="54">
        <v>913026</v>
      </c>
      <c r="E5213" s="60" t="s">
        <v>3202</v>
      </c>
      <c r="F5213" s="73">
        <v>0</v>
      </c>
      <c r="G5213" s="73">
        <v>0.33333333333333337</v>
      </c>
      <c r="H5213" s="73">
        <v>0.33333333333333337</v>
      </c>
      <c r="I5213" s="73">
        <v>0.33333333333333337</v>
      </c>
      <c r="J5213" s="81" t="s">
        <v>4230</v>
      </c>
      <c r="AL5213" s="144">
        <v>0</v>
      </c>
      <c r="AM5213" s="144">
        <v>0.33333333333333337</v>
      </c>
      <c r="AN5213" s="144">
        <v>0.33333333333333337</v>
      </c>
      <c r="AO5213" s="145">
        <v>0.33333333333333337</v>
      </c>
    </row>
    <row r="5214" spans="2:41" ht="14.5" hidden="1" x14ac:dyDescent="0.35">
      <c r="B5214" s="45" t="s">
        <v>3314</v>
      </c>
      <c r="C5214" s="54">
        <v>913035</v>
      </c>
      <c r="D5214" s="54">
        <v>913035</v>
      </c>
      <c r="E5214" s="60" t="s">
        <v>3202</v>
      </c>
      <c r="F5214" s="73">
        <v>0</v>
      </c>
      <c r="G5214" s="73">
        <v>0.33333333333333337</v>
      </c>
      <c r="H5214" s="73">
        <v>0.33333333333333337</v>
      </c>
      <c r="I5214" s="73">
        <v>0.33333333333333337</v>
      </c>
      <c r="J5214" s="81" t="s">
        <v>4230</v>
      </c>
      <c r="AL5214" s="144">
        <v>0</v>
      </c>
      <c r="AM5214" s="144">
        <v>0.33333333333333337</v>
      </c>
      <c r="AN5214" s="144">
        <v>0.33333333333333337</v>
      </c>
      <c r="AO5214" s="145">
        <v>0.33333333333333337</v>
      </c>
    </row>
    <row r="5215" spans="2:41" ht="14.5" hidden="1" x14ac:dyDescent="0.35">
      <c r="B5215" s="45" t="s">
        <v>3314</v>
      </c>
      <c r="C5215" s="54">
        <v>913156</v>
      </c>
      <c r="D5215" s="54">
        <v>913156</v>
      </c>
      <c r="E5215" s="60" t="s">
        <v>3202</v>
      </c>
      <c r="F5215" s="73">
        <v>0</v>
      </c>
      <c r="G5215" s="73">
        <v>0.33333333333333337</v>
      </c>
      <c r="H5215" s="73">
        <v>0.33333333333333337</v>
      </c>
      <c r="I5215" s="73">
        <v>0.33333333333333337</v>
      </c>
      <c r="J5215" s="81" t="s">
        <v>4230</v>
      </c>
      <c r="AL5215" s="144">
        <v>0</v>
      </c>
      <c r="AM5215" s="144">
        <v>0.33333333333333337</v>
      </c>
      <c r="AN5215" s="144">
        <v>0.33333333333333337</v>
      </c>
      <c r="AO5215" s="145">
        <v>0.33333333333333337</v>
      </c>
    </row>
    <row r="5216" spans="2:41" ht="14.5" hidden="1" x14ac:dyDescent="0.35">
      <c r="B5216" s="45" t="s">
        <v>3314</v>
      </c>
      <c r="C5216" s="54">
        <v>913181</v>
      </c>
      <c r="D5216" s="54">
        <v>913181</v>
      </c>
      <c r="E5216" s="60" t="s">
        <v>3202</v>
      </c>
      <c r="F5216" s="73">
        <v>0</v>
      </c>
      <c r="G5216" s="73">
        <v>0.33333333333333337</v>
      </c>
      <c r="H5216" s="73">
        <v>0.33333333333333337</v>
      </c>
      <c r="I5216" s="73">
        <v>0.33333333333333337</v>
      </c>
      <c r="J5216" s="81" t="s">
        <v>4230</v>
      </c>
      <c r="AL5216" s="144">
        <v>0</v>
      </c>
      <c r="AM5216" s="144">
        <v>0.33333333333333337</v>
      </c>
      <c r="AN5216" s="144">
        <v>0.33333333333333337</v>
      </c>
      <c r="AO5216" s="145">
        <v>0.33333333333333337</v>
      </c>
    </row>
    <row r="5217" spans="2:41" ht="14.5" hidden="1" x14ac:dyDescent="0.35">
      <c r="B5217" s="45" t="s">
        <v>3314</v>
      </c>
      <c r="C5217" s="54">
        <v>913238</v>
      </c>
      <c r="D5217" s="54">
        <v>913238</v>
      </c>
      <c r="E5217" s="60" t="s">
        <v>3202</v>
      </c>
      <c r="F5217" s="73">
        <v>0</v>
      </c>
      <c r="G5217" s="73">
        <v>0.33333333333333337</v>
      </c>
      <c r="H5217" s="73">
        <v>0.33333333333333337</v>
      </c>
      <c r="I5217" s="73">
        <v>0.33333333333333337</v>
      </c>
      <c r="J5217" s="81" t="s">
        <v>4230</v>
      </c>
      <c r="AL5217" s="144">
        <v>0</v>
      </c>
      <c r="AM5217" s="144">
        <v>0.33333333333333337</v>
      </c>
      <c r="AN5217" s="144">
        <v>0.33333333333333337</v>
      </c>
      <c r="AO5217" s="145">
        <v>0.33333333333333337</v>
      </c>
    </row>
    <row r="5218" spans="2:41" ht="14.5" hidden="1" x14ac:dyDescent="0.35">
      <c r="B5218" s="45" t="s">
        <v>3314</v>
      </c>
      <c r="C5218" s="54">
        <v>913510</v>
      </c>
      <c r="D5218" s="54">
        <v>913510</v>
      </c>
      <c r="E5218" s="60" t="s">
        <v>3202</v>
      </c>
      <c r="F5218" s="73">
        <v>0</v>
      </c>
      <c r="G5218" s="73">
        <v>0.33333333333333337</v>
      </c>
      <c r="H5218" s="73">
        <v>0.33333333333333337</v>
      </c>
      <c r="I5218" s="73">
        <v>0.33333333333333337</v>
      </c>
      <c r="J5218" s="81" t="s">
        <v>4230</v>
      </c>
      <c r="AL5218" s="144">
        <v>0</v>
      </c>
      <c r="AM5218" s="144">
        <v>0.33333333333333337</v>
      </c>
      <c r="AN5218" s="144">
        <v>0.33333333333333337</v>
      </c>
      <c r="AO5218" s="145">
        <v>0.33333333333333337</v>
      </c>
    </row>
    <row r="5219" spans="2:41" ht="14.5" hidden="1" x14ac:dyDescent="0.35">
      <c r="B5219" s="45" t="s">
        <v>3314</v>
      </c>
      <c r="C5219" s="54">
        <v>913535</v>
      </c>
      <c r="D5219" s="54">
        <v>913535</v>
      </c>
      <c r="E5219" s="60" t="s">
        <v>3202</v>
      </c>
      <c r="F5219" s="73">
        <v>0</v>
      </c>
      <c r="G5219" s="73">
        <v>0.33333333333333337</v>
      </c>
      <c r="H5219" s="73">
        <v>0.33333333333333337</v>
      </c>
      <c r="I5219" s="73">
        <v>0.33333333333333337</v>
      </c>
      <c r="J5219" s="81" t="s">
        <v>4230</v>
      </c>
      <c r="AL5219" s="144">
        <v>0</v>
      </c>
      <c r="AM5219" s="144">
        <v>0.33333333333333337</v>
      </c>
      <c r="AN5219" s="144">
        <v>0.33333333333333337</v>
      </c>
      <c r="AO5219" s="145">
        <v>0.33333333333333337</v>
      </c>
    </row>
    <row r="5220" spans="2:41" ht="14.5" hidden="1" x14ac:dyDescent="0.35">
      <c r="B5220" s="45" t="s">
        <v>3314</v>
      </c>
      <c r="C5220" s="54">
        <v>913604</v>
      </c>
      <c r="D5220" s="54">
        <v>913604</v>
      </c>
      <c r="E5220" s="60" t="s">
        <v>3202</v>
      </c>
      <c r="F5220" s="73">
        <v>0</v>
      </c>
      <c r="G5220" s="73">
        <v>0.33333333333333337</v>
      </c>
      <c r="H5220" s="73">
        <v>0.33333333333333337</v>
      </c>
      <c r="I5220" s="73">
        <v>0.33333333333333337</v>
      </c>
      <c r="J5220" s="81" t="s">
        <v>4230</v>
      </c>
      <c r="AL5220" s="144">
        <v>0</v>
      </c>
      <c r="AM5220" s="144">
        <v>0.33333333333333337</v>
      </c>
      <c r="AN5220" s="144">
        <v>0.33333333333333337</v>
      </c>
      <c r="AO5220" s="145">
        <v>0.33333333333333337</v>
      </c>
    </row>
    <row r="5221" spans="2:41" ht="14.5" hidden="1" x14ac:dyDescent="0.35">
      <c r="B5221" s="45" t="s">
        <v>3314</v>
      </c>
      <c r="C5221" s="54">
        <v>913747</v>
      </c>
      <c r="D5221" s="54">
        <v>913747</v>
      </c>
      <c r="E5221" s="60" t="s">
        <v>3202</v>
      </c>
      <c r="F5221" s="73">
        <v>0</v>
      </c>
      <c r="G5221" s="73">
        <v>0.33333333333333337</v>
      </c>
      <c r="H5221" s="73">
        <v>0.33333333333333337</v>
      </c>
      <c r="I5221" s="73">
        <v>0.33333333333333337</v>
      </c>
      <c r="J5221" s="81" t="s">
        <v>4230</v>
      </c>
      <c r="AL5221" s="144">
        <v>0</v>
      </c>
      <c r="AM5221" s="144">
        <v>0.33333333333333337</v>
      </c>
      <c r="AN5221" s="144">
        <v>0.33333333333333337</v>
      </c>
      <c r="AO5221" s="145">
        <v>0.33333333333333337</v>
      </c>
    </row>
    <row r="5222" spans="2:41" ht="14.5" hidden="1" x14ac:dyDescent="0.35">
      <c r="B5222" s="45" t="s">
        <v>3314</v>
      </c>
      <c r="C5222" s="54">
        <v>982044</v>
      </c>
      <c r="D5222" s="54">
        <v>982044</v>
      </c>
      <c r="E5222" s="60" t="s">
        <v>3202</v>
      </c>
      <c r="F5222" s="73">
        <v>0</v>
      </c>
      <c r="G5222" s="73">
        <v>0.33333333333333337</v>
      </c>
      <c r="H5222" s="73">
        <v>0.33333333333333337</v>
      </c>
      <c r="I5222" s="73">
        <v>0.33333333333333337</v>
      </c>
      <c r="J5222" s="81" t="s">
        <v>4230</v>
      </c>
      <c r="AL5222" s="144">
        <v>0</v>
      </c>
      <c r="AM5222" s="144">
        <v>0.33333333333333337</v>
      </c>
      <c r="AN5222" s="144">
        <v>0.33333333333333337</v>
      </c>
      <c r="AO5222" s="145">
        <v>0.33333333333333337</v>
      </c>
    </row>
    <row r="5223" spans="2:41" ht="14.5" hidden="1" x14ac:dyDescent="0.35">
      <c r="B5223" s="45" t="s">
        <v>3314</v>
      </c>
      <c r="C5223" s="54">
        <v>982260</v>
      </c>
      <c r="D5223" s="54">
        <v>982260</v>
      </c>
      <c r="E5223" s="60" t="s">
        <v>3202</v>
      </c>
      <c r="F5223" s="73">
        <v>0</v>
      </c>
      <c r="G5223" s="73">
        <v>0.33333333333333337</v>
      </c>
      <c r="H5223" s="73">
        <v>0.33333333333333337</v>
      </c>
      <c r="I5223" s="73">
        <v>0.33333333333333337</v>
      </c>
      <c r="J5223" s="81" t="s">
        <v>4230</v>
      </c>
      <c r="AL5223" s="144">
        <v>0</v>
      </c>
      <c r="AM5223" s="144">
        <v>0.33333333333333337</v>
      </c>
      <c r="AN5223" s="144">
        <v>0.33333333333333337</v>
      </c>
      <c r="AO5223" s="145">
        <v>0.33333333333333337</v>
      </c>
    </row>
    <row r="5224" spans="2:41" ht="14.5" hidden="1" x14ac:dyDescent="0.35">
      <c r="B5224" s="45" t="s">
        <v>3314</v>
      </c>
      <c r="C5224" s="54">
        <v>982265</v>
      </c>
      <c r="D5224" s="54">
        <v>982265</v>
      </c>
      <c r="E5224" s="60" t="s">
        <v>3202</v>
      </c>
      <c r="F5224" s="73">
        <v>0</v>
      </c>
      <c r="G5224" s="73">
        <v>0.33333333333333337</v>
      </c>
      <c r="H5224" s="73">
        <v>0.33333333333333337</v>
      </c>
      <c r="I5224" s="73">
        <v>0.33333333333333337</v>
      </c>
      <c r="J5224" s="81" t="s">
        <v>4230</v>
      </c>
      <c r="AL5224" s="144">
        <v>0</v>
      </c>
      <c r="AM5224" s="144">
        <v>0.33333333333333337</v>
      </c>
      <c r="AN5224" s="144">
        <v>0.33333333333333337</v>
      </c>
      <c r="AO5224" s="145">
        <v>0.33333333333333337</v>
      </c>
    </row>
    <row r="5225" spans="2:41" ht="14.5" hidden="1" x14ac:dyDescent="0.35">
      <c r="B5225" s="45" t="s">
        <v>3314</v>
      </c>
      <c r="C5225" s="54">
        <v>982268</v>
      </c>
      <c r="D5225" s="54">
        <v>982268</v>
      </c>
      <c r="E5225" s="60" t="s">
        <v>3202</v>
      </c>
      <c r="F5225" s="73">
        <v>0</v>
      </c>
      <c r="G5225" s="73">
        <v>0.33333333333333337</v>
      </c>
      <c r="H5225" s="73">
        <v>0.33333333333333337</v>
      </c>
      <c r="I5225" s="73">
        <v>0.33333333333333337</v>
      </c>
      <c r="J5225" s="81" t="s">
        <v>4230</v>
      </c>
      <c r="AL5225" s="144">
        <v>0</v>
      </c>
      <c r="AM5225" s="144">
        <v>0.33333333333333337</v>
      </c>
      <c r="AN5225" s="144">
        <v>0.33333333333333337</v>
      </c>
      <c r="AO5225" s="145">
        <v>0.33333333333333337</v>
      </c>
    </row>
    <row r="5226" spans="2:41" ht="14.5" hidden="1" x14ac:dyDescent="0.35">
      <c r="B5226" s="45" t="s">
        <v>3314</v>
      </c>
      <c r="C5226" s="54">
        <v>982291</v>
      </c>
      <c r="D5226" s="54">
        <v>982291</v>
      </c>
      <c r="E5226" s="60" t="s">
        <v>3202</v>
      </c>
      <c r="F5226" s="73">
        <v>0</v>
      </c>
      <c r="G5226" s="73">
        <v>0.33333333333333337</v>
      </c>
      <c r="H5226" s="73">
        <v>0.33333333333333337</v>
      </c>
      <c r="I5226" s="73">
        <v>0.33333333333333337</v>
      </c>
      <c r="J5226" s="81" t="s">
        <v>4230</v>
      </c>
      <c r="AL5226" s="144">
        <v>0</v>
      </c>
      <c r="AM5226" s="144">
        <v>0.33333333333333337</v>
      </c>
      <c r="AN5226" s="144">
        <v>0.33333333333333337</v>
      </c>
      <c r="AO5226" s="145">
        <v>0.33333333333333337</v>
      </c>
    </row>
    <row r="5227" spans="2:41" ht="14.5" hidden="1" x14ac:dyDescent="0.35">
      <c r="B5227" s="45" t="s">
        <v>3314</v>
      </c>
      <c r="C5227" s="54">
        <v>982298</v>
      </c>
      <c r="D5227" s="54">
        <v>982298</v>
      </c>
      <c r="E5227" s="60" t="s">
        <v>3202</v>
      </c>
      <c r="F5227" s="73">
        <v>0</v>
      </c>
      <c r="G5227" s="73">
        <v>0.33333333333333337</v>
      </c>
      <c r="H5227" s="73">
        <v>0.33333333333333337</v>
      </c>
      <c r="I5227" s="73">
        <v>0.33333333333333337</v>
      </c>
      <c r="J5227" s="81" t="s">
        <v>4230</v>
      </c>
      <c r="AL5227" s="144">
        <v>0</v>
      </c>
      <c r="AM5227" s="144">
        <v>0.33333333333333337</v>
      </c>
      <c r="AN5227" s="144">
        <v>0.33333333333333337</v>
      </c>
      <c r="AO5227" s="145">
        <v>0.33333333333333337</v>
      </c>
    </row>
    <row r="5228" spans="2:41" ht="14.5" hidden="1" x14ac:dyDescent="0.35">
      <c r="B5228" s="45" t="s">
        <v>3314</v>
      </c>
      <c r="C5228" s="54">
        <v>982387</v>
      </c>
      <c r="D5228" s="54">
        <v>982387</v>
      </c>
      <c r="E5228" s="60" t="s">
        <v>3202</v>
      </c>
      <c r="F5228" s="73">
        <v>0</v>
      </c>
      <c r="G5228" s="73">
        <v>0.33333333333333337</v>
      </c>
      <c r="H5228" s="73">
        <v>0.33333333333333337</v>
      </c>
      <c r="I5228" s="73">
        <v>0.33333333333333337</v>
      </c>
      <c r="J5228" s="81" t="s">
        <v>4230</v>
      </c>
      <c r="AL5228" s="144">
        <v>0</v>
      </c>
      <c r="AM5228" s="144">
        <v>0.33333333333333337</v>
      </c>
      <c r="AN5228" s="144">
        <v>0.33333333333333337</v>
      </c>
      <c r="AO5228" s="145">
        <v>0.33333333333333337</v>
      </c>
    </row>
    <row r="5229" spans="2:41" ht="14.5" hidden="1" x14ac:dyDescent="0.35">
      <c r="B5229" s="45" t="s">
        <v>3314</v>
      </c>
      <c r="C5229" s="54">
        <v>982417</v>
      </c>
      <c r="D5229" s="54">
        <v>982417</v>
      </c>
      <c r="E5229" s="60" t="s">
        <v>3202</v>
      </c>
      <c r="F5229" s="73">
        <v>0</v>
      </c>
      <c r="G5229" s="73">
        <v>0.33333333333333337</v>
      </c>
      <c r="H5229" s="73">
        <v>0.33333333333333337</v>
      </c>
      <c r="I5229" s="73">
        <v>0.33333333333333337</v>
      </c>
      <c r="J5229" s="81" t="s">
        <v>4230</v>
      </c>
      <c r="AL5229" s="144">
        <v>0</v>
      </c>
      <c r="AM5229" s="144">
        <v>0.33333333333333337</v>
      </c>
      <c r="AN5229" s="144">
        <v>0.33333333333333337</v>
      </c>
      <c r="AO5229" s="145">
        <v>0.33333333333333337</v>
      </c>
    </row>
    <row r="5230" spans="2:41" ht="14.5" hidden="1" x14ac:dyDescent="0.35">
      <c r="B5230" s="45" t="s">
        <v>3314</v>
      </c>
      <c r="C5230" s="54">
        <v>982595</v>
      </c>
      <c r="D5230" s="54">
        <v>982595</v>
      </c>
      <c r="E5230" s="60" t="s">
        <v>3202</v>
      </c>
      <c r="F5230" s="73">
        <v>0</v>
      </c>
      <c r="G5230" s="73">
        <v>0.33333333333333337</v>
      </c>
      <c r="H5230" s="73">
        <v>0.33333333333333337</v>
      </c>
      <c r="I5230" s="73">
        <v>0.33333333333333337</v>
      </c>
      <c r="J5230" s="81" t="s">
        <v>4230</v>
      </c>
      <c r="AL5230" s="144">
        <v>0</v>
      </c>
      <c r="AM5230" s="144">
        <v>0.33333333333333337</v>
      </c>
      <c r="AN5230" s="144">
        <v>0.33333333333333337</v>
      </c>
      <c r="AO5230" s="145">
        <v>0.33333333333333337</v>
      </c>
    </row>
    <row r="5231" spans="2:41" ht="14.5" hidden="1" x14ac:dyDescent="0.35">
      <c r="B5231" s="45" t="s">
        <v>3314</v>
      </c>
      <c r="C5231" s="54">
        <v>982602</v>
      </c>
      <c r="D5231" s="54">
        <v>982602</v>
      </c>
      <c r="E5231" s="60" t="s">
        <v>3202</v>
      </c>
      <c r="F5231" s="73">
        <v>0</v>
      </c>
      <c r="G5231" s="73">
        <v>0.33333333333333337</v>
      </c>
      <c r="H5231" s="73">
        <v>0.33333333333333337</v>
      </c>
      <c r="I5231" s="73">
        <v>0.33333333333333337</v>
      </c>
      <c r="J5231" s="81" t="s">
        <v>4230</v>
      </c>
      <c r="AL5231" s="144">
        <v>0</v>
      </c>
      <c r="AM5231" s="144">
        <v>0.33333333333333337</v>
      </c>
      <c r="AN5231" s="144">
        <v>0.33333333333333337</v>
      </c>
      <c r="AO5231" s="145">
        <v>0.33333333333333337</v>
      </c>
    </row>
    <row r="5232" spans="2:41" ht="14.5" hidden="1" x14ac:dyDescent="0.35">
      <c r="B5232" s="45" t="s">
        <v>3314</v>
      </c>
      <c r="C5232" s="54">
        <v>982648</v>
      </c>
      <c r="D5232" s="54">
        <v>982648</v>
      </c>
      <c r="E5232" s="60" t="s">
        <v>3202</v>
      </c>
      <c r="F5232" s="73">
        <v>0</v>
      </c>
      <c r="G5232" s="73">
        <v>0.33333333333333337</v>
      </c>
      <c r="H5232" s="73">
        <v>0.33333333333333337</v>
      </c>
      <c r="I5232" s="73">
        <v>0.33333333333333337</v>
      </c>
      <c r="J5232" s="81" t="s">
        <v>4230</v>
      </c>
      <c r="AL5232" s="144">
        <v>0</v>
      </c>
      <c r="AM5232" s="144">
        <v>0.33333333333333337</v>
      </c>
      <c r="AN5232" s="144">
        <v>0.33333333333333337</v>
      </c>
      <c r="AO5232" s="145">
        <v>0.33333333333333337</v>
      </c>
    </row>
    <row r="5233" spans="2:41" ht="14.5" hidden="1" x14ac:dyDescent="0.35">
      <c r="B5233" s="45" t="s">
        <v>3314</v>
      </c>
      <c r="C5233" s="54">
        <v>982654</v>
      </c>
      <c r="D5233" s="54">
        <v>982654</v>
      </c>
      <c r="E5233" s="60" t="s">
        <v>3202</v>
      </c>
      <c r="F5233" s="73">
        <v>0</v>
      </c>
      <c r="G5233" s="73">
        <v>0.33333333333333337</v>
      </c>
      <c r="H5233" s="73">
        <v>0.33333333333333337</v>
      </c>
      <c r="I5233" s="73">
        <v>0.33333333333333337</v>
      </c>
      <c r="J5233" s="81" t="s">
        <v>4230</v>
      </c>
      <c r="AL5233" s="144">
        <v>0</v>
      </c>
      <c r="AM5233" s="144">
        <v>0.33333333333333337</v>
      </c>
      <c r="AN5233" s="144">
        <v>0.33333333333333337</v>
      </c>
      <c r="AO5233" s="145">
        <v>0.33333333333333337</v>
      </c>
    </row>
    <row r="5234" spans="2:41" ht="14.5" hidden="1" x14ac:dyDescent="0.35">
      <c r="B5234" s="45" t="s">
        <v>3314</v>
      </c>
      <c r="C5234" s="54">
        <v>982710</v>
      </c>
      <c r="D5234" s="54">
        <v>982711</v>
      </c>
      <c r="E5234" s="60" t="s">
        <v>3202</v>
      </c>
      <c r="F5234" s="73">
        <v>0</v>
      </c>
      <c r="G5234" s="73">
        <v>0.33333333333333337</v>
      </c>
      <c r="H5234" s="73">
        <v>0.33333333333333337</v>
      </c>
      <c r="I5234" s="73">
        <v>0.33333333333333337</v>
      </c>
      <c r="J5234" s="81" t="s">
        <v>4230</v>
      </c>
      <c r="AL5234" s="144">
        <v>0</v>
      </c>
      <c r="AM5234" s="144">
        <v>0.33333333333333337</v>
      </c>
      <c r="AN5234" s="144">
        <v>0.33333333333333337</v>
      </c>
      <c r="AO5234" s="145">
        <v>0.33333333333333337</v>
      </c>
    </row>
    <row r="5235" spans="2:41" ht="14.5" hidden="1" x14ac:dyDescent="0.35">
      <c r="B5235" s="45" t="s">
        <v>3314</v>
      </c>
      <c r="C5235" s="54">
        <v>982717</v>
      </c>
      <c r="D5235" s="54">
        <v>982717</v>
      </c>
      <c r="E5235" s="60" t="s">
        <v>3202</v>
      </c>
      <c r="F5235" s="73">
        <v>0</v>
      </c>
      <c r="G5235" s="73">
        <v>0.33333333333333337</v>
      </c>
      <c r="H5235" s="73">
        <v>0.33333333333333337</v>
      </c>
      <c r="I5235" s="73">
        <v>0.33333333333333337</v>
      </c>
      <c r="J5235" s="81" t="s">
        <v>4230</v>
      </c>
      <c r="AL5235" s="144">
        <v>0</v>
      </c>
      <c r="AM5235" s="144">
        <v>0.33333333333333337</v>
      </c>
      <c r="AN5235" s="144">
        <v>0.33333333333333337</v>
      </c>
      <c r="AO5235" s="145">
        <v>0.33333333333333337</v>
      </c>
    </row>
    <row r="5236" spans="2:41" ht="14.5" hidden="1" x14ac:dyDescent="0.35">
      <c r="B5236" s="45" t="s">
        <v>3314</v>
      </c>
      <c r="C5236" s="54">
        <v>982719</v>
      </c>
      <c r="D5236" s="54">
        <v>982719</v>
      </c>
      <c r="E5236" s="60" t="s">
        <v>3202</v>
      </c>
      <c r="F5236" s="73">
        <v>0</v>
      </c>
      <c r="G5236" s="73">
        <v>0.33333333333333337</v>
      </c>
      <c r="H5236" s="73">
        <v>0.33333333333333337</v>
      </c>
      <c r="I5236" s="73">
        <v>0.33333333333333337</v>
      </c>
      <c r="J5236" s="81" t="s">
        <v>4230</v>
      </c>
      <c r="AL5236" s="144">
        <v>0</v>
      </c>
      <c r="AM5236" s="144">
        <v>0.33333333333333337</v>
      </c>
      <c r="AN5236" s="144">
        <v>0.33333333333333337</v>
      </c>
      <c r="AO5236" s="145">
        <v>0.33333333333333337</v>
      </c>
    </row>
    <row r="5237" spans="2:41" ht="14.5" hidden="1" x14ac:dyDescent="0.35">
      <c r="B5237" s="45" t="s">
        <v>3314</v>
      </c>
      <c r="C5237" s="54">
        <v>982724</v>
      </c>
      <c r="D5237" s="54">
        <v>982724</v>
      </c>
      <c r="E5237" s="60" t="s">
        <v>3202</v>
      </c>
      <c r="F5237" s="73">
        <v>0</v>
      </c>
      <c r="G5237" s="73">
        <v>0.33333333333333337</v>
      </c>
      <c r="H5237" s="73">
        <v>0.33333333333333337</v>
      </c>
      <c r="I5237" s="73">
        <v>0.33333333333333337</v>
      </c>
      <c r="J5237" s="81" t="s">
        <v>4230</v>
      </c>
      <c r="AL5237" s="144">
        <v>0</v>
      </c>
      <c r="AM5237" s="144">
        <v>0.33333333333333337</v>
      </c>
      <c r="AN5237" s="144">
        <v>0.33333333333333337</v>
      </c>
      <c r="AO5237" s="145">
        <v>0.33333333333333337</v>
      </c>
    </row>
    <row r="5238" spans="2:41" ht="14.5" hidden="1" x14ac:dyDescent="0.35">
      <c r="B5238" s="45" t="s">
        <v>3314</v>
      </c>
      <c r="C5238" s="54">
        <v>982961</v>
      </c>
      <c r="D5238" s="54">
        <v>982962</v>
      </c>
      <c r="E5238" s="60" t="s">
        <v>3202</v>
      </c>
      <c r="F5238" s="73">
        <v>0</v>
      </c>
      <c r="G5238" s="73">
        <v>0.33333333333333337</v>
      </c>
      <c r="H5238" s="73">
        <v>0.33333333333333337</v>
      </c>
      <c r="I5238" s="73">
        <v>0.33333333333333337</v>
      </c>
      <c r="J5238" s="81" t="s">
        <v>4230</v>
      </c>
      <c r="AL5238" s="144">
        <v>0</v>
      </c>
      <c r="AM5238" s="144">
        <v>0.33333333333333337</v>
      </c>
      <c r="AN5238" s="144">
        <v>0.33333333333333337</v>
      </c>
      <c r="AO5238" s="145">
        <v>0.33333333333333337</v>
      </c>
    </row>
    <row r="5239" spans="2:41" ht="14.5" hidden="1" x14ac:dyDescent="0.35">
      <c r="B5239" s="45" t="s">
        <v>3314</v>
      </c>
      <c r="C5239" s="54">
        <v>983050</v>
      </c>
      <c r="D5239" s="54">
        <v>983050</v>
      </c>
      <c r="E5239" s="60" t="s">
        <v>3207</v>
      </c>
      <c r="F5239" s="73">
        <v>0</v>
      </c>
      <c r="G5239" s="73">
        <v>0.5</v>
      </c>
      <c r="H5239" s="73">
        <v>0.5</v>
      </c>
      <c r="I5239" s="73">
        <v>0.5</v>
      </c>
      <c r="J5239" s="81" t="s">
        <v>4230</v>
      </c>
      <c r="AL5239" s="144">
        <v>0</v>
      </c>
      <c r="AM5239" s="144">
        <v>0.5</v>
      </c>
      <c r="AN5239" s="144">
        <v>0.5</v>
      </c>
      <c r="AO5239" s="145">
        <v>0.5</v>
      </c>
    </row>
    <row r="5240" spans="2:41" ht="14.5" hidden="1" x14ac:dyDescent="0.35">
      <c r="B5240" s="45" t="s">
        <v>3314</v>
      </c>
      <c r="C5240" s="54">
        <v>983119</v>
      </c>
      <c r="D5240" s="54">
        <v>983119</v>
      </c>
      <c r="E5240" s="60" t="s">
        <v>3202</v>
      </c>
      <c r="F5240" s="73">
        <v>0</v>
      </c>
      <c r="G5240" s="73">
        <v>0.33333333333333337</v>
      </c>
      <c r="H5240" s="73">
        <v>0.33333333333333337</v>
      </c>
      <c r="I5240" s="73">
        <v>0.33333333333333337</v>
      </c>
      <c r="J5240" s="81" t="s">
        <v>4230</v>
      </c>
      <c r="AL5240" s="144">
        <v>0</v>
      </c>
      <c r="AM5240" s="144">
        <v>0.33333333333333337</v>
      </c>
      <c r="AN5240" s="144">
        <v>0.33333333333333337</v>
      </c>
      <c r="AO5240" s="145">
        <v>0.33333333333333337</v>
      </c>
    </row>
    <row r="5241" spans="2:41" ht="14.5" hidden="1" x14ac:dyDescent="0.35">
      <c r="B5241" s="45" t="s">
        <v>3314</v>
      </c>
      <c r="C5241" s="54">
        <v>983155</v>
      </c>
      <c r="D5241" s="54">
        <v>983155</v>
      </c>
      <c r="E5241" s="60" t="s">
        <v>3202</v>
      </c>
      <c r="F5241" s="73">
        <v>0</v>
      </c>
      <c r="G5241" s="73">
        <v>0.33333333333333337</v>
      </c>
      <c r="H5241" s="73">
        <v>0.33333333333333337</v>
      </c>
      <c r="I5241" s="73">
        <v>0.33333333333333337</v>
      </c>
      <c r="J5241" s="81" t="s">
        <v>4230</v>
      </c>
      <c r="AL5241" s="144">
        <v>0</v>
      </c>
      <c r="AM5241" s="144">
        <v>0.33333333333333337</v>
      </c>
      <c r="AN5241" s="144">
        <v>0.33333333333333337</v>
      </c>
      <c r="AO5241" s="145">
        <v>0.33333333333333337</v>
      </c>
    </row>
    <row r="5242" spans="2:41" ht="14.5" hidden="1" x14ac:dyDescent="0.35">
      <c r="B5242" s="45" t="s">
        <v>3314</v>
      </c>
      <c r="C5242" s="54">
        <v>983299</v>
      </c>
      <c r="D5242" s="54">
        <v>983299</v>
      </c>
      <c r="E5242" s="60" t="s">
        <v>3202</v>
      </c>
      <c r="F5242" s="73">
        <v>0</v>
      </c>
      <c r="G5242" s="73">
        <v>0.33333333333333337</v>
      </c>
      <c r="H5242" s="73">
        <v>0.33333333333333337</v>
      </c>
      <c r="I5242" s="73">
        <v>0.33333333333333337</v>
      </c>
      <c r="J5242" s="81" t="s">
        <v>4230</v>
      </c>
      <c r="AL5242" s="144">
        <v>0</v>
      </c>
      <c r="AM5242" s="144">
        <v>0.33333333333333337</v>
      </c>
      <c r="AN5242" s="144">
        <v>0.33333333333333337</v>
      </c>
      <c r="AO5242" s="145">
        <v>0.33333333333333337</v>
      </c>
    </row>
    <row r="5243" spans="2:41" ht="14.5" hidden="1" x14ac:dyDescent="0.35">
      <c r="B5243" s="45" t="s">
        <v>3314</v>
      </c>
      <c r="C5243" s="54">
        <v>983330</v>
      </c>
      <c r="D5243" s="54">
        <v>983330</v>
      </c>
      <c r="E5243" s="60" t="s">
        <v>3202</v>
      </c>
      <c r="F5243" s="73">
        <v>0</v>
      </c>
      <c r="G5243" s="73">
        <v>0.33333333333333337</v>
      </c>
      <c r="H5243" s="73">
        <v>0.33333333333333337</v>
      </c>
      <c r="I5243" s="73">
        <v>0.33333333333333337</v>
      </c>
      <c r="J5243" s="81" t="s">
        <v>4230</v>
      </c>
      <c r="AL5243" s="144">
        <v>0</v>
      </c>
      <c r="AM5243" s="144">
        <v>0.33333333333333337</v>
      </c>
      <c r="AN5243" s="144">
        <v>0.33333333333333337</v>
      </c>
      <c r="AO5243" s="145">
        <v>0.33333333333333337</v>
      </c>
    </row>
    <row r="5244" spans="2:41" ht="14.5" hidden="1" x14ac:dyDescent="0.35">
      <c r="B5244" s="45" t="s">
        <v>3314</v>
      </c>
      <c r="C5244" s="54">
        <v>983332</v>
      </c>
      <c r="D5244" s="54">
        <v>983332</v>
      </c>
      <c r="E5244" s="60" t="s">
        <v>3202</v>
      </c>
      <c r="F5244" s="73">
        <v>0</v>
      </c>
      <c r="G5244" s="73">
        <v>0.33333333333333337</v>
      </c>
      <c r="H5244" s="73">
        <v>0.33333333333333337</v>
      </c>
      <c r="I5244" s="73">
        <v>0.33333333333333337</v>
      </c>
      <c r="J5244" s="81" t="s">
        <v>4230</v>
      </c>
      <c r="AL5244" s="144">
        <v>0</v>
      </c>
      <c r="AM5244" s="144">
        <v>0.33333333333333337</v>
      </c>
      <c r="AN5244" s="144">
        <v>0.33333333333333337</v>
      </c>
      <c r="AO5244" s="145">
        <v>0.33333333333333337</v>
      </c>
    </row>
    <row r="5245" spans="2:41" ht="14.5" hidden="1" x14ac:dyDescent="0.35">
      <c r="B5245" s="45" t="s">
        <v>3314</v>
      </c>
      <c r="C5245" s="54">
        <v>983450</v>
      </c>
      <c r="D5245" s="54">
        <v>983450</v>
      </c>
      <c r="E5245" s="60" t="s">
        <v>3202</v>
      </c>
      <c r="F5245" s="73">
        <v>0</v>
      </c>
      <c r="G5245" s="73">
        <v>0.33333333333333337</v>
      </c>
      <c r="H5245" s="73">
        <v>0.33333333333333337</v>
      </c>
      <c r="I5245" s="73">
        <v>0.33333333333333337</v>
      </c>
      <c r="J5245" s="81" t="s">
        <v>4230</v>
      </c>
      <c r="AL5245" s="144">
        <v>0</v>
      </c>
      <c r="AM5245" s="144">
        <v>0.33333333333333337</v>
      </c>
      <c r="AN5245" s="144">
        <v>0.33333333333333337</v>
      </c>
      <c r="AO5245" s="145">
        <v>0.33333333333333337</v>
      </c>
    </row>
    <row r="5246" spans="2:41" ht="14.5" hidden="1" x14ac:dyDescent="0.35">
      <c r="B5246" s="45" t="s">
        <v>3314</v>
      </c>
      <c r="C5246" s="54">
        <v>983452</v>
      </c>
      <c r="D5246" s="54">
        <v>983453</v>
      </c>
      <c r="E5246" s="60" t="s">
        <v>3202</v>
      </c>
      <c r="F5246" s="73">
        <v>0</v>
      </c>
      <c r="G5246" s="73">
        <v>0.33333333333333337</v>
      </c>
      <c r="H5246" s="73">
        <v>0.33333333333333337</v>
      </c>
      <c r="I5246" s="73">
        <v>0.33333333333333337</v>
      </c>
      <c r="J5246" s="81" t="s">
        <v>4230</v>
      </c>
      <c r="AL5246" s="144">
        <v>0</v>
      </c>
      <c r="AM5246" s="144">
        <v>0.33333333333333337</v>
      </c>
      <c r="AN5246" s="144">
        <v>0.33333333333333337</v>
      </c>
      <c r="AO5246" s="145">
        <v>0.33333333333333337</v>
      </c>
    </row>
    <row r="5247" spans="2:41" ht="14.5" hidden="1" x14ac:dyDescent="0.35">
      <c r="B5247" s="45" t="s">
        <v>3314</v>
      </c>
      <c r="C5247" s="54">
        <v>983516</v>
      </c>
      <c r="D5247" s="54">
        <v>983516</v>
      </c>
      <c r="E5247" s="60" t="s">
        <v>3202</v>
      </c>
      <c r="F5247" s="73">
        <v>0</v>
      </c>
      <c r="G5247" s="73">
        <v>0.33333333333333337</v>
      </c>
      <c r="H5247" s="73">
        <v>0.33333333333333337</v>
      </c>
      <c r="I5247" s="73">
        <v>0.33333333333333337</v>
      </c>
      <c r="J5247" s="81" t="s">
        <v>4230</v>
      </c>
      <c r="AL5247" s="144">
        <v>0</v>
      </c>
      <c r="AM5247" s="144">
        <v>0.33333333333333337</v>
      </c>
      <c r="AN5247" s="144">
        <v>0.33333333333333337</v>
      </c>
      <c r="AO5247" s="145">
        <v>0.33333333333333337</v>
      </c>
    </row>
    <row r="5248" spans="2:41" ht="14.5" hidden="1" x14ac:dyDescent="0.35">
      <c r="B5248" s="45" t="s">
        <v>3314</v>
      </c>
      <c r="C5248" s="54">
        <v>983543</v>
      </c>
      <c r="D5248" s="54">
        <v>983543</v>
      </c>
      <c r="E5248" s="60" t="s">
        <v>3202</v>
      </c>
      <c r="F5248" s="73">
        <v>0</v>
      </c>
      <c r="G5248" s="73">
        <v>0.33333333333333337</v>
      </c>
      <c r="H5248" s="73">
        <v>0.33333333333333337</v>
      </c>
      <c r="I5248" s="73">
        <v>0.33333333333333337</v>
      </c>
      <c r="J5248" s="81" t="s">
        <v>4230</v>
      </c>
      <c r="AL5248" s="144">
        <v>0</v>
      </c>
      <c r="AM5248" s="144">
        <v>0.33333333333333337</v>
      </c>
      <c r="AN5248" s="144">
        <v>0.33333333333333337</v>
      </c>
      <c r="AO5248" s="145">
        <v>0.33333333333333337</v>
      </c>
    </row>
    <row r="5249" spans="2:41" ht="14.5" hidden="1" x14ac:dyDescent="0.35">
      <c r="B5249" s="45" t="s">
        <v>3314</v>
      </c>
      <c r="C5249" s="54">
        <v>983633</v>
      </c>
      <c r="D5249" s="54">
        <v>983633</v>
      </c>
      <c r="E5249" s="60" t="s">
        <v>3202</v>
      </c>
      <c r="F5249" s="73">
        <v>0</v>
      </c>
      <c r="G5249" s="73">
        <v>0.33333333333333337</v>
      </c>
      <c r="H5249" s="73">
        <v>0.33333333333333337</v>
      </c>
      <c r="I5249" s="73">
        <v>0.33333333333333337</v>
      </c>
      <c r="J5249" s="81" t="s">
        <v>4230</v>
      </c>
      <c r="AL5249" s="144">
        <v>0</v>
      </c>
      <c r="AM5249" s="144">
        <v>0.33333333333333337</v>
      </c>
      <c r="AN5249" s="144">
        <v>0.33333333333333337</v>
      </c>
      <c r="AO5249" s="145">
        <v>0.33333333333333337</v>
      </c>
    </row>
    <row r="5250" spans="2:41" ht="14.5" hidden="1" x14ac:dyDescent="0.35">
      <c r="B5250" s="45" t="s">
        <v>3314</v>
      </c>
      <c r="C5250" s="54">
        <v>983656</v>
      </c>
      <c r="D5250" s="54">
        <v>983656</v>
      </c>
      <c r="E5250" s="60" t="s">
        <v>3202</v>
      </c>
      <c r="F5250" s="73">
        <v>0</v>
      </c>
      <c r="G5250" s="73">
        <v>0.33333333333333337</v>
      </c>
      <c r="H5250" s="73">
        <v>0.33333333333333337</v>
      </c>
      <c r="I5250" s="73">
        <v>0.33333333333333337</v>
      </c>
      <c r="J5250" s="81" t="s">
        <v>4230</v>
      </c>
      <c r="AL5250" s="144">
        <v>0</v>
      </c>
      <c r="AM5250" s="144">
        <v>0.33333333333333337</v>
      </c>
      <c r="AN5250" s="144">
        <v>0.33333333333333337</v>
      </c>
      <c r="AO5250" s="145">
        <v>0.33333333333333337</v>
      </c>
    </row>
    <row r="5251" spans="2:41" ht="14.5" hidden="1" x14ac:dyDescent="0.35">
      <c r="B5251" s="45" t="s">
        <v>3314</v>
      </c>
      <c r="C5251" s="54">
        <v>983738</v>
      </c>
      <c r="D5251" s="54">
        <v>983738</v>
      </c>
      <c r="E5251" s="60" t="s">
        <v>3202</v>
      </c>
      <c r="F5251" s="73">
        <v>0</v>
      </c>
      <c r="G5251" s="73">
        <v>0.33333333333333337</v>
      </c>
      <c r="H5251" s="73">
        <v>0.33333333333333337</v>
      </c>
      <c r="I5251" s="73">
        <v>0.33333333333333337</v>
      </c>
      <c r="J5251" s="81" t="s">
        <v>4230</v>
      </c>
      <c r="AL5251" s="144">
        <v>0</v>
      </c>
      <c r="AM5251" s="144">
        <v>0.33333333333333337</v>
      </c>
      <c r="AN5251" s="144">
        <v>0.33333333333333337</v>
      </c>
      <c r="AO5251" s="145">
        <v>0.33333333333333337</v>
      </c>
    </row>
    <row r="5252" spans="2:41" ht="14.5" hidden="1" x14ac:dyDescent="0.35">
      <c r="B5252" s="45" t="s">
        <v>3314</v>
      </c>
      <c r="C5252" s="54">
        <v>983792</v>
      </c>
      <c r="D5252" s="54">
        <v>983792</v>
      </c>
      <c r="E5252" s="60" t="s">
        <v>3202</v>
      </c>
      <c r="F5252" s="73">
        <v>0</v>
      </c>
      <c r="G5252" s="73">
        <v>0.33333333333333337</v>
      </c>
      <c r="H5252" s="73">
        <v>0.33333333333333337</v>
      </c>
      <c r="I5252" s="73">
        <v>0.33333333333333337</v>
      </c>
      <c r="J5252" s="81" t="s">
        <v>4230</v>
      </c>
      <c r="AL5252" s="144">
        <v>0</v>
      </c>
      <c r="AM5252" s="144">
        <v>0.33333333333333337</v>
      </c>
      <c r="AN5252" s="144">
        <v>0.33333333333333337</v>
      </c>
      <c r="AO5252" s="145">
        <v>0.33333333333333337</v>
      </c>
    </row>
    <row r="5253" spans="2:41" ht="14.5" hidden="1" x14ac:dyDescent="0.35">
      <c r="B5253" s="45" t="s">
        <v>3314</v>
      </c>
      <c r="C5253" s="54">
        <v>983825</v>
      </c>
      <c r="D5253" s="54">
        <v>983825</v>
      </c>
      <c r="E5253" s="60" t="s">
        <v>3202</v>
      </c>
      <c r="F5253" s="73">
        <v>0</v>
      </c>
      <c r="G5253" s="73">
        <v>0.33333333333333337</v>
      </c>
      <c r="H5253" s="73">
        <v>0.33333333333333337</v>
      </c>
      <c r="I5253" s="73">
        <v>0.33333333333333337</v>
      </c>
      <c r="J5253" s="81" t="s">
        <v>4230</v>
      </c>
      <c r="AL5253" s="144">
        <v>0</v>
      </c>
      <c r="AM5253" s="144">
        <v>0.33333333333333337</v>
      </c>
      <c r="AN5253" s="144">
        <v>0.33333333333333337</v>
      </c>
      <c r="AO5253" s="145">
        <v>0.33333333333333337</v>
      </c>
    </row>
    <row r="5254" spans="2:41" ht="14.5" hidden="1" x14ac:dyDescent="0.35">
      <c r="B5254" s="45" t="s">
        <v>3314</v>
      </c>
      <c r="C5254" s="54">
        <v>984131</v>
      </c>
      <c r="D5254" s="54">
        <v>984132</v>
      </c>
      <c r="E5254" s="60" t="s">
        <v>3202</v>
      </c>
      <c r="F5254" s="73">
        <v>0</v>
      </c>
      <c r="G5254" s="73">
        <v>0.33333333333333337</v>
      </c>
      <c r="H5254" s="73">
        <v>0.33333333333333337</v>
      </c>
      <c r="I5254" s="73">
        <v>0.33333333333333337</v>
      </c>
      <c r="J5254" s="81" t="s">
        <v>4230</v>
      </c>
      <c r="AL5254" s="144">
        <v>0</v>
      </c>
      <c r="AM5254" s="144">
        <v>0.33333333333333337</v>
      </c>
      <c r="AN5254" s="144">
        <v>0.33333333333333337</v>
      </c>
      <c r="AO5254" s="145">
        <v>0.33333333333333337</v>
      </c>
    </row>
    <row r="5255" spans="2:41" ht="14.5" hidden="1" x14ac:dyDescent="0.35">
      <c r="B5255" s="45" t="s">
        <v>3314</v>
      </c>
      <c r="C5255" s="54">
        <v>984142</v>
      </c>
      <c r="D5255" s="54">
        <v>984142</v>
      </c>
      <c r="E5255" s="60" t="s">
        <v>3202</v>
      </c>
      <c r="F5255" s="73">
        <v>0</v>
      </c>
      <c r="G5255" s="73">
        <v>0.33333333333333337</v>
      </c>
      <c r="H5255" s="73">
        <v>0.33333333333333337</v>
      </c>
      <c r="I5255" s="73">
        <v>0.33333333333333337</v>
      </c>
      <c r="J5255" s="81" t="s">
        <v>4230</v>
      </c>
      <c r="AL5255" s="144">
        <v>0</v>
      </c>
      <c r="AM5255" s="144">
        <v>0.33333333333333337</v>
      </c>
      <c r="AN5255" s="144">
        <v>0.33333333333333337</v>
      </c>
      <c r="AO5255" s="145">
        <v>0.33333333333333337</v>
      </c>
    </row>
    <row r="5256" spans="2:41" ht="14.5" hidden="1" x14ac:dyDescent="0.35">
      <c r="B5256" s="45" t="s">
        <v>3314</v>
      </c>
      <c r="C5256" s="54">
        <v>984195</v>
      </c>
      <c r="D5256" s="54">
        <v>984195</v>
      </c>
      <c r="E5256" s="60" t="s">
        <v>3202</v>
      </c>
      <c r="F5256" s="73">
        <v>0</v>
      </c>
      <c r="G5256" s="73">
        <v>0.33333333333333337</v>
      </c>
      <c r="H5256" s="73">
        <v>0.33333333333333337</v>
      </c>
      <c r="I5256" s="73">
        <v>0.33333333333333337</v>
      </c>
      <c r="J5256" s="81" t="s">
        <v>4230</v>
      </c>
      <c r="AL5256" s="144">
        <v>0</v>
      </c>
      <c r="AM5256" s="144">
        <v>0.33333333333333337</v>
      </c>
      <c r="AN5256" s="144">
        <v>0.33333333333333337</v>
      </c>
      <c r="AO5256" s="145">
        <v>0.33333333333333337</v>
      </c>
    </row>
    <row r="5257" spans="2:41" ht="14.5" hidden="1" x14ac:dyDescent="0.35">
      <c r="B5257" s="45" t="s">
        <v>3314</v>
      </c>
      <c r="C5257" s="54">
        <v>984224</v>
      </c>
      <c r="D5257" s="54">
        <v>984224</v>
      </c>
      <c r="E5257" s="60" t="s">
        <v>3202</v>
      </c>
      <c r="F5257" s="73">
        <v>0</v>
      </c>
      <c r="G5257" s="73">
        <v>0.33333333333333337</v>
      </c>
      <c r="H5257" s="73">
        <v>0.33333333333333337</v>
      </c>
      <c r="I5257" s="73">
        <v>0.33333333333333337</v>
      </c>
      <c r="J5257" s="81" t="s">
        <v>4230</v>
      </c>
      <c r="AL5257" s="144">
        <v>0</v>
      </c>
      <c r="AM5257" s="144">
        <v>0.33333333333333337</v>
      </c>
      <c r="AN5257" s="144">
        <v>0.33333333333333337</v>
      </c>
      <c r="AO5257" s="145">
        <v>0.33333333333333337</v>
      </c>
    </row>
    <row r="5258" spans="2:41" ht="14.5" hidden="1" x14ac:dyDescent="0.35">
      <c r="B5258" s="45" t="s">
        <v>3314</v>
      </c>
      <c r="C5258" s="54">
        <v>984498</v>
      </c>
      <c r="D5258" s="54">
        <v>984498</v>
      </c>
      <c r="E5258" s="60" t="s">
        <v>3202</v>
      </c>
      <c r="F5258" s="73">
        <v>0</v>
      </c>
      <c r="G5258" s="73">
        <v>0.33333333333333337</v>
      </c>
      <c r="H5258" s="73">
        <v>0.33333333333333337</v>
      </c>
      <c r="I5258" s="73">
        <v>0.33333333333333337</v>
      </c>
      <c r="J5258" s="81" t="s">
        <v>4230</v>
      </c>
      <c r="AL5258" s="144">
        <v>0</v>
      </c>
      <c r="AM5258" s="144">
        <v>0.33333333333333337</v>
      </c>
      <c r="AN5258" s="144">
        <v>0.33333333333333337</v>
      </c>
      <c r="AO5258" s="145">
        <v>0.33333333333333337</v>
      </c>
    </row>
    <row r="5259" spans="2:41" ht="14.5" hidden="1" x14ac:dyDescent="0.35">
      <c r="B5259" s="45" t="s">
        <v>3314</v>
      </c>
      <c r="C5259" s="54">
        <v>984772</v>
      </c>
      <c r="D5259" s="54">
        <v>984772</v>
      </c>
      <c r="E5259" s="60" t="s">
        <v>3202</v>
      </c>
      <c r="F5259" s="73">
        <v>0</v>
      </c>
      <c r="G5259" s="73">
        <v>0.33333333333333337</v>
      </c>
      <c r="H5259" s="73">
        <v>0.33333333333333337</v>
      </c>
      <c r="I5259" s="73">
        <v>0.33333333333333337</v>
      </c>
      <c r="J5259" s="81" t="s">
        <v>4230</v>
      </c>
      <c r="AL5259" s="144">
        <v>0</v>
      </c>
      <c r="AM5259" s="144">
        <v>0.33333333333333337</v>
      </c>
      <c r="AN5259" s="144">
        <v>0.33333333333333337</v>
      </c>
      <c r="AO5259" s="145">
        <v>0.33333333333333337</v>
      </c>
    </row>
    <row r="5260" spans="2:41" ht="14.5" hidden="1" x14ac:dyDescent="0.35">
      <c r="B5260" s="45" t="s">
        <v>3314</v>
      </c>
      <c r="C5260" s="54">
        <v>989021</v>
      </c>
      <c r="D5260" s="54">
        <v>989021</v>
      </c>
      <c r="E5260" s="60" t="s">
        <v>3202</v>
      </c>
      <c r="F5260" s="73">
        <v>0</v>
      </c>
      <c r="G5260" s="73">
        <v>0.33333333333333337</v>
      </c>
      <c r="H5260" s="73">
        <v>0.33333333333333337</v>
      </c>
      <c r="I5260" s="73">
        <v>0.33333333333333337</v>
      </c>
      <c r="J5260" s="81" t="s">
        <v>4230</v>
      </c>
      <c r="AL5260" s="144">
        <v>0</v>
      </c>
      <c r="AM5260" s="144">
        <v>0.33333333333333337</v>
      </c>
      <c r="AN5260" s="144">
        <v>0.33333333333333337</v>
      </c>
      <c r="AO5260" s="145">
        <v>0.33333333333333337</v>
      </c>
    </row>
    <row r="5261" spans="2:41" ht="14.5" hidden="1" x14ac:dyDescent="0.35">
      <c r="B5261" s="45" t="s">
        <v>3314</v>
      </c>
      <c r="C5261" s="54">
        <v>989057</v>
      </c>
      <c r="D5261" s="54">
        <v>989057</v>
      </c>
      <c r="E5261" s="60" t="s">
        <v>3202</v>
      </c>
      <c r="F5261" s="73">
        <v>0</v>
      </c>
      <c r="G5261" s="73">
        <v>0.33333333333333337</v>
      </c>
      <c r="H5261" s="73">
        <v>0.33333333333333337</v>
      </c>
      <c r="I5261" s="73">
        <v>0.33333333333333337</v>
      </c>
      <c r="J5261" s="81" t="s">
        <v>4230</v>
      </c>
      <c r="AL5261" s="144">
        <v>0</v>
      </c>
      <c r="AM5261" s="144">
        <v>0.33333333333333337</v>
      </c>
      <c r="AN5261" s="144">
        <v>0.33333333333333337</v>
      </c>
      <c r="AO5261" s="145">
        <v>0.33333333333333337</v>
      </c>
    </row>
    <row r="5262" spans="2:41" ht="14.5" hidden="1" x14ac:dyDescent="0.35">
      <c r="B5262" s="45" t="s">
        <v>3314</v>
      </c>
      <c r="C5262" s="54">
        <v>118750</v>
      </c>
      <c r="D5262" s="54">
        <v>118750</v>
      </c>
      <c r="E5262" s="60" t="s">
        <v>3202</v>
      </c>
      <c r="F5262" s="73">
        <v>0</v>
      </c>
      <c r="G5262" s="73">
        <v>0.33333333333333337</v>
      </c>
      <c r="H5262" s="73">
        <v>0.33333333333333337</v>
      </c>
      <c r="I5262" s="73">
        <v>0.33333333333333337</v>
      </c>
      <c r="J5262" s="81" t="s">
        <v>4230</v>
      </c>
      <c r="AL5262" s="144">
        <v>0</v>
      </c>
      <c r="AM5262" s="144">
        <v>0.33333333333333337</v>
      </c>
      <c r="AN5262" s="144">
        <v>0.33333333333333337</v>
      </c>
      <c r="AO5262" s="145">
        <v>0.33333333333333337</v>
      </c>
    </row>
    <row r="5263" spans="2:41" ht="14.5" hidden="1" x14ac:dyDescent="0.35">
      <c r="B5263" s="45" t="s">
        <v>3314</v>
      </c>
      <c r="C5263" s="54">
        <v>900368</v>
      </c>
      <c r="D5263" s="54">
        <v>900368</v>
      </c>
      <c r="E5263" s="60" t="s">
        <v>3203</v>
      </c>
      <c r="F5263" s="73">
        <v>0</v>
      </c>
      <c r="G5263" s="73">
        <v>0.375</v>
      </c>
      <c r="H5263" s="73">
        <v>0.375</v>
      </c>
      <c r="I5263" s="73">
        <v>0.375</v>
      </c>
      <c r="J5263" s="81" t="s">
        <v>4230</v>
      </c>
      <c r="AL5263" s="144">
        <v>0</v>
      </c>
      <c r="AM5263" s="144">
        <v>0.375</v>
      </c>
      <c r="AN5263" s="144">
        <v>0.375</v>
      </c>
      <c r="AO5263" s="145">
        <v>0.375</v>
      </c>
    </row>
    <row r="5264" spans="2:41" ht="14.5" hidden="1" x14ac:dyDescent="0.35">
      <c r="B5264" s="45" t="s">
        <v>3314</v>
      </c>
      <c r="C5264" s="54">
        <v>900449</v>
      </c>
      <c r="D5264" s="54">
        <v>900449</v>
      </c>
      <c r="E5264" s="60" t="s">
        <v>3203</v>
      </c>
      <c r="F5264" s="73">
        <v>0</v>
      </c>
      <c r="G5264" s="73">
        <v>0.375</v>
      </c>
      <c r="H5264" s="73">
        <v>0.375</v>
      </c>
      <c r="I5264" s="73">
        <v>0.375</v>
      </c>
      <c r="J5264" s="81" t="s">
        <v>4230</v>
      </c>
      <c r="AL5264" s="144">
        <v>0</v>
      </c>
      <c r="AM5264" s="144">
        <v>0.375</v>
      </c>
      <c r="AN5264" s="144">
        <v>0.375</v>
      </c>
      <c r="AO5264" s="145">
        <v>0.375</v>
      </c>
    </row>
    <row r="5265" spans="2:41" ht="14.5" hidden="1" x14ac:dyDescent="0.35">
      <c r="B5265" s="45" t="s">
        <v>3314</v>
      </c>
      <c r="C5265" s="54">
        <v>900488</v>
      </c>
      <c r="D5265" s="54">
        <v>900488</v>
      </c>
      <c r="E5265" s="60" t="s">
        <v>3203</v>
      </c>
      <c r="F5265" s="73">
        <v>0</v>
      </c>
      <c r="G5265" s="73">
        <v>0.375</v>
      </c>
      <c r="H5265" s="73">
        <v>0.375</v>
      </c>
      <c r="I5265" s="73">
        <v>0.375</v>
      </c>
      <c r="J5265" s="81" t="s">
        <v>4230</v>
      </c>
      <c r="AL5265" s="144">
        <v>0</v>
      </c>
      <c r="AM5265" s="144">
        <v>0.375</v>
      </c>
      <c r="AN5265" s="144">
        <v>0.375</v>
      </c>
      <c r="AO5265" s="145">
        <v>0.375</v>
      </c>
    </row>
    <row r="5266" spans="2:41" ht="14.5" hidden="1" x14ac:dyDescent="0.35">
      <c r="B5266" s="45" t="s">
        <v>3314</v>
      </c>
      <c r="C5266" s="54">
        <v>900569</v>
      </c>
      <c r="D5266" s="54">
        <v>900569</v>
      </c>
      <c r="E5266" s="60" t="s">
        <v>3203</v>
      </c>
      <c r="F5266" s="73">
        <v>0</v>
      </c>
      <c r="G5266" s="73">
        <v>0.375</v>
      </c>
      <c r="H5266" s="73">
        <v>0.375</v>
      </c>
      <c r="I5266" s="73">
        <v>0.375</v>
      </c>
      <c r="J5266" s="81" t="s">
        <v>4230</v>
      </c>
      <c r="AL5266" s="144">
        <v>0</v>
      </c>
      <c r="AM5266" s="144">
        <v>0.375</v>
      </c>
      <c r="AN5266" s="144">
        <v>0.375</v>
      </c>
      <c r="AO5266" s="145">
        <v>0.375</v>
      </c>
    </row>
    <row r="5267" spans="2:41" ht="14.5" hidden="1" x14ac:dyDescent="0.35">
      <c r="B5267" s="45" t="s">
        <v>3314</v>
      </c>
      <c r="C5267" s="54">
        <v>900680</v>
      </c>
      <c r="D5267" s="54">
        <v>900681</v>
      </c>
      <c r="E5267" s="60" t="s">
        <v>3203</v>
      </c>
      <c r="F5267" s="73">
        <v>0</v>
      </c>
      <c r="G5267" s="73">
        <v>0.375</v>
      </c>
      <c r="H5267" s="73">
        <v>0.375</v>
      </c>
      <c r="I5267" s="73">
        <v>0.375</v>
      </c>
      <c r="J5267" s="81" t="s">
        <v>4230</v>
      </c>
      <c r="AL5267" s="144">
        <v>0</v>
      </c>
      <c r="AM5267" s="144">
        <v>0.375</v>
      </c>
      <c r="AN5267" s="144">
        <v>0.375</v>
      </c>
      <c r="AO5267" s="145">
        <v>0.375</v>
      </c>
    </row>
    <row r="5268" spans="2:41" ht="14.5" hidden="1" x14ac:dyDescent="0.35">
      <c r="B5268" s="45" t="s">
        <v>3314</v>
      </c>
      <c r="C5268" s="54">
        <v>900686</v>
      </c>
      <c r="D5268" s="54">
        <v>900686</v>
      </c>
      <c r="E5268" s="60" t="s">
        <v>3203</v>
      </c>
      <c r="F5268" s="73">
        <v>0</v>
      </c>
      <c r="G5268" s="73">
        <v>0.375</v>
      </c>
      <c r="H5268" s="73">
        <v>0.375</v>
      </c>
      <c r="I5268" s="73">
        <v>0.375</v>
      </c>
      <c r="J5268" s="81" t="s">
        <v>4230</v>
      </c>
      <c r="AL5268" s="144">
        <v>0</v>
      </c>
      <c r="AM5268" s="144">
        <v>0.375</v>
      </c>
      <c r="AN5268" s="144">
        <v>0.375</v>
      </c>
      <c r="AO5268" s="145">
        <v>0.375</v>
      </c>
    </row>
    <row r="5269" spans="2:41" ht="14.5" hidden="1" x14ac:dyDescent="0.35">
      <c r="B5269" s="45" t="s">
        <v>3314</v>
      </c>
      <c r="C5269" s="54">
        <v>900691</v>
      </c>
      <c r="D5269" s="54">
        <v>900691</v>
      </c>
      <c r="E5269" s="60" t="s">
        <v>3203</v>
      </c>
      <c r="F5269" s="73">
        <v>0</v>
      </c>
      <c r="G5269" s="73">
        <v>0.375</v>
      </c>
      <c r="H5269" s="73">
        <v>0.375</v>
      </c>
      <c r="I5269" s="73">
        <v>0.375</v>
      </c>
      <c r="J5269" s="81" t="s">
        <v>4230</v>
      </c>
      <c r="AL5269" s="144">
        <v>0</v>
      </c>
      <c r="AM5269" s="144">
        <v>0.375</v>
      </c>
      <c r="AN5269" s="144">
        <v>0.375</v>
      </c>
      <c r="AO5269" s="145">
        <v>0.375</v>
      </c>
    </row>
    <row r="5270" spans="2:41" ht="14.5" hidden="1" x14ac:dyDescent="0.35">
      <c r="B5270" s="45" t="s">
        <v>3314</v>
      </c>
      <c r="C5270" s="54">
        <v>900787</v>
      </c>
      <c r="D5270" s="54">
        <v>900787</v>
      </c>
      <c r="E5270" s="60" t="s">
        <v>3203</v>
      </c>
      <c r="F5270" s="73">
        <v>0</v>
      </c>
      <c r="G5270" s="73">
        <v>0.375</v>
      </c>
      <c r="H5270" s="73">
        <v>0.375</v>
      </c>
      <c r="I5270" s="73">
        <v>0.375</v>
      </c>
      <c r="J5270" s="81" t="s">
        <v>4230</v>
      </c>
      <c r="AL5270" s="144">
        <v>0</v>
      </c>
      <c r="AM5270" s="144">
        <v>0.375</v>
      </c>
      <c r="AN5270" s="144">
        <v>0.375</v>
      </c>
      <c r="AO5270" s="145">
        <v>0.375</v>
      </c>
    </row>
    <row r="5271" spans="2:41" ht="14.5" hidden="1" x14ac:dyDescent="0.35">
      <c r="B5271" s="45" t="s">
        <v>3314</v>
      </c>
      <c r="C5271" s="54">
        <v>900858</v>
      </c>
      <c r="D5271" s="54">
        <v>900858</v>
      </c>
      <c r="E5271" s="60" t="s">
        <v>3203</v>
      </c>
      <c r="F5271" s="73">
        <v>0</v>
      </c>
      <c r="G5271" s="73">
        <v>0.375</v>
      </c>
      <c r="H5271" s="73">
        <v>0.375</v>
      </c>
      <c r="I5271" s="73">
        <v>0.375</v>
      </c>
      <c r="J5271" s="81" t="s">
        <v>4230</v>
      </c>
      <c r="AL5271" s="144">
        <v>0</v>
      </c>
      <c r="AM5271" s="144">
        <v>0.375</v>
      </c>
      <c r="AN5271" s="144">
        <v>0.375</v>
      </c>
      <c r="AO5271" s="145">
        <v>0.375</v>
      </c>
    </row>
    <row r="5272" spans="2:41" ht="14.5" hidden="1" x14ac:dyDescent="0.35">
      <c r="B5272" s="45" t="s">
        <v>3314</v>
      </c>
      <c r="C5272" s="54">
        <v>901479</v>
      </c>
      <c r="D5272" s="54">
        <v>901479</v>
      </c>
      <c r="E5272" s="60" t="s">
        <v>3203</v>
      </c>
      <c r="F5272" s="73">
        <v>0</v>
      </c>
      <c r="G5272" s="73">
        <v>0.375</v>
      </c>
      <c r="H5272" s="73">
        <v>0.375</v>
      </c>
      <c r="I5272" s="73">
        <v>0.375</v>
      </c>
      <c r="J5272" s="81" t="s">
        <v>4230</v>
      </c>
      <c r="AL5272" s="144">
        <v>0</v>
      </c>
      <c r="AM5272" s="144">
        <v>0.375</v>
      </c>
      <c r="AN5272" s="144">
        <v>0.375</v>
      </c>
      <c r="AO5272" s="145">
        <v>0.375</v>
      </c>
    </row>
    <row r="5273" spans="2:41" ht="14.5" hidden="1" x14ac:dyDescent="0.35">
      <c r="B5273" s="45" t="s">
        <v>3314</v>
      </c>
      <c r="C5273" s="54">
        <v>901728</v>
      </c>
      <c r="D5273" s="54">
        <v>901728</v>
      </c>
      <c r="E5273" s="60" t="s">
        <v>3203</v>
      </c>
      <c r="F5273" s="73">
        <v>0</v>
      </c>
      <c r="G5273" s="73">
        <v>0.375</v>
      </c>
      <c r="H5273" s="73">
        <v>0.375</v>
      </c>
      <c r="I5273" s="73">
        <v>0.375</v>
      </c>
      <c r="J5273" s="81" t="s">
        <v>4230</v>
      </c>
      <c r="AL5273" s="144">
        <v>0</v>
      </c>
      <c r="AM5273" s="144">
        <v>0.375</v>
      </c>
      <c r="AN5273" s="144">
        <v>0.375</v>
      </c>
      <c r="AO5273" s="145">
        <v>0.375</v>
      </c>
    </row>
    <row r="5274" spans="2:41" ht="14.5" hidden="1" x14ac:dyDescent="0.35">
      <c r="B5274" s="45" t="s">
        <v>3314</v>
      </c>
      <c r="C5274" s="54">
        <v>901742</v>
      </c>
      <c r="D5274" s="54">
        <v>901742</v>
      </c>
      <c r="E5274" s="60" t="s">
        <v>3203</v>
      </c>
      <c r="F5274" s="73">
        <v>0</v>
      </c>
      <c r="G5274" s="73">
        <v>0.375</v>
      </c>
      <c r="H5274" s="73">
        <v>0.375</v>
      </c>
      <c r="I5274" s="73">
        <v>0.375</v>
      </c>
      <c r="J5274" s="81" t="s">
        <v>4230</v>
      </c>
      <c r="AL5274" s="144">
        <v>0</v>
      </c>
      <c r="AM5274" s="144">
        <v>0.375</v>
      </c>
      <c r="AN5274" s="144">
        <v>0.375</v>
      </c>
      <c r="AO5274" s="145">
        <v>0.375</v>
      </c>
    </row>
    <row r="5275" spans="2:41" ht="14.5" hidden="1" x14ac:dyDescent="0.35">
      <c r="B5275" s="45" t="s">
        <v>3314</v>
      </c>
      <c r="C5275" s="54">
        <v>901746</v>
      </c>
      <c r="D5275" s="54">
        <v>901747</v>
      </c>
      <c r="E5275" s="60" t="s">
        <v>3203</v>
      </c>
      <c r="F5275" s="73">
        <v>0</v>
      </c>
      <c r="G5275" s="73">
        <v>0.375</v>
      </c>
      <c r="H5275" s="73">
        <v>0.375</v>
      </c>
      <c r="I5275" s="73">
        <v>0.375</v>
      </c>
      <c r="J5275" s="81" t="s">
        <v>4230</v>
      </c>
      <c r="AL5275" s="144">
        <v>0</v>
      </c>
      <c r="AM5275" s="144">
        <v>0.375</v>
      </c>
      <c r="AN5275" s="144">
        <v>0.375</v>
      </c>
      <c r="AO5275" s="145">
        <v>0.375</v>
      </c>
    </row>
    <row r="5276" spans="2:41" ht="14.5" hidden="1" x14ac:dyDescent="0.35">
      <c r="B5276" s="45" t="s">
        <v>3314</v>
      </c>
      <c r="C5276" s="54">
        <v>901749</v>
      </c>
      <c r="D5276" s="54">
        <v>901749</v>
      </c>
      <c r="E5276" s="60" t="s">
        <v>3203</v>
      </c>
      <c r="F5276" s="73">
        <v>0</v>
      </c>
      <c r="G5276" s="73">
        <v>0.375</v>
      </c>
      <c r="H5276" s="73">
        <v>0.375</v>
      </c>
      <c r="I5276" s="73">
        <v>0.375</v>
      </c>
      <c r="J5276" s="81" t="s">
        <v>4230</v>
      </c>
      <c r="AL5276" s="144">
        <v>0</v>
      </c>
      <c r="AM5276" s="144">
        <v>0.375</v>
      </c>
      <c r="AN5276" s="144">
        <v>0.375</v>
      </c>
      <c r="AO5276" s="145">
        <v>0.375</v>
      </c>
    </row>
    <row r="5277" spans="2:41" ht="14.5" hidden="1" x14ac:dyDescent="0.35">
      <c r="B5277" s="45" t="s">
        <v>3314</v>
      </c>
      <c r="C5277" s="54">
        <v>901770</v>
      </c>
      <c r="D5277" s="54">
        <v>901770</v>
      </c>
      <c r="E5277" s="60" t="s">
        <v>3203</v>
      </c>
      <c r="F5277" s="73">
        <v>0</v>
      </c>
      <c r="G5277" s="73">
        <v>0.375</v>
      </c>
      <c r="H5277" s="73">
        <v>0.375</v>
      </c>
      <c r="I5277" s="73">
        <v>0.375</v>
      </c>
      <c r="J5277" s="81" t="s">
        <v>4230</v>
      </c>
      <c r="AL5277" s="144">
        <v>0</v>
      </c>
      <c r="AM5277" s="144">
        <v>0.375</v>
      </c>
      <c r="AN5277" s="144">
        <v>0.375</v>
      </c>
      <c r="AO5277" s="145">
        <v>0.375</v>
      </c>
    </row>
    <row r="5278" spans="2:41" ht="14.5" hidden="1" x14ac:dyDescent="0.35">
      <c r="B5278" s="45" t="s">
        <v>3314</v>
      </c>
      <c r="C5278" s="54">
        <v>901774</v>
      </c>
      <c r="D5278" s="54">
        <v>901775</v>
      </c>
      <c r="E5278" s="60" t="s">
        <v>3203</v>
      </c>
      <c r="F5278" s="73">
        <v>0</v>
      </c>
      <c r="G5278" s="73">
        <v>0.375</v>
      </c>
      <c r="H5278" s="73">
        <v>0.375</v>
      </c>
      <c r="I5278" s="73">
        <v>0.375</v>
      </c>
      <c r="J5278" s="81" t="s">
        <v>4230</v>
      </c>
      <c r="AL5278" s="144">
        <v>0</v>
      </c>
      <c r="AM5278" s="144">
        <v>0.375</v>
      </c>
      <c r="AN5278" s="144">
        <v>0.375</v>
      </c>
      <c r="AO5278" s="145">
        <v>0.375</v>
      </c>
    </row>
    <row r="5279" spans="2:41" ht="14.5" hidden="1" x14ac:dyDescent="0.35">
      <c r="B5279" s="45" t="s">
        <v>3314</v>
      </c>
      <c r="C5279" s="54">
        <v>901777</v>
      </c>
      <c r="D5279" s="54">
        <v>901777</v>
      </c>
      <c r="E5279" s="60" t="s">
        <v>3203</v>
      </c>
      <c r="F5279" s="73">
        <v>0</v>
      </c>
      <c r="G5279" s="73">
        <v>0.375</v>
      </c>
      <c r="H5279" s="73">
        <v>0.375</v>
      </c>
      <c r="I5279" s="73">
        <v>0.375</v>
      </c>
      <c r="J5279" s="81" t="s">
        <v>4230</v>
      </c>
      <c r="AL5279" s="144">
        <v>0</v>
      </c>
      <c r="AM5279" s="144">
        <v>0.375</v>
      </c>
      <c r="AN5279" s="144">
        <v>0.375</v>
      </c>
      <c r="AO5279" s="145">
        <v>0.375</v>
      </c>
    </row>
    <row r="5280" spans="2:41" ht="14.5" hidden="1" x14ac:dyDescent="0.35">
      <c r="B5280" s="45" t="s">
        <v>3314</v>
      </c>
      <c r="C5280" s="54">
        <v>902006</v>
      </c>
      <c r="D5280" s="54">
        <v>902006</v>
      </c>
      <c r="E5280" s="60" t="s">
        <v>3203</v>
      </c>
      <c r="F5280" s="73">
        <v>0</v>
      </c>
      <c r="G5280" s="73">
        <v>0.375</v>
      </c>
      <c r="H5280" s="73">
        <v>0.375</v>
      </c>
      <c r="I5280" s="73">
        <v>0.375</v>
      </c>
      <c r="J5280" s="81" t="s">
        <v>4230</v>
      </c>
      <c r="AL5280" s="144">
        <v>0</v>
      </c>
      <c r="AM5280" s="144">
        <v>0.375</v>
      </c>
      <c r="AN5280" s="144">
        <v>0.375</v>
      </c>
      <c r="AO5280" s="145">
        <v>0.375</v>
      </c>
    </row>
    <row r="5281" spans="2:41" ht="14.5" hidden="1" x14ac:dyDescent="0.35">
      <c r="B5281" s="45" t="s">
        <v>3314</v>
      </c>
      <c r="C5281" s="54">
        <v>902079</v>
      </c>
      <c r="D5281" s="54">
        <v>902079</v>
      </c>
      <c r="E5281" s="60" t="s">
        <v>3203</v>
      </c>
      <c r="F5281" s="73">
        <v>0</v>
      </c>
      <c r="G5281" s="73">
        <v>0.375</v>
      </c>
      <c r="H5281" s="73">
        <v>0.375</v>
      </c>
      <c r="I5281" s="73">
        <v>0.375</v>
      </c>
      <c r="J5281" s="81" t="s">
        <v>4230</v>
      </c>
      <c r="AL5281" s="144">
        <v>0</v>
      </c>
      <c r="AM5281" s="144">
        <v>0.375</v>
      </c>
      <c r="AN5281" s="144">
        <v>0.375</v>
      </c>
      <c r="AO5281" s="145">
        <v>0.375</v>
      </c>
    </row>
    <row r="5282" spans="2:41" ht="14.5" hidden="1" x14ac:dyDescent="0.35">
      <c r="B5282" s="45" t="s">
        <v>3314</v>
      </c>
      <c r="C5282" s="54">
        <v>902139</v>
      </c>
      <c r="D5282" s="54">
        <v>902139</v>
      </c>
      <c r="E5282" s="60" t="s">
        <v>3203</v>
      </c>
      <c r="F5282" s="73">
        <v>0</v>
      </c>
      <c r="G5282" s="73">
        <v>0.375</v>
      </c>
      <c r="H5282" s="73">
        <v>0.375</v>
      </c>
      <c r="I5282" s="73">
        <v>0.375</v>
      </c>
      <c r="J5282" s="81" t="s">
        <v>4230</v>
      </c>
      <c r="AL5282" s="144">
        <v>0</v>
      </c>
      <c r="AM5282" s="144">
        <v>0.375</v>
      </c>
      <c r="AN5282" s="144">
        <v>0.375</v>
      </c>
      <c r="AO5282" s="145">
        <v>0.375</v>
      </c>
    </row>
    <row r="5283" spans="2:41" ht="14.5" hidden="1" x14ac:dyDescent="0.35">
      <c r="B5283" s="45" t="s">
        <v>3314</v>
      </c>
      <c r="C5283" s="54">
        <v>902145</v>
      </c>
      <c r="D5283" s="54">
        <v>902145</v>
      </c>
      <c r="E5283" s="60" t="s">
        <v>3203</v>
      </c>
      <c r="F5283" s="73">
        <v>0</v>
      </c>
      <c r="G5283" s="73">
        <v>0.375</v>
      </c>
      <c r="H5283" s="73">
        <v>0.375</v>
      </c>
      <c r="I5283" s="73">
        <v>0.375</v>
      </c>
      <c r="J5283" s="81" t="s">
        <v>4230</v>
      </c>
      <c r="AL5283" s="144">
        <v>0</v>
      </c>
      <c r="AM5283" s="144">
        <v>0.375</v>
      </c>
      <c r="AN5283" s="144">
        <v>0.375</v>
      </c>
      <c r="AO5283" s="145">
        <v>0.375</v>
      </c>
    </row>
    <row r="5284" spans="2:41" ht="14.5" hidden="1" x14ac:dyDescent="0.35">
      <c r="B5284" s="45" t="s">
        <v>3314</v>
      </c>
      <c r="C5284" s="54">
        <v>902148</v>
      </c>
      <c r="D5284" s="54">
        <v>902148</v>
      </c>
      <c r="E5284" s="60" t="s">
        <v>3203</v>
      </c>
      <c r="F5284" s="73">
        <v>0</v>
      </c>
      <c r="G5284" s="73">
        <v>0.375</v>
      </c>
      <c r="H5284" s="73">
        <v>0.375</v>
      </c>
      <c r="I5284" s="73">
        <v>0.375</v>
      </c>
      <c r="J5284" s="81" t="s">
        <v>4230</v>
      </c>
      <c r="AL5284" s="144">
        <v>0</v>
      </c>
      <c r="AM5284" s="144">
        <v>0.375</v>
      </c>
      <c r="AN5284" s="144">
        <v>0.375</v>
      </c>
      <c r="AO5284" s="145">
        <v>0.375</v>
      </c>
    </row>
    <row r="5285" spans="2:41" ht="14.5" hidden="1" x14ac:dyDescent="0.35">
      <c r="B5285" s="45" t="s">
        <v>3314</v>
      </c>
      <c r="C5285" s="54">
        <v>902330</v>
      </c>
      <c r="D5285" s="54">
        <v>902330</v>
      </c>
      <c r="E5285" s="60" t="s">
        <v>3203</v>
      </c>
      <c r="F5285" s="73">
        <v>0</v>
      </c>
      <c r="G5285" s="73">
        <v>0.375</v>
      </c>
      <c r="H5285" s="73">
        <v>0.375</v>
      </c>
      <c r="I5285" s="73">
        <v>0.375</v>
      </c>
      <c r="J5285" s="81" t="s">
        <v>4230</v>
      </c>
      <c r="AL5285" s="144">
        <v>0</v>
      </c>
      <c r="AM5285" s="144">
        <v>0.375</v>
      </c>
      <c r="AN5285" s="144">
        <v>0.375</v>
      </c>
      <c r="AO5285" s="145">
        <v>0.375</v>
      </c>
    </row>
    <row r="5286" spans="2:41" ht="14.5" hidden="1" x14ac:dyDescent="0.35">
      <c r="B5286" s="45" t="s">
        <v>3314</v>
      </c>
      <c r="C5286" s="54">
        <v>903242</v>
      </c>
      <c r="D5286" s="54">
        <v>903242</v>
      </c>
      <c r="E5286" s="60" t="s">
        <v>3203</v>
      </c>
      <c r="F5286" s="73">
        <v>0</v>
      </c>
      <c r="G5286" s="73">
        <v>0.375</v>
      </c>
      <c r="H5286" s="73">
        <v>0.375</v>
      </c>
      <c r="I5286" s="73">
        <v>0.375</v>
      </c>
      <c r="J5286" s="81" t="s">
        <v>4230</v>
      </c>
      <c r="AL5286" s="144">
        <v>0</v>
      </c>
      <c r="AM5286" s="144">
        <v>0.375</v>
      </c>
      <c r="AN5286" s="144">
        <v>0.375</v>
      </c>
      <c r="AO5286" s="145">
        <v>0.375</v>
      </c>
    </row>
    <row r="5287" spans="2:41" ht="14.5" hidden="1" x14ac:dyDescent="0.35">
      <c r="B5287" s="45" t="s">
        <v>3314</v>
      </c>
      <c r="C5287" s="54">
        <v>903361</v>
      </c>
      <c r="D5287" s="54">
        <v>903361</v>
      </c>
      <c r="E5287" s="60" t="s">
        <v>3203</v>
      </c>
      <c r="F5287" s="73">
        <v>0</v>
      </c>
      <c r="G5287" s="73">
        <v>0.375</v>
      </c>
      <c r="H5287" s="73">
        <v>0.375</v>
      </c>
      <c r="I5287" s="73">
        <v>0.375</v>
      </c>
      <c r="J5287" s="81" t="s">
        <v>4230</v>
      </c>
      <c r="AL5287" s="144">
        <v>0</v>
      </c>
      <c r="AM5287" s="144">
        <v>0.375</v>
      </c>
      <c r="AN5287" s="144">
        <v>0.375</v>
      </c>
      <c r="AO5287" s="145">
        <v>0.375</v>
      </c>
    </row>
    <row r="5288" spans="2:41" ht="14.5" hidden="1" x14ac:dyDescent="0.35">
      <c r="B5288" s="45" t="s">
        <v>3314</v>
      </c>
      <c r="C5288" s="54">
        <v>903413</v>
      </c>
      <c r="D5288" s="54">
        <v>903413</v>
      </c>
      <c r="E5288" s="60" t="s">
        <v>3203</v>
      </c>
      <c r="F5288" s="73">
        <v>0</v>
      </c>
      <c r="G5288" s="73">
        <v>0.375</v>
      </c>
      <c r="H5288" s="73">
        <v>0.375</v>
      </c>
      <c r="I5288" s="73">
        <v>0.375</v>
      </c>
      <c r="J5288" s="81" t="s">
        <v>4230</v>
      </c>
      <c r="AL5288" s="144">
        <v>0</v>
      </c>
      <c r="AM5288" s="144">
        <v>0.375</v>
      </c>
      <c r="AN5288" s="144">
        <v>0.375</v>
      </c>
      <c r="AO5288" s="145">
        <v>0.375</v>
      </c>
    </row>
    <row r="5289" spans="2:41" ht="14.5" hidden="1" x14ac:dyDescent="0.35">
      <c r="B5289" s="45" t="s">
        <v>3314</v>
      </c>
      <c r="C5289" s="54">
        <v>903511</v>
      </c>
      <c r="D5289" s="54">
        <v>903511</v>
      </c>
      <c r="E5289" s="60" t="s">
        <v>3203</v>
      </c>
      <c r="F5289" s="73">
        <v>0</v>
      </c>
      <c r="G5289" s="73">
        <v>0.375</v>
      </c>
      <c r="H5289" s="73">
        <v>0.375</v>
      </c>
      <c r="I5289" s="73">
        <v>0.375</v>
      </c>
      <c r="J5289" s="81" t="s">
        <v>4230</v>
      </c>
      <c r="AL5289" s="144">
        <v>0</v>
      </c>
      <c r="AM5289" s="144">
        <v>0.375</v>
      </c>
      <c r="AN5289" s="144">
        <v>0.375</v>
      </c>
      <c r="AO5289" s="145">
        <v>0.375</v>
      </c>
    </row>
    <row r="5290" spans="2:41" ht="14.5" hidden="1" x14ac:dyDescent="0.35">
      <c r="B5290" s="45" t="s">
        <v>3314</v>
      </c>
      <c r="C5290" s="54">
        <v>903755</v>
      </c>
      <c r="D5290" s="54">
        <v>903755</v>
      </c>
      <c r="E5290" s="60" t="s">
        <v>3203</v>
      </c>
      <c r="F5290" s="73">
        <v>0</v>
      </c>
      <c r="G5290" s="73">
        <v>0.375</v>
      </c>
      <c r="H5290" s="73">
        <v>0.375</v>
      </c>
      <c r="I5290" s="73">
        <v>0.375</v>
      </c>
      <c r="J5290" s="81" t="s">
        <v>4230</v>
      </c>
      <c r="AL5290" s="144">
        <v>0</v>
      </c>
      <c r="AM5290" s="144">
        <v>0.375</v>
      </c>
      <c r="AN5290" s="144">
        <v>0.375</v>
      </c>
      <c r="AO5290" s="145">
        <v>0.375</v>
      </c>
    </row>
    <row r="5291" spans="2:41" ht="14.5" hidden="1" x14ac:dyDescent="0.35">
      <c r="B5291" s="45" t="s">
        <v>3314</v>
      </c>
      <c r="C5291" s="54">
        <v>903820</v>
      </c>
      <c r="D5291" s="54">
        <v>903820</v>
      </c>
      <c r="E5291" s="60" t="s">
        <v>3203</v>
      </c>
      <c r="F5291" s="73">
        <v>0</v>
      </c>
      <c r="G5291" s="73">
        <v>0.375</v>
      </c>
      <c r="H5291" s="73">
        <v>0.375</v>
      </c>
      <c r="I5291" s="73">
        <v>0.375</v>
      </c>
      <c r="J5291" s="81" t="s">
        <v>4230</v>
      </c>
      <c r="AL5291" s="144">
        <v>0</v>
      </c>
      <c r="AM5291" s="144">
        <v>0.375</v>
      </c>
      <c r="AN5291" s="144">
        <v>0.375</v>
      </c>
      <c r="AO5291" s="145">
        <v>0.375</v>
      </c>
    </row>
    <row r="5292" spans="2:41" ht="14.5" hidden="1" x14ac:dyDescent="0.35">
      <c r="B5292" s="45" t="s">
        <v>3314</v>
      </c>
      <c r="C5292" s="54">
        <v>903870</v>
      </c>
      <c r="D5292" s="54">
        <v>903870</v>
      </c>
      <c r="E5292" s="60" t="s">
        <v>3203</v>
      </c>
      <c r="F5292" s="73">
        <v>0</v>
      </c>
      <c r="G5292" s="73">
        <v>0.375</v>
      </c>
      <c r="H5292" s="73">
        <v>0.375</v>
      </c>
      <c r="I5292" s="73">
        <v>0.375</v>
      </c>
      <c r="J5292" s="81" t="s">
        <v>4230</v>
      </c>
      <c r="AL5292" s="144">
        <v>0</v>
      </c>
      <c r="AM5292" s="144">
        <v>0.375</v>
      </c>
      <c r="AN5292" s="144">
        <v>0.375</v>
      </c>
      <c r="AO5292" s="145">
        <v>0.375</v>
      </c>
    </row>
    <row r="5293" spans="2:41" ht="14.5" hidden="1" x14ac:dyDescent="0.35">
      <c r="B5293" s="45" t="s">
        <v>3314</v>
      </c>
      <c r="C5293" s="54">
        <v>903944</v>
      </c>
      <c r="D5293" s="54">
        <v>903944</v>
      </c>
      <c r="E5293" s="60" t="s">
        <v>3203</v>
      </c>
      <c r="F5293" s="73">
        <v>0</v>
      </c>
      <c r="G5293" s="73">
        <v>0.375</v>
      </c>
      <c r="H5293" s="73">
        <v>0.375</v>
      </c>
      <c r="I5293" s="73">
        <v>0.375</v>
      </c>
      <c r="J5293" s="81" t="s">
        <v>4230</v>
      </c>
      <c r="AL5293" s="144">
        <v>0</v>
      </c>
      <c r="AM5293" s="144">
        <v>0.375</v>
      </c>
      <c r="AN5293" s="144">
        <v>0.375</v>
      </c>
      <c r="AO5293" s="145">
        <v>0.375</v>
      </c>
    </row>
    <row r="5294" spans="2:41" ht="14.5" hidden="1" x14ac:dyDescent="0.35">
      <c r="B5294" s="45" t="s">
        <v>3314</v>
      </c>
      <c r="C5294" s="54">
        <v>903967</v>
      </c>
      <c r="D5294" s="54">
        <v>903967</v>
      </c>
      <c r="E5294" s="60" t="s">
        <v>3203</v>
      </c>
      <c r="F5294" s="73">
        <v>0</v>
      </c>
      <c r="G5294" s="73">
        <v>0.375</v>
      </c>
      <c r="H5294" s="73">
        <v>0.375</v>
      </c>
      <c r="I5294" s="73">
        <v>0.375</v>
      </c>
      <c r="J5294" s="81" t="s">
        <v>4230</v>
      </c>
      <c r="AL5294" s="144">
        <v>0</v>
      </c>
      <c r="AM5294" s="144">
        <v>0.375</v>
      </c>
      <c r="AN5294" s="144">
        <v>0.375</v>
      </c>
      <c r="AO5294" s="145">
        <v>0.375</v>
      </c>
    </row>
    <row r="5295" spans="2:41" ht="14.5" hidden="1" x14ac:dyDescent="0.35">
      <c r="B5295" s="45" t="s">
        <v>3314</v>
      </c>
      <c r="C5295" s="54">
        <v>904002</v>
      </c>
      <c r="D5295" s="54">
        <v>904002</v>
      </c>
      <c r="E5295" s="60" t="s">
        <v>3203</v>
      </c>
      <c r="F5295" s="73">
        <v>0</v>
      </c>
      <c r="G5295" s="73">
        <v>0.375</v>
      </c>
      <c r="H5295" s="73">
        <v>0.375</v>
      </c>
      <c r="I5295" s="73">
        <v>0.375</v>
      </c>
      <c r="J5295" s="81" t="s">
        <v>4230</v>
      </c>
      <c r="AL5295" s="144">
        <v>0</v>
      </c>
      <c r="AM5295" s="144">
        <v>0.375</v>
      </c>
      <c r="AN5295" s="144">
        <v>0.375</v>
      </c>
      <c r="AO5295" s="145">
        <v>0.375</v>
      </c>
    </row>
    <row r="5296" spans="2:41" ht="14.5" hidden="1" x14ac:dyDescent="0.35">
      <c r="B5296" s="45" t="s">
        <v>3314</v>
      </c>
      <c r="C5296" s="54">
        <v>904006</v>
      </c>
      <c r="D5296" s="54">
        <v>904008</v>
      </c>
      <c r="E5296" s="60" t="s">
        <v>3203</v>
      </c>
      <c r="F5296" s="73">
        <v>0</v>
      </c>
      <c r="G5296" s="73">
        <v>0.375</v>
      </c>
      <c r="H5296" s="73">
        <v>0.375</v>
      </c>
      <c r="I5296" s="73">
        <v>0.375</v>
      </c>
      <c r="J5296" s="81" t="s">
        <v>4230</v>
      </c>
      <c r="AL5296" s="144">
        <v>0</v>
      </c>
      <c r="AM5296" s="144">
        <v>0.375</v>
      </c>
      <c r="AN5296" s="144">
        <v>0.375</v>
      </c>
      <c r="AO5296" s="145">
        <v>0.375</v>
      </c>
    </row>
    <row r="5297" spans="2:41" ht="14.5" hidden="1" x14ac:dyDescent="0.35">
      <c r="B5297" s="45" t="s">
        <v>3314</v>
      </c>
      <c r="C5297" s="54">
        <v>904213</v>
      </c>
      <c r="D5297" s="54">
        <v>904213</v>
      </c>
      <c r="E5297" s="60" t="s">
        <v>3203</v>
      </c>
      <c r="F5297" s="73">
        <v>0</v>
      </c>
      <c r="G5297" s="73">
        <v>0.375</v>
      </c>
      <c r="H5297" s="73">
        <v>0.375</v>
      </c>
      <c r="I5297" s="73">
        <v>0.375</v>
      </c>
      <c r="J5297" s="81" t="s">
        <v>4230</v>
      </c>
      <c r="AL5297" s="144">
        <v>0</v>
      </c>
      <c r="AM5297" s="144">
        <v>0.375</v>
      </c>
      <c r="AN5297" s="144">
        <v>0.375</v>
      </c>
      <c r="AO5297" s="145">
        <v>0.375</v>
      </c>
    </row>
    <row r="5298" spans="2:41" ht="14.5" hidden="1" x14ac:dyDescent="0.35">
      <c r="B5298" s="45" t="s">
        <v>3314</v>
      </c>
      <c r="C5298" s="54">
        <v>904215</v>
      </c>
      <c r="D5298" s="54">
        <v>904215</v>
      </c>
      <c r="E5298" s="60" t="s">
        <v>3203</v>
      </c>
      <c r="F5298" s="73">
        <v>0</v>
      </c>
      <c r="G5298" s="73">
        <v>0.375</v>
      </c>
      <c r="H5298" s="73">
        <v>0.375</v>
      </c>
      <c r="I5298" s="73">
        <v>0.375</v>
      </c>
      <c r="J5298" s="81" t="s">
        <v>4230</v>
      </c>
      <c r="AL5298" s="144">
        <v>0</v>
      </c>
      <c r="AM5298" s="144">
        <v>0.375</v>
      </c>
      <c r="AN5298" s="144">
        <v>0.375</v>
      </c>
      <c r="AO5298" s="145">
        <v>0.375</v>
      </c>
    </row>
    <row r="5299" spans="2:41" ht="14.5" hidden="1" x14ac:dyDescent="0.35">
      <c r="B5299" s="45" t="s">
        <v>3314</v>
      </c>
      <c r="C5299" s="54">
        <v>904232</v>
      </c>
      <c r="D5299" s="54">
        <v>904232</v>
      </c>
      <c r="E5299" s="60" t="s">
        <v>3203</v>
      </c>
      <c r="F5299" s="73">
        <v>0</v>
      </c>
      <c r="G5299" s="73">
        <v>0.375</v>
      </c>
      <c r="H5299" s="73">
        <v>0.375</v>
      </c>
      <c r="I5299" s="73">
        <v>0.375</v>
      </c>
      <c r="J5299" s="81" t="s">
        <v>4230</v>
      </c>
      <c r="AL5299" s="144">
        <v>0</v>
      </c>
      <c r="AM5299" s="144">
        <v>0.375</v>
      </c>
      <c r="AN5299" s="144">
        <v>0.375</v>
      </c>
      <c r="AO5299" s="145">
        <v>0.375</v>
      </c>
    </row>
    <row r="5300" spans="2:41" ht="14.5" hidden="1" x14ac:dyDescent="0.35">
      <c r="B5300" s="45" t="s">
        <v>3314</v>
      </c>
      <c r="C5300" s="54">
        <v>904339</v>
      </c>
      <c r="D5300" s="54">
        <v>904339</v>
      </c>
      <c r="E5300" s="60" t="s">
        <v>3203</v>
      </c>
      <c r="F5300" s="73">
        <v>0</v>
      </c>
      <c r="G5300" s="73">
        <v>0.375</v>
      </c>
      <c r="H5300" s="73">
        <v>0.375</v>
      </c>
      <c r="I5300" s="73">
        <v>0.375</v>
      </c>
      <c r="J5300" s="81" t="s">
        <v>4230</v>
      </c>
      <c r="AL5300" s="144">
        <v>0</v>
      </c>
      <c r="AM5300" s="144">
        <v>0.375</v>
      </c>
      <c r="AN5300" s="144">
        <v>0.375</v>
      </c>
      <c r="AO5300" s="145">
        <v>0.375</v>
      </c>
    </row>
    <row r="5301" spans="2:41" ht="14.5" hidden="1" x14ac:dyDescent="0.35">
      <c r="B5301" s="45" t="s">
        <v>3314</v>
      </c>
      <c r="C5301" s="54">
        <v>904561</v>
      </c>
      <c r="D5301" s="54">
        <v>904562</v>
      </c>
      <c r="E5301" s="60" t="s">
        <v>3203</v>
      </c>
      <c r="F5301" s="73">
        <v>0</v>
      </c>
      <c r="G5301" s="73">
        <v>0.375</v>
      </c>
      <c r="H5301" s="73">
        <v>0.375</v>
      </c>
      <c r="I5301" s="73">
        <v>0.375</v>
      </c>
      <c r="J5301" s="81" t="s">
        <v>4230</v>
      </c>
      <c r="AL5301" s="144">
        <v>0</v>
      </c>
      <c r="AM5301" s="144">
        <v>0.375</v>
      </c>
      <c r="AN5301" s="144">
        <v>0.375</v>
      </c>
      <c r="AO5301" s="145">
        <v>0.375</v>
      </c>
    </row>
    <row r="5302" spans="2:41" ht="14.5" hidden="1" x14ac:dyDescent="0.35">
      <c r="B5302" s="45" t="s">
        <v>3314</v>
      </c>
      <c r="C5302" s="54">
        <v>904574</v>
      </c>
      <c r="D5302" s="54">
        <v>904577</v>
      </c>
      <c r="E5302" s="60" t="s">
        <v>3203</v>
      </c>
      <c r="F5302" s="73">
        <v>0</v>
      </c>
      <c r="G5302" s="73">
        <v>0.375</v>
      </c>
      <c r="H5302" s="73">
        <v>0.375</v>
      </c>
      <c r="I5302" s="73">
        <v>0.375</v>
      </c>
      <c r="J5302" s="81" t="s">
        <v>4230</v>
      </c>
      <c r="AL5302" s="144">
        <v>0</v>
      </c>
      <c r="AM5302" s="144">
        <v>0.375</v>
      </c>
      <c r="AN5302" s="144">
        <v>0.375</v>
      </c>
      <c r="AO5302" s="145">
        <v>0.375</v>
      </c>
    </row>
    <row r="5303" spans="2:41" ht="14.5" hidden="1" x14ac:dyDescent="0.35">
      <c r="B5303" s="45" t="s">
        <v>3314</v>
      </c>
      <c r="C5303" s="54">
        <v>904602</v>
      </c>
      <c r="D5303" s="54">
        <v>904602</v>
      </c>
      <c r="E5303" s="60" t="s">
        <v>3203</v>
      </c>
      <c r="F5303" s="73">
        <v>0</v>
      </c>
      <c r="G5303" s="73">
        <v>0.375</v>
      </c>
      <c r="H5303" s="73">
        <v>0.375</v>
      </c>
      <c r="I5303" s="73">
        <v>0.375</v>
      </c>
      <c r="J5303" s="81" t="s">
        <v>4230</v>
      </c>
      <c r="AL5303" s="144">
        <v>0</v>
      </c>
      <c r="AM5303" s="144">
        <v>0.375</v>
      </c>
      <c r="AN5303" s="144">
        <v>0.375</v>
      </c>
      <c r="AO5303" s="145">
        <v>0.375</v>
      </c>
    </row>
    <row r="5304" spans="2:41" ht="14.5" hidden="1" x14ac:dyDescent="0.35">
      <c r="B5304" s="45" t="s">
        <v>3314</v>
      </c>
      <c r="C5304" s="54">
        <v>905173</v>
      </c>
      <c r="D5304" s="54">
        <v>905173</v>
      </c>
      <c r="E5304" s="60" t="s">
        <v>3203</v>
      </c>
      <c r="F5304" s="73">
        <v>0</v>
      </c>
      <c r="G5304" s="73">
        <v>0.375</v>
      </c>
      <c r="H5304" s="73">
        <v>0.375</v>
      </c>
      <c r="I5304" s="73">
        <v>0.375</v>
      </c>
      <c r="J5304" s="81" t="s">
        <v>4230</v>
      </c>
      <c r="AL5304" s="144">
        <v>0</v>
      </c>
      <c r="AM5304" s="144">
        <v>0.375</v>
      </c>
      <c r="AN5304" s="144">
        <v>0.375</v>
      </c>
      <c r="AO5304" s="145">
        <v>0.375</v>
      </c>
    </row>
    <row r="5305" spans="2:41" ht="14.5" hidden="1" x14ac:dyDescent="0.35">
      <c r="B5305" s="45" t="s">
        <v>3314</v>
      </c>
      <c r="C5305" s="54">
        <v>905175</v>
      </c>
      <c r="D5305" s="54">
        <v>905176</v>
      </c>
      <c r="E5305" s="60" t="s">
        <v>3203</v>
      </c>
      <c r="F5305" s="73">
        <v>0</v>
      </c>
      <c r="G5305" s="73">
        <v>0.375</v>
      </c>
      <c r="H5305" s="73">
        <v>0.375</v>
      </c>
      <c r="I5305" s="73">
        <v>0.375</v>
      </c>
      <c r="J5305" s="81" t="s">
        <v>4230</v>
      </c>
      <c r="AL5305" s="144">
        <v>0</v>
      </c>
      <c r="AM5305" s="144">
        <v>0.375</v>
      </c>
      <c r="AN5305" s="144">
        <v>0.375</v>
      </c>
      <c r="AO5305" s="145">
        <v>0.375</v>
      </c>
    </row>
    <row r="5306" spans="2:41" ht="14.5" hidden="1" x14ac:dyDescent="0.35">
      <c r="B5306" s="45" t="s">
        <v>3314</v>
      </c>
      <c r="C5306" s="54">
        <v>905297</v>
      </c>
      <c r="D5306" s="54">
        <v>905297</v>
      </c>
      <c r="E5306" s="60" t="s">
        <v>3203</v>
      </c>
      <c r="F5306" s="73">
        <v>0</v>
      </c>
      <c r="G5306" s="73">
        <v>0.375</v>
      </c>
      <c r="H5306" s="73">
        <v>0.375</v>
      </c>
      <c r="I5306" s="73">
        <v>0.375</v>
      </c>
      <c r="J5306" s="81" t="s">
        <v>4230</v>
      </c>
      <c r="AL5306" s="144">
        <v>0</v>
      </c>
      <c r="AM5306" s="144">
        <v>0.375</v>
      </c>
      <c r="AN5306" s="144">
        <v>0.375</v>
      </c>
      <c r="AO5306" s="145">
        <v>0.375</v>
      </c>
    </row>
    <row r="5307" spans="2:41" ht="14.5" hidden="1" x14ac:dyDescent="0.35">
      <c r="B5307" s="45" t="s">
        <v>3314</v>
      </c>
      <c r="C5307" s="54">
        <v>905299</v>
      </c>
      <c r="D5307" s="54">
        <v>905299</v>
      </c>
      <c r="E5307" s="60" t="s">
        <v>3203</v>
      </c>
      <c r="F5307" s="73">
        <v>0</v>
      </c>
      <c r="G5307" s="73">
        <v>0.375</v>
      </c>
      <c r="H5307" s="73">
        <v>0.375</v>
      </c>
      <c r="I5307" s="73">
        <v>0.375</v>
      </c>
      <c r="J5307" s="81" t="s">
        <v>4230</v>
      </c>
      <c r="AL5307" s="144">
        <v>0</v>
      </c>
      <c r="AM5307" s="144">
        <v>0.375</v>
      </c>
      <c r="AN5307" s="144">
        <v>0.375</v>
      </c>
      <c r="AO5307" s="145">
        <v>0.375</v>
      </c>
    </row>
    <row r="5308" spans="2:41" ht="14.5" hidden="1" x14ac:dyDescent="0.35">
      <c r="B5308" s="45" t="s">
        <v>3314</v>
      </c>
      <c r="C5308" s="54">
        <v>905311</v>
      </c>
      <c r="D5308" s="54">
        <v>905311</v>
      </c>
      <c r="E5308" s="60" t="s">
        <v>3203</v>
      </c>
      <c r="F5308" s="73">
        <v>0</v>
      </c>
      <c r="G5308" s="73">
        <v>0.375</v>
      </c>
      <c r="H5308" s="73">
        <v>0.375</v>
      </c>
      <c r="I5308" s="73">
        <v>0.375</v>
      </c>
      <c r="J5308" s="81" t="s">
        <v>4230</v>
      </c>
      <c r="AL5308" s="144">
        <v>0</v>
      </c>
      <c r="AM5308" s="144">
        <v>0.375</v>
      </c>
      <c r="AN5308" s="144">
        <v>0.375</v>
      </c>
      <c r="AO5308" s="145">
        <v>0.375</v>
      </c>
    </row>
    <row r="5309" spans="2:41" ht="14.5" hidden="1" x14ac:dyDescent="0.35">
      <c r="B5309" s="45" t="s">
        <v>3314</v>
      </c>
      <c r="C5309" s="54">
        <v>905341</v>
      </c>
      <c r="D5309" s="54">
        <v>905341</v>
      </c>
      <c r="E5309" s="60" t="s">
        <v>3203</v>
      </c>
      <c r="F5309" s="73">
        <v>0</v>
      </c>
      <c r="G5309" s="73">
        <v>0.375</v>
      </c>
      <c r="H5309" s="73">
        <v>0.375</v>
      </c>
      <c r="I5309" s="73">
        <v>0.375</v>
      </c>
      <c r="J5309" s="81" t="s">
        <v>4230</v>
      </c>
      <c r="AL5309" s="144">
        <v>0</v>
      </c>
      <c r="AM5309" s="144">
        <v>0.375</v>
      </c>
      <c r="AN5309" s="144">
        <v>0.375</v>
      </c>
      <c r="AO5309" s="145">
        <v>0.375</v>
      </c>
    </row>
    <row r="5310" spans="2:41" ht="14.5" hidden="1" x14ac:dyDescent="0.35">
      <c r="B5310" s="45" t="s">
        <v>3314</v>
      </c>
      <c r="C5310" s="54">
        <v>905343</v>
      </c>
      <c r="D5310" s="54">
        <v>905343</v>
      </c>
      <c r="E5310" s="60" t="s">
        <v>3203</v>
      </c>
      <c r="F5310" s="73">
        <v>0</v>
      </c>
      <c r="G5310" s="73">
        <v>0.375</v>
      </c>
      <c r="H5310" s="73">
        <v>0.375</v>
      </c>
      <c r="I5310" s="73">
        <v>0.375</v>
      </c>
      <c r="J5310" s="81" t="s">
        <v>4230</v>
      </c>
      <c r="AL5310" s="144">
        <v>0</v>
      </c>
      <c r="AM5310" s="144">
        <v>0.375</v>
      </c>
      <c r="AN5310" s="144">
        <v>0.375</v>
      </c>
      <c r="AO5310" s="145">
        <v>0.375</v>
      </c>
    </row>
    <row r="5311" spans="2:41" ht="14.5" hidden="1" x14ac:dyDescent="0.35">
      <c r="B5311" s="45" t="s">
        <v>3314</v>
      </c>
      <c r="C5311" s="54">
        <v>905399</v>
      </c>
      <c r="D5311" s="54">
        <v>905399</v>
      </c>
      <c r="E5311" s="60" t="s">
        <v>3203</v>
      </c>
      <c r="F5311" s="73">
        <v>0</v>
      </c>
      <c r="G5311" s="73">
        <v>0.375</v>
      </c>
      <c r="H5311" s="73">
        <v>0.375</v>
      </c>
      <c r="I5311" s="73">
        <v>0.375</v>
      </c>
      <c r="J5311" s="81" t="s">
        <v>4230</v>
      </c>
      <c r="AL5311" s="144">
        <v>0</v>
      </c>
      <c r="AM5311" s="144">
        <v>0.375</v>
      </c>
      <c r="AN5311" s="144">
        <v>0.375</v>
      </c>
      <c r="AO5311" s="145">
        <v>0.375</v>
      </c>
    </row>
    <row r="5312" spans="2:41" ht="14.5" hidden="1" x14ac:dyDescent="0.35">
      <c r="B5312" s="45" t="s">
        <v>3314</v>
      </c>
      <c r="C5312" s="54">
        <v>905603</v>
      </c>
      <c r="D5312" s="54">
        <v>905603</v>
      </c>
      <c r="E5312" s="60" t="s">
        <v>3203</v>
      </c>
      <c r="F5312" s="73">
        <v>0</v>
      </c>
      <c r="G5312" s="73">
        <v>0.375</v>
      </c>
      <c r="H5312" s="73">
        <v>0.375</v>
      </c>
      <c r="I5312" s="73">
        <v>0.375</v>
      </c>
      <c r="J5312" s="81" t="s">
        <v>4230</v>
      </c>
      <c r="AL5312" s="144">
        <v>0</v>
      </c>
      <c r="AM5312" s="144">
        <v>0.375</v>
      </c>
      <c r="AN5312" s="144">
        <v>0.375</v>
      </c>
      <c r="AO5312" s="145">
        <v>0.375</v>
      </c>
    </row>
    <row r="5313" spans="2:41" ht="14.5" hidden="1" x14ac:dyDescent="0.35">
      <c r="B5313" s="45" t="s">
        <v>3314</v>
      </c>
      <c r="C5313" s="54">
        <v>905608</v>
      </c>
      <c r="D5313" s="54">
        <v>905609</v>
      </c>
      <c r="E5313" s="60" t="s">
        <v>3203</v>
      </c>
      <c r="F5313" s="73">
        <v>0</v>
      </c>
      <c r="G5313" s="73">
        <v>0.375</v>
      </c>
      <c r="H5313" s="73">
        <v>0.375</v>
      </c>
      <c r="I5313" s="73">
        <v>0.375</v>
      </c>
      <c r="J5313" s="81" t="s">
        <v>4230</v>
      </c>
      <c r="AL5313" s="144">
        <v>0</v>
      </c>
      <c r="AM5313" s="144">
        <v>0.375</v>
      </c>
      <c r="AN5313" s="144">
        <v>0.375</v>
      </c>
      <c r="AO5313" s="145">
        <v>0.375</v>
      </c>
    </row>
    <row r="5314" spans="2:41" ht="14.5" hidden="1" x14ac:dyDescent="0.35">
      <c r="B5314" s="45" t="s">
        <v>3314</v>
      </c>
      <c r="C5314" s="54">
        <v>905660</v>
      </c>
      <c r="D5314" s="54">
        <v>905660</v>
      </c>
      <c r="E5314" s="60" t="s">
        <v>3203</v>
      </c>
      <c r="F5314" s="73">
        <v>0</v>
      </c>
      <c r="G5314" s="73">
        <v>0.375</v>
      </c>
      <c r="H5314" s="73">
        <v>0.375</v>
      </c>
      <c r="I5314" s="73">
        <v>0.375</v>
      </c>
      <c r="J5314" s="81" t="s">
        <v>4230</v>
      </c>
      <c r="AL5314" s="144">
        <v>0</v>
      </c>
      <c r="AM5314" s="144">
        <v>0.375</v>
      </c>
      <c r="AN5314" s="144">
        <v>0.375</v>
      </c>
      <c r="AO5314" s="145">
        <v>0.375</v>
      </c>
    </row>
    <row r="5315" spans="2:41" ht="14.5" hidden="1" x14ac:dyDescent="0.35">
      <c r="B5315" s="45" t="s">
        <v>3314</v>
      </c>
      <c r="C5315" s="54">
        <v>905662</v>
      </c>
      <c r="D5315" s="54">
        <v>905662</v>
      </c>
      <c r="E5315" s="60" t="s">
        <v>3203</v>
      </c>
      <c r="F5315" s="73">
        <v>0</v>
      </c>
      <c r="G5315" s="73">
        <v>0.375</v>
      </c>
      <c r="H5315" s="73">
        <v>0.375</v>
      </c>
      <c r="I5315" s="73">
        <v>0.375</v>
      </c>
      <c r="J5315" s="81" t="s">
        <v>4230</v>
      </c>
      <c r="AL5315" s="144">
        <v>0</v>
      </c>
      <c r="AM5315" s="144">
        <v>0.375</v>
      </c>
      <c r="AN5315" s="144">
        <v>0.375</v>
      </c>
      <c r="AO5315" s="145">
        <v>0.375</v>
      </c>
    </row>
    <row r="5316" spans="2:41" ht="14.5" hidden="1" x14ac:dyDescent="0.35">
      <c r="B5316" s="45" t="s">
        <v>3314</v>
      </c>
      <c r="C5316" s="54">
        <v>905664</v>
      </c>
      <c r="D5316" s="54">
        <v>905665</v>
      </c>
      <c r="E5316" s="60" t="s">
        <v>3203</v>
      </c>
      <c r="F5316" s="73">
        <v>0</v>
      </c>
      <c r="G5316" s="73">
        <v>0.375</v>
      </c>
      <c r="H5316" s="73">
        <v>0.375</v>
      </c>
      <c r="I5316" s="73">
        <v>0.375</v>
      </c>
      <c r="J5316" s="81" t="s">
        <v>4230</v>
      </c>
      <c r="AL5316" s="144">
        <v>0</v>
      </c>
      <c r="AM5316" s="144">
        <v>0.375</v>
      </c>
      <c r="AN5316" s="144">
        <v>0.375</v>
      </c>
      <c r="AO5316" s="145">
        <v>0.375</v>
      </c>
    </row>
    <row r="5317" spans="2:41" ht="14.5" hidden="1" x14ac:dyDescent="0.35">
      <c r="B5317" s="45" t="s">
        <v>3314</v>
      </c>
      <c r="C5317" s="54">
        <v>905668</v>
      </c>
      <c r="D5317" s="54">
        <v>905668</v>
      </c>
      <c r="E5317" s="60" t="s">
        <v>3203</v>
      </c>
      <c r="F5317" s="73">
        <v>0</v>
      </c>
      <c r="G5317" s="73">
        <v>0.375</v>
      </c>
      <c r="H5317" s="73">
        <v>0.375</v>
      </c>
      <c r="I5317" s="73">
        <v>0.375</v>
      </c>
      <c r="J5317" s="81" t="s">
        <v>4230</v>
      </c>
      <c r="AL5317" s="144">
        <v>0</v>
      </c>
      <c r="AM5317" s="144">
        <v>0.375</v>
      </c>
      <c r="AN5317" s="144">
        <v>0.375</v>
      </c>
      <c r="AO5317" s="145">
        <v>0.375</v>
      </c>
    </row>
    <row r="5318" spans="2:41" ht="14.5" hidden="1" x14ac:dyDescent="0.35">
      <c r="B5318" s="45" t="s">
        <v>3314</v>
      </c>
      <c r="C5318" s="54">
        <v>905712</v>
      </c>
      <c r="D5318" s="54">
        <v>905712</v>
      </c>
      <c r="E5318" s="60" t="s">
        <v>3203</v>
      </c>
      <c r="F5318" s="73">
        <v>0</v>
      </c>
      <c r="G5318" s="73">
        <v>0.375</v>
      </c>
      <c r="H5318" s="73">
        <v>0.375</v>
      </c>
      <c r="I5318" s="73">
        <v>0.375</v>
      </c>
      <c r="J5318" s="81" t="s">
        <v>4230</v>
      </c>
      <c r="AL5318" s="144">
        <v>0</v>
      </c>
      <c r="AM5318" s="144">
        <v>0.375</v>
      </c>
      <c r="AN5318" s="144">
        <v>0.375</v>
      </c>
      <c r="AO5318" s="145">
        <v>0.375</v>
      </c>
    </row>
    <row r="5319" spans="2:41" ht="14.5" hidden="1" x14ac:dyDescent="0.35">
      <c r="B5319" s="45" t="s">
        <v>3314</v>
      </c>
      <c r="C5319" s="54">
        <v>905743</v>
      </c>
      <c r="D5319" s="54">
        <v>905743</v>
      </c>
      <c r="E5319" s="60" t="s">
        <v>3203</v>
      </c>
      <c r="F5319" s="73">
        <v>0</v>
      </c>
      <c r="G5319" s="73">
        <v>0.375</v>
      </c>
      <c r="H5319" s="73">
        <v>0.375</v>
      </c>
      <c r="I5319" s="73">
        <v>0.375</v>
      </c>
      <c r="J5319" s="81" t="s">
        <v>4230</v>
      </c>
      <c r="AL5319" s="144">
        <v>0</v>
      </c>
      <c r="AM5319" s="144">
        <v>0.375</v>
      </c>
      <c r="AN5319" s="144">
        <v>0.375</v>
      </c>
      <c r="AO5319" s="145">
        <v>0.375</v>
      </c>
    </row>
    <row r="5320" spans="2:41" ht="14.5" hidden="1" x14ac:dyDescent="0.35">
      <c r="B5320" s="45" t="s">
        <v>3314</v>
      </c>
      <c r="C5320" s="54">
        <v>905749</v>
      </c>
      <c r="D5320" s="54">
        <v>905749</v>
      </c>
      <c r="E5320" s="60" t="s">
        <v>3203</v>
      </c>
      <c r="F5320" s="73">
        <v>0</v>
      </c>
      <c r="G5320" s="73">
        <v>0.375</v>
      </c>
      <c r="H5320" s="73">
        <v>0.375</v>
      </c>
      <c r="I5320" s="73">
        <v>0.375</v>
      </c>
      <c r="J5320" s="81" t="s">
        <v>4230</v>
      </c>
      <c r="AL5320" s="144">
        <v>0</v>
      </c>
      <c r="AM5320" s="144">
        <v>0.375</v>
      </c>
      <c r="AN5320" s="144">
        <v>0.375</v>
      </c>
      <c r="AO5320" s="145">
        <v>0.375</v>
      </c>
    </row>
    <row r="5321" spans="2:41" ht="14.5" hidden="1" x14ac:dyDescent="0.35">
      <c r="B5321" s="45" t="s">
        <v>3314</v>
      </c>
      <c r="C5321" s="54">
        <v>905862</v>
      </c>
      <c r="D5321" s="54">
        <v>905862</v>
      </c>
      <c r="E5321" s="60" t="s">
        <v>3275</v>
      </c>
      <c r="F5321" s="73">
        <v>3.0000000000000004</v>
      </c>
      <c r="G5321" s="73">
        <v>1.6666666666666667</v>
      </c>
      <c r="H5321" s="73">
        <v>1.6666666666666667</v>
      </c>
      <c r="I5321" s="73">
        <v>1.6666666666666667</v>
      </c>
      <c r="J5321" s="272" t="s">
        <v>4233</v>
      </c>
      <c r="AL5321" s="144">
        <v>3.0000000000000004</v>
      </c>
      <c r="AM5321" s="144">
        <v>1.6666666666666667</v>
      </c>
      <c r="AN5321" s="144">
        <v>1.6666666666666667</v>
      </c>
      <c r="AO5321" s="145">
        <v>1.6666666666666667</v>
      </c>
    </row>
    <row r="5322" spans="2:41" ht="14.5" hidden="1" x14ac:dyDescent="0.35">
      <c r="B5322" s="45" t="s">
        <v>3314</v>
      </c>
      <c r="C5322" s="54">
        <v>905953</v>
      </c>
      <c r="D5322" s="54">
        <v>905953</v>
      </c>
      <c r="E5322" s="60" t="s">
        <v>3203</v>
      </c>
      <c r="F5322" s="73">
        <v>0</v>
      </c>
      <c r="G5322" s="73">
        <v>0.375</v>
      </c>
      <c r="H5322" s="73">
        <v>0.375</v>
      </c>
      <c r="I5322" s="73">
        <v>0.375</v>
      </c>
      <c r="J5322" s="81" t="s">
        <v>4230</v>
      </c>
      <c r="AL5322" s="144">
        <v>0</v>
      </c>
      <c r="AM5322" s="144">
        <v>0.375</v>
      </c>
      <c r="AN5322" s="144">
        <v>0.375</v>
      </c>
      <c r="AO5322" s="145">
        <v>0.375</v>
      </c>
    </row>
    <row r="5323" spans="2:41" ht="14.5" hidden="1" x14ac:dyDescent="0.35">
      <c r="B5323" s="45" t="s">
        <v>3314</v>
      </c>
      <c r="C5323" s="54">
        <v>905972</v>
      </c>
      <c r="D5323" s="54">
        <v>905973</v>
      </c>
      <c r="E5323" s="60" t="s">
        <v>3203</v>
      </c>
      <c r="F5323" s="73">
        <v>0</v>
      </c>
      <c r="G5323" s="73">
        <v>0.375</v>
      </c>
      <c r="H5323" s="73">
        <v>0.375</v>
      </c>
      <c r="I5323" s="73">
        <v>0.375</v>
      </c>
      <c r="J5323" s="81" t="s">
        <v>4230</v>
      </c>
      <c r="AL5323" s="144">
        <v>0</v>
      </c>
      <c r="AM5323" s="144">
        <v>0.375</v>
      </c>
      <c r="AN5323" s="144">
        <v>0.375</v>
      </c>
      <c r="AO5323" s="145">
        <v>0.375</v>
      </c>
    </row>
    <row r="5324" spans="2:41" ht="14.5" hidden="1" x14ac:dyDescent="0.35">
      <c r="B5324" s="45" t="s">
        <v>3314</v>
      </c>
      <c r="C5324" s="54">
        <v>905991</v>
      </c>
      <c r="D5324" s="54">
        <v>905991</v>
      </c>
      <c r="E5324" s="60" t="s">
        <v>3203</v>
      </c>
      <c r="F5324" s="73">
        <v>0</v>
      </c>
      <c r="G5324" s="73">
        <v>0.375</v>
      </c>
      <c r="H5324" s="73">
        <v>0.375</v>
      </c>
      <c r="I5324" s="73">
        <v>0.375</v>
      </c>
      <c r="J5324" s="81" t="s">
        <v>4230</v>
      </c>
      <c r="AL5324" s="144">
        <v>0</v>
      </c>
      <c r="AM5324" s="144">
        <v>0.375</v>
      </c>
      <c r="AN5324" s="144">
        <v>0.375</v>
      </c>
      <c r="AO5324" s="145">
        <v>0.375</v>
      </c>
    </row>
    <row r="5325" spans="2:41" ht="14.5" hidden="1" x14ac:dyDescent="0.35">
      <c r="B5325" s="45" t="s">
        <v>3314</v>
      </c>
      <c r="C5325" s="54">
        <v>906096</v>
      </c>
      <c r="D5325" s="54">
        <v>906096</v>
      </c>
      <c r="E5325" s="60" t="s">
        <v>3203</v>
      </c>
      <c r="F5325" s="73">
        <v>0</v>
      </c>
      <c r="G5325" s="73">
        <v>0.375</v>
      </c>
      <c r="H5325" s="73">
        <v>0.375</v>
      </c>
      <c r="I5325" s="73">
        <v>0.375</v>
      </c>
      <c r="J5325" s="81" t="s">
        <v>4230</v>
      </c>
      <c r="AL5325" s="144">
        <v>0</v>
      </c>
      <c r="AM5325" s="144">
        <v>0.375</v>
      </c>
      <c r="AN5325" s="144">
        <v>0.375</v>
      </c>
      <c r="AO5325" s="145">
        <v>0.375</v>
      </c>
    </row>
    <row r="5326" spans="2:41" ht="14.5" hidden="1" x14ac:dyDescent="0.35">
      <c r="B5326" s="45" t="s">
        <v>3314</v>
      </c>
      <c r="C5326" s="54">
        <v>906326</v>
      </c>
      <c r="D5326" s="54">
        <v>906326</v>
      </c>
      <c r="E5326" s="60" t="s">
        <v>3203</v>
      </c>
      <c r="F5326" s="73">
        <v>0</v>
      </c>
      <c r="G5326" s="73">
        <v>0.375</v>
      </c>
      <c r="H5326" s="73">
        <v>0.375</v>
      </c>
      <c r="I5326" s="73">
        <v>0.375</v>
      </c>
      <c r="J5326" s="81" t="s">
        <v>4230</v>
      </c>
      <c r="AL5326" s="144">
        <v>0</v>
      </c>
      <c r="AM5326" s="144">
        <v>0.375</v>
      </c>
      <c r="AN5326" s="144">
        <v>0.375</v>
      </c>
      <c r="AO5326" s="145">
        <v>0.375</v>
      </c>
    </row>
    <row r="5327" spans="2:41" ht="14.5" hidden="1" x14ac:dyDescent="0.35">
      <c r="B5327" s="45" t="s">
        <v>3314</v>
      </c>
      <c r="C5327" s="54">
        <v>906455</v>
      </c>
      <c r="D5327" s="54">
        <v>906455</v>
      </c>
      <c r="E5327" s="60" t="s">
        <v>3203</v>
      </c>
      <c r="F5327" s="73">
        <v>0</v>
      </c>
      <c r="G5327" s="73">
        <v>0.375</v>
      </c>
      <c r="H5327" s="73">
        <v>0.375</v>
      </c>
      <c r="I5327" s="73">
        <v>0.375</v>
      </c>
      <c r="J5327" s="81" t="s">
        <v>4230</v>
      </c>
      <c r="AL5327" s="144">
        <v>0</v>
      </c>
      <c r="AM5327" s="144">
        <v>0.375</v>
      </c>
      <c r="AN5327" s="144">
        <v>0.375</v>
      </c>
      <c r="AO5327" s="145">
        <v>0.375</v>
      </c>
    </row>
    <row r="5328" spans="2:41" ht="14.5" hidden="1" x14ac:dyDescent="0.35">
      <c r="B5328" s="45" t="s">
        <v>3314</v>
      </c>
      <c r="C5328" s="54">
        <v>906498</v>
      </c>
      <c r="D5328" s="54">
        <v>906498</v>
      </c>
      <c r="E5328" s="60" t="s">
        <v>3203</v>
      </c>
      <c r="F5328" s="73">
        <v>0</v>
      </c>
      <c r="G5328" s="73">
        <v>0.375</v>
      </c>
      <c r="H5328" s="73">
        <v>0.375</v>
      </c>
      <c r="I5328" s="73">
        <v>0.375</v>
      </c>
      <c r="J5328" s="81" t="s">
        <v>4230</v>
      </c>
      <c r="AL5328" s="144">
        <v>0</v>
      </c>
      <c r="AM5328" s="144">
        <v>0.375</v>
      </c>
      <c r="AN5328" s="144">
        <v>0.375</v>
      </c>
      <c r="AO5328" s="145">
        <v>0.375</v>
      </c>
    </row>
    <row r="5329" spans="2:41" ht="14.5" hidden="1" x14ac:dyDescent="0.35">
      <c r="B5329" s="45" t="s">
        <v>3314</v>
      </c>
      <c r="C5329" s="54">
        <v>907083</v>
      </c>
      <c r="D5329" s="54">
        <v>907083</v>
      </c>
      <c r="E5329" s="60" t="s">
        <v>3203</v>
      </c>
      <c r="F5329" s="73">
        <v>0</v>
      </c>
      <c r="G5329" s="73">
        <v>0.375</v>
      </c>
      <c r="H5329" s="73">
        <v>0.375</v>
      </c>
      <c r="I5329" s="73">
        <v>0.375</v>
      </c>
      <c r="J5329" s="81" t="s">
        <v>4230</v>
      </c>
      <c r="AL5329" s="144">
        <v>0</v>
      </c>
      <c r="AM5329" s="144">
        <v>0.375</v>
      </c>
      <c r="AN5329" s="144">
        <v>0.375</v>
      </c>
      <c r="AO5329" s="145">
        <v>0.375</v>
      </c>
    </row>
    <row r="5330" spans="2:41" ht="14.5" hidden="1" x14ac:dyDescent="0.35">
      <c r="B5330" s="45" t="s">
        <v>3314</v>
      </c>
      <c r="C5330" s="54">
        <v>907239</v>
      </c>
      <c r="D5330" s="54">
        <v>907239</v>
      </c>
      <c r="E5330" s="60" t="s">
        <v>3203</v>
      </c>
      <c r="F5330" s="73">
        <v>0</v>
      </c>
      <c r="G5330" s="73">
        <v>0.375</v>
      </c>
      <c r="H5330" s="73">
        <v>0.375</v>
      </c>
      <c r="I5330" s="73">
        <v>0.375</v>
      </c>
      <c r="J5330" s="81" t="s">
        <v>4230</v>
      </c>
      <c r="AL5330" s="144">
        <v>0</v>
      </c>
      <c r="AM5330" s="144">
        <v>0.375</v>
      </c>
      <c r="AN5330" s="144">
        <v>0.375</v>
      </c>
      <c r="AO5330" s="145">
        <v>0.375</v>
      </c>
    </row>
    <row r="5331" spans="2:41" ht="14.5" hidden="1" x14ac:dyDescent="0.35">
      <c r="B5331" s="45" t="s">
        <v>3314</v>
      </c>
      <c r="C5331" s="54">
        <v>907404</v>
      </c>
      <c r="D5331" s="54">
        <v>907404</v>
      </c>
      <c r="E5331" s="60" t="s">
        <v>3203</v>
      </c>
      <c r="F5331" s="73">
        <v>0</v>
      </c>
      <c r="G5331" s="73">
        <v>0.375</v>
      </c>
      <c r="H5331" s="73">
        <v>0.375</v>
      </c>
      <c r="I5331" s="73">
        <v>0.375</v>
      </c>
      <c r="J5331" s="81" t="s">
        <v>4230</v>
      </c>
      <c r="AL5331" s="144">
        <v>0</v>
      </c>
      <c r="AM5331" s="144">
        <v>0.375</v>
      </c>
      <c r="AN5331" s="144">
        <v>0.375</v>
      </c>
      <c r="AO5331" s="145">
        <v>0.375</v>
      </c>
    </row>
    <row r="5332" spans="2:41" ht="14.5" hidden="1" x14ac:dyDescent="0.35">
      <c r="B5332" s="45" t="s">
        <v>3314</v>
      </c>
      <c r="C5332" s="54">
        <v>907435</v>
      </c>
      <c r="D5332" s="54">
        <v>907435</v>
      </c>
      <c r="E5332" s="60" t="s">
        <v>3203</v>
      </c>
      <c r="F5332" s="73">
        <v>0</v>
      </c>
      <c r="G5332" s="73">
        <v>0.375</v>
      </c>
      <c r="H5332" s="73">
        <v>0.375</v>
      </c>
      <c r="I5332" s="73">
        <v>0.375</v>
      </c>
      <c r="J5332" s="81" t="s">
        <v>4230</v>
      </c>
      <c r="AL5332" s="144">
        <v>0</v>
      </c>
      <c r="AM5332" s="144">
        <v>0.375</v>
      </c>
      <c r="AN5332" s="144">
        <v>0.375</v>
      </c>
      <c r="AO5332" s="145">
        <v>0.375</v>
      </c>
    </row>
    <row r="5333" spans="2:41" ht="14.5" hidden="1" x14ac:dyDescent="0.35">
      <c r="B5333" s="45" t="s">
        <v>3314</v>
      </c>
      <c r="C5333" s="54">
        <v>907755</v>
      </c>
      <c r="D5333" s="54">
        <v>907755</v>
      </c>
      <c r="E5333" s="60" t="s">
        <v>3203</v>
      </c>
      <c r="F5333" s="73">
        <v>0</v>
      </c>
      <c r="G5333" s="73">
        <v>0.375</v>
      </c>
      <c r="H5333" s="73">
        <v>0.375</v>
      </c>
      <c r="I5333" s="73">
        <v>0.375</v>
      </c>
      <c r="J5333" s="81" t="s">
        <v>4230</v>
      </c>
      <c r="AL5333" s="144">
        <v>0</v>
      </c>
      <c r="AM5333" s="144">
        <v>0.375</v>
      </c>
      <c r="AN5333" s="144">
        <v>0.375</v>
      </c>
      <c r="AO5333" s="145">
        <v>0.375</v>
      </c>
    </row>
    <row r="5334" spans="2:41" ht="14.5" hidden="1" x14ac:dyDescent="0.35">
      <c r="B5334" s="45" t="s">
        <v>3314</v>
      </c>
      <c r="C5334" s="54">
        <v>907795</v>
      </c>
      <c r="D5334" s="54">
        <v>907795</v>
      </c>
      <c r="E5334" s="60" t="s">
        <v>3203</v>
      </c>
      <c r="F5334" s="73">
        <v>0</v>
      </c>
      <c r="G5334" s="73">
        <v>0.375</v>
      </c>
      <c r="H5334" s="73">
        <v>0.375</v>
      </c>
      <c r="I5334" s="73">
        <v>0.375</v>
      </c>
      <c r="J5334" s="81" t="s">
        <v>4230</v>
      </c>
      <c r="AL5334" s="144">
        <v>0</v>
      </c>
      <c r="AM5334" s="144">
        <v>0.375</v>
      </c>
      <c r="AN5334" s="144">
        <v>0.375</v>
      </c>
      <c r="AO5334" s="145">
        <v>0.375</v>
      </c>
    </row>
    <row r="5335" spans="2:41" ht="14.5" hidden="1" x14ac:dyDescent="0.35">
      <c r="B5335" s="45" t="s">
        <v>3314</v>
      </c>
      <c r="C5335" s="54">
        <v>907955</v>
      </c>
      <c r="D5335" s="54">
        <v>907955</v>
      </c>
      <c r="E5335" s="60" t="s">
        <v>3203</v>
      </c>
      <c r="F5335" s="73">
        <v>0</v>
      </c>
      <c r="G5335" s="73">
        <v>0.375</v>
      </c>
      <c r="H5335" s="73">
        <v>0.375</v>
      </c>
      <c r="I5335" s="73">
        <v>0.375</v>
      </c>
      <c r="J5335" s="81" t="s">
        <v>4230</v>
      </c>
      <c r="AL5335" s="144">
        <v>0</v>
      </c>
      <c r="AM5335" s="144">
        <v>0.375</v>
      </c>
      <c r="AN5335" s="144">
        <v>0.375</v>
      </c>
      <c r="AO5335" s="145">
        <v>0.375</v>
      </c>
    </row>
    <row r="5336" spans="2:41" ht="14.5" hidden="1" x14ac:dyDescent="0.35">
      <c r="B5336" s="45" t="s">
        <v>3314</v>
      </c>
      <c r="C5336" s="54">
        <v>907961</v>
      </c>
      <c r="D5336" s="54">
        <v>907961</v>
      </c>
      <c r="E5336" s="60" t="s">
        <v>3203</v>
      </c>
      <c r="F5336" s="73">
        <v>0</v>
      </c>
      <c r="G5336" s="73">
        <v>0.375</v>
      </c>
      <c r="H5336" s="73">
        <v>0.375</v>
      </c>
      <c r="I5336" s="73">
        <v>0.375</v>
      </c>
      <c r="J5336" s="81" t="s">
        <v>4230</v>
      </c>
      <c r="AL5336" s="144">
        <v>0</v>
      </c>
      <c r="AM5336" s="144">
        <v>0.375</v>
      </c>
      <c r="AN5336" s="144">
        <v>0.375</v>
      </c>
      <c r="AO5336" s="145">
        <v>0.375</v>
      </c>
    </row>
    <row r="5337" spans="2:41" ht="14.5" hidden="1" x14ac:dyDescent="0.35">
      <c r="B5337" s="45" t="s">
        <v>3314</v>
      </c>
      <c r="C5337" s="54">
        <v>908013</v>
      </c>
      <c r="D5337" s="54">
        <v>908013</v>
      </c>
      <c r="E5337" s="60" t="s">
        <v>3203</v>
      </c>
      <c r="F5337" s="73">
        <v>0</v>
      </c>
      <c r="G5337" s="73">
        <v>0.375</v>
      </c>
      <c r="H5337" s="73">
        <v>0.375</v>
      </c>
      <c r="I5337" s="73">
        <v>0.375</v>
      </c>
      <c r="J5337" s="81" t="s">
        <v>4230</v>
      </c>
      <c r="AL5337" s="144">
        <v>0</v>
      </c>
      <c r="AM5337" s="144">
        <v>0.375</v>
      </c>
      <c r="AN5337" s="144">
        <v>0.375</v>
      </c>
      <c r="AO5337" s="145">
        <v>0.375</v>
      </c>
    </row>
    <row r="5338" spans="2:41" ht="14.5" hidden="1" x14ac:dyDescent="0.35">
      <c r="B5338" s="45" t="s">
        <v>3314</v>
      </c>
      <c r="C5338" s="54">
        <v>908093</v>
      </c>
      <c r="D5338" s="54">
        <v>908093</v>
      </c>
      <c r="E5338" s="60" t="s">
        <v>3203</v>
      </c>
      <c r="F5338" s="73">
        <v>0</v>
      </c>
      <c r="G5338" s="73">
        <v>0.375</v>
      </c>
      <c r="H5338" s="73">
        <v>0.375</v>
      </c>
      <c r="I5338" s="73">
        <v>0.375</v>
      </c>
      <c r="J5338" s="81" t="s">
        <v>4230</v>
      </c>
      <c r="AL5338" s="144">
        <v>0</v>
      </c>
      <c r="AM5338" s="144">
        <v>0.375</v>
      </c>
      <c r="AN5338" s="144">
        <v>0.375</v>
      </c>
      <c r="AO5338" s="145">
        <v>0.375</v>
      </c>
    </row>
    <row r="5339" spans="2:41" ht="14.5" hidden="1" x14ac:dyDescent="0.35">
      <c r="B5339" s="45" t="s">
        <v>3314</v>
      </c>
      <c r="C5339" s="54">
        <v>908096</v>
      </c>
      <c r="D5339" s="54">
        <v>908096</v>
      </c>
      <c r="E5339" s="60" t="s">
        <v>3203</v>
      </c>
      <c r="F5339" s="73">
        <v>0</v>
      </c>
      <c r="G5339" s="73">
        <v>0.375</v>
      </c>
      <c r="H5339" s="73">
        <v>0.375</v>
      </c>
      <c r="I5339" s="73">
        <v>0.375</v>
      </c>
      <c r="J5339" s="81" t="s">
        <v>4230</v>
      </c>
      <c r="AL5339" s="144">
        <v>0</v>
      </c>
      <c r="AM5339" s="144">
        <v>0.375</v>
      </c>
      <c r="AN5339" s="144">
        <v>0.375</v>
      </c>
      <c r="AO5339" s="145">
        <v>0.375</v>
      </c>
    </row>
    <row r="5340" spans="2:41" ht="14.5" hidden="1" x14ac:dyDescent="0.35">
      <c r="B5340" s="45" t="s">
        <v>3314</v>
      </c>
      <c r="C5340" s="54">
        <v>908145</v>
      </c>
      <c r="D5340" s="54">
        <v>908145</v>
      </c>
      <c r="E5340" s="60" t="s">
        <v>3203</v>
      </c>
      <c r="F5340" s="73">
        <v>0</v>
      </c>
      <c r="G5340" s="73">
        <v>0.375</v>
      </c>
      <c r="H5340" s="73">
        <v>0.375</v>
      </c>
      <c r="I5340" s="73">
        <v>0.375</v>
      </c>
      <c r="J5340" s="81" t="s">
        <v>4230</v>
      </c>
      <c r="AL5340" s="144">
        <v>0</v>
      </c>
      <c r="AM5340" s="144">
        <v>0.375</v>
      </c>
      <c r="AN5340" s="144">
        <v>0.375</v>
      </c>
      <c r="AO5340" s="145">
        <v>0.375</v>
      </c>
    </row>
    <row r="5341" spans="2:41" ht="14.5" hidden="1" x14ac:dyDescent="0.35">
      <c r="B5341" s="45" t="s">
        <v>3314</v>
      </c>
      <c r="C5341" s="54">
        <v>908147</v>
      </c>
      <c r="D5341" s="54">
        <v>908147</v>
      </c>
      <c r="E5341" s="60" t="s">
        <v>3203</v>
      </c>
      <c r="F5341" s="73">
        <v>0</v>
      </c>
      <c r="G5341" s="73">
        <v>0.375</v>
      </c>
      <c r="H5341" s="73">
        <v>0.375</v>
      </c>
      <c r="I5341" s="73">
        <v>0.375</v>
      </c>
      <c r="J5341" s="81" t="s">
        <v>4230</v>
      </c>
      <c r="AL5341" s="144">
        <v>0</v>
      </c>
      <c r="AM5341" s="144">
        <v>0.375</v>
      </c>
      <c r="AN5341" s="144">
        <v>0.375</v>
      </c>
      <c r="AO5341" s="145">
        <v>0.375</v>
      </c>
    </row>
    <row r="5342" spans="2:41" ht="14.5" hidden="1" x14ac:dyDescent="0.35">
      <c r="B5342" s="45" t="s">
        <v>3314</v>
      </c>
      <c r="C5342" s="54">
        <v>908330</v>
      </c>
      <c r="D5342" s="54">
        <v>908330</v>
      </c>
      <c r="E5342" s="60" t="s">
        <v>3203</v>
      </c>
      <c r="F5342" s="73">
        <v>0</v>
      </c>
      <c r="G5342" s="73">
        <v>0.375</v>
      </c>
      <c r="H5342" s="73">
        <v>0.375</v>
      </c>
      <c r="I5342" s="73">
        <v>0.375</v>
      </c>
      <c r="J5342" s="81" t="s">
        <v>4230</v>
      </c>
      <c r="AL5342" s="144">
        <v>0</v>
      </c>
      <c r="AM5342" s="144">
        <v>0.375</v>
      </c>
      <c r="AN5342" s="144">
        <v>0.375</v>
      </c>
      <c r="AO5342" s="145">
        <v>0.375</v>
      </c>
    </row>
    <row r="5343" spans="2:41" ht="14.5" hidden="1" x14ac:dyDescent="0.35">
      <c r="B5343" s="45" t="s">
        <v>3314</v>
      </c>
      <c r="C5343" s="54">
        <v>908332</v>
      </c>
      <c r="D5343" s="54">
        <v>908332</v>
      </c>
      <c r="E5343" s="60" t="s">
        <v>3203</v>
      </c>
      <c r="F5343" s="73">
        <v>0</v>
      </c>
      <c r="G5343" s="73">
        <v>0.375</v>
      </c>
      <c r="H5343" s="73">
        <v>0.375</v>
      </c>
      <c r="I5343" s="73">
        <v>0.375</v>
      </c>
      <c r="J5343" s="81" t="s">
        <v>4230</v>
      </c>
      <c r="AL5343" s="144">
        <v>0</v>
      </c>
      <c r="AM5343" s="144">
        <v>0.375</v>
      </c>
      <c r="AN5343" s="144">
        <v>0.375</v>
      </c>
      <c r="AO5343" s="145">
        <v>0.375</v>
      </c>
    </row>
    <row r="5344" spans="2:41" ht="14.5" hidden="1" x14ac:dyDescent="0.35">
      <c r="B5344" s="45" t="s">
        <v>3314</v>
      </c>
      <c r="C5344" s="54">
        <v>908334</v>
      </c>
      <c r="D5344" s="54">
        <v>908334</v>
      </c>
      <c r="E5344" s="60" t="s">
        <v>3203</v>
      </c>
      <c r="F5344" s="73">
        <v>0</v>
      </c>
      <c r="G5344" s="73">
        <v>0.375</v>
      </c>
      <c r="H5344" s="73">
        <v>0.375</v>
      </c>
      <c r="I5344" s="73">
        <v>0.375</v>
      </c>
      <c r="J5344" s="81" t="s">
        <v>4230</v>
      </c>
      <c r="AL5344" s="144">
        <v>0</v>
      </c>
      <c r="AM5344" s="144">
        <v>0.375</v>
      </c>
      <c r="AN5344" s="144">
        <v>0.375</v>
      </c>
      <c r="AO5344" s="145">
        <v>0.375</v>
      </c>
    </row>
    <row r="5345" spans="2:41" ht="14.5" hidden="1" x14ac:dyDescent="0.35">
      <c r="B5345" s="45" t="s">
        <v>3314</v>
      </c>
      <c r="C5345" s="54">
        <v>908336</v>
      </c>
      <c r="D5345" s="54">
        <v>908336</v>
      </c>
      <c r="E5345" s="60" t="s">
        <v>3203</v>
      </c>
      <c r="F5345" s="73">
        <v>0</v>
      </c>
      <c r="G5345" s="73">
        <v>0.375</v>
      </c>
      <c r="H5345" s="73">
        <v>0.375</v>
      </c>
      <c r="I5345" s="73">
        <v>0.375</v>
      </c>
      <c r="J5345" s="81" t="s">
        <v>4230</v>
      </c>
      <c r="AL5345" s="144">
        <v>0</v>
      </c>
      <c r="AM5345" s="144">
        <v>0.375</v>
      </c>
      <c r="AN5345" s="144">
        <v>0.375</v>
      </c>
      <c r="AO5345" s="145">
        <v>0.375</v>
      </c>
    </row>
    <row r="5346" spans="2:41" ht="14.5" hidden="1" x14ac:dyDescent="0.35">
      <c r="B5346" s="45" t="s">
        <v>3314</v>
      </c>
      <c r="C5346" s="54">
        <v>908348</v>
      </c>
      <c r="D5346" s="54">
        <v>908348</v>
      </c>
      <c r="E5346" s="60" t="s">
        <v>3203</v>
      </c>
      <c r="F5346" s="73">
        <v>0</v>
      </c>
      <c r="G5346" s="73">
        <v>0.375</v>
      </c>
      <c r="H5346" s="73">
        <v>0.375</v>
      </c>
      <c r="I5346" s="73">
        <v>0.375</v>
      </c>
      <c r="J5346" s="81" t="s">
        <v>4230</v>
      </c>
      <c r="AL5346" s="144">
        <v>0</v>
      </c>
      <c r="AM5346" s="144">
        <v>0.375</v>
      </c>
      <c r="AN5346" s="144">
        <v>0.375</v>
      </c>
      <c r="AO5346" s="145">
        <v>0.375</v>
      </c>
    </row>
    <row r="5347" spans="2:41" ht="14.5" hidden="1" x14ac:dyDescent="0.35">
      <c r="B5347" s="45" t="s">
        <v>3314</v>
      </c>
      <c r="C5347" s="54">
        <v>908810</v>
      </c>
      <c r="D5347" s="54">
        <v>908810</v>
      </c>
      <c r="E5347" s="60" t="s">
        <v>3203</v>
      </c>
      <c r="F5347" s="73">
        <v>0</v>
      </c>
      <c r="G5347" s="73">
        <v>0.375</v>
      </c>
      <c r="H5347" s="73">
        <v>0.375</v>
      </c>
      <c r="I5347" s="73">
        <v>0.375</v>
      </c>
      <c r="J5347" s="81" t="s">
        <v>4230</v>
      </c>
      <c r="AL5347" s="144">
        <v>0</v>
      </c>
      <c r="AM5347" s="144">
        <v>0.375</v>
      </c>
      <c r="AN5347" s="144">
        <v>0.375</v>
      </c>
      <c r="AO5347" s="145">
        <v>0.375</v>
      </c>
    </row>
    <row r="5348" spans="2:41" ht="14.5" hidden="1" x14ac:dyDescent="0.35">
      <c r="B5348" s="45" t="s">
        <v>3314</v>
      </c>
      <c r="C5348" s="54">
        <v>908815</v>
      </c>
      <c r="D5348" s="54">
        <v>908815</v>
      </c>
      <c r="E5348" s="60" t="s">
        <v>3203</v>
      </c>
      <c r="F5348" s="73">
        <v>0</v>
      </c>
      <c r="G5348" s="73">
        <v>0.375</v>
      </c>
      <c r="H5348" s="73">
        <v>0.375</v>
      </c>
      <c r="I5348" s="73">
        <v>0.375</v>
      </c>
      <c r="J5348" s="81" t="s">
        <v>4230</v>
      </c>
      <c r="AL5348" s="144">
        <v>0</v>
      </c>
      <c r="AM5348" s="144">
        <v>0.375</v>
      </c>
      <c r="AN5348" s="144">
        <v>0.375</v>
      </c>
      <c r="AO5348" s="145">
        <v>0.375</v>
      </c>
    </row>
    <row r="5349" spans="2:41" ht="14.5" hidden="1" x14ac:dyDescent="0.35">
      <c r="B5349" s="45" t="s">
        <v>3314</v>
      </c>
      <c r="C5349" s="54">
        <v>908818</v>
      </c>
      <c r="D5349" s="54">
        <v>908818</v>
      </c>
      <c r="E5349" s="60" t="s">
        <v>3203</v>
      </c>
      <c r="F5349" s="73">
        <v>0</v>
      </c>
      <c r="G5349" s="73">
        <v>0.375</v>
      </c>
      <c r="H5349" s="73">
        <v>0.375</v>
      </c>
      <c r="I5349" s="73">
        <v>0.375</v>
      </c>
      <c r="J5349" s="81" t="s">
        <v>4230</v>
      </c>
      <c r="AL5349" s="144">
        <v>0</v>
      </c>
      <c r="AM5349" s="144">
        <v>0.375</v>
      </c>
      <c r="AN5349" s="144">
        <v>0.375</v>
      </c>
      <c r="AO5349" s="145">
        <v>0.375</v>
      </c>
    </row>
    <row r="5350" spans="2:41" ht="14.5" hidden="1" x14ac:dyDescent="0.35">
      <c r="B5350" s="45" t="s">
        <v>3314</v>
      </c>
      <c r="C5350" s="54">
        <v>909409</v>
      </c>
      <c r="D5350" s="54">
        <v>909409</v>
      </c>
      <c r="E5350" s="60" t="s">
        <v>3203</v>
      </c>
      <c r="F5350" s="73">
        <v>0</v>
      </c>
      <c r="G5350" s="73">
        <v>0.375</v>
      </c>
      <c r="H5350" s="73">
        <v>0.375</v>
      </c>
      <c r="I5350" s="73">
        <v>0.375</v>
      </c>
      <c r="J5350" s="81" t="s">
        <v>4230</v>
      </c>
      <c r="AL5350" s="144">
        <v>0</v>
      </c>
      <c r="AM5350" s="144">
        <v>0.375</v>
      </c>
      <c r="AN5350" s="144">
        <v>0.375</v>
      </c>
      <c r="AO5350" s="145">
        <v>0.375</v>
      </c>
    </row>
    <row r="5351" spans="2:41" ht="14.5" hidden="1" x14ac:dyDescent="0.35">
      <c r="B5351" s="45" t="s">
        <v>3314</v>
      </c>
      <c r="C5351" s="54">
        <v>909432</v>
      </c>
      <c r="D5351" s="54">
        <v>909432</v>
      </c>
      <c r="E5351" s="60" t="s">
        <v>3203</v>
      </c>
      <c r="F5351" s="73">
        <v>0</v>
      </c>
      <c r="G5351" s="73">
        <v>0.375</v>
      </c>
      <c r="H5351" s="73">
        <v>0.375</v>
      </c>
      <c r="I5351" s="73">
        <v>0.375</v>
      </c>
      <c r="J5351" s="81" t="s">
        <v>4230</v>
      </c>
      <c r="AL5351" s="144">
        <v>0</v>
      </c>
      <c r="AM5351" s="144">
        <v>0.375</v>
      </c>
      <c r="AN5351" s="144">
        <v>0.375</v>
      </c>
      <c r="AO5351" s="145">
        <v>0.375</v>
      </c>
    </row>
    <row r="5352" spans="2:41" ht="14.5" hidden="1" x14ac:dyDescent="0.35">
      <c r="B5352" s="45" t="s">
        <v>3314</v>
      </c>
      <c r="C5352" s="54">
        <v>909434</v>
      </c>
      <c r="D5352" s="54">
        <v>909434</v>
      </c>
      <c r="E5352" s="60" t="s">
        <v>3203</v>
      </c>
      <c r="F5352" s="73">
        <v>0</v>
      </c>
      <c r="G5352" s="73">
        <v>0.375</v>
      </c>
      <c r="H5352" s="73">
        <v>0.375</v>
      </c>
      <c r="I5352" s="73">
        <v>0.375</v>
      </c>
      <c r="J5352" s="81" t="s">
        <v>4230</v>
      </c>
      <c r="AL5352" s="144">
        <v>0</v>
      </c>
      <c r="AM5352" s="144">
        <v>0.375</v>
      </c>
      <c r="AN5352" s="144">
        <v>0.375</v>
      </c>
      <c r="AO5352" s="145">
        <v>0.375</v>
      </c>
    </row>
    <row r="5353" spans="2:41" ht="14.5" hidden="1" x14ac:dyDescent="0.35">
      <c r="B5353" s="45" t="s">
        <v>3314</v>
      </c>
      <c r="C5353" s="54">
        <v>909456</v>
      </c>
      <c r="D5353" s="54">
        <v>909456</v>
      </c>
      <c r="E5353" s="60" t="s">
        <v>3203</v>
      </c>
      <c r="F5353" s="73">
        <v>0</v>
      </c>
      <c r="G5353" s="73">
        <v>0.375</v>
      </c>
      <c r="H5353" s="73">
        <v>0.375</v>
      </c>
      <c r="I5353" s="73">
        <v>0.375</v>
      </c>
      <c r="J5353" s="81" t="s">
        <v>4230</v>
      </c>
      <c r="AL5353" s="144">
        <v>0</v>
      </c>
      <c r="AM5353" s="144">
        <v>0.375</v>
      </c>
      <c r="AN5353" s="144">
        <v>0.375</v>
      </c>
      <c r="AO5353" s="145">
        <v>0.375</v>
      </c>
    </row>
    <row r="5354" spans="2:41" ht="14.5" hidden="1" x14ac:dyDescent="0.35">
      <c r="B5354" s="45" t="s">
        <v>3314</v>
      </c>
      <c r="C5354" s="54">
        <v>909496</v>
      </c>
      <c r="D5354" s="54">
        <v>909496</v>
      </c>
      <c r="E5354" s="60" t="s">
        <v>3203</v>
      </c>
      <c r="F5354" s="73">
        <v>0</v>
      </c>
      <c r="G5354" s="73">
        <v>0.375</v>
      </c>
      <c r="H5354" s="73">
        <v>0.375</v>
      </c>
      <c r="I5354" s="73">
        <v>0.375</v>
      </c>
      <c r="J5354" s="81" t="s">
        <v>4230</v>
      </c>
      <c r="AL5354" s="144">
        <v>0</v>
      </c>
      <c r="AM5354" s="144">
        <v>0.375</v>
      </c>
      <c r="AN5354" s="144">
        <v>0.375</v>
      </c>
      <c r="AO5354" s="145">
        <v>0.375</v>
      </c>
    </row>
    <row r="5355" spans="2:41" ht="14.5" hidden="1" x14ac:dyDescent="0.35">
      <c r="B5355" s="45" t="s">
        <v>3314</v>
      </c>
      <c r="C5355" s="54">
        <v>909871</v>
      </c>
      <c r="D5355" s="54">
        <v>909872</v>
      </c>
      <c r="E5355" s="60" t="s">
        <v>3203</v>
      </c>
      <c r="F5355" s="73">
        <v>0</v>
      </c>
      <c r="G5355" s="73">
        <v>0.375</v>
      </c>
      <c r="H5355" s="73">
        <v>0.375</v>
      </c>
      <c r="I5355" s="73">
        <v>0.375</v>
      </c>
      <c r="J5355" s="81" t="s">
        <v>4230</v>
      </c>
      <c r="AL5355" s="144">
        <v>0</v>
      </c>
      <c r="AM5355" s="144">
        <v>0.375</v>
      </c>
      <c r="AN5355" s="144">
        <v>0.375</v>
      </c>
      <c r="AO5355" s="145">
        <v>0.375</v>
      </c>
    </row>
    <row r="5356" spans="2:41" ht="14.5" hidden="1" x14ac:dyDescent="0.35">
      <c r="B5356" s="45" t="s">
        <v>3314</v>
      </c>
      <c r="C5356" s="54">
        <v>909876</v>
      </c>
      <c r="D5356" s="54">
        <v>909878</v>
      </c>
      <c r="E5356" s="60" t="s">
        <v>3203</v>
      </c>
      <c r="F5356" s="73">
        <v>0</v>
      </c>
      <c r="G5356" s="73">
        <v>0.375</v>
      </c>
      <c r="H5356" s="73">
        <v>0.375</v>
      </c>
      <c r="I5356" s="73">
        <v>0.375</v>
      </c>
      <c r="J5356" s="81" t="s">
        <v>4230</v>
      </c>
      <c r="AL5356" s="144">
        <v>0</v>
      </c>
      <c r="AM5356" s="144">
        <v>0.375</v>
      </c>
      <c r="AN5356" s="144">
        <v>0.375</v>
      </c>
      <c r="AO5356" s="145">
        <v>0.375</v>
      </c>
    </row>
    <row r="5357" spans="2:41" ht="14.5" hidden="1" x14ac:dyDescent="0.35">
      <c r="B5357" s="45" t="s">
        <v>3314</v>
      </c>
      <c r="C5357" s="54">
        <v>909882</v>
      </c>
      <c r="D5357" s="54">
        <v>909882</v>
      </c>
      <c r="E5357" s="60" t="s">
        <v>3203</v>
      </c>
      <c r="F5357" s="73">
        <v>0</v>
      </c>
      <c r="G5357" s="73">
        <v>0.375</v>
      </c>
      <c r="H5357" s="73">
        <v>0.375</v>
      </c>
      <c r="I5357" s="73">
        <v>0.375</v>
      </c>
      <c r="J5357" s="81" t="s">
        <v>4230</v>
      </c>
      <c r="AL5357" s="144">
        <v>0</v>
      </c>
      <c r="AM5357" s="144">
        <v>0.375</v>
      </c>
      <c r="AN5357" s="144">
        <v>0.375</v>
      </c>
      <c r="AO5357" s="145">
        <v>0.375</v>
      </c>
    </row>
    <row r="5358" spans="2:41" ht="14.5" hidden="1" x14ac:dyDescent="0.35">
      <c r="B5358" s="45" t="s">
        <v>3314</v>
      </c>
      <c r="C5358" s="54">
        <v>911054</v>
      </c>
      <c r="D5358" s="54">
        <v>911054</v>
      </c>
      <c r="E5358" s="60" t="s">
        <v>3203</v>
      </c>
      <c r="F5358" s="73">
        <v>0</v>
      </c>
      <c r="G5358" s="73">
        <v>0.375</v>
      </c>
      <c r="H5358" s="73">
        <v>0.375</v>
      </c>
      <c r="I5358" s="73">
        <v>0.375</v>
      </c>
      <c r="J5358" s="81" t="s">
        <v>4230</v>
      </c>
      <c r="AL5358" s="144">
        <v>0</v>
      </c>
      <c r="AM5358" s="144">
        <v>0.375</v>
      </c>
      <c r="AN5358" s="144">
        <v>0.375</v>
      </c>
      <c r="AO5358" s="145">
        <v>0.375</v>
      </c>
    </row>
    <row r="5359" spans="2:41" ht="14.5" hidden="1" x14ac:dyDescent="0.35">
      <c r="B5359" s="45" t="s">
        <v>3314</v>
      </c>
      <c r="C5359" s="54">
        <v>911241</v>
      </c>
      <c r="D5359" s="54">
        <v>911241</v>
      </c>
      <c r="E5359" s="60" t="s">
        <v>3203</v>
      </c>
      <c r="F5359" s="73">
        <v>0</v>
      </c>
      <c r="G5359" s="73">
        <v>0.375</v>
      </c>
      <c r="H5359" s="73">
        <v>0.375</v>
      </c>
      <c r="I5359" s="73">
        <v>0.375</v>
      </c>
      <c r="J5359" s="81" t="s">
        <v>4230</v>
      </c>
      <c r="AL5359" s="144">
        <v>0</v>
      </c>
      <c r="AM5359" s="144">
        <v>0.375</v>
      </c>
      <c r="AN5359" s="144">
        <v>0.375</v>
      </c>
      <c r="AO5359" s="145">
        <v>0.375</v>
      </c>
    </row>
    <row r="5360" spans="2:41" ht="14.5" hidden="1" x14ac:dyDescent="0.35">
      <c r="B5360" s="45" t="s">
        <v>3314</v>
      </c>
      <c r="C5360" s="54">
        <v>911244</v>
      </c>
      <c r="D5360" s="54">
        <v>911244</v>
      </c>
      <c r="E5360" s="60" t="s">
        <v>3203</v>
      </c>
      <c r="F5360" s="73">
        <v>0</v>
      </c>
      <c r="G5360" s="73">
        <v>0.375</v>
      </c>
      <c r="H5360" s="73">
        <v>0.375</v>
      </c>
      <c r="I5360" s="73">
        <v>0.375</v>
      </c>
      <c r="J5360" s="81" t="s">
        <v>4230</v>
      </c>
      <c r="AL5360" s="144">
        <v>0</v>
      </c>
      <c r="AM5360" s="144">
        <v>0.375</v>
      </c>
      <c r="AN5360" s="144">
        <v>0.375</v>
      </c>
      <c r="AO5360" s="145">
        <v>0.375</v>
      </c>
    </row>
    <row r="5361" spans="2:41" ht="14.5" hidden="1" x14ac:dyDescent="0.35">
      <c r="B5361" s="45" t="s">
        <v>3314</v>
      </c>
      <c r="C5361" s="54">
        <v>911249</v>
      </c>
      <c r="D5361" s="54">
        <v>911249</v>
      </c>
      <c r="E5361" s="60" t="s">
        <v>3203</v>
      </c>
      <c r="F5361" s="73">
        <v>0</v>
      </c>
      <c r="G5361" s="73">
        <v>0.375</v>
      </c>
      <c r="H5361" s="73">
        <v>0.375</v>
      </c>
      <c r="I5361" s="73">
        <v>0.375</v>
      </c>
      <c r="J5361" s="81" t="s">
        <v>4230</v>
      </c>
      <c r="AL5361" s="144">
        <v>0</v>
      </c>
      <c r="AM5361" s="144">
        <v>0.375</v>
      </c>
      <c r="AN5361" s="144">
        <v>0.375</v>
      </c>
      <c r="AO5361" s="145">
        <v>0.375</v>
      </c>
    </row>
    <row r="5362" spans="2:41" ht="14.5" hidden="1" x14ac:dyDescent="0.35">
      <c r="B5362" s="45" t="s">
        <v>3314</v>
      </c>
      <c r="C5362" s="54">
        <v>911252</v>
      </c>
      <c r="D5362" s="54">
        <v>911252</v>
      </c>
      <c r="E5362" s="60" t="s">
        <v>3203</v>
      </c>
      <c r="F5362" s="73">
        <v>0</v>
      </c>
      <c r="G5362" s="73">
        <v>0.375</v>
      </c>
      <c r="H5362" s="73">
        <v>0.375</v>
      </c>
      <c r="I5362" s="73">
        <v>0.375</v>
      </c>
      <c r="J5362" s="81" t="s">
        <v>4230</v>
      </c>
      <c r="AL5362" s="144">
        <v>0</v>
      </c>
      <c r="AM5362" s="144">
        <v>0.375</v>
      </c>
      <c r="AN5362" s="144">
        <v>0.375</v>
      </c>
      <c r="AO5362" s="145">
        <v>0.375</v>
      </c>
    </row>
    <row r="5363" spans="2:41" ht="14.5" hidden="1" x14ac:dyDescent="0.35">
      <c r="B5363" s="45" t="s">
        <v>3314</v>
      </c>
      <c r="C5363" s="54">
        <v>911257</v>
      </c>
      <c r="D5363" s="54">
        <v>911259</v>
      </c>
      <c r="E5363" s="60" t="s">
        <v>3203</v>
      </c>
      <c r="F5363" s="73">
        <v>0</v>
      </c>
      <c r="G5363" s="73">
        <v>0.375</v>
      </c>
      <c r="H5363" s="73">
        <v>0.375</v>
      </c>
      <c r="I5363" s="73">
        <v>0.375</v>
      </c>
      <c r="J5363" s="81" t="s">
        <v>4230</v>
      </c>
      <c r="AL5363" s="144">
        <v>0</v>
      </c>
      <c r="AM5363" s="144">
        <v>0.375</v>
      </c>
      <c r="AN5363" s="144">
        <v>0.375</v>
      </c>
      <c r="AO5363" s="145">
        <v>0.375</v>
      </c>
    </row>
    <row r="5364" spans="2:41" ht="14.5" hidden="1" x14ac:dyDescent="0.35">
      <c r="B5364" s="45" t="s">
        <v>3314</v>
      </c>
      <c r="C5364" s="54">
        <v>911275</v>
      </c>
      <c r="D5364" s="54">
        <v>911275</v>
      </c>
      <c r="E5364" s="60" t="s">
        <v>3203</v>
      </c>
      <c r="F5364" s="73">
        <v>0</v>
      </c>
      <c r="G5364" s="73">
        <v>0.375</v>
      </c>
      <c r="H5364" s="73">
        <v>0.375</v>
      </c>
      <c r="I5364" s="73">
        <v>0.375</v>
      </c>
      <c r="J5364" s="81" t="s">
        <v>4230</v>
      </c>
      <c r="AL5364" s="144">
        <v>0</v>
      </c>
      <c r="AM5364" s="144">
        <v>0.375</v>
      </c>
      <c r="AN5364" s="144">
        <v>0.375</v>
      </c>
      <c r="AO5364" s="145">
        <v>0.375</v>
      </c>
    </row>
    <row r="5365" spans="2:41" ht="14.5" hidden="1" x14ac:dyDescent="0.35">
      <c r="B5365" s="45" t="s">
        <v>3314</v>
      </c>
      <c r="C5365" s="54">
        <v>911450</v>
      </c>
      <c r="D5365" s="54">
        <v>911451</v>
      </c>
      <c r="E5365" s="60" t="s">
        <v>3203</v>
      </c>
      <c r="F5365" s="73">
        <v>0</v>
      </c>
      <c r="G5365" s="73">
        <v>0.375</v>
      </c>
      <c r="H5365" s="73">
        <v>0.375</v>
      </c>
      <c r="I5365" s="73">
        <v>0.375</v>
      </c>
      <c r="J5365" s="81" t="s">
        <v>4230</v>
      </c>
      <c r="AL5365" s="144">
        <v>0</v>
      </c>
      <c r="AM5365" s="144">
        <v>0.375</v>
      </c>
      <c r="AN5365" s="144">
        <v>0.375</v>
      </c>
      <c r="AO5365" s="145">
        <v>0.375</v>
      </c>
    </row>
    <row r="5366" spans="2:41" ht="14.5" hidden="1" x14ac:dyDescent="0.35">
      <c r="B5366" s="45" t="s">
        <v>3314</v>
      </c>
      <c r="C5366" s="54">
        <v>911454</v>
      </c>
      <c r="D5366" s="54">
        <v>911455</v>
      </c>
      <c r="E5366" s="60" t="s">
        <v>3203</v>
      </c>
      <c r="F5366" s="73">
        <v>0</v>
      </c>
      <c r="G5366" s="73">
        <v>0.375</v>
      </c>
      <c r="H5366" s="73">
        <v>0.375</v>
      </c>
      <c r="I5366" s="73">
        <v>0.375</v>
      </c>
      <c r="J5366" s="81" t="s">
        <v>4230</v>
      </c>
      <c r="AL5366" s="144">
        <v>0</v>
      </c>
      <c r="AM5366" s="144">
        <v>0.375</v>
      </c>
      <c r="AN5366" s="144">
        <v>0.375</v>
      </c>
      <c r="AO5366" s="145">
        <v>0.375</v>
      </c>
    </row>
    <row r="5367" spans="2:41" ht="14.5" hidden="1" x14ac:dyDescent="0.35">
      <c r="B5367" s="45" t="s">
        <v>3314</v>
      </c>
      <c r="C5367" s="54">
        <v>911457</v>
      </c>
      <c r="D5367" s="54">
        <v>911457</v>
      </c>
      <c r="E5367" s="60" t="s">
        <v>3203</v>
      </c>
      <c r="F5367" s="73">
        <v>0</v>
      </c>
      <c r="G5367" s="73">
        <v>0.375</v>
      </c>
      <c r="H5367" s="73">
        <v>0.375</v>
      </c>
      <c r="I5367" s="73">
        <v>0.375</v>
      </c>
      <c r="J5367" s="81" t="s">
        <v>4230</v>
      </c>
      <c r="AL5367" s="144">
        <v>0</v>
      </c>
      <c r="AM5367" s="144">
        <v>0.375</v>
      </c>
      <c r="AN5367" s="144">
        <v>0.375</v>
      </c>
      <c r="AO5367" s="145">
        <v>0.375</v>
      </c>
    </row>
    <row r="5368" spans="2:41" ht="14.5" hidden="1" x14ac:dyDescent="0.35">
      <c r="B5368" s="45" t="s">
        <v>3314</v>
      </c>
      <c r="C5368" s="54">
        <v>911594</v>
      </c>
      <c r="D5368" s="54">
        <v>911594</v>
      </c>
      <c r="E5368" s="60" t="s">
        <v>3203</v>
      </c>
      <c r="F5368" s="73">
        <v>0</v>
      </c>
      <c r="G5368" s="73">
        <v>0.375</v>
      </c>
      <c r="H5368" s="73">
        <v>0.375</v>
      </c>
      <c r="I5368" s="73">
        <v>0.375</v>
      </c>
      <c r="J5368" s="81" t="s">
        <v>4230</v>
      </c>
      <c r="AL5368" s="144">
        <v>0</v>
      </c>
      <c r="AM5368" s="144">
        <v>0.375</v>
      </c>
      <c r="AN5368" s="144">
        <v>0.375</v>
      </c>
      <c r="AO5368" s="145">
        <v>0.375</v>
      </c>
    </row>
    <row r="5369" spans="2:41" ht="14.5" hidden="1" x14ac:dyDescent="0.35">
      <c r="B5369" s="45" t="s">
        <v>3314</v>
      </c>
      <c r="C5369" s="54">
        <v>911624</v>
      </c>
      <c r="D5369" s="54">
        <v>911624</v>
      </c>
      <c r="E5369" s="60" t="s">
        <v>3203</v>
      </c>
      <c r="F5369" s="73">
        <v>0</v>
      </c>
      <c r="G5369" s="73">
        <v>0.375</v>
      </c>
      <c r="H5369" s="73">
        <v>0.375</v>
      </c>
      <c r="I5369" s="73">
        <v>0.375</v>
      </c>
      <c r="J5369" s="81" t="s">
        <v>4230</v>
      </c>
      <c r="AL5369" s="144">
        <v>0</v>
      </c>
      <c r="AM5369" s="144">
        <v>0.375</v>
      </c>
      <c r="AN5369" s="144">
        <v>0.375</v>
      </c>
      <c r="AO5369" s="145">
        <v>0.375</v>
      </c>
    </row>
    <row r="5370" spans="2:41" ht="14.5" hidden="1" x14ac:dyDescent="0.35">
      <c r="B5370" s="45" t="s">
        <v>3314</v>
      </c>
      <c r="C5370" s="54">
        <v>911660</v>
      </c>
      <c r="D5370" s="54">
        <v>911660</v>
      </c>
      <c r="E5370" s="60" t="s">
        <v>3203</v>
      </c>
      <c r="F5370" s="73">
        <v>0</v>
      </c>
      <c r="G5370" s="73">
        <v>0.375</v>
      </c>
      <c r="H5370" s="73">
        <v>0.375</v>
      </c>
      <c r="I5370" s="73">
        <v>0.375</v>
      </c>
      <c r="J5370" s="81" t="s">
        <v>4230</v>
      </c>
      <c r="AL5370" s="144">
        <v>0</v>
      </c>
      <c r="AM5370" s="144">
        <v>0.375</v>
      </c>
      <c r="AN5370" s="144">
        <v>0.375</v>
      </c>
      <c r="AO5370" s="145">
        <v>0.375</v>
      </c>
    </row>
    <row r="5371" spans="2:41" ht="14.5" hidden="1" x14ac:dyDescent="0.35">
      <c r="B5371" s="45" t="s">
        <v>3314</v>
      </c>
      <c r="C5371" s="54">
        <v>911668</v>
      </c>
      <c r="D5371" s="54">
        <v>911668</v>
      </c>
      <c r="E5371" s="60" t="s">
        <v>3203</v>
      </c>
      <c r="F5371" s="73">
        <v>0</v>
      </c>
      <c r="G5371" s="73">
        <v>0.375</v>
      </c>
      <c r="H5371" s="73">
        <v>0.375</v>
      </c>
      <c r="I5371" s="73">
        <v>0.375</v>
      </c>
      <c r="J5371" s="81" t="s">
        <v>4230</v>
      </c>
      <c r="AL5371" s="144">
        <v>0</v>
      </c>
      <c r="AM5371" s="144">
        <v>0.375</v>
      </c>
      <c r="AN5371" s="144">
        <v>0.375</v>
      </c>
      <c r="AO5371" s="145">
        <v>0.375</v>
      </c>
    </row>
    <row r="5372" spans="2:41" ht="14.5" hidden="1" x14ac:dyDescent="0.35">
      <c r="B5372" s="45" t="s">
        <v>3314</v>
      </c>
      <c r="C5372" s="54">
        <v>911740</v>
      </c>
      <c r="D5372" s="54">
        <v>911740</v>
      </c>
      <c r="E5372" s="60" t="s">
        <v>3203</v>
      </c>
      <c r="F5372" s="73">
        <v>0</v>
      </c>
      <c r="G5372" s="73">
        <v>0.375</v>
      </c>
      <c r="H5372" s="73">
        <v>0.375</v>
      </c>
      <c r="I5372" s="73">
        <v>0.375</v>
      </c>
      <c r="J5372" s="81" t="s">
        <v>4230</v>
      </c>
      <c r="AL5372" s="144">
        <v>0</v>
      </c>
      <c r="AM5372" s="144">
        <v>0.375</v>
      </c>
      <c r="AN5372" s="144">
        <v>0.375</v>
      </c>
      <c r="AO5372" s="145">
        <v>0.375</v>
      </c>
    </row>
    <row r="5373" spans="2:41" ht="14.5" hidden="1" x14ac:dyDescent="0.35">
      <c r="B5373" s="45" t="s">
        <v>3314</v>
      </c>
      <c r="C5373" s="54">
        <v>911742</v>
      </c>
      <c r="D5373" s="54">
        <v>911742</v>
      </c>
      <c r="E5373" s="60" t="s">
        <v>3203</v>
      </c>
      <c r="F5373" s="73">
        <v>0</v>
      </c>
      <c r="G5373" s="73">
        <v>0.375</v>
      </c>
      <c r="H5373" s="73">
        <v>0.375</v>
      </c>
      <c r="I5373" s="73">
        <v>0.375</v>
      </c>
      <c r="J5373" s="81" t="s">
        <v>4230</v>
      </c>
      <c r="AL5373" s="144">
        <v>0</v>
      </c>
      <c r="AM5373" s="144">
        <v>0.375</v>
      </c>
      <c r="AN5373" s="144">
        <v>0.375</v>
      </c>
      <c r="AO5373" s="145">
        <v>0.375</v>
      </c>
    </row>
    <row r="5374" spans="2:41" ht="14.5" hidden="1" x14ac:dyDescent="0.35">
      <c r="B5374" s="45" t="s">
        <v>3314</v>
      </c>
      <c r="C5374" s="54">
        <v>911745</v>
      </c>
      <c r="D5374" s="54">
        <v>911745</v>
      </c>
      <c r="E5374" s="60" t="s">
        <v>3203</v>
      </c>
      <c r="F5374" s="73">
        <v>0</v>
      </c>
      <c r="G5374" s="73">
        <v>0.375</v>
      </c>
      <c r="H5374" s="73">
        <v>0.375</v>
      </c>
      <c r="I5374" s="73">
        <v>0.375</v>
      </c>
      <c r="J5374" s="81" t="s">
        <v>4230</v>
      </c>
      <c r="AL5374" s="144">
        <v>0</v>
      </c>
      <c r="AM5374" s="144">
        <v>0.375</v>
      </c>
      <c r="AN5374" s="144">
        <v>0.375</v>
      </c>
      <c r="AO5374" s="145">
        <v>0.375</v>
      </c>
    </row>
    <row r="5375" spans="2:41" ht="14.5" hidden="1" x14ac:dyDescent="0.35">
      <c r="B5375" s="45" t="s">
        <v>3314</v>
      </c>
      <c r="C5375" s="54">
        <v>911823</v>
      </c>
      <c r="D5375" s="54">
        <v>911823</v>
      </c>
      <c r="E5375" s="60" t="s">
        <v>3203</v>
      </c>
      <c r="F5375" s="73">
        <v>0</v>
      </c>
      <c r="G5375" s="73">
        <v>0.375</v>
      </c>
      <c r="H5375" s="73">
        <v>0.375</v>
      </c>
      <c r="I5375" s="73">
        <v>0.375</v>
      </c>
      <c r="J5375" s="81" t="s">
        <v>4230</v>
      </c>
      <c r="AL5375" s="144">
        <v>0</v>
      </c>
      <c r="AM5375" s="144">
        <v>0.375</v>
      </c>
      <c r="AN5375" s="144">
        <v>0.375</v>
      </c>
      <c r="AO5375" s="145">
        <v>0.375</v>
      </c>
    </row>
    <row r="5376" spans="2:41" ht="14.5" hidden="1" x14ac:dyDescent="0.35">
      <c r="B5376" s="45" t="s">
        <v>3314</v>
      </c>
      <c r="C5376" s="54">
        <v>911946</v>
      </c>
      <c r="D5376" s="54">
        <v>911946</v>
      </c>
      <c r="E5376" s="60" t="s">
        <v>3203</v>
      </c>
      <c r="F5376" s="73">
        <v>0</v>
      </c>
      <c r="G5376" s="73">
        <v>0.375</v>
      </c>
      <c r="H5376" s="73">
        <v>0.375</v>
      </c>
      <c r="I5376" s="73">
        <v>0.375</v>
      </c>
      <c r="J5376" s="81" t="s">
        <v>4230</v>
      </c>
      <c r="AL5376" s="144">
        <v>0</v>
      </c>
      <c r="AM5376" s="144">
        <v>0.375</v>
      </c>
      <c r="AN5376" s="144">
        <v>0.375</v>
      </c>
      <c r="AO5376" s="145">
        <v>0.375</v>
      </c>
    </row>
    <row r="5377" spans="2:41" ht="14.5" hidden="1" x14ac:dyDescent="0.35">
      <c r="B5377" s="45" t="s">
        <v>3314</v>
      </c>
      <c r="C5377" s="54">
        <v>911964</v>
      </c>
      <c r="D5377" s="54">
        <v>911964</v>
      </c>
      <c r="E5377" s="60" t="s">
        <v>3203</v>
      </c>
      <c r="F5377" s="73">
        <v>0</v>
      </c>
      <c r="G5377" s="73">
        <v>0.375</v>
      </c>
      <c r="H5377" s="73">
        <v>0.375</v>
      </c>
      <c r="I5377" s="73">
        <v>0.375</v>
      </c>
      <c r="J5377" s="81" t="s">
        <v>4230</v>
      </c>
      <c r="AL5377" s="144">
        <v>0</v>
      </c>
      <c r="AM5377" s="144">
        <v>0.375</v>
      </c>
      <c r="AN5377" s="144">
        <v>0.375</v>
      </c>
      <c r="AO5377" s="145">
        <v>0.375</v>
      </c>
    </row>
    <row r="5378" spans="2:41" ht="14.5" hidden="1" x14ac:dyDescent="0.35">
      <c r="B5378" s="45" t="s">
        <v>3314</v>
      </c>
      <c r="C5378" s="54">
        <v>911966</v>
      </c>
      <c r="D5378" s="54">
        <v>911966</v>
      </c>
      <c r="E5378" s="60" t="s">
        <v>3203</v>
      </c>
      <c r="F5378" s="73">
        <v>0</v>
      </c>
      <c r="G5378" s="73">
        <v>0.375</v>
      </c>
      <c r="H5378" s="73">
        <v>0.375</v>
      </c>
      <c r="I5378" s="73">
        <v>0.375</v>
      </c>
      <c r="J5378" s="81" t="s">
        <v>4230</v>
      </c>
      <c r="AL5378" s="144">
        <v>0</v>
      </c>
      <c r="AM5378" s="144">
        <v>0.375</v>
      </c>
      <c r="AN5378" s="144">
        <v>0.375</v>
      </c>
      <c r="AO5378" s="145">
        <v>0.375</v>
      </c>
    </row>
    <row r="5379" spans="2:41" ht="14.5" hidden="1" x14ac:dyDescent="0.35">
      <c r="B5379" s="45" t="s">
        <v>3314</v>
      </c>
      <c r="C5379" s="54">
        <v>912120</v>
      </c>
      <c r="D5379" s="54">
        <v>912120</v>
      </c>
      <c r="E5379" s="60" t="s">
        <v>3203</v>
      </c>
      <c r="F5379" s="73">
        <v>0</v>
      </c>
      <c r="G5379" s="73">
        <v>0.375</v>
      </c>
      <c r="H5379" s="73">
        <v>0.375</v>
      </c>
      <c r="I5379" s="73">
        <v>0.375</v>
      </c>
      <c r="J5379" s="81" t="s">
        <v>4230</v>
      </c>
      <c r="AL5379" s="144">
        <v>0</v>
      </c>
      <c r="AM5379" s="144">
        <v>0.375</v>
      </c>
      <c r="AN5379" s="144">
        <v>0.375</v>
      </c>
      <c r="AO5379" s="145">
        <v>0.375</v>
      </c>
    </row>
    <row r="5380" spans="2:41" ht="14.5" hidden="1" x14ac:dyDescent="0.35">
      <c r="B5380" s="45" t="s">
        <v>3314</v>
      </c>
      <c r="C5380" s="54">
        <v>912122</v>
      </c>
      <c r="D5380" s="54">
        <v>912122</v>
      </c>
      <c r="E5380" s="60" t="s">
        <v>3203</v>
      </c>
      <c r="F5380" s="73">
        <v>0</v>
      </c>
      <c r="G5380" s="73">
        <v>0.375</v>
      </c>
      <c r="H5380" s="73">
        <v>0.375</v>
      </c>
      <c r="I5380" s="73">
        <v>0.375</v>
      </c>
      <c r="J5380" s="81" t="s">
        <v>4230</v>
      </c>
      <c r="AL5380" s="144">
        <v>0</v>
      </c>
      <c r="AM5380" s="144">
        <v>0.375</v>
      </c>
      <c r="AN5380" s="144">
        <v>0.375</v>
      </c>
      <c r="AO5380" s="145">
        <v>0.375</v>
      </c>
    </row>
    <row r="5381" spans="2:41" ht="14.5" hidden="1" x14ac:dyDescent="0.35">
      <c r="B5381" s="45" t="s">
        <v>3314</v>
      </c>
      <c r="C5381" s="54">
        <v>913157</v>
      </c>
      <c r="D5381" s="54">
        <v>913157</v>
      </c>
      <c r="E5381" s="60" t="s">
        <v>3203</v>
      </c>
      <c r="F5381" s="73">
        <v>0</v>
      </c>
      <c r="G5381" s="73">
        <v>0.375</v>
      </c>
      <c r="H5381" s="73">
        <v>0.375</v>
      </c>
      <c r="I5381" s="73">
        <v>0.375</v>
      </c>
      <c r="J5381" s="81" t="s">
        <v>4230</v>
      </c>
      <c r="AL5381" s="144">
        <v>0</v>
      </c>
      <c r="AM5381" s="144">
        <v>0.375</v>
      </c>
      <c r="AN5381" s="144">
        <v>0.375</v>
      </c>
      <c r="AO5381" s="145">
        <v>0.375</v>
      </c>
    </row>
    <row r="5382" spans="2:41" ht="14.5" hidden="1" x14ac:dyDescent="0.35">
      <c r="B5382" s="45" t="s">
        <v>3314</v>
      </c>
      <c r="C5382" s="54">
        <v>913191</v>
      </c>
      <c r="D5382" s="54">
        <v>913191</v>
      </c>
      <c r="E5382" s="60" t="s">
        <v>3203</v>
      </c>
      <c r="F5382" s="73">
        <v>0</v>
      </c>
      <c r="G5382" s="73">
        <v>0.375</v>
      </c>
      <c r="H5382" s="73">
        <v>0.375</v>
      </c>
      <c r="I5382" s="73">
        <v>0.375</v>
      </c>
      <c r="J5382" s="81" t="s">
        <v>4230</v>
      </c>
      <c r="AL5382" s="144">
        <v>0</v>
      </c>
      <c r="AM5382" s="144">
        <v>0.375</v>
      </c>
      <c r="AN5382" s="144">
        <v>0.375</v>
      </c>
      <c r="AO5382" s="145">
        <v>0.375</v>
      </c>
    </row>
    <row r="5383" spans="2:41" ht="14.5" hidden="1" x14ac:dyDescent="0.35">
      <c r="B5383" s="45" t="s">
        <v>3314</v>
      </c>
      <c r="C5383" s="54">
        <v>913240</v>
      </c>
      <c r="D5383" s="54">
        <v>913240</v>
      </c>
      <c r="E5383" s="60" t="s">
        <v>3203</v>
      </c>
      <c r="F5383" s="73">
        <v>0</v>
      </c>
      <c r="G5383" s="73">
        <v>0.375</v>
      </c>
      <c r="H5383" s="73">
        <v>0.375</v>
      </c>
      <c r="I5383" s="73">
        <v>0.375</v>
      </c>
      <c r="J5383" s="81" t="s">
        <v>4230</v>
      </c>
      <c r="AL5383" s="144">
        <v>0</v>
      </c>
      <c r="AM5383" s="144">
        <v>0.375</v>
      </c>
      <c r="AN5383" s="144">
        <v>0.375</v>
      </c>
      <c r="AO5383" s="145">
        <v>0.375</v>
      </c>
    </row>
    <row r="5384" spans="2:41" ht="14.5" hidden="1" x14ac:dyDescent="0.35">
      <c r="B5384" s="45" t="s">
        <v>3314</v>
      </c>
      <c r="C5384" s="54">
        <v>913511</v>
      </c>
      <c r="D5384" s="54">
        <v>913511</v>
      </c>
      <c r="E5384" s="60" t="s">
        <v>3203</v>
      </c>
      <c r="F5384" s="73">
        <v>0</v>
      </c>
      <c r="G5384" s="73">
        <v>0.375</v>
      </c>
      <c r="H5384" s="73">
        <v>0.375</v>
      </c>
      <c r="I5384" s="73">
        <v>0.375</v>
      </c>
      <c r="J5384" s="81" t="s">
        <v>4230</v>
      </c>
      <c r="AL5384" s="144">
        <v>0</v>
      </c>
      <c r="AM5384" s="144">
        <v>0.375</v>
      </c>
      <c r="AN5384" s="144">
        <v>0.375</v>
      </c>
      <c r="AO5384" s="145">
        <v>0.375</v>
      </c>
    </row>
    <row r="5385" spans="2:41" ht="14.5" hidden="1" x14ac:dyDescent="0.35">
      <c r="B5385" s="45" t="s">
        <v>3314</v>
      </c>
      <c r="C5385" s="54">
        <v>913538</v>
      </c>
      <c r="D5385" s="54">
        <v>913538</v>
      </c>
      <c r="E5385" s="60" t="s">
        <v>3203</v>
      </c>
      <c r="F5385" s="73">
        <v>0</v>
      </c>
      <c r="G5385" s="73">
        <v>0.375</v>
      </c>
      <c r="H5385" s="73">
        <v>0.375</v>
      </c>
      <c r="I5385" s="73">
        <v>0.375</v>
      </c>
      <c r="J5385" s="81" t="s">
        <v>4230</v>
      </c>
      <c r="AL5385" s="144">
        <v>0</v>
      </c>
      <c r="AM5385" s="144">
        <v>0.375</v>
      </c>
      <c r="AN5385" s="144">
        <v>0.375</v>
      </c>
      <c r="AO5385" s="145">
        <v>0.375</v>
      </c>
    </row>
    <row r="5386" spans="2:41" ht="14.5" hidden="1" x14ac:dyDescent="0.35">
      <c r="B5386" s="45" t="s">
        <v>3314</v>
      </c>
      <c r="C5386" s="54">
        <v>913753</v>
      </c>
      <c r="D5386" s="54">
        <v>913753</v>
      </c>
      <c r="E5386" s="60" t="s">
        <v>3203</v>
      </c>
      <c r="F5386" s="73">
        <v>0</v>
      </c>
      <c r="G5386" s="73">
        <v>0.375</v>
      </c>
      <c r="H5386" s="73">
        <v>0.375</v>
      </c>
      <c r="I5386" s="73">
        <v>0.375</v>
      </c>
      <c r="J5386" s="81" t="s">
        <v>4230</v>
      </c>
      <c r="AL5386" s="144">
        <v>0</v>
      </c>
      <c r="AM5386" s="144">
        <v>0.375</v>
      </c>
      <c r="AN5386" s="144">
        <v>0.375</v>
      </c>
      <c r="AO5386" s="145">
        <v>0.375</v>
      </c>
    </row>
    <row r="5387" spans="2:41" ht="14.5" hidden="1" x14ac:dyDescent="0.35">
      <c r="B5387" s="45" t="s">
        <v>3314</v>
      </c>
      <c r="C5387" s="54">
        <v>982055</v>
      </c>
      <c r="D5387" s="54">
        <v>982055</v>
      </c>
      <c r="E5387" s="60" t="s">
        <v>3203</v>
      </c>
      <c r="F5387" s="73">
        <v>0</v>
      </c>
      <c r="G5387" s="73">
        <v>0.375</v>
      </c>
      <c r="H5387" s="73">
        <v>0.375</v>
      </c>
      <c r="I5387" s="73">
        <v>0.375</v>
      </c>
      <c r="J5387" s="81" t="s">
        <v>4230</v>
      </c>
      <c r="AL5387" s="144">
        <v>0</v>
      </c>
      <c r="AM5387" s="144">
        <v>0.375</v>
      </c>
      <c r="AN5387" s="144">
        <v>0.375</v>
      </c>
      <c r="AO5387" s="145">
        <v>0.375</v>
      </c>
    </row>
    <row r="5388" spans="2:41" ht="14.5" hidden="1" x14ac:dyDescent="0.35">
      <c r="B5388" s="45" t="s">
        <v>3314</v>
      </c>
      <c r="C5388" s="54">
        <v>982215</v>
      </c>
      <c r="D5388" s="54">
        <v>982215</v>
      </c>
      <c r="E5388" s="60" t="s">
        <v>3203</v>
      </c>
      <c r="F5388" s="73">
        <v>0</v>
      </c>
      <c r="G5388" s="73">
        <v>0.375</v>
      </c>
      <c r="H5388" s="73">
        <v>0.375</v>
      </c>
      <c r="I5388" s="73">
        <v>0.375</v>
      </c>
      <c r="J5388" s="81" t="s">
        <v>4230</v>
      </c>
      <c r="AL5388" s="144">
        <v>0</v>
      </c>
      <c r="AM5388" s="144">
        <v>0.375</v>
      </c>
      <c r="AN5388" s="144">
        <v>0.375</v>
      </c>
      <c r="AO5388" s="145">
        <v>0.375</v>
      </c>
    </row>
    <row r="5389" spans="2:41" ht="14.5" hidden="1" x14ac:dyDescent="0.35">
      <c r="B5389" s="45" t="s">
        <v>3314</v>
      </c>
      <c r="C5389" s="54">
        <v>982263</v>
      </c>
      <c r="D5389" s="54">
        <v>982264</v>
      </c>
      <c r="E5389" s="60" t="s">
        <v>3203</v>
      </c>
      <c r="F5389" s="73">
        <v>0</v>
      </c>
      <c r="G5389" s="73">
        <v>0.375</v>
      </c>
      <c r="H5389" s="73">
        <v>0.375</v>
      </c>
      <c r="I5389" s="73">
        <v>0.375</v>
      </c>
      <c r="J5389" s="81" t="s">
        <v>4230</v>
      </c>
      <c r="AL5389" s="144">
        <v>0</v>
      </c>
      <c r="AM5389" s="144">
        <v>0.375</v>
      </c>
      <c r="AN5389" s="144">
        <v>0.375</v>
      </c>
      <c r="AO5389" s="145">
        <v>0.375</v>
      </c>
    </row>
    <row r="5390" spans="2:41" ht="14.5" hidden="1" x14ac:dyDescent="0.35">
      <c r="B5390" s="45" t="s">
        <v>3314</v>
      </c>
      <c r="C5390" s="54">
        <v>982267</v>
      </c>
      <c r="D5390" s="54">
        <v>982267</v>
      </c>
      <c r="E5390" s="60" t="s">
        <v>3203</v>
      </c>
      <c r="F5390" s="73">
        <v>0</v>
      </c>
      <c r="G5390" s="73">
        <v>0.375</v>
      </c>
      <c r="H5390" s="73">
        <v>0.375</v>
      </c>
      <c r="I5390" s="73">
        <v>0.375</v>
      </c>
      <c r="J5390" s="81" t="s">
        <v>4230</v>
      </c>
      <c r="AL5390" s="144">
        <v>0</v>
      </c>
      <c r="AM5390" s="144">
        <v>0.375</v>
      </c>
      <c r="AN5390" s="144">
        <v>0.375</v>
      </c>
      <c r="AO5390" s="145">
        <v>0.375</v>
      </c>
    </row>
    <row r="5391" spans="2:41" ht="14.5" hidden="1" x14ac:dyDescent="0.35">
      <c r="B5391" s="45" t="s">
        <v>3314</v>
      </c>
      <c r="C5391" s="54">
        <v>982270</v>
      </c>
      <c r="D5391" s="54">
        <v>982270</v>
      </c>
      <c r="E5391" s="60" t="s">
        <v>3203</v>
      </c>
      <c r="F5391" s="73">
        <v>0</v>
      </c>
      <c r="G5391" s="73">
        <v>0.375</v>
      </c>
      <c r="H5391" s="73">
        <v>0.375</v>
      </c>
      <c r="I5391" s="73">
        <v>0.375</v>
      </c>
      <c r="J5391" s="81" t="s">
        <v>4230</v>
      </c>
      <c r="AL5391" s="144">
        <v>0</v>
      </c>
      <c r="AM5391" s="144">
        <v>0.375</v>
      </c>
      <c r="AN5391" s="144">
        <v>0.375</v>
      </c>
      <c r="AO5391" s="145">
        <v>0.375</v>
      </c>
    </row>
    <row r="5392" spans="2:41" ht="14.5" hidden="1" x14ac:dyDescent="0.35">
      <c r="B5392" s="45" t="s">
        <v>3314</v>
      </c>
      <c r="C5392" s="54">
        <v>982278</v>
      </c>
      <c r="D5392" s="54">
        <v>982279</v>
      </c>
      <c r="E5392" s="60" t="s">
        <v>3203</v>
      </c>
      <c r="F5392" s="73">
        <v>0</v>
      </c>
      <c r="G5392" s="73">
        <v>0.375</v>
      </c>
      <c r="H5392" s="73">
        <v>0.375</v>
      </c>
      <c r="I5392" s="73">
        <v>0.375</v>
      </c>
      <c r="J5392" s="81" t="s">
        <v>4230</v>
      </c>
      <c r="AL5392" s="144">
        <v>0</v>
      </c>
      <c r="AM5392" s="144">
        <v>0.375</v>
      </c>
      <c r="AN5392" s="144">
        <v>0.375</v>
      </c>
      <c r="AO5392" s="145">
        <v>0.375</v>
      </c>
    </row>
    <row r="5393" spans="2:41" ht="14.5" hidden="1" x14ac:dyDescent="0.35">
      <c r="B5393" s="45" t="s">
        <v>3314</v>
      </c>
      <c r="C5393" s="54">
        <v>982286</v>
      </c>
      <c r="D5393" s="54">
        <v>982286</v>
      </c>
      <c r="E5393" s="60" t="s">
        <v>3203</v>
      </c>
      <c r="F5393" s="73">
        <v>0</v>
      </c>
      <c r="G5393" s="73">
        <v>0.375</v>
      </c>
      <c r="H5393" s="73">
        <v>0.375</v>
      </c>
      <c r="I5393" s="73">
        <v>0.375</v>
      </c>
      <c r="J5393" s="81" t="s">
        <v>4230</v>
      </c>
      <c r="AL5393" s="144">
        <v>0</v>
      </c>
      <c r="AM5393" s="144">
        <v>0.375</v>
      </c>
      <c r="AN5393" s="144">
        <v>0.375</v>
      </c>
      <c r="AO5393" s="145">
        <v>0.375</v>
      </c>
    </row>
    <row r="5394" spans="2:41" ht="14.5" hidden="1" x14ac:dyDescent="0.35">
      <c r="B5394" s="45" t="s">
        <v>3314</v>
      </c>
      <c r="C5394" s="54">
        <v>982618</v>
      </c>
      <c r="D5394" s="54">
        <v>982618</v>
      </c>
      <c r="E5394" s="60" t="s">
        <v>3203</v>
      </c>
      <c r="F5394" s="73">
        <v>0</v>
      </c>
      <c r="G5394" s="73">
        <v>0.375</v>
      </c>
      <c r="H5394" s="73">
        <v>0.375</v>
      </c>
      <c r="I5394" s="73">
        <v>0.375</v>
      </c>
      <c r="J5394" s="81" t="s">
        <v>4230</v>
      </c>
      <c r="AL5394" s="144">
        <v>0</v>
      </c>
      <c r="AM5394" s="144">
        <v>0.375</v>
      </c>
      <c r="AN5394" s="144">
        <v>0.375</v>
      </c>
      <c r="AO5394" s="145">
        <v>0.375</v>
      </c>
    </row>
    <row r="5395" spans="2:41" ht="14.5" hidden="1" x14ac:dyDescent="0.35">
      <c r="B5395" s="45" t="s">
        <v>3314</v>
      </c>
      <c r="C5395" s="54">
        <v>982658</v>
      </c>
      <c r="D5395" s="54">
        <v>982658</v>
      </c>
      <c r="E5395" s="60" t="s">
        <v>3203</v>
      </c>
      <c r="F5395" s="73">
        <v>0</v>
      </c>
      <c r="G5395" s="73">
        <v>0.375</v>
      </c>
      <c r="H5395" s="73">
        <v>0.375</v>
      </c>
      <c r="I5395" s="73">
        <v>0.375</v>
      </c>
      <c r="J5395" s="81" t="s">
        <v>4230</v>
      </c>
      <c r="AL5395" s="144">
        <v>0</v>
      </c>
      <c r="AM5395" s="144">
        <v>0.375</v>
      </c>
      <c r="AN5395" s="144">
        <v>0.375</v>
      </c>
      <c r="AO5395" s="145">
        <v>0.375</v>
      </c>
    </row>
    <row r="5396" spans="2:41" ht="14.5" hidden="1" x14ac:dyDescent="0.35">
      <c r="B5396" s="45" t="s">
        <v>3314</v>
      </c>
      <c r="C5396" s="54">
        <v>982669</v>
      </c>
      <c r="D5396" s="54">
        <v>982669</v>
      </c>
      <c r="E5396" s="60" t="s">
        <v>3203</v>
      </c>
      <c r="F5396" s="73">
        <v>0</v>
      </c>
      <c r="G5396" s="73">
        <v>0.375</v>
      </c>
      <c r="H5396" s="73">
        <v>0.375</v>
      </c>
      <c r="I5396" s="73">
        <v>0.375</v>
      </c>
      <c r="J5396" s="81" t="s">
        <v>4230</v>
      </c>
      <c r="AL5396" s="144">
        <v>0</v>
      </c>
      <c r="AM5396" s="144">
        <v>0.375</v>
      </c>
      <c r="AN5396" s="144">
        <v>0.375</v>
      </c>
      <c r="AO5396" s="145">
        <v>0.375</v>
      </c>
    </row>
    <row r="5397" spans="2:41" ht="14.5" hidden="1" x14ac:dyDescent="0.35">
      <c r="B5397" s="45" t="s">
        <v>3314</v>
      </c>
      <c r="C5397" s="54">
        <v>982680</v>
      </c>
      <c r="D5397" s="54">
        <v>982680</v>
      </c>
      <c r="E5397" s="60" t="s">
        <v>3203</v>
      </c>
      <c r="F5397" s="73">
        <v>0</v>
      </c>
      <c r="G5397" s="73">
        <v>0.375</v>
      </c>
      <c r="H5397" s="73">
        <v>0.375</v>
      </c>
      <c r="I5397" s="73">
        <v>0.375</v>
      </c>
      <c r="J5397" s="81" t="s">
        <v>4230</v>
      </c>
      <c r="AL5397" s="144">
        <v>0</v>
      </c>
      <c r="AM5397" s="144">
        <v>0.375</v>
      </c>
      <c r="AN5397" s="144">
        <v>0.375</v>
      </c>
      <c r="AO5397" s="145">
        <v>0.375</v>
      </c>
    </row>
    <row r="5398" spans="2:41" ht="14.5" hidden="1" x14ac:dyDescent="0.35">
      <c r="B5398" s="45" t="s">
        <v>3314</v>
      </c>
      <c r="C5398" s="54">
        <v>982700</v>
      </c>
      <c r="D5398" s="54">
        <v>982701</v>
      </c>
      <c r="E5398" s="60" t="s">
        <v>3203</v>
      </c>
      <c r="F5398" s="73">
        <v>0</v>
      </c>
      <c r="G5398" s="73">
        <v>0.375</v>
      </c>
      <c r="H5398" s="73">
        <v>0.375</v>
      </c>
      <c r="I5398" s="73">
        <v>0.375</v>
      </c>
      <c r="J5398" s="81" t="s">
        <v>4230</v>
      </c>
      <c r="AL5398" s="144">
        <v>0</v>
      </c>
      <c r="AM5398" s="144">
        <v>0.375</v>
      </c>
      <c r="AN5398" s="144">
        <v>0.375</v>
      </c>
      <c r="AO5398" s="145">
        <v>0.375</v>
      </c>
    </row>
    <row r="5399" spans="2:41" ht="14.5" hidden="1" x14ac:dyDescent="0.35">
      <c r="B5399" s="45" t="s">
        <v>3314</v>
      </c>
      <c r="C5399" s="54">
        <v>982707</v>
      </c>
      <c r="D5399" s="54">
        <v>982707</v>
      </c>
      <c r="E5399" s="60" t="s">
        <v>3203</v>
      </c>
      <c r="F5399" s="73">
        <v>0</v>
      </c>
      <c r="G5399" s="73">
        <v>0.375</v>
      </c>
      <c r="H5399" s="73">
        <v>0.375</v>
      </c>
      <c r="I5399" s="73">
        <v>0.375</v>
      </c>
      <c r="J5399" s="81" t="s">
        <v>4230</v>
      </c>
      <c r="AL5399" s="144">
        <v>0</v>
      </c>
      <c r="AM5399" s="144">
        <v>0.375</v>
      </c>
      <c r="AN5399" s="144">
        <v>0.375</v>
      </c>
      <c r="AO5399" s="145">
        <v>0.375</v>
      </c>
    </row>
    <row r="5400" spans="2:41" ht="14.5" hidden="1" x14ac:dyDescent="0.35">
      <c r="B5400" s="45" t="s">
        <v>3314</v>
      </c>
      <c r="C5400" s="54">
        <v>982965</v>
      </c>
      <c r="D5400" s="54">
        <v>982965</v>
      </c>
      <c r="E5400" s="60" t="s">
        <v>3203</v>
      </c>
      <c r="F5400" s="73">
        <v>0</v>
      </c>
      <c r="G5400" s="73">
        <v>0.375</v>
      </c>
      <c r="H5400" s="73">
        <v>0.375</v>
      </c>
      <c r="I5400" s="73">
        <v>0.375</v>
      </c>
      <c r="J5400" s="81" t="s">
        <v>4230</v>
      </c>
      <c r="AL5400" s="144">
        <v>0</v>
      </c>
      <c r="AM5400" s="144">
        <v>0.375</v>
      </c>
      <c r="AN5400" s="144">
        <v>0.375</v>
      </c>
      <c r="AO5400" s="145">
        <v>0.375</v>
      </c>
    </row>
    <row r="5401" spans="2:41" ht="14.5" hidden="1" x14ac:dyDescent="0.35">
      <c r="B5401" s="45" t="s">
        <v>3314</v>
      </c>
      <c r="C5401" s="54">
        <v>983120</v>
      </c>
      <c r="D5401" s="54">
        <v>983120</v>
      </c>
      <c r="E5401" s="60" t="s">
        <v>3203</v>
      </c>
      <c r="F5401" s="73">
        <v>0</v>
      </c>
      <c r="G5401" s="73">
        <v>0.375</v>
      </c>
      <c r="H5401" s="73">
        <v>0.375</v>
      </c>
      <c r="I5401" s="73">
        <v>0.375</v>
      </c>
      <c r="J5401" s="81" t="s">
        <v>4230</v>
      </c>
      <c r="AL5401" s="144">
        <v>0</v>
      </c>
      <c r="AM5401" s="144">
        <v>0.375</v>
      </c>
      <c r="AN5401" s="144">
        <v>0.375</v>
      </c>
      <c r="AO5401" s="145">
        <v>0.375</v>
      </c>
    </row>
    <row r="5402" spans="2:41" ht="14.5" hidden="1" x14ac:dyDescent="0.35">
      <c r="B5402" s="45" t="s">
        <v>3314</v>
      </c>
      <c r="C5402" s="54">
        <v>983215</v>
      </c>
      <c r="D5402" s="54">
        <v>983215</v>
      </c>
      <c r="E5402" s="60" t="s">
        <v>3203</v>
      </c>
      <c r="F5402" s="73">
        <v>0</v>
      </c>
      <c r="G5402" s="73">
        <v>0.375</v>
      </c>
      <c r="H5402" s="73">
        <v>0.375</v>
      </c>
      <c r="I5402" s="73">
        <v>0.375</v>
      </c>
      <c r="J5402" s="81" t="s">
        <v>4230</v>
      </c>
      <c r="AL5402" s="144">
        <v>0</v>
      </c>
      <c r="AM5402" s="144">
        <v>0.375</v>
      </c>
      <c r="AN5402" s="144">
        <v>0.375</v>
      </c>
      <c r="AO5402" s="145">
        <v>0.375</v>
      </c>
    </row>
    <row r="5403" spans="2:41" ht="14.5" hidden="1" x14ac:dyDescent="0.35">
      <c r="B5403" s="45" t="s">
        <v>3314</v>
      </c>
      <c r="C5403" s="54">
        <v>983331</v>
      </c>
      <c r="D5403" s="54">
        <v>983331</v>
      </c>
      <c r="E5403" s="60" t="s">
        <v>3203</v>
      </c>
      <c r="F5403" s="73">
        <v>0</v>
      </c>
      <c r="G5403" s="73">
        <v>0.375</v>
      </c>
      <c r="H5403" s="73">
        <v>0.375</v>
      </c>
      <c r="I5403" s="73">
        <v>0.375</v>
      </c>
      <c r="J5403" s="81" t="s">
        <v>4230</v>
      </c>
      <c r="AL5403" s="144">
        <v>0</v>
      </c>
      <c r="AM5403" s="144">
        <v>0.375</v>
      </c>
      <c r="AN5403" s="144">
        <v>0.375</v>
      </c>
      <c r="AO5403" s="145">
        <v>0.375</v>
      </c>
    </row>
    <row r="5404" spans="2:41" ht="14.5" hidden="1" x14ac:dyDescent="0.35">
      <c r="B5404" s="45" t="s">
        <v>3314</v>
      </c>
      <c r="C5404" s="54">
        <v>983333</v>
      </c>
      <c r="D5404" s="54">
        <v>983333</v>
      </c>
      <c r="E5404" s="60" t="s">
        <v>3203</v>
      </c>
      <c r="F5404" s="73">
        <v>0</v>
      </c>
      <c r="G5404" s="73">
        <v>0.375</v>
      </c>
      <c r="H5404" s="73">
        <v>0.375</v>
      </c>
      <c r="I5404" s="73">
        <v>0.375</v>
      </c>
      <c r="J5404" s="81" t="s">
        <v>4230</v>
      </c>
      <c r="AL5404" s="144">
        <v>0</v>
      </c>
      <c r="AM5404" s="144">
        <v>0.375</v>
      </c>
      <c r="AN5404" s="144">
        <v>0.375</v>
      </c>
      <c r="AO5404" s="145">
        <v>0.375</v>
      </c>
    </row>
    <row r="5405" spans="2:41" ht="14.5" hidden="1" x14ac:dyDescent="0.35">
      <c r="B5405" s="45" t="s">
        <v>3314</v>
      </c>
      <c r="C5405" s="54">
        <v>983459</v>
      </c>
      <c r="D5405" s="54">
        <v>983459</v>
      </c>
      <c r="E5405" s="60" t="s">
        <v>3203</v>
      </c>
      <c r="F5405" s="73">
        <v>0</v>
      </c>
      <c r="G5405" s="73">
        <v>0.375</v>
      </c>
      <c r="H5405" s="73">
        <v>0.375</v>
      </c>
      <c r="I5405" s="73">
        <v>0.375</v>
      </c>
      <c r="J5405" s="81" t="s">
        <v>4230</v>
      </c>
      <c r="AL5405" s="144">
        <v>0</v>
      </c>
      <c r="AM5405" s="144">
        <v>0.375</v>
      </c>
      <c r="AN5405" s="144">
        <v>0.375</v>
      </c>
      <c r="AO5405" s="145">
        <v>0.375</v>
      </c>
    </row>
    <row r="5406" spans="2:41" ht="14.5" hidden="1" x14ac:dyDescent="0.35">
      <c r="B5406" s="45" t="s">
        <v>3314</v>
      </c>
      <c r="C5406" s="54">
        <v>983462</v>
      </c>
      <c r="D5406" s="54">
        <v>983462</v>
      </c>
      <c r="E5406" s="60" t="s">
        <v>3203</v>
      </c>
      <c r="F5406" s="73">
        <v>0</v>
      </c>
      <c r="G5406" s="73">
        <v>0.375</v>
      </c>
      <c r="H5406" s="73">
        <v>0.375</v>
      </c>
      <c r="I5406" s="73">
        <v>0.375</v>
      </c>
      <c r="J5406" s="81" t="s">
        <v>4230</v>
      </c>
      <c r="AL5406" s="144">
        <v>0</v>
      </c>
      <c r="AM5406" s="144">
        <v>0.375</v>
      </c>
      <c r="AN5406" s="144">
        <v>0.375</v>
      </c>
      <c r="AO5406" s="145">
        <v>0.375</v>
      </c>
    </row>
    <row r="5407" spans="2:41" ht="14.5" hidden="1" x14ac:dyDescent="0.35">
      <c r="B5407" s="45" t="s">
        <v>3314</v>
      </c>
      <c r="C5407" s="54">
        <v>983517</v>
      </c>
      <c r="D5407" s="54">
        <v>983517</v>
      </c>
      <c r="E5407" s="60" t="s">
        <v>3203</v>
      </c>
      <c r="F5407" s="73">
        <v>0</v>
      </c>
      <c r="G5407" s="73">
        <v>0.375</v>
      </c>
      <c r="H5407" s="73">
        <v>0.375</v>
      </c>
      <c r="I5407" s="73">
        <v>0.375</v>
      </c>
      <c r="J5407" s="81" t="s">
        <v>4230</v>
      </c>
      <c r="AL5407" s="144">
        <v>0</v>
      </c>
      <c r="AM5407" s="144">
        <v>0.375</v>
      </c>
      <c r="AN5407" s="144">
        <v>0.375</v>
      </c>
      <c r="AO5407" s="145">
        <v>0.375</v>
      </c>
    </row>
    <row r="5408" spans="2:41" ht="14.5" hidden="1" x14ac:dyDescent="0.35">
      <c r="B5408" s="45" t="s">
        <v>3314</v>
      </c>
      <c r="C5408" s="54">
        <v>983547</v>
      </c>
      <c r="D5408" s="54">
        <v>983547</v>
      </c>
      <c r="E5408" s="60" t="s">
        <v>3203</v>
      </c>
      <c r="F5408" s="73">
        <v>0</v>
      </c>
      <c r="G5408" s="73">
        <v>0.375</v>
      </c>
      <c r="H5408" s="73">
        <v>0.375</v>
      </c>
      <c r="I5408" s="73">
        <v>0.375</v>
      </c>
      <c r="J5408" s="81" t="s">
        <v>4230</v>
      </c>
      <c r="AL5408" s="144">
        <v>0</v>
      </c>
      <c r="AM5408" s="144">
        <v>0.375</v>
      </c>
      <c r="AN5408" s="144">
        <v>0.375</v>
      </c>
      <c r="AO5408" s="145">
        <v>0.375</v>
      </c>
    </row>
    <row r="5409" spans="2:41" ht="14.5" hidden="1" x14ac:dyDescent="0.35">
      <c r="B5409" s="45" t="s">
        <v>3314</v>
      </c>
      <c r="C5409" s="54">
        <v>983626</v>
      </c>
      <c r="D5409" s="54">
        <v>983626</v>
      </c>
      <c r="E5409" s="60" t="s">
        <v>3203</v>
      </c>
      <c r="F5409" s="73">
        <v>0</v>
      </c>
      <c r="G5409" s="73">
        <v>0.375</v>
      </c>
      <c r="H5409" s="73">
        <v>0.375</v>
      </c>
      <c r="I5409" s="73">
        <v>0.375</v>
      </c>
      <c r="J5409" s="81" t="s">
        <v>4230</v>
      </c>
      <c r="AL5409" s="144">
        <v>0</v>
      </c>
      <c r="AM5409" s="144">
        <v>0.375</v>
      </c>
      <c r="AN5409" s="144">
        <v>0.375</v>
      </c>
      <c r="AO5409" s="145">
        <v>0.375</v>
      </c>
    </row>
    <row r="5410" spans="2:41" ht="14.5" hidden="1" x14ac:dyDescent="0.35">
      <c r="B5410" s="45" t="s">
        <v>3314</v>
      </c>
      <c r="C5410" s="54">
        <v>983653</v>
      </c>
      <c r="D5410" s="54">
        <v>983653</v>
      </c>
      <c r="E5410" s="60" t="s">
        <v>3203</v>
      </c>
      <c r="F5410" s="73">
        <v>0</v>
      </c>
      <c r="G5410" s="73">
        <v>0.375</v>
      </c>
      <c r="H5410" s="73">
        <v>0.375</v>
      </c>
      <c r="I5410" s="73">
        <v>0.375</v>
      </c>
      <c r="J5410" s="81" t="s">
        <v>4230</v>
      </c>
      <c r="AL5410" s="144">
        <v>0</v>
      </c>
      <c r="AM5410" s="144">
        <v>0.375</v>
      </c>
      <c r="AN5410" s="144">
        <v>0.375</v>
      </c>
      <c r="AO5410" s="145">
        <v>0.375</v>
      </c>
    </row>
    <row r="5411" spans="2:41" ht="14.5" hidden="1" x14ac:dyDescent="0.35">
      <c r="B5411" s="45" t="s">
        <v>3314</v>
      </c>
      <c r="C5411" s="54">
        <v>983673</v>
      </c>
      <c r="D5411" s="54">
        <v>983673</v>
      </c>
      <c r="E5411" s="60" t="s">
        <v>3203</v>
      </c>
      <c r="F5411" s="73">
        <v>0</v>
      </c>
      <c r="G5411" s="73">
        <v>0.375</v>
      </c>
      <c r="H5411" s="73">
        <v>0.375</v>
      </c>
      <c r="I5411" s="73">
        <v>0.375</v>
      </c>
      <c r="J5411" s="81" t="s">
        <v>4230</v>
      </c>
      <c r="AL5411" s="144">
        <v>0</v>
      </c>
      <c r="AM5411" s="144">
        <v>0.375</v>
      </c>
      <c r="AN5411" s="144">
        <v>0.375</v>
      </c>
      <c r="AO5411" s="145">
        <v>0.375</v>
      </c>
    </row>
    <row r="5412" spans="2:41" ht="14.5" hidden="1" x14ac:dyDescent="0.35">
      <c r="B5412" s="45" t="s">
        <v>3314</v>
      </c>
      <c r="C5412" s="54">
        <v>983780</v>
      </c>
      <c r="D5412" s="54">
        <v>983780</v>
      </c>
      <c r="E5412" s="60" t="s">
        <v>3203</v>
      </c>
      <c r="F5412" s="73">
        <v>0</v>
      </c>
      <c r="G5412" s="73">
        <v>0.375</v>
      </c>
      <c r="H5412" s="73">
        <v>0.375</v>
      </c>
      <c r="I5412" s="73">
        <v>0.375</v>
      </c>
      <c r="J5412" s="81" t="s">
        <v>4230</v>
      </c>
      <c r="AL5412" s="144">
        <v>0</v>
      </c>
      <c r="AM5412" s="144">
        <v>0.375</v>
      </c>
      <c r="AN5412" s="144">
        <v>0.375</v>
      </c>
      <c r="AO5412" s="145">
        <v>0.375</v>
      </c>
    </row>
    <row r="5413" spans="2:41" ht="14.5" hidden="1" x14ac:dyDescent="0.35">
      <c r="B5413" s="45" t="s">
        <v>3314</v>
      </c>
      <c r="C5413" s="54">
        <v>983826</v>
      </c>
      <c r="D5413" s="54">
        <v>983826</v>
      </c>
      <c r="E5413" s="60" t="s">
        <v>3203</v>
      </c>
      <c r="F5413" s="73">
        <v>0</v>
      </c>
      <c r="G5413" s="73">
        <v>0.375</v>
      </c>
      <c r="H5413" s="73">
        <v>0.375</v>
      </c>
      <c r="I5413" s="73">
        <v>0.375</v>
      </c>
      <c r="J5413" s="81" t="s">
        <v>4230</v>
      </c>
      <c r="AL5413" s="144">
        <v>0</v>
      </c>
      <c r="AM5413" s="144">
        <v>0.375</v>
      </c>
      <c r="AN5413" s="144">
        <v>0.375</v>
      </c>
      <c r="AO5413" s="145">
        <v>0.375</v>
      </c>
    </row>
    <row r="5414" spans="2:41" ht="14.5" hidden="1" x14ac:dyDescent="0.35">
      <c r="B5414" s="45" t="s">
        <v>3314</v>
      </c>
      <c r="C5414" s="54">
        <v>983910</v>
      </c>
      <c r="D5414" s="54">
        <v>983910</v>
      </c>
      <c r="E5414" s="60" t="s">
        <v>3203</v>
      </c>
      <c r="F5414" s="73">
        <v>0</v>
      </c>
      <c r="G5414" s="73">
        <v>0.375</v>
      </c>
      <c r="H5414" s="73">
        <v>0.375</v>
      </c>
      <c r="I5414" s="73">
        <v>0.375</v>
      </c>
      <c r="J5414" s="81" t="s">
        <v>4230</v>
      </c>
      <c r="AL5414" s="144">
        <v>0</v>
      </c>
      <c r="AM5414" s="144">
        <v>0.375</v>
      </c>
      <c r="AN5414" s="144">
        <v>0.375</v>
      </c>
      <c r="AO5414" s="145">
        <v>0.375</v>
      </c>
    </row>
    <row r="5415" spans="2:41" ht="14.5" hidden="1" x14ac:dyDescent="0.35">
      <c r="B5415" s="45" t="s">
        <v>3314</v>
      </c>
      <c r="C5415" s="54">
        <v>983985</v>
      </c>
      <c r="D5415" s="54">
        <v>983985</v>
      </c>
      <c r="E5415" s="60" t="s">
        <v>3203</v>
      </c>
      <c r="F5415" s="73">
        <v>0</v>
      </c>
      <c r="G5415" s="73">
        <v>0.375</v>
      </c>
      <c r="H5415" s="73">
        <v>0.375</v>
      </c>
      <c r="I5415" s="73">
        <v>0.375</v>
      </c>
      <c r="J5415" s="81" t="s">
        <v>4230</v>
      </c>
      <c r="AL5415" s="144">
        <v>0</v>
      </c>
      <c r="AM5415" s="144">
        <v>0.375</v>
      </c>
      <c r="AN5415" s="144">
        <v>0.375</v>
      </c>
      <c r="AO5415" s="145">
        <v>0.375</v>
      </c>
    </row>
    <row r="5416" spans="2:41" ht="14.5" hidden="1" x14ac:dyDescent="0.35">
      <c r="B5416" s="45" t="s">
        <v>3314</v>
      </c>
      <c r="C5416" s="54">
        <v>984086</v>
      </c>
      <c r="D5416" s="54">
        <v>984086</v>
      </c>
      <c r="E5416" s="60" t="s">
        <v>3203</v>
      </c>
      <c r="F5416" s="73">
        <v>0</v>
      </c>
      <c r="G5416" s="73">
        <v>0.375</v>
      </c>
      <c r="H5416" s="73">
        <v>0.375</v>
      </c>
      <c r="I5416" s="73">
        <v>0.375</v>
      </c>
      <c r="J5416" s="81" t="s">
        <v>4230</v>
      </c>
      <c r="AL5416" s="144">
        <v>0</v>
      </c>
      <c r="AM5416" s="144">
        <v>0.375</v>
      </c>
      <c r="AN5416" s="144">
        <v>0.375</v>
      </c>
      <c r="AO5416" s="145">
        <v>0.375</v>
      </c>
    </row>
    <row r="5417" spans="2:41" ht="14.5" hidden="1" x14ac:dyDescent="0.35">
      <c r="B5417" s="45" t="s">
        <v>3314</v>
      </c>
      <c r="C5417" s="54">
        <v>984120</v>
      </c>
      <c r="D5417" s="54">
        <v>984120</v>
      </c>
      <c r="E5417" s="60" t="s">
        <v>3203</v>
      </c>
      <c r="F5417" s="73">
        <v>0</v>
      </c>
      <c r="G5417" s="73">
        <v>0.375</v>
      </c>
      <c r="H5417" s="73">
        <v>0.375</v>
      </c>
      <c r="I5417" s="73">
        <v>0.375</v>
      </c>
      <c r="J5417" s="81" t="s">
        <v>4230</v>
      </c>
      <c r="AL5417" s="144">
        <v>0</v>
      </c>
      <c r="AM5417" s="144">
        <v>0.375</v>
      </c>
      <c r="AN5417" s="144">
        <v>0.375</v>
      </c>
      <c r="AO5417" s="145">
        <v>0.375</v>
      </c>
    </row>
    <row r="5418" spans="2:41" ht="14.5" hidden="1" x14ac:dyDescent="0.35">
      <c r="B5418" s="45" t="s">
        <v>3314</v>
      </c>
      <c r="C5418" s="54">
        <v>984671</v>
      </c>
      <c r="D5418" s="54">
        <v>984671</v>
      </c>
      <c r="E5418" s="60" t="s">
        <v>3203</v>
      </c>
      <c r="F5418" s="73">
        <v>0</v>
      </c>
      <c r="G5418" s="73">
        <v>0.375</v>
      </c>
      <c r="H5418" s="73">
        <v>0.375</v>
      </c>
      <c r="I5418" s="73">
        <v>0.375</v>
      </c>
      <c r="J5418" s="81" t="s">
        <v>4230</v>
      </c>
      <c r="AL5418" s="144">
        <v>0</v>
      </c>
      <c r="AM5418" s="144">
        <v>0.375</v>
      </c>
      <c r="AN5418" s="144">
        <v>0.375</v>
      </c>
      <c r="AO5418" s="145">
        <v>0.375</v>
      </c>
    </row>
    <row r="5419" spans="2:41" ht="14.5" hidden="1" x14ac:dyDescent="0.35">
      <c r="B5419" s="45" t="s">
        <v>3314</v>
      </c>
      <c r="C5419" s="54">
        <v>984779</v>
      </c>
      <c r="D5419" s="54">
        <v>984779</v>
      </c>
      <c r="E5419" s="60" t="s">
        <v>3203</v>
      </c>
      <c r="F5419" s="73">
        <v>0</v>
      </c>
      <c r="G5419" s="73">
        <v>0.375</v>
      </c>
      <c r="H5419" s="73">
        <v>0.375</v>
      </c>
      <c r="I5419" s="73">
        <v>0.375</v>
      </c>
      <c r="J5419" s="81" t="s">
        <v>4230</v>
      </c>
      <c r="AL5419" s="144">
        <v>0</v>
      </c>
      <c r="AM5419" s="144">
        <v>0.375</v>
      </c>
      <c r="AN5419" s="144">
        <v>0.375</v>
      </c>
      <c r="AO5419" s="145">
        <v>0.375</v>
      </c>
    </row>
    <row r="5420" spans="2:41" ht="14.5" hidden="1" x14ac:dyDescent="0.35">
      <c r="B5420" s="45" t="s">
        <v>3314</v>
      </c>
      <c r="C5420" s="54">
        <v>989019</v>
      </c>
      <c r="D5420" s="54">
        <v>989019</v>
      </c>
      <c r="E5420" s="60" t="s">
        <v>3203</v>
      </c>
      <c r="F5420" s="73">
        <v>0</v>
      </c>
      <c r="G5420" s="73">
        <v>0.375</v>
      </c>
      <c r="H5420" s="73">
        <v>0.375</v>
      </c>
      <c r="I5420" s="73">
        <v>0.375</v>
      </c>
      <c r="J5420" s="81" t="s">
        <v>4230</v>
      </c>
      <c r="AL5420" s="144">
        <v>0</v>
      </c>
      <c r="AM5420" s="144">
        <v>0.375</v>
      </c>
      <c r="AN5420" s="144">
        <v>0.375</v>
      </c>
      <c r="AO5420" s="145">
        <v>0.375</v>
      </c>
    </row>
    <row r="5421" spans="2:41" ht="14.5" hidden="1" x14ac:dyDescent="0.35">
      <c r="B5421" s="45" t="s">
        <v>3314</v>
      </c>
      <c r="C5421" s="54">
        <v>989058</v>
      </c>
      <c r="D5421" s="54">
        <v>989058</v>
      </c>
      <c r="E5421" s="60" t="s">
        <v>3203</v>
      </c>
      <c r="F5421" s="73">
        <v>0</v>
      </c>
      <c r="G5421" s="73">
        <v>0.375</v>
      </c>
      <c r="H5421" s="73">
        <v>0.375</v>
      </c>
      <c r="I5421" s="73">
        <v>0.375</v>
      </c>
      <c r="J5421" s="81" t="s">
        <v>4230</v>
      </c>
      <c r="AL5421" s="144">
        <v>0</v>
      </c>
      <c r="AM5421" s="144">
        <v>0.375</v>
      </c>
      <c r="AN5421" s="144">
        <v>0.375</v>
      </c>
      <c r="AO5421" s="145">
        <v>0.375</v>
      </c>
    </row>
    <row r="5422" spans="2:41" ht="14.5" hidden="1" x14ac:dyDescent="0.35">
      <c r="B5422" s="45" t="s">
        <v>3314</v>
      </c>
      <c r="C5422" s="54">
        <v>989061</v>
      </c>
      <c r="D5422" s="54">
        <v>989061</v>
      </c>
      <c r="E5422" s="60" t="s">
        <v>3203</v>
      </c>
      <c r="F5422" s="73">
        <v>0</v>
      </c>
      <c r="G5422" s="73">
        <v>0.375</v>
      </c>
      <c r="H5422" s="73">
        <v>0.375</v>
      </c>
      <c r="I5422" s="73">
        <v>0.375</v>
      </c>
      <c r="J5422" s="81" t="s">
        <v>4230</v>
      </c>
      <c r="AL5422" s="144">
        <v>0</v>
      </c>
      <c r="AM5422" s="144">
        <v>0.375</v>
      </c>
      <c r="AN5422" s="144">
        <v>0.375</v>
      </c>
      <c r="AO5422" s="145">
        <v>0.375</v>
      </c>
    </row>
    <row r="5423" spans="2:41" ht="14.5" hidden="1" x14ac:dyDescent="0.35">
      <c r="B5423" s="45" t="s">
        <v>3314</v>
      </c>
      <c r="C5423" s="54">
        <v>900131</v>
      </c>
      <c r="D5423" s="54">
        <v>900131</v>
      </c>
      <c r="E5423" s="60" t="s">
        <v>3204</v>
      </c>
      <c r="F5423" s="73">
        <v>0</v>
      </c>
      <c r="G5423" s="73">
        <v>0.38333333333333336</v>
      </c>
      <c r="H5423" s="73">
        <v>0.38333333333333336</v>
      </c>
      <c r="I5423" s="73">
        <v>0.38333333333333336</v>
      </c>
      <c r="J5423" s="81" t="s">
        <v>4230</v>
      </c>
      <c r="AL5423" s="144">
        <v>0</v>
      </c>
      <c r="AM5423" s="144">
        <v>0.38333333333333336</v>
      </c>
      <c r="AN5423" s="144">
        <v>0.38333333333333336</v>
      </c>
      <c r="AO5423" s="145">
        <v>0.38333333333333336</v>
      </c>
    </row>
    <row r="5424" spans="2:41" ht="14.5" hidden="1" x14ac:dyDescent="0.35">
      <c r="B5424" s="45" t="s">
        <v>3314</v>
      </c>
      <c r="C5424" s="54">
        <v>900318</v>
      </c>
      <c r="D5424" s="54">
        <v>900318</v>
      </c>
      <c r="E5424" s="60" t="s">
        <v>3204</v>
      </c>
      <c r="F5424" s="73">
        <v>0</v>
      </c>
      <c r="G5424" s="73">
        <v>0.38333333333333336</v>
      </c>
      <c r="H5424" s="73">
        <v>0.38333333333333336</v>
      </c>
      <c r="I5424" s="73">
        <v>0.38333333333333336</v>
      </c>
      <c r="J5424" s="81" t="s">
        <v>4230</v>
      </c>
      <c r="AL5424" s="144">
        <v>0</v>
      </c>
      <c r="AM5424" s="144">
        <v>0.38333333333333336</v>
      </c>
      <c r="AN5424" s="144">
        <v>0.38333333333333336</v>
      </c>
      <c r="AO5424" s="145">
        <v>0.38333333333333336</v>
      </c>
    </row>
    <row r="5425" spans="2:41" ht="14.5" hidden="1" x14ac:dyDescent="0.35">
      <c r="B5425" s="45" t="s">
        <v>3314</v>
      </c>
      <c r="C5425" s="54">
        <v>900369</v>
      </c>
      <c r="D5425" s="54">
        <v>900369</v>
      </c>
      <c r="E5425" s="60" t="s">
        <v>3204</v>
      </c>
      <c r="F5425" s="73">
        <v>0</v>
      </c>
      <c r="G5425" s="73">
        <v>0.38333333333333336</v>
      </c>
      <c r="H5425" s="73">
        <v>0.38333333333333336</v>
      </c>
      <c r="I5425" s="73">
        <v>0.38333333333333336</v>
      </c>
      <c r="J5425" s="81" t="s">
        <v>4230</v>
      </c>
      <c r="AL5425" s="144">
        <v>0</v>
      </c>
      <c r="AM5425" s="144">
        <v>0.38333333333333336</v>
      </c>
      <c r="AN5425" s="144">
        <v>0.38333333333333336</v>
      </c>
      <c r="AO5425" s="145">
        <v>0.38333333333333336</v>
      </c>
    </row>
    <row r="5426" spans="2:41" ht="14.5" hidden="1" x14ac:dyDescent="0.35">
      <c r="B5426" s="45" t="s">
        <v>3314</v>
      </c>
      <c r="C5426" s="54">
        <v>900484</v>
      </c>
      <c r="D5426" s="54">
        <v>900484</v>
      </c>
      <c r="E5426" s="60" t="s">
        <v>3204</v>
      </c>
      <c r="F5426" s="73">
        <v>0</v>
      </c>
      <c r="G5426" s="73">
        <v>0.38333333333333336</v>
      </c>
      <c r="H5426" s="73">
        <v>0.38333333333333336</v>
      </c>
      <c r="I5426" s="73">
        <v>0.38333333333333336</v>
      </c>
      <c r="J5426" s="81" t="s">
        <v>4230</v>
      </c>
      <c r="AL5426" s="144">
        <v>0</v>
      </c>
      <c r="AM5426" s="144">
        <v>0.38333333333333336</v>
      </c>
      <c r="AN5426" s="144">
        <v>0.38333333333333336</v>
      </c>
      <c r="AO5426" s="145">
        <v>0.38333333333333336</v>
      </c>
    </row>
    <row r="5427" spans="2:41" ht="14.5" hidden="1" x14ac:dyDescent="0.35">
      <c r="B5427" s="45" t="s">
        <v>3314</v>
      </c>
      <c r="C5427" s="54">
        <v>900583</v>
      </c>
      <c r="D5427" s="54">
        <v>900583</v>
      </c>
      <c r="E5427" s="60" t="s">
        <v>3204</v>
      </c>
      <c r="F5427" s="73">
        <v>0</v>
      </c>
      <c r="G5427" s="73">
        <v>0.38333333333333336</v>
      </c>
      <c r="H5427" s="73">
        <v>0.38333333333333336</v>
      </c>
      <c r="I5427" s="73">
        <v>0.38333333333333336</v>
      </c>
      <c r="J5427" s="81" t="s">
        <v>4230</v>
      </c>
      <c r="AL5427" s="144">
        <v>0</v>
      </c>
      <c r="AM5427" s="144">
        <v>0.38333333333333336</v>
      </c>
      <c r="AN5427" s="144">
        <v>0.38333333333333336</v>
      </c>
      <c r="AO5427" s="145">
        <v>0.38333333333333336</v>
      </c>
    </row>
    <row r="5428" spans="2:41" ht="14.5" hidden="1" x14ac:dyDescent="0.35">
      <c r="B5428" s="45" t="s">
        <v>3314</v>
      </c>
      <c r="C5428" s="54">
        <v>900662</v>
      </c>
      <c r="D5428" s="54">
        <v>900662</v>
      </c>
      <c r="E5428" s="60" t="s">
        <v>3204</v>
      </c>
      <c r="F5428" s="73">
        <v>0</v>
      </c>
      <c r="G5428" s="73">
        <v>0.38333333333333336</v>
      </c>
      <c r="H5428" s="73">
        <v>0.38333333333333336</v>
      </c>
      <c r="I5428" s="73">
        <v>0.38333333333333336</v>
      </c>
      <c r="J5428" s="81" t="s">
        <v>4230</v>
      </c>
      <c r="AL5428" s="144">
        <v>0</v>
      </c>
      <c r="AM5428" s="144">
        <v>0.38333333333333336</v>
      </c>
      <c r="AN5428" s="144">
        <v>0.38333333333333336</v>
      </c>
      <c r="AO5428" s="145">
        <v>0.38333333333333336</v>
      </c>
    </row>
    <row r="5429" spans="2:41" ht="14.5" hidden="1" x14ac:dyDescent="0.35">
      <c r="B5429" s="45" t="s">
        <v>3314</v>
      </c>
      <c r="C5429" s="54">
        <v>901593</v>
      </c>
      <c r="D5429" s="54">
        <v>901593</v>
      </c>
      <c r="E5429" s="60" t="s">
        <v>3204</v>
      </c>
      <c r="F5429" s="73">
        <v>0</v>
      </c>
      <c r="G5429" s="73">
        <v>0.38333333333333336</v>
      </c>
      <c r="H5429" s="73">
        <v>0.38333333333333336</v>
      </c>
      <c r="I5429" s="73">
        <v>0.38333333333333336</v>
      </c>
      <c r="J5429" s="81" t="s">
        <v>4230</v>
      </c>
      <c r="AL5429" s="144">
        <v>0</v>
      </c>
      <c r="AM5429" s="144">
        <v>0.38333333333333336</v>
      </c>
      <c r="AN5429" s="144">
        <v>0.38333333333333336</v>
      </c>
      <c r="AO5429" s="145">
        <v>0.38333333333333336</v>
      </c>
    </row>
    <row r="5430" spans="2:41" ht="14.5" hidden="1" x14ac:dyDescent="0.35">
      <c r="B5430" s="45" t="s">
        <v>3314</v>
      </c>
      <c r="C5430" s="54">
        <v>901772</v>
      </c>
      <c r="D5430" s="54">
        <v>901772</v>
      </c>
      <c r="E5430" s="60" t="s">
        <v>3204</v>
      </c>
      <c r="F5430" s="73">
        <v>0</v>
      </c>
      <c r="G5430" s="73">
        <v>0.38333333333333336</v>
      </c>
      <c r="H5430" s="73">
        <v>0.38333333333333336</v>
      </c>
      <c r="I5430" s="73">
        <v>0.38333333333333336</v>
      </c>
      <c r="J5430" s="81" t="s">
        <v>4230</v>
      </c>
      <c r="AL5430" s="144">
        <v>0</v>
      </c>
      <c r="AM5430" s="144">
        <v>0.38333333333333336</v>
      </c>
      <c r="AN5430" s="144">
        <v>0.38333333333333336</v>
      </c>
      <c r="AO5430" s="145">
        <v>0.38333333333333336</v>
      </c>
    </row>
    <row r="5431" spans="2:41" ht="14.5" hidden="1" x14ac:dyDescent="0.35">
      <c r="B5431" s="45" t="s">
        <v>3314</v>
      </c>
      <c r="C5431" s="54">
        <v>901920</v>
      </c>
      <c r="D5431" s="54">
        <v>901920</v>
      </c>
      <c r="E5431" s="60" t="s">
        <v>3204</v>
      </c>
      <c r="F5431" s="73">
        <v>0</v>
      </c>
      <c r="G5431" s="73">
        <v>0.38333333333333336</v>
      </c>
      <c r="H5431" s="73">
        <v>0.38333333333333336</v>
      </c>
      <c r="I5431" s="73">
        <v>0.38333333333333336</v>
      </c>
      <c r="J5431" s="81" t="s">
        <v>4230</v>
      </c>
      <c r="AL5431" s="144">
        <v>0</v>
      </c>
      <c r="AM5431" s="144">
        <v>0.38333333333333336</v>
      </c>
      <c r="AN5431" s="144">
        <v>0.38333333333333336</v>
      </c>
      <c r="AO5431" s="145">
        <v>0.38333333333333336</v>
      </c>
    </row>
    <row r="5432" spans="2:41" ht="14.5" hidden="1" x14ac:dyDescent="0.35">
      <c r="B5432" s="45" t="s">
        <v>3314</v>
      </c>
      <c r="C5432" s="54">
        <v>902019</v>
      </c>
      <c r="D5432" s="54">
        <v>902019</v>
      </c>
      <c r="E5432" s="60" t="s">
        <v>3204</v>
      </c>
      <c r="F5432" s="73">
        <v>0</v>
      </c>
      <c r="G5432" s="73">
        <v>0.38333333333333336</v>
      </c>
      <c r="H5432" s="73">
        <v>0.38333333333333336</v>
      </c>
      <c r="I5432" s="73">
        <v>0.38333333333333336</v>
      </c>
      <c r="J5432" s="81" t="s">
        <v>4230</v>
      </c>
      <c r="AL5432" s="144">
        <v>0</v>
      </c>
      <c r="AM5432" s="144">
        <v>0.38333333333333336</v>
      </c>
      <c r="AN5432" s="144">
        <v>0.38333333333333336</v>
      </c>
      <c r="AO5432" s="145">
        <v>0.38333333333333336</v>
      </c>
    </row>
    <row r="5433" spans="2:41" ht="14.5" hidden="1" x14ac:dyDescent="0.35">
      <c r="B5433" s="45" t="s">
        <v>3314</v>
      </c>
      <c r="C5433" s="54">
        <v>902065</v>
      </c>
      <c r="D5433" s="54">
        <v>902065</v>
      </c>
      <c r="E5433" s="60" t="s">
        <v>3204</v>
      </c>
      <c r="F5433" s="73">
        <v>0</v>
      </c>
      <c r="G5433" s="73">
        <v>0.38333333333333336</v>
      </c>
      <c r="H5433" s="73">
        <v>0.38333333333333336</v>
      </c>
      <c r="I5433" s="73">
        <v>0.38333333333333336</v>
      </c>
      <c r="J5433" s="81" t="s">
        <v>4230</v>
      </c>
      <c r="AL5433" s="144">
        <v>0</v>
      </c>
      <c r="AM5433" s="144">
        <v>0.38333333333333336</v>
      </c>
      <c r="AN5433" s="144">
        <v>0.38333333333333336</v>
      </c>
      <c r="AO5433" s="145">
        <v>0.38333333333333336</v>
      </c>
    </row>
    <row r="5434" spans="2:41" ht="14.5" hidden="1" x14ac:dyDescent="0.35">
      <c r="B5434" s="45" t="s">
        <v>3314</v>
      </c>
      <c r="C5434" s="54">
        <v>902082</v>
      </c>
      <c r="D5434" s="54">
        <v>902082</v>
      </c>
      <c r="E5434" s="60" t="s">
        <v>3204</v>
      </c>
      <c r="F5434" s="73">
        <v>0</v>
      </c>
      <c r="G5434" s="73">
        <v>0.38333333333333336</v>
      </c>
      <c r="H5434" s="73">
        <v>0.38333333333333336</v>
      </c>
      <c r="I5434" s="73">
        <v>0.38333333333333336</v>
      </c>
      <c r="J5434" s="81" t="s">
        <v>4230</v>
      </c>
      <c r="AL5434" s="144">
        <v>0</v>
      </c>
      <c r="AM5434" s="144">
        <v>0.38333333333333336</v>
      </c>
      <c r="AN5434" s="144">
        <v>0.38333333333333336</v>
      </c>
      <c r="AO5434" s="145">
        <v>0.38333333333333336</v>
      </c>
    </row>
    <row r="5435" spans="2:41" ht="14.5" hidden="1" x14ac:dyDescent="0.35">
      <c r="B5435" s="45" t="s">
        <v>3314</v>
      </c>
      <c r="C5435" s="54">
        <v>902105</v>
      </c>
      <c r="D5435" s="54">
        <v>902105</v>
      </c>
      <c r="E5435" s="60" t="s">
        <v>3204</v>
      </c>
      <c r="F5435" s="73">
        <v>0</v>
      </c>
      <c r="G5435" s="73">
        <v>0.38333333333333336</v>
      </c>
      <c r="H5435" s="73">
        <v>0.38333333333333336</v>
      </c>
      <c r="I5435" s="73">
        <v>0.38333333333333336</v>
      </c>
      <c r="J5435" s="81" t="s">
        <v>4230</v>
      </c>
      <c r="AL5435" s="144">
        <v>0</v>
      </c>
      <c r="AM5435" s="144">
        <v>0.38333333333333336</v>
      </c>
      <c r="AN5435" s="144">
        <v>0.38333333333333336</v>
      </c>
      <c r="AO5435" s="145">
        <v>0.38333333333333336</v>
      </c>
    </row>
    <row r="5436" spans="2:41" ht="14.5" hidden="1" x14ac:dyDescent="0.35">
      <c r="B5436" s="45" t="s">
        <v>3314</v>
      </c>
      <c r="C5436" s="54">
        <v>902160</v>
      </c>
      <c r="D5436" s="54">
        <v>902160</v>
      </c>
      <c r="E5436" s="60" t="s">
        <v>3204</v>
      </c>
      <c r="F5436" s="73">
        <v>0</v>
      </c>
      <c r="G5436" s="73">
        <v>0.38333333333333336</v>
      </c>
      <c r="H5436" s="73">
        <v>0.38333333333333336</v>
      </c>
      <c r="I5436" s="73">
        <v>0.38333333333333336</v>
      </c>
      <c r="J5436" s="81" t="s">
        <v>4230</v>
      </c>
      <c r="AL5436" s="144">
        <v>0</v>
      </c>
      <c r="AM5436" s="144">
        <v>0.38333333333333336</v>
      </c>
      <c r="AN5436" s="144">
        <v>0.38333333333333336</v>
      </c>
      <c r="AO5436" s="145">
        <v>0.38333333333333336</v>
      </c>
    </row>
    <row r="5437" spans="2:41" ht="14.5" hidden="1" x14ac:dyDescent="0.35">
      <c r="B5437" s="45" t="s">
        <v>3314</v>
      </c>
      <c r="C5437" s="54">
        <v>903386</v>
      </c>
      <c r="D5437" s="54">
        <v>903386</v>
      </c>
      <c r="E5437" s="60" t="s">
        <v>3204</v>
      </c>
      <c r="F5437" s="73">
        <v>0</v>
      </c>
      <c r="G5437" s="73">
        <v>0.38333333333333336</v>
      </c>
      <c r="H5437" s="73">
        <v>0.38333333333333336</v>
      </c>
      <c r="I5437" s="73">
        <v>0.38333333333333336</v>
      </c>
      <c r="J5437" s="81" t="s">
        <v>4230</v>
      </c>
      <c r="AL5437" s="144">
        <v>0</v>
      </c>
      <c r="AM5437" s="144">
        <v>0.38333333333333336</v>
      </c>
      <c r="AN5437" s="144">
        <v>0.38333333333333336</v>
      </c>
      <c r="AO5437" s="145">
        <v>0.38333333333333336</v>
      </c>
    </row>
    <row r="5438" spans="2:41" ht="14.5" hidden="1" x14ac:dyDescent="0.35">
      <c r="B5438" s="45" t="s">
        <v>3314</v>
      </c>
      <c r="C5438" s="54">
        <v>903610</v>
      </c>
      <c r="D5438" s="54">
        <v>903610</v>
      </c>
      <c r="E5438" s="60" t="s">
        <v>3204</v>
      </c>
      <c r="F5438" s="73">
        <v>0</v>
      </c>
      <c r="G5438" s="73">
        <v>0.38333333333333336</v>
      </c>
      <c r="H5438" s="73">
        <v>0.38333333333333336</v>
      </c>
      <c r="I5438" s="73">
        <v>0.38333333333333336</v>
      </c>
      <c r="J5438" s="81" t="s">
        <v>4230</v>
      </c>
      <c r="AL5438" s="144">
        <v>0</v>
      </c>
      <c r="AM5438" s="144">
        <v>0.38333333333333336</v>
      </c>
      <c r="AN5438" s="144">
        <v>0.38333333333333336</v>
      </c>
      <c r="AO5438" s="145">
        <v>0.38333333333333336</v>
      </c>
    </row>
    <row r="5439" spans="2:41" ht="14.5" hidden="1" x14ac:dyDescent="0.35">
      <c r="B5439" s="45" t="s">
        <v>3314</v>
      </c>
      <c r="C5439" s="54">
        <v>903780</v>
      </c>
      <c r="D5439" s="54">
        <v>903780</v>
      </c>
      <c r="E5439" s="60" t="s">
        <v>3204</v>
      </c>
      <c r="F5439" s="73">
        <v>0</v>
      </c>
      <c r="G5439" s="73">
        <v>0.38333333333333336</v>
      </c>
      <c r="H5439" s="73">
        <v>0.38333333333333336</v>
      </c>
      <c r="I5439" s="73">
        <v>0.38333333333333336</v>
      </c>
      <c r="J5439" s="81" t="s">
        <v>4230</v>
      </c>
      <c r="AL5439" s="144">
        <v>0</v>
      </c>
      <c r="AM5439" s="144">
        <v>0.38333333333333336</v>
      </c>
      <c r="AN5439" s="144">
        <v>0.38333333333333336</v>
      </c>
      <c r="AO5439" s="145">
        <v>0.38333333333333336</v>
      </c>
    </row>
    <row r="5440" spans="2:41" ht="14.5" hidden="1" x14ac:dyDescent="0.35">
      <c r="B5440" s="45" t="s">
        <v>3314</v>
      </c>
      <c r="C5440" s="54">
        <v>903838</v>
      </c>
      <c r="D5440" s="54">
        <v>903838</v>
      </c>
      <c r="E5440" s="60" t="s">
        <v>3204</v>
      </c>
      <c r="F5440" s="73">
        <v>0</v>
      </c>
      <c r="G5440" s="73">
        <v>0.38333333333333336</v>
      </c>
      <c r="H5440" s="73">
        <v>0.38333333333333336</v>
      </c>
      <c r="I5440" s="73">
        <v>0.38333333333333336</v>
      </c>
      <c r="J5440" s="81" t="s">
        <v>4230</v>
      </c>
      <c r="AL5440" s="144">
        <v>0</v>
      </c>
      <c r="AM5440" s="144">
        <v>0.38333333333333336</v>
      </c>
      <c r="AN5440" s="144">
        <v>0.38333333333333336</v>
      </c>
      <c r="AO5440" s="145">
        <v>0.38333333333333336</v>
      </c>
    </row>
    <row r="5441" spans="2:41" ht="14.5" hidden="1" x14ac:dyDescent="0.35">
      <c r="B5441" s="45" t="s">
        <v>3314</v>
      </c>
      <c r="C5441" s="54">
        <v>903947</v>
      </c>
      <c r="D5441" s="54">
        <v>903947</v>
      </c>
      <c r="E5441" s="60" t="s">
        <v>3204</v>
      </c>
      <c r="F5441" s="73">
        <v>0</v>
      </c>
      <c r="G5441" s="73">
        <v>0.38333333333333336</v>
      </c>
      <c r="H5441" s="73">
        <v>0.38333333333333336</v>
      </c>
      <c r="I5441" s="73">
        <v>0.38333333333333336</v>
      </c>
      <c r="J5441" s="81" t="s">
        <v>4230</v>
      </c>
      <c r="AL5441" s="144">
        <v>0</v>
      </c>
      <c r="AM5441" s="144">
        <v>0.38333333333333336</v>
      </c>
      <c r="AN5441" s="144">
        <v>0.38333333333333336</v>
      </c>
      <c r="AO5441" s="145">
        <v>0.38333333333333336</v>
      </c>
    </row>
    <row r="5442" spans="2:41" ht="14.5" hidden="1" x14ac:dyDescent="0.35">
      <c r="B5442" s="45" t="s">
        <v>3314</v>
      </c>
      <c r="C5442" s="54">
        <v>903968</v>
      </c>
      <c r="D5442" s="54">
        <v>903968</v>
      </c>
      <c r="E5442" s="60" t="s">
        <v>3204</v>
      </c>
      <c r="F5442" s="73">
        <v>0</v>
      </c>
      <c r="G5442" s="73">
        <v>0.38333333333333336</v>
      </c>
      <c r="H5442" s="73">
        <v>0.38333333333333336</v>
      </c>
      <c r="I5442" s="73">
        <v>0.38333333333333336</v>
      </c>
      <c r="J5442" s="81" t="s">
        <v>4230</v>
      </c>
      <c r="AL5442" s="144">
        <v>0</v>
      </c>
      <c r="AM5442" s="144">
        <v>0.38333333333333336</v>
      </c>
      <c r="AN5442" s="144">
        <v>0.38333333333333336</v>
      </c>
      <c r="AO5442" s="145">
        <v>0.38333333333333336</v>
      </c>
    </row>
    <row r="5443" spans="2:41" ht="14.5" hidden="1" x14ac:dyDescent="0.35">
      <c r="B5443" s="45" t="s">
        <v>3314</v>
      </c>
      <c r="C5443" s="54">
        <v>904001</v>
      </c>
      <c r="D5443" s="54">
        <v>904001</v>
      </c>
      <c r="E5443" s="60" t="s">
        <v>3204</v>
      </c>
      <c r="F5443" s="73">
        <v>0</v>
      </c>
      <c r="G5443" s="73">
        <v>0.38333333333333336</v>
      </c>
      <c r="H5443" s="73">
        <v>0.38333333333333336</v>
      </c>
      <c r="I5443" s="73">
        <v>0.38333333333333336</v>
      </c>
      <c r="J5443" s="81" t="s">
        <v>4230</v>
      </c>
      <c r="AL5443" s="144">
        <v>0</v>
      </c>
      <c r="AM5443" s="144">
        <v>0.38333333333333336</v>
      </c>
      <c r="AN5443" s="144">
        <v>0.38333333333333336</v>
      </c>
      <c r="AO5443" s="145">
        <v>0.38333333333333336</v>
      </c>
    </row>
    <row r="5444" spans="2:41" ht="14.5" hidden="1" x14ac:dyDescent="0.35">
      <c r="B5444" s="45" t="s">
        <v>3314</v>
      </c>
      <c r="C5444" s="54">
        <v>904081</v>
      </c>
      <c r="D5444" s="54">
        <v>904081</v>
      </c>
      <c r="E5444" s="60" t="s">
        <v>3204</v>
      </c>
      <c r="F5444" s="73">
        <v>0</v>
      </c>
      <c r="G5444" s="73">
        <v>0.38333333333333336</v>
      </c>
      <c r="H5444" s="73">
        <v>0.38333333333333336</v>
      </c>
      <c r="I5444" s="73">
        <v>0.38333333333333336</v>
      </c>
      <c r="J5444" s="81" t="s">
        <v>4230</v>
      </c>
      <c r="AL5444" s="144">
        <v>0</v>
      </c>
      <c r="AM5444" s="144">
        <v>0.38333333333333336</v>
      </c>
      <c r="AN5444" s="144">
        <v>0.38333333333333336</v>
      </c>
      <c r="AO5444" s="145">
        <v>0.38333333333333336</v>
      </c>
    </row>
    <row r="5445" spans="2:41" ht="14.5" hidden="1" x14ac:dyDescent="0.35">
      <c r="B5445" s="45" t="s">
        <v>3314</v>
      </c>
      <c r="C5445" s="54">
        <v>904333</v>
      </c>
      <c r="D5445" s="54">
        <v>904333</v>
      </c>
      <c r="E5445" s="60" t="s">
        <v>3265</v>
      </c>
      <c r="F5445" s="73">
        <v>2.2917000000000001</v>
      </c>
      <c r="G5445" s="73">
        <v>0.65</v>
      </c>
      <c r="H5445" s="73">
        <v>0.65</v>
      </c>
      <c r="I5445" s="73">
        <v>0.65</v>
      </c>
      <c r="J5445" s="272" t="s">
        <v>4232</v>
      </c>
      <c r="AL5445" s="144">
        <v>2.2917000000000001</v>
      </c>
      <c r="AM5445" s="144">
        <v>0.65</v>
      </c>
      <c r="AN5445" s="144">
        <v>0.65</v>
      </c>
      <c r="AO5445" s="144">
        <v>0.65</v>
      </c>
    </row>
    <row r="5446" spans="2:41" ht="14.5" hidden="1" x14ac:dyDescent="0.35">
      <c r="B5446" s="45" t="s">
        <v>3314</v>
      </c>
      <c r="C5446" s="54">
        <v>904520</v>
      </c>
      <c r="D5446" s="54">
        <v>904520</v>
      </c>
      <c r="E5446" s="60" t="s">
        <v>3204</v>
      </c>
      <c r="F5446" s="73">
        <v>0</v>
      </c>
      <c r="G5446" s="73">
        <v>0.38333333333333336</v>
      </c>
      <c r="H5446" s="73">
        <v>0.38333333333333336</v>
      </c>
      <c r="I5446" s="73">
        <v>0.38333333333333336</v>
      </c>
      <c r="J5446" s="81" t="s">
        <v>4230</v>
      </c>
      <c r="AL5446" s="144">
        <v>0</v>
      </c>
      <c r="AM5446" s="144">
        <v>0.38333333333333336</v>
      </c>
      <c r="AN5446" s="144">
        <v>0.38333333333333336</v>
      </c>
      <c r="AO5446" s="145">
        <v>0.38333333333333336</v>
      </c>
    </row>
    <row r="5447" spans="2:41" ht="14.5" hidden="1" x14ac:dyDescent="0.35">
      <c r="B5447" s="45" t="s">
        <v>3314</v>
      </c>
      <c r="C5447" s="54">
        <v>904571</v>
      </c>
      <c r="D5447" s="54">
        <v>904571</v>
      </c>
      <c r="E5447" s="60" t="s">
        <v>3204</v>
      </c>
      <c r="F5447" s="73">
        <v>0</v>
      </c>
      <c r="G5447" s="73">
        <v>0.38333333333333336</v>
      </c>
      <c r="H5447" s="73">
        <v>0.38333333333333336</v>
      </c>
      <c r="I5447" s="73">
        <v>0.38333333333333336</v>
      </c>
      <c r="J5447" s="81" t="s">
        <v>4230</v>
      </c>
      <c r="AL5447" s="144">
        <v>0</v>
      </c>
      <c r="AM5447" s="144">
        <v>0.38333333333333336</v>
      </c>
      <c r="AN5447" s="144">
        <v>0.38333333333333336</v>
      </c>
      <c r="AO5447" s="145">
        <v>0.38333333333333336</v>
      </c>
    </row>
    <row r="5448" spans="2:41" ht="14.5" hidden="1" x14ac:dyDescent="0.35">
      <c r="B5448" s="45" t="s">
        <v>3314</v>
      </c>
      <c r="C5448" s="54">
        <v>904573</v>
      </c>
      <c r="D5448" s="54">
        <v>904573</v>
      </c>
      <c r="E5448" s="60" t="s">
        <v>3204</v>
      </c>
      <c r="F5448" s="73">
        <v>0</v>
      </c>
      <c r="G5448" s="73">
        <v>0.38333333333333336</v>
      </c>
      <c r="H5448" s="73">
        <v>0.38333333333333336</v>
      </c>
      <c r="I5448" s="73">
        <v>0.38333333333333336</v>
      </c>
      <c r="J5448" s="81" t="s">
        <v>4230</v>
      </c>
      <c r="AL5448" s="144">
        <v>0</v>
      </c>
      <c r="AM5448" s="144">
        <v>0.38333333333333336</v>
      </c>
      <c r="AN5448" s="144">
        <v>0.38333333333333336</v>
      </c>
      <c r="AO5448" s="145">
        <v>0.38333333333333336</v>
      </c>
    </row>
    <row r="5449" spans="2:41" ht="14.5" hidden="1" x14ac:dyDescent="0.35">
      <c r="B5449" s="45" t="s">
        <v>3314</v>
      </c>
      <c r="C5449" s="54">
        <v>904578</v>
      </c>
      <c r="D5449" s="54">
        <v>904578</v>
      </c>
      <c r="E5449" s="60" t="s">
        <v>3204</v>
      </c>
      <c r="F5449" s="73">
        <v>0</v>
      </c>
      <c r="G5449" s="73">
        <v>0.38333333333333336</v>
      </c>
      <c r="H5449" s="73">
        <v>0.38333333333333336</v>
      </c>
      <c r="I5449" s="73">
        <v>0.38333333333333336</v>
      </c>
      <c r="J5449" s="81" t="s">
        <v>4230</v>
      </c>
      <c r="AL5449" s="144">
        <v>0</v>
      </c>
      <c r="AM5449" s="144">
        <v>0.38333333333333336</v>
      </c>
      <c r="AN5449" s="144">
        <v>0.38333333333333336</v>
      </c>
      <c r="AO5449" s="145">
        <v>0.38333333333333336</v>
      </c>
    </row>
    <row r="5450" spans="2:41" ht="14.5" hidden="1" x14ac:dyDescent="0.35">
      <c r="B5450" s="45" t="s">
        <v>3314</v>
      </c>
      <c r="C5450" s="54">
        <v>905033</v>
      </c>
      <c r="D5450" s="54">
        <v>905033</v>
      </c>
      <c r="E5450" s="60" t="s">
        <v>3204</v>
      </c>
      <c r="F5450" s="73">
        <v>0</v>
      </c>
      <c r="G5450" s="73">
        <v>0.38333333333333336</v>
      </c>
      <c r="H5450" s="73">
        <v>0.38333333333333336</v>
      </c>
      <c r="I5450" s="73">
        <v>0.38333333333333336</v>
      </c>
      <c r="J5450" s="81" t="s">
        <v>4230</v>
      </c>
      <c r="AL5450" s="144">
        <v>0</v>
      </c>
      <c r="AM5450" s="144">
        <v>0.38333333333333336</v>
      </c>
      <c r="AN5450" s="144">
        <v>0.38333333333333336</v>
      </c>
      <c r="AO5450" s="145">
        <v>0.38333333333333336</v>
      </c>
    </row>
    <row r="5451" spans="2:41" ht="14.5" hidden="1" x14ac:dyDescent="0.35">
      <c r="B5451" s="45" t="s">
        <v>3314</v>
      </c>
      <c r="C5451" s="54">
        <v>905098</v>
      </c>
      <c r="D5451" s="54">
        <v>905098</v>
      </c>
      <c r="E5451" s="60" t="s">
        <v>3204</v>
      </c>
      <c r="F5451" s="73">
        <v>0</v>
      </c>
      <c r="G5451" s="73">
        <v>0.38333333333333336</v>
      </c>
      <c r="H5451" s="73">
        <v>0.38333333333333336</v>
      </c>
      <c r="I5451" s="73">
        <v>0.38333333333333336</v>
      </c>
      <c r="J5451" s="81" t="s">
        <v>4230</v>
      </c>
      <c r="AL5451" s="144">
        <v>0</v>
      </c>
      <c r="AM5451" s="144">
        <v>0.38333333333333336</v>
      </c>
      <c r="AN5451" s="144">
        <v>0.38333333333333336</v>
      </c>
      <c r="AO5451" s="145">
        <v>0.38333333333333336</v>
      </c>
    </row>
    <row r="5452" spans="2:41" ht="14.5" hidden="1" x14ac:dyDescent="0.35">
      <c r="B5452" s="45" t="s">
        <v>3314</v>
      </c>
      <c r="C5452" s="54">
        <v>905172</v>
      </c>
      <c r="D5452" s="54">
        <v>905172</v>
      </c>
      <c r="E5452" s="60" t="s">
        <v>3204</v>
      </c>
      <c r="F5452" s="73">
        <v>0</v>
      </c>
      <c r="G5452" s="73">
        <v>0.38333333333333336</v>
      </c>
      <c r="H5452" s="73">
        <v>0.38333333333333336</v>
      </c>
      <c r="I5452" s="73">
        <v>0.38333333333333336</v>
      </c>
      <c r="J5452" s="81" t="s">
        <v>4230</v>
      </c>
      <c r="AL5452" s="144">
        <v>0</v>
      </c>
      <c r="AM5452" s="144">
        <v>0.38333333333333336</v>
      </c>
      <c r="AN5452" s="144">
        <v>0.38333333333333336</v>
      </c>
      <c r="AO5452" s="145">
        <v>0.38333333333333336</v>
      </c>
    </row>
    <row r="5453" spans="2:41" ht="14.5" hidden="1" x14ac:dyDescent="0.35">
      <c r="B5453" s="45" t="s">
        <v>3314</v>
      </c>
      <c r="C5453" s="54">
        <v>905182</v>
      </c>
      <c r="D5453" s="54">
        <v>905182</v>
      </c>
      <c r="E5453" s="60" t="s">
        <v>3204</v>
      </c>
      <c r="F5453" s="73">
        <v>0</v>
      </c>
      <c r="G5453" s="73">
        <v>0.38333333333333336</v>
      </c>
      <c r="H5453" s="73">
        <v>0.38333333333333336</v>
      </c>
      <c r="I5453" s="73">
        <v>0.38333333333333336</v>
      </c>
      <c r="J5453" s="81" t="s">
        <v>4230</v>
      </c>
      <c r="AL5453" s="144">
        <v>0</v>
      </c>
      <c r="AM5453" s="144">
        <v>0.38333333333333336</v>
      </c>
      <c r="AN5453" s="144">
        <v>0.38333333333333336</v>
      </c>
      <c r="AO5453" s="145">
        <v>0.38333333333333336</v>
      </c>
    </row>
    <row r="5454" spans="2:41" ht="14.5" hidden="1" x14ac:dyDescent="0.35">
      <c r="B5454" s="45" t="s">
        <v>3314</v>
      </c>
      <c r="C5454" s="54">
        <v>905209</v>
      </c>
      <c r="D5454" s="54">
        <v>905209</v>
      </c>
      <c r="E5454" s="60" t="s">
        <v>3204</v>
      </c>
      <c r="F5454" s="73">
        <v>0</v>
      </c>
      <c r="G5454" s="73">
        <v>0.38333333333333336</v>
      </c>
      <c r="H5454" s="73">
        <v>0.38333333333333336</v>
      </c>
      <c r="I5454" s="73">
        <v>0.38333333333333336</v>
      </c>
      <c r="J5454" s="81" t="s">
        <v>4230</v>
      </c>
      <c r="AL5454" s="144">
        <v>0</v>
      </c>
      <c r="AM5454" s="144">
        <v>0.38333333333333336</v>
      </c>
      <c r="AN5454" s="144">
        <v>0.38333333333333336</v>
      </c>
      <c r="AO5454" s="145">
        <v>0.38333333333333336</v>
      </c>
    </row>
    <row r="5455" spans="2:41" ht="14.5" hidden="1" x14ac:dyDescent="0.35">
      <c r="B5455" s="45" t="s">
        <v>3314</v>
      </c>
      <c r="C5455" s="54">
        <v>905213</v>
      </c>
      <c r="D5455" s="54">
        <v>905213</v>
      </c>
      <c r="E5455" s="60" t="s">
        <v>3204</v>
      </c>
      <c r="F5455" s="73">
        <v>0</v>
      </c>
      <c r="G5455" s="73">
        <v>0.38333333333333336</v>
      </c>
      <c r="H5455" s="73">
        <v>0.38333333333333336</v>
      </c>
      <c r="I5455" s="73">
        <v>0.38333333333333336</v>
      </c>
      <c r="J5455" s="81" t="s">
        <v>4230</v>
      </c>
      <c r="AL5455" s="144">
        <v>0</v>
      </c>
      <c r="AM5455" s="144">
        <v>0.38333333333333336</v>
      </c>
      <c r="AN5455" s="144">
        <v>0.38333333333333336</v>
      </c>
      <c r="AO5455" s="145">
        <v>0.38333333333333336</v>
      </c>
    </row>
    <row r="5456" spans="2:41" ht="14.5" hidden="1" x14ac:dyDescent="0.35">
      <c r="B5456" s="45" t="s">
        <v>3314</v>
      </c>
      <c r="C5456" s="54">
        <v>905414</v>
      </c>
      <c r="D5456" s="54">
        <v>905414</v>
      </c>
      <c r="E5456" s="60" t="s">
        <v>3204</v>
      </c>
      <c r="F5456" s="73">
        <v>0</v>
      </c>
      <c r="G5456" s="73">
        <v>0.38333333333333336</v>
      </c>
      <c r="H5456" s="73">
        <v>0.38333333333333336</v>
      </c>
      <c r="I5456" s="73">
        <v>0.38333333333333336</v>
      </c>
      <c r="J5456" s="81" t="s">
        <v>4230</v>
      </c>
      <c r="AL5456" s="144">
        <v>0</v>
      </c>
      <c r="AM5456" s="144">
        <v>0.38333333333333336</v>
      </c>
      <c r="AN5456" s="144">
        <v>0.38333333333333336</v>
      </c>
      <c r="AO5456" s="145">
        <v>0.38333333333333336</v>
      </c>
    </row>
    <row r="5457" spans="2:41" ht="14.5" hidden="1" x14ac:dyDescent="0.35">
      <c r="B5457" s="45" t="s">
        <v>3314</v>
      </c>
      <c r="C5457" s="54">
        <v>905573</v>
      </c>
      <c r="D5457" s="54">
        <v>905573</v>
      </c>
      <c r="E5457" s="60" t="s">
        <v>3204</v>
      </c>
      <c r="F5457" s="73">
        <v>0</v>
      </c>
      <c r="G5457" s="73">
        <v>0.38333333333333336</v>
      </c>
      <c r="H5457" s="73">
        <v>0.38333333333333336</v>
      </c>
      <c r="I5457" s="73">
        <v>0.38333333333333336</v>
      </c>
      <c r="J5457" s="81" t="s">
        <v>4230</v>
      </c>
      <c r="AL5457" s="144">
        <v>0</v>
      </c>
      <c r="AM5457" s="144">
        <v>0.38333333333333336</v>
      </c>
      <c r="AN5457" s="144">
        <v>0.38333333333333336</v>
      </c>
      <c r="AO5457" s="145">
        <v>0.38333333333333336</v>
      </c>
    </row>
    <row r="5458" spans="2:41" ht="14.5" hidden="1" x14ac:dyDescent="0.35">
      <c r="B5458" s="45" t="s">
        <v>3314</v>
      </c>
      <c r="C5458" s="54">
        <v>905594</v>
      </c>
      <c r="D5458" s="54">
        <v>905594</v>
      </c>
      <c r="E5458" s="60" t="s">
        <v>3204</v>
      </c>
      <c r="F5458" s="73">
        <v>0</v>
      </c>
      <c r="G5458" s="73">
        <v>0.38333333333333336</v>
      </c>
      <c r="H5458" s="73">
        <v>0.38333333333333336</v>
      </c>
      <c r="I5458" s="73">
        <v>0.38333333333333336</v>
      </c>
      <c r="J5458" s="81" t="s">
        <v>4230</v>
      </c>
      <c r="AL5458" s="144">
        <v>0</v>
      </c>
      <c r="AM5458" s="144">
        <v>0.38333333333333336</v>
      </c>
      <c r="AN5458" s="144">
        <v>0.38333333333333336</v>
      </c>
      <c r="AO5458" s="145">
        <v>0.38333333333333336</v>
      </c>
    </row>
    <row r="5459" spans="2:41" ht="14.5" hidden="1" x14ac:dyDescent="0.35">
      <c r="B5459" s="45" t="s">
        <v>3314</v>
      </c>
      <c r="C5459" s="54">
        <v>905599</v>
      </c>
      <c r="D5459" s="54">
        <v>905599</v>
      </c>
      <c r="E5459" s="60" t="s">
        <v>3204</v>
      </c>
      <c r="F5459" s="73">
        <v>0</v>
      </c>
      <c r="G5459" s="73">
        <v>0.38333333333333336</v>
      </c>
      <c r="H5459" s="73">
        <v>0.38333333333333336</v>
      </c>
      <c r="I5459" s="73">
        <v>0.38333333333333336</v>
      </c>
      <c r="J5459" s="81" t="s">
        <v>4230</v>
      </c>
      <c r="AL5459" s="144">
        <v>0</v>
      </c>
      <c r="AM5459" s="144">
        <v>0.38333333333333336</v>
      </c>
      <c r="AN5459" s="144">
        <v>0.38333333333333336</v>
      </c>
      <c r="AO5459" s="145">
        <v>0.38333333333333336</v>
      </c>
    </row>
    <row r="5460" spans="2:41" ht="14.5" hidden="1" x14ac:dyDescent="0.35">
      <c r="B5460" s="45" t="s">
        <v>3314</v>
      </c>
      <c r="C5460" s="54">
        <v>905667</v>
      </c>
      <c r="D5460" s="54">
        <v>905667</v>
      </c>
      <c r="E5460" s="60" t="s">
        <v>3204</v>
      </c>
      <c r="F5460" s="73">
        <v>0</v>
      </c>
      <c r="G5460" s="73">
        <v>0.38333333333333336</v>
      </c>
      <c r="H5460" s="73">
        <v>0.38333333333333336</v>
      </c>
      <c r="I5460" s="73">
        <v>0.38333333333333336</v>
      </c>
      <c r="J5460" s="81" t="s">
        <v>4230</v>
      </c>
      <c r="AL5460" s="144">
        <v>0</v>
      </c>
      <c r="AM5460" s="144">
        <v>0.38333333333333336</v>
      </c>
      <c r="AN5460" s="144">
        <v>0.38333333333333336</v>
      </c>
      <c r="AO5460" s="145">
        <v>0.38333333333333336</v>
      </c>
    </row>
    <row r="5461" spans="2:41" ht="14.5" hidden="1" x14ac:dyDescent="0.35">
      <c r="B5461" s="45" t="s">
        <v>3314</v>
      </c>
      <c r="C5461" s="54">
        <v>905803</v>
      </c>
      <c r="D5461" s="54">
        <v>905803</v>
      </c>
      <c r="E5461" s="60" t="s">
        <v>3204</v>
      </c>
      <c r="F5461" s="73">
        <v>0</v>
      </c>
      <c r="G5461" s="73">
        <v>0.38333333333333336</v>
      </c>
      <c r="H5461" s="73">
        <v>0.38333333333333336</v>
      </c>
      <c r="I5461" s="73">
        <v>0.38333333333333336</v>
      </c>
      <c r="J5461" s="81" t="s">
        <v>4230</v>
      </c>
      <c r="AL5461" s="144">
        <v>0</v>
      </c>
      <c r="AM5461" s="144">
        <v>0.38333333333333336</v>
      </c>
      <c r="AN5461" s="144">
        <v>0.38333333333333336</v>
      </c>
      <c r="AO5461" s="145">
        <v>0.38333333333333336</v>
      </c>
    </row>
    <row r="5462" spans="2:41" ht="14.5" hidden="1" x14ac:dyDescent="0.35">
      <c r="B5462" s="45" t="s">
        <v>3314</v>
      </c>
      <c r="C5462" s="54">
        <v>906596</v>
      </c>
      <c r="D5462" s="54">
        <v>906596</v>
      </c>
      <c r="E5462" s="60" t="s">
        <v>3204</v>
      </c>
      <c r="F5462" s="73">
        <v>0</v>
      </c>
      <c r="G5462" s="73">
        <v>0.38333333333333336</v>
      </c>
      <c r="H5462" s="73">
        <v>0.38333333333333336</v>
      </c>
      <c r="I5462" s="73">
        <v>0.38333333333333336</v>
      </c>
      <c r="J5462" s="81" t="s">
        <v>4230</v>
      </c>
      <c r="AL5462" s="144">
        <v>0</v>
      </c>
      <c r="AM5462" s="144">
        <v>0.38333333333333336</v>
      </c>
      <c r="AN5462" s="144">
        <v>0.38333333333333336</v>
      </c>
      <c r="AO5462" s="145">
        <v>0.38333333333333336</v>
      </c>
    </row>
    <row r="5463" spans="2:41" ht="14.5" hidden="1" x14ac:dyDescent="0.35">
      <c r="B5463" s="45" t="s">
        <v>3314</v>
      </c>
      <c r="C5463" s="54">
        <v>907488</v>
      </c>
      <c r="D5463" s="54">
        <v>907488</v>
      </c>
      <c r="E5463" s="60" t="s">
        <v>3204</v>
      </c>
      <c r="F5463" s="73">
        <v>0</v>
      </c>
      <c r="G5463" s="73">
        <v>0.38333333333333336</v>
      </c>
      <c r="H5463" s="73">
        <v>0.38333333333333336</v>
      </c>
      <c r="I5463" s="73">
        <v>0.38333333333333336</v>
      </c>
      <c r="J5463" s="81" t="s">
        <v>4230</v>
      </c>
      <c r="AL5463" s="144">
        <v>0</v>
      </c>
      <c r="AM5463" s="144">
        <v>0.38333333333333336</v>
      </c>
      <c r="AN5463" s="144">
        <v>0.38333333333333336</v>
      </c>
      <c r="AO5463" s="145">
        <v>0.38333333333333336</v>
      </c>
    </row>
    <row r="5464" spans="2:41" ht="14.5" hidden="1" x14ac:dyDescent="0.35">
      <c r="B5464" s="45" t="s">
        <v>3314</v>
      </c>
      <c r="C5464" s="54">
        <v>907557</v>
      </c>
      <c r="D5464" s="54">
        <v>907557</v>
      </c>
      <c r="E5464" s="60" t="s">
        <v>3204</v>
      </c>
      <c r="F5464" s="73">
        <v>0</v>
      </c>
      <c r="G5464" s="73">
        <v>0.38333333333333336</v>
      </c>
      <c r="H5464" s="73">
        <v>0.38333333333333336</v>
      </c>
      <c r="I5464" s="73">
        <v>0.38333333333333336</v>
      </c>
      <c r="J5464" s="81" t="s">
        <v>4230</v>
      </c>
      <c r="AL5464" s="144">
        <v>0</v>
      </c>
      <c r="AM5464" s="144">
        <v>0.38333333333333336</v>
      </c>
      <c r="AN5464" s="144">
        <v>0.38333333333333336</v>
      </c>
      <c r="AO5464" s="145">
        <v>0.38333333333333336</v>
      </c>
    </row>
    <row r="5465" spans="2:41" ht="14.5" hidden="1" x14ac:dyDescent="0.35">
      <c r="B5465" s="45" t="s">
        <v>3314</v>
      </c>
      <c r="C5465" s="54">
        <v>907710</v>
      </c>
      <c r="D5465" s="54">
        <v>907710</v>
      </c>
      <c r="E5465" s="60" t="s">
        <v>3204</v>
      </c>
      <c r="F5465" s="73">
        <v>0</v>
      </c>
      <c r="G5465" s="73">
        <v>0.38333333333333336</v>
      </c>
      <c r="H5465" s="73">
        <v>0.38333333333333336</v>
      </c>
      <c r="I5465" s="73">
        <v>0.38333333333333336</v>
      </c>
      <c r="J5465" s="81" t="s">
        <v>4230</v>
      </c>
      <c r="AL5465" s="144">
        <v>0</v>
      </c>
      <c r="AM5465" s="144">
        <v>0.38333333333333336</v>
      </c>
      <c r="AN5465" s="144">
        <v>0.38333333333333336</v>
      </c>
      <c r="AO5465" s="145">
        <v>0.38333333333333336</v>
      </c>
    </row>
    <row r="5466" spans="2:41" ht="14.5" hidden="1" x14ac:dyDescent="0.35">
      <c r="B5466" s="45" t="s">
        <v>3314</v>
      </c>
      <c r="C5466" s="54">
        <v>907756</v>
      </c>
      <c r="D5466" s="54">
        <v>907756</v>
      </c>
      <c r="E5466" s="60" t="s">
        <v>3204</v>
      </c>
      <c r="F5466" s="73">
        <v>0</v>
      </c>
      <c r="G5466" s="73">
        <v>0.38333333333333336</v>
      </c>
      <c r="H5466" s="73">
        <v>0.38333333333333336</v>
      </c>
      <c r="I5466" s="73">
        <v>0.38333333333333336</v>
      </c>
      <c r="J5466" s="81" t="s">
        <v>4230</v>
      </c>
      <c r="AL5466" s="144">
        <v>0</v>
      </c>
      <c r="AM5466" s="144">
        <v>0.38333333333333336</v>
      </c>
      <c r="AN5466" s="144">
        <v>0.38333333333333336</v>
      </c>
      <c r="AO5466" s="145">
        <v>0.38333333333333336</v>
      </c>
    </row>
    <row r="5467" spans="2:41" ht="14.5" hidden="1" x14ac:dyDescent="0.35">
      <c r="B5467" s="45" t="s">
        <v>3314</v>
      </c>
      <c r="C5467" s="54">
        <v>907791</v>
      </c>
      <c r="D5467" s="54">
        <v>907791</v>
      </c>
      <c r="E5467" s="60" t="s">
        <v>3204</v>
      </c>
      <c r="F5467" s="73">
        <v>0</v>
      </c>
      <c r="G5467" s="73">
        <v>0.38333333333333336</v>
      </c>
      <c r="H5467" s="73">
        <v>0.38333333333333336</v>
      </c>
      <c r="I5467" s="73">
        <v>0.38333333333333336</v>
      </c>
      <c r="J5467" s="81" t="s">
        <v>4230</v>
      </c>
      <c r="AL5467" s="144">
        <v>0</v>
      </c>
      <c r="AM5467" s="144">
        <v>0.38333333333333336</v>
      </c>
      <c r="AN5467" s="144">
        <v>0.38333333333333336</v>
      </c>
      <c r="AO5467" s="145">
        <v>0.38333333333333336</v>
      </c>
    </row>
    <row r="5468" spans="2:41" ht="14.5" hidden="1" x14ac:dyDescent="0.35">
      <c r="B5468" s="45" t="s">
        <v>3314</v>
      </c>
      <c r="C5468" s="54">
        <v>907856</v>
      </c>
      <c r="D5468" s="54">
        <v>907856</v>
      </c>
      <c r="E5468" s="60" t="s">
        <v>3204</v>
      </c>
      <c r="F5468" s="73">
        <v>0</v>
      </c>
      <c r="G5468" s="73">
        <v>0.38333333333333336</v>
      </c>
      <c r="H5468" s="73">
        <v>0.38333333333333336</v>
      </c>
      <c r="I5468" s="73">
        <v>0.38333333333333336</v>
      </c>
      <c r="J5468" s="81" t="s">
        <v>4230</v>
      </c>
      <c r="AL5468" s="144">
        <v>0</v>
      </c>
      <c r="AM5468" s="144">
        <v>0.38333333333333336</v>
      </c>
      <c r="AN5468" s="144">
        <v>0.38333333333333336</v>
      </c>
      <c r="AO5468" s="145">
        <v>0.38333333333333336</v>
      </c>
    </row>
    <row r="5469" spans="2:41" ht="14.5" hidden="1" x14ac:dyDescent="0.35">
      <c r="B5469" s="45" t="s">
        <v>3314</v>
      </c>
      <c r="C5469" s="54">
        <v>908140</v>
      </c>
      <c r="D5469" s="54">
        <v>908141</v>
      </c>
      <c r="E5469" s="60" t="s">
        <v>3204</v>
      </c>
      <c r="F5469" s="73">
        <v>0</v>
      </c>
      <c r="G5469" s="73">
        <v>0.38333333333333336</v>
      </c>
      <c r="H5469" s="73">
        <v>0.38333333333333336</v>
      </c>
      <c r="I5469" s="73">
        <v>0.38333333333333336</v>
      </c>
      <c r="J5469" s="81" t="s">
        <v>4230</v>
      </c>
      <c r="AL5469" s="144">
        <v>0</v>
      </c>
      <c r="AM5469" s="144">
        <v>0.38333333333333336</v>
      </c>
      <c r="AN5469" s="144">
        <v>0.38333333333333336</v>
      </c>
      <c r="AO5469" s="145">
        <v>0.38333333333333336</v>
      </c>
    </row>
    <row r="5470" spans="2:41" ht="14.5" hidden="1" x14ac:dyDescent="0.35">
      <c r="B5470" s="45" t="s">
        <v>3314</v>
      </c>
      <c r="C5470" s="54">
        <v>908144</v>
      </c>
      <c r="D5470" s="54">
        <v>908144</v>
      </c>
      <c r="E5470" s="60" t="s">
        <v>3204</v>
      </c>
      <c r="F5470" s="73">
        <v>0</v>
      </c>
      <c r="G5470" s="73">
        <v>0.38333333333333336</v>
      </c>
      <c r="H5470" s="73">
        <v>0.38333333333333336</v>
      </c>
      <c r="I5470" s="73">
        <v>0.38333333333333336</v>
      </c>
      <c r="J5470" s="81" t="s">
        <v>4230</v>
      </c>
      <c r="AL5470" s="144">
        <v>0</v>
      </c>
      <c r="AM5470" s="144">
        <v>0.38333333333333336</v>
      </c>
      <c r="AN5470" s="144">
        <v>0.38333333333333336</v>
      </c>
      <c r="AO5470" s="145">
        <v>0.38333333333333336</v>
      </c>
    </row>
    <row r="5471" spans="2:41" ht="14.5" hidden="1" x14ac:dyDescent="0.35">
      <c r="B5471" s="45" t="s">
        <v>3314</v>
      </c>
      <c r="C5471" s="54">
        <v>908146</v>
      </c>
      <c r="D5471" s="54">
        <v>908146</v>
      </c>
      <c r="E5471" s="60" t="s">
        <v>3204</v>
      </c>
      <c r="F5471" s="73">
        <v>0</v>
      </c>
      <c r="G5471" s="73">
        <v>0.38333333333333336</v>
      </c>
      <c r="H5471" s="73">
        <v>0.38333333333333336</v>
      </c>
      <c r="I5471" s="73">
        <v>0.38333333333333336</v>
      </c>
      <c r="J5471" s="81" t="s">
        <v>4230</v>
      </c>
      <c r="AL5471" s="144">
        <v>0</v>
      </c>
      <c r="AM5471" s="144">
        <v>0.38333333333333336</v>
      </c>
      <c r="AN5471" s="144">
        <v>0.38333333333333336</v>
      </c>
      <c r="AO5471" s="145">
        <v>0.38333333333333336</v>
      </c>
    </row>
    <row r="5472" spans="2:41" ht="14.5" hidden="1" x14ac:dyDescent="0.35">
      <c r="B5472" s="45" t="s">
        <v>3314</v>
      </c>
      <c r="C5472" s="54">
        <v>908149</v>
      </c>
      <c r="D5472" s="54">
        <v>908149</v>
      </c>
      <c r="E5472" s="60" t="s">
        <v>3204</v>
      </c>
      <c r="F5472" s="73">
        <v>0</v>
      </c>
      <c r="G5472" s="73">
        <v>0.38333333333333336</v>
      </c>
      <c r="H5472" s="73">
        <v>0.38333333333333336</v>
      </c>
      <c r="I5472" s="73">
        <v>0.38333333333333336</v>
      </c>
      <c r="J5472" s="81" t="s">
        <v>4230</v>
      </c>
      <c r="AL5472" s="144">
        <v>0</v>
      </c>
      <c r="AM5472" s="144">
        <v>0.38333333333333336</v>
      </c>
      <c r="AN5472" s="144">
        <v>0.38333333333333336</v>
      </c>
      <c r="AO5472" s="145">
        <v>0.38333333333333336</v>
      </c>
    </row>
    <row r="5473" spans="2:41" ht="14.5" hidden="1" x14ac:dyDescent="0.35">
      <c r="B5473" s="45" t="s">
        <v>3314</v>
      </c>
      <c r="C5473" s="54">
        <v>908520</v>
      </c>
      <c r="D5473" s="54">
        <v>908520</v>
      </c>
      <c r="E5473" s="60" t="s">
        <v>3204</v>
      </c>
      <c r="F5473" s="73">
        <v>0</v>
      </c>
      <c r="G5473" s="73">
        <v>0.38333333333333336</v>
      </c>
      <c r="H5473" s="73">
        <v>0.38333333333333336</v>
      </c>
      <c r="I5473" s="73">
        <v>0.38333333333333336</v>
      </c>
      <c r="J5473" s="81" t="s">
        <v>4230</v>
      </c>
      <c r="AL5473" s="144">
        <v>0</v>
      </c>
      <c r="AM5473" s="144">
        <v>0.38333333333333336</v>
      </c>
      <c r="AN5473" s="144">
        <v>0.38333333333333336</v>
      </c>
      <c r="AO5473" s="145">
        <v>0.38333333333333336</v>
      </c>
    </row>
    <row r="5474" spans="2:41" ht="14.5" hidden="1" x14ac:dyDescent="0.35">
      <c r="B5474" s="45" t="s">
        <v>3314</v>
      </c>
      <c r="C5474" s="54">
        <v>909407</v>
      </c>
      <c r="D5474" s="54">
        <v>909407</v>
      </c>
      <c r="E5474" s="60" t="s">
        <v>3204</v>
      </c>
      <c r="F5474" s="73">
        <v>0</v>
      </c>
      <c r="G5474" s="73">
        <v>0.38333333333333336</v>
      </c>
      <c r="H5474" s="73">
        <v>0.38333333333333336</v>
      </c>
      <c r="I5474" s="73">
        <v>0.38333333333333336</v>
      </c>
      <c r="J5474" s="81" t="s">
        <v>4230</v>
      </c>
      <c r="AL5474" s="144">
        <v>0</v>
      </c>
      <c r="AM5474" s="144">
        <v>0.38333333333333336</v>
      </c>
      <c r="AN5474" s="144">
        <v>0.38333333333333336</v>
      </c>
      <c r="AO5474" s="145">
        <v>0.38333333333333336</v>
      </c>
    </row>
    <row r="5475" spans="2:41" ht="14.5" hidden="1" x14ac:dyDescent="0.35">
      <c r="B5475" s="45" t="s">
        <v>3314</v>
      </c>
      <c r="C5475" s="54">
        <v>909731</v>
      </c>
      <c r="D5475" s="54">
        <v>909731</v>
      </c>
      <c r="E5475" s="60" t="s">
        <v>3204</v>
      </c>
      <c r="F5475" s="73">
        <v>0</v>
      </c>
      <c r="G5475" s="73">
        <v>0.38333333333333336</v>
      </c>
      <c r="H5475" s="73">
        <v>0.38333333333333336</v>
      </c>
      <c r="I5475" s="73">
        <v>0.38333333333333336</v>
      </c>
      <c r="J5475" s="81" t="s">
        <v>4230</v>
      </c>
      <c r="AL5475" s="144">
        <v>0</v>
      </c>
      <c r="AM5475" s="144">
        <v>0.38333333333333336</v>
      </c>
      <c r="AN5475" s="144">
        <v>0.38333333333333336</v>
      </c>
      <c r="AO5475" s="145">
        <v>0.38333333333333336</v>
      </c>
    </row>
    <row r="5476" spans="2:41" ht="14.5" hidden="1" x14ac:dyDescent="0.35">
      <c r="B5476" s="45" t="s">
        <v>3314</v>
      </c>
      <c r="C5476" s="54">
        <v>911334</v>
      </c>
      <c r="D5476" s="54">
        <v>911334</v>
      </c>
      <c r="E5476" s="60" t="s">
        <v>3204</v>
      </c>
      <c r="F5476" s="73">
        <v>0</v>
      </c>
      <c r="G5476" s="73">
        <v>0.38333333333333336</v>
      </c>
      <c r="H5476" s="73">
        <v>0.38333333333333336</v>
      </c>
      <c r="I5476" s="73">
        <v>0.38333333333333336</v>
      </c>
      <c r="J5476" s="81" t="s">
        <v>4230</v>
      </c>
      <c r="AL5476" s="144">
        <v>0</v>
      </c>
      <c r="AM5476" s="144">
        <v>0.38333333333333336</v>
      </c>
      <c r="AN5476" s="144">
        <v>0.38333333333333336</v>
      </c>
      <c r="AO5476" s="145">
        <v>0.38333333333333336</v>
      </c>
    </row>
    <row r="5477" spans="2:41" ht="14.5" hidden="1" x14ac:dyDescent="0.35">
      <c r="B5477" s="45" t="s">
        <v>3314</v>
      </c>
      <c r="C5477" s="54">
        <v>911685</v>
      </c>
      <c r="D5477" s="54">
        <v>911685</v>
      </c>
      <c r="E5477" s="60" t="s">
        <v>3204</v>
      </c>
      <c r="F5477" s="73">
        <v>0</v>
      </c>
      <c r="G5477" s="73">
        <v>0.38333333333333336</v>
      </c>
      <c r="H5477" s="73">
        <v>0.38333333333333336</v>
      </c>
      <c r="I5477" s="73">
        <v>0.38333333333333336</v>
      </c>
      <c r="J5477" s="81" t="s">
        <v>4230</v>
      </c>
      <c r="AL5477" s="144">
        <v>0</v>
      </c>
      <c r="AM5477" s="144">
        <v>0.38333333333333336</v>
      </c>
      <c r="AN5477" s="144">
        <v>0.38333333333333336</v>
      </c>
      <c r="AO5477" s="145">
        <v>0.38333333333333336</v>
      </c>
    </row>
    <row r="5478" spans="2:41" ht="14.5" hidden="1" x14ac:dyDescent="0.35">
      <c r="B5478" s="45" t="s">
        <v>3314</v>
      </c>
      <c r="C5478" s="54">
        <v>911748</v>
      </c>
      <c r="D5478" s="54">
        <v>911748</v>
      </c>
      <c r="E5478" s="60" t="s">
        <v>3204</v>
      </c>
      <c r="F5478" s="73">
        <v>0</v>
      </c>
      <c r="G5478" s="73">
        <v>0.38333333333333336</v>
      </c>
      <c r="H5478" s="73">
        <v>0.38333333333333336</v>
      </c>
      <c r="I5478" s="73">
        <v>0.38333333333333336</v>
      </c>
      <c r="J5478" s="81" t="s">
        <v>4230</v>
      </c>
      <c r="AL5478" s="144">
        <v>0</v>
      </c>
      <c r="AM5478" s="144">
        <v>0.38333333333333336</v>
      </c>
      <c r="AN5478" s="144">
        <v>0.38333333333333336</v>
      </c>
      <c r="AO5478" s="145">
        <v>0.38333333333333336</v>
      </c>
    </row>
    <row r="5479" spans="2:41" ht="14.5" hidden="1" x14ac:dyDescent="0.35">
      <c r="B5479" s="45" t="s">
        <v>3314</v>
      </c>
      <c r="C5479" s="54">
        <v>911951</v>
      </c>
      <c r="D5479" s="54">
        <v>911951</v>
      </c>
      <c r="E5479" s="60" t="s">
        <v>3204</v>
      </c>
      <c r="F5479" s="73">
        <v>0</v>
      </c>
      <c r="G5479" s="73">
        <v>0.38333333333333336</v>
      </c>
      <c r="H5479" s="73">
        <v>0.38333333333333336</v>
      </c>
      <c r="I5479" s="73">
        <v>0.38333333333333336</v>
      </c>
      <c r="J5479" s="81" t="s">
        <v>4230</v>
      </c>
      <c r="AL5479" s="144">
        <v>0</v>
      </c>
      <c r="AM5479" s="144">
        <v>0.38333333333333336</v>
      </c>
      <c r="AN5479" s="144">
        <v>0.38333333333333336</v>
      </c>
      <c r="AO5479" s="145">
        <v>0.38333333333333336</v>
      </c>
    </row>
    <row r="5480" spans="2:41" ht="14.5" hidden="1" x14ac:dyDescent="0.35">
      <c r="B5480" s="45" t="s">
        <v>3314</v>
      </c>
      <c r="C5480" s="54">
        <v>911965</v>
      </c>
      <c r="D5480" s="54">
        <v>911965</v>
      </c>
      <c r="E5480" s="60" t="s">
        <v>3204</v>
      </c>
      <c r="F5480" s="73">
        <v>0</v>
      </c>
      <c r="G5480" s="73">
        <v>0.38333333333333336</v>
      </c>
      <c r="H5480" s="73">
        <v>0.38333333333333336</v>
      </c>
      <c r="I5480" s="73">
        <v>0.38333333333333336</v>
      </c>
      <c r="J5480" s="81" t="s">
        <v>4230</v>
      </c>
      <c r="AL5480" s="144">
        <v>0</v>
      </c>
      <c r="AM5480" s="144">
        <v>0.38333333333333336</v>
      </c>
      <c r="AN5480" s="144">
        <v>0.38333333333333336</v>
      </c>
      <c r="AO5480" s="145">
        <v>0.38333333333333336</v>
      </c>
    </row>
    <row r="5481" spans="2:41" ht="14.5" hidden="1" x14ac:dyDescent="0.35">
      <c r="B5481" s="45" t="s">
        <v>3314</v>
      </c>
      <c r="C5481" s="54">
        <v>911981</v>
      </c>
      <c r="D5481" s="54">
        <v>911981</v>
      </c>
      <c r="E5481" s="60" t="s">
        <v>3204</v>
      </c>
      <c r="F5481" s="73">
        <v>0</v>
      </c>
      <c r="G5481" s="73">
        <v>0.38333333333333336</v>
      </c>
      <c r="H5481" s="73">
        <v>0.38333333333333336</v>
      </c>
      <c r="I5481" s="73">
        <v>0.38333333333333336</v>
      </c>
      <c r="J5481" s="81" t="s">
        <v>4230</v>
      </c>
      <c r="AL5481" s="144">
        <v>0</v>
      </c>
      <c r="AM5481" s="144">
        <v>0.38333333333333336</v>
      </c>
      <c r="AN5481" s="144">
        <v>0.38333333333333336</v>
      </c>
      <c r="AO5481" s="145">
        <v>0.38333333333333336</v>
      </c>
    </row>
    <row r="5482" spans="2:41" ht="14.5" hidden="1" x14ac:dyDescent="0.35">
      <c r="B5482" s="45" t="s">
        <v>3314</v>
      </c>
      <c r="C5482" s="54">
        <v>912224</v>
      </c>
      <c r="D5482" s="54">
        <v>912224</v>
      </c>
      <c r="E5482" s="60" t="s">
        <v>3204</v>
      </c>
      <c r="F5482" s="73">
        <v>0</v>
      </c>
      <c r="G5482" s="73">
        <v>0.38333333333333336</v>
      </c>
      <c r="H5482" s="73">
        <v>0.38333333333333336</v>
      </c>
      <c r="I5482" s="73">
        <v>0.38333333333333336</v>
      </c>
      <c r="J5482" s="81" t="s">
        <v>4230</v>
      </c>
      <c r="AL5482" s="144">
        <v>0</v>
      </c>
      <c r="AM5482" s="144">
        <v>0.38333333333333336</v>
      </c>
      <c r="AN5482" s="144">
        <v>0.38333333333333336</v>
      </c>
      <c r="AO5482" s="145">
        <v>0.38333333333333336</v>
      </c>
    </row>
    <row r="5483" spans="2:41" ht="14.5" hidden="1" x14ac:dyDescent="0.35">
      <c r="B5483" s="45" t="s">
        <v>3314</v>
      </c>
      <c r="C5483" s="54">
        <v>913036</v>
      </c>
      <c r="D5483" s="54">
        <v>913036</v>
      </c>
      <c r="E5483" s="60" t="s">
        <v>3204</v>
      </c>
      <c r="F5483" s="73">
        <v>0</v>
      </c>
      <c r="G5483" s="73">
        <v>0.38333333333333336</v>
      </c>
      <c r="H5483" s="73">
        <v>0.38333333333333336</v>
      </c>
      <c r="I5483" s="73">
        <v>0.38333333333333336</v>
      </c>
      <c r="J5483" s="81" t="s">
        <v>4230</v>
      </c>
      <c r="AL5483" s="144">
        <v>0</v>
      </c>
      <c r="AM5483" s="144">
        <v>0.38333333333333336</v>
      </c>
      <c r="AN5483" s="144">
        <v>0.38333333333333336</v>
      </c>
      <c r="AO5483" s="145">
        <v>0.38333333333333336</v>
      </c>
    </row>
    <row r="5484" spans="2:41" ht="14.5" hidden="1" x14ac:dyDescent="0.35">
      <c r="B5484" s="45" t="s">
        <v>3314</v>
      </c>
      <c r="C5484" s="54">
        <v>913656</v>
      </c>
      <c r="D5484" s="54">
        <v>913656</v>
      </c>
      <c r="E5484" s="60" t="s">
        <v>3204</v>
      </c>
      <c r="F5484" s="73">
        <v>0</v>
      </c>
      <c r="G5484" s="73">
        <v>0.38333333333333336</v>
      </c>
      <c r="H5484" s="73">
        <v>0.38333333333333336</v>
      </c>
      <c r="I5484" s="73">
        <v>0.38333333333333336</v>
      </c>
      <c r="J5484" s="81" t="s">
        <v>4230</v>
      </c>
      <c r="AL5484" s="144">
        <v>0</v>
      </c>
      <c r="AM5484" s="144">
        <v>0.38333333333333336</v>
      </c>
      <c r="AN5484" s="144">
        <v>0.38333333333333336</v>
      </c>
      <c r="AO5484" s="145">
        <v>0.38333333333333336</v>
      </c>
    </row>
    <row r="5485" spans="2:41" ht="14.5" hidden="1" x14ac:dyDescent="0.35">
      <c r="B5485" s="45" t="s">
        <v>3314</v>
      </c>
      <c r="C5485" s="54">
        <v>913699</v>
      </c>
      <c r="D5485" s="54">
        <v>913699</v>
      </c>
      <c r="E5485" s="60" t="s">
        <v>3204</v>
      </c>
      <c r="F5485" s="73">
        <v>0</v>
      </c>
      <c r="G5485" s="73">
        <v>0.38333333333333336</v>
      </c>
      <c r="H5485" s="73">
        <v>0.38333333333333336</v>
      </c>
      <c r="I5485" s="73">
        <v>0.38333333333333336</v>
      </c>
      <c r="J5485" s="81" t="s">
        <v>4230</v>
      </c>
      <c r="AL5485" s="144">
        <v>0</v>
      </c>
      <c r="AM5485" s="144">
        <v>0.38333333333333336</v>
      </c>
      <c r="AN5485" s="144">
        <v>0.38333333333333336</v>
      </c>
      <c r="AO5485" s="145">
        <v>0.38333333333333336</v>
      </c>
    </row>
    <row r="5486" spans="2:41" ht="14.5" hidden="1" x14ac:dyDescent="0.35">
      <c r="B5486" s="45" t="s">
        <v>3314</v>
      </c>
      <c r="C5486" s="54">
        <v>913723</v>
      </c>
      <c r="D5486" s="54">
        <v>913723</v>
      </c>
      <c r="E5486" s="60" t="s">
        <v>3204</v>
      </c>
      <c r="F5486" s="73">
        <v>0</v>
      </c>
      <c r="G5486" s="73">
        <v>0.38333333333333336</v>
      </c>
      <c r="H5486" s="73">
        <v>0.38333333333333336</v>
      </c>
      <c r="I5486" s="73">
        <v>0.38333333333333336</v>
      </c>
      <c r="J5486" s="81" t="s">
        <v>4230</v>
      </c>
      <c r="AL5486" s="144">
        <v>0</v>
      </c>
      <c r="AM5486" s="144">
        <v>0.38333333333333336</v>
      </c>
      <c r="AN5486" s="144">
        <v>0.38333333333333336</v>
      </c>
      <c r="AO5486" s="145">
        <v>0.38333333333333336</v>
      </c>
    </row>
    <row r="5487" spans="2:41" ht="14.5" hidden="1" x14ac:dyDescent="0.35">
      <c r="B5487" s="45" t="s">
        <v>3314</v>
      </c>
      <c r="C5487" s="54">
        <v>913749</v>
      </c>
      <c r="D5487" s="54">
        <v>913749</v>
      </c>
      <c r="E5487" s="60" t="s">
        <v>3204</v>
      </c>
      <c r="F5487" s="73">
        <v>0</v>
      </c>
      <c r="G5487" s="73">
        <v>0.38333333333333336</v>
      </c>
      <c r="H5487" s="73">
        <v>0.38333333333333336</v>
      </c>
      <c r="I5487" s="73">
        <v>0.38333333333333336</v>
      </c>
      <c r="J5487" s="81" t="s">
        <v>4230</v>
      </c>
      <c r="AL5487" s="144">
        <v>0</v>
      </c>
      <c r="AM5487" s="144">
        <v>0.38333333333333336</v>
      </c>
      <c r="AN5487" s="144">
        <v>0.38333333333333336</v>
      </c>
      <c r="AO5487" s="145">
        <v>0.38333333333333336</v>
      </c>
    </row>
    <row r="5488" spans="2:41" ht="14.5" hidden="1" x14ac:dyDescent="0.35">
      <c r="B5488" s="45" t="s">
        <v>3314</v>
      </c>
      <c r="C5488" s="54">
        <v>982093</v>
      </c>
      <c r="D5488" s="54">
        <v>982093</v>
      </c>
      <c r="E5488" s="60" t="s">
        <v>3204</v>
      </c>
      <c r="F5488" s="73">
        <v>0</v>
      </c>
      <c r="G5488" s="73">
        <v>0.38333333333333336</v>
      </c>
      <c r="H5488" s="73">
        <v>0.38333333333333336</v>
      </c>
      <c r="I5488" s="73">
        <v>0.38333333333333336</v>
      </c>
      <c r="J5488" s="81" t="s">
        <v>4230</v>
      </c>
      <c r="AL5488" s="144">
        <v>0</v>
      </c>
      <c r="AM5488" s="144">
        <v>0.38333333333333336</v>
      </c>
      <c r="AN5488" s="144">
        <v>0.38333333333333336</v>
      </c>
      <c r="AO5488" s="145">
        <v>0.38333333333333336</v>
      </c>
    </row>
    <row r="5489" spans="2:41" ht="14.5" hidden="1" x14ac:dyDescent="0.35">
      <c r="B5489" s="45" t="s">
        <v>3314</v>
      </c>
      <c r="C5489" s="54">
        <v>982105</v>
      </c>
      <c r="D5489" s="54">
        <v>982105</v>
      </c>
      <c r="E5489" s="60" t="s">
        <v>3204</v>
      </c>
      <c r="F5489" s="73">
        <v>0</v>
      </c>
      <c r="G5489" s="73">
        <v>0.38333333333333336</v>
      </c>
      <c r="H5489" s="73">
        <v>0.38333333333333336</v>
      </c>
      <c r="I5489" s="73">
        <v>0.38333333333333336</v>
      </c>
      <c r="J5489" s="81" t="s">
        <v>4230</v>
      </c>
      <c r="AL5489" s="144">
        <v>0</v>
      </c>
      <c r="AM5489" s="144">
        <v>0.38333333333333336</v>
      </c>
      <c r="AN5489" s="144">
        <v>0.38333333333333336</v>
      </c>
      <c r="AO5489" s="145">
        <v>0.38333333333333336</v>
      </c>
    </row>
    <row r="5490" spans="2:41" ht="14.5" hidden="1" x14ac:dyDescent="0.35">
      <c r="B5490" s="45" t="s">
        <v>3314</v>
      </c>
      <c r="C5490" s="54">
        <v>982274</v>
      </c>
      <c r="D5490" s="54">
        <v>982274</v>
      </c>
      <c r="E5490" s="60" t="s">
        <v>3204</v>
      </c>
      <c r="F5490" s="73">
        <v>0</v>
      </c>
      <c r="G5490" s="73">
        <v>0.38333333333333336</v>
      </c>
      <c r="H5490" s="73">
        <v>0.38333333333333336</v>
      </c>
      <c r="I5490" s="73">
        <v>0.38333333333333336</v>
      </c>
      <c r="J5490" s="81" t="s">
        <v>4230</v>
      </c>
      <c r="AL5490" s="144">
        <v>0</v>
      </c>
      <c r="AM5490" s="144">
        <v>0.38333333333333336</v>
      </c>
      <c r="AN5490" s="144">
        <v>0.38333333333333336</v>
      </c>
      <c r="AO5490" s="145">
        <v>0.38333333333333336</v>
      </c>
    </row>
    <row r="5491" spans="2:41" ht="14.5" hidden="1" x14ac:dyDescent="0.35">
      <c r="B5491" s="45" t="s">
        <v>3314</v>
      </c>
      <c r="C5491" s="54">
        <v>982425</v>
      </c>
      <c r="D5491" s="54">
        <v>982425</v>
      </c>
      <c r="E5491" s="60" t="s">
        <v>3204</v>
      </c>
      <c r="F5491" s="73">
        <v>0</v>
      </c>
      <c r="G5491" s="73">
        <v>0.38333333333333336</v>
      </c>
      <c r="H5491" s="73">
        <v>0.38333333333333336</v>
      </c>
      <c r="I5491" s="73">
        <v>0.38333333333333336</v>
      </c>
      <c r="J5491" s="81" t="s">
        <v>4230</v>
      </c>
      <c r="AL5491" s="144">
        <v>0</v>
      </c>
      <c r="AM5491" s="144">
        <v>0.38333333333333336</v>
      </c>
      <c r="AN5491" s="144">
        <v>0.38333333333333336</v>
      </c>
      <c r="AO5491" s="145">
        <v>0.38333333333333336</v>
      </c>
    </row>
    <row r="5492" spans="2:41" ht="14.5" hidden="1" x14ac:dyDescent="0.35">
      <c r="B5492" s="45" t="s">
        <v>3314</v>
      </c>
      <c r="C5492" s="54">
        <v>982499</v>
      </c>
      <c r="D5492" s="54">
        <v>982499</v>
      </c>
      <c r="E5492" s="60" t="s">
        <v>3204</v>
      </c>
      <c r="F5492" s="73">
        <v>0</v>
      </c>
      <c r="G5492" s="73">
        <v>0.38333333333333336</v>
      </c>
      <c r="H5492" s="73">
        <v>0.38333333333333336</v>
      </c>
      <c r="I5492" s="73">
        <v>0.38333333333333336</v>
      </c>
      <c r="J5492" s="81" t="s">
        <v>4230</v>
      </c>
      <c r="AL5492" s="144">
        <v>0</v>
      </c>
      <c r="AM5492" s="144">
        <v>0.38333333333333336</v>
      </c>
      <c r="AN5492" s="144">
        <v>0.38333333333333336</v>
      </c>
      <c r="AO5492" s="145">
        <v>0.38333333333333336</v>
      </c>
    </row>
    <row r="5493" spans="2:41" ht="14.5" hidden="1" x14ac:dyDescent="0.35">
      <c r="B5493" s="45" t="s">
        <v>3314</v>
      </c>
      <c r="C5493" s="54">
        <v>982702</v>
      </c>
      <c r="D5493" s="54">
        <v>982703</v>
      </c>
      <c r="E5493" s="60" t="s">
        <v>3204</v>
      </c>
      <c r="F5493" s="73">
        <v>0</v>
      </c>
      <c r="G5493" s="73">
        <v>0.38333333333333336</v>
      </c>
      <c r="H5493" s="73">
        <v>0.38333333333333336</v>
      </c>
      <c r="I5493" s="73">
        <v>0.38333333333333336</v>
      </c>
      <c r="J5493" s="81" t="s">
        <v>4230</v>
      </c>
      <c r="AL5493" s="144">
        <v>0</v>
      </c>
      <c r="AM5493" s="144">
        <v>0.38333333333333336</v>
      </c>
      <c r="AN5493" s="144">
        <v>0.38333333333333336</v>
      </c>
      <c r="AO5493" s="145">
        <v>0.38333333333333336</v>
      </c>
    </row>
    <row r="5494" spans="2:41" ht="14.5" hidden="1" x14ac:dyDescent="0.35">
      <c r="B5494" s="45" t="s">
        <v>3314</v>
      </c>
      <c r="C5494" s="54">
        <v>982706</v>
      </c>
      <c r="D5494" s="54">
        <v>982706</v>
      </c>
      <c r="E5494" s="60" t="s">
        <v>3204</v>
      </c>
      <c r="F5494" s="73">
        <v>0</v>
      </c>
      <c r="G5494" s="73">
        <v>0.38333333333333336</v>
      </c>
      <c r="H5494" s="73">
        <v>0.38333333333333336</v>
      </c>
      <c r="I5494" s="73">
        <v>0.38333333333333336</v>
      </c>
      <c r="J5494" s="81" t="s">
        <v>4230</v>
      </c>
      <c r="AL5494" s="144">
        <v>0</v>
      </c>
      <c r="AM5494" s="144">
        <v>0.38333333333333336</v>
      </c>
      <c r="AN5494" s="144">
        <v>0.38333333333333336</v>
      </c>
      <c r="AO5494" s="145">
        <v>0.38333333333333336</v>
      </c>
    </row>
    <row r="5495" spans="2:41" ht="14.5" hidden="1" x14ac:dyDescent="0.35">
      <c r="B5495" s="45" t="s">
        <v>3314</v>
      </c>
      <c r="C5495" s="54">
        <v>982708</v>
      </c>
      <c r="D5495" s="54">
        <v>982708</v>
      </c>
      <c r="E5495" s="60" t="s">
        <v>3204</v>
      </c>
      <c r="F5495" s="73">
        <v>0</v>
      </c>
      <c r="G5495" s="73">
        <v>0.38333333333333336</v>
      </c>
      <c r="H5495" s="73">
        <v>0.38333333333333336</v>
      </c>
      <c r="I5495" s="73">
        <v>0.38333333333333336</v>
      </c>
      <c r="J5495" s="81" t="s">
        <v>4230</v>
      </c>
      <c r="AL5495" s="144">
        <v>0</v>
      </c>
      <c r="AM5495" s="144">
        <v>0.38333333333333336</v>
      </c>
      <c r="AN5495" s="144">
        <v>0.38333333333333336</v>
      </c>
      <c r="AO5495" s="145">
        <v>0.38333333333333336</v>
      </c>
    </row>
    <row r="5496" spans="2:41" ht="14.5" hidden="1" x14ac:dyDescent="0.35">
      <c r="B5496" s="45" t="s">
        <v>3314</v>
      </c>
      <c r="C5496" s="54">
        <v>982715</v>
      </c>
      <c r="D5496" s="54">
        <v>982715</v>
      </c>
      <c r="E5496" s="60" t="s">
        <v>3204</v>
      </c>
      <c r="F5496" s="73">
        <v>0</v>
      </c>
      <c r="G5496" s="73">
        <v>0.38333333333333336</v>
      </c>
      <c r="H5496" s="73">
        <v>0.38333333333333336</v>
      </c>
      <c r="I5496" s="73">
        <v>0.38333333333333336</v>
      </c>
      <c r="J5496" s="81" t="s">
        <v>4230</v>
      </c>
      <c r="AL5496" s="144">
        <v>0</v>
      </c>
      <c r="AM5496" s="144">
        <v>0.38333333333333336</v>
      </c>
      <c r="AN5496" s="144">
        <v>0.38333333333333336</v>
      </c>
      <c r="AO5496" s="145">
        <v>0.38333333333333336</v>
      </c>
    </row>
    <row r="5497" spans="2:41" ht="14.5" hidden="1" x14ac:dyDescent="0.35">
      <c r="B5497" s="45" t="s">
        <v>3314</v>
      </c>
      <c r="C5497" s="54">
        <v>982749</v>
      </c>
      <c r="D5497" s="54">
        <v>982749</v>
      </c>
      <c r="E5497" s="60" t="s">
        <v>3204</v>
      </c>
      <c r="F5497" s="73">
        <v>0</v>
      </c>
      <c r="G5497" s="73">
        <v>0.38333333333333336</v>
      </c>
      <c r="H5497" s="73">
        <v>0.38333333333333336</v>
      </c>
      <c r="I5497" s="73">
        <v>0.38333333333333336</v>
      </c>
      <c r="J5497" s="81" t="s">
        <v>4230</v>
      </c>
      <c r="AL5497" s="144">
        <v>0</v>
      </c>
      <c r="AM5497" s="144">
        <v>0.38333333333333336</v>
      </c>
      <c r="AN5497" s="144">
        <v>0.38333333333333336</v>
      </c>
      <c r="AO5497" s="145">
        <v>0.38333333333333336</v>
      </c>
    </row>
    <row r="5498" spans="2:41" ht="14.5" hidden="1" x14ac:dyDescent="0.35">
      <c r="B5498" s="45" t="s">
        <v>3314</v>
      </c>
      <c r="C5498" s="54">
        <v>982968</v>
      </c>
      <c r="D5498" s="54">
        <v>982968</v>
      </c>
      <c r="E5498" s="60" t="s">
        <v>3204</v>
      </c>
      <c r="F5498" s="73">
        <v>0</v>
      </c>
      <c r="G5498" s="73">
        <v>0.38333333333333336</v>
      </c>
      <c r="H5498" s="73">
        <v>0.38333333333333336</v>
      </c>
      <c r="I5498" s="73">
        <v>0.38333333333333336</v>
      </c>
      <c r="J5498" s="81" t="s">
        <v>4230</v>
      </c>
      <c r="AL5498" s="144">
        <v>0</v>
      </c>
      <c r="AM5498" s="144">
        <v>0.38333333333333336</v>
      </c>
      <c r="AN5498" s="144">
        <v>0.38333333333333336</v>
      </c>
      <c r="AO5498" s="145">
        <v>0.38333333333333336</v>
      </c>
    </row>
    <row r="5499" spans="2:41" ht="14.5" hidden="1" x14ac:dyDescent="0.35">
      <c r="B5499" s="45" t="s">
        <v>3314</v>
      </c>
      <c r="C5499" s="54">
        <v>983334</v>
      </c>
      <c r="D5499" s="54">
        <v>983335</v>
      </c>
      <c r="E5499" s="60" t="s">
        <v>3204</v>
      </c>
      <c r="F5499" s="73">
        <v>0</v>
      </c>
      <c r="G5499" s="73">
        <v>0.38333333333333336</v>
      </c>
      <c r="H5499" s="73">
        <v>0.38333333333333336</v>
      </c>
      <c r="I5499" s="73">
        <v>0.38333333333333336</v>
      </c>
      <c r="J5499" s="81" t="s">
        <v>4230</v>
      </c>
      <c r="AL5499" s="144">
        <v>0</v>
      </c>
      <c r="AM5499" s="144">
        <v>0.38333333333333336</v>
      </c>
      <c r="AN5499" s="144">
        <v>0.38333333333333336</v>
      </c>
      <c r="AO5499" s="145">
        <v>0.38333333333333336</v>
      </c>
    </row>
    <row r="5500" spans="2:41" ht="14.5" hidden="1" x14ac:dyDescent="0.35">
      <c r="B5500" s="45" t="s">
        <v>3314</v>
      </c>
      <c r="C5500" s="54">
        <v>983456</v>
      </c>
      <c r="D5500" s="54">
        <v>983456</v>
      </c>
      <c r="E5500" s="60" t="s">
        <v>3204</v>
      </c>
      <c r="F5500" s="73">
        <v>0</v>
      </c>
      <c r="G5500" s="73">
        <v>0.38333333333333336</v>
      </c>
      <c r="H5500" s="73">
        <v>0.38333333333333336</v>
      </c>
      <c r="I5500" s="73">
        <v>0.38333333333333336</v>
      </c>
      <c r="J5500" s="81" t="s">
        <v>4230</v>
      </c>
      <c r="AL5500" s="144">
        <v>0</v>
      </c>
      <c r="AM5500" s="144">
        <v>0.38333333333333336</v>
      </c>
      <c r="AN5500" s="144">
        <v>0.38333333333333336</v>
      </c>
      <c r="AO5500" s="145">
        <v>0.38333333333333336</v>
      </c>
    </row>
    <row r="5501" spans="2:41" ht="14.5" hidden="1" x14ac:dyDescent="0.35">
      <c r="B5501" s="45" t="s">
        <v>3314</v>
      </c>
      <c r="C5501" s="54">
        <v>983520</v>
      </c>
      <c r="D5501" s="54">
        <v>983520</v>
      </c>
      <c r="E5501" s="60" t="s">
        <v>3204</v>
      </c>
      <c r="F5501" s="73">
        <v>0</v>
      </c>
      <c r="G5501" s="73">
        <v>0.38333333333333336</v>
      </c>
      <c r="H5501" s="73">
        <v>0.38333333333333336</v>
      </c>
      <c r="I5501" s="73">
        <v>0.38333333333333336</v>
      </c>
      <c r="J5501" s="81" t="s">
        <v>4230</v>
      </c>
      <c r="AL5501" s="144">
        <v>0</v>
      </c>
      <c r="AM5501" s="144">
        <v>0.38333333333333336</v>
      </c>
      <c r="AN5501" s="144">
        <v>0.38333333333333336</v>
      </c>
      <c r="AO5501" s="145">
        <v>0.38333333333333336</v>
      </c>
    </row>
    <row r="5502" spans="2:41" ht="14.5" hidden="1" x14ac:dyDescent="0.35">
      <c r="B5502" s="45" t="s">
        <v>3314</v>
      </c>
      <c r="C5502" s="54">
        <v>983548</v>
      </c>
      <c r="D5502" s="54">
        <v>983548</v>
      </c>
      <c r="E5502" s="60" t="s">
        <v>3204</v>
      </c>
      <c r="F5502" s="73">
        <v>0</v>
      </c>
      <c r="G5502" s="73">
        <v>0.38333333333333336</v>
      </c>
      <c r="H5502" s="73">
        <v>0.38333333333333336</v>
      </c>
      <c r="I5502" s="73">
        <v>0.38333333333333336</v>
      </c>
      <c r="J5502" s="81" t="s">
        <v>4230</v>
      </c>
      <c r="AL5502" s="144">
        <v>0</v>
      </c>
      <c r="AM5502" s="144">
        <v>0.38333333333333336</v>
      </c>
      <c r="AN5502" s="144">
        <v>0.38333333333333336</v>
      </c>
      <c r="AO5502" s="145">
        <v>0.38333333333333336</v>
      </c>
    </row>
    <row r="5503" spans="2:41" ht="14.5" hidden="1" x14ac:dyDescent="0.35">
      <c r="B5503" s="45" t="s">
        <v>3314</v>
      </c>
      <c r="C5503" s="54">
        <v>983652</v>
      </c>
      <c r="D5503" s="54">
        <v>983652</v>
      </c>
      <c r="E5503" s="60" t="s">
        <v>3204</v>
      </c>
      <c r="F5503" s="73">
        <v>0</v>
      </c>
      <c r="G5503" s="73">
        <v>0.38333333333333336</v>
      </c>
      <c r="H5503" s="73">
        <v>0.38333333333333336</v>
      </c>
      <c r="I5503" s="73">
        <v>0.38333333333333336</v>
      </c>
      <c r="J5503" s="81" t="s">
        <v>4230</v>
      </c>
      <c r="AL5503" s="144">
        <v>0</v>
      </c>
      <c r="AM5503" s="144">
        <v>0.38333333333333336</v>
      </c>
      <c r="AN5503" s="144">
        <v>0.38333333333333336</v>
      </c>
      <c r="AO5503" s="145">
        <v>0.38333333333333336</v>
      </c>
    </row>
    <row r="5504" spans="2:41" ht="14.5" hidden="1" x14ac:dyDescent="0.35">
      <c r="B5504" s="45" t="s">
        <v>3314</v>
      </c>
      <c r="C5504" s="54">
        <v>983740</v>
      </c>
      <c r="D5504" s="54">
        <v>983740</v>
      </c>
      <c r="E5504" s="60" t="s">
        <v>3204</v>
      </c>
      <c r="F5504" s="73">
        <v>0</v>
      </c>
      <c r="G5504" s="73">
        <v>0.38333333333333336</v>
      </c>
      <c r="H5504" s="73">
        <v>0.38333333333333336</v>
      </c>
      <c r="I5504" s="73">
        <v>0.38333333333333336</v>
      </c>
      <c r="J5504" s="81" t="s">
        <v>4230</v>
      </c>
      <c r="AL5504" s="144">
        <v>0</v>
      </c>
      <c r="AM5504" s="144">
        <v>0.38333333333333336</v>
      </c>
      <c r="AN5504" s="144">
        <v>0.38333333333333336</v>
      </c>
      <c r="AO5504" s="145">
        <v>0.38333333333333336</v>
      </c>
    </row>
    <row r="5505" spans="2:41" ht="14.5" hidden="1" x14ac:dyDescent="0.35">
      <c r="B5505" s="45" t="s">
        <v>3314</v>
      </c>
      <c r="C5505" s="54">
        <v>983793</v>
      </c>
      <c r="D5505" s="54">
        <v>983793</v>
      </c>
      <c r="E5505" s="60" t="s">
        <v>3204</v>
      </c>
      <c r="F5505" s="73">
        <v>0</v>
      </c>
      <c r="G5505" s="73">
        <v>0.38333333333333336</v>
      </c>
      <c r="H5505" s="73">
        <v>0.38333333333333336</v>
      </c>
      <c r="I5505" s="73">
        <v>0.38333333333333336</v>
      </c>
      <c r="J5505" s="81" t="s">
        <v>4230</v>
      </c>
      <c r="AL5505" s="144">
        <v>0</v>
      </c>
      <c r="AM5505" s="144">
        <v>0.38333333333333336</v>
      </c>
      <c r="AN5505" s="144">
        <v>0.38333333333333336</v>
      </c>
      <c r="AO5505" s="145">
        <v>0.38333333333333336</v>
      </c>
    </row>
    <row r="5506" spans="2:41" ht="14.5" hidden="1" x14ac:dyDescent="0.35">
      <c r="B5506" s="45" t="s">
        <v>3314</v>
      </c>
      <c r="C5506" s="54">
        <v>983911</v>
      </c>
      <c r="D5506" s="54">
        <v>983911</v>
      </c>
      <c r="E5506" s="60" t="s">
        <v>3204</v>
      </c>
      <c r="F5506" s="73">
        <v>0</v>
      </c>
      <c r="G5506" s="73">
        <v>0.38333333333333336</v>
      </c>
      <c r="H5506" s="73">
        <v>0.38333333333333336</v>
      </c>
      <c r="I5506" s="73">
        <v>0.38333333333333336</v>
      </c>
      <c r="J5506" s="81" t="s">
        <v>4230</v>
      </c>
      <c r="AL5506" s="144">
        <v>0</v>
      </c>
      <c r="AM5506" s="144">
        <v>0.38333333333333336</v>
      </c>
      <c r="AN5506" s="144">
        <v>0.38333333333333336</v>
      </c>
      <c r="AO5506" s="145">
        <v>0.38333333333333336</v>
      </c>
    </row>
    <row r="5507" spans="2:41" ht="14.5" hidden="1" x14ac:dyDescent="0.35">
      <c r="B5507" s="45" t="s">
        <v>3314</v>
      </c>
      <c r="C5507" s="54">
        <v>983919</v>
      </c>
      <c r="D5507" s="54">
        <v>983919</v>
      </c>
      <c r="E5507" s="60" t="s">
        <v>3204</v>
      </c>
      <c r="F5507" s="73">
        <v>0</v>
      </c>
      <c r="G5507" s="73">
        <v>0.38333333333333336</v>
      </c>
      <c r="H5507" s="73">
        <v>0.38333333333333336</v>
      </c>
      <c r="I5507" s="73">
        <v>0.38333333333333336</v>
      </c>
      <c r="J5507" s="81" t="s">
        <v>4230</v>
      </c>
      <c r="AL5507" s="144">
        <v>0</v>
      </c>
      <c r="AM5507" s="144">
        <v>0.38333333333333336</v>
      </c>
      <c r="AN5507" s="144">
        <v>0.38333333333333336</v>
      </c>
      <c r="AO5507" s="145">
        <v>0.38333333333333336</v>
      </c>
    </row>
    <row r="5508" spans="2:41" ht="14.5" hidden="1" x14ac:dyDescent="0.35">
      <c r="B5508" s="45" t="s">
        <v>3314</v>
      </c>
      <c r="C5508" s="54">
        <v>983983</v>
      </c>
      <c r="D5508" s="54">
        <v>983983</v>
      </c>
      <c r="E5508" s="60" t="s">
        <v>3204</v>
      </c>
      <c r="F5508" s="73">
        <v>0</v>
      </c>
      <c r="G5508" s="73">
        <v>0.38333333333333336</v>
      </c>
      <c r="H5508" s="73">
        <v>0.38333333333333336</v>
      </c>
      <c r="I5508" s="73">
        <v>0.38333333333333336</v>
      </c>
      <c r="J5508" s="81" t="s">
        <v>4230</v>
      </c>
      <c r="AL5508" s="144">
        <v>0</v>
      </c>
      <c r="AM5508" s="144">
        <v>0.38333333333333336</v>
      </c>
      <c r="AN5508" s="144">
        <v>0.38333333333333336</v>
      </c>
      <c r="AO5508" s="145">
        <v>0.38333333333333336</v>
      </c>
    </row>
    <row r="5509" spans="2:41" ht="14.5" hidden="1" x14ac:dyDescent="0.35">
      <c r="B5509" s="45" t="s">
        <v>3314</v>
      </c>
      <c r="C5509" s="54">
        <v>984040</v>
      </c>
      <c r="D5509" s="54">
        <v>984040</v>
      </c>
      <c r="E5509" s="60" t="s">
        <v>3204</v>
      </c>
      <c r="F5509" s="73">
        <v>0</v>
      </c>
      <c r="G5509" s="73">
        <v>0.38333333333333336</v>
      </c>
      <c r="H5509" s="73">
        <v>0.38333333333333336</v>
      </c>
      <c r="I5509" s="73">
        <v>0.38333333333333336</v>
      </c>
      <c r="J5509" s="81" t="s">
        <v>4230</v>
      </c>
      <c r="AL5509" s="144">
        <v>0</v>
      </c>
      <c r="AM5509" s="144">
        <v>0.38333333333333336</v>
      </c>
      <c r="AN5509" s="144">
        <v>0.38333333333333336</v>
      </c>
      <c r="AO5509" s="145">
        <v>0.38333333333333336</v>
      </c>
    </row>
    <row r="5510" spans="2:41" ht="14.5" hidden="1" x14ac:dyDescent="0.35">
      <c r="B5510" s="45" t="s">
        <v>3314</v>
      </c>
      <c r="C5510" s="54">
        <v>984143</v>
      </c>
      <c r="D5510" s="54">
        <v>984143</v>
      </c>
      <c r="E5510" s="60" t="s">
        <v>3204</v>
      </c>
      <c r="F5510" s="73">
        <v>0</v>
      </c>
      <c r="G5510" s="73">
        <v>0.38333333333333336</v>
      </c>
      <c r="H5510" s="73">
        <v>0.38333333333333336</v>
      </c>
      <c r="I5510" s="73">
        <v>0.38333333333333336</v>
      </c>
      <c r="J5510" s="81" t="s">
        <v>4230</v>
      </c>
      <c r="AL5510" s="144">
        <v>0</v>
      </c>
      <c r="AM5510" s="144">
        <v>0.38333333333333336</v>
      </c>
      <c r="AN5510" s="144">
        <v>0.38333333333333336</v>
      </c>
      <c r="AO5510" s="145">
        <v>0.38333333333333336</v>
      </c>
    </row>
    <row r="5511" spans="2:41" ht="14.5" hidden="1" x14ac:dyDescent="0.35">
      <c r="B5511" s="45" t="s">
        <v>3314</v>
      </c>
      <c r="C5511" s="54">
        <v>984500</v>
      </c>
      <c r="D5511" s="54">
        <v>984500</v>
      </c>
      <c r="E5511" s="60" t="s">
        <v>3204</v>
      </c>
      <c r="F5511" s="73">
        <v>0</v>
      </c>
      <c r="G5511" s="73">
        <v>0.38333333333333336</v>
      </c>
      <c r="H5511" s="73">
        <v>0.38333333333333336</v>
      </c>
      <c r="I5511" s="73">
        <v>0.38333333333333336</v>
      </c>
      <c r="J5511" s="81" t="s">
        <v>4230</v>
      </c>
      <c r="AL5511" s="144">
        <v>0</v>
      </c>
      <c r="AM5511" s="144">
        <v>0.38333333333333336</v>
      </c>
      <c r="AN5511" s="144">
        <v>0.38333333333333336</v>
      </c>
      <c r="AO5511" s="145">
        <v>0.38333333333333336</v>
      </c>
    </row>
    <row r="5512" spans="2:41" ht="14.5" hidden="1" x14ac:dyDescent="0.35">
      <c r="B5512" s="45" t="s">
        <v>3314</v>
      </c>
      <c r="C5512" s="54">
        <v>984528</v>
      </c>
      <c r="D5512" s="54">
        <v>984528</v>
      </c>
      <c r="E5512" s="60" t="s">
        <v>3204</v>
      </c>
      <c r="F5512" s="73">
        <v>0</v>
      </c>
      <c r="G5512" s="73">
        <v>0.38333333333333336</v>
      </c>
      <c r="H5512" s="73">
        <v>0.38333333333333336</v>
      </c>
      <c r="I5512" s="73">
        <v>0.38333333333333336</v>
      </c>
      <c r="J5512" s="81" t="s">
        <v>4230</v>
      </c>
      <c r="AL5512" s="144">
        <v>0</v>
      </c>
      <c r="AM5512" s="144">
        <v>0.38333333333333336</v>
      </c>
      <c r="AN5512" s="144">
        <v>0.38333333333333336</v>
      </c>
      <c r="AO5512" s="145">
        <v>0.38333333333333336</v>
      </c>
    </row>
    <row r="5513" spans="2:41" ht="14.5" hidden="1" x14ac:dyDescent="0.35">
      <c r="B5513" s="45" t="s">
        <v>3314</v>
      </c>
      <c r="C5513" s="54">
        <v>984543</v>
      </c>
      <c r="D5513" s="54">
        <v>984543</v>
      </c>
      <c r="E5513" s="60" t="s">
        <v>3204</v>
      </c>
      <c r="F5513" s="73">
        <v>0</v>
      </c>
      <c r="G5513" s="73">
        <v>0.38333333333333336</v>
      </c>
      <c r="H5513" s="73">
        <v>0.38333333333333336</v>
      </c>
      <c r="I5513" s="73">
        <v>0.38333333333333336</v>
      </c>
      <c r="J5513" s="81" t="s">
        <v>4230</v>
      </c>
      <c r="AL5513" s="144">
        <v>0</v>
      </c>
      <c r="AM5513" s="144">
        <v>0.38333333333333336</v>
      </c>
      <c r="AN5513" s="144">
        <v>0.38333333333333336</v>
      </c>
      <c r="AO5513" s="145">
        <v>0.38333333333333336</v>
      </c>
    </row>
    <row r="5514" spans="2:41" ht="14.5" hidden="1" x14ac:dyDescent="0.35">
      <c r="B5514" s="45" t="s">
        <v>3314</v>
      </c>
      <c r="C5514" s="54">
        <v>900077</v>
      </c>
      <c r="D5514" s="54">
        <v>900077</v>
      </c>
      <c r="E5514" s="60" t="s">
        <v>3205</v>
      </c>
      <c r="F5514" s="73">
        <v>0</v>
      </c>
      <c r="G5514" s="73">
        <v>0.41666666666666669</v>
      </c>
      <c r="H5514" s="73">
        <v>0.41666666666666669</v>
      </c>
      <c r="I5514" s="73">
        <v>0.41666666666666669</v>
      </c>
      <c r="J5514" s="81" t="s">
        <v>4230</v>
      </c>
      <c r="AL5514" s="144">
        <v>0</v>
      </c>
      <c r="AM5514" s="144">
        <v>0.41666666666666669</v>
      </c>
      <c r="AN5514" s="144">
        <v>0.41666666666666669</v>
      </c>
      <c r="AO5514" s="145">
        <v>0.41666666666666669</v>
      </c>
    </row>
    <row r="5515" spans="2:41" ht="14.5" hidden="1" x14ac:dyDescent="0.35">
      <c r="B5515" s="45" t="s">
        <v>3314</v>
      </c>
      <c r="C5515" s="54">
        <v>900096</v>
      </c>
      <c r="D5515" s="54">
        <v>900098</v>
      </c>
      <c r="E5515" s="60" t="s">
        <v>3205</v>
      </c>
      <c r="F5515" s="73">
        <v>0</v>
      </c>
      <c r="G5515" s="73">
        <v>0.41666666666666669</v>
      </c>
      <c r="H5515" s="73">
        <v>0.41666666666666669</v>
      </c>
      <c r="I5515" s="73">
        <v>0.41666666666666669</v>
      </c>
      <c r="J5515" s="81" t="s">
        <v>4230</v>
      </c>
      <c r="AL5515" s="144">
        <v>0</v>
      </c>
      <c r="AM5515" s="144">
        <v>0.41666666666666669</v>
      </c>
      <c r="AN5515" s="144">
        <v>0.41666666666666669</v>
      </c>
      <c r="AO5515" s="145">
        <v>0.41666666666666669</v>
      </c>
    </row>
    <row r="5516" spans="2:41" ht="14.5" hidden="1" x14ac:dyDescent="0.35">
      <c r="B5516" s="45" t="s">
        <v>3314</v>
      </c>
      <c r="C5516" s="54">
        <v>900143</v>
      </c>
      <c r="D5516" s="54">
        <v>900143</v>
      </c>
      <c r="E5516" s="60" t="s">
        <v>3205</v>
      </c>
      <c r="F5516" s="73">
        <v>0</v>
      </c>
      <c r="G5516" s="73">
        <v>0.41666666666666669</v>
      </c>
      <c r="H5516" s="73">
        <v>0.41666666666666669</v>
      </c>
      <c r="I5516" s="73">
        <v>0.41666666666666669</v>
      </c>
      <c r="J5516" s="81" t="s">
        <v>4230</v>
      </c>
      <c r="AL5516" s="144">
        <v>0</v>
      </c>
      <c r="AM5516" s="144">
        <v>0.41666666666666669</v>
      </c>
      <c r="AN5516" s="144">
        <v>0.41666666666666669</v>
      </c>
      <c r="AO5516" s="145">
        <v>0.41666666666666669</v>
      </c>
    </row>
    <row r="5517" spans="2:41" ht="14.5" hidden="1" x14ac:dyDescent="0.35">
      <c r="B5517" s="45" t="s">
        <v>3314</v>
      </c>
      <c r="C5517" s="54">
        <v>900177</v>
      </c>
      <c r="D5517" s="54">
        <v>900178</v>
      </c>
      <c r="E5517" s="60" t="s">
        <v>3205</v>
      </c>
      <c r="F5517" s="73">
        <v>0</v>
      </c>
      <c r="G5517" s="73">
        <v>0.41666666666666669</v>
      </c>
      <c r="H5517" s="73">
        <v>0.41666666666666669</v>
      </c>
      <c r="I5517" s="73">
        <v>0.41666666666666669</v>
      </c>
      <c r="J5517" s="81" t="s">
        <v>4230</v>
      </c>
      <c r="AL5517" s="144">
        <v>0</v>
      </c>
      <c r="AM5517" s="144">
        <v>0.41666666666666669</v>
      </c>
      <c r="AN5517" s="144">
        <v>0.41666666666666669</v>
      </c>
      <c r="AO5517" s="145">
        <v>0.41666666666666669</v>
      </c>
    </row>
    <row r="5518" spans="2:41" ht="14.5" hidden="1" x14ac:dyDescent="0.35">
      <c r="B5518" s="45" t="s">
        <v>3314</v>
      </c>
      <c r="C5518" s="54">
        <v>900240</v>
      </c>
      <c r="D5518" s="54">
        <v>900240</v>
      </c>
      <c r="E5518" s="60" t="s">
        <v>3205</v>
      </c>
      <c r="F5518" s="73">
        <v>0</v>
      </c>
      <c r="G5518" s="73">
        <v>0.41666666666666669</v>
      </c>
      <c r="H5518" s="73">
        <v>0.41666666666666669</v>
      </c>
      <c r="I5518" s="73">
        <v>0.41666666666666669</v>
      </c>
      <c r="J5518" s="81" t="s">
        <v>4230</v>
      </c>
      <c r="AL5518" s="144">
        <v>0</v>
      </c>
      <c r="AM5518" s="144">
        <v>0.41666666666666669</v>
      </c>
      <c r="AN5518" s="144">
        <v>0.41666666666666669</v>
      </c>
      <c r="AO5518" s="145">
        <v>0.41666666666666669</v>
      </c>
    </row>
    <row r="5519" spans="2:41" ht="14.5" hidden="1" x14ac:dyDescent="0.35">
      <c r="B5519" s="45" t="s">
        <v>3314</v>
      </c>
      <c r="C5519" s="54">
        <v>900243</v>
      </c>
      <c r="D5519" s="54">
        <v>900246</v>
      </c>
      <c r="E5519" s="60" t="s">
        <v>3205</v>
      </c>
      <c r="F5519" s="73">
        <v>0</v>
      </c>
      <c r="G5519" s="73">
        <v>0.41666666666666669</v>
      </c>
      <c r="H5519" s="73">
        <v>0.41666666666666669</v>
      </c>
      <c r="I5519" s="73">
        <v>0.41666666666666669</v>
      </c>
      <c r="J5519" s="81" t="s">
        <v>4230</v>
      </c>
      <c r="AL5519" s="144">
        <v>0</v>
      </c>
      <c r="AM5519" s="144">
        <v>0.41666666666666669</v>
      </c>
      <c r="AN5519" s="144">
        <v>0.41666666666666669</v>
      </c>
      <c r="AO5519" s="145">
        <v>0.41666666666666669</v>
      </c>
    </row>
    <row r="5520" spans="2:41" ht="14.5" hidden="1" x14ac:dyDescent="0.35">
      <c r="B5520" s="45" t="s">
        <v>3314</v>
      </c>
      <c r="C5520" s="54">
        <v>900250</v>
      </c>
      <c r="D5520" s="54">
        <v>900250</v>
      </c>
      <c r="E5520" s="60" t="s">
        <v>3205</v>
      </c>
      <c r="F5520" s="73">
        <v>0</v>
      </c>
      <c r="G5520" s="73">
        <v>0.41666666666666669</v>
      </c>
      <c r="H5520" s="73">
        <v>0.41666666666666669</v>
      </c>
      <c r="I5520" s="73">
        <v>0.41666666666666669</v>
      </c>
      <c r="J5520" s="81" t="s">
        <v>4230</v>
      </c>
      <c r="AL5520" s="144">
        <v>0</v>
      </c>
      <c r="AM5520" s="144">
        <v>0.41666666666666669</v>
      </c>
      <c r="AN5520" s="144">
        <v>0.41666666666666669</v>
      </c>
      <c r="AO5520" s="145">
        <v>0.41666666666666669</v>
      </c>
    </row>
    <row r="5521" spans="2:41" ht="14.5" hidden="1" x14ac:dyDescent="0.35">
      <c r="B5521" s="45" t="s">
        <v>3314</v>
      </c>
      <c r="C5521" s="54">
        <v>900255</v>
      </c>
      <c r="D5521" s="54">
        <v>900255</v>
      </c>
      <c r="E5521" s="60" t="s">
        <v>3205</v>
      </c>
      <c r="F5521" s="73">
        <v>0</v>
      </c>
      <c r="G5521" s="73">
        <v>0.41666666666666669</v>
      </c>
      <c r="H5521" s="73">
        <v>0.41666666666666669</v>
      </c>
      <c r="I5521" s="73">
        <v>0.41666666666666669</v>
      </c>
      <c r="J5521" s="81" t="s">
        <v>4230</v>
      </c>
      <c r="AL5521" s="144">
        <v>0</v>
      </c>
      <c r="AM5521" s="144">
        <v>0.41666666666666669</v>
      </c>
      <c r="AN5521" s="144">
        <v>0.41666666666666669</v>
      </c>
      <c r="AO5521" s="145">
        <v>0.41666666666666669</v>
      </c>
    </row>
    <row r="5522" spans="2:41" ht="14.5" hidden="1" x14ac:dyDescent="0.35">
      <c r="B5522" s="45" t="s">
        <v>3314</v>
      </c>
      <c r="C5522" s="54">
        <v>900260</v>
      </c>
      <c r="D5522" s="54">
        <v>900260</v>
      </c>
      <c r="E5522" s="60" t="s">
        <v>3205</v>
      </c>
      <c r="F5522" s="73">
        <v>0</v>
      </c>
      <c r="G5522" s="73">
        <v>0.41666666666666669</v>
      </c>
      <c r="H5522" s="73">
        <v>0.41666666666666669</v>
      </c>
      <c r="I5522" s="73">
        <v>0.41666666666666669</v>
      </c>
      <c r="J5522" s="81" t="s">
        <v>4230</v>
      </c>
      <c r="AL5522" s="144">
        <v>0</v>
      </c>
      <c r="AM5522" s="144">
        <v>0.41666666666666669</v>
      </c>
      <c r="AN5522" s="144">
        <v>0.41666666666666669</v>
      </c>
      <c r="AO5522" s="145">
        <v>0.41666666666666669</v>
      </c>
    </row>
    <row r="5523" spans="2:41" ht="14.5" hidden="1" x14ac:dyDescent="0.35">
      <c r="B5523" s="45" t="s">
        <v>3314</v>
      </c>
      <c r="C5523" s="54">
        <v>900265</v>
      </c>
      <c r="D5523" s="54">
        <v>900267</v>
      </c>
      <c r="E5523" s="60" t="s">
        <v>3205</v>
      </c>
      <c r="F5523" s="73">
        <v>0</v>
      </c>
      <c r="G5523" s="73">
        <v>0.41666666666666669</v>
      </c>
      <c r="H5523" s="73">
        <v>0.41666666666666669</v>
      </c>
      <c r="I5523" s="73">
        <v>0.41666666666666669</v>
      </c>
      <c r="J5523" s="81" t="s">
        <v>4230</v>
      </c>
      <c r="AL5523" s="144">
        <v>0</v>
      </c>
      <c r="AM5523" s="144">
        <v>0.41666666666666669</v>
      </c>
      <c r="AN5523" s="144">
        <v>0.41666666666666669</v>
      </c>
      <c r="AO5523" s="145">
        <v>0.41666666666666669</v>
      </c>
    </row>
    <row r="5524" spans="2:41" ht="14.5" hidden="1" x14ac:dyDescent="0.35">
      <c r="B5524" s="45" t="s">
        <v>3314</v>
      </c>
      <c r="C5524" s="54">
        <v>900270</v>
      </c>
      <c r="D5524" s="54">
        <v>900270</v>
      </c>
      <c r="E5524" s="60" t="s">
        <v>3205</v>
      </c>
      <c r="F5524" s="73">
        <v>0</v>
      </c>
      <c r="G5524" s="73">
        <v>0.41666666666666669</v>
      </c>
      <c r="H5524" s="73">
        <v>0.41666666666666669</v>
      </c>
      <c r="I5524" s="73">
        <v>0.41666666666666669</v>
      </c>
      <c r="J5524" s="81" t="s">
        <v>4230</v>
      </c>
      <c r="AL5524" s="144">
        <v>0</v>
      </c>
      <c r="AM5524" s="144">
        <v>0.41666666666666669</v>
      </c>
      <c r="AN5524" s="144">
        <v>0.41666666666666669</v>
      </c>
      <c r="AO5524" s="145">
        <v>0.41666666666666669</v>
      </c>
    </row>
    <row r="5525" spans="2:41" ht="14.5" hidden="1" x14ac:dyDescent="0.35">
      <c r="B5525" s="45" t="s">
        <v>3314</v>
      </c>
      <c r="C5525" s="54">
        <v>900272</v>
      </c>
      <c r="D5525" s="54">
        <v>900275</v>
      </c>
      <c r="E5525" s="60" t="s">
        <v>3205</v>
      </c>
      <c r="F5525" s="73">
        <v>0</v>
      </c>
      <c r="G5525" s="73">
        <v>0.41666666666666669</v>
      </c>
      <c r="H5525" s="73">
        <v>0.41666666666666669</v>
      </c>
      <c r="I5525" s="73">
        <v>0.41666666666666669</v>
      </c>
      <c r="J5525" s="81" t="s">
        <v>4230</v>
      </c>
      <c r="AL5525" s="144">
        <v>0</v>
      </c>
      <c r="AM5525" s="144">
        <v>0.41666666666666669</v>
      </c>
      <c r="AN5525" s="144">
        <v>0.41666666666666669</v>
      </c>
      <c r="AO5525" s="145">
        <v>0.41666666666666669</v>
      </c>
    </row>
    <row r="5526" spans="2:41" ht="14.5" hidden="1" x14ac:dyDescent="0.35">
      <c r="B5526" s="45" t="s">
        <v>3314</v>
      </c>
      <c r="C5526" s="54">
        <v>900277</v>
      </c>
      <c r="D5526" s="54">
        <v>900279</v>
      </c>
      <c r="E5526" s="60" t="s">
        <v>3205</v>
      </c>
      <c r="F5526" s="73">
        <v>0</v>
      </c>
      <c r="G5526" s="73">
        <v>0.41666666666666669</v>
      </c>
      <c r="H5526" s="73">
        <v>0.41666666666666669</v>
      </c>
      <c r="I5526" s="73">
        <v>0.41666666666666669</v>
      </c>
      <c r="J5526" s="81" t="s">
        <v>4230</v>
      </c>
      <c r="AL5526" s="144">
        <v>0</v>
      </c>
      <c r="AM5526" s="144">
        <v>0.41666666666666669</v>
      </c>
      <c r="AN5526" s="144">
        <v>0.41666666666666669</v>
      </c>
      <c r="AO5526" s="145">
        <v>0.41666666666666669</v>
      </c>
    </row>
    <row r="5527" spans="2:41" ht="14.5" hidden="1" x14ac:dyDescent="0.35">
      <c r="B5527" s="45" t="s">
        <v>3314</v>
      </c>
      <c r="C5527" s="54">
        <v>900284</v>
      </c>
      <c r="D5527" s="54">
        <v>900286</v>
      </c>
      <c r="E5527" s="60" t="s">
        <v>3205</v>
      </c>
      <c r="F5527" s="73">
        <v>0</v>
      </c>
      <c r="G5527" s="73">
        <v>0.41666666666666669</v>
      </c>
      <c r="H5527" s="73">
        <v>0.41666666666666669</v>
      </c>
      <c r="I5527" s="73">
        <v>0.41666666666666669</v>
      </c>
      <c r="J5527" s="81" t="s">
        <v>4230</v>
      </c>
      <c r="AL5527" s="144">
        <v>0</v>
      </c>
      <c r="AM5527" s="144">
        <v>0.41666666666666669</v>
      </c>
      <c r="AN5527" s="144">
        <v>0.41666666666666669</v>
      </c>
      <c r="AO5527" s="145">
        <v>0.41666666666666669</v>
      </c>
    </row>
    <row r="5528" spans="2:41" ht="14.5" hidden="1" x14ac:dyDescent="0.35">
      <c r="B5528" s="45" t="s">
        <v>3314</v>
      </c>
      <c r="C5528" s="54">
        <v>900288</v>
      </c>
      <c r="D5528" s="54">
        <v>900288</v>
      </c>
      <c r="E5528" s="60" t="s">
        <v>3205</v>
      </c>
      <c r="F5528" s="73">
        <v>0</v>
      </c>
      <c r="G5528" s="73">
        <v>0.41666666666666669</v>
      </c>
      <c r="H5528" s="73">
        <v>0.41666666666666669</v>
      </c>
      <c r="I5528" s="73">
        <v>0.41666666666666669</v>
      </c>
      <c r="J5528" s="81" t="s">
        <v>4230</v>
      </c>
      <c r="AL5528" s="144">
        <v>0</v>
      </c>
      <c r="AM5528" s="144">
        <v>0.41666666666666669</v>
      </c>
      <c r="AN5528" s="144">
        <v>0.41666666666666669</v>
      </c>
      <c r="AO5528" s="145">
        <v>0.41666666666666669</v>
      </c>
    </row>
    <row r="5529" spans="2:41" ht="14.5" hidden="1" x14ac:dyDescent="0.35">
      <c r="B5529" s="45" t="s">
        <v>3314</v>
      </c>
      <c r="C5529" s="54">
        <v>900291</v>
      </c>
      <c r="D5529" s="54">
        <v>900292</v>
      </c>
      <c r="E5529" s="60" t="s">
        <v>3205</v>
      </c>
      <c r="F5529" s="73">
        <v>0</v>
      </c>
      <c r="G5529" s="73">
        <v>0.41666666666666669</v>
      </c>
      <c r="H5529" s="73">
        <v>0.41666666666666669</v>
      </c>
      <c r="I5529" s="73">
        <v>0.41666666666666669</v>
      </c>
      <c r="J5529" s="81" t="s">
        <v>4230</v>
      </c>
      <c r="AL5529" s="144">
        <v>0</v>
      </c>
      <c r="AM5529" s="144">
        <v>0.41666666666666669</v>
      </c>
      <c r="AN5529" s="144">
        <v>0.41666666666666669</v>
      </c>
      <c r="AO5529" s="145">
        <v>0.41666666666666669</v>
      </c>
    </row>
    <row r="5530" spans="2:41" ht="14.5" hidden="1" x14ac:dyDescent="0.35">
      <c r="B5530" s="45" t="s">
        <v>3314</v>
      </c>
      <c r="C5530" s="54">
        <v>900295</v>
      </c>
      <c r="D5530" s="54">
        <v>900297</v>
      </c>
      <c r="E5530" s="60" t="s">
        <v>3205</v>
      </c>
      <c r="F5530" s="73">
        <v>0</v>
      </c>
      <c r="G5530" s="73">
        <v>0.41666666666666669</v>
      </c>
      <c r="H5530" s="73">
        <v>0.41666666666666669</v>
      </c>
      <c r="I5530" s="73">
        <v>0.41666666666666669</v>
      </c>
      <c r="J5530" s="81" t="s">
        <v>4230</v>
      </c>
      <c r="AL5530" s="144">
        <v>0</v>
      </c>
      <c r="AM5530" s="144">
        <v>0.41666666666666669</v>
      </c>
      <c r="AN5530" s="144">
        <v>0.41666666666666669</v>
      </c>
      <c r="AO5530" s="145">
        <v>0.41666666666666669</v>
      </c>
    </row>
    <row r="5531" spans="2:41" ht="14.5" hidden="1" x14ac:dyDescent="0.35">
      <c r="B5531" s="45" t="s">
        <v>3314</v>
      </c>
      <c r="C5531" s="54">
        <v>900299</v>
      </c>
      <c r="D5531" s="54">
        <v>900299</v>
      </c>
      <c r="E5531" s="60" t="s">
        <v>3205</v>
      </c>
      <c r="F5531" s="73">
        <v>0</v>
      </c>
      <c r="G5531" s="73">
        <v>0.41666666666666669</v>
      </c>
      <c r="H5531" s="73">
        <v>0.41666666666666669</v>
      </c>
      <c r="I5531" s="73">
        <v>0.41666666666666669</v>
      </c>
      <c r="J5531" s="81" t="s">
        <v>4230</v>
      </c>
      <c r="AL5531" s="144">
        <v>0</v>
      </c>
      <c r="AM5531" s="144">
        <v>0.41666666666666669</v>
      </c>
      <c r="AN5531" s="144">
        <v>0.41666666666666669</v>
      </c>
      <c r="AO5531" s="145">
        <v>0.41666666666666669</v>
      </c>
    </row>
    <row r="5532" spans="2:41" ht="14.5" hidden="1" x14ac:dyDescent="0.35">
      <c r="B5532" s="45" t="s">
        <v>3314</v>
      </c>
      <c r="C5532" s="54">
        <v>900310</v>
      </c>
      <c r="D5532" s="54">
        <v>900312</v>
      </c>
      <c r="E5532" s="60" t="s">
        <v>3205</v>
      </c>
      <c r="F5532" s="73">
        <v>0</v>
      </c>
      <c r="G5532" s="73">
        <v>0.41666666666666669</v>
      </c>
      <c r="H5532" s="73">
        <v>0.41666666666666669</v>
      </c>
      <c r="I5532" s="73">
        <v>0.41666666666666669</v>
      </c>
      <c r="J5532" s="81" t="s">
        <v>4230</v>
      </c>
      <c r="AL5532" s="144">
        <v>0</v>
      </c>
      <c r="AM5532" s="144">
        <v>0.41666666666666669</v>
      </c>
      <c r="AN5532" s="144">
        <v>0.41666666666666669</v>
      </c>
      <c r="AO5532" s="145">
        <v>0.41666666666666669</v>
      </c>
    </row>
    <row r="5533" spans="2:41" ht="14.5" hidden="1" x14ac:dyDescent="0.35">
      <c r="B5533" s="45" t="s">
        <v>3314</v>
      </c>
      <c r="C5533" s="54">
        <v>900317</v>
      </c>
      <c r="D5533" s="54">
        <v>900317</v>
      </c>
      <c r="E5533" s="60" t="s">
        <v>3205</v>
      </c>
      <c r="F5533" s="73">
        <v>0</v>
      </c>
      <c r="G5533" s="73">
        <v>0.41666666666666669</v>
      </c>
      <c r="H5533" s="73">
        <v>0.41666666666666669</v>
      </c>
      <c r="I5533" s="73">
        <v>0.41666666666666669</v>
      </c>
      <c r="J5533" s="81" t="s">
        <v>4230</v>
      </c>
      <c r="AL5533" s="144">
        <v>0</v>
      </c>
      <c r="AM5533" s="144">
        <v>0.41666666666666669</v>
      </c>
      <c r="AN5533" s="144">
        <v>0.41666666666666669</v>
      </c>
      <c r="AO5533" s="145">
        <v>0.41666666666666669</v>
      </c>
    </row>
    <row r="5534" spans="2:41" ht="14.5" hidden="1" x14ac:dyDescent="0.35">
      <c r="B5534" s="45" t="s">
        <v>3314</v>
      </c>
      <c r="C5534" s="54">
        <v>900326</v>
      </c>
      <c r="D5534" s="54">
        <v>900326</v>
      </c>
      <c r="E5534" s="60" t="s">
        <v>3205</v>
      </c>
      <c r="F5534" s="73">
        <v>0</v>
      </c>
      <c r="G5534" s="73">
        <v>0.41666666666666669</v>
      </c>
      <c r="H5534" s="73">
        <v>0.41666666666666669</v>
      </c>
      <c r="I5534" s="73">
        <v>0.41666666666666669</v>
      </c>
      <c r="J5534" s="81" t="s">
        <v>4230</v>
      </c>
      <c r="AL5534" s="144">
        <v>0</v>
      </c>
      <c r="AM5534" s="144">
        <v>0.41666666666666669</v>
      </c>
      <c r="AN5534" s="144">
        <v>0.41666666666666669</v>
      </c>
      <c r="AO5534" s="145">
        <v>0.41666666666666669</v>
      </c>
    </row>
    <row r="5535" spans="2:41" ht="14.5" hidden="1" x14ac:dyDescent="0.35">
      <c r="B5535" s="45" t="s">
        <v>3314</v>
      </c>
      <c r="C5535" s="54">
        <v>900330</v>
      </c>
      <c r="D5535" s="54">
        <v>900331</v>
      </c>
      <c r="E5535" s="60" t="s">
        <v>3205</v>
      </c>
      <c r="F5535" s="73">
        <v>0</v>
      </c>
      <c r="G5535" s="73">
        <v>0.41666666666666669</v>
      </c>
      <c r="H5535" s="73">
        <v>0.41666666666666669</v>
      </c>
      <c r="I5535" s="73">
        <v>0.41666666666666669</v>
      </c>
      <c r="J5535" s="81" t="s">
        <v>4230</v>
      </c>
      <c r="AL5535" s="144">
        <v>0</v>
      </c>
      <c r="AM5535" s="144">
        <v>0.41666666666666669</v>
      </c>
      <c r="AN5535" s="144">
        <v>0.41666666666666669</v>
      </c>
      <c r="AO5535" s="145">
        <v>0.41666666666666669</v>
      </c>
    </row>
    <row r="5536" spans="2:41" ht="14.5" hidden="1" x14ac:dyDescent="0.35">
      <c r="B5536" s="45" t="s">
        <v>3314</v>
      </c>
      <c r="C5536" s="54">
        <v>900333</v>
      </c>
      <c r="D5536" s="54">
        <v>900334</v>
      </c>
      <c r="E5536" s="60" t="s">
        <v>3205</v>
      </c>
      <c r="F5536" s="73">
        <v>0</v>
      </c>
      <c r="G5536" s="73">
        <v>0.41666666666666669</v>
      </c>
      <c r="H5536" s="73">
        <v>0.41666666666666669</v>
      </c>
      <c r="I5536" s="73">
        <v>0.41666666666666669</v>
      </c>
      <c r="J5536" s="81" t="s">
        <v>4230</v>
      </c>
      <c r="AL5536" s="144">
        <v>0</v>
      </c>
      <c r="AM5536" s="144">
        <v>0.41666666666666669</v>
      </c>
      <c r="AN5536" s="144">
        <v>0.41666666666666669</v>
      </c>
      <c r="AO5536" s="145">
        <v>0.41666666666666669</v>
      </c>
    </row>
    <row r="5537" spans="2:41" ht="14.5" hidden="1" x14ac:dyDescent="0.35">
      <c r="B5537" s="45" t="s">
        <v>3314</v>
      </c>
      <c r="C5537" s="54">
        <v>900372</v>
      </c>
      <c r="D5537" s="54">
        <v>900372</v>
      </c>
      <c r="E5537" s="60" t="s">
        <v>3205</v>
      </c>
      <c r="F5537" s="73">
        <v>0</v>
      </c>
      <c r="G5537" s="73">
        <v>0.41666666666666669</v>
      </c>
      <c r="H5537" s="73">
        <v>0.41666666666666669</v>
      </c>
      <c r="I5537" s="73">
        <v>0.41666666666666669</v>
      </c>
      <c r="J5537" s="81" t="s">
        <v>4230</v>
      </c>
      <c r="AL5537" s="144">
        <v>0</v>
      </c>
      <c r="AM5537" s="144">
        <v>0.41666666666666669</v>
      </c>
      <c r="AN5537" s="144">
        <v>0.41666666666666669</v>
      </c>
      <c r="AO5537" s="145">
        <v>0.41666666666666669</v>
      </c>
    </row>
    <row r="5538" spans="2:41" ht="14.5" hidden="1" x14ac:dyDescent="0.35">
      <c r="B5538" s="45" t="s">
        <v>3314</v>
      </c>
      <c r="C5538" s="54">
        <v>900374</v>
      </c>
      <c r="D5538" s="54">
        <v>900374</v>
      </c>
      <c r="E5538" s="60" t="s">
        <v>3205</v>
      </c>
      <c r="F5538" s="73">
        <v>0</v>
      </c>
      <c r="G5538" s="73">
        <v>0.41666666666666669</v>
      </c>
      <c r="H5538" s="73">
        <v>0.41666666666666669</v>
      </c>
      <c r="I5538" s="73">
        <v>0.41666666666666669</v>
      </c>
      <c r="J5538" s="81" t="s">
        <v>4230</v>
      </c>
      <c r="AL5538" s="144">
        <v>0</v>
      </c>
      <c r="AM5538" s="144">
        <v>0.41666666666666669</v>
      </c>
      <c r="AN5538" s="144">
        <v>0.41666666666666669</v>
      </c>
      <c r="AO5538" s="145">
        <v>0.41666666666666669</v>
      </c>
    </row>
    <row r="5539" spans="2:41" ht="14.5" hidden="1" x14ac:dyDescent="0.35">
      <c r="B5539" s="45" t="s">
        <v>3314</v>
      </c>
      <c r="C5539" s="54">
        <v>900376</v>
      </c>
      <c r="D5539" s="54">
        <v>900378</v>
      </c>
      <c r="E5539" s="60" t="s">
        <v>3205</v>
      </c>
      <c r="F5539" s="73">
        <v>0</v>
      </c>
      <c r="G5539" s="73">
        <v>0.41666666666666669</v>
      </c>
      <c r="H5539" s="73">
        <v>0.41666666666666669</v>
      </c>
      <c r="I5539" s="73">
        <v>0.41666666666666669</v>
      </c>
      <c r="J5539" s="81" t="s">
        <v>4230</v>
      </c>
      <c r="AL5539" s="144">
        <v>0</v>
      </c>
      <c r="AM5539" s="144">
        <v>0.41666666666666669</v>
      </c>
      <c r="AN5539" s="144">
        <v>0.41666666666666669</v>
      </c>
      <c r="AO5539" s="145">
        <v>0.41666666666666669</v>
      </c>
    </row>
    <row r="5540" spans="2:41" ht="14.5" hidden="1" x14ac:dyDescent="0.35">
      <c r="B5540" s="45" t="s">
        <v>3314</v>
      </c>
      <c r="C5540" s="54">
        <v>900504</v>
      </c>
      <c r="D5540" s="54">
        <v>900504</v>
      </c>
      <c r="E5540" s="60" t="s">
        <v>3205</v>
      </c>
      <c r="F5540" s="73">
        <v>0</v>
      </c>
      <c r="G5540" s="73">
        <v>0.41666666666666669</v>
      </c>
      <c r="H5540" s="73">
        <v>0.41666666666666669</v>
      </c>
      <c r="I5540" s="73">
        <v>0.41666666666666669</v>
      </c>
      <c r="J5540" s="81" t="s">
        <v>4230</v>
      </c>
      <c r="AL5540" s="144">
        <v>0</v>
      </c>
      <c r="AM5540" s="144">
        <v>0.41666666666666669</v>
      </c>
      <c r="AN5540" s="144">
        <v>0.41666666666666669</v>
      </c>
      <c r="AO5540" s="145">
        <v>0.41666666666666669</v>
      </c>
    </row>
    <row r="5541" spans="2:41" ht="14.5" hidden="1" x14ac:dyDescent="0.35">
      <c r="B5541" s="45" t="s">
        <v>3314</v>
      </c>
      <c r="C5541" s="54">
        <v>900507</v>
      </c>
      <c r="D5541" s="54">
        <v>900507</v>
      </c>
      <c r="E5541" s="60" t="s">
        <v>3205</v>
      </c>
      <c r="F5541" s="73">
        <v>0</v>
      </c>
      <c r="G5541" s="73">
        <v>0.41666666666666669</v>
      </c>
      <c r="H5541" s="73">
        <v>0.41666666666666669</v>
      </c>
      <c r="I5541" s="73">
        <v>0.41666666666666669</v>
      </c>
      <c r="J5541" s="81" t="s">
        <v>4230</v>
      </c>
      <c r="AL5541" s="144">
        <v>0</v>
      </c>
      <c r="AM5541" s="144">
        <v>0.41666666666666669</v>
      </c>
      <c r="AN5541" s="144">
        <v>0.41666666666666669</v>
      </c>
      <c r="AO5541" s="145">
        <v>0.41666666666666669</v>
      </c>
    </row>
    <row r="5542" spans="2:41" ht="14.5" hidden="1" x14ac:dyDescent="0.35">
      <c r="B5542" s="45" t="s">
        <v>3314</v>
      </c>
      <c r="C5542" s="54">
        <v>900530</v>
      </c>
      <c r="D5542" s="54">
        <v>900532</v>
      </c>
      <c r="E5542" s="60" t="s">
        <v>3205</v>
      </c>
      <c r="F5542" s="73">
        <v>0</v>
      </c>
      <c r="G5542" s="73">
        <v>0.41666666666666669</v>
      </c>
      <c r="H5542" s="73">
        <v>0.41666666666666669</v>
      </c>
      <c r="I5542" s="73">
        <v>0.41666666666666669</v>
      </c>
      <c r="J5542" s="81" t="s">
        <v>4230</v>
      </c>
      <c r="AL5542" s="144">
        <v>0</v>
      </c>
      <c r="AM5542" s="144">
        <v>0.41666666666666669</v>
      </c>
      <c r="AN5542" s="144">
        <v>0.41666666666666669</v>
      </c>
      <c r="AO5542" s="145">
        <v>0.41666666666666669</v>
      </c>
    </row>
    <row r="5543" spans="2:41" ht="14.5" hidden="1" x14ac:dyDescent="0.35">
      <c r="B5543" s="45" t="s">
        <v>3314</v>
      </c>
      <c r="C5543" s="54">
        <v>900539</v>
      </c>
      <c r="D5543" s="54">
        <v>900539</v>
      </c>
      <c r="E5543" s="60" t="s">
        <v>3205</v>
      </c>
      <c r="F5543" s="73">
        <v>0</v>
      </c>
      <c r="G5543" s="73">
        <v>0.41666666666666669</v>
      </c>
      <c r="H5543" s="73">
        <v>0.41666666666666669</v>
      </c>
      <c r="I5543" s="73">
        <v>0.41666666666666669</v>
      </c>
      <c r="J5543" s="81" t="s">
        <v>4230</v>
      </c>
      <c r="AL5543" s="144">
        <v>0</v>
      </c>
      <c r="AM5543" s="144">
        <v>0.41666666666666669</v>
      </c>
      <c r="AN5543" s="144">
        <v>0.41666666666666669</v>
      </c>
      <c r="AO5543" s="145">
        <v>0.41666666666666669</v>
      </c>
    </row>
    <row r="5544" spans="2:41" ht="14.5" hidden="1" x14ac:dyDescent="0.35">
      <c r="B5544" s="45" t="s">
        <v>3314</v>
      </c>
      <c r="C5544" s="54">
        <v>900553</v>
      </c>
      <c r="D5544" s="54">
        <v>900553</v>
      </c>
      <c r="E5544" s="60" t="s">
        <v>3205</v>
      </c>
      <c r="F5544" s="73">
        <v>0</v>
      </c>
      <c r="G5544" s="73">
        <v>0.41666666666666669</v>
      </c>
      <c r="H5544" s="73">
        <v>0.41666666666666669</v>
      </c>
      <c r="I5544" s="73">
        <v>0.41666666666666669</v>
      </c>
      <c r="J5544" s="81" t="s">
        <v>4230</v>
      </c>
      <c r="AL5544" s="144">
        <v>0</v>
      </c>
      <c r="AM5544" s="144">
        <v>0.41666666666666669</v>
      </c>
      <c r="AN5544" s="144">
        <v>0.41666666666666669</v>
      </c>
      <c r="AO5544" s="145">
        <v>0.41666666666666669</v>
      </c>
    </row>
    <row r="5545" spans="2:41" ht="14.5" hidden="1" x14ac:dyDescent="0.35">
      <c r="B5545" s="45" t="s">
        <v>3314</v>
      </c>
      <c r="C5545" s="54">
        <v>900610</v>
      </c>
      <c r="D5545" s="54">
        <v>900610</v>
      </c>
      <c r="E5545" s="60" t="s">
        <v>3205</v>
      </c>
      <c r="F5545" s="73">
        <v>0</v>
      </c>
      <c r="G5545" s="73">
        <v>0.41666666666666669</v>
      </c>
      <c r="H5545" s="73">
        <v>0.41666666666666669</v>
      </c>
      <c r="I5545" s="73">
        <v>0.41666666666666669</v>
      </c>
      <c r="J5545" s="81" t="s">
        <v>4230</v>
      </c>
      <c r="AL5545" s="144">
        <v>0</v>
      </c>
      <c r="AM5545" s="144">
        <v>0.41666666666666669</v>
      </c>
      <c r="AN5545" s="144">
        <v>0.41666666666666669</v>
      </c>
      <c r="AO5545" s="145">
        <v>0.41666666666666669</v>
      </c>
    </row>
    <row r="5546" spans="2:41" ht="14.5" hidden="1" x14ac:dyDescent="0.35">
      <c r="B5546" s="45" t="s">
        <v>3314</v>
      </c>
      <c r="C5546" s="54">
        <v>900616</v>
      </c>
      <c r="D5546" s="54">
        <v>900616</v>
      </c>
      <c r="E5546" s="60" t="s">
        <v>3205</v>
      </c>
      <c r="F5546" s="73">
        <v>0</v>
      </c>
      <c r="G5546" s="73">
        <v>0.41666666666666669</v>
      </c>
      <c r="H5546" s="73">
        <v>0.41666666666666669</v>
      </c>
      <c r="I5546" s="73">
        <v>0.41666666666666669</v>
      </c>
      <c r="J5546" s="81" t="s">
        <v>4230</v>
      </c>
      <c r="AL5546" s="144">
        <v>0</v>
      </c>
      <c r="AM5546" s="144">
        <v>0.41666666666666669</v>
      </c>
      <c r="AN5546" s="144">
        <v>0.41666666666666669</v>
      </c>
      <c r="AO5546" s="145">
        <v>0.41666666666666669</v>
      </c>
    </row>
    <row r="5547" spans="2:41" ht="14.5" hidden="1" x14ac:dyDescent="0.35">
      <c r="B5547" s="45" t="s">
        <v>3314</v>
      </c>
      <c r="C5547" s="54">
        <v>900620</v>
      </c>
      <c r="D5547" s="54">
        <v>900620</v>
      </c>
      <c r="E5547" s="60" t="s">
        <v>3205</v>
      </c>
      <c r="F5547" s="73">
        <v>0</v>
      </c>
      <c r="G5547" s="73">
        <v>0.41666666666666669</v>
      </c>
      <c r="H5547" s="73">
        <v>0.41666666666666669</v>
      </c>
      <c r="I5547" s="73">
        <v>0.41666666666666669</v>
      </c>
      <c r="J5547" s="81" t="s">
        <v>4230</v>
      </c>
      <c r="AL5547" s="144">
        <v>0</v>
      </c>
      <c r="AM5547" s="144">
        <v>0.41666666666666669</v>
      </c>
      <c r="AN5547" s="144">
        <v>0.41666666666666669</v>
      </c>
      <c r="AO5547" s="145">
        <v>0.41666666666666669</v>
      </c>
    </row>
    <row r="5548" spans="2:41" ht="14.5" hidden="1" x14ac:dyDescent="0.35">
      <c r="B5548" s="45" t="s">
        <v>3314</v>
      </c>
      <c r="C5548" s="54">
        <v>900624</v>
      </c>
      <c r="D5548" s="54">
        <v>900626</v>
      </c>
      <c r="E5548" s="60" t="s">
        <v>3205</v>
      </c>
      <c r="F5548" s="73">
        <v>0</v>
      </c>
      <c r="G5548" s="73">
        <v>0.41666666666666669</v>
      </c>
      <c r="H5548" s="73">
        <v>0.41666666666666669</v>
      </c>
      <c r="I5548" s="73">
        <v>0.41666666666666669</v>
      </c>
      <c r="J5548" s="81" t="s">
        <v>4230</v>
      </c>
      <c r="AL5548" s="144">
        <v>0</v>
      </c>
      <c r="AM5548" s="144">
        <v>0.41666666666666669</v>
      </c>
      <c r="AN5548" s="144">
        <v>0.41666666666666669</v>
      </c>
      <c r="AO5548" s="145">
        <v>0.41666666666666669</v>
      </c>
    </row>
    <row r="5549" spans="2:41" ht="14.5" hidden="1" x14ac:dyDescent="0.35">
      <c r="B5549" s="45" t="s">
        <v>3314</v>
      </c>
      <c r="C5549" s="54">
        <v>900629</v>
      </c>
      <c r="D5549" s="54">
        <v>900629</v>
      </c>
      <c r="E5549" s="60" t="s">
        <v>3205</v>
      </c>
      <c r="F5549" s="73">
        <v>0</v>
      </c>
      <c r="G5549" s="73">
        <v>0.41666666666666669</v>
      </c>
      <c r="H5549" s="73">
        <v>0.41666666666666669</v>
      </c>
      <c r="I5549" s="73">
        <v>0.41666666666666669</v>
      </c>
      <c r="J5549" s="81" t="s">
        <v>4230</v>
      </c>
      <c r="AL5549" s="144">
        <v>0</v>
      </c>
      <c r="AM5549" s="144">
        <v>0.41666666666666669</v>
      </c>
      <c r="AN5549" s="144">
        <v>0.41666666666666669</v>
      </c>
      <c r="AO5549" s="145">
        <v>0.41666666666666669</v>
      </c>
    </row>
    <row r="5550" spans="2:41" ht="14.5" hidden="1" x14ac:dyDescent="0.35">
      <c r="B5550" s="45" t="s">
        <v>3314</v>
      </c>
      <c r="C5550" s="54">
        <v>900644</v>
      </c>
      <c r="D5550" s="54">
        <v>900644</v>
      </c>
      <c r="E5550" s="60" t="s">
        <v>3205</v>
      </c>
      <c r="F5550" s="73">
        <v>0</v>
      </c>
      <c r="G5550" s="73">
        <v>0.41666666666666669</v>
      </c>
      <c r="H5550" s="73">
        <v>0.41666666666666669</v>
      </c>
      <c r="I5550" s="73">
        <v>0.41666666666666669</v>
      </c>
      <c r="J5550" s="81" t="s">
        <v>4230</v>
      </c>
      <c r="AL5550" s="144">
        <v>0</v>
      </c>
      <c r="AM5550" s="144">
        <v>0.41666666666666669</v>
      </c>
      <c r="AN5550" s="144">
        <v>0.41666666666666669</v>
      </c>
      <c r="AO5550" s="145">
        <v>0.41666666666666669</v>
      </c>
    </row>
    <row r="5551" spans="2:41" ht="14.5" hidden="1" x14ac:dyDescent="0.35">
      <c r="B5551" s="45" t="s">
        <v>3314</v>
      </c>
      <c r="C5551" s="54">
        <v>900664</v>
      </c>
      <c r="D5551" s="54">
        <v>900664</v>
      </c>
      <c r="E5551" s="60" t="s">
        <v>3205</v>
      </c>
      <c r="F5551" s="73">
        <v>0</v>
      </c>
      <c r="G5551" s="73">
        <v>0.41666666666666669</v>
      </c>
      <c r="H5551" s="73">
        <v>0.41666666666666669</v>
      </c>
      <c r="I5551" s="73">
        <v>0.41666666666666669</v>
      </c>
      <c r="J5551" s="81" t="s">
        <v>4230</v>
      </c>
      <c r="AL5551" s="144">
        <v>0</v>
      </c>
      <c r="AM5551" s="144">
        <v>0.41666666666666669</v>
      </c>
      <c r="AN5551" s="144">
        <v>0.41666666666666669</v>
      </c>
      <c r="AO5551" s="145">
        <v>0.41666666666666669</v>
      </c>
    </row>
    <row r="5552" spans="2:41" ht="14.5" hidden="1" x14ac:dyDescent="0.35">
      <c r="B5552" s="45" t="s">
        <v>3314</v>
      </c>
      <c r="C5552" s="54">
        <v>900717</v>
      </c>
      <c r="D5552" s="54">
        <v>900717</v>
      </c>
      <c r="E5552" s="60" t="s">
        <v>3205</v>
      </c>
      <c r="F5552" s="73">
        <v>0</v>
      </c>
      <c r="G5552" s="73">
        <v>0.41666666666666669</v>
      </c>
      <c r="H5552" s="73">
        <v>0.41666666666666669</v>
      </c>
      <c r="I5552" s="73">
        <v>0.41666666666666669</v>
      </c>
      <c r="J5552" s="81" t="s">
        <v>4230</v>
      </c>
      <c r="AL5552" s="144">
        <v>0</v>
      </c>
      <c r="AM5552" s="144">
        <v>0.41666666666666669</v>
      </c>
      <c r="AN5552" s="144">
        <v>0.41666666666666669</v>
      </c>
      <c r="AO5552" s="145">
        <v>0.41666666666666669</v>
      </c>
    </row>
    <row r="5553" spans="2:41" ht="14.5" hidden="1" x14ac:dyDescent="0.35">
      <c r="B5553" s="45" t="s">
        <v>3314</v>
      </c>
      <c r="C5553" s="54">
        <v>900799</v>
      </c>
      <c r="D5553" s="54">
        <v>900799</v>
      </c>
      <c r="E5553" s="60" t="s">
        <v>3205</v>
      </c>
      <c r="F5553" s="73">
        <v>0</v>
      </c>
      <c r="G5553" s="73">
        <v>0.41666666666666669</v>
      </c>
      <c r="H5553" s="73">
        <v>0.41666666666666669</v>
      </c>
      <c r="I5553" s="73">
        <v>0.41666666666666669</v>
      </c>
      <c r="J5553" s="81" t="s">
        <v>4230</v>
      </c>
      <c r="AL5553" s="144">
        <v>0</v>
      </c>
      <c r="AM5553" s="144">
        <v>0.41666666666666669</v>
      </c>
      <c r="AN5553" s="144">
        <v>0.41666666666666669</v>
      </c>
      <c r="AO5553" s="145">
        <v>0.41666666666666669</v>
      </c>
    </row>
    <row r="5554" spans="2:41" ht="14.5" hidden="1" x14ac:dyDescent="0.35">
      <c r="B5554" s="45" t="s">
        <v>3314</v>
      </c>
      <c r="C5554" s="54">
        <v>900811</v>
      </c>
      <c r="D5554" s="54">
        <v>900812</v>
      </c>
      <c r="E5554" s="60" t="s">
        <v>3205</v>
      </c>
      <c r="F5554" s="73">
        <v>0</v>
      </c>
      <c r="G5554" s="73">
        <v>0.41666666666666669</v>
      </c>
      <c r="H5554" s="73">
        <v>0.41666666666666669</v>
      </c>
      <c r="I5554" s="73">
        <v>0.41666666666666669</v>
      </c>
      <c r="J5554" s="81" t="s">
        <v>4230</v>
      </c>
      <c r="AL5554" s="144">
        <v>0</v>
      </c>
      <c r="AM5554" s="144">
        <v>0.41666666666666669</v>
      </c>
      <c r="AN5554" s="144">
        <v>0.41666666666666669</v>
      </c>
      <c r="AO5554" s="145">
        <v>0.41666666666666669</v>
      </c>
    </row>
    <row r="5555" spans="2:41" ht="14.5" hidden="1" x14ac:dyDescent="0.35">
      <c r="B5555" s="45" t="s">
        <v>3314</v>
      </c>
      <c r="C5555" s="54">
        <v>900814</v>
      </c>
      <c r="D5555" s="54">
        <v>900815</v>
      </c>
      <c r="E5555" s="60" t="s">
        <v>3205</v>
      </c>
      <c r="F5555" s="73">
        <v>0</v>
      </c>
      <c r="G5555" s="73">
        <v>0.41666666666666669</v>
      </c>
      <c r="H5555" s="73">
        <v>0.41666666666666669</v>
      </c>
      <c r="I5555" s="73">
        <v>0.41666666666666669</v>
      </c>
      <c r="J5555" s="81" t="s">
        <v>4230</v>
      </c>
      <c r="AL5555" s="144">
        <v>0</v>
      </c>
      <c r="AM5555" s="144">
        <v>0.41666666666666669</v>
      </c>
      <c r="AN5555" s="144">
        <v>0.41666666666666669</v>
      </c>
      <c r="AO5555" s="145">
        <v>0.41666666666666669</v>
      </c>
    </row>
    <row r="5556" spans="2:41" ht="14.5" hidden="1" x14ac:dyDescent="0.35">
      <c r="B5556" s="45" t="s">
        <v>3314</v>
      </c>
      <c r="C5556" s="54">
        <v>900817</v>
      </c>
      <c r="D5556" s="54">
        <v>900818</v>
      </c>
      <c r="E5556" s="60" t="s">
        <v>3205</v>
      </c>
      <c r="F5556" s="73">
        <v>0</v>
      </c>
      <c r="G5556" s="73">
        <v>0.41666666666666669</v>
      </c>
      <c r="H5556" s="73">
        <v>0.41666666666666669</v>
      </c>
      <c r="I5556" s="73">
        <v>0.41666666666666669</v>
      </c>
      <c r="J5556" s="81" t="s">
        <v>4230</v>
      </c>
      <c r="AL5556" s="144">
        <v>0</v>
      </c>
      <c r="AM5556" s="144">
        <v>0.41666666666666669</v>
      </c>
      <c r="AN5556" s="144">
        <v>0.41666666666666669</v>
      </c>
      <c r="AO5556" s="145">
        <v>0.41666666666666669</v>
      </c>
    </row>
    <row r="5557" spans="2:41" ht="14.5" hidden="1" x14ac:dyDescent="0.35">
      <c r="B5557" s="45" t="s">
        <v>3314</v>
      </c>
      <c r="C5557" s="54">
        <v>900822</v>
      </c>
      <c r="D5557" s="54">
        <v>900822</v>
      </c>
      <c r="E5557" s="60" t="s">
        <v>3205</v>
      </c>
      <c r="F5557" s="73">
        <v>0</v>
      </c>
      <c r="G5557" s="73">
        <v>0.41666666666666669</v>
      </c>
      <c r="H5557" s="73">
        <v>0.41666666666666669</v>
      </c>
      <c r="I5557" s="73">
        <v>0.41666666666666669</v>
      </c>
      <c r="J5557" s="81" t="s">
        <v>4230</v>
      </c>
      <c r="AL5557" s="144">
        <v>0</v>
      </c>
      <c r="AM5557" s="144">
        <v>0.41666666666666669</v>
      </c>
      <c r="AN5557" s="144">
        <v>0.41666666666666669</v>
      </c>
      <c r="AO5557" s="145">
        <v>0.41666666666666669</v>
      </c>
    </row>
    <row r="5558" spans="2:41" ht="14.5" hidden="1" x14ac:dyDescent="0.35">
      <c r="B5558" s="45" t="s">
        <v>3314</v>
      </c>
      <c r="C5558" s="54">
        <v>900824</v>
      </c>
      <c r="D5558" s="54">
        <v>900824</v>
      </c>
      <c r="E5558" s="60" t="s">
        <v>3205</v>
      </c>
      <c r="F5558" s="73">
        <v>0</v>
      </c>
      <c r="G5558" s="73">
        <v>0.41666666666666669</v>
      </c>
      <c r="H5558" s="73">
        <v>0.41666666666666669</v>
      </c>
      <c r="I5558" s="73">
        <v>0.41666666666666669</v>
      </c>
      <c r="J5558" s="81" t="s">
        <v>4230</v>
      </c>
      <c r="AL5558" s="144">
        <v>0</v>
      </c>
      <c r="AM5558" s="144">
        <v>0.41666666666666669</v>
      </c>
      <c r="AN5558" s="144">
        <v>0.41666666666666669</v>
      </c>
      <c r="AO5558" s="145">
        <v>0.41666666666666669</v>
      </c>
    </row>
    <row r="5559" spans="2:41" ht="14.5" hidden="1" x14ac:dyDescent="0.35">
      <c r="B5559" s="45" t="s">
        <v>3314</v>
      </c>
      <c r="C5559" s="54">
        <v>900826</v>
      </c>
      <c r="D5559" s="54">
        <v>900826</v>
      </c>
      <c r="E5559" s="60" t="s">
        <v>3205</v>
      </c>
      <c r="F5559" s="73">
        <v>0</v>
      </c>
      <c r="G5559" s="73">
        <v>0.41666666666666669</v>
      </c>
      <c r="H5559" s="73">
        <v>0.41666666666666669</v>
      </c>
      <c r="I5559" s="73">
        <v>0.41666666666666669</v>
      </c>
      <c r="J5559" s="81" t="s">
        <v>4230</v>
      </c>
      <c r="AL5559" s="144">
        <v>0</v>
      </c>
      <c r="AM5559" s="144">
        <v>0.41666666666666669</v>
      </c>
      <c r="AN5559" s="144">
        <v>0.41666666666666669</v>
      </c>
      <c r="AO5559" s="145">
        <v>0.41666666666666669</v>
      </c>
    </row>
    <row r="5560" spans="2:41" ht="14.5" hidden="1" x14ac:dyDescent="0.35">
      <c r="B5560" s="45" t="s">
        <v>3314</v>
      </c>
      <c r="C5560" s="54">
        <v>90091</v>
      </c>
      <c r="D5560" s="54">
        <v>90092</v>
      </c>
      <c r="E5560" s="60" t="s">
        <v>3205</v>
      </c>
      <c r="F5560" s="73">
        <v>0</v>
      </c>
      <c r="G5560" s="73">
        <v>0.41666666666666669</v>
      </c>
      <c r="H5560" s="73">
        <v>0.41666666666666669</v>
      </c>
      <c r="I5560" s="73">
        <v>0.41666666666666669</v>
      </c>
      <c r="J5560" s="81" t="s">
        <v>4230</v>
      </c>
      <c r="AL5560" s="144">
        <v>0</v>
      </c>
      <c r="AM5560" s="144">
        <v>0.41666666666666669</v>
      </c>
      <c r="AN5560" s="144">
        <v>0.41666666666666669</v>
      </c>
      <c r="AO5560" s="145">
        <v>0.41666666666666669</v>
      </c>
    </row>
    <row r="5561" spans="2:41" ht="14.5" hidden="1" x14ac:dyDescent="0.35">
      <c r="B5561" s="45" t="s">
        <v>3314</v>
      </c>
      <c r="C5561" s="54">
        <v>90096</v>
      </c>
      <c r="D5561" s="54">
        <v>90096</v>
      </c>
      <c r="E5561" s="60" t="s">
        <v>3205</v>
      </c>
      <c r="F5561" s="73">
        <v>0</v>
      </c>
      <c r="G5561" s="73">
        <v>0.41666666666666669</v>
      </c>
      <c r="H5561" s="73">
        <v>0.41666666666666669</v>
      </c>
      <c r="I5561" s="73">
        <v>0.41666666666666669</v>
      </c>
      <c r="J5561" s="81" t="s">
        <v>4230</v>
      </c>
      <c r="AL5561" s="144">
        <v>0</v>
      </c>
      <c r="AM5561" s="144">
        <v>0.41666666666666669</v>
      </c>
      <c r="AN5561" s="144">
        <v>0.41666666666666669</v>
      </c>
      <c r="AO5561" s="145">
        <v>0.41666666666666669</v>
      </c>
    </row>
    <row r="5562" spans="2:41" ht="14.5" hidden="1" x14ac:dyDescent="0.35">
      <c r="B5562" s="45" t="s">
        <v>3314</v>
      </c>
      <c r="C5562" s="54">
        <v>901003</v>
      </c>
      <c r="D5562" s="54">
        <v>901003</v>
      </c>
      <c r="E5562" s="60" t="s">
        <v>3205</v>
      </c>
      <c r="F5562" s="73">
        <v>0</v>
      </c>
      <c r="G5562" s="73">
        <v>0.41666666666666669</v>
      </c>
      <c r="H5562" s="73">
        <v>0.41666666666666669</v>
      </c>
      <c r="I5562" s="73">
        <v>0.41666666666666669</v>
      </c>
      <c r="J5562" s="81" t="s">
        <v>4230</v>
      </c>
      <c r="AL5562" s="144">
        <v>0</v>
      </c>
      <c r="AM5562" s="144">
        <v>0.41666666666666669</v>
      </c>
      <c r="AN5562" s="144">
        <v>0.41666666666666669</v>
      </c>
      <c r="AO5562" s="145">
        <v>0.41666666666666669</v>
      </c>
    </row>
    <row r="5563" spans="2:41" ht="14.5" hidden="1" x14ac:dyDescent="0.35">
      <c r="B5563" s="45" t="s">
        <v>3314</v>
      </c>
      <c r="C5563" s="54">
        <v>901069</v>
      </c>
      <c r="D5563" s="54">
        <v>901069</v>
      </c>
      <c r="E5563" s="60" t="s">
        <v>3205</v>
      </c>
      <c r="F5563" s="73">
        <v>0</v>
      </c>
      <c r="G5563" s="73">
        <v>0.41666666666666669</v>
      </c>
      <c r="H5563" s="73">
        <v>0.41666666666666669</v>
      </c>
      <c r="I5563" s="73">
        <v>0.41666666666666669</v>
      </c>
      <c r="J5563" s="81" t="s">
        <v>4230</v>
      </c>
      <c r="AL5563" s="144">
        <v>0</v>
      </c>
      <c r="AM5563" s="144">
        <v>0.41666666666666669</v>
      </c>
      <c r="AN5563" s="144">
        <v>0.41666666666666669</v>
      </c>
      <c r="AO5563" s="145">
        <v>0.41666666666666669</v>
      </c>
    </row>
    <row r="5564" spans="2:41" ht="14.5" hidden="1" x14ac:dyDescent="0.35">
      <c r="B5564" s="45" t="s">
        <v>3314</v>
      </c>
      <c r="C5564" s="54">
        <v>901079</v>
      </c>
      <c r="D5564" s="54">
        <v>901079</v>
      </c>
      <c r="E5564" s="60" t="s">
        <v>3205</v>
      </c>
      <c r="F5564" s="73">
        <v>0</v>
      </c>
      <c r="G5564" s="73">
        <v>0.41666666666666669</v>
      </c>
      <c r="H5564" s="73">
        <v>0.41666666666666669</v>
      </c>
      <c r="I5564" s="73">
        <v>0.41666666666666669</v>
      </c>
      <c r="J5564" s="81" t="s">
        <v>4230</v>
      </c>
      <c r="AL5564" s="144">
        <v>0</v>
      </c>
      <c r="AM5564" s="144">
        <v>0.41666666666666669</v>
      </c>
      <c r="AN5564" s="144">
        <v>0.41666666666666669</v>
      </c>
      <c r="AO5564" s="145">
        <v>0.41666666666666669</v>
      </c>
    </row>
    <row r="5565" spans="2:41" ht="14.5" hidden="1" x14ac:dyDescent="0.35">
      <c r="B5565" s="45" t="s">
        <v>3314</v>
      </c>
      <c r="C5565" s="54">
        <v>901166</v>
      </c>
      <c r="D5565" s="54">
        <v>901166</v>
      </c>
      <c r="E5565" s="60" t="s">
        <v>3205</v>
      </c>
      <c r="F5565" s="73">
        <v>0</v>
      </c>
      <c r="G5565" s="73">
        <v>0.41666666666666669</v>
      </c>
      <c r="H5565" s="73">
        <v>0.41666666666666669</v>
      </c>
      <c r="I5565" s="73">
        <v>0.41666666666666669</v>
      </c>
      <c r="J5565" s="81" t="s">
        <v>4230</v>
      </c>
      <c r="AL5565" s="144">
        <v>0</v>
      </c>
      <c r="AM5565" s="144">
        <v>0.41666666666666669</v>
      </c>
      <c r="AN5565" s="144">
        <v>0.41666666666666669</v>
      </c>
      <c r="AO5565" s="145">
        <v>0.41666666666666669</v>
      </c>
    </row>
    <row r="5566" spans="2:41" ht="14.5" hidden="1" x14ac:dyDescent="0.35">
      <c r="B5566" s="45" t="s">
        <v>3314</v>
      </c>
      <c r="C5566" s="54">
        <v>901200</v>
      </c>
      <c r="D5566" s="54">
        <v>901200</v>
      </c>
      <c r="E5566" s="60" t="s">
        <v>3205</v>
      </c>
      <c r="F5566" s="73">
        <v>0</v>
      </c>
      <c r="G5566" s="73">
        <v>0.41666666666666669</v>
      </c>
      <c r="H5566" s="73">
        <v>0.41666666666666669</v>
      </c>
      <c r="I5566" s="73">
        <v>0.41666666666666669</v>
      </c>
      <c r="J5566" s="81" t="s">
        <v>4230</v>
      </c>
      <c r="AL5566" s="144">
        <v>0</v>
      </c>
      <c r="AM5566" s="144">
        <v>0.41666666666666669</v>
      </c>
      <c r="AN5566" s="144">
        <v>0.41666666666666669</v>
      </c>
      <c r="AO5566" s="145">
        <v>0.41666666666666669</v>
      </c>
    </row>
    <row r="5567" spans="2:41" ht="14.5" hidden="1" x14ac:dyDescent="0.35">
      <c r="B5567" s="45" t="s">
        <v>3314</v>
      </c>
      <c r="C5567" s="54">
        <v>901205</v>
      </c>
      <c r="D5567" s="54">
        <v>901205</v>
      </c>
      <c r="E5567" s="60" t="s">
        <v>3205</v>
      </c>
      <c r="F5567" s="73">
        <v>0</v>
      </c>
      <c r="G5567" s="73">
        <v>0.41666666666666669</v>
      </c>
      <c r="H5567" s="73">
        <v>0.41666666666666669</v>
      </c>
      <c r="I5567" s="73">
        <v>0.41666666666666669</v>
      </c>
      <c r="J5567" s="81" t="s">
        <v>4230</v>
      </c>
      <c r="AL5567" s="144">
        <v>0</v>
      </c>
      <c r="AM5567" s="144">
        <v>0.41666666666666669</v>
      </c>
      <c r="AN5567" s="144">
        <v>0.41666666666666669</v>
      </c>
      <c r="AO5567" s="145">
        <v>0.41666666666666669</v>
      </c>
    </row>
    <row r="5568" spans="2:41" ht="14.5" hidden="1" x14ac:dyDescent="0.35">
      <c r="B5568" s="45" t="s">
        <v>3314</v>
      </c>
      <c r="C5568" s="54">
        <v>901208</v>
      </c>
      <c r="D5568" s="54">
        <v>901208</v>
      </c>
      <c r="E5568" s="60" t="s">
        <v>3205</v>
      </c>
      <c r="F5568" s="73">
        <v>0</v>
      </c>
      <c r="G5568" s="73">
        <v>0.41666666666666669</v>
      </c>
      <c r="H5568" s="73">
        <v>0.41666666666666669</v>
      </c>
      <c r="I5568" s="73">
        <v>0.41666666666666669</v>
      </c>
      <c r="J5568" s="81" t="s">
        <v>4230</v>
      </c>
      <c r="AL5568" s="144">
        <v>0</v>
      </c>
      <c r="AM5568" s="144">
        <v>0.41666666666666669</v>
      </c>
      <c r="AN5568" s="144">
        <v>0.41666666666666669</v>
      </c>
      <c r="AO5568" s="145">
        <v>0.41666666666666669</v>
      </c>
    </row>
    <row r="5569" spans="2:41" ht="14.5" hidden="1" x14ac:dyDescent="0.35">
      <c r="B5569" s="45" t="s">
        <v>3314</v>
      </c>
      <c r="C5569" s="54">
        <v>901295</v>
      </c>
      <c r="D5569" s="54">
        <v>901296</v>
      </c>
      <c r="E5569" s="60" t="s">
        <v>3205</v>
      </c>
      <c r="F5569" s="73">
        <v>0</v>
      </c>
      <c r="G5569" s="73">
        <v>0.41666666666666669</v>
      </c>
      <c r="H5569" s="73">
        <v>0.41666666666666669</v>
      </c>
      <c r="I5569" s="73">
        <v>0.41666666666666669</v>
      </c>
      <c r="J5569" s="81" t="s">
        <v>4230</v>
      </c>
      <c r="AL5569" s="144">
        <v>0</v>
      </c>
      <c r="AM5569" s="144">
        <v>0.41666666666666669</v>
      </c>
      <c r="AN5569" s="144">
        <v>0.41666666666666669</v>
      </c>
      <c r="AO5569" s="145">
        <v>0.41666666666666669</v>
      </c>
    </row>
    <row r="5570" spans="2:41" ht="14.5" hidden="1" x14ac:dyDescent="0.35">
      <c r="B5570" s="45" t="s">
        <v>3314</v>
      </c>
      <c r="C5570" s="54">
        <v>90140</v>
      </c>
      <c r="D5570" s="54">
        <v>90140</v>
      </c>
      <c r="E5570" s="60" t="s">
        <v>3205</v>
      </c>
      <c r="F5570" s="73">
        <v>0</v>
      </c>
      <c r="G5570" s="73">
        <v>0.41666666666666669</v>
      </c>
      <c r="H5570" s="73">
        <v>0.41666666666666669</v>
      </c>
      <c r="I5570" s="73">
        <v>0.41666666666666669</v>
      </c>
      <c r="J5570" s="81" t="s">
        <v>4230</v>
      </c>
      <c r="AL5570" s="144">
        <v>0</v>
      </c>
      <c r="AM5570" s="144">
        <v>0.41666666666666669</v>
      </c>
      <c r="AN5570" s="144">
        <v>0.41666666666666669</v>
      </c>
      <c r="AO5570" s="145">
        <v>0.41666666666666669</v>
      </c>
    </row>
    <row r="5571" spans="2:41" ht="14.5" hidden="1" x14ac:dyDescent="0.35">
      <c r="B5571" s="45" t="s">
        <v>3314</v>
      </c>
      <c r="C5571" s="54">
        <v>901410</v>
      </c>
      <c r="D5571" s="54">
        <v>901411</v>
      </c>
      <c r="E5571" s="60" t="s">
        <v>3205</v>
      </c>
      <c r="F5571" s="73">
        <v>0</v>
      </c>
      <c r="G5571" s="73">
        <v>0.41666666666666669</v>
      </c>
      <c r="H5571" s="73">
        <v>0.41666666666666669</v>
      </c>
      <c r="I5571" s="73">
        <v>0.41666666666666669</v>
      </c>
      <c r="J5571" s="81" t="s">
        <v>4230</v>
      </c>
      <c r="AL5571" s="144">
        <v>0</v>
      </c>
      <c r="AM5571" s="144">
        <v>0.41666666666666669</v>
      </c>
      <c r="AN5571" s="144">
        <v>0.41666666666666669</v>
      </c>
      <c r="AO5571" s="145">
        <v>0.41666666666666669</v>
      </c>
    </row>
    <row r="5572" spans="2:41" ht="14.5" hidden="1" x14ac:dyDescent="0.35">
      <c r="B5572" s="45" t="s">
        <v>3314</v>
      </c>
      <c r="C5572" s="54">
        <v>901416</v>
      </c>
      <c r="D5572" s="54">
        <v>901417</v>
      </c>
      <c r="E5572" s="60" t="s">
        <v>3205</v>
      </c>
      <c r="F5572" s="73">
        <v>0</v>
      </c>
      <c r="G5572" s="73">
        <v>0.41666666666666669</v>
      </c>
      <c r="H5572" s="73">
        <v>0.41666666666666669</v>
      </c>
      <c r="I5572" s="73">
        <v>0.41666666666666669</v>
      </c>
      <c r="J5572" s="81" t="s">
        <v>4230</v>
      </c>
      <c r="AL5572" s="144">
        <v>0</v>
      </c>
      <c r="AM5572" s="144">
        <v>0.41666666666666669</v>
      </c>
      <c r="AN5572" s="144">
        <v>0.41666666666666669</v>
      </c>
      <c r="AO5572" s="145">
        <v>0.41666666666666669</v>
      </c>
    </row>
    <row r="5573" spans="2:41" ht="14.5" hidden="1" x14ac:dyDescent="0.35">
      <c r="B5573" s="45" t="s">
        <v>3314</v>
      </c>
      <c r="C5573" s="54">
        <v>901419</v>
      </c>
      <c r="D5573" s="54">
        <v>901419</v>
      </c>
      <c r="E5573" s="60" t="s">
        <v>3205</v>
      </c>
      <c r="F5573" s="73">
        <v>0</v>
      </c>
      <c r="G5573" s="73">
        <v>0.41666666666666669</v>
      </c>
      <c r="H5573" s="73">
        <v>0.41666666666666669</v>
      </c>
      <c r="I5573" s="73">
        <v>0.41666666666666669</v>
      </c>
      <c r="J5573" s="81" t="s">
        <v>4230</v>
      </c>
      <c r="AL5573" s="144">
        <v>0</v>
      </c>
      <c r="AM5573" s="144">
        <v>0.41666666666666669</v>
      </c>
      <c r="AN5573" s="144">
        <v>0.41666666666666669</v>
      </c>
      <c r="AO5573" s="145">
        <v>0.41666666666666669</v>
      </c>
    </row>
    <row r="5574" spans="2:41" ht="14.5" hidden="1" x14ac:dyDescent="0.35">
      <c r="B5574" s="45" t="s">
        <v>3314</v>
      </c>
      <c r="C5574" s="54">
        <v>901457</v>
      </c>
      <c r="D5574" s="54">
        <v>901457</v>
      </c>
      <c r="E5574" s="60" t="s">
        <v>3205</v>
      </c>
      <c r="F5574" s="73">
        <v>0</v>
      </c>
      <c r="G5574" s="73">
        <v>0.41666666666666669</v>
      </c>
      <c r="H5574" s="73">
        <v>0.41666666666666669</v>
      </c>
      <c r="I5574" s="73">
        <v>0.41666666666666669</v>
      </c>
      <c r="J5574" s="81" t="s">
        <v>4230</v>
      </c>
      <c r="AL5574" s="144">
        <v>0</v>
      </c>
      <c r="AM5574" s="144">
        <v>0.41666666666666669</v>
      </c>
      <c r="AN5574" s="144">
        <v>0.41666666666666669</v>
      </c>
      <c r="AO5574" s="145">
        <v>0.41666666666666669</v>
      </c>
    </row>
    <row r="5575" spans="2:41" ht="14.5" hidden="1" x14ac:dyDescent="0.35">
      <c r="B5575" s="45" t="s">
        <v>3314</v>
      </c>
      <c r="C5575" s="54">
        <v>901550</v>
      </c>
      <c r="D5575" s="54">
        <v>901550</v>
      </c>
      <c r="E5575" s="60" t="s">
        <v>3205</v>
      </c>
      <c r="F5575" s="73">
        <v>0</v>
      </c>
      <c r="G5575" s="73">
        <v>0.41666666666666669</v>
      </c>
      <c r="H5575" s="73">
        <v>0.41666666666666669</v>
      </c>
      <c r="I5575" s="73">
        <v>0.41666666666666669</v>
      </c>
      <c r="J5575" s="81" t="s">
        <v>4230</v>
      </c>
      <c r="AL5575" s="144">
        <v>0</v>
      </c>
      <c r="AM5575" s="144">
        <v>0.41666666666666669</v>
      </c>
      <c r="AN5575" s="144">
        <v>0.41666666666666669</v>
      </c>
      <c r="AO5575" s="145">
        <v>0.41666666666666669</v>
      </c>
    </row>
    <row r="5576" spans="2:41" ht="14.5" hidden="1" x14ac:dyDescent="0.35">
      <c r="B5576" s="45" t="s">
        <v>3314</v>
      </c>
      <c r="C5576" s="54">
        <v>901553</v>
      </c>
      <c r="D5576" s="54">
        <v>901554</v>
      </c>
      <c r="E5576" s="60" t="s">
        <v>3205</v>
      </c>
      <c r="F5576" s="73">
        <v>0</v>
      </c>
      <c r="G5576" s="73">
        <v>0.41666666666666669</v>
      </c>
      <c r="H5576" s="73">
        <v>0.41666666666666669</v>
      </c>
      <c r="I5576" s="73">
        <v>0.41666666666666669</v>
      </c>
      <c r="J5576" s="81" t="s">
        <v>4230</v>
      </c>
      <c r="AL5576" s="144">
        <v>0</v>
      </c>
      <c r="AM5576" s="144">
        <v>0.41666666666666669</v>
      </c>
      <c r="AN5576" s="144">
        <v>0.41666666666666669</v>
      </c>
      <c r="AO5576" s="145">
        <v>0.41666666666666669</v>
      </c>
    </row>
    <row r="5577" spans="2:41" ht="14.5" hidden="1" x14ac:dyDescent="0.35">
      <c r="B5577" s="45" t="s">
        <v>3314</v>
      </c>
      <c r="C5577" s="54">
        <v>901556</v>
      </c>
      <c r="D5577" s="54">
        <v>901556</v>
      </c>
      <c r="E5577" s="60" t="s">
        <v>3205</v>
      </c>
      <c r="F5577" s="73">
        <v>0</v>
      </c>
      <c r="G5577" s="73">
        <v>0.41666666666666669</v>
      </c>
      <c r="H5577" s="73">
        <v>0.41666666666666669</v>
      </c>
      <c r="I5577" s="73">
        <v>0.41666666666666669</v>
      </c>
      <c r="J5577" s="81" t="s">
        <v>4230</v>
      </c>
      <c r="AL5577" s="144">
        <v>0</v>
      </c>
      <c r="AM5577" s="144">
        <v>0.41666666666666669</v>
      </c>
      <c r="AN5577" s="144">
        <v>0.41666666666666669</v>
      </c>
      <c r="AO5577" s="145">
        <v>0.41666666666666669</v>
      </c>
    </row>
    <row r="5578" spans="2:41" ht="14.5" hidden="1" x14ac:dyDescent="0.35">
      <c r="B5578" s="45" t="s">
        <v>3314</v>
      </c>
      <c r="C5578" s="54">
        <v>901591</v>
      </c>
      <c r="D5578" s="54">
        <v>901591</v>
      </c>
      <c r="E5578" s="60" t="s">
        <v>3205</v>
      </c>
      <c r="F5578" s="73">
        <v>0</v>
      </c>
      <c r="G5578" s="73">
        <v>0.41666666666666669</v>
      </c>
      <c r="H5578" s="73">
        <v>0.41666666666666669</v>
      </c>
      <c r="I5578" s="73">
        <v>0.41666666666666669</v>
      </c>
      <c r="J5578" s="81" t="s">
        <v>4230</v>
      </c>
      <c r="AL5578" s="144">
        <v>0</v>
      </c>
      <c r="AM5578" s="144">
        <v>0.41666666666666669</v>
      </c>
      <c r="AN5578" s="144">
        <v>0.41666666666666669</v>
      </c>
      <c r="AO5578" s="145">
        <v>0.41666666666666669</v>
      </c>
    </row>
    <row r="5579" spans="2:41" ht="14.5" hidden="1" x14ac:dyDescent="0.35">
      <c r="B5579" s="45" t="s">
        <v>3314</v>
      </c>
      <c r="C5579" s="54">
        <v>901594</v>
      </c>
      <c r="D5579" s="54">
        <v>901594</v>
      </c>
      <c r="E5579" s="60" t="s">
        <v>3205</v>
      </c>
      <c r="F5579" s="73">
        <v>0</v>
      </c>
      <c r="G5579" s="73">
        <v>0.41666666666666669</v>
      </c>
      <c r="H5579" s="73">
        <v>0.41666666666666669</v>
      </c>
      <c r="I5579" s="73">
        <v>0.41666666666666669</v>
      </c>
      <c r="J5579" s="81" t="s">
        <v>4230</v>
      </c>
      <c r="AL5579" s="144">
        <v>0</v>
      </c>
      <c r="AM5579" s="144">
        <v>0.41666666666666669</v>
      </c>
      <c r="AN5579" s="144">
        <v>0.41666666666666669</v>
      </c>
      <c r="AO5579" s="145">
        <v>0.41666666666666669</v>
      </c>
    </row>
    <row r="5580" spans="2:41" ht="14.5" hidden="1" x14ac:dyDescent="0.35">
      <c r="B5580" s="45" t="s">
        <v>3314</v>
      </c>
      <c r="C5580" s="54">
        <v>901599</v>
      </c>
      <c r="D5580" s="54">
        <v>901599</v>
      </c>
      <c r="E5580" s="60" t="s">
        <v>3205</v>
      </c>
      <c r="F5580" s="73">
        <v>0</v>
      </c>
      <c r="G5580" s="73">
        <v>0.41666666666666669</v>
      </c>
      <c r="H5580" s="73">
        <v>0.41666666666666669</v>
      </c>
      <c r="I5580" s="73">
        <v>0.41666666666666669</v>
      </c>
      <c r="J5580" s="81" t="s">
        <v>4230</v>
      </c>
      <c r="AL5580" s="144">
        <v>0</v>
      </c>
      <c r="AM5580" s="144">
        <v>0.41666666666666669</v>
      </c>
      <c r="AN5580" s="144">
        <v>0.41666666666666669</v>
      </c>
      <c r="AO5580" s="145">
        <v>0.41666666666666669</v>
      </c>
    </row>
    <row r="5581" spans="2:41" ht="14.5" hidden="1" x14ac:dyDescent="0.35">
      <c r="B5581" s="45" t="s">
        <v>3314</v>
      </c>
      <c r="C5581" s="54">
        <v>901928</v>
      </c>
      <c r="D5581" s="54">
        <v>901929</v>
      </c>
      <c r="E5581" s="60" t="s">
        <v>3205</v>
      </c>
      <c r="F5581" s="73">
        <v>0</v>
      </c>
      <c r="G5581" s="73">
        <v>0.41666666666666669</v>
      </c>
      <c r="H5581" s="73">
        <v>0.41666666666666669</v>
      </c>
      <c r="I5581" s="73">
        <v>0.41666666666666669</v>
      </c>
      <c r="J5581" s="81" t="s">
        <v>4230</v>
      </c>
      <c r="AL5581" s="144">
        <v>0</v>
      </c>
      <c r="AM5581" s="144">
        <v>0.41666666666666669</v>
      </c>
      <c r="AN5581" s="144">
        <v>0.41666666666666669</v>
      </c>
      <c r="AO5581" s="145">
        <v>0.41666666666666669</v>
      </c>
    </row>
    <row r="5582" spans="2:41" ht="14.5" hidden="1" x14ac:dyDescent="0.35">
      <c r="B5582" s="45" t="s">
        <v>3314</v>
      </c>
      <c r="C5582" s="54">
        <v>901931</v>
      </c>
      <c r="D5582" s="54">
        <v>901931</v>
      </c>
      <c r="E5582" s="60" t="s">
        <v>3205</v>
      </c>
      <c r="F5582" s="73">
        <v>0</v>
      </c>
      <c r="G5582" s="73">
        <v>0.41666666666666669</v>
      </c>
      <c r="H5582" s="73">
        <v>0.41666666666666669</v>
      </c>
      <c r="I5582" s="73">
        <v>0.41666666666666669</v>
      </c>
      <c r="J5582" s="81" t="s">
        <v>4230</v>
      </c>
      <c r="AL5582" s="144">
        <v>0</v>
      </c>
      <c r="AM5582" s="144">
        <v>0.41666666666666669</v>
      </c>
      <c r="AN5582" s="144">
        <v>0.41666666666666669</v>
      </c>
      <c r="AO5582" s="145">
        <v>0.41666666666666669</v>
      </c>
    </row>
    <row r="5583" spans="2:41" ht="14.5" hidden="1" x14ac:dyDescent="0.35">
      <c r="B5583" s="45" t="s">
        <v>3314</v>
      </c>
      <c r="C5583" s="54">
        <v>901933</v>
      </c>
      <c r="D5583" s="54">
        <v>901933</v>
      </c>
      <c r="E5583" s="60" t="s">
        <v>3205</v>
      </c>
      <c r="F5583" s="73">
        <v>0</v>
      </c>
      <c r="G5583" s="73">
        <v>0.41666666666666669</v>
      </c>
      <c r="H5583" s="73">
        <v>0.41666666666666669</v>
      </c>
      <c r="I5583" s="73">
        <v>0.41666666666666669</v>
      </c>
      <c r="J5583" s="81" t="s">
        <v>4230</v>
      </c>
      <c r="AL5583" s="144">
        <v>0</v>
      </c>
      <c r="AM5583" s="144">
        <v>0.41666666666666669</v>
      </c>
      <c r="AN5583" s="144">
        <v>0.41666666666666669</v>
      </c>
      <c r="AO5583" s="145">
        <v>0.41666666666666669</v>
      </c>
    </row>
    <row r="5584" spans="2:41" ht="14.5" hidden="1" x14ac:dyDescent="0.35">
      <c r="B5584" s="45" t="s">
        <v>3314</v>
      </c>
      <c r="C5584" s="54">
        <v>901938</v>
      </c>
      <c r="D5584" s="54">
        <v>901938</v>
      </c>
      <c r="E5584" s="60" t="s">
        <v>3205</v>
      </c>
      <c r="F5584" s="73">
        <v>0</v>
      </c>
      <c r="G5584" s="73">
        <v>0.41666666666666669</v>
      </c>
      <c r="H5584" s="73">
        <v>0.41666666666666669</v>
      </c>
      <c r="I5584" s="73">
        <v>0.41666666666666669</v>
      </c>
      <c r="J5584" s="81" t="s">
        <v>4230</v>
      </c>
      <c r="AL5584" s="144">
        <v>0</v>
      </c>
      <c r="AM5584" s="144">
        <v>0.41666666666666669</v>
      </c>
      <c r="AN5584" s="144">
        <v>0.41666666666666669</v>
      </c>
      <c r="AO5584" s="145">
        <v>0.41666666666666669</v>
      </c>
    </row>
    <row r="5585" spans="2:41" ht="14.5" hidden="1" x14ac:dyDescent="0.35">
      <c r="B5585" s="45" t="s">
        <v>3314</v>
      </c>
      <c r="C5585" s="54">
        <v>902048</v>
      </c>
      <c r="D5585" s="54">
        <v>902048</v>
      </c>
      <c r="E5585" s="60" t="s">
        <v>3205</v>
      </c>
      <c r="F5585" s="73">
        <v>0</v>
      </c>
      <c r="G5585" s="73">
        <v>0.41666666666666669</v>
      </c>
      <c r="H5585" s="73">
        <v>0.41666666666666669</v>
      </c>
      <c r="I5585" s="73">
        <v>0.41666666666666669</v>
      </c>
      <c r="J5585" s="81" t="s">
        <v>4230</v>
      </c>
      <c r="AL5585" s="144">
        <v>0</v>
      </c>
      <c r="AM5585" s="144">
        <v>0.41666666666666669</v>
      </c>
      <c r="AN5585" s="144">
        <v>0.41666666666666669</v>
      </c>
      <c r="AO5585" s="145">
        <v>0.41666666666666669</v>
      </c>
    </row>
    <row r="5586" spans="2:41" ht="14.5" hidden="1" x14ac:dyDescent="0.35">
      <c r="B5586" s="45" t="s">
        <v>3314</v>
      </c>
      <c r="C5586" s="54">
        <v>902071</v>
      </c>
      <c r="D5586" s="54">
        <v>902071</v>
      </c>
      <c r="E5586" s="60" t="s">
        <v>3205</v>
      </c>
      <c r="F5586" s="73">
        <v>0</v>
      </c>
      <c r="G5586" s="73">
        <v>0.41666666666666669</v>
      </c>
      <c r="H5586" s="73">
        <v>0.41666666666666669</v>
      </c>
      <c r="I5586" s="73">
        <v>0.41666666666666669</v>
      </c>
      <c r="J5586" s="81" t="s">
        <v>4230</v>
      </c>
      <c r="AL5586" s="144">
        <v>0</v>
      </c>
      <c r="AM5586" s="144">
        <v>0.41666666666666669</v>
      </c>
      <c r="AN5586" s="144">
        <v>0.41666666666666669</v>
      </c>
      <c r="AO5586" s="145">
        <v>0.41666666666666669</v>
      </c>
    </row>
    <row r="5587" spans="2:41" ht="14.5" hidden="1" x14ac:dyDescent="0.35">
      <c r="B5587" s="45" t="s">
        <v>3314</v>
      </c>
      <c r="C5587" s="54">
        <v>902092</v>
      </c>
      <c r="D5587" s="54">
        <v>902092</v>
      </c>
      <c r="E5587" s="60" t="s">
        <v>3205</v>
      </c>
      <c r="F5587" s="73">
        <v>0</v>
      </c>
      <c r="G5587" s="73">
        <v>0.41666666666666669</v>
      </c>
      <c r="H5587" s="73">
        <v>0.41666666666666669</v>
      </c>
      <c r="I5587" s="73">
        <v>0.41666666666666669</v>
      </c>
      <c r="J5587" s="81" t="s">
        <v>4230</v>
      </c>
      <c r="AL5587" s="144">
        <v>0</v>
      </c>
      <c r="AM5587" s="144">
        <v>0.41666666666666669</v>
      </c>
      <c r="AN5587" s="144">
        <v>0.41666666666666669</v>
      </c>
      <c r="AO5587" s="145">
        <v>0.41666666666666669</v>
      </c>
    </row>
    <row r="5588" spans="2:41" ht="14.5" hidden="1" x14ac:dyDescent="0.35">
      <c r="B5588" s="45" t="s">
        <v>3314</v>
      </c>
      <c r="C5588" s="54">
        <v>902098</v>
      </c>
      <c r="D5588" s="54">
        <v>902098</v>
      </c>
      <c r="E5588" s="60" t="s">
        <v>3205</v>
      </c>
      <c r="F5588" s="73">
        <v>0</v>
      </c>
      <c r="G5588" s="73">
        <v>0.41666666666666669</v>
      </c>
      <c r="H5588" s="73">
        <v>0.41666666666666669</v>
      </c>
      <c r="I5588" s="73">
        <v>0.41666666666666669</v>
      </c>
      <c r="J5588" s="81" t="s">
        <v>4230</v>
      </c>
      <c r="AL5588" s="144">
        <v>0</v>
      </c>
      <c r="AM5588" s="144">
        <v>0.41666666666666669</v>
      </c>
      <c r="AN5588" s="144">
        <v>0.41666666666666669</v>
      </c>
      <c r="AO5588" s="145">
        <v>0.41666666666666669</v>
      </c>
    </row>
    <row r="5589" spans="2:41" ht="14.5" hidden="1" x14ac:dyDescent="0.35">
      <c r="B5589" s="45" t="s">
        <v>3314</v>
      </c>
      <c r="C5589" s="54">
        <v>902206</v>
      </c>
      <c r="D5589" s="54">
        <v>902206</v>
      </c>
      <c r="E5589" s="60" t="s">
        <v>3205</v>
      </c>
      <c r="F5589" s="73">
        <v>0</v>
      </c>
      <c r="G5589" s="73">
        <v>0.41666666666666669</v>
      </c>
      <c r="H5589" s="73">
        <v>0.41666666666666669</v>
      </c>
      <c r="I5589" s="73">
        <v>0.41666666666666669</v>
      </c>
      <c r="J5589" s="81" t="s">
        <v>4230</v>
      </c>
      <c r="AL5589" s="144">
        <v>0</v>
      </c>
      <c r="AM5589" s="144">
        <v>0.41666666666666669</v>
      </c>
      <c r="AN5589" s="144">
        <v>0.41666666666666669</v>
      </c>
      <c r="AO5589" s="145">
        <v>0.41666666666666669</v>
      </c>
    </row>
    <row r="5590" spans="2:41" ht="14.5" hidden="1" x14ac:dyDescent="0.35">
      <c r="B5590" s="45" t="s">
        <v>3314</v>
      </c>
      <c r="C5590" s="54">
        <v>902240</v>
      </c>
      <c r="D5590" s="54">
        <v>902240</v>
      </c>
      <c r="E5590" s="60" t="s">
        <v>3205</v>
      </c>
      <c r="F5590" s="73">
        <v>0</v>
      </c>
      <c r="G5590" s="73">
        <v>0.41666666666666669</v>
      </c>
      <c r="H5590" s="73">
        <v>0.41666666666666669</v>
      </c>
      <c r="I5590" s="73">
        <v>0.41666666666666669</v>
      </c>
      <c r="J5590" s="81" t="s">
        <v>4230</v>
      </c>
      <c r="AL5590" s="144">
        <v>0</v>
      </c>
      <c r="AM5590" s="144">
        <v>0.41666666666666669</v>
      </c>
      <c r="AN5590" s="144">
        <v>0.41666666666666669</v>
      </c>
      <c r="AO5590" s="145">
        <v>0.41666666666666669</v>
      </c>
    </row>
    <row r="5591" spans="2:41" ht="14.5" hidden="1" x14ac:dyDescent="0.35">
      <c r="B5591" s="45" t="s">
        <v>3314</v>
      </c>
      <c r="C5591" s="54">
        <v>902331</v>
      </c>
      <c r="D5591" s="54">
        <v>902331</v>
      </c>
      <c r="E5591" s="60" t="s">
        <v>3205</v>
      </c>
      <c r="F5591" s="73">
        <v>0</v>
      </c>
      <c r="G5591" s="73">
        <v>0.41666666666666669</v>
      </c>
      <c r="H5591" s="73">
        <v>0.41666666666666669</v>
      </c>
      <c r="I5591" s="73">
        <v>0.41666666666666669</v>
      </c>
      <c r="J5591" s="81" t="s">
        <v>4230</v>
      </c>
      <c r="AL5591" s="144">
        <v>0</v>
      </c>
      <c r="AM5591" s="144">
        <v>0.41666666666666669</v>
      </c>
      <c r="AN5591" s="144">
        <v>0.41666666666666669</v>
      </c>
      <c r="AO5591" s="145">
        <v>0.41666666666666669</v>
      </c>
    </row>
    <row r="5592" spans="2:41" ht="14.5" hidden="1" x14ac:dyDescent="0.35">
      <c r="B5592" s="45" t="s">
        <v>3314</v>
      </c>
      <c r="C5592" s="54">
        <v>903033</v>
      </c>
      <c r="D5592" s="54">
        <v>903033</v>
      </c>
      <c r="E5592" s="60" t="s">
        <v>3205</v>
      </c>
      <c r="F5592" s="73">
        <v>0</v>
      </c>
      <c r="G5592" s="73">
        <v>0.41666666666666669</v>
      </c>
      <c r="H5592" s="73">
        <v>0.41666666666666669</v>
      </c>
      <c r="I5592" s="73">
        <v>0.41666666666666669</v>
      </c>
      <c r="J5592" s="81" t="s">
        <v>4230</v>
      </c>
      <c r="AL5592" s="144">
        <v>0</v>
      </c>
      <c r="AM5592" s="144">
        <v>0.41666666666666669</v>
      </c>
      <c r="AN5592" s="144">
        <v>0.41666666666666669</v>
      </c>
      <c r="AO5592" s="145">
        <v>0.41666666666666669</v>
      </c>
    </row>
    <row r="5593" spans="2:41" ht="14.5" hidden="1" x14ac:dyDescent="0.35">
      <c r="B5593" s="45" t="s">
        <v>3314</v>
      </c>
      <c r="C5593" s="54">
        <v>903050</v>
      </c>
      <c r="D5593" s="54">
        <v>903050</v>
      </c>
      <c r="E5593" s="60" t="s">
        <v>3205</v>
      </c>
      <c r="F5593" s="73">
        <v>0</v>
      </c>
      <c r="G5593" s="73">
        <v>0.41666666666666669</v>
      </c>
      <c r="H5593" s="73">
        <v>0.41666666666666669</v>
      </c>
      <c r="I5593" s="73">
        <v>0.41666666666666669</v>
      </c>
      <c r="J5593" s="81" t="s">
        <v>4230</v>
      </c>
      <c r="AL5593" s="144">
        <v>0</v>
      </c>
      <c r="AM5593" s="144">
        <v>0.41666666666666669</v>
      </c>
      <c r="AN5593" s="144">
        <v>0.41666666666666669</v>
      </c>
      <c r="AO5593" s="145">
        <v>0.41666666666666669</v>
      </c>
    </row>
    <row r="5594" spans="2:41" ht="14.5" hidden="1" x14ac:dyDescent="0.35">
      <c r="B5594" s="45" t="s">
        <v>3314</v>
      </c>
      <c r="C5594" s="54">
        <v>903244</v>
      </c>
      <c r="D5594" s="54">
        <v>903244</v>
      </c>
      <c r="E5594" s="60" t="s">
        <v>3205</v>
      </c>
      <c r="F5594" s="73">
        <v>0</v>
      </c>
      <c r="G5594" s="73">
        <v>0.41666666666666669</v>
      </c>
      <c r="H5594" s="73">
        <v>0.41666666666666669</v>
      </c>
      <c r="I5594" s="73">
        <v>0.41666666666666669</v>
      </c>
      <c r="J5594" s="81" t="s">
        <v>4230</v>
      </c>
      <c r="AL5594" s="144">
        <v>0</v>
      </c>
      <c r="AM5594" s="144">
        <v>0.41666666666666669</v>
      </c>
      <c r="AN5594" s="144">
        <v>0.41666666666666669</v>
      </c>
      <c r="AO5594" s="145">
        <v>0.41666666666666669</v>
      </c>
    </row>
    <row r="5595" spans="2:41" ht="14.5" hidden="1" x14ac:dyDescent="0.35">
      <c r="B5595" s="45" t="s">
        <v>3314</v>
      </c>
      <c r="C5595" s="54">
        <v>903288</v>
      </c>
      <c r="D5595" s="54">
        <v>903288</v>
      </c>
      <c r="E5595" s="60" t="s">
        <v>3205</v>
      </c>
      <c r="F5595" s="73">
        <v>0</v>
      </c>
      <c r="G5595" s="73">
        <v>0.41666666666666669</v>
      </c>
      <c r="H5595" s="73">
        <v>0.41666666666666669</v>
      </c>
      <c r="I5595" s="73">
        <v>0.41666666666666669</v>
      </c>
      <c r="J5595" s="81" t="s">
        <v>4230</v>
      </c>
      <c r="AL5595" s="144">
        <v>0</v>
      </c>
      <c r="AM5595" s="144">
        <v>0.41666666666666669</v>
      </c>
      <c r="AN5595" s="144">
        <v>0.41666666666666669</v>
      </c>
      <c r="AO5595" s="145">
        <v>0.41666666666666669</v>
      </c>
    </row>
    <row r="5596" spans="2:41" ht="14.5" hidden="1" x14ac:dyDescent="0.35">
      <c r="B5596" s="45" t="s">
        <v>3314</v>
      </c>
      <c r="C5596" s="54">
        <v>903388</v>
      </c>
      <c r="D5596" s="54">
        <v>903388</v>
      </c>
      <c r="E5596" s="60" t="s">
        <v>3205</v>
      </c>
      <c r="F5596" s="73">
        <v>0</v>
      </c>
      <c r="G5596" s="73">
        <v>0.41666666666666669</v>
      </c>
      <c r="H5596" s="73">
        <v>0.41666666666666669</v>
      </c>
      <c r="I5596" s="73">
        <v>0.41666666666666669</v>
      </c>
      <c r="J5596" s="81" t="s">
        <v>4230</v>
      </c>
      <c r="AL5596" s="144">
        <v>0</v>
      </c>
      <c r="AM5596" s="144">
        <v>0.41666666666666669</v>
      </c>
      <c r="AN5596" s="144">
        <v>0.41666666666666669</v>
      </c>
      <c r="AO5596" s="145">
        <v>0.41666666666666669</v>
      </c>
    </row>
    <row r="5597" spans="2:41" ht="14.5" hidden="1" x14ac:dyDescent="0.35">
      <c r="B5597" s="45" t="s">
        <v>3314</v>
      </c>
      <c r="C5597" s="54">
        <v>903445</v>
      </c>
      <c r="D5597" s="54">
        <v>903445</v>
      </c>
      <c r="E5597" s="60" t="s">
        <v>3205</v>
      </c>
      <c r="F5597" s="73">
        <v>0</v>
      </c>
      <c r="G5597" s="73">
        <v>0.41666666666666669</v>
      </c>
      <c r="H5597" s="73">
        <v>0.41666666666666669</v>
      </c>
      <c r="I5597" s="73">
        <v>0.41666666666666669</v>
      </c>
      <c r="J5597" s="81" t="s">
        <v>4230</v>
      </c>
      <c r="AL5597" s="144">
        <v>0</v>
      </c>
      <c r="AM5597" s="144">
        <v>0.41666666666666669</v>
      </c>
      <c r="AN5597" s="144">
        <v>0.41666666666666669</v>
      </c>
      <c r="AO5597" s="145">
        <v>0.41666666666666669</v>
      </c>
    </row>
    <row r="5598" spans="2:41" ht="14.5" hidden="1" x14ac:dyDescent="0.35">
      <c r="B5598" s="45" t="s">
        <v>3314</v>
      </c>
      <c r="C5598" s="54">
        <v>903501</v>
      </c>
      <c r="D5598" s="54">
        <v>903501</v>
      </c>
      <c r="E5598" s="60" t="s">
        <v>3205</v>
      </c>
      <c r="F5598" s="73">
        <v>0</v>
      </c>
      <c r="G5598" s="73">
        <v>0.41666666666666669</v>
      </c>
      <c r="H5598" s="73">
        <v>0.41666666666666669</v>
      </c>
      <c r="I5598" s="73">
        <v>0.41666666666666669</v>
      </c>
      <c r="J5598" s="81" t="s">
        <v>4230</v>
      </c>
      <c r="AL5598" s="144">
        <v>0</v>
      </c>
      <c r="AM5598" s="144">
        <v>0.41666666666666669</v>
      </c>
      <c r="AN5598" s="144">
        <v>0.41666666666666669</v>
      </c>
      <c r="AO5598" s="145">
        <v>0.41666666666666669</v>
      </c>
    </row>
    <row r="5599" spans="2:41" ht="14.5" hidden="1" x14ac:dyDescent="0.35">
      <c r="B5599" s="45" t="s">
        <v>3314</v>
      </c>
      <c r="C5599" s="54">
        <v>903520</v>
      </c>
      <c r="D5599" s="54">
        <v>903520</v>
      </c>
      <c r="E5599" s="60" t="s">
        <v>3205</v>
      </c>
      <c r="F5599" s="73">
        <v>0</v>
      </c>
      <c r="G5599" s="73">
        <v>0.41666666666666669</v>
      </c>
      <c r="H5599" s="73">
        <v>0.41666666666666669</v>
      </c>
      <c r="I5599" s="73">
        <v>0.41666666666666669</v>
      </c>
      <c r="J5599" s="81" t="s">
        <v>4230</v>
      </c>
      <c r="AL5599" s="144">
        <v>0</v>
      </c>
      <c r="AM5599" s="144">
        <v>0.41666666666666669</v>
      </c>
      <c r="AN5599" s="144">
        <v>0.41666666666666669</v>
      </c>
      <c r="AO5599" s="145">
        <v>0.41666666666666669</v>
      </c>
    </row>
    <row r="5600" spans="2:41" ht="14.5" hidden="1" x14ac:dyDescent="0.35">
      <c r="B5600" s="45" t="s">
        <v>3314</v>
      </c>
      <c r="C5600" s="54">
        <v>903530</v>
      </c>
      <c r="D5600" s="54">
        <v>903531</v>
      </c>
      <c r="E5600" s="60" t="s">
        <v>3205</v>
      </c>
      <c r="F5600" s="73">
        <v>0</v>
      </c>
      <c r="G5600" s="73">
        <v>0.41666666666666669</v>
      </c>
      <c r="H5600" s="73">
        <v>0.41666666666666669</v>
      </c>
      <c r="I5600" s="73">
        <v>0.41666666666666669</v>
      </c>
      <c r="J5600" s="81" t="s">
        <v>4230</v>
      </c>
      <c r="AL5600" s="144">
        <v>0</v>
      </c>
      <c r="AM5600" s="144">
        <v>0.41666666666666669</v>
      </c>
      <c r="AN5600" s="144">
        <v>0.41666666666666669</v>
      </c>
      <c r="AO5600" s="145">
        <v>0.41666666666666669</v>
      </c>
    </row>
    <row r="5601" spans="2:41" ht="14.5" hidden="1" x14ac:dyDescent="0.35">
      <c r="B5601" s="45" t="s">
        <v>3314</v>
      </c>
      <c r="C5601" s="54">
        <v>903582</v>
      </c>
      <c r="D5601" s="54">
        <v>903582</v>
      </c>
      <c r="E5601" s="60" t="s">
        <v>3205</v>
      </c>
      <c r="F5601" s="73">
        <v>0</v>
      </c>
      <c r="G5601" s="73">
        <v>0.41666666666666669</v>
      </c>
      <c r="H5601" s="73">
        <v>0.41666666666666669</v>
      </c>
      <c r="I5601" s="73">
        <v>0.41666666666666669</v>
      </c>
      <c r="J5601" s="81" t="s">
        <v>4230</v>
      </c>
      <c r="AL5601" s="144">
        <v>0</v>
      </c>
      <c r="AM5601" s="144">
        <v>0.41666666666666669</v>
      </c>
      <c r="AN5601" s="144">
        <v>0.41666666666666669</v>
      </c>
      <c r="AO5601" s="145">
        <v>0.41666666666666669</v>
      </c>
    </row>
    <row r="5602" spans="2:41" ht="14.5" hidden="1" x14ac:dyDescent="0.35">
      <c r="B5602" s="45" t="s">
        <v>3314</v>
      </c>
      <c r="C5602" s="54">
        <v>903611</v>
      </c>
      <c r="D5602" s="54">
        <v>903611</v>
      </c>
      <c r="E5602" s="60" t="s">
        <v>3205</v>
      </c>
      <c r="F5602" s="73">
        <v>0</v>
      </c>
      <c r="G5602" s="73">
        <v>0.41666666666666669</v>
      </c>
      <c r="H5602" s="73">
        <v>0.41666666666666669</v>
      </c>
      <c r="I5602" s="73">
        <v>0.41666666666666669</v>
      </c>
      <c r="J5602" s="81" t="s">
        <v>4230</v>
      </c>
      <c r="AL5602" s="144">
        <v>0</v>
      </c>
      <c r="AM5602" s="144">
        <v>0.41666666666666669</v>
      </c>
      <c r="AN5602" s="144">
        <v>0.41666666666666669</v>
      </c>
      <c r="AO5602" s="145">
        <v>0.41666666666666669</v>
      </c>
    </row>
    <row r="5603" spans="2:41" ht="14.5" hidden="1" x14ac:dyDescent="0.35">
      <c r="B5603" s="45" t="s">
        <v>3314</v>
      </c>
      <c r="C5603" s="54">
        <v>903653</v>
      </c>
      <c r="D5603" s="54">
        <v>903653</v>
      </c>
      <c r="E5603" s="60" t="s">
        <v>3205</v>
      </c>
      <c r="F5603" s="73">
        <v>0</v>
      </c>
      <c r="G5603" s="73">
        <v>0.41666666666666669</v>
      </c>
      <c r="H5603" s="73">
        <v>0.41666666666666669</v>
      </c>
      <c r="I5603" s="73">
        <v>0.41666666666666669</v>
      </c>
      <c r="J5603" s="81" t="s">
        <v>4230</v>
      </c>
      <c r="AL5603" s="144">
        <v>0</v>
      </c>
      <c r="AM5603" s="144">
        <v>0.41666666666666669</v>
      </c>
      <c r="AN5603" s="144">
        <v>0.41666666666666669</v>
      </c>
      <c r="AO5603" s="145">
        <v>0.41666666666666669</v>
      </c>
    </row>
    <row r="5604" spans="2:41" ht="14.5" hidden="1" x14ac:dyDescent="0.35">
      <c r="B5604" s="45" t="s">
        <v>3314</v>
      </c>
      <c r="C5604" s="54">
        <v>903721</v>
      </c>
      <c r="D5604" s="54">
        <v>903721</v>
      </c>
      <c r="E5604" s="60" t="s">
        <v>3205</v>
      </c>
      <c r="F5604" s="73">
        <v>0</v>
      </c>
      <c r="G5604" s="73">
        <v>0.41666666666666669</v>
      </c>
      <c r="H5604" s="73">
        <v>0.41666666666666669</v>
      </c>
      <c r="I5604" s="73">
        <v>0.41666666666666669</v>
      </c>
      <c r="J5604" s="81" t="s">
        <v>4230</v>
      </c>
      <c r="AL5604" s="144">
        <v>0</v>
      </c>
      <c r="AM5604" s="144">
        <v>0.41666666666666669</v>
      </c>
      <c r="AN5604" s="144">
        <v>0.41666666666666669</v>
      </c>
      <c r="AO5604" s="145">
        <v>0.41666666666666669</v>
      </c>
    </row>
    <row r="5605" spans="2:41" ht="14.5" hidden="1" x14ac:dyDescent="0.35">
      <c r="B5605" s="45" t="s">
        <v>3314</v>
      </c>
      <c r="C5605" s="54">
        <v>903736</v>
      </c>
      <c r="D5605" s="54">
        <v>903736</v>
      </c>
      <c r="E5605" s="60" t="s">
        <v>3205</v>
      </c>
      <c r="F5605" s="73">
        <v>0</v>
      </c>
      <c r="G5605" s="73">
        <v>0.41666666666666669</v>
      </c>
      <c r="H5605" s="73">
        <v>0.41666666666666669</v>
      </c>
      <c r="I5605" s="73">
        <v>0.41666666666666669</v>
      </c>
      <c r="J5605" s="81" t="s">
        <v>4230</v>
      </c>
      <c r="AL5605" s="144">
        <v>0</v>
      </c>
      <c r="AM5605" s="144">
        <v>0.41666666666666669</v>
      </c>
      <c r="AN5605" s="144">
        <v>0.41666666666666669</v>
      </c>
      <c r="AO5605" s="145">
        <v>0.41666666666666669</v>
      </c>
    </row>
    <row r="5606" spans="2:41" ht="14.5" hidden="1" x14ac:dyDescent="0.35">
      <c r="B5606" s="45" t="s">
        <v>3314</v>
      </c>
      <c r="C5606" s="54">
        <v>903827</v>
      </c>
      <c r="D5606" s="54">
        <v>903827</v>
      </c>
      <c r="E5606" s="60" t="s">
        <v>3205</v>
      </c>
      <c r="F5606" s="73">
        <v>0</v>
      </c>
      <c r="G5606" s="73">
        <v>0.41666666666666669</v>
      </c>
      <c r="H5606" s="73">
        <v>0.41666666666666669</v>
      </c>
      <c r="I5606" s="73">
        <v>0.41666666666666669</v>
      </c>
      <c r="J5606" s="81" t="s">
        <v>4230</v>
      </c>
      <c r="AL5606" s="144">
        <v>0</v>
      </c>
      <c r="AM5606" s="144">
        <v>0.41666666666666669</v>
      </c>
      <c r="AN5606" s="144">
        <v>0.41666666666666669</v>
      </c>
      <c r="AO5606" s="145">
        <v>0.41666666666666669</v>
      </c>
    </row>
    <row r="5607" spans="2:41" ht="14.5" hidden="1" x14ac:dyDescent="0.35">
      <c r="B5607" s="45" t="s">
        <v>3314</v>
      </c>
      <c r="C5607" s="54">
        <v>903928</v>
      </c>
      <c r="D5607" s="54">
        <v>903928</v>
      </c>
      <c r="E5607" s="60" t="s">
        <v>3205</v>
      </c>
      <c r="F5607" s="73">
        <v>0</v>
      </c>
      <c r="G5607" s="73">
        <v>0.41666666666666669</v>
      </c>
      <c r="H5607" s="73">
        <v>0.41666666666666669</v>
      </c>
      <c r="I5607" s="73">
        <v>0.41666666666666669</v>
      </c>
      <c r="J5607" s="81" t="s">
        <v>4230</v>
      </c>
      <c r="AL5607" s="144">
        <v>0</v>
      </c>
      <c r="AM5607" s="144">
        <v>0.41666666666666669</v>
      </c>
      <c r="AN5607" s="144">
        <v>0.41666666666666669</v>
      </c>
      <c r="AO5607" s="145">
        <v>0.41666666666666669</v>
      </c>
    </row>
    <row r="5608" spans="2:41" ht="14.5" hidden="1" x14ac:dyDescent="0.35">
      <c r="B5608" s="45" t="s">
        <v>3314</v>
      </c>
      <c r="C5608" s="54">
        <v>903949</v>
      </c>
      <c r="D5608" s="54">
        <v>903949</v>
      </c>
      <c r="E5608" s="60" t="s">
        <v>3205</v>
      </c>
      <c r="F5608" s="73">
        <v>0</v>
      </c>
      <c r="G5608" s="73">
        <v>0.41666666666666669</v>
      </c>
      <c r="H5608" s="73">
        <v>0.41666666666666669</v>
      </c>
      <c r="I5608" s="73">
        <v>0.41666666666666669</v>
      </c>
      <c r="J5608" s="81" t="s">
        <v>4230</v>
      </c>
      <c r="AL5608" s="144">
        <v>0</v>
      </c>
      <c r="AM5608" s="144">
        <v>0.41666666666666669</v>
      </c>
      <c r="AN5608" s="144">
        <v>0.41666666666666669</v>
      </c>
      <c r="AO5608" s="145">
        <v>0.41666666666666669</v>
      </c>
    </row>
    <row r="5609" spans="2:41" ht="14.5" hidden="1" x14ac:dyDescent="0.35">
      <c r="B5609" s="45" t="s">
        <v>3314</v>
      </c>
      <c r="C5609" s="54">
        <v>903981</v>
      </c>
      <c r="D5609" s="54">
        <v>903981</v>
      </c>
      <c r="E5609" s="60" t="s">
        <v>3205</v>
      </c>
      <c r="F5609" s="73">
        <v>0</v>
      </c>
      <c r="G5609" s="73">
        <v>0.41666666666666669</v>
      </c>
      <c r="H5609" s="73">
        <v>0.41666666666666669</v>
      </c>
      <c r="I5609" s="73">
        <v>0.41666666666666669</v>
      </c>
      <c r="J5609" s="81" t="s">
        <v>4230</v>
      </c>
      <c r="AL5609" s="144">
        <v>0</v>
      </c>
      <c r="AM5609" s="144">
        <v>0.41666666666666669</v>
      </c>
      <c r="AN5609" s="144">
        <v>0.41666666666666669</v>
      </c>
      <c r="AO5609" s="145">
        <v>0.41666666666666669</v>
      </c>
    </row>
    <row r="5610" spans="2:41" ht="14.5" hidden="1" x14ac:dyDescent="0.35">
      <c r="B5610" s="45" t="s">
        <v>3314</v>
      </c>
      <c r="C5610" s="54">
        <v>904009</v>
      </c>
      <c r="D5610" s="54">
        <v>904009</v>
      </c>
      <c r="E5610" s="60" t="s">
        <v>3205</v>
      </c>
      <c r="F5610" s="73">
        <v>0</v>
      </c>
      <c r="G5610" s="73">
        <v>0.41666666666666669</v>
      </c>
      <c r="H5610" s="73">
        <v>0.41666666666666669</v>
      </c>
      <c r="I5610" s="73">
        <v>0.41666666666666669</v>
      </c>
      <c r="J5610" s="81" t="s">
        <v>4230</v>
      </c>
      <c r="AL5610" s="144">
        <v>0</v>
      </c>
      <c r="AM5610" s="144">
        <v>0.41666666666666669</v>
      </c>
      <c r="AN5610" s="144">
        <v>0.41666666666666669</v>
      </c>
      <c r="AO5610" s="145">
        <v>0.41666666666666669</v>
      </c>
    </row>
    <row r="5611" spans="2:41" ht="14.5" hidden="1" x14ac:dyDescent="0.35">
      <c r="B5611" s="45" t="s">
        <v>3314</v>
      </c>
      <c r="C5611" s="54">
        <v>904031</v>
      </c>
      <c r="D5611" s="54">
        <v>904031</v>
      </c>
      <c r="E5611" s="60" t="s">
        <v>3205</v>
      </c>
      <c r="F5611" s="73">
        <v>0</v>
      </c>
      <c r="G5611" s="73">
        <v>0.41666666666666669</v>
      </c>
      <c r="H5611" s="73">
        <v>0.41666666666666669</v>
      </c>
      <c r="I5611" s="73">
        <v>0.41666666666666669</v>
      </c>
      <c r="J5611" s="81" t="s">
        <v>4230</v>
      </c>
      <c r="AL5611" s="144">
        <v>0</v>
      </c>
      <c r="AM5611" s="144">
        <v>0.41666666666666669</v>
      </c>
      <c r="AN5611" s="144">
        <v>0.41666666666666669</v>
      </c>
      <c r="AO5611" s="145">
        <v>0.41666666666666669</v>
      </c>
    </row>
    <row r="5612" spans="2:41" ht="14.5" hidden="1" x14ac:dyDescent="0.35">
      <c r="B5612" s="45" t="s">
        <v>3314</v>
      </c>
      <c r="C5612" s="54">
        <v>904033</v>
      </c>
      <c r="D5612" s="54">
        <v>904034</v>
      </c>
      <c r="E5612" s="60" t="s">
        <v>3205</v>
      </c>
      <c r="F5612" s="73">
        <v>0</v>
      </c>
      <c r="G5612" s="73">
        <v>0.41666666666666669</v>
      </c>
      <c r="H5612" s="73">
        <v>0.41666666666666669</v>
      </c>
      <c r="I5612" s="73">
        <v>0.41666666666666669</v>
      </c>
      <c r="J5612" s="81" t="s">
        <v>4230</v>
      </c>
      <c r="AL5612" s="144">
        <v>0</v>
      </c>
      <c r="AM5612" s="144">
        <v>0.41666666666666669</v>
      </c>
      <c r="AN5612" s="144">
        <v>0.41666666666666669</v>
      </c>
      <c r="AO5612" s="145">
        <v>0.41666666666666669</v>
      </c>
    </row>
    <row r="5613" spans="2:41" ht="14.5" hidden="1" x14ac:dyDescent="0.35">
      <c r="B5613" s="45" t="s">
        <v>3314</v>
      </c>
      <c r="C5613" s="54">
        <v>904234</v>
      </c>
      <c r="D5613" s="54">
        <v>904234</v>
      </c>
      <c r="E5613" s="60" t="s">
        <v>3205</v>
      </c>
      <c r="F5613" s="73">
        <v>0</v>
      </c>
      <c r="G5613" s="73">
        <v>0.41666666666666669</v>
      </c>
      <c r="H5613" s="73">
        <v>0.41666666666666669</v>
      </c>
      <c r="I5613" s="73">
        <v>0.41666666666666669</v>
      </c>
      <c r="J5613" s="81" t="s">
        <v>4230</v>
      </c>
      <c r="AL5613" s="144">
        <v>0</v>
      </c>
      <c r="AM5613" s="144">
        <v>0.41666666666666669</v>
      </c>
      <c r="AN5613" s="144">
        <v>0.41666666666666669</v>
      </c>
      <c r="AO5613" s="145">
        <v>0.41666666666666669</v>
      </c>
    </row>
    <row r="5614" spans="2:41" ht="14.5" hidden="1" x14ac:dyDescent="0.35">
      <c r="B5614" s="45" t="s">
        <v>3314</v>
      </c>
      <c r="C5614" s="54">
        <v>904236</v>
      </c>
      <c r="D5614" s="54">
        <v>904236</v>
      </c>
      <c r="E5614" s="60" t="s">
        <v>3205</v>
      </c>
      <c r="F5614" s="73">
        <v>0</v>
      </c>
      <c r="G5614" s="73">
        <v>0.41666666666666669</v>
      </c>
      <c r="H5614" s="73">
        <v>0.41666666666666669</v>
      </c>
      <c r="I5614" s="73">
        <v>0.41666666666666669</v>
      </c>
      <c r="J5614" s="81" t="s">
        <v>4230</v>
      </c>
      <c r="AL5614" s="144">
        <v>0</v>
      </c>
      <c r="AM5614" s="144">
        <v>0.41666666666666669</v>
      </c>
      <c r="AN5614" s="144">
        <v>0.41666666666666669</v>
      </c>
      <c r="AO5614" s="145">
        <v>0.41666666666666669</v>
      </c>
    </row>
    <row r="5615" spans="2:41" ht="14.5" hidden="1" x14ac:dyDescent="0.35">
      <c r="B5615" s="45" t="s">
        <v>3314</v>
      </c>
      <c r="C5615" s="54">
        <v>904312</v>
      </c>
      <c r="D5615" s="54">
        <v>904312</v>
      </c>
      <c r="E5615" s="60" t="s">
        <v>3205</v>
      </c>
      <c r="F5615" s="73">
        <v>0</v>
      </c>
      <c r="G5615" s="73">
        <v>0.41666666666666669</v>
      </c>
      <c r="H5615" s="73">
        <v>0.41666666666666669</v>
      </c>
      <c r="I5615" s="73">
        <v>0.41666666666666669</v>
      </c>
      <c r="J5615" s="81" t="s">
        <v>4230</v>
      </c>
      <c r="AL5615" s="144">
        <v>0</v>
      </c>
      <c r="AM5615" s="144">
        <v>0.41666666666666669</v>
      </c>
      <c r="AN5615" s="144">
        <v>0.41666666666666669</v>
      </c>
      <c r="AO5615" s="145">
        <v>0.41666666666666669</v>
      </c>
    </row>
    <row r="5616" spans="2:41" ht="14.5" hidden="1" x14ac:dyDescent="0.35">
      <c r="B5616" s="45" t="s">
        <v>3314</v>
      </c>
      <c r="C5616" s="54">
        <v>904336</v>
      </c>
      <c r="D5616" s="54">
        <v>904337</v>
      </c>
      <c r="E5616" s="60" t="s">
        <v>3205</v>
      </c>
      <c r="F5616" s="73">
        <v>0</v>
      </c>
      <c r="G5616" s="73">
        <v>0.41666666666666669</v>
      </c>
      <c r="H5616" s="73">
        <v>0.41666666666666669</v>
      </c>
      <c r="I5616" s="73">
        <v>0.41666666666666669</v>
      </c>
      <c r="J5616" s="81" t="s">
        <v>4230</v>
      </c>
      <c r="AL5616" s="144">
        <v>0</v>
      </c>
      <c r="AM5616" s="144">
        <v>0.41666666666666669</v>
      </c>
      <c r="AN5616" s="144">
        <v>0.41666666666666669</v>
      </c>
      <c r="AO5616" s="145">
        <v>0.41666666666666669</v>
      </c>
    </row>
    <row r="5617" spans="2:41" ht="14.5" hidden="1" x14ac:dyDescent="0.35">
      <c r="B5617" s="45" t="s">
        <v>3314</v>
      </c>
      <c r="C5617" s="54">
        <v>904707</v>
      </c>
      <c r="D5617" s="54">
        <v>904707</v>
      </c>
      <c r="E5617" s="60" t="s">
        <v>3205</v>
      </c>
      <c r="F5617" s="73">
        <v>0</v>
      </c>
      <c r="G5617" s="73">
        <v>0.41666666666666669</v>
      </c>
      <c r="H5617" s="73">
        <v>0.41666666666666669</v>
      </c>
      <c r="I5617" s="73">
        <v>0.41666666666666669</v>
      </c>
      <c r="J5617" s="81" t="s">
        <v>4230</v>
      </c>
      <c r="AL5617" s="144">
        <v>0</v>
      </c>
      <c r="AM5617" s="144">
        <v>0.41666666666666669</v>
      </c>
      <c r="AN5617" s="144">
        <v>0.41666666666666669</v>
      </c>
      <c r="AO5617" s="145">
        <v>0.41666666666666669</v>
      </c>
    </row>
    <row r="5618" spans="2:41" ht="14.5" hidden="1" x14ac:dyDescent="0.35">
      <c r="B5618" s="45" t="s">
        <v>3314</v>
      </c>
      <c r="C5618" s="54">
        <v>904789</v>
      </c>
      <c r="D5618" s="54">
        <v>904789</v>
      </c>
      <c r="E5618" s="60" t="s">
        <v>3205</v>
      </c>
      <c r="F5618" s="73">
        <v>0</v>
      </c>
      <c r="G5618" s="73">
        <v>0.41666666666666669</v>
      </c>
      <c r="H5618" s="73">
        <v>0.41666666666666669</v>
      </c>
      <c r="I5618" s="73">
        <v>0.41666666666666669</v>
      </c>
      <c r="J5618" s="81" t="s">
        <v>4230</v>
      </c>
      <c r="AL5618" s="144">
        <v>0</v>
      </c>
      <c r="AM5618" s="144">
        <v>0.41666666666666669</v>
      </c>
      <c r="AN5618" s="144">
        <v>0.41666666666666669</v>
      </c>
      <c r="AO5618" s="145">
        <v>0.41666666666666669</v>
      </c>
    </row>
    <row r="5619" spans="2:41" ht="14.5" hidden="1" x14ac:dyDescent="0.35">
      <c r="B5619" s="45" t="s">
        <v>3314</v>
      </c>
      <c r="C5619" s="54">
        <v>904820</v>
      </c>
      <c r="D5619" s="54">
        <v>904821</v>
      </c>
      <c r="E5619" s="60" t="s">
        <v>3205</v>
      </c>
      <c r="F5619" s="73">
        <v>0</v>
      </c>
      <c r="G5619" s="73">
        <v>0.41666666666666669</v>
      </c>
      <c r="H5619" s="73">
        <v>0.41666666666666669</v>
      </c>
      <c r="I5619" s="73">
        <v>0.41666666666666669</v>
      </c>
      <c r="J5619" s="81" t="s">
        <v>4230</v>
      </c>
      <c r="AL5619" s="144">
        <v>0</v>
      </c>
      <c r="AM5619" s="144">
        <v>0.41666666666666669</v>
      </c>
      <c r="AN5619" s="144">
        <v>0.41666666666666669</v>
      </c>
      <c r="AO5619" s="145">
        <v>0.41666666666666669</v>
      </c>
    </row>
    <row r="5620" spans="2:41" ht="14.5" hidden="1" x14ac:dyDescent="0.35">
      <c r="B5620" s="45" t="s">
        <v>3314</v>
      </c>
      <c r="C5620" s="54">
        <v>904828</v>
      </c>
      <c r="D5620" s="54">
        <v>904828</v>
      </c>
      <c r="E5620" s="60" t="s">
        <v>3205</v>
      </c>
      <c r="F5620" s="73">
        <v>0</v>
      </c>
      <c r="G5620" s="73">
        <v>0.41666666666666669</v>
      </c>
      <c r="H5620" s="73">
        <v>0.41666666666666669</v>
      </c>
      <c r="I5620" s="73">
        <v>0.41666666666666669</v>
      </c>
      <c r="J5620" s="81" t="s">
        <v>4230</v>
      </c>
      <c r="AL5620" s="144">
        <v>0</v>
      </c>
      <c r="AM5620" s="144">
        <v>0.41666666666666669</v>
      </c>
      <c r="AN5620" s="144">
        <v>0.41666666666666669</v>
      </c>
      <c r="AO5620" s="145">
        <v>0.41666666666666669</v>
      </c>
    </row>
    <row r="5621" spans="2:41" ht="14.5" hidden="1" x14ac:dyDescent="0.35">
      <c r="B5621" s="45" t="s">
        <v>3314</v>
      </c>
      <c r="C5621" s="54">
        <v>904951</v>
      </c>
      <c r="D5621" s="54">
        <v>904951</v>
      </c>
      <c r="E5621" s="60" t="s">
        <v>3205</v>
      </c>
      <c r="F5621" s="73">
        <v>0</v>
      </c>
      <c r="G5621" s="73">
        <v>0.41666666666666669</v>
      </c>
      <c r="H5621" s="73">
        <v>0.41666666666666669</v>
      </c>
      <c r="I5621" s="73">
        <v>0.41666666666666669</v>
      </c>
      <c r="J5621" s="81" t="s">
        <v>4230</v>
      </c>
      <c r="AL5621" s="144">
        <v>0</v>
      </c>
      <c r="AM5621" s="144">
        <v>0.41666666666666669</v>
      </c>
      <c r="AN5621" s="144">
        <v>0.41666666666666669</v>
      </c>
      <c r="AO5621" s="145">
        <v>0.41666666666666669</v>
      </c>
    </row>
    <row r="5622" spans="2:41" ht="14.5" hidden="1" x14ac:dyDescent="0.35">
      <c r="B5622" s="45" t="s">
        <v>3314</v>
      </c>
      <c r="C5622" s="54">
        <v>905050</v>
      </c>
      <c r="D5622" s="54">
        <v>905051</v>
      </c>
      <c r="E5622" s="60" t="s">
        <v>3205</v>
      </c>
      <c r="F5622" s="73">
        <v>0</v>
      </c>
      <c r="G5622" s="73">
        <v>0.41666666666666669</v>
      </c>
      <c r="H5622" s="73">
        <v>0.41666666666666669</v>
      </c>
      <c r="I5622" s="73">
        <v>0.41666666666666669</v>
      </c>
      <c r="J5622" s="81" t="s">
        <v>4230</v>
      </c>
      <c r="AL5622" s="144">
        <v>0</v>
      </c>
      <c r="AM5622" s="144">
        <v>0.41666666666666669</v>
      </c>
      <c r="AN5622" s="144">
        <v>0.41666666666666669</v>
      </c>
      <c r="AO5622" s="145">
        <v>0.41666666666666669</v>
      </c>
    </row>
    <row r="5623" spans="2:41" ht="14.5" hidden="1" x14ac:dyDescent="0.35">
      <c r="B5623" s="45" t="s">
        <v>3314</v>
      </c>
      <c r="C5623" s="54">
        <v>905053</v>
      </c>
      <c r="D5623" s="54">
        <v>905053</v>
      </c>
      <c r="E5623" s="60" t="s">
        <v>3205</v>
      </c>
      <c r="F5623" s="73">
        <v>0</v>
      </c>
      <c r="G5623" s="73">
        <v>0.41666666666666669</v>
      </c>
      <c r="H5623" s="73">
        <v>0.41666666666666669</v>
      </c>
      <c r="I5623" s="73">
        <v>0.41666666666666669</v>
      </c>
      <c r="J5623" s="81" t="s">
        <v>4230</v>
      </c>
      <c r="AL5623" s="144">
        <v>0</v>
      </c>
      <c r="AM5623" s="144">
        <v>0.41666666666666669</v>
      </c>
      <c r="AN5623" s="144">
        <v>0.41666666666666669</v>
      </c>
      <c r="AO5623" s="145">
        <v>0.41666666666666669</v>
      </c>
    </row>
    <row r="5624" spans="2:41" ht="14.5" hidden="1" x14ac:dyDescent="0.35">
      <c r="B5624" s="45" t="s">
        <v>3314</v>
      </c>
      <c r="C5624" s="54">
        <v>905055</v>
      </c>
      <c r="D5624" s="54">
        <v>905057</v>
      </c>
      <c r="E5624" s="60" t="s">
        <v>3205</v>
      </c>
      <c r="F5624" s="73">
        <v>0</v>
      </c>
      <c r="G5624" s="73">
        <v>0.41666666666666669</v>
      </c>
      <c r="H5624" s="73">
        <v>0.41666666666666669</v>
      </c>
      <c r="I5624" s="73">
        <v>0.41666666666666669</v>
      </c>
      <c r="J5624" s="81" t="s">
        <v>4230</v>
      </c>
      <c r="AL5624" s="144">
        <v>0</v>
      </c>
      <c r="AM5624" s="144">
        <v>0.41666666666666669</v>
      </c>
      <c r="AN5624" s="144">
        <v>0.41666666666666669</v>
      </c>
      <c r="AO5624" s="145">
        <v>0.41666666666666669</v>
      </c>
    </row>
    <row r="5625" spans="2:41" ht="14.5" hidden="1" x14ac:dyDescent="0.35">
      <c r="B5625" s="45" t="s">
        <v>3314</v>
      </c>
      <c r="C5625" s="54">
        <v>905059</v>
      </c>
      <c r="D5625" s="54">
        <v>905059</v>
      </c>
      <c r="E5625" s="60" t="s">
        <v>3205</v>
      </c>
      <c r="F5625" s="73">
        <v>0</v>
      </c>
      <c r="G5625" s="73">
        <v>0.41666666666666669</v>
      </c>
      <c r="H5625" s="73">
        <v>0.41666666666666669</v>
      </c>
      <c r="I5625" s="73">
        <v>0.41666666666666669</v>
      </c>
      <c r="J5625" s="81" t="s">
        <v>4230</v>
      </c>
      <c r="AL5625" s="144">
        <v>0</v>
      </c>
      <c r="AM5625" s="144">
        <v>0.41666666666666669</v>
      </c>
      <c r="AN5625" s="144">
        <v>0.41666666666666669</v>
      </c>
      <c r="AO5625" s="145">
        <v>0.41666666666666669</v>
      </c>
    </row>
    <row r="5626" spans="2:41" ht="14.5" hidden="1" x14ac:dyDescent="0.35">
      <c r="B5626" s="45" t="s">
        <v>3314</v>
      </c>
      <c r="C5626" s="54">
        <v>905090</v>
      </c>
      <c r="D5626" s="54">
        <v>905090</v>
      </c>
      <c r="E5626" s="60" t="s">
        <v>3205</v>
      </c>
      <c r="F5626" s="73">
        <v>0</v>
      </c>
      <c r="G5626" s="73">
        <v>0.41666666666666669</v>
      </c>
      <c r="H5626" s="73">
        <v>0.41666666666666669</v>
      </c>
      <c r="I5626" s="73">
        <v>0.41666666666666669</v>
      </c>
      <c r="J5626" s="81" t="s">
        <v>4230</v>
      </c>
      <c r="AL5626" s="144">
        <v>0</v>
      </c>
      <c r="AM5626" s="144">
        <v>0.41666666666666669</v>
      </c>
      <c r="AN5626" s="144">
        <v>0.41666666666666669</v>
      </c>
      <c r="AO5626" s="145">
        <v>0.41666666666666669</v>
      </c>
    </row>
    <row r="5627" spans="2:41" ht="14.5" hidden="1" x14ac:dyDescent="0.35">
      <c r="B5627" s="45" t="s">
        <v>3314</v>
      </c>
      <c r="C5627" s="54">
        <v>905094</v>
      </c>
      <c r="D5627" s="54">
        <v>905094</v>
      </c>
      <c r="E5627" s="60" t="s">
        <v>3205</v>
      </c>
      <c r="F5627" s="73">
        <v>0</v>
      </c>
      <c r="G5627" s="73">
        <v>0.41666666666666669</v>
      </c>
      <c r="H5627" s="73">
        <v>0.41666666666666669</v>
      </c>
      <c r="I5627" s="73">
        <v>0.41666666666666669</v>
      </c>
      <c r="J5627" s="81" t="s">
        <v>4230</v>
      </c>
      <c r="AL5627" s="144">
        <v>0</v>
      </c>
      <c r="AM5627" s="144">
        <v>0.41666666666666669</v>
      </c>
      <c r="AN5627" s="144">
        <v>0.41666666666666669</v>
      </c>
      <c r="AO5627" s="145">
        <v>0.41666666666666669</v>
      </c>
    </row>
    <row r="5628" spans="2:41" ht="14.5" hidden="1" x14ac:dyDescent="0.35">
      <c r="B5628" s="45" t="s">
        <v>3314</v>
      </c>
      <c r="C5628" s="54">
        <v>905096</v>
      </c>
      <c r="D5628" s="54">
        <v>905096</v>
      </c>
      <c r="E5628" s="60" t="s">
        <v>3205</v>
      </c>
      <c r="F5628" s="73">
        <v>0</v>
      </c>
      <c r="G5628" s="73">
        <v>0.41666666666666669</v>
      </c>
      <c r="H5628" s="73">
        <v>0.41666666666666669</v>
      </c>
      <c r="I5628" s="73">
        <v>0.41666666666666669</v>
      </c>
      <c r="J5628" s="81" t="s">
        <v>4230</v>
      </c>
      <c r="AL5628" s="144">
        <v>0</v>
      </c>
      <c r="AM5628" s="144">
        <v>0.41666666666666669</v>
      </c>
      <c r="AN5628" s="144">
        <v>0.41666666666666669</v>
      </c>
      <c r="AO5628" s="145">
        <v>0.41666666666666669</v>
      </c>
    </row>
    <row r="5629" spans="2:41" ht="14.5" hidden="1" x14ac:dyDescent="0.35">
      <c r="B5629" s="45" t="s">
        <v>3314</v>
      </c>
      <c r="C5629" s="54">
        <v>905099</v>
      </c>
      <c r="D5629" s="54">
        <v>905099</v>
      </c>
      <c r="E5629" s="60" t="s">
        <v>3205</v>
      </c>
      <c r="F5629" s="73">
        <v>0</v>
      </c>
      <c r="G5629" s="73">
        <v>0.41666666666666669</v>
      </c>
      <c r="H5629" s="73">
        <v>0.41666666666666669</v>
      </c>
      <c r="I5629" s="73">
        <v>0.41666666666666669</v>
      </c>
      <c r="J5629" s="81" t="s">
        <v>4230</v>
      </c>
      <c r="AL5629" s="144">
        <v>0</v>
      </c>
      <c r="AM5629" s="144">
        <v>0.41666666666666669</v>
      </c>
      <c r="AN5629" s="144">
        <v>0.41666666666666669</v>
      </c>
      <c r="AO5629" s="145">
        <v>0.41666666666666669</v>
      </c>
    </row>
    <row r="5630" spans="2:41" ht="14.5" hidden="1" x14ac:dyDescent="0.35">
      <c r="B5630" s="45" t="s">
        <v>3314</v>
      </c>
      <c r="C5630" s="54">
        <v>905142</v>
      </c>
      <c r="D5630" s="54">
        <v>905143</v>
      </c>
      <c r="E5630" s="60" t="s">
        <v>3205</v>
      </c>
      <c r="F5630" s="73">
        <v>0</v>
      </c>
      <c r="G5630" s="73">
        <v>0.41666666666666669</v>
      </c>
      <c r="H5630" s="73">
        <v>0.41666666666666669</v>
      </c>
      <c r="I5630" s="73">
        <v>0.41666666666666669</v>
      </c>
      <c r="J5630" s="81" t="s">
        <v>4230</v>
      </c>
      <c r="AL5630" s="144">
        <v>0</v>
      </c>
      <c r="AM5630" s="144">
        <v>0.41666666666666669</v>
      </c>
      <c r="AN5630" s="144">
        <v>0.41666666666666669</v>
      </c>
      <c r="AO5630" s="145">
        <v>0.41666666666666669</v>
      </c>
    </row>
    <row r="5631" spans="2:41" ht="14.5" hidden="1" x14ac:dyDescent="0.35">
      <c r="B5631" s="45" t="s">
        <v>3314</v>
      </c>
      <c r="C5631" s="54">
        <v>905161</v>
      </c>
      <c r="D5631" s="54">
        <v>905162</v>
      </c>
      <c r="E5631" s="60" t="s">
        <v>3205</v>
      </c>
      <c r="F5631" s="73">
        <v>0</v>
      </c>
      <c r="G5631" s="73">
        <v>0.41666666666666669</v>
      </c>
      <c r="H5631" s="73">
        <v>0.41666666666666669</v>
      </c>
      <c r="I5631" s="73">
        <v>0.41666666666666669</v>
      </c>
      <c r="J5631" s="81" t="s">
        <v>4230</v>
      </c>
      <c r="AL5631" s="144">
        <v>0</v>
      </c>
      <c r="AM5631" s="144">
        <v>0.41666666666666669</v>
      </c>
      <c r="AN5631" s="144">
        <v>0.41666666666666669</v>
      </c>
      <c r="AO5631" s="145">
        <v>0.41666666666666669</v>
      </c>
    </row>
    <row r="5632" spans="2:41" ht="14.5" hidden="1" x14ac:dyDescent="0.35">
      <c r="B5632" s="45" t="s">
        <v>3314</v>
      </c>
      <c r="C5632" s="54">
        <v>905167</v>
      </c>
      <c r="D5632" s="54">
        <v>905168</v>
      </c>
      <c r="E5632" s="60" t="s">
        <v>3205</v>
      </c>
      <c r="F5632" s="73">
        <v>0</v>
      </c>
      <c r="G5632" s="73">
        <v>0.41666666666666669</v>
      </c>
      <c r="H5632" s="73">
        <v>0.41666666666666669</v>
      </c>
      <c r="I5632" s="73">
        <v>0.41666666666666669</v>
      </c>
      <c r="J5632" s="81" t="s">
        <v>4230</v>
      </c>
      <c r="AL5632" s="144">
        <v>0</v>
      </c>
      <c r="AM5632" s="144">
        <v>0.41666666666666669</v>
      </c>
      <c r="AN5632" s="144">
        <v>0.41666666666666669</v>
      </c>
      <c r="AO5632" s="145">
        <v>0.41666666666666669</v>
      </c>
    </row>
    <row r="5633" spans="2:41" ht="14.5" hidden="1" x14ac:dyDescent="0.35">
      <c r="B5633" s="45" t="s">
        <v>3314</v>
      </c>
      <c r="C5633" s="54">
        <v>905267</v>
      </c>
      <c r="D5633" s="54">
        <v>905267</v>
      </c>
      <c r="E5633" s="60" t="s">
        <v>3205</v>
      </c>
      <c r="F5633" s="73">
        <v>0</v>
      </c>
      <c r="G5633" s="73">
        <v>0.41666666666666669</v>
      </c>
      <c r="H5633" s="73">
        <v>0.41666666666666669</v>
      </c>
      <c r="I5633" s="73">
        <v>0.41666666666666669</v>
      </c>
      <c r="J5633" s="81" t="s">
        <v>4230</v>
      </c>
      <c r="AL5633" s="144">
        <v>0</v>
      </c>
      <c r="AM5633" s="144">
        <v>0.41666666666666669</v>
      </c>
      <c r="AN5633" s="144">
        <v>0.41666666666666669</v>
      </c>
      <c r="AO5633" s="145">
        <v>0.41666666666666669</v>
      </c>
    </row>
    <row r="5634" spans="2:41" ht="14.5" hidden="1" x14ac:dyDescent="0.35">
      <c r="B5634" s="45" t="s">
        <v>3314</v>
      </c>
      <c r="C5634" s="54">
        <v>905280</v>
      </c>
      <c r="D5634" s="54">
        <v>905280</v>
      </c>
      <c r="E5634" s="60" t="s">
        <v>3205</v>
      </c>
      <c r="F5634" s="73">
        <v>0</v>
      </c>
      <c r="G5634" s="73">
        <v>0.41666666666666669</v>
      </c>
      <c r="H5634" s="73">
        <v>0.41666666666666669</v>
      </c>
      <c r="I5634" s="73">
        <v>0.41666666666666669</v>
      </c>
      <c r="J5634" s="81" t="s">
        <v>4230</v>
      </c>
      <c r="AL5634" s="144">
        <v>0</v>
      </c>
      <c r="AM5634" s="144">
        <v>0.41666666666666669</v>
      </c>
      <c r="AN5634" s="144">
        <v>0.41666666666666669</v>
      </c>
      <c r="AO5634" s="145">
        <v>0.41666666666666669</v>
      </c>
    </row>
    <row r="5635" spans="2:41" ht="14.5" hidden="1" x14ac:dyDescent="0.35">
      <c r="B5635" s="45" t="s">
        <v>3314</v>
      </c>
      <c r="C5635" s="54">
        <v>905346</v>
      </c>
      <c r="D5635" s="54">
        <v>905346</v>
      </c>
      <c r="E5635" s="60" t="s">
        <v>3205</v>
      </c>
      <c r="F5635" s="73">
        <v>0</v>
      </c>
      <c r="G5635" s="73">
        <v>0.41666666666666669</v>
      </c>
      <c r="H5635" s="73">
        <v>0.41666666666666669</v>
      </c>
      <c r="I5635" s="73">
        <v>0.41666666666666669</v>
      </c>
      <c r="J5635" s="81" t="s">
        <v>4230</v>
      </c>
      <c r="AL5635" s="144">
        <v>0</v>
      </c>
      <c r="AM5635" s="144">
        <v>0.41666666666666669</v>
      </c>
      <c r="AN5635" s="144">
        <v>0.41666666666666669</v>
      </c>
      <c r="AO5635" s="145">
        <v>0.41666666666666669</v>
      </c>
    </row>
    <row r="5636" spans="2:41" ht="14.5" hidden="1" x14ac:dyDescent="0.35">
      <c r="B5636" s="45" t="s">
        <v>3314</v>
      </c>
      <c r="C5636" s="54">
        <v>905348</v>
      </c>
      <c r="D5636" s="54">
        <v>905348</v>
      </c>
      <c r="E5636" s="60" t="s">
        <v>3205</v>
      </c>
      <c r="F5636" s="73">
        <v>0</v>
      </c>
      <c r="G5636" s="73">
        <v>0.41666666666666669</v>
      </c>
      <c r="H5636" s="73">
        <v>0.41666666666666669</v>
      </c>
      <c r="I5636" s="73">
        <v>0.41666666666666669</v>
      </c>
      <c r="J5636" s="81" t="s">
        <v>4230</v>
      </c>
      <c r="AL5636" s="144">
        <v>0</v>
      </c>
      <c r="AM5636" s="144">
        <v>0.41666666666666669</v>
      </c>
      <c r="AN5636" s="144">
        <v>0.41666666666666669</v>
      </c>
      <c r="AO5636" s="145">
        <v>0.41666666666666669</v>
      </c>
    </row>
    <row r="5637" spans="2:41" ht="14.5" hidden="1" x14ac:dyDescent="0.35">
      <c r="B5637" s="45" t="s">
        <v>3314</v>
      </c>
      <c r="C5637" s="54">
        <v>905421</v>
      </c>
      <c r="D5637" s="54">
        <v>905423</v>
      </c>
      <c r="E5637" s="60" t="s">
        <v>3205</v>
      </c>
      <c r="F5637" s="73">
        <v>0</v>
      </c>
      <c r="G5637" s="73">
        <v>0.41666666666666669</v>
      </c>
      <c r="H5637" s="73">
        <v>0.41666666666666669</v>
      </c>
      <c r="I5637" s="73">
        <v>0.41666666666666669</v>
      </c>
      <c r="J5637" s="81" t="s">
        <v>4230</v>
      </c>
      <c r="AL5637" s="144">
        <v>0</v>
      </c>
      <c r="AM5637" s="144">
        <v>0.41666666666666669</v>
      </c>
      <c r="AN5637" s="144">
        <v>0.41666666666666669</v>
      </c>
      <c r="AO5637" s="145">
        <v>0.41666666666666669</v>
      </c>
    </row>
    <row r="5638" spans="2:41" ht="14.5" hidden="1" x14ac:dyDescent="0.35">
      <c r="B5638" s="45" t="s">
        <v>3314</v>
      </c>
      <c r="C5638" s="54">
        <v>905429</v>
      </c>
      <c r="D5638" s="54">
        <v>905429</v>
      </c>
      <c r="E5638" s="60" t="s">
        <v>3205</v>
      </c>
      <c r="F5638" s="73">
        <v>0</v>
      </c>
      <c r="G5638" s="73">
        <v>0.41666666666666669</v>
      </c>
      <c r="H5638" s="73">
        <v>0.41666666666666669</v>
      </c>
      <c r="I5638" s="73">
        <v>0.41666666666666669</v>
      </c>
      <c r="J5638" s="81" t="s">
        <v>4230</v>
      </c>
      <c r="AL5638" s="144">
        <v>0</v>
      </c>
      <c r="AM5638" s="144">
        <v>0.41666666666666669</v>
      </c>
      <c r="AN5638" s="144">
        <v>0.41666666666666669</v>
      </c>
      <c r="AO5638" s="145">
        <v>0.41666666666666669</v>
      </c>
    </row>
    <row r="5639" spans="2:41" ht="14.5" hidden="1" x14ac:dyDescent="0.35">
      <c r="B5639" s="45" t="s">
        <v>3314</v>
      </c>
      <c r="C5639" s="54">
        <v>905518</v>
      </c>
      <c r="D5639" s="54">
        <v>905518</v>
      </c>
      <c r="E5639" s="60" t="s">
        <v>3205</v>
      </c>
      <c r="F5639" s="73">
        <v>0</v>
      </c>
      <c r="G5639" s="73">
        <v>0.41666666666666669</v>
      </c>
      <c r="H5639" s="73">
        <v>0.41666666666666669</v>
      </c>
      <c r="I5639" s="73">
        <v>0.41666666666666669</v>
      </c>
      <c r="J5639" s="81" t="s">
        <v>4230</v>
      </c>
      <c r="AL5639" s="144">
        <v>0</v>
      </c>
      <c r="AM5639" s="144">
        <v>0.41666666666666669</v>
      </c>
      <c r="AN5639" s="144">
        <v>0.41666666666666669</v>
      </c>
      <c r="AO5639" s="145">
        <v>0.41666666666666669</v>
      </c>
    </row>
    <row r="5640" spans="2:41" ht="14.5" hidden="1" x14ac:dyDescent="0.35">
      <c r="B5640" s="45" t="s">
        <v>3314</v>
      </c>
      <c r="C5640" s="54">
        <v>905531</v>
      </c>
      <c r="D5640" s="54">
        <v>905532</v>
      </c>
      <c r="E5640" s="60" t="s">
        <v>3205</v>
      </c>
      <c r="F5640" s="73">
        <v>0</v>
      </c>
      <c r="G5640" s="73">
        <v>0.41666666666666669</v>
      </c>
      <c r="H5640" s="73">
        <v>0.41666666666666669</v>
      </c>
      <c r="I5640" s="73">
        <v>0.41666666666666669</v>
      </c>
      <c r="J5640" s="81" t="s">
        <v>4230</v>
      </c>
      <c r="AL5640" s="144">
        <v>0</v>
      </c>
      <c r="AM5640" s="144">
        <v>0.41666666666666669</v>
      </c>
      <c r="AN5640" s="144">
        <v>0.41666666666666669</v>
      </c>
      <c r="AO5640" s="145">
        <v>0.41666666666666669</v>
      </c>
    </row>
    <row r="5641" spans="2:41" ht="14.5" hidden="1" x14ac:dyDescent="0.35">
      <c r="B5641" s="45" t="s">
        <v>3314</v>
      </c>
      <c r="C5641" s="54">
        <v>905534</v>
      </c>
      <c r="D5641" s="54">
        <v>905534</v>
      </c>
      <c r="E5641" s="60" t="s">
        <v>3205</v>
      </c>
      <c r="F5641" s="73">
        <v>0</v>
      </c>
      <c r="G5641" s="73">
        <v>0.41666666666666669</v>
      </c>
      <c r="H5641" s="73">
        <v>0.41666666666666669</v>
      </c>
      <c r="I5641" s="73">
        <v>0.41666666666666669</v>
      </c>
      <c r="J5641" s="81" t="s">
        <v>4230</v>
      </c>
      <c r="AL5641" s="144">
        <v>0</v>
      </c>
      <c r="AM5641" s="144">
        <v>0.41666666666666669</v>
      </c>
      <c r="AN5641" s="144">
        <v>0.41666666666666669</v>
      </c>
      <c r="AO5641" s="145">
        <v>0.41666666666666669</v>
      </c>
    </row>
    <row r="5642" spans="2:41" ht="14.5" hidden="1" x14ac:dyDescent="0.35">
      <c r="B5642" s="45" t="s">
        <v>3314</v>
      </c>
      <c r="C5642" s="54">
        <v>905539</v>
      </c>
      <c r="D5642" s="54">
        <v>905539</v>
      </c>
      <c r="E5642" s="60" t="s">
        <v>3205</v>
      </c>
      <c r="F5642" s="73">
        <v>0</v>
      </c>
      <c r="G5642" s="73">
        <v>0.41666666666666669</v>
      </c>
      <c r="H5642" s="73">
        <v>0.41666666666666669</v>
      </c>
      <c r="I5642" s="73">
        <v>0.41666666666666669</v>
      </c>
      <c r="J5642" s="81" t="s">
        <v>4230</v>
      </c>
      <c r="AL5642" s="144">
        <v>0</v>
      </c>
      <c r="AM5642" s="144">
        <v>0.41666666666666669</v>
      </c>
      <c r="AN5642" s="144">
        <v>0.41666666666666669</v>
      </c>
      <c r="AO5642" s="145">
        <v>0.41666666666666669</v>
      </c>
    </row>
    <row r="5643" spans="2:41" ht="14.5" hidden="1" x14ac:dyDescent="0.35">
      <c r="B5643" s="45" t="s">
        <v>3314</v>
      </c>
      <c r="C5643" s="54">
        <v>905591</v>
      </c>
      <c r="D5643" s="54">
        <v>905591</v>
      </c>
      <c r="E5643" s="60" t="s">
        <v>3205</v>
      </c>
      <c r="F5643" s="73">
        <v>0</v>
      </c>
      <c r="G5643" s="73">
        <v>0.41666666666666669</v>
      </c>
      <c r="H5643" s="73">
        <v>0.41666666666666669</v>
      </c>
      <c r="I5643" s="73">
        <v>0.41666666666666669</v>
      </c>
      <c r="J5643" s="81" t="s">
        <v>4230</v>
      </c>
      <c r="AL5643" s="144">
        <v>0</v>
      </c>
      <c r="AM5643" s="144">
        <v>0.41666666666666669</v>
      </c>
      <c r="AN5643" s="144">
        <v>0.41666666666666669</v>
      </c>
      <c r="AO5643" s="145">
        <v>0.41666666666666669</v>
      </c>
    </row>
    <row r="5644" spans="2:41" ht="14.5" hidden="1" x14ac:dyDescent="0.35">
      <c r="B5644" s="45" t="s">
        <v>3314</v>
      </c>
      <c r="C5644" s="54">
        <v>905593</v>
      </c>
      <c r="D5644" s="54">
        <v>905593</v>
      </c>
      <c r="E5644" s="60" t="s">
        <v>3205</v>
      </c>
      <c r="F5644" s="73">
        <v>0</v>
      </c>
      <c r="G5644" s="73">
        <v>0.41666666666666669</v>
      </c>
      <c r="H5644" s="73">
        <v>0.41666666666666669</v>
      </c>
      <c r="I5644" s="73">
        <v>0.41666666666666669</v>
      </c>
      <c r="J5644" s="81" t="s">
        <v>4230</v>
      </c>
      <c r="AL5644" s="144">
        <v>0</v>
      </c>
      <c r="AM5644" s="144">
        <v>0.41666666666666669</v>
      </c>
      <c r="AN5644" s="144">
        <v>0.41666666666666669</v>
      </c>
      <c r="AO5644" s="145">
        <v>0.41666666666666669</v>
      </c>
    </row>
    <row r="5645" spans="2:41" ht="14.5" hidden="1" x14ac:dyDescent="0.35">
      <c r="B5645" s="45" t="s">
        <v>3314</v>
      </c>
      <c r="C5645" s="54">
        <v>905597</v>
      </c>
      <c r="D5645" s="54">
        <v>905597</v>
      </c>
      <c r="E5645" s="60" t="s">
        <v>3205</v>
      </c>
      <c r="F5645" s="73">
        <v>0</v>
      </c>
      <c r="G5645" s="73">
        <v>0.41666666666666669</v>
      </c>
      <c r="H5645" s="73">
        <v>0.41666666666666669</v>
      </c>
      <c r="I5645" s="73">
        <v>0.41666666666666669</v>
      </c>
      <c r="J5645" s="81" t="s">
        <v>4230</v>
      </c>
      <c r="AL5645" s="144">
        <v>0</v>
      </c>
      <c r="AM5645" s="144">
        <v>0.41666666666666669</v>
      </c>
      <c r="AN5645" s="144">
        <v>0.41666666666666669</v>
      </c>
      <c r="AO5645" s="145">
        <v>0.41666666666666669</v>
      </c>
    </row>
    <row r="5646" spans="2:41" ht="14.5" hidden="1" x14ac:dyDescent="0.35">
      <c r="B5646" s="45" t="s">
        <v>3314</v>
      </c>
      <c r="C5646" s="54">
        <v>905663</v>
      </c>
      <c r="D5646" s="54">
        <v>905663</v>
      </c>
      <c r="E5646" s="60" t="s">
        <v>3205</v>
      </c>
      <c r="F5646" s="73">
        <v>0</v>
      </c>
      <c r="G5646" s="73">
        <v>0.41666666666666669</v>
      </c>
      <c r="H5646" s="73">
        <v>0.41666666666666669</v>
      </c>
      <c r="I5646" s="73">
        <v>0.41666666666666669</v>
      </c>
      <c r="J5646" s="81" t="s">
        <v>4230</v>
      </c>
      <c r="AL5646" s="144">
        <v>0</v>
      </c>
      <c r="AM5646" s="144">
        <v>0.41666666666666669</v>
      </c>
      <c r="AN5646" s="144">
        <v>0.41666666666666669</v>
      </c>
      <c r="AO5646" s="145">
        <v>0.41666666666666669</v>
      </c>
    </row>
    <row r="5647" spans="2:41" ht="14.5" hidden="1" x14ac:dyDescent="0.35">
      <c r="B5647" s="45" t="s">
        <v>3314</v>
      </c>
      <c r="C5647" s="54">
        <v>905669</v>
      </c>
      <c r="D5647" s="54">
        <v>905669</v>
      </c>
      <c r="E5647" s="60" t="s">
        <v>3205</v>
      </c>
      <c r="F5647" s="73">
        <v>0</v>
      </c>
      <c r="G5647" s="73">
        <v>0.41666666666666669</v>
      </c>
      <c r="H5647" s="73">
        <v>0.41666666666666669</v>
      </c>
      <c r="I5647" s="73">
        <v>0.41666666666666669</v>
      </c>
      <c r="J5647" s="81" t="s">
        <v>4230</v>
      </c>
      <c r="AL5647" s="144">
        <v>0</v>
      </c>
      <c r="AM5647" s="144">
        <v>0.41666666666666669</v>
      </c>
      <c r="AN5647" s="144">
        <v>0.41666666666666669</v>
      </c>
      <c r="AO5647" s="145">
        <v>0.41666666666666669</v>
      </c>
    </row>
    <row r="5648" spans="2:41" ht="14.5" hidden="1" x14ac:dyDescent="0.35">
      <c r="B5648" s="45" t="s">
        <v>3314</v>
      </c>
      <c r="C5648" s="54">
        <v>905719</v>
      </c>
      <c r="D5648" s="54">
        <v>905719</v>
      </c>
      <c r="E5648" s="60" t="s">
        <v>3205</v>
      </c>
      <c r="F5648" s="73">
        <v>0</v>
      </c>
      <c r="G5648" s="73">
        <v>0.41666666666666669</v>
      </c>
      <c r="H5648" s="73">
        <v>0.41666666666666669</v>
      </c>
      <c r="I5648" s="73">
        <v>0.41666666666666669</v>
      </c>
      <c r="J5648" s="81" t="s">
        <v>4230</v>
      </c>
      <c r="AL5648" s="144">
        <v>0</v>
      </c>
      <c r="AM5648" s="144">
        <v>0.41666666666666669</v>
      </c>
      <c r="AN5648" s="144">
        <v>0.41666666666666669</v>
      </c>
      <c r="AO5648" s="145">
        <v>0.41666666666666669</v>
      </c>
    </row>
    <row r="5649" spans="2:41" ht="14.5" hidden="1" x14ac:dyDescent="0.35">
      <c r="B5649" s="45" t="s">
        <v>3314</v>
      </c>
      <c r="C5649" s="54">
        <v>905729</v>
      </c>
      <c r="D5649" s="54">
        <v>905729</v>
      </c>
      <c r="E5649" s="60" t="s">
        <v>3205</v>
      </c>
      <c r="F5649" s="73">
        <v>0</v>
      </c>
      <c r="G5649" s="73">
        <v>0.41666666666666669</v>
      </c>
      <c r="H5649" s="73">
        <v>0.41666666666666669</v>
      </c>
      <c r="I5649" s="73">
        <v>0.41666666666666669</v>
      </c>
      <c r="J5649" s="81" t="s">
        <v>4230</v>
      </c>
      <c r="AL5649" s="144">
        <v>0</v>
      </c>
      <c r="AM5649" s="144">
        <v>0.41666666666666669</v>
      </c>
      <c r="AN5649" s="144">
        <v>0.41666666666666669</v>
      </c>
      <c r="AO5649" s="145">
        <v>0.41666666666666669</v>
      </c>
    </row>
    <row r="5650" spans="2:41" ht="14.5" hidden="1" x14ac:dyDescent="0.35">
      <c r="B5650" s="45" t="s">
        <v>3314</v>
      </c>
      <c r="C5650" s="54">
        <v>905857</v>
      </c>
      <c r="D5650" s="54">
        <v>905857</v>
      </c>
      <c r="E5650" s="60" t="s">
        <v>3205</v>
      </c>
      <c r="F5650" s="73">
        <v>0</v>
      </c>
      <c r="G5650" s="73">
        <v>0.41666666666666669</v>
      </c>
      <c r="H5650" s="73">
        <v>0.41666666666666669</v>
      </c>
      <c r="I5650" s="73">
        <v>0.41666666666666669</v>
      </c>
      <c r="J5650" s="81" t="s">
        <v>4230</v>
      </c>
      <c r="AL5650" s="144">
        <v>0</v>
      </c>
      <c r="AM5650" s="144">
        <v>0.41666666666666669</v>
      </c>
      <c r="AN5650" s="144">
        <v>0.41666666666666669</v>
      </c>
      <c r="AO5650" s="145">
        <v>0.41666666666666669</v>
      </c>
    </row>
    <row r="5651" spans="2:41" ht="14.5" hidden="1" x14ac:dyDescent="0.35">
      <c r="B5651" s="45" t="s">
        <v>3314</v>
      </c>
      <c r="C5651" s="54">
        <v>905886</v>
      </c>
      <c r="D5651" s="54">
        <v>905886</v>
      </c>
      <c r="E5651" s="60" t="s">
        <v>3205</v>
      </c>
      <c r="F5651" s="73">
        <v>0</v>
      </c>
      <c r="G5651" s="73">
        <v>0.41666666666666669</v>
      </c>
      <c r="H5651" s="73">
        <v>0.41666666666666669</v>
      </c>
      <c r="I5651" s="73">
        <v>0.41666666666666669</v>
      </c>
      <c r="J5651" s="81" t="s">
        <v>4230</v>
      </c>
      <c r="AL5651" s="144">
        <v>0</v>
      </c>
      <c r="AM5651" s="144">
        <v>0.41666666666666669</v>
      </c>
      <c r="AN5651" s="144">
        <v>0.41666666666666669</v>
      </c>
      <c r="AO5651" s="145">
        <v>0.41666666666666669</v>
      </c>
    </row>
    <row r="5652" spans="2:41" ht="14.5" hidden="1" x14ac:dyDescent="0.35">
      <c r="B5652" s="45" t="s">
        <v>3314</v>
      </c>
      <c r="C5652" s="54">
        <v>905888</v>
      </c>
      <c r="D5652" s="54">
        <v>905888</v>
      </c>
      <c r="E5652" s="60" t="s">
        <v>3205</v>
      </c>
      <c r="F5652" s="73">
        <v>0</v>
      </c>
      <c r="G5652" s="73">
        <v>0.41666666666666669</v>
      </c>
      <c r="H5652" s="73">
        <v>0.41666666666666669</v>
      </c>
      <c r="I5652" s="73">
        <v>0.41666666666666669</v>
      </c>
      <c r="J5652" s="81" t="s">
        <v>4230</v>
      </c>
      <c r="AL5652" s="144">
        <v>0</v>
      </c>
      <c r="AM5652" s="144">
        <v>0.41666666666666669</v>
      </c>
      <c r="AN5652" s="144">
        <v>0.41666666666666669</v>
      </c>
      <c r="AO5652" s="145">
        <v>0.41666666666666669</v>
      </c>
    </row>
    <row r="5653" spans="2:41" ht="14.5" hidden="1" x14ac:dyDescent="0.35">
      <c r="B5653" s="45" t="s">
        <v>3314</v>
      </c>
      <c r="C5653" s="54">
        <v>905890</v>
      </c>
      <c r="D5653" s="54">
        <v>905890</v>
      </c>
      <c r="E5653" s="60" t="s">
        <v>3205</v>
      </c>
      <c r="F5653" s="73">
        <v>0</v>
      </c>
      <c r="G5653" s="73">
        <v>0.41666666666666669</v>
      </c>
      <c r="H5653" s="73">
        <v>0.41666666666666669</v>
      </c>
      <c r="I5653" s="73">
        <v>0.41666666666666669</v>
      </c>
      <c r="J5653" s="81" t="s">
        <v>4230</v>
      </c>
      <c r="AL5653" s="144">
        <v>0</v>
      </c>
      <c r="AM5653" s="144">
        <v>0.41666666666666669</v>
      </c>
      <c r="AN5653" s="144">
        <v>0.41666666666666669</v>
      </c>
      <c r="AO5653" s="145">
        <v>0.41666666666666669</v>
      </c>
    </row>
    <row r="5654" spans="2:41" ht="14.5" hidden="1" x14ac:dyDescent="0.35">
      <c r="B5654" s="45" t="s">
        <v>3314</v>
      </c>
      <c r="C5654" s="54">
        <v>905894</v>
      </c>
      <c r="D5654" s="54">
        <v>905895</v>
      </c>
      <c r="E5654" s="60" t="s">
        <v>3205</v>
      </c>
      <c r="F5654" s="73">
        <v>0</v>
      </c>
      <c r="G5654" s="73">
        <v>0.41666666666666669</v>
      </c>
      <c r="H5654" s="73">
        <v>0.41666666666666669</v>
      </c>
      <c r="I5654" s="73">
        <v>0.41666666666666669</v>
      </c>
      <c r="J5654" s="81" t="s">
        <v>4230</v>
      </c>
      <c r="AL5654" s="144">
        <v>0</v>
      </c>
      <c r="AM5654" s="144">
        <v>0.41666666666666669</v>
      </c>
      <c r="AN5654" s="144">
        <v>0.41666666666666669</v>
      </c>
      <c r="AO5654" s="145">
        <v>0.41666666666666669</v>
      </c>
    </row>
    <row r="5655" spans="2:41" ht="14.5" hidden="1" x14ac:dyDescent="0.35">
      <c r="B5655" s="45" t="s">
        <v>3314</v>
      </c>
      <c r="C5655" s="54">
        <v>905898</v>
      </c>
      <c r="D5655" s="54">
        <v>905898</v>
      </c>
      <c r="E5655" s="60" t="s">
        <v>3205</v>
      </c>
      <c r="F5655" s="73">
        <v>0</v>
      </c>
      <c r="G5655" s="73">
        <v>0.41666666666666669</v>
      </c>
      <c r="H5655" s="73">
        <v>0.41666666666666669</v>
      </c>
      <c r="I5655" s="73">
        <v>0.41666666666666669</v>
      </c>
      <c r="J5655" s="81" t="s">
        <v>4230</v>
      </c>
      <c r="AL5655" s="144">
        <v>0</v>
      </c>
      <c r="AM5655" s="144">
        <v>0.41666666666666669</v>
      </c>
      <c r="AN5655" s="144">
        <v>0.41666666666666669</v>
      </c>
      <c r="AO5655" s="145">
        <v>0.41666666666666669</v>
      </c>
    </row>
    <row r="5656" spans="2:41" ht="14.5" hidden="1" x14ac:dyDescent="0.35">
      <c r="B5656" s="45" t="s">
        <v>3314</v>
      </c>
      <c r="C5656" s="54">
        <v>905969</v>
      </c>
      <c r="D5656" s="54">
        <v>905969</v>
      </c>
      <c r="E5656" s="60" t="s">
        <v>3205</v>
      </c>
      <c r="F5656" s="73">
        <v>0</v>
      </c>
      <c r="G5656" s="73">
        <v>0.41666666666666669</v>
      </c>
      <c r="H5656" s="73">
        <v>0.41666666666666669</v>
      </c>
      <c r="I5656" s="73">
        <v>0.41666666666666669</v>
      </c>
      <c r="J5656" s="81" t="s">
        <v>4230</v>
      </c>
      <c r="AL5656" s="144">
        <v>0</v>
      </c>
      <c r="AM5656" s="144">
        <v>0.41666666666666669</v>
      </c>
      <c r="AN5656" s="144">
        <v>0.41666666666666669</v>
      </c>
      <c r="AO5656" s="145">
        <v>0.41666666666666669</v>
      </c>
    </row>
    <row r="5657" spans="2:41" ht="14.5" hidden="1" x14ac:dyDescent="0.35">
      <c r="B5657" s="45" t="s">
        <v>3314</v>
      </c>
      <c r="C5657" s="54">
        <v>905990</v>
      </c>
      <c r="D5657" s="54">
        <v>905990</v>
      </c>
      <c r="E5657" s="60" t="s">
        <v>3205</v>
      </c>
      <c r="F5657" s="73">
        <v>0</v>
      </c>
      <c r="G5657" s="73">
        <v>0.41666666666666669</v>
      </c>
      <c r="H5657" s="73">
        <v>0.41666666666666669</v>
      </c>
      <c r="I5657" s="73">
        <v>0.41666666666666669</v>
      </c>
      <c r="J5657" s="81" t="s">
        <v>4230</v>
      </c>
      <c r="AL5657" s="144">
        <v>0</v>
      </c>
      <c r="AM5657" s="144">
        <v>0.41666666666666669</v>
      </c>
      <c r="AN5657" s="144">
        <v>0.41666666666666669</v>
      </c>
      <c r="AO5657" s="145">
        <v>0.41666666666666669</v>
      </c>
    </row>
    <row r="5658" spans="2:41" ht="14.5" hidden="1" x14ac:dyDescent="0.35">
      <c r="B5658" s="45" t="s">
        <v>3314</v>
      </c>
      <c r="C5658" s="54">
        <v>905998</v>
      </c>
      <c r="D5658" s="54">
        <v>905998</v>
      </c>
      <c r="E5658" s="60" t="s">
        <v>3205</v>
      </c>
      <c r="F5658" s="73">
        <v>0</v>
      </c>
      <c r="G5658" s="73">
        <v>0.41666666666666669</v>
      </c>
      <c r="H5658" s="73">
        <v>0.41666666666666669</v>
      </c>
      <c r="I5658" s="73">
        <v>0.41666666666666669</v>
      </c>
      <c r="J5658" s="81" t="s">
        <v>4230</v>
      </c>
      <c r="AL5658" s="144">
        <v>0</v>
      </c>
      <c r="AM5658" s="144">
        <v>0.41666666666666669</v>
      </c>
      <c r="AN5658" s="144">
        <v>0.41666666666666669</v>
      </c>
      <c r="AO5658" s="145">
        <v>0.41666666666666669</v>
      </c>
    </row>
    <row r="5659" spans="2:41" ht="14.5" hidden="1" x14ac:dyDescent="0.35">
      <c r="B5659" s="45" t="s">
        <v>3314</v>
      </c>
      <c r="C5659" s="54">
        <v>906097</v>
      </c>
      <c r="D5659" s="54">
        <v>906097</v>
      </c>
      <c r="E5659" s="60" t="s">
        <v>3205</v>
      </c>
      <c r="F5659" s="73">
        <v>0</v>
      </c>
      <c r="G5659" s="73">
        <v>0.41666666666666669</v>
      </c>
      <c r="H5659" s="73">
        <v>0.41666666666666669</v>
      </c>
      <c r="I5659" s="73">
        <v>0.41666666666666669</v>
      </c>
      <c r="J5659" s="81" t="s">
        <v>4230</v>
      </c>
      <c r="AL5659" s="144">
        <v>0</v>
      </c>
      <c r="AM5659" s="144">
        <v>0.41666666666666669</v>
      </c>
      <c r="AN5659" s="144">
        <v>0.41666666666666669</v>
      </c>
      <c r="AO5659" s="145">
        <v>0.41666666666666669</v>
      </c>
    </row>
    <row r="5660" spans="2:41" ht="14.5" hidden="1" x14ac:dyDescent="0.35">
      <c r="B5660" s="45" t="s">
        <v>3314</v>
      </c>
      <c r="C5660" s="54">
        <v>906102</v>
      </c>
      <c r="D5660" s="54">
        <v>906102</v>
      </c>
      <c r="E5660" s="60" t="s">
        <v>3205</v>
      </c>
      <c r="F5660" s="73">
        <v>0</v>
      </c>
      <c r="G5660" s="73">
        <v>0.41666666666666669</v>
      </c>
      <c r="H5660" s="73">
        <v>0.41666666666666669</v>
      </c>
      <c r="I5660" s="73">
        <v>0.41666666666666669</v>
      </c>
      <c r="J5660" s="81" t="s">
        <v>4230</v>
      </c>
      <c r="AL5660" s="144">
        <v>0</v>
      </c>
      <c r="AM5660" s="144">
        <v>0.41666666666666669</v>
      </c>
      <c r="AN5660" s="144">
        <v>0.41666666666666669</v>
      </c>
      <c r="AO5660" s="145">
        <v>0.41666666666666669</v>
      </c>
    </row>
    <row r="5661" spans="2:41" ht="14.5" hidden="1" x14ac:dyDescent="0.35">
      <c r="B5661" s="45" t="s">
        <v>3314</v>
      </c>
      <c r="C5661" s="54">
        <v>90613</v>
      </c>
      <c r="D5661" s="54">
        <v>90614</v>
      </c>
      <c r="E5661" s="60" t="s">
        <v>3205</v>
      </c>
      <c r="F5661" s="73">
        <v>0</v>
      </c>
      <c r="G5661" s="73">
        <v>0.41666666666666669</v>
      </c>
      <c r="H5661" s="73">
        <v>0.41666666666666669</v>
      </c>
      <c r="I5661" s="73">
        <v>0.41666666666666669</v>
      </c>
      <c r="J5661" s="81" t="s">
        <v>4230</v>
      </c>
      <c r="AL5661" s="144">
        <v>0</v>
      </c>
      <c r="AM5661" s="144">
        <v>0.41666666666666669</v>
      </c>
      <c r="AN5661" s="144">
        <v>0.41666666666666669</v>
      </c>
      <c r="AO5661" s="145">
        <v>0.41666666666666669</v>
      </c>
    </row>
    <row r="5662" spans="2:41" ht="14.5" hidden="1" x14ac:dyDescent="0.35">
      <c r="B5662" s="45" t="s">
        <v>3314</v>
      </c>
      <c r="C5662" s="54">
        <v>90618</v>
      </c>
      <c r="D5662" s="54">
        <v>90618</v>
      </c>
      <c r="E5662" s="60" t="s">
        <v>3205</v>
      </c>
      <c r="F5662" s="73">
        <v>0</v>
      </c>
      <c r="G5662" s="73">
        <v>0.41666666666666669</v>
      </c>
      <c r="H5662" s="73">
        <v>0.41666666666666669</v>
      </c>
      <c r="I5662" s="73">
        <v>0.41666666666666669</v>
      </c>
      <c r="J5662" s="81" t="s">
        <v>4230</v>
      </c>
      <c r="AL5662" s="144">
        <v>0</v>
      </c>
      <c r="AM5662" s="144">
        <v>0.41666666666666669</v>
      </c>
      <c r="AN5662" s="144">
        <v>0.41666666666666669</v>
      </c>
      <c r="AO5662" s="145">
        <v>0.41666666666666669</v>
      </c>
    </row>
    <row r="5663" spans="2:41" ht="14.5" hidden="1" x14ac:dyDescent="0.35">
      <c r="B5663" s="45" t="s">
        <v>3314</v>
      </c>
      <c r="C5663" s="54">
        <v>90625</v>
      </c>
      <c r="D5663" s="54">
        <v>90625</v>
      </c>
      <c r="E5663" s="60" t="s">
        <v>3205</v>
      </c>
      <c r="F5663" s="73">
        <v>0</v>
      </c>
      <c r="G5663" s="73">
        <v>0.41666666666666669</v>
      </c>
      <c r="H5663" s="73">
        <v>0.41666666666666669</v>
      </c>
      <c r="I5663" s="73">
        <v>0.41666666666666669</v>
      </c>
      <c r="J5663" s="81" t="s">
        <v>4230</v>
      </c>
      <c r="AL5663" s="144">
        <v>0</v>
      </c>
      <c r="AM5663" s="144">
        <v>0.41666666666666669</v>
      </c>
      <c r="AN5663" s="144">
        <v>0.41666666666666669</v>
      </c>
      <c r="AO5663" s="145">
        <v>0.41666666666666669</v>
      </c>
    </row>
    <row r="5664" spans="2:41" ht="14.5" hidden="1" x14ac:dyDescent="0.35">
      <c r="B5664" s="45" t="s">
        <v>3314</v>
      </c>
      <c r="C5664" s="54">
        <v>90627</v>
      </c>
      <c r="D5664" s="54">
        <v>90627</v>
      </c>
      <c r="E5664" s="60" t="s">
        <v>3205</v>
      </c>
      <c r="F5664" s="73">
        <v>0</v>
      </c>
      <c r="G5664" s="73">
        <v>0.41666666666666669</v>
      </c>
      <c r="H5664" s="73">
        <v>0.41666666666666669</v>
      </c>
      <c r="I5664" s="73">
        <v>0.41666666666666669</v>
      </c>
      <c r="J5664" s="81" t="s">
        <v>4230</v>
      </c>
      <c r="AL5664" s="144">
        <v>0</v>
      </c>
      <c r="AM5664" s="144">
        <v>0.41666666666666669</v>
      </c>
      <c r="AN5664" s="144">
        <v>0.41666666666666669</v>
      </c>
      <c r="AO5664" s="145">
        <v>0.41666666666666669</v>
      </c>
    </row>
    <row r="5665" spans="2:41" ht="14.5" hidden="1" x14ac:dyDescent="0.35">
      <c r="B5665" s="45" t="s">
        <v>3314</v>
      </c>
      <c r="C5665" s="54">
        <v>906300</v>
      </c>
      <c r="D5665" s="54">
        <v>906300</v>
      </c>
      <c r="E5665" s="60" t="s">
        <v>3205</v>
      </c>
      <c r="F5665" s="73">
        <v>0</v>
      </c>
      <c r="G5665" s="73">
        <v>0.41666666666666669</v>
      </c>
      <c r="H5665" s="73">
        <v>0.41666666666666669</v>
      </c>
      <c r="I5665" s="73">
        <v>0.41666666666666669</v>
      </c>
      <c r="J5665" s="81" t="s">
        <v>4230</v>
      </c>
      <c r="AL5665" s="144">
        <v>0</v>
      </c>
      <c r="AM5665" s="144">
        <v>0.41666666666666669</v>
      </c>
      <c r="AN5665" s="144">
        <v>0.41666666666666669</v>
      </c>
      <c r="AO5665" s="145">
        <v>0.41666666666666669</v>
      </c>
    </row>
    <row r="5666" spans="2:41" ht="14.5" hidden="1" x14ac:dyDescent="0.35">
      <c r="B5666" s="45" t="s">
        <v>3314</v>
      </c>
      <c r="C5666" s="54">
        <v>906306</v>
      </c>
      <c r="D5666" s="54">
        <v>906308</v>
      </c>
      <c r="E5666" s="60" t="s">
        <v>3205</v>
      </c>
      <c r="F5666" s="73">
        <v>0</v>
      </c>
      <c r="G5666" s="73">
        <v>0.41666666666666669</v>
      </c>
      <c r="H5666" s="73">
        <v>0.41666666666666669</v>
      </c>
      <c r="I5666" s="73">
        <v>0.41666666666666669</v>
      </c>
      <c r="J5666" s="81" t="s">
        <v>4230</v>
      </c>
      <c r="AL5666" s="144">
        <v>0</v>
      </c>
      <c r="AM5666" s="144">
        <v>0.41666666666666669</v>
      </c>
      <c r="AN5666" s="144">
        <v>0.41666666666666669</v>
      </c>
      <c r="AO5666" s="145">
        <v>0.41666666666666669</v>
      </c>
    </row>
    <row r="5667" spans="2:41" ht="14.5" hidden="1" x14ac:dyDescent="0.35">
      <c r="B5667" s="45" t="s">
        <v>3314</v>
      </c>
      <c r="C5667" s="54">
        <v>90635</v>
      </c>
      <c r="D5667" s="54">
        <v>90635</v>
      </c>
      <c r="E5667" s="60" t="s">
        <v>3205</v>
      </c>
      <c r="F5667" s="73">
        <v>0</v>
      </c>
      <c r="G5667" s="73">
        <v>0.41666666666666669</v>
      </c>
      <c r="H5667" s="73">
        <v>0.41666666666666669</v>
      </c>
      <c r="I5667" s="73">
        <v>0.41666666666666669</v>
      </c>
      <c r="J5667" s="81" t="s">
        <v>4230</v>
      </c>
      <c r="AL5667" s="144">
        <v>0</v>
      </c>
      <c r="AM5667" s="144">
        <v>0.41666666666666669</v>
      </c>
      <c r="AN5667" s="144">
        <v>0.41666666666666669</v>
      </c>
      <c r="AO5667" s="145">
        <v>0.41666666666666669</v>
      </c>
    </row>
    <row r="5668" spans="2:41" ht="14.5" hidden="1" x14ac:dyDescent="0.35">
      <c r="B5668" s="45" t="s">
        <v>3314</v>
      </c>
      <c r="C5668" s="54">
        <v>90641</v>
      </c>
      <c r="D5668" s="54">
        <v>90641</v>
      </c>
      <c r="E5668" s="60" t="s">
        <v>3205</v>
      </c>
      <c r="F5668" s="73">
        <v>0</v>
      </c>
      <c r="G5668" s="73">
        <v>0.41666666666666669</v>
      </c>
      <c r="H5668" s="73">
        <v>0.41666666666666669</v>
      </c>
      <c r="I5668" s="73">
        <v>0.41666666666666669</v>
      </c>
      <c r="J5668" s="81" t="s">
        <v>4230</v>
      </c>
      <c r="AL5668" s="144">
        <v>0</v>
      </c>
      <c r="AM5668" s="144">
        <v>0.41666666666666669</v>
      </c>
      <c r="AN5668" s="144">
        <v>0.41666666666666669</v>
      </c>
      <c r="AO5668" s="145">
        <v>0.41666666666666669</v>
      </c>
    </row>
    <row r="5669" spans="2:41" ht="14.5" hidden="1" x14ac:dyDescent="0.35">
      <c r="B5669" s="45" t="s">
        <v>3314</v>
      </c>
      <c r="C5669" s="54">
        <v>906430</v>
      </c>
      <c r="D5669" s="54">
        <v>906430</v>
      </c>
      <c r="E5669" s="60" t="s">
        <v>3205</v>
      </c>
      <c r="F5669" s="73">
        <v>0</v>
      </c>
      <c r="G5669" s="73">
        <v>0.41666666666666669</v>
      </c>
      <c r="H5669" s="73">
        <v>0.41666666666666669</v>
      </c>
      <c r="I5669" s="73">
        <v>0.41666666666666669</v>
      </c>
      <c r="J5669" s="81" t="s">
        <v>4230</v>
      </c>
      <c r="AL5669" s="144">
        <v>0</v>
      </c>
      <c r="AM5669" s="144">
        <v>0.41666666666666669</v>
      </c>
      <c r="AN5669" s="144">
        <v>0.41666666666666669</v>
      </c>
      <c r="AO5669" s="145">
        <v>0.41666666666666669</v>
      </c>
    </row>
    <row r="5670" spans="2:41" ht="14.5" hidden="1" x14ac:dyDescent="0.35">
      <c r="B5670" s="45" t="s">
        <v>3314</v>
      </c>
      <c r="C5670" s="54">
        <v>906433</v>
      </c>
      <c r="D5670" s="54">
        <v>906434</v>
      </c>
      <c r="E5670" s="60" t="s">
        <v>3205</v>
      </c>
      <c r="F5670" s="73">
        <v>0</v>
      </c>
      <c r="G5670" s="73">
        <v>0.41666666666666669</v>
      </c>
      <c r="H5670" s="73">
        <v>0.41666666666666669</v>
      </c>
      <c r="I5670" s="73">
        <v>0.41666666666666669</v>
      </c>
      <c r="J5670" s="81" t="s">
        <v>4230</v>
      </c>
      <c r="AL5670" s="144">
        <v>0</v>
      </c>
      <c r="AM5670" s="144">
        <v>0.41666666666666669</v>
      </c>
      <c r="AN5670" s="144">
        <v>0.41666666666666669</v>
      </c>
      <c r="AO5670" s="145">
        <v>0.41666666666666669</v>
      </c>
    </row>
    <row r="5671" spans="2:41" ht="14.5" hidden="1" x14ac:dyDescent="0.35">
      <c r="B5671" s="45" t="s">
        <v>3314</v>
      </c>
      <c r="C5671" s="54">
        <v>906437</v>
      </c>
      <c r="D5671" s="54">
        <v>906437</v>
      </c>
      <c r="E5671" s="60" t="s">
        <v>3205</v>
      </c>
      <c r="F5671" s="73">
        <v>0</v>
      </c>
      <c r="G5671" s="73">
        <v>0.41666666666666669</v>
      </c>
      <c r="H5671" s="73">
        <v>0.41666666666666669</v>
      </c>
      <c r="I5671" s="73">
        <v>0.41666666666666669</v>
      </c>
      <c r="J5671" s="81" t="s">
        <v>4230</v>
      </c>
      <c r="AL5671" s="144">
        <v>0</v>
      </c>
      <c r="AM5671" s="144">
        <v>0.41666666666666669</v>
      </c>
      <c r="AN5671" s="144">
        <v>0.41666666666666669</v>
      </c>
      <c r="AO5671" s="145">
        <v>0.41666666666666669</v>
      </c>
    </row>
    <row r="5672" spans="2:41" ht="14.5" hidden="1" x14ac:dyDescent="0.35">
      <c r="B5672" s="45" t="s">
        <v>3314</v>
      </c>
      <c r="C5672" s="54">
        <v>906453</v>
      </c>
      <c r="D5672" s="54">
        <v>906453</v>
      </c>
      <c r="E5672" s="60" t="s">
        <v>3205</v>
      </c>
      <c r="F5672" s="73">
        <v>0</v>
      </c>
      <c r="G5672" s="73">
        <v>0.41666666666666669</v>
      </c>
      <c r="H5672" s="73">
        <v>0.41666666666666669</v>
      </c>
      <c r="I5672" s="73">
        <v>0.41666666666666669</v>
      </c>
      <c r="J5672" s="81" t="s">
        <v>4230</v>
      </c>
      <c r="AL5672" s="144">
        <v>0</v>
      </c>
      <c r="AM5672" s="144">
        <v>0.41666666666666669</v>
      </c>
      <c r="AN5672" s="144">
        <v>0.41666666666666669</v>
      </c>
      <c r="AO5672" s="145">
        <v>0.41666666666666669</v>
      </c>
    </row>
    <row r="5673" spans="2:41" ht="14.5" hidden="1" x14ac:dyDescent="0.35">
      <c r="B5673" s="45" t="s">
        <v>3314</v>
      </c>
      <c r="C5673" s="54">
        <v>906456</v>
      </c>
      <c r="D5673" s="54">
        <v>906459</v>
      </c>
      <c r="E5673" s="60" t="s">
        <v>3205</v>
      </c>
      <c r="F5673" s="73">
        <v>0</v>
      </c>
      <c r="G5673" s="73">
        <v>0.41666666666666669</v>
      </c>
      <c r="H5673" s="73">
        <v>0.41666666666666669</v>
      </c>
      <c r="I5673" s="73">
        <v>0.41666666666666669</v>
      </c>
      <c r="J5673" s="81" t="s">
        <v>4230</v>
      </c>
      <c r="AL5673" s="144">
        <v>0</v>
      </c>
      <c r="AM5673" s="144">
        <v>0.41666666666666669</v>
      </c>
      <c r="AN5673" s="144">
        <v>0.41666666666666669</v>
      </c>
      <c r="AO5673" s="145">
        <v>0.41666666666666669</v>
      </c>
    </row>
    <row r="5674" spans="2:41" ht="14.5" hidden="1" x14ac:dyDescent="0.35">
      <c r="B5674" s="45" t="s">
        <v>3314</v>
      </c>
      <c r="C5674" s="54">
        <v>906503</v>
      </c>
      <c r="D5674" s="54">
        <v>906503</v>
      </c>
      <c r="E5674" s="60" t="s">
        <v>3205</v>
      </c>
      <c r="F5674" s="73">
        <v>0</v>
      </c>
      <c r="G5674" s="73">
        <v>0.41666666666666669</v>
      </c>
      <c r="H5674" s="73">
        <v>0.41666666666666669</v>
      </c>
      <c r="I5674" s="73">
        <v>0.41666666666666669</v>
      </c>
      <c r="J5674" s="81" t="s">
        <v>4230</v>
      </c>
      <c r="AL5674" s="144">
        <v>0</v>
      </c>
      <c r="AM5674" s="144">
        <v>0.41666666666666669</v>
      </c>
      <c r="AN5674" s="144">
        <v>0.41666666666666669</v>
      </c>
      <c r="AO5674" s="145">
        <v>0.41666666666666669</v>
      </c>
    </row>
    <row r="5675" spans="2:41" ht="14.5" hidden="1" x14ac:dyDescent="0.35">
      <c r="B5675" s="45" t="s">
        <v>3314</v>
      </c>
      <c r="C5675" s="54">
        <v>90656</v>
      </c>
      <c r="D5675" s="54">
        <v>90656</v>
      </c>
      <c r="E5675" s="60" t="s">
        <v>3205</v>
      </c>
      <c r="F5675" s="73">
        <v>0</v>
      </c>
      <c r="G5675" s="73">
        <v>0.41666666666666669</v>
      </c>
      <c r="H5675" s="73">
        <v>0.41666666666666669</v>
      </c>
      <c r="I5675" s="73">
        <v>0.41666666666666669</v>
      </c>
      <c r="J5675" s="81" t="s">
        <v>4230</v>
      </c>
      <c r="AL5675" s="144">
        <v>0</v>
      </c>
      <c r="AM5675" s="144">
        <v>0.41666666666666669</v>
      </c>
      <c r="AN5675" s="144">
        <v>0.41666666666666669</v>
      </c>
      <c r="AO5675" s="145">
        <v>0.41666666666666669</v>
      </c>
    </row>
    <row r="5676" spans="2:41" ht="14.5" hidden="1" x14ac:dyDescent="0.35">
      <c r="B5676" s="45" t="s">
        <v>3314</v>
      </c>
      <c r="C5676" s="54">
        <v>906620</v>
      </c>
      <c r="D5676" s="54">
        <v>906620</v>
      </c>
      <c r="E5676" s="60" t="s">
        <v>3205</v>
      </c>
      <c r="F5676" s="73">
        <v>0</v>
      </c>
      <c r="G5676" s="73">
        <v>0.41666666666666669</v>
      </c>
      <c r="H5676" s="73">
        <v>0.41666666666666669</v>
      </c>
      <c r="I5676" s="73">
        <v>0.41666666666666669</v>
      </c>
      <c r="J5676" s="81" t="s">
        <v>4230</v>
      </c>
      <c r="AL5676" s="144">
        <v>0</v>
      </c>
      <c r="AM5676" s="144">
        <v>0.41666666666666669</v>
      </c>
      <c r="AN5676" s="144">
        <v>0.41666666666666669</v>
      </c>
      <c r="AO5676" s="145">
        <v>0.41666666666666669</v>
      </c>
    </row>
    <row r="5677" spans="2:41" ht="14.5" hidden="1" x14ac:dyDescent="0.35">
      <c r="B5677" s="45" t="s">
        <v>3314</v>
      </c>
      <c r="C5677" s="54">
        <v>906671</v>
      </c>
      <c r="D5677" s="54">
        <v>906672</v>
      </c>
      <c r="E5677" s="60" t="s">
        <v>3205</v>
      </c>
      <c r="F5677" s="73">
        <v>0</v>
      </c>
      <c r="G5677" s="73">
        <v>0.41666666666666669</v>
      </c>
      <c r="H5677" s="73">
        <v>0.41666666666666669</v>
      </c>
      <c r="I5677" s="73">
        <v>0.41666666666666669</v>
      </c>
      <c r="J5677" s="81" t="s">
        <v>4230</v>
      </c>
      <c r="AL5677" s="144">
        <v>0</v>
      </c>
      <c r="AM5677" s="144">
        <v>0.41666666666666669</v>
      </c>
      <c r="AN5677" s="144">
        <v>0.41666666666666669</v>
      </c>
      <c r="AO5677" s="145">
        <v>0.41666666666666669</v>
      </c>
    </row>
    <row r="5678" spans="2:41" ht="14.5" hidden="1" x14ac:dyDescent="0.35">
      <c r="B5678" s="45" t="s">
        <v>3314</v>
      </c>
      <c r="C5678" s="54">
        <v>906674</v>
      </c>
      <c r="D5678" s="54">
        <v>906676</v>
      </c>
      <c r="E5678" s="60" t="s">
        <v>3205</v>
      </c>
      <c r="F5678" s="73">
        <v>0</v>
      </c>
      <c r="G5678" s="73">
        <v>0.41666666666666669</v>
      </c>
      <c r="H5678" s="73">
        <v>0.41666666666666669</v>
      </c>
      <c r="I5678" s="73">
        <v>0.41666666666666669</v>
      </c>
      <c r="J5678" s="81" t="s">
        <v>4230</v>
      </c>
      <c r="AL5678" s="144">
        <v>0</v>
      </c>
      <c r="AM5678" s="144">
        <v>0.41666666666666669</v>
      </c>
      <c r="AN5678" s="144">
        <v>0.41666666666666669</v>
      </c>
      <c r="AO5678" s="145">
        <v>0.41666666666666669</v>
      </c>
    </row>
    <row r="5679" spans="2:41" ht="14.5" hidden="1" x14ac:dyDescent="0.35">
      <c r="B5679" s="45" t="s">
        <v>3314</v>
      </c>
      <c r="C5679" s="54">
        <v>906678</v>
      </c>
      <c r="D5679" s="54">
        <v>906678</v>
      </c>
      <c r="E5679" s="60" t="s">
        <v>3205</v>
      </c>
      <c r="F5679" s="73">
        <v>0</v>
      </c>
      <c r="G5679" s="73">
        <v>0.41666666666666669</v>
      </c>
      <c r="H5679" s="73">
        <v>0.41666666666666669</v>
      </c>
      <c r="I5679" s="73">
        <v>0.41666666666666669</v>
      </c>
      <c r="J5679" s="81" t="s">
        <v>4230</v>
      </c>
      <c r="AL5679" s="144">
        <v>0</v>
      </c>
      <c r="AM5679" s="144">
        <v>0.41666666666666669</v>
      </c>
      <c r="AN5679" s="144">
        <v>0.41666666666666669</v>
      </c>
      <c r="AO5679" s="145">
        <v>0.41666666666666669</v>
      </c>
    </row>
    <row r="5680" spans="2:41" ht="14.5" hidden="1" x14ac:dyDescent="0.35">
      <c r="B5680" s="45" t="s">
        <v>3314</v>
      </c>
      <c r="C5680" s="54">
        <v>906702</v>
      </c>
      <c r="D5680" s="54">
        <v>906703</v>
      </c>
      <c r="E5680" s="60" t="s">
        <v>3205</v>
      </c>
      <c r="F5680" s="73">
        <v>0</v>
      </c>
      <c r="G5680" s="73">
        <v>0.41666666666666669</v>
      </c>
      <c r="H5680" s="73">
        <v>0.41666666666666669</v>
      </c>
      <c r="I5680" s="73">
        <v>0.41666666666666669</v>
      </c>
      <c r="J5680" s="81" t="s">
        <v>4230</v>
      </c>
      <c r="AL5680" s="144">
        <v>0</v>
      </c>
      <c r="AM5680" s="144">
        <v>0.41666666666666669</v>
      </c>
      <c r="AN5680" s="144">
        <v>0.41666666666666669</v>
      </c>
      <c r="AO5680" s="145">
        <v>0.41666666666666669</v>
      </c>
    </row>
    <row r="5681" spans="2:41" ht="14.5" hidden="1" x14ac:dyDescent="0.35">
      <c r="B5681" s="45" t="s">
        <v>3314</v>
      </c>
      <c r="C5681" s="54">
        <v>906711</v>
      </c>
      <c r="D5681" s="54">
        <v>906711</v>
      </c>
      <c r="E5681" s="60" t="s">
        <v>3205</v>
      </c>
      <c r="F5681" s="73">
        <v>0</v>
      </c>
      <c r="G5681" s="73">
        <v>0.41666666666666669</v>
      </c>
      <c r="H5681" s="73">
        <v>0.41666666666666669</v>
      </c>
      <c r="I5681" s="73">
        <v>0.41666666666666669</v>
      </c>
      <c r="J5681" s="81" t="s">
        <v>4230</v>
      </c>
      <c r="AL5681" s="144">
        <v>0</v>
      </c>
      <c r="AM5681" s="144">
        <v>0.41666666666666669</v>
      </c>
      <c r="AN5681" s="144">
        <v>0.41666666666666669</v>
      </c>
      <c r="AO5681" s="145">
        <v>0.41666666666666669</v>
      </c>
    </row>
    <row r="5682" spans="2:41" ht="14.5" hidden="1" x14ac:dyDescent="0.35">
      <c r="B5682" s="45" t="s">
        <v>3314</v>
      </c>
      <c r="C5682" s="54">
        <v>906714</v>
      </c>
      <c r="D5682" s="54">
        <v>906714</v>
      </c>
      <c r="E5682" s="60" t="s">
        <v>3205</v>
      </c>
      <c r="F5682" s="73">
        <v>0</v>
      </c>
      <c r="G5682" s="73">
        <v>0.41666666666666669</v>
      </c>
      <c r="H5682" s="73">
        <v>0.41666666666666669</v>
      </c>
      <c r="I5682" s="73">
        <v>0.41666666666666669</v>
      </c>
      <c r="J5682" s="81" t="s">
        <v>4230</v>
      </c>
      <c r="AL5682" s="144">
        <v>0</v>
      </c>
      <c r="AM5682" s="144">
        <v>0.41666666666666669</v>
      </c>
      <c r="AN5682" s="144">
        <v>0.41666666666666669</v>
      </c>
      <c r="AO5682" s="145">
        <v>0.41666666666666669</v>
      </c>
    </row>
    <row r="5683" spans="2:41" ht="14.5" hidden="1" x14ac:dyDescent="0.35">
      <c r="B5683" s="45" t="s">
        <v>3314</v>
      </c>
      <c r="C5683" s="54">
        <v>90672</v>
      </c>
      <c r="D5683" s="54">
        <v>90672</v>
      </c>
      <c r="E5683" s="60" t="s">
        <v>3205</v>
      </c>
      <c r="F5683" s="73">
        <v>0</v>
      </c>
      <c r="G5683" s="73">
        <v>0.41666666666666669</v>
      </c>
      <c r="H5683" s="73">
        <v>0.41666666666666669</v>
      </c>
      <c r="I5683" s="73">
        <v>0.41666666666666669</v>
      </c>
      <c r="J5683" s="81" t="s">
        <v>4230</v>
      </c>
      <c r="AL5683" s="144">
        <v>0</v>
      </c>
      <c r="AM5683" s="144">
        <v>0.41666666666666669</v>
      </c>
      <c r="AN5683" s="144">
        <v>0.41666666666666669</v>
      </c>
      <c r="AO5683" s="145">
        <v>0.41666666666666669</v>
      </c>
    </row>
    <row r="5684" spans="2:41" ht="14.5" hidden="1" x14ac:dyDescent="0.35">
      <c r="B5684" s="45" t="s">
        <v>3314</v>
      </c>
      <c r="C5684" s="54">
        <v>90674</v>
      </c>
      <c r="D5684" s="54">
        <v>90674</v>
      </c>
      <c r="E5684" s="60" t="s">
        <v>3205</v>
      </c>
      <c r="F5684" s="73">
        <v>0</v>
      </c>
      <c r="G5684" s="73">
        <v>0.41666666666666669</v>
      </c>
      <c r="H5684" s="73">
        <v>0.41666666666666669</v>
      </c>
      <c r="I5684" s="73">
        <v>0.41666666666666669</v>
      </c>
      <c r="J5684" s="81" t="s">
        <v>4230</v>
      </c>
      <c r="AL5684" s="144">
        <v>0</v>
      </c>
      <c r="AM5684" s="144">
        <v>0.41666666666666669</v>
      </c>
      <c r="AN5684" s="144">
        <v>0.41666666666666669</v>
      </c>
      <c r="AO5684" s="145">
        <v>0.41666666666666669</v>
      </c>
    </row>
    <row r="5685" spans="2:41" ht="14.5" hidden="1" x14ac:dyDescent="0.35">
      <c r="B5685" s="45" t="s">
        <v>3314</v>
      </c>
      <c r="C5685" s="54">
        <v>90676</v>
      </c>
      <c r="D5685" s="54">
        <v>90676</v>
      </c>
      <c r="E5685" s="60" t="s">
        <v>3205</v>
      </c>
      <c r="F5685" s="73">
        <v>0</v>
      </c>
      <c r="G5685" s="73">
        <v>0.41666666666666669</v>
      </c>
      <c r="H5685" s="73">
        <v>0.41666666666666669</v>
      </c>
      <c r="I5685" s="73">
        <v>0.41666666666666669</v>
      </c>
      <c r="J5685" s="81" t="s">
        <v>4230</v>
      </c>
      <c r="AL5685" s="144">
        <v>0</v>
      </c>
      <c r="AM5685" s="144">
        <v>0.41666666666666669</v>
      </c>
      <c r="AN5685" s="144">
        <v>0.41666666666666669</v>
      </c>
      <c r="AO5685" s="145">
        <v>0.41666666666666669</v>
      </c>
    </row>
    <row r="5686" spans="2:41" ht="14.5" hidden="1" x14ac:dyDescent="0.35">
      <c r="B5686" s="45" t="s">
        <v>3314</v>
      </c>
      <c r="C5686" s="54">
        <v>906779</v>
      </c>
      <c r="D5686" s="54">
        <v>906779</v>
      </c>
      <c r="E5686" s="60" t="s">
        <v>3205</v>
      </c>
      <c r="F5686" s="73">
        <v>0</v>
      </c>
      <c r="G5686" s="73">
        <v>0.41666666666666669</v>
      </c>
      <c r="H5686" s="73">
        <v>0.41666666666666669</v>
      </c>
      <c r="I5686" s="73">
        <v>0.41666666666666669</v>
      </c>
      <c r="J5686" s="81" t="s">
        <v>4230</v>
      </c>
      <c r="AL5686" s="144">
        <v>0</v>
      </c>
      <c r="AM5686" s="144">
        <v>0.41666666666666669</v>
      </c>
      <c r="AN5686" s="144">
        <v>0.41666666666666669</v>
      </c>
      <c r="AO5686" s="145">
        <v>0.41666666666666669</v>
      </c>
    </row>
    <row r="5687" spans="2:41" ht="14.5" hidden="1" x14ac:dyDescent="0.35">
      <c r="B5687" s="45" t="s">
        <v>3314</v>
      </c>
      <c r="C5687" s="54">
        <v>90679</v>
      </c>
      <c r="D5687" s="54">
        <v>90679</v>
      </c>
      <c r="E5687" s="60" t="s">
        <v>3205</v>
      </c>
      <c r="F5687" s="73">
        <v>0</v>
      </c>
      <c r="G5687" s="73">
        <v>0.41666666666666669</v>
      </c>
      <c r="H5687" s="73">
        <v>0.41666666666666669</v>
      </c>
      <c r="I5687" s="73">
        <v>0.41666666666666669</v>
      </c>
      <c r="J5687" s="81" t="s">
        <v>4230</v>
      </c>
      <c r="AL5687" s="144">
        <v>0</v>
      </c>
      <c r="AM5687" s="144">
        <v>0.41666666666666669</v>
      </c>
      <c r="AN5687" s="144">
        <v>0.41666666666666669</v>
      </c>
      <c r="AO5687" s="145">
        <v>0.41666666666666669</v>
      </c>
    </row>
    <row r="5688" spans="2:41" ht="14.5" hidden="1" x14ac:dyDescent="0.35">
      <c r="B5688" s="45" t="s">
        <v>3314</v>
      </c>
      <c r="C5688" s="54">
        <v>90692</v>
      </c>
      <c r="D5688" s="54">
        <v>90692</v>
      </c>
      <c r="E5688" s="60" t="s">
        <v>3205</v>
      </c>
      <c r="F5688" s="73">
        <v>0</v>
      </c>
      <c r="G5688" s="73">
        <v>0.41666666666666669</v>
      </c>
      <c r="H5688" s="73">
        <v>0.41666666666666669</v>
      </c>
      <c r="I5688" s="73">
        <v>0.41666666666666669</v>
      </c>
      <c r="J5688" s="81" t="s">
        <v>4230</v>
      </c>
      <c r="AL5688" s="144">
        <v>0</v>
      </c>
      <c r="AM5688" s="144">
        <v>0.41666666666666669</v>
      </c>
      <c r="AN5688" s="144">
        <v>0.41666666666666669</v>
      </c>
      <c r="AO5688" s="145">
        <v>0.41666666666666669</v>
      </c>
    </row>
    <row r="5689" spans="2:41" ht="14.5" hidden="1" x14ac:dyDescent="0.35">
      <c r="B5689" s="45" t="s">
        <v>3314</v>
      </c>
      <c r="C5689" s="54">
        <v>90697</v>
      </c>
      <c r="D5689" s="54">
        <v>90697</v>
      </c>
      <c r="E5689" s="60" t="s">
        <v>3205</v>
      </c>
      <c r="F5689" s="73">
        <v>0</v>
      </c>
      <c r="G5689" s="73">
        <v>0.41666666666666669</v>
      </c>
      <c r="H5689" s="73">
        <v>0.41666666666666669</v>
      </c>
      <c r="I5689" s="73">
        <v>0.41666666666666669</v>
      </c>
      <c r="J5689" s="81" t="s">
        <v>4230</v>
      </c>
      <c r="AL5689" s="144">
        <v>0</v>
      </c>
      <c r="AM5689" s="144">
        <v>0.41666666666666669</v>
      </c>
      <c r="AN5689" s="144">
        <v>0.41666666666666669</v>
      </c>
      <c r="AO5689" s="145">
        <v>0.41666666666666669</v>
      </c>
    </row>
    <row r="5690" spans="2:41" ht="14.5" hidden="1" x14ac:dyDescent="0.35">
      <c r="B5690" s="45" t="s">
        <v>3314</v>
      </c>
      <c r="C5690" s="54">
        <v>907050</v>
      </c>
      <c r="D5690" s="54">
        <v>907050</v>
      </c>
      <c r="E5690" s="60" t="s">
        <v>3205</v>
      </c>
      <c r="F5690" s="73">
        <v>0</v>
      </c>
      <c r="G5690" s="73">
        <v>0.41666666666666669</v>
      </c>
      <c r="H5690" s="73">
        <v>0.41666666666666669</v>
      </c>
      <c r="I5690" s="73">
        <v>0.41666666666666669</v>
      </c>
      <c r="J5690" s="81" t="s">
        <v>4230</v>
      </c>
      <c r="AL5690" s="144">
        <v>0</v>
      </c>
      <c r="AM5690" s="144">
        <v>0.41666666666666669</v>
      </c>
      <c r="AN5690" s="144">
        <v>0.41666666666666669</v>
      </c>
      <c r="AO5690" s="145">
        <v>0.41666666666666669</v>
      </c>
    </row>
    <row r="5691" spans="2:41" ht="14.5" hidden="1" x14ac:dyDescent="0.35">
      <c r="B5691" s="45" t="s">
        <v>3314</v>
      </c>
      <c r="C5691" s="54">
        <v>907055</v>
      </c>
      <c r="D5691" s="54">
        <v>907055</v>
      </c>
      <c r="E5691" s="60" t="s">
        <v>3205</v>
      </c>
      <c r="F5691" s="73">
        <v>0</v>
      </c>
      <c r="G5691" s="73">
        <v>0.41666666666666669</v>
      </c>
      <c r="H5691" s="73">
        <v>0.41666666666666669</v>
      </c>
      <c r="I5691" s="73">
        <v>0.41666666666666669</v>
      </c>
      <c r="J5691" s="81" t="s">
        <v>4230</v>
      </c>
      <c r="AL5691" s="144">
        <v>0</v>
      </c>
      <c r="AM5691" s="144">
        <v>0.41666666666666669</v>
      </c>
      <c r="AN5691" s="144">
        <v>0.41666666666666669</v>
      </c>
      <c r="AO5691" s="145">
        <v>0.41666666666666669</v>
      </c>
    </row>
    <row r="5692" spans="2:41" ht="14.5" hidden="1" x14ac:dyDescent="0.35">
      <c r="B5692" s="45" t="s">
        <v>3314</v>
      </c>
      <c r="C5692" s="54">
        <v>907057</v>
      </c>
      <c r="D5692" s="54">
        <v>907059</v>
      </c>
      <c r="E5692" s="60" t="s">
        <v>3205</v>
      </c>
      <c r="F5692" s="73">
        <v>0</v>
      </c>
      <c r="G5692" s="73">
        <v>0.41666666666666669</v>
      </c>
      <c r="H5692" s="73">
        <v>0.41666666666666669</v>
      </c>
      <c r="I5692" s="73">
        <v>0.41666666666666669</v>
      </c>
      <c r="J5692" s="81" t="s">
        <v>4230</v>
      </c>
      <c r="AL5692" s="144">
        <v>0</v>
      </c>
      <c r="AM5692" s="144">
        <v>0.41666666666666669</v>
      </c>
      <c r="AN5692" s="144">
        <v>0.41666666666666669</v>
      </c>
      <c r="AO5692" s="145">
        <v>0.41666666666666669</v>
      </c>
    </row>
    <row r="5693" spans="2:41" ht="14.5" hidden="1" x14ac:dyDescent="0.35">
      <c r="B5693" s="45" t="s">
        <v>3314</v>
      </c>
      <c r="C5693" s="54">
        <v>907087</v>
      </c>
      <c r="D5693" s="54">
        <v>907088</v>
      </c>
      <c r="E5693" s="60" t="s">
        <v>3205</v>
      </c>
      <c r="F5693" s="73">
        <v>0</v>
      </c>
      <c r="G5693" s="73">
        <v>0.41666666666666669</v>
      </c>
      <c r="H5693" s="73">
        <v>0.41666666666666669</v>
      </c>
      <c r="I5693" s="73">
        <v>0.41666666666666669</v>
      </c>
      <c r="J5693" s="81" t="s">
        <v>4230</v>
      </c>
      <c r="AL5693" s="144">
        <v>0</v>
      </c>
      <c r="AM5693" s="144">
        <v>0.41666666666666669</v>
      </c>
      <c r="AN5693" s="144">
        <v>0.41666666666666669</v>
      </c>
      <c r="AO5693" s="145">
        <v>0.41666666666666669</v>
      </c>
    </row>
    <row r="5694" spans="2:41" ht="14.5" hidden="1" x14ac:dyDescent="0.35">
      <c r="B5694" s="45" t="s">
        <v>3314</v>
      </c>
      <c r="C5694" s="54">
        <v>907092</v>
      </c>
      <c r="D5694" s="54">
        <v>907092</v>
      </c>
      <c r="E5694" s="60" t="s">
        <v>3205</v>
      </c>
      <c r="F5694" s="73">
        <v>0</v>
      </c>
      <c r="G5694" s="73">
        <v>0.41666666666666669</v>
      </c>
      <c r="H5694" s="73">
        <v>0.41666666666666669</v>
      </c>
      <c r="I5694" s="73">
        <v>0.41666666666666669</v>
      </c>
      <c r="J5694" s="81" t="s">
        <v>4230</v>
      </c>
      <c r="AL5694" s="144">
        <v>0</v>
      </c>
      <c r="AM5694" s="144">
        <v>0.41666666666666669</v>
      </c>
      <c r="AN5694" s="144">
        <v>0.41666666666666669</v>
      </c>
      <c r="AO5694" s="145">
        <v>0.41666666666666669</v>
      </c>
    </row>
    <row r="5695" spans="2:41" ht="14.5" hidden="1" x14ac:dyDescent="0.35">
      <c r="B5695" s="45" t="s">
        <v>3314</v>
      </c>
      <c r="C5695" s="54">
        <v>907094</v>
      </c>
      <c r="D5695" s="54">
        <v>907095</v>
      </c>
      <c r="E5695" s="60" t="s">
        <v>3205</v>
      </c>
      <c r="F5695" s="73">
        <v>0</v>
      </c>
      <c r="G5695" s="73">
        <v>0.41666666666666669</v>
      </c>
      <c r="H5695" s="73">
        <v>0.41666666666666669</v>
      </c>
      <c r="I5695" s="73">
        <v>0.41666666666666669</v>
      </c>
      <c r="J5695" s="81" t="s">
        <v>4230</v>
      </c>
      <c r="AL5695" s="144">
        <v>0</v>
      </c>
      <c r="AM5695" s="144">
        <v>0.41666666666666669</v>
      </c>
      <c r="AN5695" s="144">
        <v>0.41666666666666669</v>
      </c>
      <c r="AO5695" s="145">
        <v>0.41666666666666669</v>
      </c>
    </row>
    <row r="5696" spans="2:41" ht="14.5" hidden="1" x14ac:dyDescent="0.35">
      <c r="B5696" s="45" t="s">
        <v>3314</v>
      </c>
      <c r="C5696" s="54">
        <v>907098</v>
      </c>
      <c r="D5696" s="54">
        <v>907099</v>
      </c>
      <c r="E5696" s="60" t="s">
        <v>3205</v>
      </c>
      <c r="F5696" s="73">
        <v>0</v>
      </c>
      <c r="G5696" s="73">
        <v>0.41666666666666669</v>
      </c>
      <c r="H5696" s="73">
        <v>0.41666666666666669</v>
      </c>
      <c r="I5696" s="73">
        <v>0.41666666666666669</v>
      </c>
      <c r="J5696" s="81" t="s">
        <v>4230</v>
      </c>
      <c r="AL5696" s="144">
        <v>0</v>
      </c>
      <c r="AM5696" s="144">
        <v>0.41666666666666669</v>
      </c>
      <c r="AN5696" s="144">
        <v>0.41666666666666669</v>
      </c>
      <c r="AO5696" s="145">
        <v>0.41666666666666669</v>
      </c>
    </row>
    <row r="5697" spans="2:41" ht="14.5" hidden="1" x14ac:dyDescent="0.35">
      <c r="B5697" s="45" t="s">
        <v>3314</v>
      </c>
      <c r="C5697" s="54">
        <v>907165</v>
      </c>
      <c r="D5697" s="54">
        <v>907165</v>
      </c>
      <c r="E5697" s="60" t="s">
        <v>3205</v>
      </c>
      <c r="F5697" s="73">
        <v>0</v>
      </c>
      <c r="G5697" s="73">
        <v>0.41666666666666669</v>
      </c>
      <c r="H5697" s="73">
        <v>0.41666666666666669</v>
      </c>
      <c r="I5697" s="73">
        <v>0.41666666666666669</v>
      </c>
      <c r="J5697" s="81" t="s">
        <v>4230</v>
      </c>
      <c r="AL5697" s="144">
        <v>0</v>
      </c>
      <c r="AM5697" s="144">
        <v>0.41666666666666669</v>
      </c>
      <c r="AN5697" s="144">
        <v>0.41666666666666669</v>
      </c>
      <c r="AO5697" s="145">
        <v>0.41666666666666669</v>
      </c>
    </row>
    <row r="5698" spans="2:41" ht="14.5" hidden="1" x14ac:dyDescent="0.35">
      <c r="B5698" s="45" t="s">
        <v>3314</v>
      </c>
      <c r="C5698" s="54">
        <v>907230</v>
      </c>
      <c r="D5698" s="54">
        <v>907231</v>
      </c>
      <c r="E5698" s="60" t="s">
        <v>3205</v>
      </c>
      <c r="F5698" s="73">
        <v>0</v>
      </c>
      <c r="G5698" s="73">
        <v>0.41666666666666669</v>
      </c>
      <c r="H5698" s="73">
        <v>0.41666666666666669</v>
      </c>
      <c r="I5698" s="73">
        <v>0.41666666666666669</v>
      </c>
      <c r="J5698" s="81" t="s">
        <v>4230</v>
      </c>
      <c r="AL5698" s="144">
        <v>0</v>
      </c>
      <c r="AM5698" s="144">
        <v>0.41666666666666669</v>
      </c>
      <c r="AN5698" s="144">
        <v>0.41666666666666669</v>
      </c>
      <c r="AO5698" s="145">
        <v>0.41666666666666669</v>
      </c>
    </row>
    <row r="5699" spans="2:41" ht="14.5" hidden="1" x14ac:dyDescent="0.35">
      <c r="B5699" s="45" t="s">
        <v>3314</v>
      </c>
      <c r="C5699" s="54">
        <v>907233</v>
      </c>
      <c r="D5699" s="54">
        <v>907233</v>
      </c>
      <c r="E5699" s="60" t="s">
        <v>3205</v>
      </c>
      <c r="F5699" s="73">
        <v>0</v>
      </c>
      <c r="G5699" s="73">
        <v>0.41666666666666669</v>
      </c>
      <c r="H5699" s="73">
        <v>0.41666666666666669</v>
      </c>
      <c r="I5699" s="73">
        <v>0.41666666666666669</v>
      </c>
      <c r="J5699" s="81" t="s">
        <v>4230</v>
      </c>
      <c r="AL5699" s="144">
        <v>0</v>
      </c>
      <c r="AM5699" s="144">
        <v>0.41666666666666669</v>
      </c>
      <c r="AN5699" s="144">
        <v>0.41666666666666669</v>
      </c>
      <c r="AO5699" s="145">
        <v>0.41666666666666669</v>
      </c>
    </row>
    <row r="5700" spans="2:41" ht="14.5" hidden="1" x14ac:dyDescent="0.35">
      <c r="B5700" s="45" t="s">
        <v>3314</v>
      </c>
      <c r="C5700" s="54">
        <v>907236</v>
      </c>
      <c r="D5700" s="54">
        <v>907236</v>
      </c>
      <c r="E5700" s="60" t="s">
        <v>3205</v>
      </c>
      <c r="F5700" s="73">
        <v>0</v>
      </c>
      <c r="G5700" s="73">
        <v>0.41666666666666669</v>
      </c>
      <c r="H5700" s="73">
        <v>0.41666666666666669</v>
      </c>
      <c r="I5700" s="73">
        <v>0.41666666666666669</v>
      </c>
      <c r="J5700" s="81" t="s">
        <v>4230</v>
      </c>
      <c r="AL5700" s="144">
        <v>0</v>
      </c>
      <c r="AM5700" s="144">
        <v>0.41666666666666669</v>
      </c>
      <c r="AN5700" s="144">
        <v>0.41666666666666669</v>
      </c>
      <c r="AO5700" s="145">
        <v>0.41666666666666669</v>
      </c>
    </row>
    <row r="5701" spans="2:41" ht="14.5" hidden="1" x14ac:dyDescent="0.35">
      <c r="B5701" s="45" t="s">
        <v>3314</v>
      </c>
      <c r="C5701" s="54">
        <v>907240</v>
      </c>
      <c r="D5701" s="54">
        <v>907240</v>
      </c>
      <c r="E5701" s="60" t="s">
        <v>3205</v>
      </c>
      <c r="F5701" s="73">
        <v>0</v>
      </c>
      <c r="G5701" s="73">
        <v>0.41666666666666669</v>
      </c>
      <c r="H5701" s="73">
        <v>0.41666666666666669</v>
      </c>
      <c r="I5701" s="73">
        <v>0.41666666666666669</v>
      </c>
      <c r="J5701" s="81" t="s">
        <v>4230</v>
      </c>
      <c r="AL5701" s="144">
        <v>0</v>
      </c>
      <c r="AM5701" s="144">
        <v>0.41666666666666669</v>
      </c>
      <c r="AN5701" s="144">
        <v>0.41666666666666669</v>
      </c>
      <c r="AO5701" s="145">
        <v>0.41666666666666669</v>
      </c>
    </row>
    <row r="5702" spans="2:41" ht="14.5" hidden="1" x14ac:dyDescent="0.35">
      <c r="B5702" s="45" t="s">
        <v>3314</v>
      </c>
      <c r="C5702" s="54">
        <v>907249</v>
      </c>
      <c r="D5702" s="54">
        <v>907249</v>
      </c>
      <c r="E5702" s="60" t="s">
        <v>3205</v>
      </c>
      <c r="F5702" s="73">
        <v>0</v>
      </c>
      <c r="G5702" s="73">
        <v>0.41666666666666669</v>
      </c>
      <c r="H5702" s="73">
        <v>0.41666666666666669</v>
      </c>
      <c r="I5702" s="73">
        <v>0.41666666666666669</v>
      </c>
      <c r="J5702" s="81" t="s">
        <v>4230</v>
      </c>
      <c r="AL5702" s="144">
        <v>0</v>
      </c>
      <c r="AM5702" s="144">
        <v>0.41666666666666669</v>
      </c>
      <c r="AN5702" s="144">
        <v>0.41666666666666669</v>
      </c>
      <c r="AO5702" s="145">
        <v>0.41666666666666669</v>
      </c>
    </row>
    <row r="5703" spans="2:41" ht="14.5" hidden="1" x14ac:dyDescent="0.35">
      <c r="B5703" s="45" t="s">
        <v>3314</v>
      </c>
      <c r="C5703" s="54">
        <v>907400</v>
      </c>
      <c r="D5703" s="54">
        <v>907400</v>
      </c>
      <c r="E5703" s="60" t="s">
        <v>3205</v>
      </c>
      <c r="F5703" s="73">
        <v>0</v>
      </c>
      <c r="G5703" s="73">
        <v>0.41666666666666669</v>
      </c>
      <c r="H5703" s="73">
        <v>0.41666666666666669</v>
      </c>
      <c r="I5703" s="73">
        <v>0.41666666666666669</v>
      </c>
      <c r="J5703" s="81" t="s">
        <v>4230</v>
      </c>
      <c r="AL5703" s="144">
        <v>0</v>
      </c>
      <c r="AM5703" s="144">
        <v>0.41666666666666669</v>
      </c>
      <c r="AN5703" s="144">
        <v>0.41666666666666669</v>
      </c>
      <c r="AO5703" s="145">
        <v>0.41666666666666669</v>
      </c>
    </row>
    <row r="5704" spans="2:41" ht="14.5" hidden="1" x14ac:dyDescent="0.35">
      <c r="B5704" s="45" t="s">
        <v>3314</v>
      </c>
      <c r="C5704" s="54">
        <v>907402</v>
      </c>
      <c r="D5704" s="54">
        <v>907402</v>
      </c>
      <c r="E5704" s="60" t="s">
        <v>3205</v>
      </c>
      <c r="F5704" s="73">
        <v>0</v>
      </c>
      <c r="G5704" s="73">
        <v>0.41666666666666669</v>
      </c>
      <c r="H5704" s="73">
        <v>0.41666666666666669</v>
      </c>
      <c r="I5704" s="73">
        <v>0.41666666666666669</v>
      </c>
      <c r="J5704" s="81" t="s">
        <v>4230</v>
      </c>
      <c r="AL5704" s="144">
        <v>0</v>
      </c>
      <c r="AM5704" s="144">
        <v>0.41666666666666669</v>
      </c>
      <c r="AN5704" s="144">
        <v>0.41666666666666669</v>
      </c>
      <c r="AO5704" s="145">
        <v>0.41666666666666669</v>
      </c>
    </row>
    <row r="5705" spans="2:41" ht="14.5" hidden="1" x14ac:dyDescent="0.35">
      <c r="B5705" s="45" t="s">
        <v>3314</v>
      </c>
      <c r="C5705" s="54">
        <v>907407</v>
      </c>
      <c r="D5705" s="54">
        <v>907407</v>
      </c>
      <c r="E5705" s="60" t="s">
        <v>3205</v>
      </c>
      <c r="F5705" s="73">
        <v>0</v>
      </c>
      <c r="G5705" s="73">
        <v>0.41666666666666669</v>
      </c>
      <c r="H5705" s="73">
        <v>0.41666666666666669</v>
      </c>
      <c r="I5705" s="73">
        <v>0.41666666666666669</v>
      </c>
      <c r="J5705" s="81" t="s">
        <v>4230</v>
      </c>
      <c r="AL5705" s="144">
        <v>0</v>
      </c>
      <c r="AM5705" s="144">
        <v>0.41666666666666669</v>
      </c>
      <c r="AN5705" s="144">
        <v>0.41666666666666669</v>
      </c>
      <c r="AO5705" s="145">
        <v>0.41666666666666669</v>
      </c>
    </row>
    <row r="5706" spans="2:41" ht="14.5" hidden="1" x14ac:dyDescent="0.35">
      <c r="B5706" s="45" t="s">
        <v>3314</v>
      </c>
      <c r="C5706" s="54">
        <v>907486</v>
      </c>
      <c r="D5706" s="54">
        <v>907486</v>
      </c>
      <c r="E5706" s="60" t="s">
        <v>3205</v>
      </c>
      <c r="F5706" s="73">
        <v>0</v>
      </c>
      <c r="G5706" s="73">
        <v>0.41666666666666669</v>
      </c>
      <c r="H5706" s="73">
        <v>0.41666666666666669</v>
      </c>
      <c r="I5706" s="73">
        <v>0.41666666666666669</v>
      </c>
      <c r="J5706" s="81" t="s">
        <v>4230</v>
      </c>
      <c r="AL5706" s="144">
        <v>0</v>
      </c>
      <c r="AM5706" s="144">
        <v>0.41666666666666669</v>
      </c>
      <c r="AN5706" s="144">
        <v>0.41666666666666669</v>
      </c>
      <c r="AO5706" s="145">
        <v>0.41666666666666669</v>
      </c>
    </row>
    <row r="5707" spans="2:41" ht="14.5" hidden="1" x14ac:dyDescent="0.35">
      <c r="B5707" s="45" t="s">
        <v>3314</v>
      </c>
      <c r="C5707" s="54">
        <v>907489</v>
      </c>
      <c r="D5707" s="54">
        <v>907489</v>
      </c>
      <c r="E5707" s="60" t="s">
        <v>3205</v>
      </c>
      <c r="F5707" s="73">
        <v>0</v>
      </c>
      <c r="G5707" s="73">
        <v>0.41666666666666669</v>
      </c>
      <c r="H5707" s="73">
        <v>0.41666666666666669</v>
      </c>
      <c r="I5707" s="73">
        <v>0.41666666666666669</v>
      </c>
      <c r="J5707" s="81" t="s">
        <v>4230</v>
      </c>
      <c r="AL5707" s="144">
        <v>0</v>
      </c>
      <c r="AM5707" s="144">
        <v>0.41666666666666669</v>
      </c>
      <c r="AN5707" s="144">
        <v>0.41666666666666669</v>
      </c>
      <c r="AO5707" s="145">
        <v>0.41666666666666669</v>
      </c>
    </row>
    <row r="5708" spans="2:41" ht="14.5" hidden="1" x14ac:dyDescent="0.35">
      <c r="B5708" s="45" t="s">
        <v>3314</v>
      </c>
      <c r="C5708" s="54">
        <v>907496</v>
      </c>
      <c r="D5708" s="54">
        <v>907496</v>
      </c>
      <c r="E5708" s="60" t="s">
        <v>3205</v>
      </c>
      <c r="F5708" s="73">
        <v>0</v>
      </c>
      <c r="G5708" s="73">
        <v>0.41666666666666669</v>
      </c>
      <c r="H5708" s="73">
        <v>0.41666666666666669</v>
      </c>
      <c r="I5708" s="73">
        <v>0.41666666666666669</v>
      </c>
      <c r="J5708" s="81" t="s">
        <v>4230</v>
      </c>
      <c r="AL5708" s="144">
        <v>0</v>
      </c>
      <c r="AM5708" s="144">
        <v>0.41666666666666669</v>
      </c>
      <c r="AN5708" s="144">
        <v>0.41666666666666669</v>
      </c>
      <c r="AO5708" s="145">
        <v>0.41666666666666669</v>
      </c>
    </row>
    <row r="5709" spans="2:41" ht="14.5" hidden="1" x14ac:dyDescent="0.35">
      <c r="B5709" s="45" t="s">
        <v>3314</v>
      </c>
      <c r="C5709" s="54">
        <v>907506</v>
      </c>
      <c r="D5709" s="54">
        <v>907506</v>
      </c>
      <c r="E5709" s="60" t="s">
        <v>3205</v>
      </c>
      <c r="F5709" s="73">
        <v>0</v>
      </c>
      <c r="G5709" s="73">
        <v>0.41666666666666669</v>
      </c>
      <c r="H5709" s="73">
        <v>0.41666666666666669</v>
      </c>
      <c r="I5709" s="73">
        <v>0.41666666666666669</v>
      </c>
      <c r="J5709" s="81" t="s">
        <v>4230</v>
      </c>
      <c r="AL5709" s="144">
        <v>0</v>
      </c>
      <c r="AM5709" s="144">
        <v>0.41666666666666669</v>
      </c>
      <c r="AN5709" s="144">
        <v>0.41666666666666669</v>
      </c>
      <c r="AO5709" s="145">
        <v>0.41666666666666669</v>
      </c>
    </row>
    <row r="5710" spans="2:41" ht="14.5" hidden="1" x14ac:dyDescent="0.35">
      <c r="B5710" s="45" t="s">
        <v>3314</v>
      </c>
      <c r="C5710" s="54">
        <v>907524</v>
      </c>
      <c r="D5710" s="54">
        <v>907524</v>
      </c>
      <c r="E5710" s="60" t="s">
        <v>3205</v>
      </c>
      <c r="F5710" s="73">
        <v>0</v>
      </c>
      <c r="G5710" s="73">
        <v>0.41666666666666669</v>
      </c>
      <c r="H5710" s="73">
        <v>0.41666666666666669</v>
      </c>
      <c r="I5710" s="73">
        <v>0.41666666666666669</v>
      </c>
      <c r="J5710" s="81" t="s">
        <v>4230</v>
      </c>
      <c r="AL5710" s="144">
        <v>0</v>
      </c>
      <c r="AM5710" s="144">
        <v>0.41666666666666669</v>
      </c>
      <c r="AN5710" s="144">
        <v>0.41666666666666669</v>
      </c>
      <c r="AO5710" s="145">
        <v>0.41666666666666669</v>
      </c>
    </row>
    <row r="5711" spans="2:41" ht="14.5" hidden="1" x14ac:dyDescent="0.35">
      <c r="B5711" s="45" t="s">
        <v>3314</v>
      </c>
      <c r="C5711" s="54">
        <v>907530</v>
      </c>
      <c r="D5711" s="54">
        <v>907530</v>
      </c>
      <c r="E5711" s="60" t="s">
        <v>3205</v>
      </c>
      <c r="F5711" s="73">
        <v>0</v>
      </c>
      <c r="G5711" s="73">
        <v>0.41666666666666669</v>
      </c>
      <c r="H5711" s="73">
        <v>0.41666666666666669</v>
      </c>
      <c r="I5711" s="73">
        <v>0.41666666666666669</v>
      </c>
      <c r="J5711" s="81" t="s">
        <v>4230</v>
      </c>
      <c r="AL5711" s="144">
        <v>0</v>
      </c>
      <c r="AM5711" s="144">
        <v>0.41666666666666669</v>
      </c>
      <c r="AN5711" s="144">
        <v>0.41666666666666669</v>
      </c>
      <c r="AO5711" s="145">
        <v>0.41666666666666669</v>
      </c>
    </row>
    <row r="5712" spans="2:41" ht="14.5" hidden="1" x14ac:dyDescent="0.35">
      <c r="B5712" s="45" t="s">
        <v>3314</v>
      </c>
      <c r="C5712" s="54">
        <v>907535</v>
      </c>
      <c r="D5712" s="54">
        <v>907535</v>
      </c>
      <c r="E5712" s="60" t="s">
        <v>3205</v>
      </c>
      <c r="F5712" s="73">
        <v>0</v>
      </c>
      <c r="G5712" s="73">
        <v>0.41666666666666669</v>
      </c>
      <c r="H5712" s="73">
        <v>0.41666666666666669</v>
      </c>
      <c r="I5712" s="73">
        <v>0.41666666666666669</v>
      </c>
      <c r="J5712" s="81" t="s">
        <v>4230</v>
      </c>
      <c r="AL5712" s="144">
        <v>0</v>
      </c>
      <c r="AM5712" s="144">
        <v>0.41666666666666669</v>
      </c>
      <c r="AN5712" s="144">
        <v>0.41666666666666669</v>
      </c>
      <c r="AO5712" s="145">
        <v>0.41666666666666669</v>
      </c>
    </row>
    <row r="5713" spans="2:41" ht="14.5" hidden="1" x14ac:dyDescent="0.35">
      <c r="B5713" s="45" t="s">
        <v>3314</v>
      </c>
      <c r="C5713" s="54">
        <v>907603</v>
      </c>
      <c r="D5713" s="54">
        <v>907603</v>
      </c>
      <c r="E5713" s="60" t="s">
        <v>3205</v>
      </c>
      <c r="F5713" s="73">
        <v>0</v>
      </c>
      <c r="G5713" s="73">
        <v>0.41666666666666669</v>
      </c>
      <c r="H5713" s="73">
        <v>0.41666666666666669</v>
      </c>
      <c r="I5713" s="73">
        <v>0.41666666666666669</v>
      </c>
      <c r="J5713" s="81" t="s">
        <v>4230</v>
      </c>
      <c r="AL5713" s="144">
        <v>0</v>
      </c>
      <c r="AM5713" s="144">
        <v>0.41666666666666669</v>
      </c>
      <c r="AN5713" s="144">
        <v>0.41666666666666669</v>
      </c>
      <c r="AO5713" s="145">
        <v>0.41666666666666669</v>
      </c>
    </row>
    <row r="5714" spans="2:41" ht="14.5" hidden="1" x14ac:dyDescent="0.35">
      <c r="B5714" s="45" t="s">
        <v>3314</v>
      </c>
      <c r="C5714" s="54">
        <v>907607</v>
      </c>
      <c r="D5714" s="54">
        <v>907607</v>
      </c>
      <c r="E5714" s="60" t="s">
        <v>3205</v>
      </c>
      <c r="F5714" s="73">
        <v>0</v>
      </c>
      <c r="G5714" s="73">
        <v>0.41666666666666669</v>
      </c>
      <c r="H5714" s="73">
        <v>0.41666666666666669</v>
      </c>
      <c r="I5714" s="73">
        <v>0.41666666666666669</v>
      </c>
      <c r="J5714" s="81" t="s">
        <v>4230</v>
      </c>
      <c r="AL5714" s="144">
        <v>0</v>
      </c>
      <c r="AM5714" s="144">
        <v>0.41666666666666669</v>
      </c>
      <c r="AN5714" s="144">
        <v>0.41666666666666669</v>
      </c>
      <c r="AO5714" s="145">
        <v>0.41666666666666669</v>
      </c>
    </row>
    <row r="5715" spans="2:41" ht="14.5" hidden="1" x14ac:dyDescent="0.35">
      <c r="B5715" s="45" t="s">
        <v>3314</v>
      </c>
      <c r="C5715" s="54">
        <v>907609</v>
      </c>
      <c r="D5715" s="54">
        <v>907609</v>
      </c>
      <c r="E5715" s="60" t="s">
        <v>3205</v>
      </c>
      <c r="F5715" s="73">
        <v>0</v>
      </c>
      <c r="G5715" s="73">
        <v>0.41666666666666669</v>
      </c>
      <c r="H5715" s="73">
        <v>0.41666666666666669</v>
      </c>
      <c r="I5715" s="73">
        <v>0.41666666666666669</v>
      </c>
      <c r="J5715" s="81" t="s">
        <v>4230</v>
      </c>
      <c r="AL5715" s="144">
        <v>0</v>
      </c>
      <c r="AM5715" s="144">
        <v>0.41666666666666669</v>
      </c>
      <c r="AN5715" s="144">
        <v>0.41666666666666669</v>
      </c>
      <c r="AO5715" s="145">
        <v>0.41666666666666669</v>
      </c>
    </row>
    <row r="5716" spans="2:41" ht="14.5" hidden="1" x14ac:dyDescent="0.35">
      <c r="B5716" s="45" t="s">
        <v>3314</v>
      </c>
      <c r="C5716" s="54">
        <v>907614</v>
      </c>
      <c r="D5716" s="54">
        <v>907614</v>
      </c>
      <c r="E5716" s="60" t="s">
        <v>3205</v>
      </c>
      <c r="F5716" s="73">
        <v>0</v>
      </c>
      <c r="G5716" s="73">
        <v>0.41666666666666669</v>
      </c>
      <c r="H5716" s="73">
        <v>0.41666666666666669</v>
      </c>
      <c r="I5716" s="73">
        <v>0.41666666666666669</v>
      </c>
      <c r="J5716" s="81" t="s">
        <v>4230</v>
      </c>
      <c r="AL5716" s="144">
        <v>0</v>
      </c>
      <c r="AM5716" s="144">
        <v>0.41666666666666669</v>
      </c>
      <c r="AN5716" s="144">
        <v>0.41666666666666669</v>
      </c>
      <c r="AO5716" s="145">
        <v>0.41666666666666669</v>
      </c>
    </row>
    <row r="5717" spans="2:41" ht="14.5" hidden="1" x14ac:dyDescent="0.35">
      <c r="B5717" s="45" t="s">
        <v>3314</v>
      </c>
      <c r="C5717" s="54">
        <v>907632</v>
      </c>
      <c r="D5717" s="54">
        <v>907632</v>
      </c>
      <c r="E5717" s="60" t="s">
        <v>3205</v>
      </c>
      <c r="F5717" s="73">
        <v>0</v>
      </c>
      <c r="G5717" s="73">
        <v>0.41666666666666669</v>
      </c>
      <c r="H5717" s="73">
        <v>0.41666666666666669</v>
      </c>
      <c r="I5717" s="73">
        <v>0.41666666666666669</v>
      </c>
      <c r="J5717" s="81" t="s">
        <v>4230</v>
      </c>
      <c r="AL5717" s="144">
        <v>0</v>
      </c>
      <c r="AM5717" s="144">
        <v>0.41666666666666669</v>
      </c>
      <c r="AN5717" s="144">
        <v>0.41666666666666669</v>
      </c>
      <c r="AO5717" s="145">
        <v>0.41666666666666669</v>
      </c>
    </row>
    <row r="5718" spans="2:41" ht="14.5" hidden="1" x14ac:dyDescent="0.35">
      <c r="B5718" s="45" t="s">
        <v>3314</v>
      </c>
      <c r="C5718" s="54">
        <v>907660</v>
      </c>
      <c r="D5718" s="54">
        <v>907660</v>
      </c>
      <c r="E5718" s="60" t="s">
        <v>3205</v>
      </c>
      <c r="F5718" s="73">
        <v>0</v>
      </c>
      <c r="G5718" s="73">
        <v>0.41666666666666669</v>
      </c>
      <c r="H5718" s="73">
        <v>0.41666666666666669</v>
      </c>
      <c r="I5718" s="73">
        <v>0.41666666666666669</v>
      </c>
      <c r="J5718" s="81" t="s">
        <v>4230</v>
      </c>
      <c r="AL5718" s="144">
        <v>0</v>
      </c>
      <c r="AM5718" s="144">
        <v>0.41666666666666669</v>
      </c>
      <c r="AN5718" s="144">
        <v>0.41666666666666669</v>
      </c>
      <c r="AO5718" s="145">
        <v>0.41666666666666669</v>
      </c>
    </row>
    <row r="5719" spans="2:41" ht="14.5" hidden="1" x14ac:dyDescent="0.35">
      <c r="B5719" s="45" t="s">
        <v>3314</v>
      </c>
      <c r="C5719" s="54">
        <v>907792</v>
      </c>
      <c r="D5719" s="54">
        <v>907794</v>
      </c>
      <c r="E5719" s="60" t="s">
        <v>3205</v>
      </c>
      <c r="F5719" s="73">
        <v>0</v>
      </c>
      <c r="G5719" s="73">
        <v>0.41666666666666669</v>
      </c>
      <c r="H5719" s="73">
        <v>0.41666666666666669</v>
      </c>
      <c r="I5719" s="73">
        <v>0.41666666666666669</v>
      </c>
      <c r="J5719" s="81" t="s">
        <v>4230</v>
      </c>
      <c r="AL5719" s="144">
        <v>0</v>
      </c>
      <c r="AM5719" s="144">
        <v>0.41666666666666669</v>
      </c>
      <c r="AN5719" s="144">
        <v>0.41666666666666669</v>
      </c>
      <c r="AO5719" s="145">
        <v>0.41666666666666669</v>
      </c>
    </row>
    <row r="5720" spans="2:41" ht="14.5" hidden="1" x14ac:dyDescent="0.35">
      <c r="B5720" s="45" t="s">
        <v>3314</v>
      </c>
      <c r="C5720" s="54">
        <v>907860</v>
      </c>
      <c r="D5720" s="54">
        <v>907860</v>
      </c>
      <c r="E5720" s="60" t="s">
        <v>3205</v>
      </c>
      <c r="F5720" s="73">
        <v>0</v>
      </c>
      <c r="G5720" s="73">
        <v>0.41666666666666669</v>
      </c>
      <c r="H5720" s="73">
        <v>0.41666666666666669</v>
      </c>
      <c r="I5720" s="73">
        <v>0.41666666666666669</v>
      </c>
      <c r="J5720" s="81" t="s">
        <v>4230</v>
      </c>
      <c r="AL5720" s="144">
        <v>0</v>
      </c>
      <c r="AM5720" s="144">
        <v>0.41666666666666669</v>
      </c>
      <c r="AN5720" s="144">
        <v>0.41666666666666669</v>
      </c>
      <c r="AO5720" s="145">
        <v>0.41666666666666669</v>
      </c>
    </row>
    <row r="5721" spans="2:41" ht="14.5" hidden="1" x14ac:dyDescent="0.35">
      <c r="B5721" s="45" t="s">
        <v>3314</v>
      </c>
      <c r="C5721" s="54">
        <v>907960</v>
      </c>
      <c r="D5721" s="54">
        <v>907960</v>
      </c>
      <c r="E5721" s="60" t="s">
        <v>3205</v>
      </c>
      <c r="F5721" s="73">
        <v>0</v>
      </c>
      <c r="G5721" s="73">
        <v>0.41666666666666669</v>
      </c>
      <c r="H5721" s="73">
        <v>0.41666666666666669</v>
      </c>
      <c r="I5721" s="73">
        <v>0.41666666666666669</v>
      </c>
      <c r="J5721" s="81" t="s">
        <v>4230</v>
      </c>
      <c r="AL5721" s="144">
        <v>0</v>
      </c>
      <c r="AM5721" s="144">
        <v>0.41666666666666669</v>
      </c>
      <c r="AN5721" s="144">
        <v>0.41666666666666669</v>
      </c>
      <c r="AO5721" s="145">
        <v>0.41666666666666669</v>
      </c>
    </row>
    <row r="5722" spans="2:41" ht="14.5" hidden="1" x14ac:dyDescent="0.35">
      <c r="B5722" s="45" t="s">
        <v>3314</v>
      </c>
      <c r="C5722" s="54">
        <v>907999</v>
      </c>
      <c r="D5722" s="54">
        <v>907999</v>
      </c>
      <c r="E5722" s="60" t="s">
        <v>3205</v>
      </c>
      <c r="F5722" s="73">
        <v>0</v>
      </c>
      <c r="G5722" s="73">
        <v>0.41666666666666669</v>
      </c>
      <c r="H5722" s="73">
        <v>0.41666666666666669</v>
      </c>
      <c r="I5722" s="73">
        <v>0.41666666666666669</v>
      </c>
      <c r="J5722" s="81" t="s">
        <v>4230</v>
      </c>
      <c r="AL5722" s="144">
        <v>0</v>
      </c>
      <c r="AM5722" s="144">
        <v>0.41666666666666669</v>
      </c>
      <c r="AN5722" s="144">
        <v>0.41666666666666669</v>
      </c>
      <c r="AO5722" s="145">
        <v>0.41666666666666669</v>
      </c>
    </row>
    <row r="5723" spans="2:41" ht="14.5" hidden="1" x14ac:dyDescent="0.35">
      <c r="B5723" s="45" t="s">
        <v>3314</v>
      </c>
      <c r="C5723" s="54">
        <v>908143</v>
      </c>
      <c r="D5723" s="54">
        <v>908143</v>
      </c>
      <c r="E5723" s="60" t="s">
        <v>3205</v>
      </c>
      <c r="F5723" s="73">
        <v>0</v>
      </c>
      <c r="G5723" s="73">
        <v>0.41666666666666669</v>
      </c>
      <c r="H5723" s="73">
        <v>0.41666666666666669</v>
      </c>
      <c r="I5723" s="73">
        <v>0.41666666666666669</v>
      </c>
      <c r="J5723" s="81" t="s">
        <v>4230</v>
      </c>
      <c r="AL5723" s="144">
        <v>0</v>
      </c>
      <c r="AM5723" s="144">
        <v>0.41666666666666669</v>
      </c>
      <c r="AN5723" s="144">
        <v>0.41666666666666669</v>
      </c>
      <c r="AO5723" s="145">
        <v>0.41666666666666669</v>
      </c>
    </row>
    <row r="5724" spans="2:41" ht="14.5" hidden="1" x14ac:dyDescent="0.35">
      <c r="B5724" s="45" t="s">
        <v>3314</v>
      </c>
      <c r="C5724" s="54">
        <v>908220</v>
      </c>
      <c r="D5724" s="54">
        <v>908222</v>
      </c>
      <c r="E5724" s="60" t="s">
        <v>3205</v>
      </c>
      <c r="F5724" s="73">
        <v>0</v>
      </c>
      <c r="G5724" s="73">
        <v>0.41666666666666669</v>
      </c>
      <c r="H5724" s="73">
        <v>0.41666666666666669</v>
      </c>
      <c r="I5724" s="73">
        <v>0.41666666666666669</v>
      </c>
      <c r="J5724" s="81" t="s">
        <v>4230</v>
      </c>
      <c r="AL5724" s="144">
        <v>0</v>
      </c>
      <c r="AM5724" s="144">
        <v>0.41666666666666669</v>
      </c>
      <c r="AN5724" s="144">
        <v>0.41666666666666669</v>
      </c>
      <c r="AO5724" s="145">
        <v>0.41666666666666669</v>
      </c>
    </row>
    <row r="5725" spans="2:41" ht="14.5" hidden="1" x14ac:dyDescent="0.35">
      <c r="B5725" s="45" t="s">
        <v>3314</v>
      </c>
      <c r="C5725" s="54">
        <v>908340</v>
      </c>
      <c r="D5725" s="54">
        <v>908341</v>
      </c>
      <c r="E5725" s="60" t="s">
        <v>3205</v>
      </c>
      <c r="F5725" s="73">
        <v>0</v>
      </c>
      <c r="G5725" s="73">
        <v>0.41666666666666669</v>
      </c>
      <c r="H5725" s="73">
        <v>0.41666666666666669</v>
      </c>
      <c r="I5725" s="73">
        <v>0.41666666666666669</v>
      </c>
      <c r="J5725" s="81" t="s">
        <v>4230</v>
      </c>
      <c r="AL5725" s="144">
        <v>0</v>
      </c>
      <c r="AM5725" s="144">
        <v>0.41666666666666669</v>
      </c>
      <c r="AN5725" s="144">
        <v>0.41666666666666669</v>
      </c>
      <c r="AO5725" s="145">
        <v>0.41666666666666669</v>
      </c>
    </row>
    <row r="5726" spans="2:41" ht="14.5" hidden="1" x14ac:dyDescent="0.35">
      <c r="B5726" s="45" t="s">
        <v>3314</v>
      </c>
      <c r="C5726" s="54">
        <v>908343</v>
      </c>
      <c r="D5726" s="54">
        <v>908343</v>
      </c>
      <c r="E5726" s="60" t="s">
        <v>3205</v>
      </c>
      <c r="F5726" s="73">
        <v>0</v>
      </c>
      <c r="G5726" s="73">
        <v>0.41666666666666669</v>
      </c>
      <c r="H5726" s="73">
        <v>0.41666666666666669</v>
      </c>
      <c r="I5726" s="73">
        <v>0.41666666666666669</v>
      </c>
      <c r="J5726" s="81" t="s">
        <v>4230</v>
      </c>
      <c r="AL5726" s="144">
        <v>0</v>
      </c>
      <c r="AM5726" s="144">
        <v>0.41666666666666669</v>
      </c>
      <c r="AN5726" s="144">
        <v>0.41666666666666669</v>
      </c>
      <c r="AO5726" s="145">
        <v>0.41666666666666669</v>
      </c>
    </row>
    <row r="5727" spans="2:41" ht="14.5" hidden="1" x14ac:dyDescent="0.35">
      <c r="B5727" s="45" t="s">
        <v>3314</v>
      </c>
      <c r="C5727" s="54">
        <v>908346</v>
      </c>
      <c r="D5727" s="54">
        <v>908346</v>
      </c>
      <c r="E5727" s="60" t="s">
        <v>3205</v>
      </c>
      <c r="F5727" s="73">
        <v>0</v>
      </c>
      <c r="G5727" s="73">
        <v>0.41666666666666669</v>
      </c>
      <c r="H5727" s="73">
        <v>0.41666666666666669</v>
      </c>
      <c r="I5727" s="73">
        <v>0.41666666666666669</v>
      </c>
      <c r="J5727" s="81" t="s">
        <v>4230</v>
      </c>
      <c r="AL5727" s="144">
        <v>0</v>
      </c>
      <c r="AM5727" s="144">
        <v>0.41666666666666669</v>
      </c>
      <c r="AN5727" s="144">
        <v>0.41666666666666669</v>
      </c>
      <c r="AO5727" s="145">
        <v>0.41666666666666669</v>
      </c>
    </row>
    <row r="5728" spans="2:41" ht="14.5" hidden="1" x14ac:dyDescent="0.35">
      <c r="B5728" s="45" t="s">
        <v>3314</v>
      </c>
      <c r="C5728" s="54">
        <v>908570</v>
      </c>
      <c r="D5728" s="54">
        <v>908570</v>
      </c>
      <c r="E5728" s="60" t="s">
        <v>3205</v>
      </c>
      <c r="F5728" s="73">
        <v>0</v>
      </c>
      <c r="G5728" s="73">
        <v>0.41666666666666669</v>
      </c>
      <c r="H5728" s="73">
        <v>0.41666666666666669</v>
      </c>
      <c r="I5728" s="73">
        <v>0.41666666666666669</v>
      </c>
      <c r="J5728" s="81" t="s">
        <v>4230</v>
      </c>
      <c r="AL5728" s="144">
        <v>0</v>
      </c>
      <c r="AM5728" s="144">
        <v>0.41666666666666669</v>
      </c>
      <c r="AN5728" s="144">
        <v>0.41666666666666669</v>
      </c>
      <c r="AO5728" s="145">
        <v>0.41666666666666669</v>
      </c>
    </row>
    <row r="5729" spans="2:41" ht="14.5" hidden="1" x14ac:dyDescent="0.35">
      <c r="B5729" s="45" t="s">
        <v>3314</v>
      </c>
      <c r="C5729" s="54">
        <v>908575</v>
      </c>
      <c r="D5729" s="54">
        <v>908575</v>
      </c>
      <c r="E5729" s="60" t="s">
        <v>3205</v>
      </c>
      <c r="F5729" s="73">
        <v>0</v>
      </c>
      <c r="G5729" s="73">
        <v>0.41666666666666669</v>
      </c>
      <c r="H5729" s="73">
        <v>0.41666666666666669</v>
      </c>
      <c r="I5729" s="73">
        <v>0.41666666666666669</v>
      </c>
      <c r="J5729" s="81" t="s">
        <v>4230</v>
      </c>
      <c r="AL5729" s="144">
        <v>0</v>
      </c>
      <c r="AM5729" s="144">
        <v>0.41666666666666669</v>
      </c>
      <c r="AN5729" s="144">
        <v>0.41666666666666669</v>
      </c>
      <c r="AO5729" s="145">
        <v>0.41666666666666669</v>
      </c>
    </row>
    <row r="5730" spans="2:41" ht="14.5" hidden="1" x14ac:dyDescent="0.35">
      <c r="B5730" s="45" t="s">
        <v>3314</v>
      </c>
      <c r="C5730" s="54">
        <v>908760</v>
      </c>
      <c r="D5730" s="54">
        <v>908760</v>
      </c>
      <c r="E5730" s="60" t="s">
        <v>3205</v>
      </c>
      <c r="F5730" s="73">
        <v>0</v>
      </c>
      <c r="G5730" s="73">
        <v>0.41666666666666669</v>
      </c>
      <c r="H5730" s="73">
        <v>0.41666666666666669</v>
      </c>
      <c r="I5730" s="73">
        <v>0.41666666666666669</v>
      </c>
      <c r="J5730" s="81" t="s">
        <v>4230</v>
      </c>
      <c r="AL5730" s="144">
        <v>0</v>
      </c>
      <c r="AM5730" s="144">
        <v>0.41666666666666669</v>
      </c>
      <c r="AN5730" s="144">
        <v>0.41666666666666669</v>
      </c>
      <c r="AO5730" s="145">
        <v>0.41666666666666669</v>
      </c>
    </row>
    <row r="5731" spans="2:41" ht="14.5" hidden="1" x14ac:dyDescent="0.35">
      <c r="B5731" s="45" t="s">
        <v>3314</v>
      </c>
      <c r="C5731" s="54">
        <v>908832</v>
      </c>
      <c r="D5731" s="54">
        <v>908832</v>
      </c>
      <c r="E5731" s="60" t="s">
        <v>3205</v>
      </c>
      <c r="F5731" s="73">
        <v>0</v>
      </c>
      <c r="G5731" s="73">
        <v>0.41666666666666669</v>
      </c>
      <c r="H5731" s="73">
        <v>0.41666666666666669</v>
      </c>
      <c r="I5731" s="73">
        <v>0.41666666666666669</v>
      </c>
      <c r="J5731" s="81" t="s">
        <v>4230</v>
      </c>
      <c r="AL5731" s="144">
        <v>0</v>
      </c>
      <c r="AM5731" s="144">
        <v>0.41666666666666669</v>
      </c>
      <c r="AN5731" s="144">
        <v>0.41666666666666669</v>
      </c>
      <c r="AO5731" s="145">
        <v>0.41666666666666669</v>
      </c>
    </row>
    <row r="5732" spans="2:41" ht="14.5" hidden="1" x14ac:dyDescent="0.35">
      <c r="B5732" s="45" t="s">
        <v>3314</v>
      </c>
      <c r="C5732" s="54">
        <v>908835</v>
      </c>
      <c r="D5732" s="54">
        <v>908835</v>
      </c>
      <c r="E5732" s="60" t="s">
        <v>3205</v>
      </c>
      <c r="F5732" s="73">
        <v>0</v>
      </c>
      <c r="G5732" s="73">
        <v>0.41666666666666669</v>
      </c>
      <c r="H5732" s="73">
        <v>0.41666666666666669</v>
      </c>
      <c r="I5732" s="73">
        <v>0.41666666666666669</v>
      </c>
      <c r="J5732" s="81" t="s">
        <v>4230</v>
      </c>
      <c r="AL5732" s="144">
        <v>0</v>
      </c>
      <c r="AM5732" s="144">
        <v>0.41666666666666669</v>
      </c>
      <c r="AN5732" s="144">
        <v>0.41666666666666669</v>
      </c>
      <c r="AO5732" s="145">
        <v>0.41666666666666669</v>
      </c>
    </row>
    <row r="5733" spans="2:41" ht="14.5" hidden="1" x14ac:dyDescent="0.35">
      <c r="B5733" s="45" t="s">
        <v>3314</v>
      </c>
      <c r="C5733" s="54">
        <v>909005</v>
      </c>
      <c r="D5733" s="54">
        <v>909008</v>
      </c>
      <c r="E5733" s="60" t="s">
        <v>3205</v>
      </c>
      <c r="F5733" s="73">
        <v>0</v>
      </c>
      <c r="G5733" s="73">
        <v>0.41666666666666669</v>
      </c>
      <c r="H5733" s="73">
        <v>0.41666666666666669</v>
      </c>
      <c r="I5733" s="73">
        <v>0.41666666666666669</v>
      </c>
      <c r="J5733" s="81" t="s">
        <v>4230</v>
      </c>
      <c r="AL5733" s="144">
        <v>0</v>
      </c>
      <c r="AM5733" s="144">
        <v>0.41666666666666669</v>
      </c>
      <c r="AN5733" s="144">
        <v>0.41666666666666669</v>
      </c>
      <c r="AO5733" s="145">
        <v>0.41666666666666669</v>
      </c>
    </row>
    <row r="5734" spans="2:41" ht="14.5" hidden="1" x14ac:dyDescent="0.35">
      <c r="B5734" s="45" t="s">
        <v>3314</v>
      </c>
      <c r="C5734" s="54">
        <v>909113</v>
      </c>
      <c r="D5734" s="54">
        <v>909113</v>
      </c>
      <c r="E5734" s="60" t="s">
        <v>3205</v>
      </c>
      <c r="F5734" s="73">
        <v>0</v>
      </c>
      <c r="G5734" s="73">
        <v>0.41666666666666669</v>
      </c>
      <c r="H5734" s="73">
        <v>0.41666666666666669</v>
      </c>
      <c r="I5734" s="73">
        <v>0.41666666666666669</v>
      </c>
      <c r="J5734" s="81" t="s">
        <v>4230</v>
      </c>
      <c r="AL5734" s="144">
        <v>0</v>
      </c>
      <c r="AM5734" s="144">
        <v>0.41666666666666669</v>
      </c>
      <c r="AN5734" s="144">
        <v>0.41666666666666669</v>
      </c>
      <c r="AO5734" s="145">
        <v>0.41666666666666669</v>
      </c>
    </row>
    <row r="5735" spans="2:41" ht="14.5" hidden="1" x14ac:dyDescent="0.35">
      <c r="B5735" s="45" t="s">
        <v>3314</v>
      </c>
      <c r="C5735" s="54">
        <v>909125</v>
      </c>
      <c r="D5735" s="54">
        <v>909125</v>
      </c>
      <c r="E5735" s="60" t="s">
        <v>3205</v>
      </c>
      <c r="F5735" s="73">
        <v>0</v>
      </c>
      <c r="G5735" s="73">
        <v>0.41666666666666669</v>
      </c>
      <c r="H5735" s="73">
        <v>0.41666666666666669</v>
      </c>
      <c r="I5735" s="73">
        <v>0.41666666666666669</v>
      </c>
      <c r="J5735" s="81" t="s">
        <v>4230</v>
      </c>
      <c r="AL5735" s="144">
        <v>0</v>
      </c>
      <c r="AM5735" s="144">
        <v>0.41666666666666669</v>
      </c>
      <c r="AN5735" s="144">
        <v>0.41666666666666669</v>
      </c>
      <c r="AO5735" s="145">
        <v>0.41666666666666669</v>
      </c>
    </row>
    <row r="5736" spans="2:41" ht="14.5" hidden="1" x14ac:dyDescent="0.35">
      <c r="B5736" s="45" t="s">
        <v>3314</v>
      </c>
      <c r="C5736" s="54">
        <v>909134</v>
      </c>
      <c r="D5736" s="54">
        <v>909134</v>
      </c>
      <c r="E5736" s="60" t="s">
        <v>3205</v>
      </c>
      <c r="F5736" s="73">
        <v>0</v>
      </c>
      <c r="G5736" s="73">
        <v>0.41666666666666669</v>
      </c>
      <c r="H5736" s="73">
        <v>0.41666666666666669</v>
      </c>
      <c r="I5736" s="73">
        <v>0.41666666666666669</v>
      </c>
      <c r="J5736" s="81" t="s">
        <v>4230</v>
      </c>
      <c r="AL5736" s="144">
        <v>0</v>
      </c>
      <c r="AM5736" s="144">
        <v>0.41666666666666669</v>
      </c>
      <c r="AN5736" s="144">
        <v>0.41666666666666669</v>
      </c>
      <c r="AO5736" s="145">
        <v>0.41666666666666669</v>
      </c>
    </row>
    <row r="5737" spans="2:41" ht="14.5" hidden="1" x14ac:dyDescent="0.35">
      <c r="B5737" s="45" t="s">
        <v>3314</v>
      </c>
      <c r="C5737" s="54">
        <v>909142</v>
      </c>
      <c r="D5737" s="54">
        <v>909142</v>
      </c>
      <c r="E5737" s="60" t="s">
        <v>3205</v>
      </c>
      <c r="F5737" s="73">
        <v>0</v>
      </c>
      <c r="G5737" s="73">
        <v>0.41666666666666669</v>
      </c>
      <c r="H5737" s="73">
        <v>0.41666666666666669</v>
      </c>
      <c r="I5737" s="73">
        <v>0.41666666666666669</v>
      </c>
      <c r="J5737" s="81" t="s">
        <v>4230</v>
      </c>
      <c r="AL5737" s="144">
        <v>0</v>
      </c>
      <c r="AM5737" s="144">
        <v>0.41666666666666669</v>
      </c>
      <c r="AN5737" s="144">
        <v>0.41666666666666669</v>
      </c>
      <c r="AO5737" s="145">
        <v>0.41666666666666669</v>
      </c>
    </row>
    <row r="5738" spans="2:41" ht="14.5" hidden="1" x14ac:dyDescent="0.35">
      <c r="B5738" s="45" t="s">
        <v>3314</v>
      </c>
      <c r="C5738" s="54">
        <v>909147</v>
      </c>
      <c r="D5738" s="54">
        <v>909147</v>
      </c>
      <c r="E5738" s="60" t="s">
        <v>3205</v>
      </c>
      <c r="F5738" s="73">
        <v>0</v>
      </c>
      <c r="G5738" s="73">
        <v>0.41666666666666669</v>
      </c>
      <c r="H5738" s="73">
        <v>0.41666666666666669</v>
      </c>
      <c r="I5738" s="73">
        <v>0.41666666666666669</v>
      </c>
      <c r="J5738" s="81" t="s">
        <v>4230</v>
      </c>
      <c r="AL5738" s="144">
        <v>0</v>
      </c>
      <c r="AM5738" s="144">
        <v>0.41666666666666669</v>
      </c>
      <c r="AN5738" s="144">
        <v>0.41666666666666669</v>
      </c>
      <c r="AO5738" s="145">
        <v>0.41666666666666669</v>
      </c>
    </row>
    <row r="5739" spans="2:41" ht="14.5" hidden="1" x14ac:dyDescent="0.35">
      <c r="B5739" s="45" t="s">
        <v>3314</v>
      </c>
      <c r="C5739" s="54">
        <v>909169</v>
      </c>
      <c r="D5739" s="54">
        <v>909169</v>
      </c>
      <c r="E5739" s="60" t="s">
        <v>3205</v>
      </c>
      <c r="F5739" s="73">
        <v>0</v>
      </c>
      <c r="G5739" s="73">
        <v>0.41666666666666669</v>
      </c>
      <c r="H5739" s="73">
        <v>0.41666666666666669</v>
      </c>
      <c r="I5739" s="73">
        <v>0.41666666666666669</v>
      </c>
      <c r="J5739" s="81" t="s">
        <v>4230</v>
      </c>
      <c r="AL5739" s="144">
        <v>0</v>
      </c>
      <c r="AM5739" s="144">
        <v>0.41666666666666669</v>
      </c>
      <c r="AN5739" s="144">
        <v>0.41666666666666669</v>
      </c>
      <c r="AO5739" s="145">
        <v>0.41666666666666669</v>
      </c>
    </row>
    <row r="5740" spans="2:41" ht="14.5" hidden="1" x14ac:dyDescent="0.35">
      <c r="B5740" s="45" t="s">
        <v>3314</v>
      </c>
      <c r="C5740" s="54">
        <v>909191</v>
      </c>
      <c r="D5740" s="54">
        <v>909191</v>
      </c>
      <c r="E5740" s="60" t="s">
        <v>3205</v>
      </c>
      <c r="F5740" s="73">
        <v>0</v>
      </c>
      <c r="G5740" s="73">
        <v>0.41666666666666669</v>
      </c>
      <c r="H5740" s="73">
        <v>0.41666666666666669</v>
      </c>
      <c r="I5740" s="73">
        <v>0.41666666666666669</v>
      </c>
      <c r="J5740" s="81" t="s">
        <v>4230</v>
      </c>
      <c r="AL5740" s="144">
        <v>0</v>
      </c>
      <c r="AM5740" s="144">
        <v>0.41666666666666669</v>
      </c>
      <c r="AN5740" s="144">
        <v>0.41666666666666669</v>
      </c>
      <c r="AO5740" s="145">
        <v>0.41666666666666669</v>
      </c>
    </row>
    <row r="5741" spans="2:41" ht="14.5" hidden="1" x14ac:dyDescent="0.35">
      <c r="B5741" s="45" t="s">
        <v>3314</v>
      </c>
      <c r="C5741" s="54">
        <v>909199</v>
      </c>
      <c r="D5741" s="54">
        <v>909199</v>
      </c>
      <c r="E5741" s="60" t="s">
        <v>3205</v>
      </c>
      <c r="F5741" s="73">
        <v>0</v>
      </c>
      <c r="G5741" s="73">
        <v>0.41666666666666669</v>
      </c>
      <c r="H5741" s="73">
        <v>0.41666666666666669</v>
      </c>
      <c r="I5741" s="73">
        <v>0.41666666666666669</v>
      </c>
      <c r="J5741" s="81" t="s">
        <v>4230</v>
      </c>
      <c r="AL5741" s="144">
        <v>0</v>
      </c>
      <c r="AM5741" s="144">
        <v>0.41666666666666669</v>
      </c>
      <c r="AN5741" s="144">
        <v>0.41666666666666669</v>
      </c>
      <c r="AO5741" s="145">
        <v>0.41666666666666669</v>
      </c>
    </row>
    <row r="5742" spans="2:41" ht="14.5" hidden="1" x14ac:dyDescent="0.35">
      <c r="B5742" s="45" t="s">
        <v>3314</v>
      </c>
      <c r="C5742" s="54">
        <v>909230</v>
      </c>
      <c r="D5742" s="54">
        <v>909231</v>
      </c>
      <c r="E5742" s="60" t="s">
        <v>3205</v>
      </c>
      <c r="F5742" s="73">
        <v>0</v>
      </c>
      <c r="G5742" s="73">
        <v>0.41666666666666669</v>
      </c>
      <c r="H5742" s="73">
        <v>0.41666666666666669</v>
      </c>
      <c r="I5742" s="73">
        <v>0.41666666666666669</v>
      </c>
      <c r="J5742" s="81" t="s">
        <v>4230</v>
      </c>
      <c r="AL5742" s="144">
        <v>0</v>
      </c>
      <c r="AM5742" s="144">
        <v>0.41666666666666669</v>
      </c>
      <c r="AN5742" s="144">
        <v>0.41666666666666669</v>
      </c>
      <c r="AO5742" s="145">
        <v>0.41666666666666669</v>
      </c>
    </row>
    <row r="5743" spans="2:41" ht="14.5" hidden="1" x14ac:dyDescent="0.35">
      <c r="B5743" s="45" t="s">
        <v>3314</v>
      </c>
      <c r="C5743" s="54">
        <v>909239</v>
      </c>
      <c r="D5743" s="54">
        <v>909239</v>
      </c>
      <c r="E5743" s="60" t="s">
        <v>3205</v>
      </c>
      <c r="F5743" s="73">
        <v>0</v>
      </c>
      <c r="G5743" s="73">
        <v>0.41666666666666669</v>
      </c>
      <c r="H5743" s="73">
        <v>0.41666666666666669</v>
      </c>
      <c r="I5743" s="73">
        <v>0.41666666666666669</v>
      </c>
      <c r="J5743" s="81" t="s">
        <v>4230</v>
      </c>
      <c r="AL5743" s="144">
        <v>0</v>
      </c>
      <c r="AM5743" s="144">
        <v>0.41666666666666669</v>
      </c>
      <c r="AN5743" s="144">
        <v>0.41666666666666669</v>
      </c>
      <c r="AO5743" s="145">
        <v>0.41666666666666669</v>
      </c>
    </row>
    <row r="5744" spans="2:41" ht="14.5" hidden="1" x14ac:dyDescent="0.35">
      <c r="B5744" s="45" t="s">
        <v>3314</v>
      </c>
      <c r="C5744" s="54">
        <v>909266</v>
      </c>
      <c r="D5744" s="54">
        <v>909266</v>
      </c>
      <c r="E5744" s="60" t="s">
        <v>3205</v>
      </c>
      <c r="F5744" s="73">
        <v>0</v>
      </c>
      <c r="G5744" s="73">
        <v>0.41666666666666669</v>
      </c>
      <c r="H5744" s="73">
        <v>0.41666666666666669</v>
      </c>
      <c r="I5744" s="73">
        <v>0.41666666666666669</v>
      </c>
      <c r="J5744" s="81" t="s">
        <v>4230</v>
      </c>
      <c r="AL5744" s="144">
        <v>0</v>
      </c>
      <c r="AM5744" s="144">
        <v>0.41666666666666669</v>
      </c>
      <c r="AN5744" s="144">
        <v>0.41666666666666669</v>
      </c>
      <c r="AO5744" s="145">
        <v>0.41666666666666669</v>
      </c>
    </row>
    <row r="5745" spans="2:41" ht="14.5" hidden="1" x14ac:dyDescent="0.35">
      <c r="B5745" s="45" t="s">
        <v>3314</v>
      </c>
      <c r="C5745" s="54">
        <v>909290</v>
      </c>
      <c r="D5745" s="54">
        <v>909292</v>
      </c>
      <c r="E5745" s="60" t="s">
        <v>3205</v>
      </c>
      <c r="F5745" s="73">
        <v>0</v>
      </c>
      <c r="G5745" s="73">
        <v>0.41666666666666669</v>
      </c>
      <c r="H5745" s="73">
        <v>0.41666666666666669</v>
      </c>
      <c r="I5745" s="73">
        <v>0.41666666666666669</v>
      </c>
      <c r="J5745" s="81" t="s">
        <v>4230</v>
      </c>
      <c r="AL5745" s="144">
        <v>0</v>
      </c>
      <c r="AM5745" s="144">
        <v>0.41666666666666669</v>
      </c>
      <c r="AN5745" s="144">
        <v>0.41666666666666669</v>
      </c>
      <c r="AO5745" s="145">
        <v>0.41666666666666669</v>
      </c>
    </row>
    <row r="5746" spans="2:41" ht="14.5" hidden="1" x14ac:dyDescent="0.35">
      <c r="B5746" s="45" t="s">
        <v>3314</v>
      </c>
      <c r="C5746" s="54">
        <v>909298</v>
      </c>
      <c r="D5746" s="54">
        <v>909298</v>
      </c>
      <c r="E5746" s="60" t="s">
        <v>3205</v>
      </c>
      <c r="F5746" s="73">
        <v>0</v>
      </c>
      <c r="G5746" s="73">
        <v>0.41666666666666669</v>
      </c>
      <c r="H5746" s="73">
        <v>0.41666666666666669</v>
      </c>
      <c r="I5746" s="73">
        <v>0.41666666666666669</v>
      </c>
      <c r="J5746" s="81" t="s">
        <v>4230</v>
      </c>
      <c r="AL5746" s="144">
        <v>0</v>
      </c>
      <c r="AM5746" s="144">
        <v>0.41666666666666669</v>
      </c>
      <c r="AN5746" s="144">
        <v>0.41666666666666669</v>
      </c>
      <c r="AO5746" s="145">
        <v>0.41666666666666669</v>
      </c>
    </row>
    <row r="5747" spans="2:41" ht="14.5" hidden="1" x14ac:dyDescent="0.35">
      <c r="B5747" s="45" t="s">
        <v>3314</v>
      </c>
      <c r="C5747" s="54">
        <v>909340</v>
      </c>
      <c r="D5747" s="54">
        <v>909342</v>
      </c>
      <c r="E5747" s="60" t="s">
        <v>3205</v>
      </c>
      <c r="F5747" s="73">
        <v>0</v>
      </c>
      <c r="G5747" s="73">
        <v>0.41666666666666669</v>
      </c>
      <c r="H5747" s="73">
        <v>0.41666666666666669</v>
      </c>
      <c r="I5747" s="73">
        <v>0.41666666666666669</v>
      </c>
      <c r="J5747" s="81" t="s">
        <v>4230</v>
      </c>
      <c r="AL5747" s="144">
        <v>0</v>
      </c>
      <c r="AM5747" s="144">
        <v>0.41666666666666669</v>
      </c>
      <c r="AN5747" s="144">
        <v>0.41666666666666669</v>
      </c>
      <c r="AO5747" s="145">
        <v>0.41666666666666669</v>
      </c>
    </row>
    <row r="5748" spans="2:41" ht="14.5" hidden="1" x14ac:dyDescent="0.35">
      <c r="B5748" s="45" t="s">
        <v>3314</v>
      </c>
      <c r="C5748" s="54">
        <v>909430</v>
      </c>
      <c r="D5748" s="54">
        <v>909430</v>
      </c>
      <c r="E5748" s="60" t="s">
        <v>3205</v>
      </c>
      <c r="F5748" s="73">
        <v>0</v>
      </c>
      <c r="G5748" s="73">
        <v>0.41666666666666669</v>
      </c>
      <c r="H5748" s="73">
        <v>0.41666666666666669</v>
      </c>
      <c r="I5748" s="73">
        <v>0.41666666666666669</v>
      </c>
      <c r="J5748" s="81" t="s">
        <v>4230</v>
      </c>
      <c r="AL5748" s="144">
        <v>0</v>
      </c>
      <c r="AM5748" s="144">
        <v>0.41666666666666669</v>
      </c>
      <c r="AN5748" s="144">
        <v>0.41666666666666669</v>
      </c>
      <c r="AO5748" s="145">
        <v>0.41666666666666669</v>
      </c>
    </row>
    <row r="5749" spans="2:41" ht="14.5" hidden="1" x14ac:dyDescent="0.35">
      <c r="B5749" s="45" t="s">
        <v>3314</v>
      </c>
      <c r="C5749" s="54">
        <v>909450</v>
      </c>
      <c r="D5749" s="54">
        <v>909450</v>
      </c>
      <c r="E5749" s="60" t="s">
        <v>3205</v>
      </c>
      <c r="F5749" s="73">
        <v>0</v>
      </c>
      <c r="G5749" s="73">
        <v>0.41666666666666669</v>
      </c>
      <c r="H5749" s="73">
        <v>0.41666666666666669</v>
      </c>
      <c r="I5749" s="73">
        <v>0.41666666666666669</v>
      </c>
      <c r="J5749" s="81" t="s">
        <v>4230</v>
      </c>
      <c r="AL5749" s="144">
        <v>0</v>
      </c>
      <c r="AM5749" s="144">
        <v>0.41666666666666669</v>
      </c>
      <c r="AN5749" s="144">
        <v>0.41666666666666669</v>
      </c>
      <c r="AO5749" s="145">
        <v>0.41666666666666669</v>
      </c>
    </row>
    <row r="5750" spans="2:41" ht="14.5" hidden="1" x14ac:dyDescent="0.35">
      <c r="B5750" s="45" t="s">
        <v>3314</v>
      </c>
      <c r="C5750" s="54">
        <v>909493</v>
      </c>
      <c r="D5750" s="54">
        <v>909494</v>
      </c>
      <c r="E5750" s="60" t="s">
        <v>3205</v>
      </c>
      <c r="F5750" s="73">
        <v>0</v>
      </c>
      <c r="G5750" s="73">
        <v>0.41666666666666669</v>
      </c>
      <c r="H5750" s="73">
        <v>0.41666666666666669</v>
      </c>
      <c r="I5750" s="73">
        <v>0.41666666666666669</v>
      </c>
      <c r="J5750" s="81" t="s">
        <v>4230</v>
      </c>
      <c r="AL5750" s="144">
        <v>0</v>
      </c>
      <c r="AM5750" s="144">
        <v>0.41666666666666669</v>
      </c>
      <c r="AN5750" s="144">
        <v>0.41666666666666669</v>
      </c>
      <c r="AO5750" s="145">
        <v>0.41666666666666669</v>
      </c>
    </row>
    <row r="5751" spans="2:41" ht="14.5" hidden="1" x14ac:dyDescent="0.35">
      <c r="B5751" s="45" t="s">
        <v>3314</v>
      </c>
      <c r="C5751" s="54">
        <v>90952</v>
      </c>
      <c r="D5751" s="54">
        <v>90952</v>
      </c>
      <c r="E5751" s="60" t="s">
        <v>3205</v>
      </c>
      <c r="F5751" s="73">
        <v>0</v>
      </c>
      <c r="G5751" s="73">
        <v>0.41666666666666669</v>
      </c>
      <c r="H5751" s="73">
        <v>0.41666666666666669</v>
      </c>
      <c r="I5751" s="73">
        <v>0.41666666666666669</v>
      </c>
      <c r="J5751" s="81" t="s">
        <v>4230</v>
      </c>
      <c r="AL5751" s="144">
        <v>0</v>
      </c>
      <c r="AM5751" s="144">
        <v>0.41666666666666669</v>
      </c>
      <c r="AN5751" s="144">
        <v>0.41666666666666669</v>
      </c>
      <c r="AO5751" s="145">
        <v>0.41666666666666669</v>
      </c>
    </row>
    <row r="5752" spans="2:41" ht="14.5" hidden="1" x14ac:dyDescent="0.35">
      <c r="B5752" s="45" t="s">
        <v>3314</v>
      </c>
      <c r="C5752" s="54">
        <v>909555</v>
      </c>
      <c r="D5752" s="54">
        <v>909555</v>
      </c>
      <c r="E5752" s="60" t="s">
        <v>3205</v>
      </c>
      <c r="F5752" s="73">
        <v>0</v>
      </c>
      <c r="G5752" s="73">
        <v>0.41666666666666669</v>
      </c>
      <c r="H5752" s="73">
        <v>0.41666666666666669</v>
      </c>
      <c r="I5752" s="73">
        <v>0.41666666666666669</v>
      </c>
      <c r="J5752" s="81" t="s">
        <v>4230</v>
      </c>
      <c r="AL5752" s="144">
        <v>0</v>
      </c>
      <c r="AM5752" s="144">
        <v>0.41666666666666669</v>
      </c>
      <c r="AN5752" s="144">
        <v>0.41666666666666669</v>
      </c>
      <c r="AO5752" s="145">
        <v>0.41666666666666669</v>
      </c>
    </row>
    <row r="5753" spans="2:41" ht="14.5" hidden="1" x14ac:dyDescent="0.35">
      <c r="B5753" s="45" t="s">
        <v>3314</v>
      </c>
      <c r="C5753" s="54">
        <v>909605</v>
      </c>
      <c r="D5753" s="54">
        <v>909605</v>
      </c>
      <c r="E5753" s="60" t="s">
        <v>3205</v>
      </c>
      <c r="F5753" s="73">
        <v>0</v>
      </c>
      <c r="G5753" s="73">
        <v>0.41666666666666669</v>
      </c>
      <c r="H5753" s="73">
        <v>0.41666666666666669</v>
      </c>
      <c r="I5753" s="73">
        <v>0.41666666666666669</v>
      </c>
      <c r="J5753" s="81" t="s">
        <v>4230</v>
      </c>
      <c r="AL5753" s="144">
        <v>0</v>
      </c>
      <c r="AM5753" s="144">
        <v>0.41666666666666669</v>
      </c>
      <c r="AN5753" s="144">
        <v>0.41666666666666669</v>
      </c>
      <c r="AO5753" s="145">
        <v>0.41666666666666669</v>
      </c>
    </row>
    <row r="5754" spans="2:41" ht="14.5" hidden="1" x14ac:dyDescent="0.35">
      <c r="B5754" s="45" t="s">
        <v>3314</v>
      </c>
      <c r="C5754" s="54">
        <v>909714</v>
      </c>
      <c r="D5754" s="54">
        <v>909714</v>
      </c>
      <c r="E5754" s="60" t="s">
        <v>3205</v>
      </c>
      <c r="F5754" s="73">
        <v>0</v>
      </c>
      <c r="G5754" s="73">
        <v>0.41666666666666669</v>
      </c>
      <c r="H5754" s="73">
        <v>0.41666666666666669</v>
      </c>
      <c r="I5754" s="73">
        <v>0.41666666666666669</v>
      </c>
      <c r="J5754" s="81" t="s">
        <v>4230</v>
      </c>
      <c r="AL5754" s="144">
        <v>0</v>
      </c>
      <c r="AM5754" s="144">
        <v>0.41666666666666669</v>
      </c>
      <c r="AN5754" s="144">
        <v>0.41666666666666669</v>
      </c>
      <c r="AO5754" s="145">
        <v>0.41666666666666669</v>
      </c>
    </row>
    <row r="5755" spans="2:41" ht="14.5" hidden="1" x14ac:dyDescent="0.35">
      <c r="B5755" s="45" t="s">
        <v>3314</v>
      </c>
      <c r="C5755" s="54">
        <v>909780</v>
      </c>
      <c r="D5755" s="54">
        <v>909780</v>
      </c>
      <c r="E5755" s="60" t="s">
        <v>3205</v>
      </c>
      <c r="F5755" s="73">
        <v>0</v>
      </c>
      <c r="G5755" s="73">
        <v>0.41666666666666669</v>
      </c>
      <c r="H5755" s="73">
        <v>0.41666666666666669</v>
      </c>
      <c r="I5755" s="73">
        <v>0.41666666666666669</v>
      </c>
      <c r="J5755" s="81" t="s">
        <v>4230</v>
      </c>
      <c r="AL5755" s="144">
        <v>0</v>
      </c>
      <c r="AM5755" s="144">
        <v>0.41666666666666669</v>
      </c>
      <c r="AN5755" s="144">
        <v>0.41666666666666669</v>
      </c>
      <c r="AO5755" s="145">
        <v>0.41666666666666669</v>
      </c>
    </row>
    <row r="5756" spans="2:41" ht="14.5" hidden="1" x14ac:dyDescent="0.35">
      <c r="B5756" s="45" t="s">
        <v>3314</v>
      </c>
      <c r="C5756" s="54">
        <v>909784</v>
      </c>
      <c r="D5756" s="54">
        <v>909785</v>
      </c>
      <c r="E5756" s="60" t="s">
        <v>3205</v>
      </c>
      <c r="F5756" s="73">
        <v>0</v>
      </c>
      <c r="G5756" s="73">
        <v>0.41666666666666669</v>
      </c>
      <c r="H5756" s="73">
        <v>0.41666666666666669</v>
      </c>
      <c r="I5756" s="73">
        <v>0.41666666666666669</v>
      </c>
      <c r="J5756" s="81" t="s">
        <v>4230</v>
      </c>
      <c r="AL5756" s="144">
        <v>0</v>
      </c>
      <c r="AM5756" s="144">
        <v>0.41666666666666669</v>
      </c>
      <c r="AN5756" s="144">
        <v>0.41666666666666669</v>
      </c>
      <c r="AO5756" s="145">
        <v>0.41666666666666669</v>
      </c>
    </row>
    <row r="5757" spans="2:41" ht="14.5" hidden="1" x14ac:dyDescent="0.35">
      <c r="B5757" s="45" t="s">
        <v>3314</v>
      </c>
      <c r="C5757" s="54">
        <v>909789</v>
      </c>
      <c r="D5757" s="54">
        <v>909789</v>
      </c>
      <c r="E5757" s="60" t="s">
        <v>3205</v>
      </c>
      <c r="F5757" s="73">
        <v>0</v>
      </c>
      <c r="G5757" s="73">
        <v>0.41666666666666669</v>
      </c>
      <c r="H5757" s="73">
        <v>0.41666666666666669</v>
      </c>
      <c r="I5757" s="73">
        <v>0.41666666666666669</v>
      </c>
      <c r="J5757" s="81" t="s">
        <v>4230</v>
      </c>
      <c r="AL5757" s="144">
        <v>0</v>
      </c>
      <c r="AM5757" s="144">
        <v>0.41666666666666669</v>
      </c>
      <c r="AN5757" s="144">
        <v>0.41666666666666669</v>
      </c>
      <c r="AO5757" s="145">
        <v>0.41666666666666669</v>
      </c>
    </row>
    <row r="5758" spans="2:41" ht="14.5" hidden="1" x14ac:dyDescent="0.35">
      <c r="B5758" s="45" t="s">
        <v>3314</v>
      </c>
      <c r="C5758" s="54">
        <v>909888</v>
      </c>
      <c r="D5758" s="54">
        <v>909888</v>
      </c>
      <c r="E5758" s="60" t="s">
        <v>3205</v>
      </c>
      <c r="F5758" s="73">
        <v>0</v>
      </c>
      <c r="G5758" s="73">
        <v>0.41666666666666669</v>
      </c>
      <c r="H5758" s="73">
        <v>0.41666666666666669</v>
      </c>
      <c r="I5758" s="73">
        <v>0.41666666666666669</v>
      </c>
      <c r="J5758" s="81" t="s">
        <v>4230</v>
      </c>
      <c r="AL5758" s="144">
        <v>0</v>
      </c>
      <c r="AM5758" s="144">
        <v>0.41666666666666669</v>
      </c>
      <c r="AN5758" s="144">
        <v>0.41666666666666669</v>
      </c>
      <c r="AO5758" s="145">
        <v>0.41666666666666669</v>
      </c>
    </row>
    <row r="5759" spans="2:41" ht="14.5" hidden="1" x14ac:dyDescent="0.35">
      <c r="B5759" s="45" t="s">
        <v>3314</v>
      </c>
      <c r="C5759" s="54">
        <v>909920</v>
      </c>
      <c r="D5759" s="54">
        <v>909922</v>
      </c>
      <c r="E5759" s="60" t="s">
        <v>3205</v>
      </c>
      <c r="F5759" s="73">
        <v>0</v>
      </c>
      <c r="G5759" s="73">
        <v>0.41666666666666669</v>
      </c>
      <c r="H5759" s="73">
        <v>0.41666666666666669</v>
      </c>
      <c r="I5759" s="73">
        <v>0.41666666666666669</v>
      </c>
      <c r="J5759" s="81" t="s">
        <v>4230</v>
      </c>
      <c r="AL5759" s="144">
        <v>0</v>
      </c>
      <c r="AM5759" s="144">
        <v>0.41666666666666669</v>
      </c>
      <c r="AN5759" s="144">
        <v>0.41666666666666669</v>
      </c>
      <c r="AO5759" s="145">
        <v>0.41666666666666669</v>
      </c>
    </row>
    <row r="5760" spans="2:41" ht="14.5" hidden="1" x14ac:dyDescent="0.35">
      <c r="B5760" s="45" t="s">
        <v>3314</v>
      </c>
      <c r="C5760" s="54">
        <v>909924</v>
      </c>
      <c r="D5760" s="54">
        <v>909925</v>
      </c>
      <c r="E5760" s="60" t="s">
        <v>3205</v>
      </c>
      <c r="F5760" s="73">
        <v>0</v>
      </c>
      <c r="G5760" s="73">
        <v>0.41666666666666669</v>
      </c>
      <c r="H5760" s="73">
        <v>0.41666666666666669</v>
      </c>
      <c r="I5760" s="73">
        <v>0.41666666666666669</v>
      </c>
      <c r="J5760" s="81" t="s">
        <v>4230</v>
      </c>
      <c r="AL5760" s="144">
        <v>0</v>
      </c>
      <c r="AM5760" s="144">
        <v>0.41666666666666669</v>
      </c>
      <c r="AN5760" s="144">
        <v>0.41666666666666669</v>
      </c>
      <c r="AO5760" s="145">
        <v>0.41666666666666669</v>
      </c>
    </row>
    <row r="5761" spans="2:41" ht="14.5" hidden="1" x14ac:dyDescent="0.35">
      <c r="B5761" s="45" t="s">
        <v>3314</v>
      </c>
      <c r="C5761" s="54">
        <v>909927</v>
      </c>
      <c r="D5761" s="54">
        <v>909927</v>
      </c>
      <c r="E5761" s="60" t="s">
        <v>3205</v>
      </c>
      <c r="F5761" s="73">
        <v>0</v>
      </c>
      <c r="G5761" s="73">
        <v>0.41666666666666669</v>
      </c>
      <c r="H5761" s="73">
        <v>0.41666666666666669</v>
      </c>
      <c r="I5761" s="73">
        <v>0.41666666666666669</v>
      </c>
      <c r="J5761" s="81" t="s">
        <v>4230</v>
      </c>
      <c r="AL5761" s="144">
        <v>0</v>
      </c>
      <c r="AM5761" s="144">
        <v>0.41666666666666669</v>
      </c>
      <c r="AN5761" s="144">
        <v>0.41666666666666669</v>
      </c>
      <c r="AO5761" s="145">
        <v>0.41666666666666669</v>
      </c>
    </row>
    <row r="5762" spans="2:41" ht="14.5" hidden="1" x14ac:dyDescent="0.35">
      <c r="B5762" s="45" t="s">
        <v>3314</v>
      </c>
      <c r="C5762" s="54">
        <v>911003</v>
      </c>
      <c r="D5762" s="54">
        <v>911003</v>
      </c>
      <c r="E5762" s="60" t="s">
        <v>3205</v>
      </c>
      <c r="F5762" s="73">
        <v>0</v>
      </c>
      <c r="G5762" s="73">
        <v>0.41666666666666669</v>
      </c>
      <c r="H5762" s="73">
        <v>0.41666666666666669</v>
      </c>
      <c r="I5762" s="73">
        <v>0.41666666666666669</v>
      </c>
      <c r="J5762" s="81" t="s">
        <v>4230</v>
      </c>
      <c r="AL5762" s="144">
        <v>0</v>
      </c>
      <c r="AM5762" s="144">
        <v>0.41666666666666669</v>
      </c>
      <c r="AN5762" s="144">
        <v>0.41666666666666669</v>
      </c>
      <c r="AO5762" s="145">
        <v>0.41666666666666669</v>
      </c>
    </row>
    <row r="5763" spans="2:41" ht="14.5" hidden="1" x14ac:dyDescent="0.35">
      <c r="B5763" s="45" t="s">
        <v>3314</v>
      </c>
      <c r="C5763" s="54">
        <v>911160</v>
      </c>
      <c r="D5763" s="54">
        <v>911161</v>
      </c>
      <c r="E5763" s="60" t="s">
        <v>3205</v>
      </c>
      <c r="F5763" s="73">
        <v>0</v>
      </c>
      <c r="G5763" s="73">
        <v>0.41666666666666669</v>
      </c>
      <c r="H5763" s="73">
        <v>0.41666666666666669</v>
      </c>
      <c r="I5763" s="73">
        <v>0.41666666666666669</v>
      </c>
      <c r="J5763" s="81" t="s">
        <v>4230</v>
      </c>
      <c r="AL5763" s="144">
        <v>0</v>
      </c>
      <c r="AM5763" s="144">
        <v>0.41666666666666669</v>
      </c>
      <c r="AN5763" s="144">
        <v>0.41666666666666669</v>
      </c>
      <c r="AO5763" s="145">
        <v>0.41666666666666669</v>
      </c>
    </row>
    <row r="5764" spans="2:41" ht="14.5" hidden="1" x14ac:dyDescent="0.35">
      <c r="B5764" s="45" t="s">
        <v>3314</v>
      </c>
      <c r="C5764" s="54">
        <v>911163</v>
      </c>
      <c r="D5764" s="54">
        <v>911163</v>
      </c>
      <c r="E5764" s="60" t="s">
        <v>3205</v>
      </c>
      <c r="F5764" s="73">
        <v>0</v>
      </c>
      <c r="G5764" s="73">
        <v>0.41666666666666669</v>
      </c>
      <c r="H5764" s="73">
        <v>0.41666666666666669</v>
      </c>
      <c r="I5764" s="73">
        <v>0.41666666666666669</v>
      </c>
      <c r="J5764" s="81" t="s">
        <v>4230</v>
      </c>
      <c r="AL5764" s="144">
        <v>0</v>
      </c>
      <c r="AM5764" s="144">
        <v>0.41666666666666669</v>
      </c>
      <c r="AN5764" s="144">
        <v>0.41666666666666669</v>
      </c>
      <c r="AO5764" s="145">
        <v>0.41666666666666669</v>
      </c>
    </row>
    <row r="5765" spans="2:41" ht="14.5" hidden="1" x14ac:dyDescent="0.35">
      <c r="B5765" s="45" t="s">
        <v>3314</v>
      </c>
      <c r="C5765" s="54">
        <v>911167</v>
      </c>
      <c r="D5765" s="54">
        <v>911168</v>
      </c>
      <c r="E5765" s="60" t="s">
        <v>3205</v>
      </c>
      <c r="F5765" s="73">
        <v>0</v>
      </c>
      <c r="G5765" s="73">
        <v>0.41666666666666669</v>
      </c>
      <c r="H5765" s="73">
        <v>0.41666666666666669</v>
      </c>
      <c r="I5765" s="73">
        <v>0.41666666666666669</v>
      </c>
      <c r="J5765" s="81" t="s">
        <v>4230</v>
      </c>
      <c r="AL5765" s="144">
        <v>0</v>
      </c>
      <c r="AM5765" s="144">
        <v>0.41666666666666669</v>
      </c>
      <c r="AN5765" s="144">
        <v>0.41666666666666669</v>
      </c>
      <c r="AO5765" s="145">
        <v>0.41666666666666669</v>
      </c>
    </row>
    <row r="5766" spans="2:41" ht="14.5" hidden="1" x14ac:dyDescent="0.35">
      <c r="B5766" s="45" t="s">
        <v>3314</v>
      </c>
      <c r="C5766" s="54">
        <v>911173</v>
      </c>
      <c r="D5766" s="54">
        <v>911174</v>
      </c>
      <c r="E5766" s="60" t="s">
        <v>3205</v>
      </c>
      <c r="F5766" s="73">
        <v>0</v>
      </c>
      <c r="G5766" s="73">
        <v>0.41666666666666669</v>
      </c>
      <c r="H5766" s="73">
        <v>0.41666666666666669</v>
      </c>
      <c r="I5766" s="73">
        <v>0.41666666666666669</v>
      </c>
      <c r="J5766" s="81" t="s">
        <v>4230</v>
      </c>
      <c r="AL5766" s="144">
        <v>0</v>
      </c>
      <c r="AM5766" s="144">
        <v>0.41666666666666669</v>
      </c>
      <c r="AN5766" s="144">
        <v>0.41666666666666669</v>
      </c>
      <c r="AO5766" s="145">
        <v>0.41666666666666669</v>
      </c>
    </row>
    <row r="5767" spans="2:41" ht="14.5" hidden="1" x14ac:dyDescent="0.35">
      <c r="B5767" s="45" t="s">
        <v>3314</v>
      </c>
      <c r="C5767" s="54">
        <v>911254</v>
      </c>
      <c r="D5767" s="54">
        <v>911255</v>
      </c>
      <c r="E5767" s="60" t="s">
        <v>3205</v>
      </c>
      <c r="F5767" s="73">
        <v>0</v>
      </c>
      <c r="G5767" s="73">
        <v>0.41666666666666669</v>
      </c>
      <c r="H5767" s="73">
        <v>0.41666666666666669</v>
      </c>
      <c r="I5767" s="73">
        <v>0.41666666666666669</v>
      </c>
      <c r="J5767" s="81" t="s">
        <v>4230</v>
      </c>
      <c r="AL5767" s="144">
        <v>0</v>
      </c>
      <c r="AM5767" s="144">
        <v>0.41666666666666669</v>
      </c>
      <c r="AN5767" s="144">
        <v>0.41666666666666669</v>
      </c>
      <c r="AO5767" s="145">
        <v>0.41666666666666669</v>
      </c>
    </row>
    <row r="5768" spans="2:41" ht="14.5" hidden="1" x14ac:dyDescent="0.35">
      <c r="B5768" s="45" t="s">
        <v>3314</v>
      </c>
      <c r="C5768" s="54">
        <v>911276</v>
      </c>
      <c r="D5768" s="54">
        <v>911276</v>
      </c>
      <c r="E5768" s="60" t="s">
        <v>3205</v>
      </c>
      <c r="F5768" s="73">
        <v>0</v>
      </c>
      <c r="G5768" s="73">
        <v>0.41666666666666669</v>
      </c>
      <c r="H5768" s="73">
        <v>0.41666666666666669</v>
      </c>
      <c r="I5768" s="73">
        <v>0.41666666666666669</v>
      </c>
      <c r="J5768" s="81" t="s">
        <v>4230</v>
      </c>
      <c r="AL5768" s="144">
        <v>0</v>
      </c>
      <c r="AM5768" s="144">
        <v>0.41666666666666669</v>
      </c>
      <c r="AN5768" s="144">
        <v>0.41666666666666669</v>
      </c>
      <c r="AO5768" s="145">
        <v>0.41666666666666669</v>
      </c>
    </row>
    <row r="5769" spans="2:41" ht="14.5" hidden="1" x14ac:dyDescent="0.35">
      <c r="B5769" s="45" t="s">
        <v>3314</v>
      </c>
      <c r="C5769" s="54">
        <v>911321</v>
      </c>
      <c r="D5769" s="54">
        <v>911321</v>
      </c>
      <c r="E5769" s="60" t="s">
        <v>3205</v>
      </c>
      <c r="F5769" s="73">
        <v>0</v>
      </c>
      <c r="G5769" s="73">
        <v>0.41666666666666669</v>
      </c>
      <c r="H5769" s="73">
        <v>0.41666666666666669</v>
      </c>
      <c r="I5769" s="73">
        <v>0.41666666666666669</v>
      </c>
      <c r="J5769" s="81" t="s">
        <v>4230</v>
      </c>
      <c r="AL5769" s="144">
        <v>0</v>
      </c>
      <c r="AM5769" s="144">
        <v>0.41666666666666669</v>
      </c>
      <c r="AN5769" s="144">
        <v>0.41666666666666669</v>
      </c>
      <c r="AO5769" s="145">
        <v>0.41666666666666669</v>
      </c>
    </row>
    <row r="5770" spans="2:41" ht="14.5" hidden="1" x14ac:dyDescent="0.35">
      <c r="B5770" s="45" t="s">
        <v>3314</v>
      </c>
      <c r="C5770" s="54">
        <v>911325</v>
      </c>
      <c r="D5770" s="54">
        <v>911326</v>
      </c>
      <c r="E5770" s="60" t="s">
        <v>3205</v>
      </c>
      <c r="F5770" s="73">
        <v>0</v>
      </c>
      <c r="G5770" s="73">
        <v>0.41666666666666669</v>
      </c>
      <c r="H5770" s="73">
        <v>0.41666666666666669</v>
      </c>
      <c r="I5770" s="73">
        <v>0.41666666666666669</v>
      </c>
      <c r="J5770" s="81" t="s">
        <v>4230</v>
      </c>
      <c r="AL5770" s="144">
        <v>0</v>
      </c>
      <c r="AM5770" s="144">
        <v>0.41666666666666669</v>
      </c>
      <c r="AN5770" s="144">
        <v>0.41666666666666669</v>
      </c>
      <c r="AO5770" s="145">
        <v>0.41666666666666669</v>
      </c>
    </row>
    <row r="5771" spans="2:41" ht="14.5" hidden="1" x14ac:dyDescent="0.35">
      <c r="B5771" s="45" t="s">
        <v>3314</v>
      </c>
      <c r="C5771" s="54">
        <v>911329</v>
      </c>
      <c r="D5771" s="54">
        <v>911329</v>
      </c>
      <c r="E5771" s="60" t="s">
        <v>3205</v>
      </c>
      <c r="F5771" s="73">
        <v>0</v>
      </c>
      <c r="G5771" s="73">
        <v>0.41666666666666669</v>
      </c>
      <c r="H5771" s="73">
        <v>0.41666666666666669</v>
      </c>
      <c r="I5771" s="73">
        <v>0.41666666666666669</v>
      </c>
      <c r="J5771" s="81" t="s">
        <v>4230</v>
      </c>
      <c r="AL5771" s="144">
        <v>0</v>
      </c>
      <c r="AM5771" s="144">
        <v>0.41666666666666669</v>
      </c>
      <c r="AN5771" s="144">
        <v>0.41666666666666669</v>
      </c>
      <c r="AO5771" s="145">
        <v>0.41666666666666669</v>
      </c>
    </row>
    <row r="5772" spans="2:41" ht="14.5" hidden="1" x14ac:dyDescent="0.35">
      <c r="B5772" s="45" t="s">
        <v>3314</v>
      </c>
      <c r="C5772" s="54">
        <v>911453</v>
      </c>
      <c r="D5772" s="54">
        <v>911453</v>
      </c>
      <c r="E5772" s="60" t="s">
        <v>3205</v>
      </c>
      <c r="F5772" s="73">
        <v>0</v>
      </c>
      <c r="G5772" s="73">
        <v>0.41666666666666669</v>
      </c>
      <c r="H5772" s="73">
        <v>0.41666666666666669</v>
      </c>
      <c r="I5772" s="73">
        <v>0.41666666666666669</v>
      </c>
      <c r="J5772" s="81" t="s">
        <v>4230</v>
      </c>
      <c r="AL5772" s="144">
        <v>0</v>
      </c>
      <c r="AM5772" s="144">
        <v>0.41666666666666669</v>
      </c>
      <c r="AN5772" s="144">
        <v>0.41666666666666669</v>
      </c>
      <c r="AO5772" s="145">
        <v>0.41666666666666669</v>
      </c>
    </row>
    <row r="5773" spans="2:41" ht="14.5" hidden="1" x14ac:dyDescent="0.35">
      <c r="B5773" s="45" t="s">
        <v>3314</v>
      </c>
      <c r="C5773" s="54">
        <v>911517</v>
      </c>
      <c r="D5773" s="54">
        <v>911517</v>
      </c>
      <c r="E5773" s="60" t="s">
        <v>3205</v>
      </c>
      <c r="F5773" s="73">
        <v>0</v>
      </c>
      <c r="G5773" s="73">
        <v>0.41666666666666669</v>
      </c>
      <c r="H5773" s="73">
        <v>0.41666666666666669</v>
      </c>
      <c r="I5773" s="73">
        <v>0.41666666666666669</v>
      </c>
      <c r="J5773" s="81" t="s">
        <v>4230</v>
      </c>
      <c r="AL5773" s="144">
        <v>0</v>
      </c>
      <c r="AM5773" s="144">
        <v>0.41666666666666669</v>
      </c>
      <c r="AN5773" s="144">
        <v>0.41666666666666669</v>
      </c>
      <c r="AO5773" s="145">
        <v>0.41666666666666669</v>
      </c>
    </row>
    <row r="5774" spans="2:41" ht="14.5" hidden="1" x14ac:dyDescent="0.35">
      <c r="B5774" s="45" t="s">
        <v>3314</v>
      </c>
      <c r="C5774" s="54">
        <v>911591</v>
      </c>
      <c r="D5774" s="54">
        <v>911591</v>
      </c>
      <c r="E5774" s="60" t="s">
        <v>3205</v>
      </c>
      <c r="F5774" s="73">
        <v>0</v>
      </c>
      <c r="G5774" s="73">
        <v>0.41666666666666669</v>
      </c>
      <c r="H5774" s="73">
        <v>0.41666666666666669</v>
      </c>
      <c r="I5774" s="73">
        <v>0.41666666666666669</v>
      </c>
      <c r="J5774" s="81" t="s">
        <v>4230</v>
      </c>
      <c r="AL5774" s="144">
        <v>0</v>
      </c>
      <c r="AM5774" s="144">
        <v>0.41666666666666669</v>
      </c>
      <c r="AN5774" s="144">
        <v>0.41666666666666669</v>
      </c>
      <c r="AO5774" s="145">
        <v>0.41666666666666669</v>
      </c>
    </row>
    <row r="5775" spans="2:41" ht="14.5" hidden="1" x14ac:dyDescent="0.35">
      <c r="B5775" s="45" t="s">
        <v>3314</v>
      </c>
      <c r="C5775" s="54">
        <v>911593</v>
      </c>
      <c r="D5775" s="54">
        <v>911593</v>
      </c>
      <c r="E5775" s="60" t="s">
        <v>3205</v>
      </c>
      <c r="F5775" s="73">
        <v>0</v>
      </c>
      <c r="G5775" s="73">
        <v>0.41666666666666669</v>
      </c>
      <c r="H5775" s="73">
        <v>0.41666666666666669</v>
      </c>
      <c r="I5775" s="73">
        <v>0.41666666666666669</v>
      </c>
      <c r="J5775" s="81" t="s">
        <v>4230</v>
      </c>
      <c r="AL5775" s="144">
        <v>0</v>
      </c>
      <c r="AM5775" s="144">
        <v>0.41666666666666669</v>
      </c>
      <c r="AN5775" s="144">
        <v>0.41666666666666669</v>
      </c>
      <c r="AO5775" s="145">
        <v>0.41666666666666669</v>
      </c>
    </row>
    <row r="5776" spans="2:41" ht="14.5" hidden="1" x14ac:dyDescent="0.35">
      <c r="B5776" s="45" t="s">
        <v>3314</v>
      </c>
      <c r="C5776" s="54">
        <v>911595</v>
      </c>
      <c r="D5776" s="54">
        <v>911595</v>
      </c>
      <c r="E5776" s="60" t="s">
        <v>3205</v>
      </c>
      <c r="F5776" s="73">
        <v>0</v>
      </c>
      <c r="G5776" s="73">
        <v>0.41666666666666669</v>
      </c>
      <c r="H5776" s="73">
        <v>0.41666666666666669</v>
      </c>
      <c r="I5776" s="73">
        <v>0.41666666666666669</v>
      </c>
      <c r="J5776" s="81" t="s">
        <v>4230</v>
      </c>
      <c r="AL5776" s="144">
        <v>0</v>
      </c>
      <c r="AM5776" s="144">
        <v>0.41666666666666669</v>
      </c>
      <c r="AN5776" s="144">
        <v>0.41666666666666669</v>
      </c>
      <c r="AO5776" s="145">
        <v>0.41666666666666669</v>
      </c>
    </row>
    <row r="5777" spans="2:41" ht="14.5" hidden="1" x14ac:dyDescent="0.35">
      <c r="B5777" s="45" t="s">
        <v>3314</v>
      </c>
      <c r="C5777" s="54">
        <v>911597</v>
      </c>
      <c r="D5777" s="54">
        <v>911597</v>
      </c>
      <c r="E5777" s="60" t="s">
        <v>3205</v>
      </c>
      <c r="F5777" s="73">
        <v>0</v>
      </c>
      <c r="G5777" s="73">
        <v>0.41666666666666669</v>
      </c>
      <c r="H5777" s="73">
        <v>0.41666666666666669</v>
      </c>
      <c r="I5777" s="73">
        <v>0.41666666666666669</v>
      </c>
      <c r="J5777" s="81" t="s">
        <v>4230</v>
      </c>
      <c r="AL5777" s="144">
        <v>0</v>
      </c>
      <c r="AM5777" s="144">
        <v>0.41666666666666669</v>
      </c>
      <c r="AN5777" s="144">
        <v>0.41666666666666669</v>
      </c>
      <c r="AO5777" s="145">
        <v>0.41666666666666669</v>
      </c>
    </row>
    <row r="5778" spans="2:41" ht="14.5" hidden="1" x14ac:dyDescent="0.35">
      <c r="B5778" s="45" t="s">
        <v>3314</v>
      </c>
      <c r="C5778" s="54">
        <v>911629</v>
      </c>
      <c r="D5778" s="54">
        <v>911629</v>
      </c>
      <c r="E5778" s="60" t="s">
        <v>3205</v>
      </c>
      <c r="F5778" s="73">
        <v>0</v>
      </c>
      <c r="G5778" s="73">
        <v>0.41666666666666669</v>
      </c>
      <c r="H5778" s="73">
        <v>0.41666666666666669</v>
      </c>
      <c r="I5778" s="73">
        <v>0.41666666666666669</v>
      </c>
      <c r="J5778" s="81" t="s">
        <v>4230</v>
      </c>
      <c r="AL5778" s="144">
        <v>0</v>
      </c>
      <c r="AM5778" s="144">
        <v>0.41666666666666669</v>
      </c>
      <c r="AN5778" s="144">
        <v>0.41666666666666669</v>
      </c>
      <c r="AO5778" s="145">
        <v>0.41666666666666669</v>
      </c>
    </row>
    <row r="5779" spans="2:41" ht="14.5" hidden="1" x14ac:dyDescent="0.35">
      <c r="B5779" s="45" t="s">
        <v>3314</v>
      </c>
      <c r="C5779" s="54">
        <v>911689</v>
      </c>
      <c r="D5779" s="54">
        <v>911689</v>
      </c>
      <c r="E5779" s="60" t="s">
        <v>3205</v>
      </c>
      <c r="F5779" s="73">
        <v>0</v>
      </c>
      <c r="G5779" s="73">
        <v>0.41666666666666669</v>
      </c>
      <c r="H5779" s="73">
        <v>0.41666666666666669</v>
      </c>
      <c r="I5779" s="73">
        <v>0.41666666666666669</v>
      </c>
      <c r="J5779" s="81" t="s">
        <v>4230</v>
      </c>
      <c r="AL5779" s="144">
        <v>0</v>
      </c>
      <c r="AM5779" s="144">
        <v>0.41666666666666669</v>
      </c>
      <c r="AN5779" s="144">
        <v>0.41666666666666669</v>
      </c>
      <c r="AO5779" s="145">
        <v>0.41666666666666669</v>
      </c>
    </row>
    <row r="5780" spans="2:41" ht="14.5" hidden="1" x14ac:dyDescent="0.35">
      <c r="B5780" s="45" t="s">
        <v>3314</v>
      </c>
      <c r="C5780" s="54">
        <v>911694</v>
      </c>
      <c r="D5780" s="54">
        <v>911694</v>
      </c>
      <c r="E5780" s="60" t="s">
        <v>3205</v>
      </c>
      <c r="F5780" s="73">
        <v>0</v>
      </c>
      <c r="G5780" s="73">
        <v>0.41666666666666669</v>
      </c>
      <c r="H5780" s="73">
        <v>0.41666666666666669</v>
      </c>
      <c r="I5780" s="73">
        <v>0.41666666666666669</v>
      </c>
      <c r="J5780" s="81" t="s">
        <v>4230</v>
      </c>
      <c r="AL5780" s="144">
        <v>0</v>
      </c>
      <c r="AM5780" s="144">
        <v>0.41666666666666669</v>
      </c>
      <c r="AN5780" s="144">
        <v>0.41666666666666669</v>
      </c>
      <c r="AO5780" s="145">
        <v>0.41666666666666669</v>
      </c>
    </row>
    <row r="5781" spans="2:41" ht="14.5" hidden="1" x14ac:dyDescent="0.35">
      <c r="B5781" s="45" t="s">
        <v>3314</v>
      </c>
      <c r="C5781" s="54">
        <v>911727</v>
      </c>
      <c r="D5781" s="54">
        <v>911727</v>
      </c>
      <c r="E5781" s="60" t="s">
        <v>3205</v>
      </c>
      <c r="F5781" s="73">
        <v>0</v>
      </c>
      <c r="G5781" s="73">
        <v>0.41666666666666669</v>
      </c>
      <c r="H5781" s="73">
        <v>0.41666666666666669</v>
      </c>
      <c r="I5781" s="73">
        <v>0.41666666666666669</v>
      </c>
      <c r="J5781" s="81" t="s">
        <v>4230</v>
      </c>
      <c r="AL5781" s="144">
        <v>0</v>
      </c>
      <c r="AM5781" s="144">
        <v>0.41666666666666669</v>
      </c>
      <c r="AN5781" s="144">
        <v>0.41666666666666669</v>
      </c>
      <c r="AO5781" s="145">
        <v>0.41666666666666669</v>
      </c>
    </row>
    <row r="5782" spans="2:41" ht="14.5" hidden="1" x14ac:dyDescent="0.35">
      <c r="B5782" s="45" t="s">
        <v>3314</v>
      </c>
      <c r="C5782" s="54">
        <v>911732</v>
      </c>
      <c r="D5782" s="54">
        <v>911732</v>
      </c>
      <c r="E5782" s="60" t="s">
        <v>3205</v>
      </c>
      <c r="F5782" s="73">
        <v>0</v>
      </c>
      <c r="G5782" s="73">
        <v>0.41666666666666669</v>
      </c>
      <c r="H5782" s="73">
        <v>0.41666666666666669</v>
      </c>
      <c r="I5782" s="73">
        <v>0.41666666666666669</v>
      </c>
      <c r="J5782" s="81" t="s">
        <v>4230</v>
      </c>
      <c r="AL5782" s="144">
        <v>0</v>
      </c>
      <c r="AM5782" s="144">
        <v>0.41666666666666669</v>
      </c>
      <c r="AN5782" s="144">
        <v>0.41666666666666669</v>
      </c>
      <c r="AO5782" s="145">
        <v>0.41666666666666669</v>
      </c>
    </row>
    <row r="5783" spans="2:41" ht="14.5" hidden="1" x14ac:dyDescent="0.35">
      <c r="B5783" s="45" t="s">
        <v>3314</v>
      </c>
      <c r="C5783" s="54">
        <v>911734</v>
      </c>
      <c r="D5783" s="54">
        <v>911734</v>
      </c>
      <c r="E5783" s="60" t="s">
        <v>3205</v>
      </c>
      <c r="F5783" s="73">
        <v>0</v>
      </c>
      <c r="G5783" s="73">
        <v>0.41666666666666669</v>
      </c>
      <c r="H5783" s="73">
        <v>0.41666666666666669</v>
      </c>
      <c r="I5783" s="73">
        <v>0.41666666666666669</v>
      </c>
      <c r="J5783" s="81" t="s">
        <v>4230</v>
      </c>
      <c r="AL5783" s="144">
        <v>0</v>
      </c>
      <c r="AM5783" s="144">
        <v>0.41666666666666669</v>
      </c>
      <c r="AN5783" s="144">
        <v>0.41666666666666669</v>
      </c>
      <c r="AO5783" s="145">
        <v>0.41666666666666669</v>
      </c>
    </row>
    <row r="5784" spans="2:41" ht="14.5" hidden="1" x14ac:dyDescent="0.35">
      <c r="B5784" s="45" t="s">
        <v>3314</v>
      </c>
      <c r="C5784" s="54">
        <v>911736</v>
      </c>
      <c r="D5784" s="54">
        <v>911736</v>
      </c>
      <c r="E5784" s="60" t="s">
        <v>3205</v>
      </c>
      <c r="F5784" s="73">
        <v>0</v>
      </c>
      <c r="G5784" s="73">
        <v>0.41666666666666669</v>
      </c>
      <c r="H5784" s="73">
        <v>0.41666666666666669</v>
      </c>
      <c r="I5784" s="73">
        <v>0.41666666666666669</v>
      </c>
      <c r="J5784" s="81" t="s">
        <v>4230</v>
      </c>
      <c r="AL5784" s="144">
        <v>0</v>
      </c>
      <c r="AM5784" s="144">
        <v>0.41666666666666669</v>
      </c>
      <c r="AN5784" s="144">
        <v>0.41666666666666669</v>
      </c>
      <c r="AO5784" s="145">
        <v>0.41666666666666669</v>
      </c>
    </row>
    <row r="5785" spans="2:41" ht="14.5" hidden="1" x14ac:dyDescent="0.35">
      <c r="B5785" s="45" t="s">
        <v>3314</v>
      </c>
      <c r="C5785" s="54">
        <v>911738</v>
      </c>
      <c r="D5785" s="54">
        <v>911738</v>
      </c>
      <c r="E5785" s="60" t="s">
        <v>3205</v>
      </c>
      <c r="F5785" s="73">
        <v>0</v>
      </c>
      <c r="G5785" s="73">
        <v>0.41666666666666669</v>
      </c>
      <c r="H5785" s="73">
        <v>0.41666666666666669</v>
      </c>
      <c r="I5785" s="73">
        <v>0.41666666666666669</v>
      </c>
      <c r="J5785" s="81" t="s">
        <v>4230</v>
      </c>
      <c r="AL5785" s="144">
        <v>0</v>
      </c>
      <c r="AM5785" s="144">
        <v>0.41666666666666669</v>
      </c>
      <c r="AN5785" s="144">
        <v>0.41666666666666669</v>
      </c>
      <c r="AO5785" s="145">
        <v>0.41666666666666669</v>
      </c>
    </row>
    <row r="5786" spans="2:41" ht="14.5" hidden="1" x14ac:dyDescent="0.35">
      <c r="B5786" s="45" t="s">
        <v>3314</v>
      </c>
      <c r="C5786" s="54">
        <v>911902</v>
      </c>
      <c r="D5786" s="54">
        <v>911902</v>
      </c>
      <c r="E5786" s="60" t="s">
        <v>3205</v>
      </c>
      <c r="F5786" s="73">
        <v>0</v>
      </c>
      <c r="G5786" s="73">
        <v>0.41666666666666669</v>
      </c>
      <c r="H5786" s="73">
        <v>0.41666666666666669</v>
      </c>
      <c r="I5786" s="73">
        <v>0.41666666666666669</v>
      </c>
      <c r="J5786" s="81" t="s">
        <v>4230</v>
      </c>
      <c r="AL5786" s="144">
        <v>0</v>
      </c>
      <c r="AM5786" s="144">
        <v>0.41666666666666669</v>
      </c>
      <c r="AN5786" s="144">
        <v>0.41666666666666669</v>
      </c>
      <c r="AO5786" s="145">
        <v>0.41666666666666669</v>
      </c>
    </row>
    <row r="5787" spans="2:41" ht="14.5" hidden="1" x14ac:dyDescent="0.35">
      <c r="B5787" s="45" t="s">
        <v>3314</v>
      </c>
      <c r="C5787" s="54">
        <v>911904</v>
      </c>
      <c r="D5787" s="54">
        <v>911906</v>
      </c>
      <c r="E5787" s="60" t="s">
        <v>3205</v>
      </c>
      <c r="F5787" s="73">
        <v>0</v>
      </c>
      <c r="G5787" s="73">
        <v>0.41666666666666669</v>
      </c>
      <c r="H5787" s="73">
        <v>0.41666666666666669</v>
      </c>
      <c r="I5787" s="73">
        <v>0.41666666666666669</v>
      </c>
      <c r="J5787" s="81" t="s">
        <v>4230</v>
      </c>
      <c r="AL5787" s="144">
        <v>0</v>
      </c>
      <c r="AM5787" s="144">
        <v>0.41666666666666669</v>
      </c>
      <c r="AN5787" s="144">
        <v>0.41666666666666669</v>
      </c>
      <c r="AO5787" s="145">
        <v>0.41666666666666669</v>
      </c>
    </row>
    <row r="5788" spans="2:41" ht="14.5" hidden="1" x14ac:dyDescent="0.35">
      <c r="B5788" s="45" t="s">
        <v>3314</v>
      </c>
      <c r="C5788" s="54">
        <v>911930</v>
      </c>
      <c r="D5788" s="54">
        <v>911930</v>
      </c>
      <c r="E5788" s="60" t="s">
        <v>3205</v>
      </c>
      <c r="F5788" s="73">
        <v>0</v>
      </c>
      <c r="G5788" s="73">
        <v>0.41666666666666669</v>
      </c>
      <c r="H5788" s="73">
        <v>0.41666666666666669</v>
      </c>
      <c r="I5788" s="73">
        <v>0.41666666666666669</v>
      </c>
      <c r="J5788" s="81" t="s">
        <v>4230</v>
      </c>
      <c r="AL5788" s="144">
        <v>0</v>
      </c>
      <c r="AM5788" s="144">
        <v>0.41666666666666669</v>
      </c>
      <c r="AN5788" s="144">
        <v>0.41666666666666669</v>
      </c>
      <c r="AO5788" s="145">
        <v>0.41666666666666669</v>
      </c>
    </row>
    <row r="5789" spans="2:41" ht="14.5" hidden="1" x14ac:dyDescent="0.35">
      <c r="B5789" s="45" t="s">
        <v>3314</v>
      </c>
      <c r="C5789" s="54">
        <v>911940</v>
      </c>
      <c r="D5789" s="54">
        <v>911942</v>
      </c>
      <c r="E5789" s="60" t="s">
        <v>3205</v>
      </c>
      <c r="F5789" s="73">
        <v>0</v>
      </c>
      <c r="G5789" s="73">
        <v>0.41666666666666669</v>
      </c>
      <c r="H5789" s="73">
        <v>0.41666666666666669</v>
      </c>
      <c r="I5789" s="73">
        <v>0.41666666666666669</v>
      </c>
      <c r="J5789" s="81" t="s">
        <v>4230</v>
      </c>
      <c r="AL5789" s="144">
        <v>0</v>
      </c>
      <c r="AM5789" s="144">
        <v>0.41666666666666669</v>
      </c>
      <c r="AN5789" s="144">
        <v>0.41666666666666669</v>
      </c>
      <c r="AO5789" s="145">
        <v>0.41666666666666669</v>
      </c>
    </row>
    <row r="5790" spans="2:41" ht="14.5" hidden="1" x14ac:dyDescent="0.35">
      <c r="B5790" s="45" t="s">
        <v>3314</v>
      </c>
      <c r="C5790" s="54">
        <v>911944</v>
      </c>
      <c r="D5790" s="54">
        <v>911944</v>
      </c>
      <c r="E5790" s="60" t="s">
        <v>3205</v>
      </c>
      <c r="F5790" s="73">
        <v>0</v>
      </c>
      <c r="G5790" s="73">
        <v>0.41666666666666669</v>
      </c>
      <c r="H5790" s="73">
        <v>0.41666666666666669</v>
      </c>
      <c r="I5790" s="73">
        <v>0.41666666666666669</v>
      </c>
      <c r="J5790" s="81" t="s">
        <v>4230</v>
      </c>
      <c r="AL5790" s="144">
        <v>0</v>
      </c>
      <c r="AM5790" s="144">
        <v>0.41666666666666669</v>
      </c>
      <c r="AN5790" s="144">
        <v>0.41666666666666669</v>
      </c>
      <c r="AO5790" s="145">
        <v>0.41666666666666669</v>
      </c>
    </row>
    <row r="5791" spans="2:41" ht="14.5" hidden="1" x14ac:dyDescent="0.35">
      <c r="B5791" s="45" t="s">
        <v>3314</v>
      </c>
      <c r="C5791" s="54">
        <v>911947</v>
      </c>
      <c r="D5791" s="54">
        <v>911947</v>
      </c>
      <c r="E5791" s="60" t="s">
        <v>3205</v>
      </c>
      <c r="F5791" s="73">
        <v>0</v>
      </c>
      <c r="G5791" s="73">
        <v>0.41666666666666669</v>
      </c>
      <c r="H5791" s="73">
        <v>0.41666666666666669</v>
      </c>
      <c r="I5791" s="73">
        <v>0.41666666666666669</v>
      </c>
      <c r="J5791" s="81" t="s">
        <v>4230</v>
      </c>
      <c r="AL5791" s="144">
        <v>0</v>
      </c>
      <c r="AM5791" s="144">
        <v>0.41666666666666669</v>
      </c>
      <c r="AN5791" s="144">
        <v>0.41666666666666669</v>
      </c>
      <c r="AO5791" s="145">
        <v>0.41666666666666669</v>
      </c>
    </row>
    <row r="5792" spans="2:41" ht="14.5" hidden="1" x14ac:dyDescent="0.35">
      <c r="B5792" s="45" t="s">
        <v>3314</v>
      </c>
      <c r="C5792" s="54">
        <v>911960</v>
      </c>
      <c r="D5792" s="54">
        <v>911960</v>
      </c>
      <c r="E5792" s="60" t="s">
        <v>3205</v>
      </c>
      <c r="F5792" s="73">
        <v>0</v>
      </c>
      <c r="G5792" s="73">
        <v>0.41666666666666669</v>
      </c>
      <c r="H5792" s="73">
        <v>0.41666666666666669</v>
      </c>
      <c r="I5792" s="73">
        <v>0.41666666666666669</v>
      </c>
      <c r="J5792" s="81" t="s">
        <v>4230</v>
      </c>
      <c r="AL5792" s="144">
        <v>0</v>
      </c>
      <c r="AM5792" s="144">
        <v>0.41666666666666669</v>
      </c>
      <c r="AN5792" s="144">
        <v>0.41666666666666669</v>
      </c>
      <c r="AO5792" s="145">
        <v>0.41666666666666669</v>
      </c>
    </row>
    <row r="5793" spans="2:41" ht="14.5" hidden="1" x14ac:dyDescent="0.35">
      <c r="B5793" s="45" t="s">
        <v>3314</v>
      </c>
      <c r="C5793" s="54">
        <v>911967</v>
      </c>
      <c r="D5793" s="54">
        <v>911967</v>
      </c>
      <c r="E5793" s="60" t="s">
        <v>3205</v>
      </c>
      <c r="F5793" s="73">
        <v>0</v>
      </c>
      <c r="G5793" s="73">
        <v>0.41666666666666669</v>
      </c>
      <c r="H5793" s="73">
        <v>0.41666666666666669</v>
      </c>
      <c r="I5793" s="73">
        <v>0.41666666666666669</v>
      </c>
      <c r="J5793" s="81" t="s">
        <v>4230</v>
      </c>
      <c r="AL5793" s="144">
        <v>0</v>
      </c>
      <c r="AM5793" s="144">
        <v>0.41666666666666669</v>
      </c>
      <c r="AN5793" s="144">
        <v>0.41666666666666669</v>
      </c>
      <c r="AO5793" s="145">
        <v>0.41666666666666669</v>
      </c>
    </row>
    <row r="5794" spans="2:41" ht="14.5" hidden="1" x14ac:dyDescent="0.35">
      <c r="B5794" s="45" t="s">
        <v>3314</v>
      </c>
      <c r="C5794" s="54">
        <v>912125</v>
      </c>
      <c r="D5794" s="54">
        <v>912125</v>
      </c>
      <c r="E5794" s="60" t="s">
        <v>3205</v>
      </c>
      <c r="F5794" s="73">
        <v>0</v>
      </c>
      <c r="G5794" s="73">
        <v>0.41666666666666669</v>
      </c>
      <c r="H5794" s="73">
        <v>0.41666666666666669</v>
      </c>
      <c r="I5794" s="73">
        <v>0.41666666666666669</v>
      </c>
      <c r="J5794" s="81" t="s">
        <v>4230</v>
      </c>
      <c r="AL5794" s="144">
        <v>0</v>
      </c>
      <c r="AM5794" s="144">
        <v>0.41666666666666669</v>
      </c>
      <c r="AN5794" s="144">
        <v>0.41666666666666669</v>
      </c>
      <c r="AO5794" s="145">
        <v>0.41666666666666669</v>
      </c>
    </row>
    <row r="5795" spans="2:41" ht="14.5" hidden="1" x14ac:dyDescent="0.35">
      <c r="B5795" s="45" t="s">
        <v>3314</v>
      </c>
      <c r="C5795" s="54">
        <v>912129</v>
      </c>
      <c r="D5795" s="54">
        <v>912129</v>
      </c>
      <c r="E5795" s="60" t="s">
        <v>3205</v>
      </c>
      <c r="F5795" s="73">
        <v>0</v>
      </c>
      <c r="G5795" s="73">
        <v>0.41666666666666669</v>
      </c>
      <c r="H5795" s="73">
        <v>0.41666666666666669</v>
      </c>
      <c r="I5795" s="73">
        <v>0.41666666666666669</v>
      </c>
      <c r="J5795" s="81" t="s">
        <v>4230</v>
      </c>
      <c r="AL5795" s="144">
        <v>0</v>
      </c>
      <c r="AM5795" s="144">
        <v>0.41666666666666669</v>
      </c>
      <c r="AN5795" s="144">
        <v>0.41666666666666669</v>
      </c>
      <c r="AO5795" s="145">
        <v>0.41666666666666669</v>
      </c>
    </row>
    <row r="5796" spans="2:41" ht="14.5" hidden="1" x14ac:dyDescent="0.35">
      <c r="B5796" s="45" t="s">
        <v>3314</v>
      </c>
      <c r="C5796" s="54">
        <v>912221</v>
      </c>
      <c r="D5796" s="54">
        <v>912221</v>
      </c>
      <c r="E5796" s="60" t="s">
        <v>3205</v>
      </c>
      <c r="F5796" s="73">
        <v>0</v>
      </c>
      <c r="G5796" s="73">
        <v>0.41666666666666669</v>
      </c>
      <c r="H5796" s="73">
        <v>0.41666666666666669</v>
      </c>
      <c r="I5796" s="73">
        <v>0.41666666666666669</v>
      </c>
      <c r="J5796" s="81" t="s">
        <v>4230</v>
      </c>
      <c r="AL5796" s="144">
        <v>0</v>
      </c>
      <c r="AM5796" s="144">
        <v>0.41666666666666669</v>
      </c>
      <c r="AN5796" s="144">
        <v>0.41666666666666669</v>
      </c>
      <c r="AO5796" s="145">
        <v>0.41666666666666669</v>
      </c>
    </row>
    <row r="5797" spans="2:41" ht="14.5" hidden="1" x14ac:dyDescent="0.35">
      <c r="B5797" s="45" t="s">
        <v>3314</v>
      </c>
      <c r="C5797" s="54">
        <v>912268</v>
      </c>
      <c r="D5797" s="54">
        <v>912268</v>
      </c>
      <c r="E5797" s="60" t="s">
        <v>3205</v>
      </c>
      <c r="F5797" s="73">
        <v>0</v>
      </c>
      <c r="G5797" s="73">
        <v>0.41666666666666669</v>
      </c>
      <c r="H5797" s="73">
        <v>0.41666666666666669</v>
      </c>
      <c r="I5797" s="73">
        <v>0.41666666666666669</v>
      </c>
      <c r="J5797" s="81" t="s">
        <v>4230</v>
      </c>
      <c r="AL5797" s="144">
        <v>0</v>
      </c>
      <c r="AM5797" s="144">
        <v>0.41666666666666669</v>
      </c>
      <c r="AN5797" s="144">
        <v>0.41666666666666669</v>
      </c>
      <c r="AO5797" s="145">
        <v>0.41666666666666669</v>
      </c>
    </row>
    <row r="5798" spans="2:41" ht="14.5" hidden="1" x14ac:dyDescent="0.35">
      <c r="B5798" s="45" t="s">
        <v>3314</v>
      </c>
      <c r="C5798" s="54">
        <v>913027</v>
      </c>
      <c r="D5798" s="54">
        <v>913027</v>
      </c>
      <c r="E5798" s="60" t="s">
        <v>3205</v>
      </c>
      <c r="F5798" s="73">
        <v>0</v>
      </c>
      <c r="G5798" s="73">
        <v>0.41666666666666669</v>
      </c>
      <c r="H5798" s="73">
        <v>0.41666666666666669</v>
      </c>
      <c r="I5798" s="73">
        <v>0.41666666666666669</v>
      </c>
      <c r="J5798" s="81" t="s">
        <v>4230</v>
      </c>
      <c r="AL5798" s="144">
        <v>0</v>
      </c>
      <c r="AM5798" s="144">
        <v>0.41666666666666669</v>
      </c>
      <c r="AN5798" s="144">
        <v>0.41666666666666669</v>
      </c>
      <c r="AO5798" s="145">
        <v>0.41666666666666669</v>
      </c>
    </row>
    <row r="5799" spans="2:41" ht="14.5" hidden="1" x14ac:dyDescent="0.35">
      <c r="B5799" s="45" t="s">
        <v>3314</v>
      </c>
      <c r="C5799" s="54">
        <v>913029</v>
      </c>
      <c r="D5799" s="54">
        <v>913029</v>
      </c>
      <c r="E5799" s="60" t="s">
        <v>3205</v>
      </c>
      <c r="F5799" s="73">
        <v>0</v>
      </c>
      <c r="G5799" s="73">
        <v>0.41666666666666669</v>
      </c>
      <c r="H5799" s="73">
        <v>0.41666666666666669</v>
      </c>
      <c r="I5799" s="73">
        <v>0.41666666666666669</v>
      </c>
      <c r="J5799" s="81" t="s">
        <v>4230</v>
      </c>
      <c r="AL5799" s="144">
        <v>0</v>
      </c>
      <c r="AM5799" s="144">
        <v>0.41666666666666669</v>
      </c>
      <c r="AN5799" s="144">
        <v>0.41666666666666669</v>
      </c>
      <c r="AO5799" s="145">
        <v>0.41666666666666669</v>
      </c>
    </row>
    <row r="5800" spans="2:41" ht="14.5" hidden="1" x14ac:dyDescent="0.35">
      <c r="B5800" s="45" t="s">
        <v>3314</v>
      </c>
      <c r="C5800" s="54">
        <v>913040</v>
      </c>
      <c r="D5800" s="54">
        <v>913040</v>
      </c>
      <c r="E5800" s="60" t="s">
        <v>3205</v>
      </c>
      <c r="F5800" s="73">
        <v>0</v>
      </c>
      <c r="G5800" s="73">
        <v>0.41666666666666669</v>
      </c>
      <c r="H5800" s="73">
        <v>0.41666666666666669</v>
      </c>
      <c r="I5800" s="73">
        <v>0.41666666666666669</v>
      </c>
      <c r="J5800" s="81" t="s">
        <v>4230</v>
      </c>
      <c r="AL5800" s="144">
        <v>0</v>
      </c>
      <c r="AM5800" s="144">
        <v>0.41666666666666669</v>
      </c>
      <c r="AN5800" s="144">
        <v>0.41666666666666669</v>
      </c>
      <c r="AO5800" s="145">
        <v>0.41666666666666669</v>
      </c>
    </row>
    <row r="5801" spans="2:41" ht="14.5" hidden="1" x14ac:dyDescent="0.35">
      <c r="B5801" s="45" t="s">
        <v>3314</v>
      </c>
      <c r="C5801" s="54">
        <v>913084</v>
      </c>
      <c r="D5801" s="54">
        <v>913084</v>
      </c>
      <c r="E5801" s="60" t="s">
        <v>3205</v>
      </c>
      <c r="F5801" s="73">
        <v>0</v>
      </c>
      <c r="G5801" s="73">
        <v>0.41666666666666669</v>
      </c>
      <c r="H5801" s="73">
        <v>0.41666666666666669</v>
      </c>
      <c r="I5801" s="73">
        <v>0.41666666666666669</v>
      </c>
      <c r="J5801" s="81" t="s">
        <v>4230</v>
      </c>
      <c r="AL5801" s="144">
        <v>0</v>
      </c>
      <c r="AM5801" s="144">
        <v>0.41666666666666669</v>
      </c>
      <c r="AN5801" s="144">
        <v>0.41666666666666669</v>
      </c>
      <c r="AO5801" s="145">
        <v>0.41666666666666669</v>
      </c>
    </row>
    <row r="5802" spans="2:41" ht="14.5" hidden="1" x14ac:dyDescent="0.35">
      <c r="B5802" s="45" t="s">
        <v>3314</v>
      </c>
      <c r="C5802" s="54">
        <v>913121</v>
      </c>
      <c r="D5802" s="54">
        <v>913121</v>
      </c>
      <c r="E5802" s="60" t="s">
        <v>3205</v>
      </c>
      <c r="F5802" s="73">
        <v>0</v>
      </c>
      <c r="G5802" s="73">
        <v>0.41666666666666669</v>
      </c>
      <c r="H5802" s="73">
        <v>0.41666666666666669</v>
      </c>
      <c r="I5802" s="73">
        <v>0.41666666666666669</v>
      </c>
      <c r="J5802" s="81" t="s">
        <v>4230</v>
      </c>
      <c r="AL5802" s="144">
        <v>0</v>
      </c>
      <c r="AM5802" s="144">
        <v>0.41666666666666669</v>
      </c>
      <c r="AN5802" s="144">
        <v>0.41666666666666669</v>
      </c>
      <c r="AO5802" s="145">
        <v>0.41666666666666669</v>
      </c>
    </row>
    <row r="5803" spans="2:41" ht="14.5" hidden="1" x14ac:dyDescent="0.35">
      <c r="B5803" s="45" t="s">
        <v>3314</v>
      </c>
      <c r="C5803" s="54">
        <v>913158</v>
      </c>
      <c r="D5803" s="54">
        <v>913158</v>
      </c>
      <c r="E5803" s="60" t="s">
        <v>3205</v>
      </c>
      <c r="F5803" s="73">
        <v>0</v>
      </c>
      <c r="G5803" s="73">
        <v>0.41666666666666669</v>
      </c>
      <c r="H5803" s="73">
        <v>0.41666666666666669</v>
      </c>
      <c r="I5803" s="73">
        <v>0.41666666666666669</v>
      </c>
      <c r="J5803" s="81" t="s">
        <v>4230</v>
      </c>
      <c r="AL5803" s="144">
        <v>0</v>
      </c>
      <c r="AM5803" s="144">
        <v>0.41666666666666669</v>
      </c>
      <c r="AN5803" s="144">
        <v>0.41666666666666669</v>
      </c>
      <c r="AO5803" s="145">
        <v>0.41666666666666669</v>
      </c>
    </row>
    <row r="5804" spans="2:41" ht="14.5" hidden="1" x14ac:dyDescent="0.35">
      <c r="B5804" s="45" t="s">
        <v>3314</v>
      </c>
      <c r="C5804" s="54">
        <v>913271</v>
      </c>
      <c r="D5804" s="54">
        <v>913271</v>
      </c>
      <c r="E5804" s="60" t="s">
        <v>3205</v>
      </c>
      <c r="F5804" s="73">
        <v>0</v>
      </c>
      <c r="G5804" s="73">
        <v>0.41666666666666669</v>
      </c>
      <c r="H5804" s="73">
        <v>0.41666666666666669</v>
      </c>
      <c r="I5804" s="73">
        <v>0.41666666666666669</v>
      </c>
      <c r="J5804" s="81" t="s">
        <v>4230</v>
      </c>
      <c r="AL5804" s="144">
        <v>0</v>
      </c>
      <c r="AM5804" s="144">
        <v>0.41666666666666669</v>
      </c>
      <c r="AN5804" s="144">
        <v>0.41666666666666669</v>
      </c>
      <c r="AO5804" s="145">
        <v>0.41666666666666669</v>
      </c>
    </row>
    <row r="5805" spans="2:41" ht="14.5" hidden="1" x14ac:dyDescent="0.35">
      <c r="B5805" s="45" t="s">
        <v>3314</v>
      </c>
      <c r="C5805" s="54">
        <v>913514</v>
      </c>
      <c r="D5805" s="54">
        <v>913514</v>
      </c>
      <c r="E5805" s="60" t="s">
        <v>3205</v>
      </c>
      <c r="F5805" s="73">
        <v>0</v>
      </c>
      <c r="G5805" s="73">
        <v>0.41666666666666669</v>
      </c>
      <c r="H5805" s="73">
        <v>0.41666666666666669</v>
      </c>
      <c r="I5805" s="73">
        <v>0.41666666666666669</v>
      </c>
      <c r="J5805" s="81" t="s">
        <v>4230</v>
      </c>
      <c r="AL5805" s="144">
        <v>0</v>
      </c>
      <c r="AM5805" s="144">
        <v>0.41666666666666669</v>
      </c>
      <c r="AN5805" s="144">
        <v>0.41666666666666669</v>
      </c>
      <c r="AO5805" s="145">
        <v>0.41666666666666669</v>
      </c>
    </row>
    <row r="5806" spans="2:41" ht="14.5" hidden="1" x14ac:dyDescent="0.35">
      <c r="B5806" s="45" t="s">
        <v>3314</v>
      </c>
      <c r="C5806" s="54">
        <v>913545</v>
      </c>
      <c r="D5806" s="54">
        <v>913545</v>
      </c>
      <c r="E5806" s="60" t="s">
        <v>3205</v>
      </c>
      <c r="F5806" s="73">
        <v>0</v>
      </c>
      <c r="G5806" s="73">
        <v>0.41666666666666669</v>
      </c>
      <c r="H5806" s="73">
        <v>0.41666666666666669</v>
      </c>
      <c r="I5806" s="73">
        <v>0.41666666666666669</v>
      </c>
      <c r="J5806" s="81" t="s">
        <v>4230</v>
      </c>
      <c r="AL5806" s="144">
        <v>0</v>
      </c>
      <c r="AM5806" s="144">
        <v>0.41666666666666669</v>
      </c>
      <c r="AN5806" s="144">
        <v>0.41666666666666669</v>
      </c>
      <c r="AO5806" s="145">
        <v>0.41666666666666669</v>
      </c>
    </row>
    <row r="5807" spans="2:41" ht="14.5" hidden="1" x14ac:dyDescent="0.35">
      <c r="B5807" s="45" t="s">
        <v>3314</v>
      </c>
      <c r="C5807" s="54">
        <v>913559</v>
      </c>
      <c r="D5807" s="54">
        <v>913559</v>
      </c>
      <c r="E5807" s="60" t="s">
        <v>3205</v>
      </c>
      <c r="F5807" s="73">
        <v>0</v>
      </c>
      <c r="G5807" s="73">
        <v>0.41666666666666669</v>
      </c>
      <c r="H5807" s="73">
        <v>0.41666666666666669</v>
      </c>
      <c r="I5807" s="73">
        <v>0.41666666666666669</v>
      </c>
      <c r="J5807" s="81" t="s">
        <v>4230</v>
      </c>
      <c r="AL5807" s="144">
        <v>0</v>
      </c>
      <c r="AM5807" s="144">
        <v>0.41666666666666669</v>
      </c>
      <c r="AN5807" s="144">
        <v>0.41666666666666669</v>
      </c>
      <c r="AO5807" s="145">
        <v>0.41666666666666669</v>
      </c>
    </row>
    <row r="5808" spans="2:41" ht="14.5" hidden="1" x14ac:dyDescent="0.35">
      <c r="B5808" s="45" t="s">
        <v>3314</v>
      </c>
      <c r="C5808" s="54">
        <v>913587</v>
      </c>
      <c r="D5808" s="54">
        <v>913587</v>
      </c>
      <c r="E5808" s="60" t="s">
        <v>3205</v>
      </c>
      <c r="F5808" s="73">
        <v>0</v>
      </c>
      <c r="G5808" s="73">
        <v>0.41666666666666669</v>
      </c>
      <c r="H5808" s="73">
        <v>0.41666666666666669</v>
      </c>
      <c r="I5808" s="73">
        <v>0.41666666666666669</v>
      </c>
      <c r="J5808" s="81" t="s">
        <v>4230</v>
      </c>
      <c r="AL5808" s="144">
        <v>0</v>
      </c>
      <c r="AM5808" s="144">
        <v>0.41666666666666669</v>
      </c>
      <c r="AN5808" s="144">
        <v>0.41666666666666669</v>
      </c>
      <c r="AO5808" s="145">
        <v>0.41666666666666669</v>
      </c>
    </row>
    <row r="5809" spans="2:41" ht="14.5" hidden="1" x14ac:dyDescent="0.35">
      <c r="B5809" s="45" t="s">
        <v>3314</v>
      </c>
      <c r="C5809" s="54">
        <v>913732</v>
      </c>
      <c r="D5809" s="54">
        <v>913732</v>
      </c>
      <c r="E5809" s="60" t="s">
        <v>3205</v>
      </c>
      <c r="F5809" s="73">
        <v>0</v>
      </c>
      <c r="G5809" s="73">
        <v>0.41666666666666669</v>
      </c>
      <c r="H5809" s="73">
        <v>0.41666666666666669</v>
      </c>
      <c r="I5809" s="73">
        <v>0.41666666666666669</v>
      </c>
      <c r="J5809" s="81" t="s">
        <v>4230</v>
      </c>
      <c r="AL5809" s="144">
        <v>0</v>
      </c>
      <c r="AM5809" s="144">
        <v>0.41666666666666669</v>
      </c>
      <c r="AN5809" s="144">
        <v>0.41666666666666669</v>
      </c>
      <c r="AO5809" s="145">
        <v>0.41666666666666669</v>
      </c>
    </row>
    <row r="5810" spans="2:41" ht="14.5" hidden="1" x14ac:dyDescent="0.35">
      <c r="B5810" s="45" t="s">
        <v>3314</v>
      </c>
      <c r="C5810" s="54">
        <v>913763</v>
      </c>
      <c r="D5810" s="54">
        <v>913763</v>
      </c>
      <c r="E5810" s="60" t="s">
        <v>3205</v>
      </c>
      <c r="F5810" s="73">
        <v>0</v>
      </c>
      <c r="G5810" s="73">
        <v>0.41666666666666669</v>
      </c>
      <c r="H5810" s="73">
        <v>0.41666666666666669</v>
      </c>
      <c r="I5810" s="73">
        <v>0.41666666666666669</v>
      </c>
      <c r="J5810" s="81" t="s">
        <v>4230</v>
      </c>
      <c r="AL5810" s="144">
        <v>0</v>
      </c>
      <c r="AM5810" s="144">
        <v>0.41666666666666669</v>
      </c>
      <c r="AN5810" s="144">
        <v>0.41666666666666669</v>
      </c>
      <c r="AO5810" s="145">
        <v>0.41666666666666669</v>
      </c>
    </row>
    <row r="5811" spans="2:41" ht="14.5" hidden="1" x14ac:dyDescent="0.35">
      <c r="B5811" s="45" t="s">
        <v>3314</v>
      </c>
      <c r="C5811" s="54">
        <v>982100</v>
      </c>
      <c r="D5811" s="54">
        <v>982100</v>
      </c>
      <c r="E5811" s="60" t="s">
        <v>3205</v>
      </c>
      <c r="F5811" s="73">
        <v>0</v>
      </c>
      <c r="G5811" s="73">
        <v>0.41666666666666669</v>
      </c>
      <c r="H5811" s="73">
        <v>0.41666666666666669</v>
      </c>
      <c r="I5811" s="73">
        <v>0.41666666666666669</v>
      </c>
      <c r="J5811" s="81" t="s">
        <v>4230</v>
      </c>
      <c r="AL5811" s="144">
        <v>0</v>
      </c>
      <c r="AM5811" s="144">
        <v>0.41666666666666669</v>
      </c>
      <c r="AN5811" s="144">
        <v>0.41666666666666669</v>
      </c>
      <c r="AO5811" s="145">
        <v>0.41666666666666669</v>
      </c>
    </row>
    <row r="5812" spans="2:41" ht="14.5" hidden="1" x14ac:dyDescent="0.35">
      <c r="B5812" s="45" t="s">
        <v>3314</v>
      </c>
      <c r="C5812" s="54">
        <v>982177</v>
      </c>
      <c r="D5812" s="54">
        <v>982177</v>
      </c>
      <c r="E5812" s="60" t="s">
        <v>3205</v>
      </c>
      <c r="F5812" s="73">
        <v>0</v>
      </c>
      <c r="G5812" s="73">
        <v>0.41666666666666669</v>
      </c>
      <c r="H5812" s="73">
        <v>0.41666666666666669</v>
      </c>
      <c r="I5812" s="73">
        <v>0.41666666666666669</v>
      </c>
      <c r="J5812" s="81" t="s">
        <v>4230</v>
      </c>
      <c r="AL5812" s="144">
        <v>0</v>
      </c>
      <c r="AM5812" s="144">
        <v>0.41666666666666669</v>
      </c>
      <c r="AN5812" s="144">
        <v>0.41666666666666669</v>
      </c>
      <c r="AO5812" s="145">
        <v>0.41666666666666669</v>
      </c>
    </row>
    <row r="5813" spans="2:41" ht="14.5" hidden="1" x14ac:dyDescent="0.35">
      <c r="B5813" s="45" t="s">
        <v>3314</v>
      </c>
      <c r="C5813" s="54">
        <v>982276</v>
      </c>
      <c r="D5813" s="54">
        <v>982276</v>
      </c>
      <c r="E5813" s="60" t="s">
        <v>3205</v>
      </c>
      <c r="F5813" s="73">
        <v>0</v>
      </c>
      <c r="G5813" s="73">
        <v>0.41666666666666669</v>
      </c>
      <c r="H5813" s="73">
        <v>0.41666666666666669</v>
      </c>
      <c r="I5813" s="73">
        <v>0.41666666666666669</v>
      </c>
      <c r="J5813" s="81" t="s">
        <v>4230</v>
      </c>
      <c r="AL5813" s="144">
        <v>0</v>
      </c>
      <c r="AM5813" s="144">
        <v>0.41666666666666669</v>
      </c>
      <c r="AN5813" s="144">
        <v>0.41666666666666669</v>
      </c>
      <c r="AO5813" s="145">
        <v>0.41666666666666669</v>
      </c>
    </row>
    <row r="5814" spans="2:41" ht="14.5" hidden="1" x14ac:dyDescent="0.35">
      <c r="B5814" s="45" t="s">
        <v>3314</v>
      </c>
      <c r="C5814" s="54">
        <v>982280</v>
      </c>
      <c r="D5814" s="54">
        <v>982281</v>
      </c>
      <c r="E5814" s="60" t="s">
        <v>3205</v>
      </c>
      <c r="F5814" s="73">
        <v>0</v>
      </c>
      <c r="G5814" s="73">
        <v>0.41666666666666669</v>
      </c>
      <c r="H5814" s="73">
        <v>0.41666666666666669</v>
      </c>
      <c r="I5814" s="73">
        <v>0.41666666666666669</v>
      </c>
      <c r="J5814" s="81" t="s">
        <v>4230</v>
      </c>
      <c r="AL5814" s="144">
        <v>0</v>
      </c>
      <c r="AM5814" s="144">
        <v>0.41666666666666669</v>
      </c>
      <c r="AN5814" s="144">
        <v>0.41666666666666669</v>
      </c>
      <c r="AO5814" s="145">
        <v>0.41666666666666669</v>
      </c>
    </row>
    <row r="5815" spans="2:41" ht="14.5" hidden="1" x14ac:dyDescent="0.35">
      <c r="B5815" s="45" t="s">
        <v>3314</v>
      </c>
      <c r="C5815" s="54">
        <v>982284</v>
      </c>
      <c r="D5815" s="54">
        <v>982285</v>
      </c>
      <c r="E5815" s="60" t="s">
        <v>3205</v>
      </c>
      <c r="F5815" s="73">
        <v>0</v>
      </c>
      <c r="G5815" s="73">
        <v>0.41666666666666669</v>
      </c>
      <c r="H5815" s="73">
        <v>0.41666666666666669</v>
      </c>
      <c r="I5815" s="73">
        <v>0.41666666666666669</v>
      </c>
      <c r="J5815" s="81" t="s">
        <v>4230</v>
      </c>
      <c r="AL5815" s="144">
        <v>0</v>
      </c>
      <c r="AM5815" s="144">
        <v>0.41666666666666669</v>
      </c>
      <c r="AN5815" s="144">
        <v>0.41666666666666669</v>
      </c>
      <c r="AO5815" s="145">
        <v>0.41666666666666669</v>
      </c>
    </row>
    <row r="5816" spans="2:41" ht="14.5" hidden="1" x14ac:dyDescent="0.35">
      <c r="B5816" s="45" t="s">
        <v>3314</v>
      </c>
      <c r="C5816" s="54">
        <v>982289</v>
      </c>
      <c r="D5816" s="54">
        <v>982289</v>
      </c>
      <c r="E5816" s="60" t="s">
        <v>3205</v>
      </c>
      <c r="F5816" s="73">
        <v>0</v>
      </c>
      <c r="G5816" s="73">
        <v>0.41666666666666669</v>
      </c>
      <c r="H5816" s="73">
        <v>0.41666666666666669</v>
      </c>
      <c r="I5816" s="73">
        <v>0.41666666666666669</v>
      </c>
      <c r="J5816" s="81" t="s">
        <v>4230</v>
      </c>
      <c r="AL5816" s="144">
        <v>0</v>
      </c>
      <c r="AM5816" s="144">
        <v>0.41666666666666669</v>
      </c>
      <c r="AN5816" s="144">
        <v>0.41666666666666669</v>
      </c>
      <c r="AO5816" s="145">
        <v>0.41666666666666669</v>
      </c>
    </row>
    <row r="5817" spans="2:41" ht="14.5" hidden="1" x14ac:dyDescent="0.35">
      <c r="B5817" s="45" t="s">
        <v>3314</v>
      </c>
      <c r="C5817" s="54">
        <v>982301</v>
      </c>
      <c r="D5817" s="54">
        <v>982301</v>
      </c>
      <c r="E5817" s="60" t="s">
        <v>3205</v>
      </c>
      <c r="F5817" s="73">
        <v>0</v>
      </c>
      <c r="G5817" s="73">
        <v>0.41666666666666669</v>
      </c>
      <c r="H5817" s="73">
        <v>0.41666666666666669</v>
      </c>
      <c r="I5817" s="73">
        <v>0.41666666666666669</v>
      </c>
      <c r="J5817" s="81" t="s">
        <v>4230</v>
      </c>
      <c r="AL5817" s="144">
        <v>0</v>
      </c>
      <c r="AM5817" s="144">
        <v>0.41666666666666669</v>
      </c>
      <c r="AN5817" s="144">
        <v>0.41666666666666669</v>
      </c>
      <c r="AO5817" s="145">
        <v>0.41666666666666669</v>
      </c>
    </row>
    <row r="5818" spans="2:41" ht="14.5" hidden="1" x14ac:dyDescent="0.35">
      <c r="B5818" s="45" t="s">
        <v>3314</v>
      </c>
      <c r="C5818" s="54">
        <v>982308</v>
      </c>
      <c r="D5818" s="54">
        <v>982309</v>
      </c>
      <c r="E5818" s="60" t="s">
        <v>3205</v>
      </c>
      <c r="F5818" s="73">
        <v>0</v>
      </c>
      <c r="G5818" s="73">
        <v>0.41666666666666669</v>
      </c>
      <c r="H5818" s="73">
        <v>0.41666666666666669</v>
      </c>
      <c r="I5818" s="73">
        <v>0.41666666666666669</v>
      </c>
      <c r="J5818" s="81" t="s">
        <v>4230</v>
      </c>
      <c r="AL5818" s="144">
        <v>0</v>
      </c>
      <c r="AM5818" s="144">
        <v>0.41666666666666669</v>
      </c>
      <c r="AN5818" s="144">
        <v>0.41666666666666669</v>
      </c>
      <c r="AO5818" s="145">
        <v>0.41666666666666669</v>
      </c>
    </row>
    <row r="5819" spans="2:41" ht="14.5" hidden="1" x14ac:dyDescent="0.35">
      <c r="B5819" s="45" t="s">
        <v>3314</v>
      </c>
      <c r="C5819" s="54">
        <v>982429</v>
      </c>
      <c r="D5819" s="54">
        <v>982429</v>
      </c>
      <c r="E5819" s="60" t="s">
        <v>3205</v>
      </c>
      <c r="F5819" s="73">
        <v>0</v>
      </c>
      <c r="G5819" s="73">
        <v>0.41666666666666669</v>
      </c>
      <c r="H5819" s="73">
        <v>0.41666666666666669</v>
      </c>
      <c r="I5819" s="73">
        <v>0.41666666666666669</v>
      </c>
      <c r="J5819" s="81" t="s">
        <v>4230</v>
      </c>
      <c r="AL5819" s="144">
        <v>0</v>
      </c>
      <c r="AM5819" s="144">
        <v>0.41666666666666669</v>
      </c>
      <c r="AN5819" s="144">
        <v>0.41666666666666669</v>
      </c>
      <c r="AO5819" s="145">
        <v>0.41666666666666669</v>
      </c>
    </row>
    <row r="5820" spans="2:41" ht="14.5" hidden="1" x14ac:dyDescent="0.35">
      <c r="B5820" s="45" t="s">
        <v>3314</v>
      </c>
      <c r="C5820" s="54">
        <v>982460</v>
      </c>
      <c r="D5820" s="54">
        <v>982461</v>
      </c>
      <c r="E5820" s="60" t="s">
        <v>3205</v>
      </c>
      <c r="F5820" s="73">
        <v>0</v>
      </c>
      <c r="G5820" s="73">
        <v>0.41666666666666669</v>
      </c>
      <c r="H5820" s="73">
        <v>0.41666666666666669</v>
      </c>
      <c r="I5820" s="73">
        <v>0.41666666666666669</v>
      </c>
      <c r="J5820" s="81" t="s">
        <v>4230</v>
      </c>
      <c r="AL5820" s="144">
        <v>0</v>
      </c>
      <c r="AM5820" s="144">
        <v>0.41666666666666669</v>
      </c>
      <c r="AN5820" s="144">
        <v>0.41666666666666669</v>
      </c>
      <c r="AO5820" s="145">
        <v>0.41666666666666669</v>
      </c>
    </row>
    <row r="5821" spans="2:41" ht="14.5" hidden="1" x14ac:dyDescent="0.35">
      <c r="B5821" s="45" t="s">
        <v>3314</v>
      </c>
      <c r="C5821" s="54">
        <v>982464</v>
      </c>
      <c r="D5821" s="54">
        <v>982464</v>
      </c>
      <c r="E5821" s="60" t="s">
        <v>3205</v>
      </c>
      <c r="F5821" s="73">
        <v>0</v>
      </c>
      <c r="G5821" s="73">
        <v>0.41666666666666669</v>
      </c>
      <c r="H5821" s="73">
        <v>0.41666666666666669</v>
      </c>
      <c r="I5821" s="73">
        <v>0.41666666666666669</v>
      </c>
      <c r="J5821" s="81" t="s">
        <v>4230</v>
      </c>
      <c r="AL5821" s="144">
        <v>0</v>
      </c>
      <c r="AM5821" s="144">
        <v>0.41666666666666669</v>
      </c>
      <c r="AN5821" s="144">
        <v>0.41666666666666669</v>
      </c>
      <c r="AO5821" s="145">
        <v>0.41666666666666669</v>
      </c>
    </row>
    <row r="5822" spans="2:41" ht="14.5" hidden="1" x14ac:dyDescent="0.35">
      <c r="B5822" s="45" t="s">
        <v>3314</v>
      </c>
      <c r="C5822" s="54">
        <v>982466</v>
      </c>
      <c r="D5822" s="54">
        <v>982466</v>
      </c>
      <c r="E5822" s="60" t="s">
        <v>3205</v>
      </c>
      <c r="F5822" s="73">
        <v>0</v>
      </c>
      <c r="G5822" s="73">
        <v>0.41666666666666669</v>
      </c>
      <c r="H5822" s="73">
        <v>0.41666666666666669</v>
      </c>
      <c r="I5822" s="73">
        <v>0.41666666666666669</v>
      </c>
      <c r="J5822" s="81" t="s">
        <v>4230</v>
      </c>
      <c r="AL5822" s="144">
        <v>0</v>
      </c>
      <c r="AM5822" s="144">
        <v>0.41666666666666669</v>
      </c>
      <c r="AN5822" s="144">
        <v>0.41666666666666669</v>
      </c>
      <c r="AO5822" s="145">
        <v>0.41666666666666669</v>
      </c>
    </row>
    <row r="5823" spans="2:41" ht="14.5" hidden="1" x14ac:dyDescent="0.35">
      <c r="B5823" s="45" t="s">
        <v>3314</v>
      </c>
      <c r="C5823" s="54">
        <v>982469</v>
      </c>
      <c r="D5823" s="54">
        <v>982469</v>
      </c>
      <c r="E5823" s="60" t="s">
        <v>3205</v>
      </c>
      <c r="F5823" s="73">
        <v>0</v>
      </c>
      <c r="G5823" s="73">
        <v>0.41666666666666669</v>
      </c>
      <c r="H5823" s="73">
        <v>0.41666666666666669</v>
      </c>
      <c r="I5823" s="73">
        <v>0.41666666666666669</v>
      </c>
      <c r="J5823" s="81" t="s">
        <v>4230</v>
      </c>
      <c r="AL5823" s="144">
        <v>0</v>
      </c>
      <c r="AM5823" s="144">
        <v>0.41666666666666669</v>
      </c>
      <c r="AN5823" s="144">
        <v>0.41666666666666669</v>
      </c>
      <c r="AO5823" s="145">
        <v>0.41666666666666669</v>
      </c>
    </row>
    <row r="5824" spans="2:41" ht="14.5" hidden="1" x14ac:dyDescent="0.35">
      <c r="B5824" s="45" t="s">
        <v>3314</v>
      </c>
      <c r="C5824" s="54">
        <v>982626</v>
      </c>
      <c r="D5824" s="54">
        <v>982626</v>
      </c>
      <c r="E5824" s="60" t="s">
        <v>3205</v>
      </c>
      <c r="F5824" s="73">
        <v>0</v>
      </c>
      <c r="G5824" s="73">
        <v>0.41666666666666669</v>
      </c>
      <c r="H5824" s="73">
        <v>0.41666666666666669</v>
      </c>
      <c r="I5824" s="73">
        <v>0.41666666666666669</v>
      </c>
      <c r="J5824" s="81" t="s">
        <v>4230</v>
      </c>
      <c r="AL5824" s="144">
        <v>0</v>
      </c>
      <c r="AM5824" s="144">
        <v>0.41666666666666669</v>
      </c>
      <c r="AN5824" s="144">
        <v>0.41666666666666669</v>
      </c>
      <c r="AO5824" s="145">
        <v>0.41666666666666669</v>
      </c>
    </row>
    <row r="5825" spans="2:41" ht="14.5" hidden="1" x14ac:dyDescent="0.35">
      <c r="B5825" s="45" t="s">
        <v>3314</v>
      </c>
      <c r="C5825" s="54">
        <v>982713</v>
      </c>
      <c r="D5825" s="54">
        <v>982713</v>
      </c>
      <c r="E5825" s="60" t="s">
        <v>3205</v>
      </c>
      <c r="F5825" s="73">
        <v>0</v>
      </c>
      <c r="G5825" s="73">
        <v>0.41666666666666669</v>
      </c>
      <c r="H5825" s="73">
        <v>0.41666666666666669</v>
      </c>
      <c r="I5825" s="73">
        <v>0.41666666666666669</v>
      </c>
      <c r="J5825" s="81" t="s">
        <v>4230</v>
      </c>
      <c r="AL5825" s="144">
        <v>0</v>
      </c>
      <c r="AM5825" s="144">
        <v>0.41666666666666669</v>
      </c>
      <c r="AN5825" s="144">
        <v>0.41666666666666669</v>
      </c>
      <c r="AO5825" s="145">
        <v>0.41666666666666669</v>
      </c>
    </row>
    <row r="5826" spans="2:41" ht="14.5" hidden="1" x14ac:dyDescent="0.35">
      <c r="B5826" s="45" t="s">
        <v>3314</v>
      </c>
      <c r="C5826" s="54">
        <v>982716</v>
      </c>
      <c r="D5826" s="54">
        <v>982716</v>
      </c>
      <c r="E5826" s="60" t="s">
        <v>3205</v>
      </c>
      <c r="F5826" s="73">
        <v>0</v>
      </c>
      <c r="G5826" s="73">
        <v>0.41666666666666669</v>
      </c>
      <c r="H5826" s="73">
        <v>0.41666666666666669</v>
      </c>
      <c r="I5826" s="73">
        <v>0.41666666666666669</v>
      </c>
      <c r="J5826" s="81" t="s">
        <v>4230</v>
      </c>
      <c r="AL5826" s="144">
        <v>0</v>
      </c>
      <c r="AM5826" s="144">
        <v>0.41666666666666669</v>
      </c>
      <c r="AN5826" s="144">
        <v>0.41666666666666669</v>
      </c>
      <c r="AO5826" s="145">
        <v>0.41666666666666669</v>
      </c>
    </row>
    <row r="5827" spans="2:41" ht="14.5" hidden="1" x14ac:dyDescent="0.35">
      <c r="B5827" s="45" t="s">
        <v>3314</v>
      </c>
      <c r="C5827" s="54">
        <v>982734</v>
      </c>
      <c r="D5827" s="54">
        <v>982734</v>
      </c>
      <c r="E5827" s="60" t="s">
        <v>3205</v>
      </c>
      <c r="F5827" s="73">
        <v>0</v>
      </c>
      <c r="G5827" s="73">
        <v>0.41666666666666669</v>
      </c>
      <c r="H5827" s="73">
        <v>0.41666666666666669</v>
      </c>
      <c r="I5827" s="73">
        <v>0.41666666666666669</v>
      </c>
      <c r="J5827" s="81" t="s">
        <v>4230</v>
      </c>
      <c r="AL5827" s="144">
        <v>0</v>
      </c>
      <c r="AM5827" s="144">
        <v>0.41666666666666669</v>
      </c>
      <c r="AN5827" s="144">
        <v>0.41666666666666669</v>
      </c>
      <c r="AO5827" s="145">
        <v>0.41666666666666669</v>
      </c>
    </row>
    <row r="5828" spans="2:41" ht="14.5" hidden="1" x14ac:dyDescent="0.35">
      <c r="B5828" s="45" t="s">
        <v>3314</v>
      </c>
      <c r="C5828" s="54">
        <v>982794</v>
      </c>
      <c r="D5828" s="54">
        <v>982794</v>
      </c>
      <c r="E5828" s="60" t="s">
        <v>3205</v>
      </c>
      <c r="F5828" s="73">
        <v>0</v>
      </c>
      <c r="G5828" s="73">
        <v>0.41666666666666669</v>
      </c>
      <c r="H5828" s="73">
        <v>0.41666666666666669</v>
      </c>
      <c r="I5828" s="73">
        <v>0.41666666666666669</v>
      </c>
      <c r="J5828" s="81" t="s">
        <v>4230</v>
      </c>
      <c r="AL5828" s="144">
        <v>0</v>
      </c>
      <c r="AM5828" s="144">
        <v>0.41666666666666669</v>
      </c>
      <c r="AN5828" s="144">
        <v>0.41666666666666669</v>
      </c>
      <c r="AO5828" s="145">
        <v>0.41666666666666669</v>
      </c>
    </row>
    <row r="5829" spans="2:41" ht="14.5" hidden="1" x14ac:dyDescent="0.35">
      <c r="B5829" s="45" t="s">
        <v>3314</v>
      </c>
      <c r="C5829" s="54">
        <v>982971</v>
      </c>
      <c r="D5829" s="54">
        <v>982971</v>
      </c>
      <c r="E5829" s="60" t="s">
        <v>3205</v>
      </c>
      <c r="F5829" s="73">
        <v>0</v>
      </c>
      <c r="G5829" s="73">
        <v>0.41666666666666669</v>
      </c>
      <c r="H5829" s="73">
        <v>0.41666666666666669</v>
      </c>
      <c r="I5829" s="73">
        <v>0.41666666666666669</v>
      </c>
      <c r="J5829" s="81" t="s">
        <v>4230</v>
      </c>
      <c r="AL5829" s="144">
        <v>0</v>
      </c>
      <c r="AM5829" s="144">
        <v>0.41666666666666669</v>
      </c>
      <c r="AN5829" s="144">
        <v>0.41666666666666669</v>
      </c>
      <c r="AO5829" s="145">
        <v>0.41666666666666669</v>
      </c>
    </row>
    <row r="5830" spans="2:41" ht="14.5" hidden="1" x14ac:dyDescent="0.35">
      <c r="B5830" s="45" t="s">
        <v>3314</v>
      </c>
      <c r="C5830" s="54">
        <v>982973</v>
      </c>
      <c r="D5830" s="54">
        <v>982973</v>
      </c>
      <c r="E5830" s="60" t="s">
        <v>3205</v>
      </c>
      <c r="F5830" s="73">
        <v>0</v>
      </c>
      <c r="G5830" s="73">
        <v>0.41666666666666669</v>
      </c>
      <c r="H5830" s="73">
        <v>0.41666666666666669</v>
      </c>
      <c r="I5830" s="73">
        <v>0.41666666666666669</v>
      </c>
      <c r="J5830" s="81" t="s">
        <v>4230</v>
      </c>
      <c r="AL5830" s="144">
        <v>0</v>
      </c>
      <c r="AM5830" s="144">
        <v>0.41666666666666669</v>
      </c>
      <c r="AN5830" s="144">
        <v>0.41666666666666669</v>
      </c>
      <c r="AO5830" s="145">
        <v>0.41666666666666669</v>
      </c>
    </row>
    <row r="5831" spans="2:41" ht="14.5" hidden="1" x14ac:dyDescent="0.35">
      <c r="B5831" s="45" t="s">
        <v>3314</v>
      </c>
      <c r="C5831" s="54">
        <v>982975</v>
      </c>
      <c r="D5831" s="54">
        <v>982975</v>
      </c>
      <c r="E5831" s="60" t="s">
        <v>3205</v>
      </c>
      <c r="F5831" s="73">
        <v>0</v>
      </c>
      <c r="G5831" s="73">
        <v>0.41666666666666669</v>
      </c>
      <c r="H5831" s="73">
        <v>0.41666666666666669</v>
      </c>
      <c r="I5831" s="73">
        <v>0.41666666666666669</v>
      </c>
      <c r="J5831" s="81" t="s">
        <v>4230</v>
      </c>
      <c r="AL5831" s="144">
        <v>0</v>
      </c>
      <c r="AM5831" s="144">
        <v>0.41666666666666669</v>
      </c>
      <c r="AN5831" s="144">
        <v>0.41666666666666669</v>
      </c>
      <c r="AO5831" s="145">
        <v>0.41666666666666669</v>
      </c>
    </row>
    <row r="5832" spans="2:41" ht="14.5" hidden="1" x14ac:dyDescent="0.35">
      <c r="B5832" s="45" t="s">
        <v>3314</v>
      </c>
      <c r="C5832" s="54">
        <v>982978</v>
      </c>
      <c r="D5832" s="54">
        <v>982978</v>
      </c>
      <c r="E5832" s="60" t="s">
        <v>3205</v>
      </c>
      <c r="F5832" s="73">
        <v>0</v>
      </c>
      <c r="G5832" s="73">
        <v>0.41666666666666669</v>
      </c>
      <c r="H5832" s="73">
        <v>0.41666666666666669</v>
      </c>
      <c r="I5832" s="73">
        <v>0.41666666666666669</v>
      </c>
      <c r="J5832" s="81" t="s">
        <v>4230</v>
      </c>
      <c r="AL5832" s="144">
        <v>0</v>
      </c>
      <c r="AM5832" s="144">
        <v>0.41666666666666669</v>
      </c>
      <c r="AN5832" s="144">
        <v>0.41666666666666669</v>
      </c>
      <c r="AO5832" s="145">
        <v>0.41666666666666669</v>
      </c>
    </row>
    <row r="5833" spans="2:41" ht="14.5" hidden="1" x14ac:dyDescent="0.35">
      <c r="B5833" s="45" t="s">
        <v>3314</v>
      </c>
      <c r="C5833" s="54">
        <v>982990</v>
      </c>
      <c r="D5833" s="54">
        <v>982990</v>
      </c>
      <c r="E5833" s="60" t="s">
        <v>3205</v>
      </c>
      <c r="F5833" s="73">
        <v>0</v>
      </c>
      <c r="G5833" s="73">
        <v>0.41666666666666669</v>
      </c>
      <c r="H5833" s="73">
        <v>0.41666666666666669</v>
      </c>
      <c r="I5833" s="73">
        <v>0.41666666666666669</v>
      </c>
      <c r="J5833" s="81" t="s">
        <v>4230</v>
      </c>
      <c r="AL5833" s="144">
        <v>0</v>
      </c>
      <c r="AM5833" s="144">
        <v>0.41666666666666669</v>
      </c>
      <c r="AN5833" s="144">
        <v>0.41666666666666669</v>
      </c>
      <c r="AO5833" s="145">
        <v>0.41666666666666669</v>
      </c>
    </row>
    <row r="5834" spans="2:41" ht="14.5" hidden="1" x14ac:dyDescent="0.35">
      <c r="B5834" s="45" t="s">
        <v>3314</v>
      </c>
      <c r="C5834" s="54">
        <v>982992</v>
      </c>
      <c r="D5834" s="54">
        <v>982992</v>
      </c>
      <c r="E5834" s="60" t="s">
        <v>3205</v>
      </c>
      <c r="F5834" s="73">
        <v>0</v>
      </c>
      <c r="G5834" s="73">
        <v>0.41666666666666669</v>
      </c>
      <c r="H5834" s="73">
        <v>0.41666666666666669</v>
      </c>
      <c r="I5834" s="73">
        <v>0.41666666666666669</v>
      </c>
      <c r="J5834" s="81" t="s">
        <v>4230</v>
      </c>
      <c r="AL5834" s="144">
        <v>0</v>
      </c>
      <c r="AM5834" s="144">
        <v>0.41666666666666669</v>
      </c>
      <c r="AN5834" s="144">
        <v>0.41666666666666669</v>
      </c>
      <c r="AO5834" s="145">
        <v>0.41666666666666669</v>
      </c>
    </row>
    <row r="5835" spans="2:41" ht="14.5" hidden="1" x14ac:dyDescent="0.35">
      <c r="B5835" s="45" t="s">
        <v>3314</v>
      </c>
      <c r="C5835" s="54">
        <v>983121</v>
      </c>
      <c r="D5835" s="54">
        <v>983121</v>
      </c>
      <c r="E5835" s="60" t="s">
        <v>3205</v>
      </c>
      <c r="F5835" s="73">
        <v>0</v>
      </c>
      <c r="G5835" s="73">
        <v>0.41666666666666669</v>
      </c>
      <c r="H5835" s="73">
        <v>0.41666666666666669</v>
      </c>
      <c r="I5835" s="73">
        <v>0.41666666666666669</v>
      </c>
      <c r="J5835" s="81" t="s">
        <v>4230</v>
      </c>
      <c r="AL5835" s="144">
        <v>0</v>
      </c>
      <c r="AM5835" s="144">
        <v>0.41666666666666669</v>
      </c>
      <c r="AN5835" s="144">
        <v>0.41666666666666669</v>
      </c>
      <c r="AO5835" s="145">
        <v>0.41666666666666669</v>
      </c>
    </row>
    <row r="5836" spans="2:41" ht="14.5" hidden="1" x14ac:dyDescent="0.35">
      <c r="B5836" s="45" t="s">
        <v>3314</v>
      </c>
      <c r="C5836" s="54">
        <v>983457</v>
      </c>
      <c r="D5836" s="54">
        <v>983458</v>
      </c>
      <c r="E5836" s="60" t="s">
        <v>3205</v>
      </c>
      <c r="F5836" s="73">
        <v>0</v>
      </c>
      <c r="G5836" s="73">
        <v>0.41666666666666669</v>
      </c>
      <c r="H5836" s="73">
        <v>0.41666666666666669</v>
      </c>
      <c r="I5836" s="73">
        <v>0.41666666666666669</v>
      </c>
      <c r="J5836" s="81" t="s">
        <v>4230</v>
      </c>
      <c r="AL5836" s="144">
        <v>0</v>
      </c>
      <c r="AM5836" s="144">
        <v>0.41666666666666669</v>
      </c>
      <c r="AN5836" s="144">
        <v>0.41666666666666669</v>
      </c>
      <c r="AO5836" s="145">
        <v>0.41666666666666669</v>
      </c>
    </row>
    <row r="5837" spans="2:41" ht="14.5" hidden="1" x14ac:dyDescent="0.35">
      <c r="B5837" s="45" t="s">
        <v>3314</v>
      </c>
      <c r="C5837" s="54">
        <v>983463</v>
      </c>
      <c r="D5837" s="54">
        <v>983463</v>
      </c>
      <c r="E5837" s="60" t="s">
        <v>3205</v>
      </c>
      <c r="F5837" s="73">
        <v>0</v>
      </c>
      <c r="G5837" s="73">
        <v>0.41666666666666669</v>
      </c>
      <c r="H5837" s="73">
        <v>0.41666666666666669</v>
      </c>
      <c r="I5837" s="73">
        <v>0.41666666666666669</v>
      </c>
      <c r="J5837" s="81" t="s">
        <v>4230</v>
      </c>
      <c r="AL5837" s="144">
        <v>0</v>
      </c>
      <c r="AM5837" s="144">
        <v>0.41666666666666669</v>
      </c>
      <c r="AN5837" s="144">
        <v>0.41666666666666669</v>
      </c>
      <c r="AO5837" s="145">
        <v>0.41666666666666669</v>
      </c>
    </row>
    <row r="5838" spans="2:41" ht="14.5" hidden="1" x14ac:dyDescent="0.35">
      <c r="B5838" s="45" t="s">
        <v>3314</v>
      </c>
      <c r="C5838" s="54">
        <v>983522</v>
      </c>
      <c r="D5838" s="54">
        <v>983522</v>
      </c>
      <c r="E5838" s="60" t="s">
        <v>3205</v>
      </c>
      <c r="F5838" s="73">
        <v>0</v>
      </c>
      <c r="G5838" s="73">
        <v>0.41666666666666669</v>
      </c>
      <c r="H5838" s="73">
        <v>0.41666666666666669</v>
      </c>
      <c r="I5838" s="73">
        <v>0.41666666666666669</v>
      </c>
      <c r="J5838" s="81" t="s">
        <v>4230</v>
      </c>
      <c r="AL5838" s="144">
        <v>0</v>
      </c>
      <c r="AM5838" s="144">
        <v>0.41666666666666669</v>
      </c>
      <c r="AN5838" s="144">
        <v>0.41666666666666669</v>
      </c>
      <c r="AO5838" s="145">
        <v>0.41666666666666669</v>
      </c>
    </row>
    <row r="5839" spans="2:41" ht="14.5" hidden="1" x14ac:dyDescent="0.35">
      <c r="B5839" s="45" t="s">
        <v>3314</v>
      </c>
      <c r="C5839" s="54">
        <v>983573</v>
      </c>
      <c r="D5839" s="54">
        <v>983573</v>
      </c>
      <c r="E5839" s="60" t="s">
        <v>3205</v>
      </c>
      <c r="F5839" s="73">
        <v>0</v>
      </c>
      <c r="G5839" s="73">
        <v>0.41666666666666669</v>
      </c>
      <c r="H5839" s="73">
        <v>0.41666666666666669</v>
      </c>
      <c r="I5839" s="73">
        <v>0.41666666666666669</v>
      </c>
      <c r="J5839" s="81" t="s">
        <v>4230</v>
      </c>
      <c r="AL5839" s="144">
        <v>0</v>
      </c>
      <c r="AM5839" s="144">
        <v>0.41666666666666669</v>
      </c>
      <c r="AN5839" s="144">
        <v>0.41666666666666669</v>
      </c>
      <c r="AO5839" s="145">
        <v>0.41666666666666669</v>
      </c>
    </row>
    <row r="5840" spans="2:41" ht="14.5" hidden="1" x14ac:dyDescent="0.35">
      <c r="B5840" s="45" t="s">
        <v>3314</v>
      </c>
      <c r="C5840" s="54">
        <v>983575</v>
      </c>
      <c r="D5840" s="54">
        <v>983575</v>
      </c>
      <c r="E5840" s="60" t="s">
        <v>3205</v>
      </c>
      <c r="F5840" s="73">
        <v>0</v>
      </c>
      <c r="G5840" s="73">
        <v>0.41666666666666669</v>
      </c>
      <c r="H5840" s="73">
        <v>0.41666666666666669</v>
      </c>
      <c r="I5840" s="73">
        <v>0.41666666666666669</v>
      </c>
      <c r="J5840" s="81" t="s">
        <v>4230</v>
      </c>
      <c r="AL5840" s="144">
        <v>0</v>
      </c>
      <c r="AM5840" s="144">
        <v>0.41666666666666669</v>
      </c>
      <c r="AN5840" s="144">
        <v>0.41666666666666669</v>
      </c>
      <c r="AO5840" s="145">
        <v>0.41666666666666669</v>
      </c>
    </row>
    <row r="5841" spans="2:41" ht="14.5" hidden="1" x14ac:dyDescent="0.35">
      <c r="B5841" s="45" t="s">
        <v>3314</v>
      </c>
      <c r="C5841" s="54">
        <v>983651</v>
      </c>
      <c r="D5841" s="54">
        <v>983651</v>
      </c>
      <c r="E5841" s="60" t="s">
        <v>3205</v>
      </c>
      <c r="F5841" s="73">
        <v>0</v>
      </c>
      <c r="G5841" s="73">
        <v>0.41666666666666669</v>
      </c>
      <c r="H5841" s="73">
        <v>0.41666666666666669</v>
      </c>
      <c r="I5841" s="73">
        <v>0.41666666666666669</v>
      </c>
      <c r="J5841" s="81" t="s">
        <v>4230</v>
      </c>
      <c r="AL5841" s="144">
        <v>0</v>
      </c>
      <c r="AM5841" s="144">
        <v>0.41666666666666669</v>
      </c>
      <c r="AN5841" s="144">
        <v>0.41666666666666669</v>
      </c>
      <c r="AO5841" s="145">
        <v>0.41666666666666669</v>
      </c>
    </row>
    <row r="5842" spans="2:41" ht="14.5" hidden="1" x14ac:dyDescent="0.35">
      <c r="B5842" s="45" t="s">
        <v>3314</v>
      </c>
      <c r="C5842" s="54">
        <v>983714</v>
      </c>
      <c r="D5842" s="54">
        <v>983714</v>
      </c>
      <c r="E5842" s="60" t="s">
        <v>3205</v>
      </c>
      <c r="F5842" s="73">
        <v>0</v>
      </c>
      <c r="G5842" s="73">
        <v>0.41666666666666669</v>
      </c>
      <c r="H5842" s="73">
        <v>0.41666666666666669</v>
      </c>
      <c r="I5842" s="73">
        <v>0.41666666666666669</v>
      </c>
      <c r="J5842" s="81" t="s">
        <v>4230</v>
      </c>
      <c r="AL5842" s="144">
        <v>0</v>
      </c>
      <c r="AM5842" s="144">
        <v>0.41666666666666669</v>
      </c>
      <c r="AN5842" s="144">
        <v>0.41666666666666669</v>
      </c>
      <c r="AO5842" s="145">
        <v>0.41666666666666669</v>
      </c>
    </row>
    <row r="5843" spans="2:41" ht="14.5" hidden="1" x14ac:dyDescent="0.35">
      <c r="B5843" s="45" t="s">
        <v>3314</v>
      </c>
      <c r="C5843" s="54">
        <v>983742</v>
      </c>
      <c r="D5843" s="54">
        <v>983742</v>
      </c>
      <c r="E5843" s="60" t="s">
        <v>3205</v>
      </c>
      <c r="F5843" s="73">
        <v>0</v>
      </c>
      <c r="G5843" s="73">
        <v>0.41666666666666669</v>
      </c>
      <c r="H5843" s="73">
        <v>0.41666666666666669</v>
      </c>
      <c r="I5843" s="73">
        <v>0.41666666666666669</v>
      </c>
      <c r="J5843" s="81" t="s">
        <v>4230</v>
      </c>
      <c r="AL5843" s="144">
        <v>0</v>
      </c>
      <c r="AM5843" s="144">
        <v>0.41666666666666669</v>
      </c>
      <c r="AN5843" s="144">
        <v>0.41666666666666669</v>
      </c>
      <c r="AO5843" s="145">
        <v>0.41666666666666669</v>
      </c>
    </row>
    <row r="5844" spans="2:41" ht="14.5" hidden="1" x14ac:dyDescent="0.35">
      <c r="B5844" s="45" t="s">
        <v>3314</v>
      </c>
      <c r="C5844" s="54">
        <v>983811</v>
      </c>
      <c r="D5844" s="54">
        <v>983811</v>
      </c>
      <c r="E5844" s="60" t="s">
        <v>3205</v>
      </c>
      <c r="F5844" s="73">
        <v>0</v>
      </c>
      <c r="G5844" s="73">
        <v>0.41666666666666669</v>
      </c>
      <c r="H5844" s="73">
        <v>0.41666666666666669</v>
      </c>
      <c r="I5844" s="73">
        <v>0.41666666666666669</v>
      </c>
      <c r="J5844" s="81" t="s">
        <v>4230</v>
      </c>
      <c r="AL5844" s="144">
        <v>0</v>
      </c>
      <c r="AM5844" s="144">
        <v>0.41666666666666669</v>
      </c>
      <c r="AN5844" s="144">
        <v>0.41666666666666669</v>
      </c>
      <c r="AO5844" s="145">
        <v>0.41666666666666669</v>
      </c>
    </row>
    <row r="5845" spans="2:41" ht="14.5" hidden="1" x14ac:dyDescent="0.35">
      <c r="B5845" s="45" t="s">
        <v>3314</v>
      </c>
      <c r="C5845" s="54">
        <v>983827</v>
      </c>
      <c r="D5845" s="54">
        <v>983827</v>
      </c>
      <c r="E5845" s="60" t="s">
        <v>3205</v>
      </c>
      <c r="F5845" s="73">
        <v>0</v>
      </c>
      <c r="G5845" s="73">
        <v>0.41666666666666669</v>
      </c>
      <c r="H5845" s="73">
        <v>0.41666666666666669</v>
      </c>
      <c r="I5845" s="73">
        <v>0.41666666666666669</v>
      </c>
      <c r="J5845" s="81" t="s">
        <v>4230</v>
      </c>
      <c r="AL5845" s="144">
        <v>0</v>
      </c>
      <c r="AM5845" s="144">
        <v>0.41666666666666669</v>
      </c>
      <c r="AN5845" s="144">
        <v>0.41666666666666669</v>
      </c>
      <c r="AO5845" s="145">
        <v>0.41666666666666669</v>
      </c>
    </row>
    <row r="5846" spans="2:41" ht="14.5" hidden="1" x14ac:dyDescent="0.35">
      <c r="B5846" s="45" t="s">
        <v>3314</v>
      </c>
      <c r="C5846" s="54">
        <v>983891</v>
      </c>
      <c r="D5846" s="54">
        <v>983891</v>
      </c>
      <c r="E5846" s="60" t="s">
        <v>3205</v>
      </c>
      <c r="F5846" s="73">
        <v>0</v>
      </c>
      <c r="G5846" s="73">
        <v>0.41666666666666669</v>
      </c>
      <c r="H5846" s="73">
        <v>0.41666666666666669</v>
      </c>
      <c r="I5846" s="73">
        <v>0.41666666666666669</v>
      </c>
      <c r="J5846" s="81" t="s">
        <v>4230</v>
      </c>
      <c r="AL5846" s="144">
        <v>0</v>
      </c>
      <c r="AM5846" s="144">
        <v>0.41666666666666669</v>
      </c>
      <c r="AN5846" s="144">
        <v>0.41666666666666669</v>
      </c>
      <c r="AO5846" s="145">
        <v>0.41666666666666669</v>
      </c>
    </row>
    <row r="5847" spans="2:41" ht="14.5" hidden="1" x14ac:dyDescent="0.35">
      <c r="B5847" s="45" t="s">
        <v>3314</v>
      </c>
      <c r="C5847" s="54">
        <v>984044</v>
      </c>
      <c r="D5847" s="54">
        <v>984044</v>
      </c>
      <c r="E5847" s="60" t="s">
        <v>3205</v>
      </c>
      <c r="F5847" s="73">
        <v>0</v>
      </c>
      <c r="G5847" s="73">
        <v>0.41666666666666669</v>
      </c>
      <c r="H5847" s="73">
        <v>0.41666666666666669</v>
      </c>
      <c r="I5847" s="73">
        <v>0.41666666666666669</v>
      </c>
      <c r="J5847" s="81" t="s">
        <v>4230</v>
      </c>
      <c r="AL5847" s="144">
        <v>0</v>
      </c>
      <c r="AM5847" s="144">
        <v>0.41666666666666669</v>
      </c>
      <c r="AN5847" s="144">
        <v>0.41666666666666669</v>
      </c>
      <c r="AO5847" s="145">
        <v>0.41666666666666669</v>
      </c>
    </row>
    <row r="5848" spans="2:41" ht="14.5" hidden="1" x14ac:dyDescent="0.35">
      <c r="B5848" s="45" t="s">
        <v>3314</v>
      </c>
      <c r="C5848" s="54">
        <v>984135</v>
      </c>
      <c r="D5848" s="54">
        <v>984135</v>
      </c>
      <c r="E5848" s="60" t="s">
        <v>3205</v>
      </c>
      <c r="F5848" s="73">
        <v>0</v>
      </c>
      <c r="G5848" s="73">
        <v>0.41666666666666669</v>
      </c>
      <c r="H5848" s="73">
        <v>0.41666666666666669</v>
      </c>
      <c r="I5848" s="73">
        <v>0.41666666666666669</v>
      </c>
      <c r="J5848" s="81" t="s">
        <v>4230</v>
      </c>
      <c r="AL5848" s="144">
        <v>0</v>
      </c>
      <c r="AM5848" s="144">
        <v>0.41666666666666669</v>
      </c>
      <c r="AN5848" s="144">
        <v>0.41666666666666669</v>
      </c>
      <c r="AO5848" s="145">
        <v>0.41666666666666669</v>
      </c>
    </row>
    <row r="5849" spans="2:41" ht="14.5" hidden="1" x14ac:dyDescent="0.35">
      <c r="B5849" s="45" t="s">
        <v>3314</v>
      </c>
      <c r="C5849" s="54">
        <v>984147</v>
      </c>
      <c r="D5849" s="54">
        <v>984147</v>
      </c>
      <c r="E5849" s="60" t="s">
        <v>3205</v>
      </c>
      <c r="F5849" s="73">
        <v>0</v>
      </c>
      <c r="G5849" s="73">
        <v>0.41666666666666669</v>
      </c>
      <c r="H5849" s="73">
        <v>0.41666666666666669</v>
      </c>
      <c r="I5849" s="73">
        <v>0.41666666666666669</v>
      </c>
      <c r="J5849" s="81" t="s">
        <v>4230</v>
      </c>
      <c r="AL5849" s="144">
        <v>0</v>
      </c>
      <c r="AM5849" s="144">
        <v>0.41666666666666669</v>
      </c>
      <c r="AN5849" s="144">
        <v>0.41666666666666669</v>
      </c>
      <c r="AO5849" s="145">
        <v>0.41666666666666669</v>
      </c>
    </row>
    <row r="5850" spans="2:41" ht="14.5" hidden="1" x14ac:dyDescent="0.35">
      <c r="B5850" s="45" t="s">
        <v>3314</v>
      </c>
      <c r="C5850" s="54">
        <v>984158</v>
      </c>
      <c r="D5850" s="54">
        <v>984158</v>
      </c>
      <c r="E5850" s="60" t="s">
        <v>3205</v>
      </c>
      <c r="F5850" s="73">
        <v>0</v>
      </c>
      <c r="G5850" s="73">
        <v>0.41666666666666669</v>
      </c>
      <c r="H5850" s="73">
        <v>0.41666666666666669</v>
      </c>
      <c r="I5850" s="73">
        <v>0.41666666666666669</v>
      </c>
      <c r="J5850" s="81" t="s">
        <v>4230</v>
      </c>
      <c r="AL5850" s="144">
        <v>0</v>
      </c>
      <c r="AM5850" s="144">
        <v>0.41666666666666669</v>
      </c>
      <c r="AN5850" s="144">
        <v>0.41666666666666669</v>
      </c>
      <c r="AO5850" s="145">
        <v>0.41666666666666669</v>
      </c>
    </row>
    <row r="5851" spans="2:41" ht="14.5" hidden="1" x14ac:dyDescent="0.35">
      <c r="B5851" s="45" t="s">
        <v>3314</v>
      </c>
      <c r="C5851" s="54">
        <v>984161</v>
      </c>
      <c r="D5851" s="54">
        <v>984161</v>
      </c>
      <c r="E5851" s="60" t="s">
        <v>3205</v>
      </c>
      <c r="F5851" s="73">
        <v>0</v>
      </c>
      <c r="G5851" s="73">
        <v>0.41666666666666669</v>
      </c>
      <c r="H5851" s="73">
        <v>0.41666666666666669</v>
      </c>
      <c r="I5851" s="73">
        <v>0.41666666666666669</v>
      </c>
      <c r="J5851" s="81" t="s">
        <v>4230</v>
      </c>
      <c r="AL5851" s="144">
        <v>0</v>
      </c>
      <c r="AM5851" s="144">
        <v>0.41666666666666669</v>
      </c>
      <c r="AN5851" s="144">
        <v>0.41666666666666669</v>
      </c>
      <c r="AO5851" s="145">
        <v>0.41666666666666669</v>
      </c>
    </row>
    <row r="5852" spans="2:41" ht="14.5" hidden="1" x14ac:dyDescent="0.35">
      <c r="B5852" s="45" t="s">
        <v>3314</v>
      </c>
      <c r="C5852" s="54">
        <v>984230</v>
      </c>
      <c r="D5852" s="54">
        <v>984230</v>
      </c>
      <c r="E5852" s="60" t="s">
        <v>3205</v>
      </c>
      <c r="F5852" s="73">
        <v>0</v>
      </c>
      <c r="G5852" s="73">
        <v>0.41666666666666669</v>
      </c>
      <c r="H5852" s="73">
        <v>0.41666666666666669</v>
      </c>
      <c r="I5852" s="73">
        <v>0.41666666666666669</v>
      </c>
      <c r="J5852" s="81" t="s">
        <v>4230</v>
      </c>
      <c r="AL5852" s="144">
        <v>0</v>
      </c>
      <c r="AM5852" s="144">
        <v>0.41666666666666669</v>
      </c>
      <c r="AN5852" s="144">
        <v>0.41666666666666669</v>
      </c>
      <c r="AO5852" s="145">
        <v>0.41666666666666669</v>
      </c>
    </row>
    <row r="5853" spans="2:41" ht="14.5" hidden="1" x14ac:dyDescent="0.35">
      <c r="B5853" s="45" t="s">
        <v>3314</v>
      </c>
      <c r="C5853" s="54">
        <v>984398</v>
      </c>
      <c r="D5853" s="54">
        <v>984398</v>
      </c>
      <c r="E5853" s="60" t="s">
        <v>3205</v>
      </c>
      <c r="F5853" s="73">
        <v>0</v>
      </c>
      <c r="G5853" s="73">
        <v>0.41666666666666669</v>
      </c>
      <c r="H5853" s="73">
        <v>0.41666666666666669</v>
      </c>
      <c r="I5853" s="73">
        <v>0.41666666666666669</v>
      </c>
      <c r="J5853" s="81" t="s">
        <v>4230</v>
      </c>
      <c r="AL5853" s="144">
        <v>0</v>
      </c>
      <c r="AM5853" s="144">
        <v>0.41666666666666669</v>
      </c>
      <c r="AN5853" s="144">
        <v>0.41666666666666669</v>
      </c>
      <c r="AO5853" s="145">
        <v>0.41666666666666669</v>
      </c>
    </row>
    <row r="5854" spans="2:41" ht="14.5" hidden="1" x14ac:dyDescent="0.35">
      <c r="B5854" s="45" t="s">
        <v>3314</v>
      </c>
      <c r="C5854" s="54">
        <v>984489</v>
      </c>
      <c r="D5854" s="54">
        <v>984489</v>
      </c>
      <c r="E5854" s="60" t="s">
        <v>3205</v>
      </c>
      <c r="F5854" s="73">
        <v>0</v>
      </c>
      <c r="G5854" s="73">
        <v>0.41666666666666669</v>
      </c>
      <c r="H5854" s="73">
        <v>0.41666666666666669</v>
      </c>
      <c r="I5854" s="73">
        <v>0.41666666666666669</v>
      </c>
      <c r="J5854" s="81" t="s">
        <v>4230</v>
      </c>
      <c r="AL5854" s="144">
        <v>0</v>
      </c>
      <c r="AM5854" s="144">
        <v>0.41666666666666669</v>
      </c>
      <c r="AN5854" s="144">
        <v>0.41666666666666669</v>
      </c>
      <c r="AO5854" s="145">
        <v>0.41666666666666669</v>
      </c>
    </row>
    <row r="5855" spans="2:41" ht="14.5" hidden="1" x14ac:dyDescent="0.35">
      <c r="B5855" s="45" t="s">
        <v>3314</v>
      </c>
      <c r="C5855" s="54">
        <v>984550</v>
      </c>
      <c r="D5855" s="54">
        <v>984550</v>
      </c>
      <c r="E5855" s="60" t="s">
        <v>3205</v>
      </c>
      <c r="F5855" s="73">
        <v>0</v>
      </c>
      <c r="G5855" s="73">
        <v>0.41666666666666669</v>
      </c>
      <c r="H5855" s="73">
        <v>0.41666666666666669</v>
      </c>
      <c r="I5855" s="73">
        <v>0.41666666666666669</v>
      </c>
      <c r="J5855" s="81" t="s">
        <v>4230</v>
      </c>
      <c r="AL5855" s="144">
        <v>0</v>
      </c>
      <c r="AM5855" s="144">
        <v>0.41666666666666669</v>
      </c>
      <c r="AN5855" s="144">
        <v>0.41666666666666669</v>
      </c>
      <c r="AO5855" s="145">
        <v>0.41666666666666669</v>
      </c>
    </row>
    <row r="5856" spans="2:41" ht="14.5" hidden="1" x14ac:dyDescent="0.35">
      <c r="B5856" s="45" t="s">
        <v>3314</v>
      </c>
      <c r="C5856" s="54">
        <v>984559</v>
      </c>
      <c r="D5856" s="54">
        <v>984559</v>
      </c>
      <c r="E5856" s="60" t="s">
        <v>3205</v>
      </c>
      <c r="F5856" s="73">
        <v>0</v>
      </c>
      <c r="G5856" s="73">
        <v>0.41666666666666669</v>
      </c>
      <c r="H5856" s="73">
        <v>0.41666666666666669</v>
      </c>
      <c r="I5856" s="73">
        <v>0.41666666666666669</v>
      </c>
      <c r="J5856" s="81" t="s">
        <v>4230</v>
      </c>
      <c r="AL5856" s="144">
        <v>0</v>
      </c>
      <c r="AM5856" s="144">
        <v>0.41666666666666669</v>
      </c>
      <c r="AN5856" s="144">
        <v>0.41666666666666669</v>
      </c>
      <c r="AO5856" s="145">
        <v>0.41666666666666669</v>
      </c>
    </row>
    <row r="5857" spans="2:41" ht="14.5" hidden="1" x14ac:dyDescent="0.35">
      <c r="B5857" s="45" t="s">
        <v>3314</v>
      </c>
      <c r="C5857" s="54">
        <v>984564</v>
      </c>
      <c r="D5857" s="54">
        <v>984564</v>
      </c>
      <c r="E5857" s="60" t="s">
        <v>3205</v>
      </c>
      <c r="F5857" s="73">
        <v>0</v>
      </c>
      <c r="G5857" s="73">
        <v>0.41666666666666669</v>
      </c>
      <c r="H5857" s="73">
        <v>0.41666666666666669</v>
      </c>
      <c r="I5857" s="73">
        <v>0.41666666666666669</v>
      </c>
      <c r="J5857" s="81" t="s">
        <v>4230</v>
      </c>
      <c r="AL5857" s="144">
        <v>0</v>
      </c>
      <c r="AM5857" s="144">
        <v>0.41666666666666669</v>
      </c>
      <c r="AN5857" s="144">
        <v>0.41666666666666669</v>
      </c>
      <c r="AO5857" s="145">
        <v>0.41666666666666669</v>
      </c>
    </row>
    <row r="5858" spans="2:41" ht="14.5" hidden="1" x14ac:dyDescent="0.35">
      <c r="B5858" s="45" t="s">
        <v>3314</v>
      </c>
      <c r="C5858" s="54">
        <v>984578</v>
      </c>
      <c r="D5858" s="54">
        <v>984578</v>
      </c>
      <c r="E5858" s="60" t="s">
        <v>3205</v>
      </c>
      <c r="F5858" s="73">
        <v>0</v>
      </c>
      <c r="G5858" s="73">
        <v>0.41666666666666669</v>
      </c>
      <c r="H5858" s="73">
        <v>0.41666666666666669</v>
      </c>
      <c r="I5858" s="73">
        <v>0.41666666666666669</v>
      </c>
      <c r="J5858" s="81" t="s">
        <v>4230</v>
      </c>
      <c r="AL5858" s="144">
        <v>0</v>
      </c>
      <c r="AM5858" s="144">
        <v>0.41666666666666669</v>
      </c>
      <c r="AN5858" s="144">
        <v>0.41666666666666669</v>
      </c>
      <c r="AO5858" s="145">
        <v>0.41666666666666669</v>
      </c>
    </row>
    <row r="5859" spans="2:41" ht="14.5" hidden="1" x14ac:dyDescent="0.35">
      <c r="B5859" s="45" t="s">
        <v>3314</v>
      </c>
      <c r="C5859" s="54">
        <v>984638</v>
      </c>
      <c r="D5859" s="54">
        <v>984638</v>
      </c>
      <c r="E5859" s="60" t="s">
        <v>3205</v>
      </c>
      <c r="F5859" s="73">
        <v>0</v>
      </c>
      <c r="G5859" s="73">
        <v>0.41666666666666669</v>
      </c>
      <c r="H5859" s="73">
        <v>0.41666666666666669</v>
      </c>
      <c r="I5859" s="73">
        <v>0.41666666666666669</v>
      </c>
      <c r="J5859" s="81" t="s">
        <v>4230</v>
      </c>
      <c r="AL5859" s="144">
        <v>0</v>
      </c>
      <c r="AM5859" s="144">
        <v>0.41666666666666669</v>
      </c>
      <c r="AN5859" s="144">
        <v>0.41666666666666669</v>
      </c>
      <c r="AO5859" s="145">
        <v>0.41666666666666669</v>
      </c>
    </row>
    <row r="5860" spans="2:41" ht="14.5" hidden="1" x14ac:dyDescent="0.35">
      <c r="B5860" s="45" t="s">
        <v>3314</v>
      </c>
      <c r="C5860" s="54">
        <v>984741</v>
      </c>
      <c r="D5860" s="54">
        <v>984741</v>
      </c>
      <c r="E5860" s="60" t="s">
        <v>3205</v>
      </c>
      <c r="F5860" s="73">
        <v>0</v>
      </c>
      <c r="G5860" s="73">
        <v>0.41666666666666669</v>
      </c>
      <c r="H5860" s="73">
        <v>0.41666666666666669</v>
      </c>
      <c r="I5860" s="73">
        <v>0.41666666666666669</v>
      </c>
      <c r="J5860" s="81" t="s">
        <v>4230</v>
      </c>
      <c r="AL5860" s="144">
        <v>0</v>
      </c>
      <c r="AM5860" s="144">
        <v>0.41666666666666669</v>
      </c>
      <c r="AN5860" s="144">
        <v>0.41666666666666669</v>
      </c>
      <c r="AO5860" s="145">
        <v>0.41666666666666669</v>
      </c>
    </row>
    <row r="5861" spans="2:41" ht="14.5" hidden="1" x14ac:dyDescent="0.35">
      <c r="B5861" s="45" t="s">
        <v>3314</v>
      </c>
      <c r="C5861" s="54">
        <v>989016</v>
      </c>
      <c r="D5861" s="54">
        <v>989016</v>
      </c>
      <c r="E5861" s="60" t="s">
        <v>3205</v>
      </c>
      <c r="F5861" s="73">
        <v>0</v>
      </c>
      <c r="G5861" s="73">
        <v>0.41666666666666669</v>
      </c>
      <c r="H5861" s="73">
        <v>0.41666666666666669</v>
      </c>
      <c r="I5861" s="73">
        <v>0.41666666666666669</v>
      </c>
      <c r="J5861" s="81" t="s">
        <v>4230</v>
      </c>
      <c r="AL5861" s="144">
        <v>0</v>
      </c>
      <c r="AM5861" s="144">
        <v>0.41666666666666669</v>
      </c>
      <c r="AN5861" s="144">
        <v>0.41666666666666669</v>
      </c>
      <c r="AO5861" s="145">
        <v>0.41666666666666669</v>
      </c>
    </row>
    <row r="5862" spans="2:41" ht="14.5" hidden="1" x14ac:dyDescent="0.35">
      <c r="B5862" s="45" t="s">
        <v>3314</v>
      </c>
      <c r="C5862" s="54">
        <v>989042</v>
      </c>
      <c r="D5862" s="54">
        <v>989042</v>
      </c>
      <c r="E5862" s="60" t="s">
        <v>3205</v>
      </c>
      <c r="F5862" s="73">
        <v>0</v>
      </c>
      <c r="G5862" s="73">
        <v>0.41666666666666669</v>
      </c>
      <c r="H5862" s="73">
        <v>0.41666666666666669</v>
      </c>
      <c r="I5862" s="73">
        <v>0.41666666666666669</v>
      </c>
      <c r="J5862" s="81" t="s">
        <v>4230</v>
      </c>
      <c r="AL5862" s="144">
        <v>0</v>
      </c>
      <c r="AM5862" s="144">
        <v>0.41666666666666669</v>
      </c>
      <c r="AN5862" s="144">
        <v>0.41666666666666669</v>
      </c>
      <c r="AO5862" s="145">
        <v>0.41666666666666669</v>
      </c>
    </row>
    <row r="5863" spans="2:41" ht="14.5" hidden="1" x14ac:dyDescent="0.35">
      <c r="B5863" s="45" t="s">
        <v>3314</v>
      </c>
      <c r="C5863" s="54">
        <v>989067</v>
      </c>
      <c r="D5863" s="54">
        <v>989067</v>
      </c>
      <c r="E5863" s="60" t="s">
        <v>3205</v>
      </c>
      <c r="F5863" s="73">
        <v>0</v>
      </c>
      <c r="G5863" s="73">
        <v>0.41666666666666669</v>
      </c>
      <c r="H5863" s="73">
        <v>0.41666666666666669</v>
      </c>
      <c r="I5863" s="73">
        <v>0.41666666666666669</v>
      </c>
      <c r="J5863" s="81" t="s">
        <v>4230</v>
      </c>
      <c r="AL5863" s="144">
        <v>0</v>
      </c>
      <c r="AM5863" s="144">
        <v>0.41666666666666669</v>
      </c>
      <c r="AN5863" s="144">
        <v>0.41666666666666669</v>
      </c>
      <c r="AO5863" s="145">
        <v>0.41666666666666669</v>
      </c>
    </row>
    <row r="5864" spans="2:41" ht="14.5" hidden="1" x14ac:dyDescent="0.35">
      <c r="B5864" s="45" t="s">
        <v>3314</v>
      </c>
      <c r="C5864" s="54">
        <v>989098</v>
      </c>
      <c r="D5864" s="54">
        <v>989098</v>
      </c>
      <c r="E5864" s="60" t="s">
        <v>3205</v>
      </c>
      <c r="F5864" s="73">
        <v>0</v>
      </c>
      <c r="G5864" s="73">
        <v>0.41666666666666669</v>
      </c>
      <c r="H5864" s="73">
        <v>0.41666666666666669</v>
      </c>
      <c r="I5864" s="73">
        <v>0.41666666666666669</v>
      </c>
      <c r="J5864" s="81" t="s">
        <v>4230</v>
      </c>
      <c r="AL5864" s="144">
        <v>0</v>
      </c>
      <c r="AM5864" s="144">
        <v>0.41666666666666669</v>
      </c>
      <c r="AN5864" s="144">
        <v>0.41666666666666669</v>
      </c>
      <c r="AO5864" s="145">
        <v>0.41666666666666669</v>
      </c>
    </row>
    <row r="5865" spans="2:41" ht="14.5" hidden="1" x14ac:dyDescent="0.35">
      <c r="B5865" s="45" t="s">
        <v>3314</v>
      </c>
      <c r="C5865" s="54">
        <v>118008</v>
      </c>
      <c r="D5865" s="54">
        <v>118008</v>
      </c>
      <c r="E5865" s="60" t="s">
        <v>3205</v>
      </c>
      <c r="F5865" s="73">
        <v>0</v>
      </c>
      <c r="G5865" s="73">
        <v>0.41666666666666669</v>
      </c>
      <c r="H5865" s="73">
        <v>0.41666666666666669</v>
      </c>
      <c r="I5865" s="73">
        <v>0.41666666666666669</v>
      </c>
      <c r="J5865" s="81" t="s">
        <v>4230</v>
      </c>
      <c r="AL5865" s="144">
        <v>0</v>
      </c>
      <c r="AM5865" s="144">
        <v>0.41666666666666669</v>
      </c>
      <c r="AN5865" s="144">
        <v>0.41666666666666669</v>
      </c>
      <c r="AO5865" s="145">
        <v>0.41666666666666669</v>
      </c>
    </row>
    <row r="5866" spans="2:41" ht="14.5" hidden="1" x14ac:dyDescent="0.35">
      <c r="B5866" s="45" t="s">
        <v>3314</v>
      </c>
      <c r="C5866" s="54">
        <v>118246</v>
      </c>
      <c r="D5866" s="54">
        <v>118246</v>
      </c>
      <c r="E5866" s="60" t="s">
        <v>3205</v>
      </c>
      <c r="F5866" s="73">
        <v>0</v>
      </c>
      <c r="G5866" s="73">
        <v>0.41666666666666669</v>
      </c>
      <c r="H5866" s="73">
        <v>0.41666666666666669</v>
      </c>
      <c r="I5866" s="73">
        <v>0.41666666666666669</v>
      </c>
      <c r="J5866" s="81" t="s">
        <v>4230</v>
      </c>
      <c r="AL5866" s="144">
        <v>0</v>
      </c>
      <c r="AM5866" s="144">
        <v>0.41666666666666669</v>
      </c>
      <c r="AN5866" s="144">
        <v>0.41666666666666669</v>
      </c>
      <c r="AO5866" s="145">
        <v>0.41666666666666669</v>
      </c>
    </row>
    <row r="5867" spans="2:41" ht="14.5" hidden="1" x14ac:dyDescent="0.35">
      <c r="B5867" s="45" t="s">
        <v>3314</v>
      </c>
      <c r="C5867" s="54">
        <v>118474</v>
      </c>
      <c r="D5867" s="54">
        <v>118474</v>
      </c>
      <c r="E5867" s="60" t="s">
        <v>3205</v>
      </c>
      <c r="F5867" s="73">
        <v>0</v>
      </c>
      <c r="G5867" s="73">
        <v>0.41666666666666669</v>
      </c>
      <c r="H5867" s="73">
        <v>0.41666666666666669</v>
      </c>
      <c r="I5867" s="73">
        <v>0.41666666666666669</v>
      </c>
      <c r="J5867" s="81" t="s">
        <v>4230</v>
      </c>
      <c r="AL5867" s="144">
        <v>0</v>
      </c>
      <c r="AM5867" s="144">
        <v>0.41666666666666669</v>
      </c>
      <c r="AN5867" s="144">
        <v>0.41666666666666669</v>
      </c>
      <c r="AO5867" s="145">
        <v>0.41666666666666669</v>
      </c>
    </row>
    <row r="5868" spans="2:41" ht="14.5" hidden="1" x14ac:dyDescent="0.35">
      <c r="B5868" s="45" t="s">
        <v>3314</v>
      </c>
      <c r="C5868" s="54">
        <v>900090</v>
      </c>
      <c r="D5868" s="54">
        <v>900090</v>
      </c>
      <c r="E5868" s="60" t="s">
        <v>3206</v>
      </c>
      <c r="F5868" s="73">
        <v>0</v>
      </c>
      <c r="G5868" s="73">
        <v>0.45833333333333337</v>
      </c>
      <c r="H5868" s="73">
        <v>0.45833333333333337</v>
      </c>
      <c r="I5868" s="73">
        <v>0.45833333333333337</v>
      </c>
      <c r="J5868" s="81" t="s">
        <v>4230</v>
      </c>
      <c r="AL5868" s="144">
        <v>0</v>
      </c>
      <c r="AM5868" s="144">
        <v>0.45833333333333337</v>
      </c>
      <c r="AN5868" s="144">
        <v>0.45833333333333337</v>
      </c>
      <c r="AO5868" s="145">
        <v>0.45833333333333337</v>
      </c>
    </row>
    <row r="5869" spans="2:41" ht="14.5" hidden="1" x14ac:dyDescent="0.35">
      <c r="B5869" s="45" t="s">
        <v>3314</v>
      </c>
      <c r="C5869" s="54">
        <v>900092</v>
      </c>
      <c r="D5869" s="54">
        <v>900092</v>
      </c>
      <c r="E5869" s="60" t="s">
        <v>3206</v>
      </c>
      <c r="F5869" s="73">
        <v>0</v>
      </c>
      <c r="G5869" s="73">
        <v>0.45833333333333337</v>
      </c>
      <c r="H5869" s="73">
        <v>0.45833333333333337</v>
      </c>
      <c r="I5869" s="73">
        <v>0.45833333333333337</v>
      </c>
      <c r="J5869" s="81" t="s">
        <v>4230</v>
      </c>
      <c r="AL5869" s="144">
        <v>0</v>
      </c>
      <c r="AM5869" s="144">
        <v>0.45833333333333337</v>
      </c>
      <c r="AN5869" s="144">
        <v>0.45833333333333337</v>
      </c>
      <c r="AO5869" s="145">
        <v>0.45833333333333337</v>
      </c>
    </row>
    <row r="5870" spans="2:41" ht="14.5" hidden="1" x14ac:dyDescent="0.35">
      <c r="B5870" s="45" t="s">
        <v>3314</v>
      </c>
      <c r="C5870" s="54">
        <v>900095</v>
      </c>
      <c r="D5870" s="54">
        <v>900095</v>
      </c>
      <c r="E5870" s="60" t="s">
        <v>3206</v>
      </c>
      <c r="F5870" s="73">
        <v>0</v>
      </c>
      <c r="G5870" s="73">
        <v>0.45833333333333337</v>
      </c>
      <c r="H5870" s="73">
        <v>0.45833333333333337</v>
      </c>
      <c r="I5870" s="73">
        <v>0.45833333333333337</v>
      </c>
      <c r="J5870" s="81" t="s">
        <v>4230</v>
      </c>
      <c r="AL5870" s="144">
        <v>0</v>
      </c>
      <c r="AM5870" s="144">
        <v>0.45833333333333337</v>
      </c>
      <c r="AN5870" s="144">
        <v>0.45833333333333337</v>
      </c>
      <c r="AO5870" s="145">
        <v>0.45833333333333337</v>
      </c>
    </row>
    <row r="5871" spans="2:41" ht="14.5" hidden="1" x14ac:dyDescent="0.35">
      <c r="B5871" s="45" t="s">
        <v>3314</v>
      </c>
      <c r="C5871" s="54">
        <v>900164</v>
      </c>
      <c r="D5871" s="54">
        <v>900164</v>
      </c>
      <c r="E5871" s="60" t="s">
        <v>3206</v>
      </c>
      <c r="F5871" s="73">
        <v>0</v>
      </c>
      <c r="G5871" s="73">
        <v>0.45833333333333337</v>
      </c>
      <c r="H5871" s="73">
        <v>0.45833333333333337</v>
      </c>
      <c r="I5871" s="73">
        <v>0.45833333333333337</v>
      </c>
      <c r="J5871" s="81" t="s">
        <v>4230</v>
      </c>
      <c r="AL5871" s="144">
        <v>0</v>
      </c>
      <c r="AM5871" s="144">
        <v>0.45833333333333337</v>
      </c>
      <c r="AN5871" s="144">
        <v>0.45833333333333337</v>
      </c>
      <c r="AO5871" s="145">
        <v>0.45833333333333337</v>
      </c>
    </row>
    <row r="5872" spans="2:41" ht="14.5" hidden="1" x14ac:dyDescent="0.35">
      <c r="B5872" s="45" t="s">
        <v>3314</v>
      </c>
      <c r="C5872" s="54">
        <v>900328</v>
      </c>
      <c r="D5872" s="54">
        <v>900328</v>
      </c>
      <c r="E5872" s="60" t="s">
        <v>3206</v>
      </c>
      <c r="F5872" s="73">
        <v>0</v>
      </c>
      <c r="G5872" s="73">
        <v>0.45833333333333337</v>
      </c>
      <c r="H5872" s="73">
        <v>0.45833333333333337</v>
      </c>
      <c r="I5872" s="73">
        <v>0.45833333333333337</v>
      </c>
      <c r="J5872" s="81" t="s">
        <v>4230</v>
      </c>
      <c r="AL5872" s="144">
        <v>0</v>
      </c>
      <c r="AM5872" s="144">
        <v>0.45833333333333337</v>
      </c>
      <c r="AN5872" s="144">
        <v>0.45833333333333337</v>
      </c>
      <c r="AO5872" s="145">
        <v>0.45833333333333337</v>
      </c>
    </row>
    <row r="5873" spans="2:41" ht="14.5" hidden="1" x14ac:dyDescent="0.35">
      <c r="B5873" s="45" t="s">
        <v>3314</v>
      </c>
      <c r="C5873" s="54">
        <v>900500</v>
      </c>
      <c r="D5873" s="54">
        <v>900501</v>
      </c>
      <c r="E5873" s="60" t="s">
        <v>3206</v>
      </c>
      <c r="F5873" s="73">
        <v>0</v>
      </c>
      <c r="G5873" s="73">
        <v>0.45833333333333337</v>
      </c>
      <c r="H5873" s="73">
        <v>0.45833333333333337</v>
      </c>
      <c r="I5873" s="73">
        <v>0.45833333333333337</v>
      </c>
      <c r="J5873" s="81" t="s">
        <v>4230</v>
      </c>
      <c r="AL5873" s="144">
        <v>0</v>
      </c>
      <c r="AM5873" s="144">
        <v>0.45833333333333337</v>
      </c>
      <c r="AN5873" s="144">
        <v>0.45833333333333337</v>
      </c>
      <c r="AO5873" s="145">
        <v>0.45833333333333337</v>
      </c>
    </row>
    <row r="5874" spans="2:41" ht="14.5" hidden="1" x14ac:dyDescent="0.35">
      <c r="B5874" s="45" t="s">
        <v>3314</v>
      </c>
      <c r="C5874" s="54">
        <v>900533</v>
      </c>
      <c r="D5874" s="54">
        <v>900533</v>
      </c>
      <c r="E5874" s="60" t="s">
        <v>3206</v>
      </c>
      <c r="F5874" s="73">
        <v>0</v>
      </c>
      <c r="G5874" s="73">
        <v>0.45833333333333337</v>
      </c>
      <c r="H5874" s="73">
        <v>0.45833333333333337</v>
      </c>
      <c r="I5874" s="73">
        <v>0.45833333333333337</v>
      </c>
      <c r="J5874" s="81" t="s">
        <v>4230</v>
      </c>
      <c r="AL5874" s="144">
        <v>0</v>
      </c>
      <c r="AM5874" s="144">
        <v>0.45833333333333337</v>
      </c>
      <c r="AN5874" s="144">
        <v>0.45833333333333337</v>
      </c>
      <c r="AO5874" s="145">
        <v>0.45833333333333337</v>
      </c>
    </row>
    <row r="5875" spans="2:41" ht="14.5" hidden="1" x14ac:dyDescent="0.35">
      <c r="B5875" s="45" t="s">
        <v>3314</v>
      </c>
      <c r="C5875" s="54">
        <v>900535</v>
      </c>
      <c r="D5875" s="54">
        <v>900535</v>
      </c>
      <c r="E5875" s="60" t="s">
        <v>3206</v>
      </c>
      <c r="F5875" s="73">
        <v>0</v>
      </c>
      <c r="G5875" s="73">
        <v>0.45833333333333337</v>
      </c>
      <c r="H5875" s="73">
        <v>0.45833333333333337</v>
      </c>
      <c r="I5875" s="73">
        <v>0.45833333333333337</v>
      </c>
      <c r="J5875" s="81" t="s">
        <v>4230</v>
      </c>
      <c r="AL5875" s="144">
        <v>0</v>
      </c>
      <c r="AM5875" s="144">
        <v>0.45833333333333337</v>
      </c>
      <c r="AN5875" s="144">
        <v>0.45833333333333337</v>
      </c>
      <c r="AO5875" s="145">
        <v>0.45833333333333337</v>
      </c>
    </row>
    <row r="5876" spans="2:41" ht="14.5" hidden="1" x14ac:dyDescent="0.35">
      <c r="B5876" s="45" t="s">
        <v>3314</v>
      </c>
      <c r="C5876" s="54">
        <v>900538</v>
      </c>
      <c r="D5876" s="54">
        <v>900538</v>
      </c>
      <c r="E5876" s="60" t="s">
        <v>3206</v>
      </c>
      <c r="F5876" s="73">
        <v>0</v>
      </c>
      <c r="G5876" s="73">
        <v>0.45833333333333337</v>
      </c>
      <c r="H5876" s="73">
        <v>0.45833333333333337</v>
      </c>
      <c r="I5876" s="73">
        <v>0.45833333333333337</v>
      </c>
      <c r="J5876" s="81" t="s">
        <v>4230</v>
      </c>
      <c r="AL5876" s="144">
        <v>0</v>
      </c>
      <c r="AM5876" s="144">
        <v>0.45833333333333337</v>
      </c>
      <c r="AN5876" s="144">
        <v>0.45833333333333337</v>
      </c>
      <c r="AO5876" s="145">
        <v>0.45833333333333337</v>
      </c>
    </row>
    <row r="5877" spans="2:41" ht="14.5" hidden="1" x14ac:dyDescent="0.35">
      <c r="B5877" s="45" t="s">
        <v>3314</v>
      </c>
      <c r="C5877" s="54">
        <v>900606</v>
      </c>
      <c r="D5877" s="54">
        <v>900606</v>
      </c>
      <c r="E5877" s="60" t="s">
        <v>3206</v>
      </c>
      <c r="F5877" s="73">
        <v>0</v>
      </c>
      <c r="G5877" s="73">
        <v>0.45833333333333337</v>
      </c>
      <c r="H5877" s="73">
        <v>0.45833333333333337</v>
      </c>
      <c r="I5877" s="73">
        <v>0.45833333333333337</v>
      </c>
      <c r="J5877" s="81" t="s">
        <v>4230</v>
      </c>
      <c r="AL5877" s="144">
        <v>0</v>
      </c>
      <c r="AM5877" s="144">
        <v>0.45833333333333337</v>
      </c>
      <c r="AN5877" s="144">
        <v>0.45833333333333337</v>
      </c>
      <c r="AO5877" s="145">
        <v>0.45833333333333337</v>
      </c>
    </row>
    <row r="5878" spans="2:41" ht="14.5" hidden="1" x14ac:dyDescent="0.35">
      <c r="B5878" s="45" t="s">
        <v>3314</v>
      </c>
      <c r="C5878" s="54">
        <v>900617</v>
      </c>
      <c r="D5878" s="54">
        <v>900617</v>
      </c>
      <c r="E5878" s="60" t="s">
        <v>3206</v>
      </c>
      <c r="F5878" s="73">
        <v>0</v>
      </c>
      <c r="G5878" s="73">
        <v>0.45833333333333337</v>
      </c>
      <c r="H5878" s="73">
        <v>0.45833333333333337</v>
      </c>
      <c r="I5878" s="73">
        <v>0.45833333333333337</v>
      </c>
      <c r="J5878" s="81" t="s">
        <v>4230</v>
      </c>
      <c r="AL5878" s="144">
        <v>0</v>
      </c>
      <c r="AM5878" s="144">
        <v>0.45833333333333337</v>
      </c>
      <c r="AN5878" s="144">
        <v>0.45833333333333337</v>
      </c>
      <c r="AO5878" s="145">
        <v>0.45833333333333337</v>
      </c>
    </row>
    <row r="5879" spans="2:41" ht="14.5" hidden="1" x14ac:dyDescent="0.35">
      <c r="B5879" s="45" t="s">
        <v>3314</v>
      </c>
      <c r="C5879" s="54">
        <v>900621</v>
      </c>
      <c r="D5879" s="54">
        <v>900621</v>
      </c>
      <c r="E5879" s="60" t="s">
        <v>3206</v>
      </c>
      <c r="F5879" s="73">
        <v>0</v>
      </c>
      <c r="G5879" s="73">
        <v>0.45833333333333337</v>
      </c>
      <c r="H5879" s="73">
        <v>0.45833333333333337</v>
      </c>
      <c r="I5879" s="73">
        <v>0.45833333333333337</v>
      </c>
      <c r="J5879" s="81" t="s">
        <v>4230</v>
      </c>
      <c r="AL5879" s="144">
        <v>0</v>
      </c>
      <c r="AM5879" s="144">
        <v>0.45833333333333337</v>
      </c>
      <c r="AN5879" s="144">
        <v>0.45833333333333337</v>
      </c>
      <c r="AO5879" s="145">
        <v>0.45833333333333337</v>
      </c>
    </row>
    <row r="5880" spans="2:41" ht="14.5" hidden="1" x14ac:dyDescent="0.35">
      <c r="B5880" s="45" t="s">
        <v>3314</v>
      </c>
      <c r="C5880" s="54">
        <v>900685</v>
      </c>
      <c r="D5880" s="54">
        <v>900685</v>
      </c>
      <c r="E5880" s="60" t="s">
        <v>3206</v>
      </c>
      <c r="F5880" s="73">
        <v>0</v>
      </c>
      <c r="G5880" s="73">
        <v>0.45833333333333337</v>
      </c>
      <c r="H5880" s="73">
        <v>0.45833333333333337</v>
      </c>
      <c r="I5880" s="73">
        <v>0.45833333333333337</v>
      </c>
      <c r="J5880" s="81" t="s">
        <v>4230</v>
      </c>
      <c r="AL5880" s="144">
        <v>0</v>
      </c>
      <c r="AM5880" s="144">
        <v>0.45833333333333337</v>
      </c>
      <c r="AN5880" s="144">
        <v>0.45833333333333337</v>
      </c>
      <c r="AO5880" s="145">
        <v>0.45833333333333337</v>
      </c>
    </row>
    <row r="5881" spans="2:41" ht="14.5" hidden="1" x14ac:dyDescent="0.35">
      <c r="B5881" s="45" t="s">
        <v>3314</v>
      </c>
      <c r="C5881" s="54">
        <v>900710</v>
      </c>
      <c r="D5881" s="54">
        <v>900711</v>
      </c>
      <c r="E5881" s="60" t="s">
        <v>3206</v>
      </c>
      <c r="F5881" s="73">
        <v>0</v>
      </c>
      <c r="G5881" s="73">
        <v>0.45833333333333337</v>
      </c>
      <c r="H5881" s="73">
        <v>0.45833333333333337</v>
      </c>
      <c r="I5881" s="73">
        <v>0.45833333333333337</v>
      </c>
      <c r="J5881" s="81" t="s">
        <v>4230</v>
      </c>
      <c r="AL5881" s="144">
        <v>0</v>
      </c>
      <c r="AM5881" s="144">
        <v>0.45833333333333337</v>
      </c>
      <c r="AN5881" s="144">
        <v>0.45833333333333337</v>
      </c>
      <c r="AO5881" s="145">
        <v>0.45833333333333337</v>
      </c>
    </row>
    <row r="5882" spans="2:41" ht="14.5" hidden="1" x14ac:dyDescent="0.35">
      <c r="B5882" s="45" t="s">
        <v>3314</v>
      </c>
      <c r="C5882" s="54">
        <v>900776</v>
      </c>
      <c r="D5882" s="54">
        <v>900776</v>
      </c>
      <c r="E5882" s="60" t="s">
        <v>3206</v>
      </c>
      <c r="F5882" s="73">
        <v>0</v>
      </c>
      <c r="G5882" s="73">
        <v>0.45833333333333337</v>
      </c>
      <c r="H5882" s="73">
        <v>0.45833333333333337</v>
      </c>
      <c r="I5882" s="73">
        <v>0.45833333333333337</v>
      </c>
      <c r="J5882" s="81" t="s">
        <v>4230</v>
      </c>
      <c r="AL5882" s="144">
        <v>0</v>
      </c>
      <c r="AM5882" s="144">
        <v>0.45833333333333337</v>
      </c>
      <c r="AN5882" s="144">
        <v>0.45833333333333337</v>
      </c>
      <c r="AO5882" s="145">
        <v>0.45833333333333337</v>
      </c>
    </row>
    <row r="5883" spans="2:41" ht="14.5" hidden="1" x14ac:dyDescent="0.35">
      <c r="B5883" s="45" t="s">
        <v>3314</v>
      </c>
      <c r="C5883" s="54">
        <v>900844</v>
      </c>
      <c r="D5883" s="54">
        <v>900844</v>
      </c>
      <c r="E5883" s="60" t="s">
        <v>3206</v>
      </c>
      <c r="F5883" s="73">
        <v>0</v>
      </c>
      <c r="G5883" s="73">
        <v>0.45833333333333337</v>
      </c>
      <c r="H5883" s="73">
        <v>0.45833333333333337</v>
      </c>
      <c r="I5883" s="73">
        <v>0.45833333333333337</v>
      </c>
      <c r="J5883" s="81" t="s">
        <v>4230</v>
      </c>
      <c r="AL5883" s="144">
        <v>0</v>
      </c>
      <c r="AM5883" s="144">
        <v>0.45833333333333337</v>
      </c>
      <c r="AN5883" s="144">
        <v>0.45833333333333337</v>
      </c>
      <c r="AO5883" s="145">
        <v>0.45833333333333337</v>
      </c>
    </row>
    <row r="5884" spans="2:41" ht="14.5" hidden="1" x14ac:dyDescent="0.35">
      <c r="B5884" s="45" t="s">
        <v>3314</v>
      </c>
      <c r="C5884" s="54">
        <v>900849</v>
      </c>
      <c r="D5884" s="54">
        <v>900849</v>
      </c>
      <c r="E5884" s="60" t="s">
        <v>3206</v>
      </c>
      <c r="F5884" s="73">
        <v>0</v>
      </c>
      <c r="G5884" s="73">
        <v>0.45833333333333337</v>
      </c>
      <c r="H5884" s="73">
        <v>0.45833333333333337</v>
      </c>
      <c r="I5884" s="73">
        <v>0.45833333333333337</v>
      </c>
      <c r="J5884" s="81" t="s">
        <v>4230</v>
      </c>
      <c r="AL5884" s="144">
        <v>0</v>
      </c>
      <c r="AM5884" s="144">
        <v>0.45833333333333337</v>
      </c>
      <c r="AN5884" s="144">
        <v>0.45833333333333337</v>
      </c>
      <c r="AO5884" s="145">
        <v>0.45833333333333337</v>
      </c>
    </row>
    <row r="5885" spans="2:41" ht="14.5" hidden="1" x14ac:dyDescent="0.35">
      <c r="B5885" s="45" t="s">
        <v>3314</v>
      </c>
      <c r="C5885" s="54">
        <v>900900</v>
      </c>
      <c r="D5885" s="54">
        <v>900903</v>
      </c>
      <c r="E5885" s="60" t="s">
        <v>3206</v>
      </c>
      <c r="F5885" s="73">
        <v>0</v>
      </c>
      <c r="G5885" s="73">
        <v>0.45833333333333337</v>
      </c>
      <c r="H5885" s="73">
        <v>0.45833333333333337</v>
      </c>
      <c r="I5885" s="73">
        <v>0.45833333333333337</v>
      </c>
      <c r="J5885" s="81" t="s">
        <v>4230</v>
      </c>
      <c r="AL5885" s="144">
        <v>0</v>
      </c>
      <c r="AM5885" s="144">
        <v>0.45833333333333337</v>
      </c>
      <c r="AN5885" s="144">
        <v>0.45833333333333337</v>
      </c>
      <c r="AO5885" s="145">
        <v>0.45833333333333337</v>
      </c>
    </row>
    <row r="5886" spans="2:41" ht="14.5" hidden="1" x14ac:dyDescent="0.35">
      <c r="B5886" s="45" t="s">
        <v>3314</v>
      </c>
      <c r="C5886" s="54">
        <v>900906</v>
      </c>
      <c r="D5886" s="54">
        <v>900906</v>
      </c>
      <c r="E5886" s="60" t="s">
        <v>3206</v>
      </c>
      <c r="F5886" s="73">
        <v>0</v>
      </c>
      <c r="G5886" s="73">
        <v>0.45833333333333337</v>
      </c>
      <c r="H5886" s="73">
        <v>0.45833333333333337</v>
      </c>
      <c r="I5886" s="73">
        <v>0.45833333333333337</v>
      </c>
      <c r="J5886" s="81" t="s">
        <v>4230</v>
      </c>
      <c r="AL5886" s="144">
        <v>0</v>
      </c>
      <c r="AM5886" s="144">
        <v>0.45833333333333337</v>
      </c>
      <c r="AN5886" s="144">
        <v>0.45833333333333337</v>
      </c>
      <c r="AO5886" s="145">
        <v>0.45833333333333337</v>
      </c>
    </row>
    <row r="5887" spans="2:41" ht="14.5" hidden="1" x14ac:dyDescent="0.35">
      <c r="B5887" s="45" t="s">
        <v>3314</v>
      </c>
      <c r="C5887" s="54">
        <v>900909</v>
      </c>
      <c r="D5887" s="54">
        <v>900909</v>
      </c>
      <c r="E5887" s="60" t="s">
        <v>3206</v>
      </c>
      <c r="F5887" s="73">
        <v>0</v>
      </c>
      <c r="G5887" s="73">
        <v>0.45833333333333337</v>
      </c>
      <c r="H5887" s="73">
        <v>0.45833333333333337</v>
      </c>
      <c r="I5887" s="73">
        <v>0.45833333333333337</v>
      </c>
      <c r="J5887" s="81" t="s">
        <v>4230</v>
      </c>
      <c r="AL5887" s="144">
        <v>0</v>
      </c>
      <c r="AM5887" s="144">
        <v>0.45833333333333337</v>
      </c>
      <c r="AN5887" s="144">
        <v>0.45833333333333337</v>
      </c>
      <c r="AO5887" s="145">
        <v>0.45833333333333337</v>
      </c>
    </row>
    <row r="5888" spans="2:41" ht="14.5" hidden="1" x14ac:dyDescent="0.35">
      <c r="B5888" s="45" t="s">
        <v>3314</v>
      </c>
      <c r="C5888" s="54">
        <v>90098</v>
      </c>
      <c r="D5888" s="54">
        <v>90098</v>
      </c>
      <c r="E5888" s="60" t="s">
        <v>3206</v>
      </c>
      <c r="F5888" s="73">
        <v>0</v>
      </c>
      <c r="G5888" s="73">
        <v>0.45833333333333337</v>
      </c>
      <c r="H5888" s="73">
        <v>0.45833333333333337</v>
      </c>
      <c r="I5888" s="73">
        <v>0.45833333333333337</v>
      </c>
      <c r="J5888" s="81" t="s">
        <v>4230</v>
      </c>
      <c r="AL5888" s="144">
        <v>0</v>
      </c>
      <c r="AM5888" s="144">
        <v>0.45833333333333337</v>
      </c>
      <c r="AN5888" s="144">
        <v>0.45833333333333337</v>
      </c>
      <c r="AO5888" s="145">
        <v>0.45833333333333337</v>
      </c>
    </row>
    <row r="5889" spans="2:41" ht="14.5" hidden="1" x14ac:dyDescent="0.35">
      <c r="B5889" s="45" t="s">
        <v>3314</v>
      </c>
      <c r="C5889" s="54">
        <v>901201</v>
      </c>
      <c r="D5889" s="54">
        <v>901201</v>
      </c>
      <c r="E5889" s="60" t="s">
        <v>3206</v>
      </c>
      <c r="F5889" s="73">
        <v>0</v>
      </c>
      <c r="G5889" s="73">
        <v>0.45833333333333337</v>
      </c>
      <c r="H5889" s="73">
        <v>0.45833333333333337</v>
      </c>
      <c r="I5889" s="73">
        <v>0.45833333333333337</v>
      </c>
      <c r="J5889" s="81" t="s">
        <v>4230</v>
      </c>
      <c r="AL5889" s="144">
        <v>0</v>
      </c>
      <c r="AM5889" s="144">
        <v>0.45833333333333337</v>
      </c>
      <c r="AN5889" s="144">
        <v>0.45833333333333337</v>
      </c>
      <c r="AO5889" s="145">
        <v>0.45833333333333337</v>
      </c>
    </row>
    <row r="5890" spans="2:41" ht="14.5" hidden="1" x14ac:dyDescent="0.35">
      <c r="B5890" s="45" t="s">
        <v>3314</v>
      </c>
      <c r="C5890" s="54">
        <v>901207</v>
      </c>
      <c r="D5890" s="54">
        <v>901207</v>
      </c>
      <c r="E5890" s="60" t="s">
        <v>3206</v>
      </c>
      <c r="F5890" s="73">
        <v>0</v>
      </c>
      <c r="G5890" s="73">
        <v>0.45833333333333337</v>
      </c>
      <c r="H5890" s="73">
        <v>0.45833333333333337</v>
      </c>
      <c r="I5890" s="73">
        <v>0.45833333333333337</v>
      </c>
      <c r="J5890" s="81" t="s">
        <v>4230</v>
      </c>
      <c r="AL5890" s="144">
        <v>0</v>
      </c>
      <c r="AM5890" s="144">
        <v>0.45833333333333337</v>
      </c>
      <c r="AN5890" s="144">
        <v>0.45833333333333337</v>
      </c>
      <c r="AO5890" s="145">
        <v>0.45833333333333337</v>
      </c>
    </row>
    <row r="5891" spans="2:41" ht="14.5" hidden="1" x14ac:dyDescent="0.35">
      <c r="B5891" s="45" t="s">
        <v>3314</v>
      </c>
      <c r="C5891" s="54">
        <v>901414</v>
      </c>
      <c r="D5891" s="54">
        <v>901414</v>
      </c>
      <c r="E5891" s="60" t="s">
        <v>3206</v>
      </c>
      <c r="F5891" s="73">
        <v>0</v>
      </c>
      <c r="G5891" s="73">
        <v>0.45833333333333337</v>
      </c>
      <c r="H5891" s="73">
        <v>0.45833333333333337</v>
      </c>
      <c r="I5891" s="73">
        <v>0.45833333333333337</v>
      </c>
      <c r="J5891" s="81" t="s">
        <v>4230</v>
      </c>
      <c r="AL5891" s="144">
        <v>0</v>
      </c>
      <c r="AM5891" s="144">
        <v>0.45833333333333337</v>
      </c>
      <c r="AN5891" s="144">
        <v>0.45833333333333337</v>
      </c>
      <c r="AO5891" s="145">
        <v>0.45833333333333337</v>
      </c>
    </row>
    <row r="5892" spans="2:41" ht="14.5" hidden="1" x14ac:dyDescent="0.35">
      <c r="B5892" s="45" t="s">
        <v>3314</v>
      </c>
      <c r="C5892" s="54">
        <v>901459</v>
      </c>
      <c r="D5892" s="54">
        <v>901459</v>
      </c>
      <c r="E5892" s="60" t="s">
        <v>3206</v>
      </c>
      <c r="F5892" s="73">
        <v>0</v>
      </c>
      <c r="G5892" s="73">
        <v>0.45833333333333337</v>
      </c>
      <c r="H5892" s="73">
        <v>0.45833333333333337</v>
      </c>
      <c r="I5892" s="73">
        <v>0.45833333333333337</v>
      </c>
      <c r="J5892" s="81" t="s">
        <v>4230</v>
      </c>
      <c r="AL5892" s="144">
        <v>0</v>
      </c>
      <c r="AM5892" s="144">
        <v>0.45833333333333337</v>
      </c>
      <c r="AN5892" s="144">
        <v>0.45833333333333337</v>
      </c>
      <c r="AO5892" s="145">
        <v>0.45833333333333337</v>
      </c>
    </row>
    <row r="5893" spans="2:41" ht="14.5" hidden="1" x14ac:dyDescent="0.35">
      <c r="B5893" s="45" t="s">
        <v>3314</v>
      </c>
      <c r="C5893" s="54">
        <v>901551</v>
      </c>
      <c r="D5893" s="54">
        <v>901551</v>
      </c>
      <c r="E5893" s="60" t="s">
        <v>3206</v>
      </c>
      <c r="F5893" s="73">
        <v>0</v>
      </c>
      <c r="G5893" s="73">
        <v>0.45833333333333337</v>
      </c>
      <c r="H5893" s="73">
        <v>0.45833333333333337</v>
      </c>
      <c r="I5893" s="73">
        <v>0.45833333333333337</v>
      </c>
      <c r="J5893" s="81" t="s">
        <v>4230</v>
      </c>
      <c r="AL5893" s="144">
        <v>0</v>
      </c>
      <c r="AM5893" s="144">
        <v>0.45833333333333337</v>
      </c>
      <c r="AN5893" s="144">
        <v>0.45833333333333337</v>
      </c>
      <c r="AO5893" s="145">
        <v>0.45833333333333337</v>
      </c>
    </row>
    <row r="5894" spans="2:41" ht="14.5" hidden="1" x14ac:dyDescent="0.35">
      <c r="B5894" s="45" t="s">
        <v>3314</v>
      </c>
      <c r="C5894" s="54">
        <v>901555</v>
      </c>
      <c r="D5894" s="54">
        <v>901555</v>
      </c>
      <c r="E5894" s="60" t="s">
        <v>3206</v>
      </c>
      <c r="F5894" s="73">
        <v>0</v>
      </c>
      <c r="G5894" s="73">
        <v>0.45833333333333337</v>
      </c>
      <c r="H5894" s="73">
        <v>0.45833333333333337</v>
      </c>
      <c r="I5894" s="73">
        <v>0.45833333333333337</v>
      </c>
      <c r="J5894" s="81" t="s">
        <v>4230</v>
      </c>
      <c r="AL5894" s="144">
        <v>0</v>
      </c>
      <c r="AM5894" s="144">
        <v>0.45833333333333337</v>
      </c>
      <c r="AN5894" s="144">
        <v>0.45833333333333337</v>
      </c>
      <c r="AO5894" s="145">
        <v>0.45833333333333337</v>
      </c>
    </row>
    <row r="5895" spans="2:41" ht="14.5" hidden="1" x14ac:dyDescent="0.35">
      <c r="B5895" s="45" t="s">
        <v>3314</v>
      </c>
      <c r="C5895" s="54">
        <v>901557</v>
      </c>
      <c r="D5895" s="54">
        <v>901557</v>
      </c>
      <c r="E5895" s="60" t="s">
        <v>3206</v>
      </c>
      <c r="F5895" s="73">
        <v>0</v>
      </c>
      <c r="G5895" s="73">
        <v>0.45833333333333337</v>
      </c>
      <c r="H5895" s="73">
        <v>0.45833333333333337</v>
      </c>
      <c r="I5895" s="73">
        <v>0.45833333333333337</v>
      </c>
      <c r="J5895" s="81" t="s">
        <v>4230</v>
      </c>
      <c r="AL5895" s="144">
        <v>0</v>
      </c>
      <c r="AM5895" s="144">
        <v>0.45833333333333337</v>
      </c>
      <c r="AN5895" s="144">
        <v>0.45833333333333337</v>
      </c>
      <c r="AO5895" s="145">
        <v>0.45833333333333337</v>
      </c>
    </row>
    <row r="5896" spans="2:41" ht="14.5" hidden="1" x14ac:dyDescent="0.35">
      <c r="B5896" s="45" t="s">
        <v>3314</v>
      </c>
      <c r="C5896" s="54">
        <v>901597</v>
      </c>
      <c r="D5896" s="54">
        <v>901597</v>
      </c>
      <c r="E5896" s="60" t="s">
        <v>3206</v>
      </c>
      <c r="F5896" s="73">
        <v>0</v>
      </c>
      <c r="G5896" s="73">
        <v>0.45833333333333337</v>
      </c>
      <c r="H5896" s="73">
        <v>0.45833333333333337</v>
      </c>
      <c r="I5896" s="73">
        <v>0.45833333333333337</v>
      </c>
      <c r="J5896" s="81" t="s">
        <v>4230</v>
      </c>
      <c r="AL5896" s="144">
        <v>0</v>
      </c>
      <c r="AM5896" s="144">
        <v>0.45833333333333337</v>
      </c>
      <c r="AN5896" s="144">
        <v>0.45833333333333337</v>
      </c>
      <c r="AO5896" s="145">
        <v>0.45833333333333337</v>
      </c>
    </row>
    <row r="5897" spans="2:41" ht="14.5" hidden="1" x14ac:dyDescent="0.35">
      <c r="B5897" s="45" t="s">
        <v>3314</v>
      </c>
      <c r="C5897" s="54">
        <v>901673</v>
      </c>
      <c r="D5897" s="54">
        <v>901673</v>
      </c>
      <c r="E5897" s="60" t="s">
        <v>3206</v>
      </c>
      <c r="F5897" s="73">
        <v>0</v>
      </c>
      <c r="G5897" s="73">
        <v>0.45833333333333337</v>
      </c>
      <c r="H5897" s="73">
        <v>0.45833333333333337</v>
      </c>
      <c r="I5897" s="73">
        <v>0.45833333333333337</v>
      </c>
      <c r="J5897" s="81" t="s">
        <v>4230</v>
      </c>
      <c r="AL5897" s="144">
        <v>0</v>
      </c>
      <c r="AM5897" s="144">
        <v>0.45833333333333337</v>
      </c>
      <c r="AN5897" s="144">
        <v>0.45833333333333337</v>
      </c>
      <c r="AO5897" s="145">
        <v>0.45833333333333337</v>
      </c>
    </row>
    <row r="5898" spans="2:41" ht="14.5" hidden="1" x14ac:dyDescent="0.35">
      <c r="B5898" s="45" t="s">
        <v>3314</v>
      </c>
      <c r="C5898" s="54">
        <v>901927</v>
      </c>
      <c r="D5898" s="54">
        <v>901927</v>
      </c>
      <c r="E5898" s="60" t="s">
        <v>3206</v>
      </c>
      <c r="F5898" s="73">
        <v>0</v>
      </c>
      <c r="G5898" s="73">
        <v>0.45833333333333337</v>
      </c>
      <c r="H5898" s="73">
        <v>0.45833333333333337</v>
      </c>
      <c r="I5898" s="73">
        <v>0.45833333333333337</v>
      </c>
      <c r="J5898" s="81" t="s">
        <v>4230</v>
      </c>
      <c r="AL5898" s="144">
        <v>0</v>
      </c>
      <c r="AM5898" s="144">
        <v>0.45833333333333337</v>
      </c>
      <c r="AN5898" s="144">
        <v>0.45833333333333337</v>
      </c>
      <c r="AO5898" s="145">
        <v>0.45833333333333337</v>
      </c>
    </row>
    <row r="5899" spans="2:41" ht="14.5" hidden="1" x14ac:dyDescent="0.35">
      <c r="B5899" s="45" t="s">
        <v>3314</v>
      </c>
      <c r="C5899" s="54">
        <v>902067</v>
      </c>
      <c r="D5899" s="54">
        <v>902067</v>
      </c>
      <c r="E5899" s="60" t="s">
        <v>3206</v>
      </c>
      <c r="F5899" s="73">
        <v>0</v>
      </c>
      <c r="G5899" s="73">
        <v>0.45833333333333337</v>
      </c>
      <c r="H5899" s="73">
        <v>0.45833333333333337</v>
      </c>
      <c r="I5899" s="73">
        <v>0.45833333333333337</v>
      </c>
      <c r="J5899" s="81" t="s">
        <v>4230</v>
      </c>
      <c r="AL5899" s="144">
        <v>0</v>
      </c>
      <c r="AM5899" s="144">
        <v>0.45833333333333337</v>
      </c>
      <c r="AN5899" s="144">
        <v>0.45833333333333337</v>
      </c>
      <c r="AO5899" s="145">
        <v>0.45833333333333337</v>
      </c>
    </row>
    <row r="5900" spans="2:41" ht="14.5" hidden="1" x14ac:dyDescent="0.35">
      <c r="B5900" s="45" t="s">
        <v>3314</v>
      </c>
      <c r="C5900" s="54">
        <v>902078</v>
      </c>
      <c r="D5900" s="54">
        <v>902078</v>
      </c>
      <c r="E5900" s="60" t="s">
        <v>3206</v>
      </c>
      <c r="F5900" s="73">
        <v>0</v>
      </c>
      <c r="G5900" s="73">
        <v>0.45833333333333337</v>
      </c>
      <c r="H5900" s="73">
        <v>0.45833333333333337</v>
      </c>
      <c r="I5900" s="73">
        <v>0.45833333333333337</v>
      </c>
      <c r="J5900" s="81" t="s">
        <v>4230</v>
      </c>
      <c r="AL5900" s="144">
        <v>0</v>
      </c>
      <c r="AM5900" s="144">
        <v>0.45833333333333337</v>
      </c>
      <c r="AN5900" s="144">
        <v>0.45833333333333337</v>
      </c>
      <c r="AO5900" s="145">
        <v>0.45833333333333337</v>
      </c>
    </row>
    <row r="5901" spans="2:41" ht="14.5" hidden="1" x14ac:dyDescent="0.35">
      <c r="B5901" s="45" t="s">
        <v>3314</v>
      </c>
      <c r="C5901" s="54">
        <v>902084</v>
      </c>
      <c r="D5901" s="54">
        <v>902084</v>
      </c>
      <c r="E5901" s="60" t="s">
        <v>3206</v>
      </c>
      <c r="F5901" s="73">
        <v>0</v>
      </c>
      <c r="G5901" s="73">
        <v>0.45833333333333337</v>
      </c>
      <c r="H5901" s="73">
        <v>0.45833333333333337</v>
      </c>
      <c r="I5901" s="73">
        <v>0.45833333333333337</v>
      </c>
      <c r="J5901" s="81" t="s">
        <v>4230</v>
      </c>
      <c r="AL5901" s="144">
        <v>0</v>
      </c>
      <c r="AM5901" s="144">
        <v>0.45833333333333337</v>
      </c>
      <c r="AN5901" s="144">
        <v>0.45833333333333337</v>
      </c>
      <c r="AO5901" s="145">
        <v>0.45833333333333337</v>
      </c>
    </row>
    <row r="5902" spans="2:41" ht="14.5" hidden="1" x14ac:dyDescent="0.35">
      <c r="B5902" s="45" t="s">
        <v>3314</v>
      </c>
      <c r="C5902" s="54">
        <v>902106</v>
      </c>
      <c r="D5902" s="54">
        <v>902106</v>
      </c>
      <c r="E5902" s="60" t="s">
        <v>3206</v>
      </c>
      <c r="F5902" s="73">
        <v>0</v>
      </c>
      <c r="G5902" s="73">
        <v>0.45833333333333337</v>
      </c>
      <c r="H5902" s="73">
        <v>0.45833333333333337</v>
      </c>
      <c r="I5902" s="73">
        <v>0.45833333333333337</v>
      </c>
      <c r="J5902" s="81" t="s">
        <v>4230</v>
      </c>
      <c r="AL5902" s="144">
        <v>0</v>
      </c>
      <c r="AM5902" s="144">
        <v>0.45833333333333337</v>
      </c>
      <c r="AN5902" s="144">
        <v>0.45833333333333337</v>
      </c>
      <c r="AO5902" s="145">
        <v>0.45833333333333337</v>
      </c>
    </row>
    <row r="5903" spans="2:41" ht="14.5" hidden="1" x14ac:dyDescent="0.35">
      <c r="B5903" s="45" t="s">
        <v>3314</v>
      </c>
      <c r="C5903" s="54">
        <v>902137</v>
      </c>
      <c r="D5903" s="54">
        <v>902137</v>
      </c>
      <c r="E5903" s="60" t="s">
        <v>3206</v>
      </c>
      <c r="F5903" s="73">
        <v>0</v>
      </c>
      <c r="G5903" s="73">
        <v>0.45833333333333337</v>
      </c>
      <c r="H5903" s="73">
        <v>0.45833333333333337</v>
      </c>
      <c r="I5903" s="73">
        <v>0.45833333333333337</v>
      </c>
      <c r="J5903" s="81" t="s">
        <v>4230</v>
      </c>
      <c r="AL5903" s="144">
        <v>0</v>
      </c>
      <c r="AM5903" s="144">
        <v>0.45833333333333337</v>
      </c>
      <c r="AN5903" s="144">
        <v>0.45833333333333337</v>
      </c>
      <c r="AO5903" s="145">
        <v>0.45833333333333337</v>
      </c>
    </row>
    <row r="5904" spans="2:41" ht="14.5" hidden="1" x14ac:dyDescent="0.35">
      <c r="B5904" s="45" t="s">
        <v>3314</v>
      </c>
      <c r="C5904" s="54">
        <v>902154</v>
      </c>
      <c r="D5904" s="54">
        <v>902154</v>
      </c>
      <c r="E5904" s="60" t="s">
        <v>3206</v>
      </c>
      <c r="F5904" s="73">
        <v>0</v>
      </c>
      <c r="G5904" s="73">
        <v>0.45833333333333337</v>
      </c>
      <c r="H5904" s="73">
        <v>0.45833333333333337</v>
      </c>
      <c r="I5904" s="73">
        <v>0.45833333333333337</v>
      </c>
      <c r="J5904" s="81" t="s">
        <v>4230</v>
      </c>
      <c r="AL5904" s="144">
        <v>0</v>
      </c>
      <c r="AM5904" s="144">
        <v>0.45833333333333337</v>
      </c>
      <c r="AN5904" s="144">
        <v>0.45833333333333337</v>
      </c>
      <c r="AO5904" s="145">
        <v>0.45833333333333337</v>
      </c>
    </row>
    <row r="5905" spans="2:41" ht="14.5" hidden="1" x14ac:dyDescent="0.35">
      <c r="B5905" s="45" t="s">
        <v>3314</v>
      </c>
      <c r="C5905" s="54">
        <v>902187</v>
      </c>
      <c r="D5905" s="54">
        <v>902187</v>
      </c>
      <c r="E5905" s="60" t="s">
        <v>3206</v>
      </c>
      <c r="F5905" s="73">
        <v>0</v>
      </c>
      <c r="G5905" s="73">
        <v>0.45833333333333337</v>
      </c>
      <c r="H5905" s="73">
        <v>0.45833333333333337</v>
      </c>
      <c r="I5905" s="73">
        <v>0.45833333333333337</v>
      </c>
      <c r="J5905" s="81" t="s">
        <v>4230</v>
      </c>
      <c r="AL5905" s="144">
        <v>0</v>
      </c>
      <c r="AM5905" s="144">
        <v>0.45833333333333337</v>
      </c>
      <c r="AN5905" s="144">
        <v>0.45833333333333337</v>
      </c>
      <c r="AO5905" s="145">
        <v>0.45833333333333337</v>
      </c>
    </row>
    <row r="5906" spans="2:41" ht="14.5" hidden="1" x14ac:dyDescent="0.35">
      <c r="B5906" s="45" t="s">
        <v>3314</v>
      </c>
      <c r="C5906" s="54">
        <v>90290</v>
      </c>
      <c r="D5906" s="54">
        <v>90290</v>
      </c>
      <c r="E5906" s="60" t="s">
        <v>3206</v>
      </c>
      <c r="F5906" s="73">
        <v>0</v>
      </c>
      <c r="G5906" s="73">
        <v>0.45833333333333337</v>
      </c>
      <c r="H5906" s="73">
        <v>0.45833333333333337</v>
      </c>
      <c r="I5906" s="73">
        <v>0.45833333333333337</v>
      </c>
      <c r="J5906" s="81" t="s">
        <v>4230</v>
      </c>
      <c r="AL5906" s="144">
        <v>0</v>
      </c>
      <c r="AM5906" s="144">
        <v>0.45833333333333337</v>
      </c>
      <c r="AN5906" s="144">
        <v>0.45833333333333337</v>
      </c>
      <c r="AO5906" s="145">
        <v>0.45833333333333337</v>
      </c>
    </row>
    <row r="5907" spans="2:41" ht="14.5" hidden="1" x14ac:dyDescent="0.35">
      <c r="B5907" s="45" t="s">
        <v>3314</v>
      </c>
      <c r="C5907" s="54">
        <v>903051</v>
      </c>
      <c r="D5907" s="54">
        <v>903052</v>
      </c>
      <c r="E5907" s="60" t="s">
        <v>3206</v>
      </c>
      <c r="F5907" s="73">
        <v>0</v>
      </c>
      <c r="G5907" s="73">
        <v>0.45833333333333337</v>
      </c>
      <c r="H5907" s="73">
        <v>0.45833333333333337</v>
      </c>
      <c r="I5907" s="73">
        <v>0.45833333333333337</v>
      </c>
      <c r="J5907" s="81" t="s">
        <v>4230</v>
      </c>
      <c r="AL5907" s="144">
        <v>0</v>
      </c>
      <c r="AM5907" s="144">
        <v>0.45833333333333337</v>
      </c>
      <c r="AN5907" s="144">
        <v>0.45833333333333337</v>
      </c>
      <c r="AO5907" s="145">
        <v>0.45833333333333337</v>
      </c>
    </row>
    <row r="5908" spans="2:41" ht="14.5" hidden="1" x14ac:dyDescent="0.35">
      <c r="B5908" s="45" t="s">
        <v>3314</v>
      </c>
      <c r="C5908" s="54">
        <v>903097</v>
      </c>
      <c r="D5908" s="54">
        <v>903097</v>
      </c>
      <c r="E5908" s="60" t="s">
        <v>3206</v>
      </c>
      <c r="F5908" s="73">
        <v>0</v>
      </c>
      <c r="G5908" s="73">
        <v>0.45833333333333337</v>
      </c>
      <c r="H5908" s="73">
        <v>0.45833333333333337</v>
      </c>
      <c r="I5908" s="73">
        <v>0.45833333333333337</v>
      </c>
      <c r="J5908" s="81" t="s">
        <v>4230</v>
      </c>
      <c r="AL5908" s="144">
        <v>0</v>
      </c>
      <c r="AM5908" s="144">
        <v>0.45833333333333337</v>
      </c>
      <c r="AN5908" s="144">
        <v>0.45833333333333337</v>
      </c>
      <c r="AO5908" s="145">
        <v>0.45833333333333337</v>
      </c>
    </row>
    <row r="5909" spans="2:41" ht="14.5" hidden="1" x14ac:dyDescent="0.35">
      <c r="B5909" s="45" t="s">
        <v>3314</v>
      </c>
      <c r="C5909" s="54">
        <v>903247</v>
      </c>
      <c r="D5909" s="54">
        <v>903247</v>
      </c>
      <c r="E5909" s="60" t="s">
        <v>3206</v>
      </c>
      <c r="F5909" s="73">
        <v>0</v>
      </c>
      <c r="G5909" s="73">
        <v>0.45833333333333337</v>
      </c>
      <c r="H5909" s="73">
        <v>0.45833333333333337</v>
      </c>
      <c r="I5909" s="73">
        <v>0.45833333333333337</v>
      </c>
      <c r="J5909" s="81" t="s">
        <v>4230</v>
      </c>
      <c r="AL5909" s="144">
        <v>0</v>
      </c>
      <c r="AM5909" s="144">
        <v>0.45833333333333337</v>
      </c>
      <c r="AN5909" s="144">
        <v>0.45833333333333337</v>
      </c>
      <c r="AO5909" s="145">
        <v>0.45833333333333337</v>
      </c>
    </row>
    <row r="5910" spans="2:41" ht="14.5" hidden="1" x14ac:dyDescent="0.35">
      <c r="B5910" s="45" t="s">
        <v>3314</v>
      </c>
      <c r="C5910" s="54">
        <v>903395</v>
      </c>
      <c r="D5910" s="54">
        <v>903395</v>
      </c>
      <c r="E5910" s="60" t="s">
        <v>3206</v>
      </c>
      <c r="F5910" s="73">
        <v>0</v>
      </c>
      <c r="G5910" s="73">
        <v>0.45833333333333337</v>
      </c>
      <c r="H5910" s="73">
        <v>0.45833333333333337</v>
      </c>
      <c r="I5910" s="73">
        <v>0.45833333333333337</v>
      </c>
      <c r="J5910" s="81" t="s">
        <v>4230</v>
      </c>
      <c r="AL5910" s="144">
        <v>0</v>
      </c>
      <c r="AM5910" s="144">
        <v>0.45833333333333337</v>
      </c>
      <c r="AN5910" s="144">
        <v>0.45833333333333337</v>
      </c>
      <c r="AO5910" s="145">
        <v>0.45833333333333337</v>
      </c>
    </row>
    <row r="5911" spans="2:41" ht="14.5" hidden="1" x14ac:dyDescent="0.35">
      <c r="B5911" s="45" t="s">
        <v>3314</v>
      </c>
      <c r="C5911" s="54">
        <v>903521</v>
      </c>
      <c r="D5911" s="54">
        <v>903521</v>
      </c>
      <c r="E5911" s="60" t="s">
        <v>3206</v>
      </c>
      <c r="F5911" s="73">
        <v>0</v>
      </c>
      <c r="G5911" s="73">
        <v>0.45833333333333337</v>
      </c>
      <c r="H5911" s="73">
        <v>0.45833333333333337</v>
      </c>
      <c r="I5911" s="73">
        <v>0.45833333333333337</v>
      </c>
      <c r="J5911" s="81" t="s">
        <v>4230</v>
      </c>
      <c r="AL5911" s="144">
        <v>0</v>
      </c>
      <c r="AM5911" s="144">
        <v>0.45833333333333337</v>
      </c>
      <c r="AN5911" s="144">
        <v>0.45833333333333337</v>
      </c>
      <c r="AO5911" s="145">
        <v>0.45833333333333337</v>
      </c>
    </row>
    <row r="5912" spans="2:41" ht="14.5" hidden="1" x14ac:dyDescent="0.35">
      <c r="B5912" s="45" t="s">
        <v>3314</v>
      </c>
      <c r="C5912" s="54">
        <v>903612</v>
      </c>
      <c r="D5912" s="54">
        <v>903612</v>
      </c>
      <c r="E5912" s="60" t="s">
        <v>3206</v>
      </c>
      <c r="F5912" s="73">
        <v>0</v>
      </c>
      <c r="G5912" s="73">
        <v>0.45833333333333337</v>
      </c>
      <c r="H5912" s="73">
        <v>0.45833333333333337</v>
      </c>
      <c r="I5912" s="73">
        <v>0.45833333333333337</v>
      </c>
      <c r="J5912" s="81" t="s">
        <v>4230</v>
      </c>
      <c r="AL5912" s="144">
        <v>0</v>
      </c>
      <c r="AM5912" s="144">
        <v>0.45833333333333337</v>
      </c>
      <c r="AN5912" s="144">
        <v>0.45833333333333337</v>
      </c>
      <c r="AO5912" s="145">
        <v>0.45833333333333337</v>
      </c>
    </row>
    <row r="5913" spans="2:41" ht="14.5" hidden="1" x14ac:dyDescent="0.35">
      <c r="B5913" s="45" t="s">
        <v>3314</v>
      </c>
      <c r="C5913" s="54">
        <v>903654</v>
      </c>
      <c r="D5913" s="54">
        <v>903654</v>
      </c>
      <c r="E5913" s="60" t="s">
        <v>3206</v>
      </c>
      <c r="F5913" s="73">
        <v>0</v>
      </c>
      <c r="G5913" s="73">
        <v>0.45833333333333337</v>
      </c>
      <c r="H5913" s="73">
        <v>0.45833333333333337</v>
      </c>
      <c r="I5913" s="73">
        <v>0.45833333333333337</v>
      </c>
      <c r="J5913" s="81" t="s">
        <v>4230</v>
      </c>
      <c r="AL5913" s="144">
        <v>0</v>
      </c>
      <c r="AM5913" s="144">
        <v>0.45833333333333337</v>
      </c>
      <c r="AN5913" s="144">
        <v>0.45833333333333337</v>
      </c>
      <c r="AO5913" s="145">
        <v>0.45833333333333337</v>
      </c>
    </row>
    <row r="5914" spans="2:41" ht="14.5" hidden="1" x14ac:dyDescent="0.35">
      <c r="B5914" s="45" t="s">
        <v>3314</v>
      </c>
      <c r="C5914" s="54">
        <v>903784</v>
      </c>
      <c r="D5914" s="54">
        <v>903784</v>
      </c>
      <c r="E5914" s="60" t="s">
        <v>3206</v>
      </c>
      <c r="F5914" s="73">
        <v>0</v>
      </c>
      <c r="G5914" s="73">
        <v>0.45833333333333337</v>
      </c>
      <c r="H5914" s="73">
        <v>0.45833333333333337</v>
      </c>
      <c r="I5914" s="73">
        <v>0.45833333333333337</v>
      </c>
      <c r="J5914" s="81" t="s">
        <v>4230</v>
      </c>
      <c r="AL5914" s="144">
        <v>0</v>
      </c>
      <c r="AM5914" s="144">
        <v>0.45833333333333337</v>
      </c>
      <c r="AN5914" s="144">
        <v>0.45833333333333337</v>
      </c>
      <c r="AO5914" s="145">
        <v>0.45833333333333337</v>
      </c>
    </row>
    <row r="5915" spans="2:41" ht="14.5" hidden="1" x14ac:dyDescent="0.35">
      <c r="B5915" s="45" t="s">
        <v>3314</v>
      </c>
      <c r="C5915" s="54">
        <v>903829</v>
      </c>
      <c r="D5915" s="54">
        <v>903829</v>
      </c>
      <c r="E5915" s="60" t="s">
        <v>3206</v>
      </c>
      <c r="F5915" s="73">
        <v>0</v>
      </c>
      <c r="G5915" s="73">
        <v>0.45833333333333337</v>
      </c>
      <c r="H5915" s="73">
        <v>0.45833333333333337</v>
      </c>
      <c r="I5915" s="73">
        <v>0.45833333333333337</v>
      </c>
      <c r="J5915" s="81" t="s">
        <v>4230</v>
      </c>
      <c r="AL5915" s="144">
        <v>0</v>
      </c>
      <c r="AM5915" s="144">
        <v>0.45833333333333337</v>
      </c>
      <c r="AN5915" s="144">
        <v>0.45833333333333337</v>
      </c>
      <c r="AO5915" s="145">
        <v>0.45833333333333337</v>
      </c>
    </row>
    <row r="5916" spans="2:41" ht="14.5" hidden="1" x14ac:dyDescent="0.35">
      <c r="B5916" s="45" t="s">
        <v>3314</v>
      </c>
      <c r="C5916" s="54">
        <v>903930</v>
      </c>
      <c r="D5916" s="54">
        <v>903930</v>
      </c>
      <c r="E5916" s="60" t="s">
        <v>3206</v>
      </c>
      <c r="F5916" s="73">
        <v>0</v>
      </c>
      <c r="G5916" s="73">
        <v>0.45833333333333337</v>
      </c>
      <c r="H5916" s="73">
        <v>0.45833333333333337</v>
      </c>
      <c r="I5916" s="73">
        <v>0.45833333333333337</v>
      </c>
      <c r="J5916" s="81" t="s">
        <v>4230</v>
      </c>
      <c r="AL5916" s="144">
        <v>0</v>
      </c>
      <c r="AM5916" s="144">
        <v>0.45833333333333337</v>
      </c>
      <c r="AN5916" s="144">
        <v>0.45833333333333337</v>
      </c>
      <c r="AO5916" s="145">
        <v>0.45833333333333337</v>
      </c>
    </row>
    <row r="5917" spans="2:41" ht="14.5" hidden="1" x14ac:dyDescent="0.35">
      <c r="B5917" s="45" t="s">
        <v>3314</v>
      </c>
      <c r="C5917" s="54">
        <v>903969</v>
      </c>
      <c r="D5917" s="54">
        <v>903969</v>
      </c>
      <c r="E5917" s="60" t="s">
        <v>3206</v>
      </c>
      <c r="F5917" s="73">
        <v>0</v>
      </c>
      <c r="G5917" s="73">
        <v>0.45833333333333337</v>
      </c>
      <c r="H5917" s="73">
        <v>0.45833333333333337</v>
      </c>
      <c r="I5917" s="73">
        <v>0.45833333333333337</v>
      </c>
      <c r="J5917" s="81" t="s">
        <v>4230</v>
      </c>
      <c r="AL5917" s="144">
        <v>0</v>
      </c>
      <c r="AM5917" s="144">
        <v>0.45833333333333337</v>
      </c>
      <c r="AN5917" s="144">
        <v>0.45833333333333337</v>
      </c>
      <c r="AO5917" s="145">
        <v>0.45833333333333337</v>
      </c>
    </row>
    <row r="5918" spans="2:41" ht="14.5" hidden="1" x14ac:dyDescent="0.35">
      <c r="B5918" s="45" t="s">
        <v>3314</v>
      </c>
      <c r="C5918" s="54">
        <v>904035</v>
      </c>
      <c r="D5918" s="54">
        <v>904035</v>
      </c>
      <c r="E5918" s="60" t="s">
        <v>3206</v>
      </c>
      <c r="F5918" s="73">
        <v>0</v>
      </c>
      <c r="G5918" s="73">
        <v>0.45833333333333337</v>
      </c>
      <c r="H5918" s="73">
        <v>0.45833333333333337</v>
      </c>
      <c r="I5918" s="73">
        <v>0.45833333333333337</v>
      </c>
      <c r="J5918" s="81" t="s">
        <v>4230</v>
      </c>
      <c r="AL5918" s="144">
        <v>0</v>
      </c>
      <c r="AM5918" s="144">
        <v>0.45833333333333337</v>
      </c>
      <c r="AN5918" s="144">
        <v>0.45833333333333337</v>
      </c>
      <c r="AO5918" s="145">
        <v>0.45833333333333337</v>
      </c>
    </row>
    <row r="5919" spans="2:41" ht="14.5" hidden="1" x14ac:dyDescent="0.35">
      <c r="B5919" s="45" t="s">
        <v>3314</v>
      </c>
      <c r="C5919" s="54">
        <v>904238</v>
      </c>
      <c r="D5919" s="54">
        <v>904238</v>
      </c>
      <c r="E5919" s="60" t="s">
        <v>3206</v>
      </c>
      <c r="F5919" s="73">
        <v>0</v>
      </c>
      <c r="G5919" s="73">
        <v>0.45833333333333337</v>
      </c>
      <c r="H5919" s="73">
        <v>0.45833333333333337</v>
      </c>
      <c r="I5919" s="73">
        <v>0.45833333333333337</v>
      </c>
      <c r="J5919" s="81" t="s">
        <v>4230</v>
      </c>
      <c r="AL5919" s="144">
        <v>0</v>
      </c>
      <c r="AM5919" s="144">
        <v>0.45833333333333337</v>
      </c>
      <c r="AN5919" s="144">
        <v>0.45833333333333337</v>
      </c>
      <c r="AO5919" s="145">
        <v>0.45833333333333337</v>
      </c>
    </row>
    <row r="5920" spans="2:41" ht="14.5" hidden="1" x14ac:dyDescent="0.35">
      <c r="B5920" s="45" t="s">
        <v>3314</v>
      </c>
      <c r="C5920" s="54">
        <v>904331</v>
      </c>
      <c r="D5920" s="54">
        <v>904331</v>
      </c>
      <c r="E5920" s="60" t="s">
        <v>3206</v>
      </c>
      <c r="F5920" s="73">
        <v>0</v>
      </c>
      <c r="G5920" s="73">
        <v>0.45833333333333337</v>
      </c>
      <c r="H5920" s="73">
        <v>0.45833333333333337</v>
      </c>
      <c r="I5920" s="73">
        <v>0.45833333333333337</v>
      </c>
      <c r="J5920" s="81" t="s">
        <v>4230</v>
      </c>
      <c r="AL5920" s="144">
        <v>0</v>
      </c>
      <c r="AM5920" s="144">
        <v>0.45833333333333337</v>
      </c>
      <c r="AN5920" s="144">
        <v>0.45833333333333337</v>
      </c>
      <c r="AO5920" s="145">
        <v>0.45833333333333337</v>
      </c>
    </row>
    <row r="5921" spans="2:41" ht="14.5" hidden="1" x14ac:dyDescent="0.35">
      <c r="B5921" s="45" t="s">
        <v>3314</v>
      </c>
      <c r="C5921" s="54">
        <v>904383</v>
      </c>
      <c r="D5921" s="54">
        <v>904383</v>
      </c>
      <c r="E5921" s="60" t="s">
        <v>3206</v>
      </c>
      <c r="F5921" s="73">
        <v>0</v>
      </c>
      <c r="G5921" s="73">
        <v>0.45833333333333337</v>
      </c>
      <c r="H5921" s="73">
        <v>0.45833333333333337</v>
      </c>
      <c r="I5921" s="73">
        <v>0.45833333333333337</v>
      </c>
      <c r="J5921" s="81" t="s">
        <v>4230</v>
      </c>
      <c r="AL5921" s="144">
        <v>0</v>
      </c>
      <c r="AM5921" s="144">
        <v>0.45833333333333337</v>
      </c>
      <c r="AN5921" s="144">
        <v>0.45833333333333337</v>
      </c>
      <c r="AO5921" s="145">
        <v>0.45833333333333337</v>
      </c>
    </row>
    <row r="5922" spans="2:41" ht="14.5" hidden="1" x14ac:dyDescent="0.35">
      <c r="B5922" s="45" t="s">
        <v>3314</v>
      </c>
      <c r="C5922" s="54">
        <v>904385</v>
      </c>
      <c r="D5922" s="54">
        <v>904387</v>
      </c>
      <c r="E5922" s="60" t="s">
        <v>3206</v>
      </c>
      <c r="F5922" s="73">
        <v>0</v>
      </c>
      <c r="G5922" s="73">
        <v>0.45833333333333337</v>
      </c>
      <c r="H5922" s="73">
        <v>0.45833333333333337</v>
      </c>
      <c r="I5922" s="73">
        <v>0.45833333333333337</v>
      </c>
      <c r="J5922" s="81" t="s">
        <v>4230</v>
      </c>
      <c r="AL5922" s="144">
        <v>0</v>
      </c>
      <c r="AM5922" s="144">
        <v>0.45833333333333337</v>
      </c>
      <c r="AN5922" s="144">
        <v>0.45833333333333337</v>
      </c>
      <c r="AO5922" s="145">
        <v>0.45833333333333337</v>
      </c>
    </row>
    <row r="5923" spans="2:41" ht="14.5" hidden="1" x14ac:dyDescent="0.35">
      <c r="B5923" s="45" t="s">
        <v>3314</v>
      </c>
      <c r="C5923" s="54">
        <v>904389</v>
      </c>
      <c r="D5923" s="54">
        <v>904389</v>
      </c>
      <c r="E5923" s="60" t="s">
        <v>3206</v>
      </c>
      <c r="F5923" s="73">
        <v>0</v>
      </c>
      <c r="G5923" s="73">
        <v>0.45833333333333337</v>
      </c>
      <c r="H5923" s="73">
        <v>0.45833333333333337</v>
      </c>
      <c r="I5923" s="73">
        <v>0.45833333333333337</v>
      </c>
      <c r="J5923" s="81" t="s">
        <v>4230</v>
      </c>
      <c r="AL5923" s="144">
        <v>0</v>
      </c>
      <c r="AM5923" s="144">
        <v>0.45833333333333337</v>
      </c>
      <c r="AN5923" s="144">
        <v>0.45833333333333337</v>
      </c>
      <c r="AO5923" s="145">
        <v>0.45833333333333337</v>
      </c>
    </row>
    <row r="5924" spans="2:41" ht="14.5" hidden="1" x14ac:dyDescent="0.35">
      <c r="B5924" s="45" t="s">
        <v>3314</v>
      </c>
      <c r="C5924" s="54">
        <v>904500</v>
      </c>
      <c r="D5924" s="54">
        <v>904500</v>
      </c>
      <c r="E5924" s="60" t="s">
        <v>3206</v>
      </c>
      <c r="F5924" s="73">
        <v>0</v>
      </c>
      <c r="G5924" s="73">
        <v>0.45833333333333337</v>
      </c>
      <c r="H5924" s="73">
        <v>0.45833333333333337</v>
      </c>
      <c r="I5924" s="73">
        <v>0.45833333333333337</v>
      </c>
      <c r="J5924" s="81" t="s">
        <v>4230</v>
      </c>
      <c r="AL5924" s="144">
        <v>0</v>
      </c>
      <c r="AM5924" s="144">
        <v>0.45833333333333337</v>
      </c>
      <c r="AN5924" s="144">
        <v>0.45833333333333337</v>
      </c>
      <c r="AO5924" s="145">
        <v>0.45833333333333337</v>
      </c>
    </row>
    <row r="5925" spans="2:41" ht="14.5" hidden="1" x14ac:dyDescent="0.35">
      <c r="B5925" s="45" t="s">
        <v>3314</v>
      </c>
      <c r="C5925" s="54">
        <v>904503</v>
      </c>
      <c r="D5925" s="54">
        <v>904507</v>
      </c>
      <c r="E5925" s="60" t="s">
        <v>3206</v>
      </c>
      <c r="F5925" s="73">
        <v>0</v>
      </c>
      <c r="G5925" s="73">
        <v>0.45833333333333337</v>
      </c>
      <c r="H5925" s="73">
        <v>0.45833333333333337</v>
      </c>
      <c r="I5925" s="73">
        <v>0.45833333333333337</v>
      </c>
      <c r="J5925" s="81" t="s">
        <v>4230</v>
      </c>
      <c r="AL5925" s="144">
        <v>0</v>
      </c>
      <c r="AM5925" s="144">
        <v>0.45833333333333337</v>
      </c>
      <c r="AN5925" s="144">
        <v>0.45833333333333337</v>
      </c>
      <c r="AO5925" s="145">
        <v>0.45833333333333337</v>
      </c>
    </row>
    <row r="5926" spans="2:41" ht="14.5" hidden="1" x14ac:dyDescent="0.35">
      <c r="B5926" s="45" t="s">
        <v>3314</v>
      </c>
      <c r="C5926" s="54">
        <v>904509</v>
      </c>
      <c r="D5926" s="54">
        <v>904509</v>
      </c>
      <c r="E5926" s="60" t="s">
        <v>3206</v>
      </c>
      <c r="F5926" s="73">
        <v>0</v>
      </c>
      <c r="G5926" s="73">
        <v>0.45833333333333337</v>
      </c>
      <c r="H5926" s="73">
        <v>0.45833333333333337</v>
      </c>
      <c r="I5926" s="73">
        <v>0.45833333333333337</v>
      </c>
      <c r="J5926" s="81" t="s">
        <v>4230</v>
      </c>
      <c r="AL5926" s="144">
        <v>0</v>
      </c>
      <c r="AM5926" s="144">
        <v>0.45833333333333337</v>
      </c>
      <c r="AN5926" s="144">
        <v>0.45833333333333337</v>
      </c>
      <c r="AO5926" s="145">
        <v>0.45833333333333337</v>
      </c>
    </row>
    <row r="5927" spans="2:41" ht="14.5" hidden="1" x14ac:dyDescent="0.35">
      <c r="B5927" s="45" t="s">
        <v>3314</v>
      </c>
      <c r="C5927" s="54">
        <v>904768</v>
      </c>
      <c r="D5927" s="54">
        <v>904768</v>
      </c>
      <c r="E5927" s="60" t="s">
        <v>3206</v>
      </c>
      <c r="F5927" s="73">
        <v>0</v>
      </c>
      <c r="G5927" s="73">
        <v>0.45833333333333337</v>
      </c>
      <c r="H5927" s="73">
        <v>0.45833333333333337</v>
      </c>
      <c r="I5927" s="73">
        <v>0.45833333333333337</v>
      </c>
      <c r="J5927" s="81" t="s">
        <v>4230</v>
      </c>
      <c r="AL5927" s="144">
        <v>0</v>
      </c>
      <c r="AM5927" s="144">
        <v>0.45833333333333337</v>
      </c>
      <c r="AN5927" s="144">
        <v>0.45833333333333337</v>
      </c>
      <c r="AO5927" s="145">
        <v>0.45833333333333337</v>
      </c>
    </row>
    <row r="5928" spans="2:41" ht="14.5" hidden="1" x14ac:dyDescent="0.35">
      <c r="B5928" s="45" t="s">
        <v>3314</v>
      </c>
      <c r="C5928" s="54">
        <v>904958</v>
      </c>
      <c r="D5928" s="54">
        <v>904958</v>
      </c>
      <c r="E5928" s="60" t="s">
        <v>3206</v>
      </c>
      <c r="F5928" s="73">
        <v>0</v>
      </c>
      <c r="G5928" s="73">
        <v>0.45833333333333337</v>
      </c>
      <c r="H5928" s="73">
        <v>0.45833333333333337</v>
      </c>
      <c r="I5928" s="73">
        <v>0.45833333333333337</v>
      </c>
      <c r="J5928" s="81" t="s">
        <v>4230</v>
      </c>
      <c r="AL5928" s="144">
        <v>0</v>
      </c>
      <c r="AM5928" s="144">
        <v>0.45833333333333337</v>
      </c>
      <c r="AN5928" s="144">
        <v>0.45833333333333337</v>
      </c>
      <c r="AO5928" s="145">
        <v>0.45833333333333337</v>
      </c>
    </row>
    <row r="5929" spans="2:41" ht="14.5" hidden="1" x14ac:dyDescent="0.35">
      <c r="B5929" s="45" t="s">
        <v>3314</v>
      </c>
      <c r="C5929" s="54">
        <v>904963</v>
      </c>
      <c r="D5929" s="54">
        <v>904963</v>
      </c>
      <c r="E5929" s="60" t="s">
        <v>3206</v>
      </c>
      <c r="F5929" s="73">
        <v>0</v>
      </c>
      <c r="G5929" s="73">
        <v>0.45833333333333337</v>
      </c>
      <c r="H5929" s="73">
        <v>0.45833333333333337</v>
      </c>
      <c r="I5929" s="73">
        <v>0.45833333333333337</v>
      </c>
      <c r="J5929" s="81" t="s">
        <v>4230</v>
      </c>
      <c r="AL5929" s="144">
        <v>0</v>
      </c>
      <c r="AM5929" s="144">
        <v>0.45833333333333337</v>
      </c>
      <c r="AN5929" s="144">
        <v>0.45833333333333337</v>
      </c>
      <c r="AO5929" s="145">
        <v>0.45833333333333337</v>
      </c>
    </row>
    <row r="5930" spans="2:41" ht="14.5" hidden="1" x14ac:dyDescent="0.35">
      <c r="B5930" s="45" t="s">
        <v>3314</v>
      </c>
      <c r="C5930" s="54">
        <v>905054</v>
      </c>
      <c r="D5930" s="54">
        <v>905054</v>
      </c>
      <c r="E5930" s="60" t="s">
        <v>3206</v>
      </c>
      <c r="F5930" s="73">
        <v>0</v>
      </c>
      <c r="G5930" s="73">
        <v>0.45833333333333337</v>
      </c>
      <c r="H5930" s="73">
        <v>0.45833333333333337</v>
      </c>
      <c r="I5930" s="73">
        <v>0.45833333333333337</v>
      </c>
      <c r="J5930" s="81" t="s">
        <v>4230</v>
      </c>
      <c r="AL5930" s="144">
        <v>0</v>
      </c>
      <c r="AM5930" s="144">
        <v>0.45833333333333337</v>
      </c>
      <c r="AN5930" s="144">
        <v>0.45833333333333337</v>
      </c>
      <c r="AO5930" s="145">
        <v>0.45833333333333337</v>
      </c>
    </row>
    <row r="5931" spans="2:41" ht="14.5" hidden="1" x14ac:dyDescent="0.35">
      <c r="B5931" s="45" t="s">
        <v>3314</v>
      </c>
      <c r="C5931" s="54">
        <v>905060</v>
      </c>
      <c r="D5931" s="54">
        <v>905060</v>
      </c>
      <c r="E5931" s="60" t="s">
        <v>3206</v>
      </c>
      <c r="F5931" s="73">
        <v>0</v>
      </c>
      <c r="G5931" s="73">
        <v>0.45833333333333337</v>
      </c>
      <c r="H5931" s="73">
        <v>0.45833333333333337</v>
      </c>
      <c r="I5931" s="73">
        <v>0.45833333333333337</v>
      </c>
      <c r="J5931" s="81" t="s">
        <v>4230</v>
      </c>
      <c r="AL5931" s="144">
        <v>0</v>
      </c>
      <c r="AM5931" s="144">
        <v>0.45833333333333337</v>
      </c>
      <c r="AN5931" s="144">
        <v>0.45833333333333337</v>
      </c>
      <c r="AO5931" s="145">
        <v>0.45833333333333337</v>
      </c>
    </row>
    <row r="5932" spans="2:41" ht="14.5" hidden="1" x14ac:dyDescent="0.35">
      <c r="B5932" s="45" t="s">
        <v>3314</v>
      </c>
      <c r="C5932" s="54">
        <v>905097</v>
      </c>
      <c r="D5932" s="54">
        <v>905097</v>
      </c>
      <c r="E5932" s="60" t="s">
        <v>3206</v>
      </c>
      <c r="F5932" s="73">
        <v>0</v>
      </c>
      <c r="G5932" s="73">
        <v>0.45833333333333337</v>
      </c>
      <c r="H5932" s="73">
        <v>0.45833333333333337</v>
      </c>
      <c r="I5932" s="73">
        <v>0.45833333333333337</v>
      </c>
      <c r="J5932" s="81" t="s">
        <v>4230</v>
      </c>
      <c r="AL5932" s="144">
        <v>0</v>
      </c>
      <c r="AM5932" s="144">
        <v>0.45833333333333337</v>
      </c>
      <c r="AN5932" s="144">
        <v>0.45833333333333337</v>
      </c>
      <c r="AO5932" s="145">
        <v>0.45833333333333337</v>
      </c>
    </row>
    <row r="5933" spans="2:41" ht="14.5" hidden="1" x14ac:dyDescent="0.35">
      <c r="B5933" s="45" t="s">
        <v>3314</v>
      </c>
      <c r="C5933" s="54">
        <v>905155</v>
      </c>
      <c r="D5933" s="54">
        <v>905155</v>
      </c>
      <c r="E5933" s="60" t="s">
        <v>3206</v>
      </c>
      <c r="F5933" s="73">
        <v>0</v>
      </c>
      <c r="G5933" s="73">
        <v>0.45833333333333337</v>
      </c>
      <c r="H5933" s="73">
        <v>0.45833333333333337</v>
      </c>
      <c r="I5933" s="73">
        <v>0.45833333333333337</v>
      </c>
      <c r="J5933" s="81" t="s">
        <v>4230</v>
      </c>
      <c r="AL5933" s="144">
        <v>0</v>
      </c>
      <c r="AM5933" s="144">
        <v>0.45833333333333337</v>
      </c>
      <c r="AN5933" s="144">
        <v>0.45833333333333337</v>
      </c>
      <c r="AO5933" s="145">
        <v>0.45833333333333337</v>
      </c>
    </row>
    <row r="5934" spans="2:41" ht="14.5" hidden="1" x14ac:dyDescent="0.35">
      <c r="B5934" s="45" t="s">
        <v>3314</v>
      </c>
      <c r="C5934" s="54">
        <v>905160</v>
      </c>
      <c r="D5934" s="54">
        <v>905160</v>
      </c>
      <c r="E5934" s="60" t="s">
        <v>3206</v>
      </c>
      <c r="F5934" s="73">
        <v>0</v>
      </c>
      <c r="G5934" s="73">
        <v>0.45833333333333337</v>
      </c>
      <c r="H5934" s="73">
        <v>0.45833333333333337</v>
      </c>
      <c r="I5934" s="73">
        <v>0.45833333333333337</v>
      </c>
      <c r="J5934" s="81" t="s">
        <v>4230</v>
      </c>
      <c r="AL5934" s="144">
        <v>0</v>
      </c>
      <c r="AM5934" s="144">
        <v>0.45833333333333337</v>
      </c>
      <c r="AN5934" s="144">
        <v>0.45833333333333337</v>
      </c>
      <c r="AO5934" s="145">
        <v>0.45833333333333337</v>
      </c>
    </row>
    <row r="5935" spans="2:41" ht="14.5" hidden="1" x14ac:dyDescent="0.35">
      <c r="B5935" s="45" t="s">
        <v>3314</v>
      </c>
      <c r="C5935" s="54">
        <v>905163</v>
      </c>
      <c r="D5935" s="54">
        <v>905163</v>
      </c>
      <c r="E5935" s="60" t="s">
        <v>3206</v>
      </c>
      <c r="F5935" s="73">
        <v>0</v>
      </c>
      <c r="G5935" s="73">
        <v>0.45833333333333337</v>
      </c>
      <c r="H5935" s="73">
        <v>0.45833333333333337</v>
      </c>
      <c r="I5935" s="73">
        <v>0.45833333333333337</v>
      </c>
      <c r="J5935" s="81" t="s">
        <v>4230</v>
      </c>
      <c r="AL5935" s="144">
        <v>0</v>
      </c>
      <c r="AM5935" s="144">
        <v>0.45833333333333337</v>
      </c>
      <c r="AN5935" s="144">
        <v>0.45833333333333337</v>
      </c>
      <c r="AO5935" s="145">
        <v>0.45833333333333337</v>
      </c>
    </row>
    <row r="5936" spans="2:41" ht="14.5" hidden="1" x14ac:dyDescent="0.35">
      <c r="B5936" s="45" t="s">
        <v>3314</v>
      </c>
      <c r="C5936" s="54">
        <v>905169</v>
      </c>
      <c r="D5936" s="54">
        <v>905169</v>
      </c>
      <c r="E5936" s="60" t="s">
        <v>3206</v>
      </c>
      <c r="F5936" s="73">
        <v>0</v>
      </c>
      <c r="G5936" s="73">
        <v>0.45833333333333337</v>
      </c>
      <c r="H5936" s="73">
        <v>0.45833333333333337</v>
      </c>
      <c r="I5936" s="73">
        <v>0.45833333333333337</v>
      </c>
      <c r="J5936" s="81" t="s">
        <v>4230</v>
      </c>
      <c r="AL5936" s="144">
        <v>0</v>
      </c>
      <c r="AM5936" s="144">
        <v>0.45833333333333337</v>
      </c>
      <c r="AN5936" s="144">
        <v>0.45833333333333337</v>
      </c>
      <c r="AO5936" s="145">
        <v>0.45833333333333337</v>
      </c>
    </row>
    <row r="5937" spans="2:41" ht="14.5" hidden="1" x14ac:dyDescent="0.35">
      <c r="B5937" s="45" t="s">
        <v>3314</v>
      </c>
      <c r="C5937" s="54">
        <v>905332</v>
      </c>
      <c r="D5937" s="54">
        <v>905332</v>
      </c>
      <c r="E5937" s="60" t="s">
        <v>3206</v>
      </c>
      <c r="F5937" s="73">
        <v>0</v>
      </c>
      <c r="G5937" s="73">
        <v>0.45833333333333337</v>
      </c>
      <c r="H5937" s="73">
        <v>0.45833333333333337</v>
      </c>
      <c r="I5937" s="73">
        <v>0.45833333333333337</v>
      </c>
      <c r="J5937" s="81" t="s">
        <v>4230</v>
      </c>
      <c r="AL5937" s="144">
        <v>0</v>
      </c>
      <c r="AM5937" s="144">
        <v>0.45833333333333337</v>
      </c>
      <c r="AN5937" s="144">
        <v>0.45833333333333337</v>
      </c>
      <c r="AO5937" s="145">
        <v>0.45833333333333337</v>
      </c>
    </row>
    <row r="5938" spans="2:41" ht="14.5" hidden="1" x14ac:dyDescent="0.35">
      <c r="B5938" s="45" t="s">
        <v>3314</v>
      </c>
      <c r="C5938" s="54">
        <v>905334</v>
      </c>
      <c r="D5938" s="54">
        <v>905334</v>
      </c>
      <c r="E5938" s="60" t="s">
        <v>3206</v>
      </c>
      <c r="F5938" s="73">
        <v>0</v>
      </c>
      <c r="G5938" s="73">
        <v>0.45833333333333337</v>
      </c>
      <c r="H5938" s="73">
        <v>0.45833333333333337</v>
      </c>
      <c r="I5938" s="73">
        <v>0.45833333333333337</v>
      </c>
      <c r="J5938" s="81" t="s">
        <v>4230</v>
      </c>
      <c r="AL5938" s="144">
        <v>0</v>
      </c>
      <c r="AM5938" s="144">
        <v>0.45833333333333337</v>
      </c>
      <c r="AN5938" s="144">
        <v>0.45833333333333337</v>
      </c>
      <c r="AO5938" s="145">
        <v>0.45833333333333337</v>
      </c>
    </row>
    <row r="5939" spans="2:41" ht="14.5" hidden="1" x14ac:dyDescent="0.35">
      <c r="B5939" s="45" t="s">
        <v>3314</v>
      </c>
      <c r="C5939" s="54">
        <v>905352</v>
      </c>
      <c r="D5939" s="54">
        <v>905352</v>
      </c>
      <c r="E5939" s="60" t="s">
        <v>3206</v>
      </c>
      <c r="F5939" s="73">
        <v>0</v>
      </c>
      <c r="G5939" s="73">
        <v>0.45833333333333337</v>
      </c>
      <c r="H5939" s="73">
        <v>0.45833333333333337</v>
      </c>
      <c r="I5939" s="73">
        <v>0.45833333333333337</v>
      </c>
      <c r="J5939" s="81" t="s">
        <v>4230</v>
      </c>
      <c r="AL5939" s="144">
        <v>0</v>
      </c>
      <c r="AM5939" s="144">
        <v>0.45833333333333337</v>
      </c>
      <c r="AN5939" s="144">
        <v>0.45833333333333337</v>
      </c>
      <c r="AO5939" s="145">
        <v>0.45833333333333337</v>
      </c>
    </row>
    <row r="5940" spans="2:41" ht="14.5" hidden="1" x14ac:dyDescent="0.35">
      <c r="B5940" s="45" t="s">
        <v>3314</v>
      </c>
      <c r="C5940" s="54">
        <v>905356</v>
      </c>
      <c r="D5940" s="54">
        <v>905356</v>
      </c>
      <c r="E5940" s="60" t="s">
        <v>3206</v>
      </c>
      <c r="F5940" s="73">
        <v>0</v>
      </c>
      <c r="G5940" s="73">
        <v>0.45833333333333337</v>
      </c>
      <c r="H5940" s="73">
        <v>0.45833333333333337</v>
      </c>
      <c r="I5940" s="73">
        <v>0.45833333333333337</v>
      </c>
      <c r="J5940" s="81" t="s">
        <v>4230</v>
      </c>
      <c r="AL5940" s="144">
        <v>0</v>
      </c>
      <c r="AM5940" s="144">
        <v>0.45833333333333337</v>
      </c>
      <c r="AN5940" s="144">
        <v>0.45833333333333337</v>
      </c>
      <c r="AO5940" s="145">
        <v>0.45833333333333337</v>
      </c>
    </row>
    <row r="5941" spans="2:41" ht="14.5" hidden="1" x14ac:dyDescent="0.35">
      <c r="B5941" s="45" t="s">
        <v>3314</v>
      </c>
      <c r="C5941" s="54">
        <v>905358</v>
      </c>
      <c r="D5941" s="54">
        <v>905358</v>
      </c>
      <c r="E5941" s="60" t="s">
        <v>3206</v>
      </c>
      <c r="F5941" s="73">
        <v>0</v>
      </c>
      <c r="G5941" s="73">
        <v>0.45833333333333337</v>
      </c>
      <c r="H5941" s="73">
        <v>0.45833333333333337</v>
      </c>
      <c r="I5941" s="73">
        <v>0.45833333333333337</v>
      </c>
      <c r="J5941" s="81" t="s">
        <v>4230</v>
      </c>
      <c r="AL5941" s="144">
        <v>0</v>
      </c>
      <c r="AM5941" s="144">
        <v>0.45833333333333337</v>
      </c>
      <c r="AN5941" s="144">
        <v>0.45833333333333337</v>
      </c>
      <c r="AO5941" s="145">
        <v>0.45833333333333337</v>
      </c>
    </row>
    <row r="5942" spans="2:41" ht="14.5" hidden="1" x14ac:dyDescent="0.35">
      <c r="B5942" s="45" t="s">
        <v>3314</v>
      </c>
      <c r="C5942" s="54">
        <v>905533</v>
      </c>
      <c r="D5942" s="54">
        <v>905533</v>
      </c>
      <c r="E5942" s="60" t="s">
        <v>3206</v>
      </c>
      <c r="F5942" s="73">
        <v>0</v>
      </c>
      <c r="G5942" s="73">
        <v>0.45833333333333337</v>
      </c>
      <c r="H5942" s="73">
        <v>0.45833333333333337</v>
      </c>
      <c r="I5942" s="73">
        <v>0.45833333333333337</v>
      </c>
      <c r="J5942" s="81" t="s">
        <v>4230</v>
      </c>
      <c r="AL5942" s="144">
        <v>0</v>
      </c>
      <c r="AM5942" s="144">
        <v>0.45833333333333337</v>
      </c>
      <c r="AN5942" s="144">
        <v>0.45833333333333337</v>
      </c>
      <c r="AO5942" s="145">
        <v>0.45833333333333337</v>
      </c>
    </row>
    <row r="5943" spans="2:41" ht="14.5" hidden="1" x14ac:dyDescent="0.35">
      <c r="B5943" s="45" t="s">
        <v>3314</v>
      </c>
      <c r="C5943" s="54">
        <v>905535</v>
      </c>
      <c r="D5943" s="54">
        <v>905535</v>
      </c>
      <c r="E5943" s="60" t="s">
        <v>3206</v>
      </c>
      <c r="F5943" s="73">
        <v>0</v>
      </c>
      <c r="G5943" s="73">
        <v>0.45833333333333337</v>
      </c>
      <c r="H5943" s="73">
        <v>0.45833333333333337</v>
      </c>
      <c r="I5943" s="73">
        <v>0.45833333333333337</v>
      </c>
      <c r="J5943" s="81" t="s">
        <v>4230</v>
      </c>
      <c r="AL5943" s="144">
        <v>0</v>
      </c>
      <c r="AM5943" s="144">
        <v>0.45833333333333337</v>
      </c>
      <c r="AN5943" s="144">
        <v>0.45833333333333337</v>
      </c>
      <c r="AO5943" s="145">
        <v>0.45833333333333337</v>
      </c>
    </row>
    <row r="5944" spans="2:41" ht="14.5" hidden="1" x14ac:dyDescent="0.35">
      <c r="B5944" s="45" t="s">
        <v>3314</v>
      </c>
      <c r="C5944" s="54">
        <v>905537</v>
      </c>
      <c r="D5944" s="54">
        <v>905537</v>
      </c>
      <c r="E5944" s="60" t="s">
        <v>3206</v>
      </c>
      <c r="F5944" s="73">
        <v>0</v>
      </c>
      <c r="G5944" s="73">
        <v>0.45833333333333337</v>
      </c>
      <c r="H5944" s="73">
        <v>0.45833333333333337</v>
      </c>
      <c r="I5944" s="73">
        <v>0.45833333333333337</v>
      </c>
      <c r="J5944" s="81" t="s">
        <v>4230</v>
      </c>
      <c r="AL5944" s="144">
        <v>0</v>
      </c>
      <c r="AM5944" s="144">
        <v>0.45833333333333337</v>
      </c>
      <c r="AN5944" s="144">
        <v>0.45833333333333337</v>
      </c>
      <c r="AO5944" s="145">
        <v>0.45833333333333337</v>
      </c>
    </row>
    <row r="5945" spans="2:41" ht="14.5" hidden="1" x14ac:dyDescent="0.35">
      <c r="B5945" s="45" t="s">
        <v>3314</v>
      </c>
      <c r="C5945" s="54">
        <v>905596</v>
      </c>
      <c r="D5945" s="54">
        <v>905596</v>
      </c>
      <c r="E5945" s="60" t="s">
        <v>3206</v>
      </c>
      <c r="F5945" s="73">
        <v>0</v>
      </c>
      <c r="G5945" s="73">
        <v>0.45833333333333337</v>
      </c>
      <c r="H5945" s="73">
        <v>0.45833333333333337</v>
      </c>
      <c r="I5945" s="73">
        <v>0.45833333333333337</v>
      </c>
      <c r="J5945" s="81" t="s">
        <v>4230</v>
      </c>
      <c r="AL5945" s="144">
        <v>0</v>
      </c>
      <c r="AM5945" s="144">
        <v>0.45833333333333337</v>
      </c>
      <c r="AN5945" s="144">
        <v>0.45833333333333337</v>
      </c>
      <c r="AO5945" s="145">
        <v>0.45833333333333337</v>
      </c>
    </row>
    <row r="5946" spans="2:41" ht="14.5" hidden="1" x14ac:dyDescent="0.35">
      <c r="B5946" s="45" t="s">
        <v>3314</v>
      </c>
      <c r="C5946" s="54">
        <v>905716</v>
      </c>
      <c r="D5946" s="54">
        <v>905716</v>
      </c>
      <c r="E5946" s="60" t="s">
        <v>3206</v>
      </c>
      <c r="F5946" s="73">
        <v>0</v>
      </c>
      <c r="G5946" s="73">
        <v>0.45833333333333337</v>
      </c>
      <c r="H5946" s="73">
        <v>0.45833333333333337</v>
      </c>
      <c r="I5946" s="73">
        <v>0.45833333333333337</v>
      </c>
      <c r="J5946" s="81" t="s">
        <v>4230</v>
      </c>
      <c r="AL5946" s="144">
        <v>0</v>
      </c>
      <c r="AM5946" s="144">
        <v>0.45833333333333337</v>
      </c>
      <c r="AN5946" s="144">
        <v>0.45833333333333337</v>
      </c>
      <c r="AO5946" s="145">
        <v>0.45833333333333337</v>
      </c>
    </row>
    <row r="5947" spans="2:41" ht="14.5" hidden="1" x14ac:dyDescent="0.35">
      <c r="B5947" s="45" t="s">
        <v>3314</v>
      </c>
      <c r="C5947" s="54">
        <v>905753</v>
      </c>
      <c r="D5947" s="54">
        <v>905753</v>
      </c>
      <c r="E5947" s="60" t="s">
        <v>3206</v>
      </c>
      <c r="F5947" s="73">
        <v>0</v>
      </c>
      <c r="G5947" s="73">
        <v>0.45833333333333337</v>
      </c>
      <c r="H5947" s="73">
        <v>0.45833333333333337</v>
      </c>
      <c r="I5947" s="73">
        <v>0.45833333333333337</v>
      </c>
      <c r="J5947" s="81" t="s">
        <v>4230</v>
      </c>
      <c r="AL5947" s="144">
        <v>0</v>
      </c>
      <c r="AM5947" s="144">
        <v>0.45833333333333337</v>
      </c>
      <c r="AN5947" s="144">
        <v>0.45833333333333337</v>
      </c>
      <c r="AO5947" s="145">
        <v>0.45833333333333337</v>
      </c>
    </row>
    <row r="5948" spans="2:41" ht="14.5" hidden="1" x14ac:dyDescent="0.35">
      <c r="B5948" s="45" t="s">
        <v>3314</v>
      </c>
      <c r="C5948" s="54">
        <v>905836</v>
      </c>
      <c r="D5948" s="54">
        <v>905836</v>
      </c>
      <c r="E5948" s="60" t="s">
        <v>3206</v>
      </c>
      <c r="F5948" s="73">
        <v>0</v>
      </c>
      <c r="G5948" s="73">
        <v>0.45833333333333337</v>
      </c>
      <c r="H5948" s="73">
        <v>0.45833333333333337</v>
      </c>
      <c r="I5948" s="73">
        <v>0.45833333333333337</v>
      </c>
      <c r="J5948" s="81" t="s">
        <v>4230</v>
      </c>
      <c r="AL5948" s="144">
        <v>0</v>
      </c>
      <c r="AM5948" s="144">
        <v>0.45833333333333337</v>
      </c>
      <c r="AN5948" s="144">
        <v>0.45833333333333337</v>
      </c>
      <c r="AO5948" s="145">
        <v>0.45833333333333337</v>
      </c>
    </row>
    <row r="5949" spans="2:41" ht="14.5" hidden="1" x14ac:dyDescent="0.35">
      <c r="B5949" s="45" t="s">
        <v>3314</v>
      </c>
      <c r="C5949" s="54">
        <v>905860</v>
      </c>
      <c r="D5949" s="54">
        <v>905860</v>
      </c>
      <c r="E5949" s="60" t="s">
        <v>3206</v>
      </c>
      <c r="F5949" s="73">
        <v>0</v>
      </c>
      <c r="G5949" s="73">
        <v>0.45833333333333337</v>
      </c>
      <c r="H5949" s="73">
        <v>0.45833333333333337</v>
      </c>
      <c r="I5949" s="73">
        <v>0.45833333333333337</v>
      </c>
      <c r="J5949" s="81" t="s">
        <v>4230</v>
      </c>
      <c r="AL5949" s="144">
        <v>0</v>
      </c>
      <c r="AM5949" s="144">
        <v>0.45833333333333337</v>
      </c>
      <c r="AN5949" s="144">
        <v>0.45833333333333337</v>
      </c>
      <c r="AO5949" s="145">
        <v>0.45833333333333337</v>
      </c>
    </row>
    <row r="5950" spans="2:41" ht="14.5" hidden="1" x14ac:dyDescent="0.35">
      <c r="B5950" s="45" t="s">
        <v>3314</v>
      </c>
      <c r="C5950" s="54">
        <v>905863</v>
      </c>
      <c r="D5950" s="54">
        <v>905863</v>
      </c>
      <c r="E5950" s="60" t="s">
        <v>3206</v>
      </c>
      <c r="F5950" s="73">
        <v>0</v>
      </c>
      <c r="G5950" s="73">
        <v>0.45833333333333337</v>
      </c>
      <c r="H5950" s="73">
        <v>0.45833333333333337</v>
      </c>
      <c r="I5950" s="73">
        <v>0.45833333333333337</v>
      </c>
      <c r="J5950" s="81" t="s">
        <v>4230</v>
      </c>
      <c r="AL5950" s="144">
        <v>0</v>
      </c>
      <c r="AM5950" s="144">
        <v>0.45833333333333337</v>
      </c>
      <c r="AN5950" s="144">
        <v>0.45833333333333337</v>
      </c>
      <c r="AO5950" s="145">
        <v>0.45833333333333337</v>
      </c>
    </row>
    <row r="5951" spans="2:41" ht="14.5" hidden="1" x14ac:dyDescent="0.35">
      <c r="B5951" s="45" t="s">
        <v>3314</v>
      </c>
      <c r="C5951" s="54">
        <v>905866</v>
      </c>
      <c r="D5951" s="54">
        <v>905866</v>
      </c>
      <c r="E5951" s="60" t="s">
        <v>3206</v>
      </c>
      <c r="F5951" s="73">
        <v>0</v>
      </c>
      <c r="G5951" s="73">
        <v>0.45833333333333337</v>
      </c>
      <c r="H5951" s="73">
        <v>0.45833333333333337</v>
      </c>
      <c r="I5951" s="73">
        <v>0.45833333333333337</v>
      </c>
      <c r="J5951" s="81" t="s">
        <v>4230</v>
      </c>
      <c r="AL5951" s="144">
        <v>0</v>
      </c>
      <c r="AM5951" s="144">
        <v>0.45833333333333337</v>
      </c>
      <c r="AN5951" s="144">
        <v>0.45833333333333337</v>
      </c>
      <c r="AO5951" s="145">
        <v>0.45833333333333337</v>
      </c>
    </row>
    <row r="5952" spans="2:41" ht="14.5" hidden="1" x14ac:dyDescent="0.35">
      <c r="B5952" s="45" t="s">
        <v>3314</v>
      </c>
      <c r="C5952" s="54">
        <v>905877</v>
      </c>
      <c r="D5952" s="54">
        <v>905877</v>
      </c>
      <c r="E5952" s="60" t="s">
        <v>3206</v>
      </c>
      <c r="F5952" s="73">
        <v>0</v>
      </c>
      <c r="G5952" s="73">
        <v>0.45833333333333337</v>
      </c>
      <c r="H5952" s="73">
        <v>0.45833333333333337</v>
      </c>
      <c r="I5952" s="73">
        <v>0.45833333333333337</v>
      </c>
      <c r="J5952" s="81" t="s">
        <v>4230</v>
      </c>
      <c r="AL5952" s="144">
        <v>0</v>
      </c>
      <c r="AM5952" s="144">
        <v>0.45833333333333337</v>
      </c>
      <c r="AN5952" s="144">
        <v>0.45833333333333337</v>
      </c>
      <c r="AO5952" s="145">
        <v>0.45833333333333337</v>
      </c>
    </row>
    <row r="5953" spans="2:41" ht="14.5" hidden="1" x14ac:dyDescent="0.35">
      <c r="B5953" s="45" t="s">
        <v>3314</v>
      </c>
      <c r="C5953" s="54">
        <v>905881</v>
      </c>
      <c r="D5953" s="54">
        <v>905881</v>
      </c>
      <c r="E5953" s="60" t="s">
        <v>3206</v>
      </c>
      <c r="F5953" s="73">
        <v>0</v>
      </c>
      <c r="G5953" s="73">
        <v>0.45833333333333337</v>
      </c>
      <c r="H5953" s="73">
        <v>0.45833333333333337</v>
      </c>
      <c r="I5953" s="73">
        <v>0.45833333333333337</v>
      </c>
      <c r="J5953" s="81" t="s">
        <v>4230</v>
      </c>
      <c r="AL5953" s="144">
        <v>0</v>
      </c>
      <c r="AM5953" s="144">
        <v>0.45833333333333337</v>
      </c>
      <c r="AN5953" s="144">
        <v>0.45833333333333337</v>
      </c>
      <c r="AO5953" s="145">
        <v>0.45833333333333337</v>
      </c>
    </row>
    <row r="5954" spans="2:41" ht="14.5" hidden="1" x14ac:dyDescent="0.35">
      <c r="B5954" s="45" t="s">
        <v>3314</v>
      </c>
      <c r="C5954" s="54">
        <v>905884</v>
      </c>
      <c r="D5954" s="54">
        <v>905885</v>
      </c>
      <c r="E5954" s="60" t="s">
        <v>3206</v>
      </c>
      <c r="F5954" s="73">
        <v>0</v>
      </c>
      <c r="G5954" s="73">
        <v>0.45833333333333337</v>
      </c>
      <c r="H5954" s="73">
        <v>0.45833333333333337</v>
      </c>
      <c r="I5954" s="73">
        <v>0.45833333333333337</v>
      </c>
      <c r="J5954" s="81" t="s">
        <v>4230</v>
      </c>
      <c r="AL5954" s="144">
        <v>0</v>
      </c>
      <c r="AM5954" s="144">
        <v>0.45833333333333337</v>
      </c>
      <c r="AN5954" s="144">
        <v>0.45833333333333337</v>
      </c>
      <c r="AO5954" s="145">
        <v>0.45833333333333337</v>
      </c>
    </row>
    <row r="5955" spans="2:41" ht="14.5" hidden="1" x14ac:dyDescent="0.35">
      <c r="B5955" s="45" t="s">
        <v>3314</v>
      </c>
      <c r="C5955" s="54">
        <v>905887</v>
      </c>
      <c r="D5955" s="54">
        <v>905887</v>
      </c>
      <c r="E5955" s="60" t="s">
        <v>3206</v>
      </c>
      <c r="F5955" s="73">
        <v>0</v>
      </c>
      <c r="G5955" s="73">
        <v>0.45833333333333337</v>
      </c>
      <c r="H5955" s="73">
        <v>0.45833333333333337</v>
      </c>
      <c r="I5955" s="73">
        <v>0.45833333333333337</v>
      </c>
      <c r="J5955" s="81" t="s">
        <v>4230</v>
      </c>
      <c r="AL5955" s="144">
        <v>0</v>
      </c>
      <c r="AM5955" s="144">
        <v>0.45833333333333337</v>
      </c>
      <c r="AN5955" s="144">
        <v>0.45833333333333337</v>
      </c>
      <c r="AO5955" s="145">
        <v>0.45833333333333337</v>
      </c>
    </row>
    <row r="5956" spans="2:41" ht="14.5" hidden="1" x14ac:dyDescent="0.35">
      <c r="B5956" s="45" t="s">
        <v>3314</v>
      </c>
      <c r="C5956" s="54">
        <v>905892</v>
      </c>
      <c r="D5956" s="54">
        <v>905892</v>
      </c>
      <c r="E5956" s="60" t="s">
        <v>3206</v>
      </c>
      <c r="F5956" s="73">
        <v>0</v>
      </c>
      <c r="G5956" s="73">
        <v>0.45833333333333337</v>
      </c>
      <c r="H5956" s="73">
        <v>0.45833333333333337</v>
      </c>
      <c r="I5956" s="73">
        <v>0.45833333333333337</v>
      </c>
      <c r="J5956" s="81" t="s">
        <v>4230</v>
      </c>
      <c r="AL5956" s="144">
        <v>0</v>
      </c>
      <c r="AM5956" s="144">
        <v>0.45833333333333337</v>
      </c>
      <c r="AN5956" s="144">
        <v>0.45833333333333337</v>
      </c>
      <c r="AO5956" s="145">
        <v>0.45833333333333337</v>
      </c>
    </row>
    <row r="5957" spans="2:41" ht="14.5" hidden="1" x14ac:dyDescent="0.35">
      <c r="B5957" s="45" t="s">
        <v>3314</v>
      </c>
      <c r="C5957" s="54">
        <v>905897</v>
      </c>
      <c r="D5957" s="54">
        <v>905897</v>
      </c>
      <c r="E5957" s="60" t="s">
        <v>3206</v>
      </c>
      <c r="F5957" s="73">
        <v>0</v>
      </c>
      <c r="G5957" s="73">
        <v>0.45833333333333337</v>
      </c>
      <c r="H5957" s="73">
        <v>0.45833333333333337</v>
      </c>
      <c r="I5957" s="73">
        <v>0.45833333333333337</v>
      </c>
      <c r="J5957" s="81" t="s">
        <v>4230</v>
      </c>
      <c r="AL5957" s="144">
        <v>0</v>
      </c>
      <c r="AM5957" s="144">
        <v>0.45833333333333337</v>
      </c>
      <c r="AN5957" s="144">
        <v>0.45833333333333337</v>
      </c>
      <c r="AO5957" s="145">
        <v>0.45833333333333337</v>
      </c>
    </row>
    <row r="5958" spans="2:41" ht="14.5" hidden="1" x14ac:dyDescent="0.35">
      <c r="B5958" s="45" t="s">
        <v>3314</v>
      </c>
      <c r="C5958" s="54">
        <v>905914</v>
      </c>
      <c r="D5958" s="54">
        <v>905914</v>
      </c>
      <c r="E5958" s="60" t="s">
        <v>3206</v>
      </c>
      <c r="F5958" s="73">
        <v>0</v>
      </c>
      <c r="G5958" s="73">
        <v>0.45833333333333337</v>
      </c>
      <c r="H5958" s="73">
        <v>0.45833333333333337</v>
      </c>
      <c r="I5958" s="73">
        <v>0.45833333333333337</v>
      </c>
      <c r="J5958" s="81" t="s">
        <v>4230</v>
      </c>
      <c r="AL5958" s="144">
        <v>0</v>
      </c>
      <c r="AM5958" s="144">
        <v>0.45833333333333337</v>
      </c>
      <c r="AN5958" s="144">
        <v>0.45833333333333337</v>
      </c>
      <c r="AO5958" s="145">
        <v>0.45833333333333337</v>
      </c>
    </row>
    <row r="5959" spans="2:41" ht="14.5" hidden="1" x14ac:dyDescent="0.35">
      <c r="B5959" s="45" t="s">
        <v>3314</v>
      </c>
      <c r="C5959" s="54">
        <v>905994</v>
      </c>
      <c r="D5959" s="54">
        <v>905994</v>
      </c>
      <c r="E5959" s="60" t="s">
        <v>3206</v>
      </c>
      <c r="F5959" s="73">
        <v>0</v>
      </c>
      <c r="G5959" s="73">
        <v>0.45833333333333337</v>
      </c>
      <c r="H5959" s="73">
        <v>0.45833333333333337</v>
      </c>
      <c r="I5959" s="73">
        <v>0.45833333333333337</v>
      </c>
      <c r="J5959" s="81" t="s">
        <v>4230</v>
      </c>
      <c r="AL5959" s="144">
        <v>0</v>
      </c>
      <c r="AM5959" s="144">
        <v>0.45833333333333337</v>
      </c>
      <c r="AN5959" s="144">
        <v>0.45833333333333337</v>
      </c>
      <c r="AO5959" s="145">
        <v>0.45833333333333337</v>
      </c>
    </row>
    <row r="5960" spans="2:41" ht="14.5" hidden="1" x14ac:dyDescent="0.35">
      <c r="B5960" s="45" t="s">
        <v>3314</v>
      </c>
      <c r="C5960" s="54">
        <v>905999</v>
      </c>
      <c r="D5960" s="54">
        <v>905999</v>
      </c>
      <c r="E5960" s="60" t="s">
        <v>3206</v>
      </c>
      <c r="F5960" s="73">
        <v>0</v>
      </c>
      <c r="G5960" s="73">
        <v>0.45833333333333337</v>
      </c>
      <c r="H5960" s="73">
        <v>0.45833333333333337</v>
      </c>
      <c r="I5960" s="73">
        <v>0.45833333333333337</v>
      </c>
      <c r="J5960" s="81" t="s">
        <v>4230</v>
      </c>
      <c r="AL5960" s="144">
        <v>0</v>
      </c>
      <c r="AM5960" s="144">
        <v>0.45833333333333337</v>
      </c>
      <c r="AN5960" s="144">
        <v>0.45833333333333337</v>
      </c>
      <c r="AO5960" s="145">
        <v>0.45833333333333337</v>
      </c>
    </row>
    <row r="5961" spans="2:41" ht="14.5" hidden="1" x14ac:dyDescent="0.35">
      <c r="B5961" s="45" t="s">
        <v>3314</v>
      </c>
      <c r="C5961" s="54">
        <v>906301</v>
      </c>
      <c r="D5961" s="54">
        <v>906302</v>
      </c>
      <c r="E5961" s="60" t="s">
        <v>3206</v>
      </c>
      <c r="F5961" s="73">
        <v>0</v>
      </c>
      <c r="G5961" s="73">
        <v>0.45833333333333337</v>
      </c>
      <c r="H5961" s="73">
        <v>0.45833333333333337</v>
      </c>
      <c r="I5961" s="73">
        <v>0.45833333333333337</v>
      </c>
      <c r="J5961" s="81" t="s">
        <v>4230</v>
      </c>
      <c r="AL5961" s="144">
        <v>0</v>
      </c>
      <c r="AM5961" s="144">
        <v>0.45833333333333337</v>
      </c>
      <c r="AN5961" s="144">
        <v>0.45833333333333337</v>
      </c>
      <c r="AO5961" s="145">
        <v>0.45833333333333337</v>
      </c>
    </row>
    <row r="5962" spans="2:41" ht="14.5" hidden="1" x14ac:dyDescent="0.35">
      <c r="B5962" s="45" t="s">
        <v>3314</v>
      </c>
      <c r="C5962" s="54">
        <v>906309</v>
      </c>
      <c r="D5962" s="54">
        <v>906309</v>
      </c>
      <c r="E5962" s="60" t="s">
        <v>3206</v>
      </c>
      <c r="F5962" s="73">
        <v>0</v>
      </c>
      <c r="G5962" s="73">
        <v>0.45833333333333337</v>
      </c>
      <c r="H5962" s="73">
        <v>0.45833333333333337</v>
      </c>
      <c r="I5962" s="73">
        <v>0.45833333333333337</v>
      </c>
      <c r="J5962" s="81" t="s">
        <v>4230</v>
      </c>
      <c r="AL5962" s="144">
        <v>0</v>
      </c>
      <c r="AM5962" s="144">
        <v>0.45833333333333337</v>
      </c>
      <c r="AN5962" s="144">
        <v>0.45833333333333337</v>
      </c>
      <c r="AO5962" s="145">
        <v>0.45833333333333337</v>
      </c>
    </row>
    <row r="5963" spans="2:41" ht="14.5" hidden="1" x14ac:dyDescent="0.35">
      <c r="B5963" s="45" t="s">
        <v>3314</v>
      </c>
      <c r="C5963" s="54">
        <v>906431</v>
      </c>
      <c r="D5963" s="54">
        <v>906431</v>
      </c>
      <c r="E5963" s="60" t="s">
        <v>3206</v>
      </c>
      <c r="F5963" s="73">
        <v>0</v>
      </c>
      <c r="G5963" s="73">
        <v>0.45833333333333337</v>
      </c>
      <c r="H5963" s="73">
        <v>0.45833333333333337</v>
      </c>
      <c r="I5963" s="73">
        <v>0.45833333333333337</v>
      </c>
      <c r="J5963" s="81" t="s">
        <v>4230</v>
      </c>
      <c r="AL5963" s="144">
        <v>0</v>
      </c>
      <c r="AM5963" s="144">
        <v>0.45833333333333337</v>
      </c>
      <c r="AN5963" s="144">
        <v>0.45833333333333337</v>
      </c>
      <c r="AO5963" s="145">
        <v>0.45833333333333337</v>
      </c>
    </row>
    <row r="5964" spans="2:41" ht="14.5" hidden="1" x14ac:dyDescent="0.35">
      <c r="B5964" s="45" t="s">
        <v>3314</v>
      </c>
      <c r="C5964" s="54">
        <v>906439</v>
      </c>
      <c r="D5964" s="54">
        <v>906439</v>
      </c>
      <c r="E5964" s="60" t="s">
        <v>3206</v>
      </c>
      <c r="F5964" s="73">
        <v>0</v>
      </c>
      <c r="G5964" s="73">
        <v>0.45833333333333337</v>
      </c>
      <c r="H5964" s="73">
        <v>0.45833333333333337</v>
      </c>
      <c r="I5964" s="73">
        <v>0.45833333333333337</v>
      </c>
      <c r="J5964" s="81" t="s">
        <v>4230</v>
      </c>
      <c r="AL5964" s="144">
        <v>0</v>
      </c>
      <c r="AM5964" s="144">
        <v>0.45833333333333337</v>
      </c>
      <c r="AN5964" s="144">
        <v>0.45833333333333337</v>
      </c>
      <c r="AO5964" s="145">
        <v>0.45833333333333337</v>
      </c>
    </row>
    <row r="5965" spans="2:41" ht="14.5" hidden="1" x14ac:dyDescent="0.35">
      <c r="B5965" s="45" t="s">
        <v>3314</v>
      </c>
      <c r="C5965" s="54">
        <v>906450</v>
      </c>
      <c r="D5965" s="54">
        <v>906450</v>
      </c>
      <c r="E5965" s="60" t="s">
        <v>3206</v>
      </c>
      <c r="F5965" s="73">
        <v>0</v>
      </c>
      <c r="G5965" s="73">
        <v>0.45833333333333337</v>
      </c>
      <c r="H5965" s="73">
        <v>0.45833333333333337</v>
      </c>
      <c r="I5965" s="73">
        <v>0.45833333333333337</v>
      </c>
      <c r="J5965" s="81" t="s">
        <v>4230</v>
      </c>
      <c r="AL5965" s="144">
        <v>0</v>
      </c>
      <c r="AM5965" s="144">
        <v>0.45833333333333337</v>
      </c>
      <c r="AN5965" s="144">
        <v>0.45833333333333337</v>
      </c>
      <c r="AO5965" s="145">
        <v>0.45833333333333337</v>
      </c>
    </row>
    <row r="5966" spans="2:41" ht="14.5" hidden="1" x14ac:dyDescent="0.35">
      <c r="B5966" s="45" t="s">
        <v>3314</v>
      </c>
      <c r="C5966" s="54">
        <v>90654</v>
      </c>
      <c r="D5966" s="54">
        <v>90654</v>
      </c>
      <c r="E5966" s="60" t="s">
        <v>3206</v>
      </c>
      <c r="F5966" s="73">
        <v>0</v>
      </c>
      <c r="G5966" s="73">
        <v>0.45833333333333337</v>
      </c>
      <c r="H5966" s="73">
        <v>0.45833333333333337</v>
      </c>
      <c r="I5966" s="73">
        <v>0.45833333333333337</v>
      </c>
      <c r="J5966" s="81" t="s">
        <v>4230</v>
      </c>
      <c r="AL5966" s="144">
        <v>0</v>
      </c>
      <c r="AM5966" s="144">
        <v>0.45833333333333337</v>
      </c>
      <c r="AN5966" s="144">
        <v>0.45833333333333337</v>
      </c>
      <c r="AO5966" s="145">
        <v>0.45833333333333337</v>
      </c>
    </row>
    <row r="5967" spans="2:41" ht="14.5" hidden="1" x14ac:dyDescent="0.35">
      <c r="B5967" s="45" t="s">
        <v>3314</v>
      </c>
      <c r="C5967" s="54">
        <v>906673</v>
      </c>
      <c r="D5967" s="54">
        <v>906673</v>
      </c>
      <c r="E5967" s="60" t="s">
        <v>3206</v>
      </c>
      <c r="F5967" s="73">
        <v>0</v>
      </c>
      <c r="G5967" s="73">
        <v>0.45833333333333337</v>
      </c>
      <c r="H5967" s="73">
        <v>0.45833333333333337</v>
      </c>
      <c r="I5967" s="73">
        <v>0.45833333333333337</v>
      </c>
      <c r="J5967" s="81" t="s">
        <v>4230</v>
      </c>
      <c r="AL5967" s="144">
        <v>0</v>
      </c>
      <c r="AM5967" s="144">
        <v>0.45833333333333337</v>
      </c>
      <c r="AN5967" s="144">
        <v>0.45833333333333337</v>
      </c>
      <c r="AO5967" s="145">
        <v>0.45833333333333337</v>
      </c>
    </row>
    <row r="5968" spans="2:41" ht="14.5" hidden="1" x14ac:dyDescent="0.35">
      <c r="B5968" s="45" t="s">
        <v>3314</v>
      </c>
      <c r="C5968" s="54">
        <v>906679</v>
      </c>
      <c r="D5968" s="54">
        <v>906679</v>
      </c>
      <c r="E5968" s="60" t="s">
        <v>3206</v>
      </c>
      <c r="F5968" s="73">
        <v>0</v>
      </c>
      <c r="G5968" s="73">
        <v>0.45833333333333337</v>
      </c>
      <c r="H5968" s="73">
        <v>0.45833333333333337</v>
      </c>
      <c r="I5968" s="73">
        <v>0.45833333333333337</v>
      </c>
      <c r="J5968" s="81" t="s">
        <v>4230</v>
      </c>
      <c r="AL5968" s="144">
        <v>0</v>
      </c>
      <c r="AM5968" s="144">
        <v>0.45833333333333337</v>
      </c>
      <c r="AN5968" s="144">
        <v>0.45833333333333337</v>
      </c>
      <c r="AO5968" s="145">
        <v>0.45833333333333337</v>
      </c>
    </row>
    <row r="5969" spans="2:41" ht="14.5" hidden="1" x14ac:dyDescent="0.35">
      <c r="B5969" s="45" t="s">
        <v>3314</v>
      </c>
      <c r="C5969" s="54">
        <v>906700</v>
      </c>
      <c r="D5969" s="54">
        <v>906701</v>
      </c>
      <c r="E5969" s="60" t="s">
        <v>3206</v>
      </c>
      <c r="F5969" s="73">
        <v>0</v>
      </c>
      <c r="G5969" s="73">
        <v>0.45833333333333337</v>
      </c>
      <c r="H5969" s="73">
        <v>0.45833333333333337</v>
      </c>
      <c r="I5969" s="73">
        <v>0.45833333333333337</v>
      </c>
      <c r="J5969" s="81" t="s">
        <v>4230</v>
      </c>
      <c r="AL5969" s="144">
        <v>0</v>
      </c>
      <c r="AM5969" s="144">
        <v>0.45833333333333337</v>
      </c>
      <c r="AN5969" s="144">
        <v>0.45833333333333337</v>
      </c>
      <c r="AO5969" s="145">
        <v>0.45833333333333337</v>
      </c>
    </row>
    <row r="5970" spans="2:41" ht="14.5" hidden="1" x14ac:dyDescent="0.35">
      <c r="B5970" s="45" t="s">
        <v>3314</v>
      </c>
      <c r="C5970" s="54">
        <v>906706</v>
      </c>
      <c r="D5970" s="54">
        <v>906706</v>
      </c>
      <c r="E5970" s="60" t="s">
        <v>3206</v>
      </c>
      <c r="F5970" s="73">
        <v>0</v>
      </c>
      <c r="G5970" s="73">
        <v>0.45833333333333337</v>
      </c>
      <c r="H5970" s="73">
        <v>0.45833333333333337</v>
      </c>
      <c r="I5970" s="73">
        <v>0.45833333333333337</v>
      </c>
      <c r="J5970" s="81" t="s">
        <v>4230</v>
      </c>
      <c r="AL5970" s="144">
        <v>0</v>
      </c>
      <c r="AM5970" s="144">
        <v>0.45833333333333337</v>
      </c>
      <c r="AN5970" s="144">
        <v>0.45833333333333337</v>
      </c>
      <c r="AO5970" s="145">
        <v>0.45833333333333337</v>
      </c>
    </row>
    <row r="5971" spans="2:41" ht="14.5" hidden="1" x14ac:dyDescent="0.35">
      <c r="B5971" s="45" t="s">
        <v>3314</v>
      </c>
      <c r="C5971" s="54">
        <v>906708</v>
      </c>
      <c r="D5971" s="54">
        <v>906710</v>
      </c>
      <c r="E5971" s="60" t="s">
        <v>3206</v>
      </c>
      <c r="F5971" s="73">
        <v>0</v>
      </c>
      <c r="G5971" s="73">
        <v>0.45833333333333337</v>
      </c>
      <c r="H5971" s="73">
        <v>0.45833333333333337</v>
      </c>
      <c r="I5971" s="73">
        <v>0.45833333333333337</v>
      </c>
      <c r="J5971" s="81" t="s">
        <v>4230</v>
      </c>
      <c r="AL5971" s="144">
        <v>0</v>
      </c>
      <c r="AM5971" s="144">
        <v>0.45833333333333337</v>
      </c>
      <c r="AN5971" s="144">
        <v>0.45833333333333337</v>
      </c>
      <c r="AO5971" s="145">
        <v>0.45833333333333337</v>
      </c>
    </row>
    <row r="5972" spans="2:41" ht="14.5" hidden="1" x14ac:dyDescent="0.35">
      <c r="B5972" s="45" t="s">
        <v>3314</v>
      </c>
      <c r="C5972" s="54">
        <v>906712</v>
      </c>
      <c r="D5972" s="54">
        <v>906713</v>
      </c>
      <c r="E5972" s="60" t="s">
        <v>3206</v>
      </c>
      <c r="F5972" s="73">
        <v>0</v>
      </c>
      <c r="G5972" s="73">
        <v>0.45833333333333337</v>
      </c>
      <c r="H5972" s="73">
        <v>0.45833333333333337</v>
      </c>
      <c r="I5972" s="73">
        <v>0.45833333333333337</v>
      </c>
      <c r="J5972" s="81" t="s">
        <v>4230</v>
      </c>
      <c r="AL5972" s="144">
        <v>0</v>
      </c>
      <c r="AM5972" s="144">
        <v>0.45833333333333337</v>
      </c>
      <c r="AN5972" s="144">
        <v>0.45833333333333337</v>
      </c>
      <c r="AO5972" s="145">
        <v>0.45833333333333337</v>
      </c>
    </row>
    <row r="5973" spans="2:41" ht="14.5" hidden="1" x14ac:dyDescent="0.35">
      <c r="B5973" s="45" t="s">
        <v>3314</v>
      </c>
      <c r="C5973" s="54">
        <v>906715</v>
      </c>
      <c r="D5973" s="54">
        <v>906715</v>
      </c>
      <c r="E5973" s="60" t="s">
        <v>3206</v>
      </c>
      <c r="F5973" s="73">
        <v>0</v>
      </c>
      <c r="G5973" s="73">
        <v>0.45833333333333337</v>
      </c>
      <c r="H5973" s="73">
        <v>0.45833333333333337</v>
      </c>
      <c r="I5973" s="73">
        <v>0.45833333333333337</v>
      </c>
      <c r="J5973" s="81" t="s">
        <v>4230</v>
      </c>
      <c r="AL5973" s="144">
        <v>0</v>
      </c>
      <c r="AM5973" s="144">
        <v>0.45833333333333337</v>
      </c>
      <c r="AN5973" s="144">
        <v>0.45833333333333337</v>
      </c>
      <c r="AO5973" s="145">
        <v>0.45833333333333337</v>
      </c>
    </row>
    <row r="5974" spans="2:41" ht="14.5" hidden="1" x14ac:dyDescent="0.35">
      <c r="B5974" s="45" t="s">
        <v>3314</v>
      </c>
      <c r="C5974" s="54">
        <v>906717</v>
      </c>
      <c r="D5974" s="54">
        <v>906719</v>
      </c>
      <c r="E5974" s="60" t="s">
        <v>3206</v>
      </c>
      <c r="F5974" s="73">
        <v>0</v>
      </c>
      <c r="G5974" s="73">
        <v>0.45833333333333337</v>
      </c>
      <c r="H5974" s="73">
        <v>0.45833333333333337</v>
      </c>
      <c r="I5974" s="73">
        <v>0.45833333333333337</v>
      </c>
      <c r="J5974" s="81" t="s">
        <v>4230</v>
      </c>
      <c r="AL5974" s="144">
        <v>0</v>
      </c>
      <c r="AM5974" s="144">
        <v>0.45833333333333337</v>
      </c>
      <c r="AN5974" s="144">
        <v>0.45833333333333337</v>
      </c>
      <c r="AO5974" s="145">
        <v>0.45833333333333337</v>
      </c>
    </row>
    <row r="5975" spans="2:41" ht="14.5" hidden="1" x14ac:dyDescent="0.35">
      <c r="B5975" s="45" t="s">
        <v>3314</v>
      </c>
      <c r="C5975" s="54">
        <v>907052</v>
      </c>
      <c r="D5975" s="54">
        <v>907053</v>
      </c>
      <c r="E5975" s="60" t="s">
        <v>3206</v>
      </c>
      <c r="F5975" s="73">
        <v>0</v>
      </c>
      <c r="G5975" s="73">
        <v>0.45833333333333337</v>
      </c>
      <c r="H5975" s="73">
        <v>0.45833333333333337</v>
      </c>
      <c r="I5975" s="73">
        <v>0.45833333333333337</v>
      </c>
      <c r="J5975" s="81" t="s">
        <v>4230</v>
      </c>
      <c r="AL5975" s="144">
        <v>0</v>
      </c>
      <c r="AM5975" s="144">
        <v>0.45833333333333337</v>
      </c>
      <c r="AN5975" s="144">
        <v>0.45833333333333337</v>
      </c>
      <c r="AO5975" s="145">
        <v>0.45833333333333337</v>
      </c>
    </row>
    <row r="5976" spans="2:41" ht="14.5" hidden="1" x14ac:dyDescent="0.35">
      <c r="B5976" s="45" t="s">
        <v>3314</v>
      </c>
      <c r="C5976" s="54">
        <v>907080</v>
      </c>
      <c r="D5976" s="54">
        <v>907080</v>
      </c>
      <c r="E5976" s="60" t="s">
        <v>3206</v>
      </c>
      <c r="F5976" s="73">
        <v>0</v>
      </c>
      <c r="G5976" s="73">
        <v>0.45833333333333337</v>
      </c>
      <c r="H5976" s="73">
        <v>0.45833333333333337</v>
      </c>
      <c r="I5976" s="73">
        <v>0.45833333333333337</v>
      </c>
      <c r="J5976" s="81" t="s">
        <v>4230</v>
      </c>
      <c r="AL5976" s="144">
        <v>0</v>
      </c>
      <c r="AM5976" s="144">
        <v>0.45833333333333337</v>
      </c>
      <c r="AN5976" s="144">
        <v>0.45833333333333337</v>
      </c>
      <c r="AO5976" s="145">
        <v>0.45833333333333337</v>
      </c>
    </row>
    <row r="5977" spans="2:41" ht="14.5" hidden="1" x14ac:dyDescent="0.35">
      <c r="B5977" s="45" t="s">
        <v>3314</v>
      </c>
      <c r="C5977" s="54">
        <v>907084</v>
      </c>
      <c r="D5977" s="54">
        <v>907085</v>
      </c>
      <c r="E5977" s="60" t="s">
        <v>3206</v>
      </c>
      <c r="F5977" s="73">
        <v>0</v>
      </c>
      <c r="G5977" s="73">
        <v>0.45833333333333337</v>
      </c>
      <c r="H5977" s="73">
        <v>0.45833333333333337</v>
      </c>
      <c r="I5977" s="73">
        <v>0.45833333333333337</v>
      </c>
      <c r="J5977" s="81" t="s">
        <v>4230</v>
      </c>
      <c r="AL5977" s="144">
        <v>0</v>
      </c>
      <c r="AM5977" s="144">
        <v>0.45833333333333337</v>
      </c>
      <c r="AN5977" s="144">
        <v>0.45833333333333337</v>
      </c>
      <c r="AO5977" s="145">
        <v>0.45833333333333337</v>
      </c>
    </row>
    <row r="5978" spans="2:41" ht="14.5" hidden="1" x14ac:dyDescent="0.35">
      <c r="B5978" s="45" t="s">
        <v>3314</v>
      </c>
      <c r="C5978" s="54">
        <v>907090</v>
      </c>
      <c r="D5978" s="54">
        <v>907090</v>
      </c>
      <c r="E5978" s="60" t="s">
        <v>3206</v>
      </c>
      <c r="F5978" s="73">
        <v>0</v>
      </c>
      <c r="G5978" s="73">
        <v>0.45833333333333337</v>
      </c>
      <c r="H5978" s="73">
        <v>0.45833333333333337</v>
      </c>
      <c r="I5978" s="73">
        <v>0.45833333333333337</v>
      </c>
      <c r="J5978" s="81" t="s">
        <v>4230</v>
      </c>
      <c r="AL5978" s="144">
        <v>0</v>
      </c>
      <c r="AM5978" s="144">
        <v>0.45833333333333337</v>
      </c>
      <c r="AN5978" s="144">
        <v>0.45833333333333337</v>
      </c>
      <c r="AO5978" s="145">
        <v>0.45833333333333337</v>
      </c>
    </row>
    <row r="5979" spans="2:41" ht="14.5" hidden="1" x14ac:dyDescent="0.35">
      <c r="B5979" s="45" t="s">
        <v>3314</v>
      </c>
      <c r="C5979" s="54">
        <v>907093</v>
      </c>
      <c r="D5979" s="54">
        <v>907093</v>
      </c>
      <c r="E5979" s="60" t="s">
        <v>3206</v>
      </c>
      <c r="F5979" s="73">
        <v>0</v>
      </c>
      <c r="G5979" s="73">
        <v>0.45833333333333337</v>
      </c>
      <c r="H5979" s="73">
        <v>0.45833333333333337</v>
      </c>
      <c r="I5979" s="73">
        <v>0.45833333333333337</v>
      </c>
      <c r="J5979" s="81" t="s">
        <v>4230</v>
      </c>
      <c r="AL5979" s="144">
        <v>0</v>
      </c>
      <c r="AM5979" s="144">
        <v>0.45833333333333337</v>
      </c>
      <c r="AN5979" s="144">
        <v>0.45833333333333337</v>
      </c>
      <c r="AO5979" s="145">
        <v>0.45833333333333337</v>
      </c>
    </row>
    <row r="5980" spans="2:41" ht="14.5" hidden="1" x14ac:dyDescent="0.35">
      <c r="B5980" s="45" t="s">
        <v>3314</v>
      </c>
      <c r="C5980" s="54">
        <v>907232</v>
      </c>
      <c r="D5980" s="54">
        <v>907232</v>
      </c>
      <c r="E5980" s="60" t="s">
        <v>3206</v>
      </c>
      <c r="F5980" s="73">
        <v>0</v>
      </c>
      <c r="G5980" s="73">
        <v>0.45833333333333337</v>
      </c>
      <c r="H5980" s="73">
        <v>0.45833333333333337</v>
      </c>
      <c r="I5980" s="73">
        <v>0.45833333333333337</v>
      </c>
      <c r="J5980" s="81" t="s">
        <v>4230</v>
      </c>
      <c r="AL5980" s="144">
        <v>0</v>
      </c>
      <c r="AM5980" s="144">
        <v>0.45833333333333337</v>
      </c>
      <c r="AN5980" s="144">
        <v>0.45833333333333337</v>
      </c>
      <c r="AO5980" s="145">
        <v>0.45833333333333337</v>
      </c>
    </row>
    <row r="5981" spans="2:41" ht="14.5" hidden="1" x14ac:dyDescent="0.35">
      <c r="B5981" s="45" t="s">
        <v>3314</v>
      </c>
      <c r="C5981" s="54">
        <v>907234</v>
      </c>
      <c r="D5981" s="54">
        <v>907235</v>
      </c>
      <c r="E5981" s="60" t="s">
        <v>3206</v>
      </c>
      <c r="F5981" s="73">
        <v>0</v>
      </c>
      <c r="G5981" s="73">
        <v>0.45833333333333337</v>
      </c>
      <c r="H5981" s="73">
        <v>0.45833333333333337</v>
      </c>
      <c r="I5981" s="73">
        <v>0.45833333333333337</v>
      </c>
      <c r="J5981" s="81" t="s">
        <v>4230</v>
      </c>
      <c r="AL5981" s="144">
        <v>0</v>
      </c>
      <c r="AM5981" s="144">
        <v>0.45833333333333337</v>
      </c>
      <c r="AN5981" s="144">
        <v>0.45833333333333337</v>
      </c>
      <c r="AO5981" s="145">
        <v>0.45833333333333337</v>
      </c>
    </row>
    <row r="5982" spans="2:41" ht="14.5" hidden="1" x14ac:dyDescent="0.35">
      <c r="B5982" s="45" t="s">
        <v>3314</v>
      </c>
      <c r="C5982" s="54">
        <v>907237</v>
      </c>
      <c r="D5982" s="54">
        <v>907237</v>
      </c>
      <c r="E5982" s="60" t="s">
        <v>3206</v>
      </c>
      <c r="F5982" s="73">
        <v>0</v>
      </c>
      <c r="G5982" s="73">
        <v>0.45833333333333337</v>
      </c>
      <c r="H5982" s="73">
        <v>0.45833333333333337</v>
      </c>
      <c r="I5982" s="73">
        <v>0.45833333333333337</v>
      </c>
      <c r="J5982" s="81" t="s">
        <v>4230</v>
      </c>
      <c r="AL5982" s="144">
        <v>0</v>
      </c>
      <c r="AM5982" s="144">
        <v>0.45833333333333337</v>
      </c>
      <c r="AN5982" s="144">
        <v>0.45833333333333337</v>
      </c>
      <c r="AO5982" s="145">
        <v>0.45833333333333337</v>
      </c>
    </row>
    <row r="5983" spans="2:41" ht="14.5" hidden="1" x14ac:dyDescent="0.35">
      <c r="B5983" s="45" t="s">
        <v>3314</v>
      </c>
      <c r="C5983" s="54">
        <v>907245</v>
      </c>
      <c r="D5983" s="54">
        <v>907248</v>
      </c>
      <c r="E5983" s="60" t="s">
        <v>3206</v>
      </c>
      <c r="F5983" s="73">
        <v>0</v>
      </c>
      <c r="G5983" s="73">
        <v>0.45833333333333337</v>
      </c>
      <c r="H5983" s="73">
        <v>0.45833333333333337</v>
      </c>
      <c r="I5983" s="73">
        <v>0.45833333333333337</v>
      </c>
      <c r="J5983" s="81" t="s">
        <v>4230</v>
      </c>
      <c r="AL5983" s="144">
        <v>0</v>
      </c>
      <c r="AM5983" s="144">
        <v>0.45833333333333337</v>
      </c>
      <c r="AN5983" s="144">
        <v>0.45833333333333337</v>
      </c>
      <c r="AO5983" s="145">
        <v>0.45833333333333337</v>
      </c>
    </row>
    <row r="5984" spans="2:41" ht="14.5" hidden="1" x14ac:dyDescent="0.35">
      <c r="B5984" s="45" t="s">
        <v>3314</v>
      </c>
      <c r="C5984" s="54">
        <v>907359</v>
      </c>
      <c r="D5984" s="54">
        <v>907359</v>
      </c>
      <c r="E5984" s="60" t="s">
        <v>3206</v>
      </c>
      <c r="F5984" s="73">
        <v>0</v>
      </c>
      <c r="G5984" s="73">
        <v>0.45833333333333337</v>
      </c>
      <c r="H5984" s="73">
        <v>0.45833333333333337</v>
      </c>
      <c r="I5984" s="73">
        <v>0.45833333333333337</v>
      </c>
      <c r="J5984" s="81" t="s">
        <v>4230</v>
      </c>
      <c r="AL5984" s="144">
        <v>0</v>
      </c>
      <c r="AM5984" s="144">
        <v>0.45833333333333337</v>
      </c>
      <c r="AN5984" s="144">
        <v>0.45833333333333337</v>
      </c>
      <c r="AO5984" s="145">
        <v>0.45833333333333337</v>
      </c>
    </row>
    <row r="5985" spans="2:41" ht="14.5" hidden="1" x14ac:dyDescent="0.35">
      <c r="B5985" s="45" t="s">
        <v>3314</v>
      </c>
      <c r="C5985" s="54">
        <v>907401</v>
      </c>
      <c r="D5985" s="54">
        <v>907401</v>
      </c>
      <c r="E5985" s="60" t="s">
        <v>3206</v>
      </c>
      <c r="F5985" s="73">
        <v>0</v>
      </c>
      <c r="G5985" s="73">
        <v>0.45833333333333337</v>
      </c>
      <c r="H5985" s="73">
        <v>0.45833333333333337</v>
      </c>
      <c r="I5985" s="73">
        <v>0.45833333333333337</v>
      </c>
      <c r="J5985" s="81" t="s">
        <v>4230</v>
      </c>
      <c r="AL5985" s="144">
        <v>0</v>
      </c>
      <c r="AM5985" s="144">
        <v>0.45833333333333337</v>
      </c>
      <c r="AN5985" s="144">
        <v>0.45833333333333337</v>
      </c>
      <c r="AO5985" s="145">
        <v>0.45833333333333337</v>
      </c>
    </row>
    <row r="5986" spans="2:41" ht="14.5" hidden="1" x14ac:dyDescent="0.35">
      <c r="B5986" s="45" t="s">
        <v>3314</v>
      </c>
      <c r="C5986" s="54">
        <v>907403</v>
      </c>
      <c r="D5986" s="54">
        <v>907403</v>
      </c>
      <c r="E5986" s="60" t="s">
        <v>3206</v>
      </c>
      <c r="F5986" s="73">
        <v>0</v>
      </c>
      <c r="G5986" s="73">
        <v>0.45833333333333337</v>
      </c>
      <c r="H5986" s="73">
        <v>0.45833333333333337</v>
      </c>
      <c r="I5986" s="73">
        <v>0.45833333333333337</v>
      </c>
      <c r="J5986" s="81" t="s">
        <v>4230</v>
      </c>
      <c r="AL5986" s="144">
        <v>0</v>
      </c>
      <c r="AM5986" s="144">
        <v>0.45833333333333337</v>
      </c>
      <c r="AN5986" s="144">
        <v>0.45833333333333337</v>
      </c>
      <c r="AO5986" s="145">
        <v>0.45833333333333337</v>
      </c>
    </row>
    <row r="5987" spans="2:41" ht="14.5" hidden="1" x14ac:dyDescent="0.35">
      <c r="B5987" s="45" t="s">
        <v>3314</v>
      </c>
      <c r="C5987" s="54">
        <v>907409</v>
      </c>
      <c r="D5987" s="54">
        <v>907409</v>
      </c>
      <c r="E5987" s="60" t="s">
        <v>3206</v>
      </c>
      <c r="F5987" s="73">
        <v>0</v>
      </c>
      <c r="G5987" s="73">
        <v>0.45833333333333337</v>
      </c>
      <c r="H5987" s="73">
        <v>0.45833333333333337</v>
      </c>
      <c r="I5987" s="73">
        <v>0.45833333333333337</v>
      </c>
      <c r="J5987" s="81" t="s">
        <v>4230</v>
      </c>
      <c r="AL5987" s="144">
        <v>0</v>
      </c>
      <c r="AM5987" s="144">
        <v>0.45833333333333337</v>
      </c>
      <c r="AN5987" s="144">
        <v>0.45833333333333337</v>
      </c>
      <c r="AO5987" s="145">
        <v>0.45833333333333337</v>
      </c>
    </row>
    <row r="5988" spans="2:41" ht="14.5" hidden="1" x14ac:dyDescent="0.35">
      <c r="B5988" s="45" t="s">
        <v>3314</v>
      </c>
      <c r="C5988" s="54">
        <v>907418</v>
      </c>
      <c r="D5988" s="54">
        <v>907418</v>
      </c>
      <c r="E5988" s="60" t="s">
        <v>3206</v>
      </c>
      <c r="F5988" s="73">
        <v>0</v>
      </c>
      <c r="G5988" s="73">
        <v>0.45833333333333337</v>
      </c>
      <c r="H5988" s="73">
        <v>0.45833333333333337</v>
      </c>
      <c r="I5988" s="73">
        <v>0.45833333333333337</v>
      </c>
      <c r="J5988" s="81" t="s">
        <v>4230</v>
      </c>
      <c r="AL5988" s="144">
        <v>0</v>
      </c>
      <c r="AM5988" s="144">
        <v>0.45833333333333337</v>
      </c>
      <c r="AN5988" s="144">
        <v>0.45833333333333337</v>
      </c>
      <c r="AO5988" s="145">
        <v>0.45833333333333337</v>
      </c>
    </row>
    <row r="5989" spans="2:41" ht="14.5" hidden="1" x14ac:dyDescent="0.35">
      <c r="B5989" s="45" t="s">
        <v>3314</v>
      </c>
      <c r="C5989" s="54">
        <v>907490</v>
      </c>
      <c r="D5989" s="54">
        <v>907490</v>
      </c>
      <c r="E5989" s="60" t="s">
        <v>3206</v>
      </c>
      <c r="F5989" s="73">
        <v>0</v>
      </c>
      <c r="G5989" s="73">
        <v>0.45833333333333337</v>
      </c>
      <c r="H5989" s="73">
        <v>0.45833333333333337</v>
      </c>
      <c r="I5989" s="73">
        <v>0.45833333333333337</v>
      </c>
      <c r="J5989" s="81" t="s">
        <v>4230</v>
      </c>
      <c r="AL5989" s="144">
        <v>0</v>
      </c>
      <c r="AM5989" s="144">
        <v>0.45833333333333337</v>
      </c>
      <c r="AN5989" s="144">
        <v>0.45833333333333337</v>
      </c>
      <c r="AO5989" s="145">
        <v>0.45833333333333337</v>
      </c>
    </row>
    <row r="5990" spans="2:41" ht="14.5" hidden="1" x14ac:dyDescent="0.35">
      <c r="B5990" s="45" t="s">
        <v>3314</v>
      </c>
      <c r="C5990" s="54">
        <v>907494</v>
      </c>
      <c r="D5990" s="54">
        <v>907494</v>
      </c>
      <c r="E5990" s="60" t="s">
        <v>3206</v>
      </c>
      <c r="F5990" s="73">
        <v>0</v>
      </c>
      <c r="G5990" s="73">
        <v>0.45833333333333337</v>
      </c>
      <c r="H5990" s="73">
        <v>0.45833333333333337</v>
      </c>
      <c r="I5990" s="73">
        <v>0.45833333333333337</v>
      </c>
      <c r="J5990" s="81" t="s">
        <v>4230</v>
      </c>
      <c r="AL5990" s="144">
        <v>0</v>
      </c>
      <c r="AM5990" s="144">
        <v>0.45833333333333337</v>
      </c>
      <c r="AN5990" s="144">
        <v>0.45833333333333337</v>
      </c>
      <c r="AO5990" s="145">
        <v>0.45833333333333337</v>
      </c>
    </row>
    <row r="5991" spans="2:41" ht="14.5" hidden="1" x14ac:dyDescent="0.35">
      <c r="B5991" s="45" t="s">
        <v>3314</v>
      </c>
      <c r="C5991" s="54">
        <v>907528</v>
      </c>
      <c r="D5991" s="54">
        <v>907528</v>
      </c>
      <c r="E5991" s="60" t="s">
        <v>3206</v>
      </c>
      <c r="F5991" s="73">
        <v>0</v>
      </c>
      <c r="G5991" s="73">
        <v>0.45833333333333337</v>
      </c>
      <c r="H5991" s="73">
        <v>0.45833333333333337</v>
      </c>
      <c r="I5991" s="73">
        <v>0.45833333333333337</v>
      </c>
      <c r="J5991" s="81" t="s">
        <v>4230</v>
      </c>
      <c r="AL5991" s="144">
        <v>0</v>
      </c>
      <c r="AM5991" s="144">
        <v>0.45833333333333337</v>
      </c>
      <c r="AN5991" s="144">
        <v>0.45833333333333337</v>
      </c>
      <c r="AO5991" s="145">
        <v>0.45833333333333337</v>
      </c>
    </row>
    <row r="5992" spans="2:41" ht="14.5" hidden="1" x14ac:dyDescent="0.35">
      <c r="B5992" s="45" t="s">
        <v>3314</v>
      </c>
      <c r="C5992" s="54">
        <v>907569</v>
      </c>
      <c r="D5992" s="54">
        <v>907569</v>
      </c>
      <c r="E5992" s="60" t="s">
        <v>3206</v>
      </c>
      <c r="F5992" s="73">
        <v>0</v>
      </c>
      <c r="G5992" s="73">
        <v>0.45833333333333337</v>
      </c>
      <c r="H5992" s="73">
        <v>0.45833333333333337</v>
      </c>
      <c r="I5992" s="73">
        <v>0.45833333333333337</v>
      </c>
      <c r="J5992" s="81" t="s">
        <v>4230</v>
      </c>
      <c r="AL5992" s="144">
        <v>0</v>
      </c>
      <c r="AM5992" s="144">
        <v>0.45833333333333337</v>
      </c>
      <c r="AN5992" s="144">
        <v>0.45833333333333337</v>
      </c>
      <c r="AO5992" s="145">
        <v>0.45833333333333337</v>
      </c>
    </row>
    <row r="5993" spans="2:41" ht="14.5" hidden="1" x14ac:dyDescent="0.35">
      <c r="B5993" s="45" t="s">
        <v>3314</v>
      </c>
      <c r="C5993" s="54">
        <v>907613</v>
      </c>
      <c r="D5993" s="54">
        <v>907613</v>
      </c>
      <c r="E5993" s="60" t="s">
        <v>3206</v>
      </c>
      <c r="F5993" s="73">
        <v>0</v>
      </c>
      <c r="G5993" s="73">
        <v>0.45833333333333337</v>
      </c>
      <c r="H5993" s="73">
        <v>0.45833333333333337</v>
      </c>
      <c r="I5993" s="73">
        <v>0.45833333333333337</v>
      </c>
      <c r="J5993" s="81" t="s">
        <v>4230</v>
      </c>
      <c r="AL5993" s="144">
        <v>0</v>
      </c>
      <c r="AM5993" s="144">
        <v>0.45833333333333337</v>
      </c>
      <c r="AN5993" s="144">
        <v>0.45833333333333337</v>
      </c>
      <c r="AO5993" s="145">
        <v>0.45833333333333337</v>
      </c>
    </row>
    <row r="5994" spans="2:41" ht="14.5" hidden="1" x14ac:dyDescent="0.35">
      <c r="B5994" s="45" t="s">
        <v>3314</v>
      </c>
      <c r="C5994" s="54">
        <v>907634</v>
      </c>
      <c r="D5994" s="54">
        <v>907634</v>
      </c>
      <c r="E5994" s="60" t="s">
        <v>3206</v>
      </c>
      <c r="F5994" s="73">
        <v>0</v>
      </c>
      <c r="G5994" s="73">
        <v>0.45833333333333337</v>
      </c>
      <c r="H5994" s="73">
        <v>0.45833333333333337</v>
      </c>
      <c r="I5994" s="73">
        <v>0.45833333333333337</v>
      </c>
      <c r="J5994" s="81" t="s">
        <v>4230</v>
      </c>
      <c r="AL5994" s="144">
        <v>0</v>
      </c>
      <c r="AM5994" s="144">
        <v>0.45833333333333337</v>
      </c>
      <c r="AN5994" s="144">
        <v>0.45833333333333337</v>
      </c>
      <c r="AO5994" s="145">
        <v>0.45833333333333337</v>
      </c>
    </row>
    <row r="5995" spans="2:41" ht="14.5" hidden="1" x14ac:dyDescent="0.35">
      <c r="B5995" s="45" t="s">
        <v>3314</v>
      </c>
      <c r="C5995" s="54">
        <v>907698</v>
      </c>
      <c r="D5995" s="54">
        <v>907698</v>
      </c>
      <c r="E5995" s="60" t="s">
        <v>3206</v>
      </c>
      <c r="F5995" s="73">
        <v>0</v>
      </c>
      <c r="G5995" s="73">
        <v>0.45833333333333337</v>
      </c>
      <c r="H5995" s="73">
        <v>0.45833333333333337</v>
      </c>
      <c r="I5995" s="73">
        <v>0.45833333333333337</v>
      </c>
      <c r="J5995" s="81" t="s">
        <v>4230</v>
      </c>
      <c r="AL5995" s="144">
        <v>0</v>
      </c>
      <c r="AM5995" s="144">
        <v>0.45833333333333337</v>
      </c>
      <c r="AN5995" s="144">
        <v>0.45833333333333337</v>
      </c>
      <c r="AO5995" s="145">
        <v>0.45833333333333337</v>
      </c>
    </row>
    <row r="5996" spans="2:41" ht="14.5" hidden="1" x14ac:dyDescent="0.35">
      <c r="B5996" s="45" t="s">
        <v>3314</v>
      </c>
      <c r="C5996" s="54">
        <v>907796</v>
      </c>
      <c r="D5996" s="54">
        <v>907797</v>
      </c>
      <c r="E5996" s="60" t="s">
        <v>3206</v>
      </c>
      <c r="F5996" s="73">
        <v>0</v>
      </c>
      <c r="G5996" s="73">
        <v>0.45833333333333337</v>
      </c>
      <c r="H5996" s="73">
        <v>0.45833333333333337</v>
      </c>
      <c r="I5996" s="73">
        <v>0.45833333333333337</v>
      </c>
      <c r="J5996" s="81" t="s">
        <v>4230</v>
      </c>
      <c r="AL5996" s="144">
        <v>0</v>
      </c>
      <c r="AM5996" s="144">
        <v>0.45833333333333337</v>
      </c>
      <c r="AN5996" s="144">
        <v>0.45833333333333337</v>
      </c>
      <c r="AO5996" s="145">
        <v>0.45833333333333337</v>
      </c>
    </row>
    <row r="5997" spans="2:41" ht="14.5" hidden="1" x14ac:dyDescent="0.35">
      <c r="B5997" s="45" t="s">
        <v>3314</v>
      </c>
      <c r="C5997" s="54">
        <v>907862</v>
      </c>
      <c r="D5997" s="54">
        <v>907862</v>
      </c>
      <c r="E5997" s="60" t="s">
        <v>3206</v>
      </c>
      <c r="F5997" s="73">
        <v>0</v>
      </c>
      <c r="G5997" s="73">
        <v>0.45833333333333337</v>
      </c>
      <c r="H5997" s="73">
        <v>0.45833333333333337</v>
      </c>
      <c r="I5997" s="73">
        <v>0.45833333333333337</v>
      </c>
      <c r="J5997" s="81" t="s">
        <v>4230</v>
      </c>
      <c r="AL5997" s="144">
        <v>0</v>
      </c>
      <c r="AM5997" s="144">
        <v>0.45833333333333337</v>
      </c>
      <c r="AN5997" s="144">
        <v>0.45833333333333337</v>
      </c>
      <c r="AO5997" s="145">
        <v>0.45833333333333337</v>
      </c>
    </row>
    <row r="5998" spans="2:41" ht="14.5" hidden="1" x14ac:dyDescent="0.35">
      <c r="B5998" s="45" t="s">
        <v>3314</v>
      </c>
      <c r="C5998" s="54">
        <v>907922</v>
      </c>
      <c r="D5998" s="54">
        <v>907922</v>
      </c>
      <c r="E5998" s="60" t="s">
        <v>3206</v>
      </c>
      <c r="F5998" s="73">
        <v>0</v>
      </c>
      <c r="G5998" s="73">
        <v>0.45833333333333337</v>
      </c>
      <c r="H5998" s="73">
        <v>0.45833333333333337</v>
      </c>
      <c r="I5998" s="73">
        <v>0.45833333333333337</v>
      </c>
      <c r="J5998" s="81" t="s">
        <v>4230</v>
      </c>
      <c r="AL5998" s="144">
        <v>0</v>
      </c>
      <c r="AM5998" s="144">
        <v>0.45833333333333337</v>
      </c>
      <c r="AN5998" s="144">
        <v>0.45833333333333337</v>
      </c>
      <c r="AO5998" s="145">
        <v>0.45833333333333337</v>
      </c>
    </row>
    <row r="5999" spans="2:41" ht="14.5" hidden="1" x14ac:dyDescent="0.35">
      <c r="B5999" s="45" t="s">
        <v>3314</v>
      </c>
      <c r="C5999" s="54">
        <v>908150</v>
      </c>
      <c r="D5999" s="54">
        <v>908150</v>
      </c>
      <c r="E5999" s="60" t="s">
        <v>3206</v>
      </c>
      <c r="F5999" s="73">
        <v>0</v>
      </c>
      <c r="G5999" s="73">
        <v>0.45833333333333337</v>
      </c>
      <c r="H5999" s="73">
        <v>0.45833333333333337</v>
      </c>
      <c r="I5999" s="73">
        <v>0.45833333333333337</v>
      </c>
      <c r="J5999" s="81" t="s">
        <v>4230</v>
      </c>
      <c r="AL5999" s="144">
        <v>0</v>
      </c>
      <c r="AM5999" s="144">
        <v>0.45833333333333337</v>
      </c>
      <c r="AN5999" s="144">
        <v>0.45833333333333337</v>
      </c>
      <c r="AO5999" s="145">
        <v>0.45833333333333337</v>
      </c>
    </row>
    <row r="6000" spans="2:41" ht="14.5" hidden="1" x14ac:dyDescent="0.35">
      <c r="B6000" s="45" t="s">
        <v>3314</v>
      </c>
      <c r="C6000" s="54">
        <v>908154</v>
      </c>
      <c r="D6000" s="54">
        <v>908154</v>
      </c>
      <c r="E6000" s="60" t="s">
        <v>3206</v>
      </c>
      <c r="F6000" s="73">
        <v>0</v>
      </c>
      <c r="G6000" s="73">
        <v>0.45833333333333337</v>
      </c>
      <c r="H6000" s="73">
        <v>0.45833333333333337</v>
      </c>
      <c r="I6000" s="73">
        <v>0.45833333333333337</v>
      </c>
      <c r="J6000" s="81" t="s">
        <v>4230</v>
      </c>
      <c r="AL6000" s="144">
        <v>0</v>
      </c>
      <c r="AM6000" s="144">
        <v>0.45833333333333337</v>
      </c>
      <c r="AN6000" s="144">
        <v>0.45833333333333337</v>
      </c>
      <c r="AO6000" s="145">
        <v>0.45833333333333337</v>
      </c>
    </row>
    <row r="6001" spans="2:41" ht="14.5" hidden="1" x14ac:dyDescent="0.35">
      <c r="B6001" s="45" t="s">
        <v>3314</v>
      </c>
      <c r="C6001" s="54">
        <v>908156</v>
      </c>
      <c r="D6001" s="54">
        <v>908156</v>
      </c>
      <c r="E6001" s="60" t="s">
        <v>3206</v>
      </c>
      <c r="F6001" s="73">
        <v>0</v>
      </c>
      <c r="G6001" s="73">
        <v>0.45833333333333337</v>
      </c>
      <c r="H6001" s="73">
        <v>0.45833333333333337</v>
      </c>
      <c r="I6001" s="73">
        <v>0.45833333333333337</v>
      </c>
      <c r="J6001" s="81" t="s">
        <v>4230</v>
      </c>
      <c r="AL6001" s="144">
        <v>0</v>
      </c>
      <c r="AM6001" s="144">
        <v>0.45833333333333337</v>
      </c>
      <c r="AN6001" s="144">
        <v>0.45833333333333337</v>
      </c>
      <c r="AO6001" s="145">
        <v>0.45833333333333337</v>
      </c>
    </row>
    <row r="6002" spans="2:41" ht="14.5" hidden="1" x14ac:dyDescent="0.35">
      <c r="B6002" s="45" t="s">
        <v>3314</v>
      </c>
      <c r="C6002" s="54">
        <v>908158</v>
      </c>
      <c r="D6002" s="54">
        <v>908158</v>
      </c>
      <c r="E6002" s="60" t="s">
        <v>3206</v>
      </c>
      <c r="F6002" s="73">
        <v>0</v>
      </c>
      <c r="G6002" s="73">
        <v>0.45833333333333337</v>
      </c>
      <c r="H6002" s="73">
        <v>0.45833333333333337</v>
      </c>
      <c r="I6002" s="73">
        <v>0.45833333333333337</v>
      </c>
      <c r="J6002" s="81" t="s">
        <v>4230</v>
      </c>
      <c r="AL6002" s="144">
        <v>0</v>
      </c>
      <c r="AM6002" s="144">
        <v>0.45833333333333337</v>
      </c>
      <c r="AN6002" s="144">
        <v>0.45833333333333337</v>
      </c>
      <c r="AO6002" s="145">
        <v>0.45833333333333337</v>
      </c>
    </row>
    <row r="6003" spans="2:41" ht="14.5" hidden="1" x14ac:dyDescent="0.35">
      <c r="B6003" s="45" t="s">
        <v>3314</v>
      </c>
      <c r="C6003" s="54">
        <v>908224</v>
      </c>
      <c r="D6003" s="54">
        <v>908224</v>
      </c>
      <c r="E6003" s="60" t="s">
        <v>3206</v>
      </c>
      <c r="F6003" s="73">
        <v>0</v>
      </c>
      <c r="G6003" s="73">
        <v>0.45833333333333337</v>
      </c>
      <c r="H6003" s="73">
        <v>0.45833333333333337</v>
      </c>
      <c r="I6003" s="73">
        <v>0.45833333333333337</v>
      </c>
      <c r="J6003" s="81" t="s">
        <v>4230</v>
      </c>
      <c r="AL6003" s="144">
        <v>0</v>
      </c>
      <c r="AM6003" s="144">
        <v>0.45833333333333337</v>
      </c>
      <c r="AN6003" s="144">
        <v>0.45833333333333337</v>
      </c>
      <c r="AO6003" s="145">
        <v>0.45833333333333337</v>
      </c>
    </row>
    <row r="6004" spans="2:41" ht="14.5" hidden="1" x14ac:dyDescent="0.35">
      <c r="B6004" s="45" t="s">
        <v>3314</v>
      </c>
      <c r="C6004" s="54">
        <v>908226</v>
      </c>
      <c r="D6004" s="54">
        <v>908226</v>
      </c>
      <c r="E6004" s="60" t="s">
        <v>3206</v>
      </c>
      <c r="F6004" s="73">
        <v>0</v>
      </c>
      <c r="G6004" s="73">
        <v>0.45833333333333337</v>
      </c>
      <c r="H6004" s="73">
        <v>0.45833333333333337</v>
      </c>
      <c r="I6004" s="73">
        <v>0.45833333333333337</v>
      </c>
      <c r="J6004" s="81" t="s">
        <v>4230</v>
      </c>
      <c r="AL6004" s="144">
        <v>0</v>
      </c>
      <c r="AM6004" s="144">
        <v>0.45833333333333337</v>
      </c>
      <c r="AN6004" s="144">
        <v>0.45833333333333337</v>
      </c>
      <c r="AO6004" s="145">
        <v>0.45833333333333337</v>
      </c>
    </row>
    <row r="6005" spans="2:41" ht="14.5" hidden="1" x14ac:dyDescent="0.35">
      <c r="B6005" s="45" t="s">
        <v>3314</v>
      </c>
      <c r="C6005" s="54">
        <v>908490</v>
      </c>
      <c r="D6005" s="54">
        <v>908490</v>
      </c>
      <c r="E6005" s="60" t="s">
        <v>3206</v>
      </c>
      <c r="F6005" s="73">
        <v>0</v>
      </c>
      <c r="G6005" s="73">
        <v>0.45833333333333337</v>
      </c>
      <c r="H6005" s="73">
        <v>0.45833333333333337</v>
      </c>
      <c r="I6005" s="73">
        <v>0.45833333333333337</v>
      </c>
      <c r="J6005" s="81" t="s">
        <v>4230</v>
      </c>
      <c r="AL6005" s="144">
        <v>0</v>
      </c>
      <c r="AM6005" s="144">
        <v>0.45833333333333337</v>
      </c>
      <c r="AN6005" s="144">
        <v>0.45833333333333337</v>
      </c>
      <c r="AO6005" s="145">
        <v>0.45833333333333337</v>
      </c>
    </row>
    <row r="6006" spans="2:41" ht="14.5" hidden="1" x14ac:dyDescent="0.35">
      <c r="B6006" s="45" t="s">
        <v>3314</v>
      </c>
      <c r="C6006" s="54">
        <v>908492</v>
      </c>
      <c r="D6006" s="54">
        <v>908492</v>
      </c>
      <c r="E6006" s="60" t="s">
        <v>3206</v>
      </c>
      <c r="F6006" s="73">
        <v>0</v>
      </c>
      <c r="G6006" s="73">
        <v>0.45833333333333337</v>
      </c>
      <c r="H6006" s="73">
        <v>0.45833333333333337</v>
      </c>
      <c r="I6006" s="73">
        <v>0.45833333333333337</v>
      </c>
      <c r="J6006" s="81" t="s">
        <v>4230</v>
      </c>
      <c r="AL6006" s="144">
        <v>0</v>
      </c>
      <c r="AM6006" s="144">
        <v>0.45833333333333337</v>
      </c>
      <c r="AN6006" s="144">
        <v>0.45833333333333337</v>
      </c>
      <c r="AO6006" s="145">
        <v>0.45833333333333337</v>
      </c>
    </row>
    <row r="6007" spans="2:41" ht="14.5" hidden="1" x14ac:dyDescent="0.35">
      <c r="B6007" s="45" t="s">
        <v>3314</v>
      </c>
      <c r="C6007" s="54">
        <v>908498</v>
      </c>
      <c r="D6007" s="54">
        <v>908498</v>
      </c>
      <c r="E6007" s="60" t="s">
        <v>3206</v>
      </c>
      <c r="F6007" s="73">
        <v>0</v>
      </c>
      <c r="G6007" s="73">
        <v>0.45833333333333337</v>
      </c>
      <c r="H6007" s="73">
        <v>0.45833333333333337</v>
      </c>
      <c r="I6007" s="73">
        <v>0.45833333333333337</v>
      </c>
      <c r="J6007" s="81" t="s">
        <v>4230</v>
      </c>
      <c r="AL6007" s="144">
        <v>0</v>
      </c>
      <c r="AM6007" s="144">
        <v>0.45833333333333337</v>
      </c>
      <c r="AN6007" s="144">
        <v>0.45833333333333337</v>
      </c>
      <c r="AO6007" s="145">
        <v>0.45833333333333337</v>
      </c>
    </row>
    <row r="6008" spans="2:41" ht="14.5" hidden="1" x14ac:dyDescent="0.35">
      <c r="B6008" s="45" t="s">
        <v>3314</v>
      </c>
      <c r="C6008" s="54">
        <v>908612</v>
      </c>
      <c r="D6008" s="54">
        <v>908612</v>
      </c>
      <c r="E6008" s="60" t="s">
        <v>3206</v>
      </c>
      <c r="F6008" s="73">
        <v>0</v>
      </c>
      <c r="G6008" s="73">
        <v>0.45833333333333337</v>
      </c>
      <c r="H6008" s="73">
        <v>0.45833333333333337</v>
      </c>
      <c r="I6008" s="73">
        <v>0.45833333333333337</v>
      </c>
      <c r="J6008" s="81" t="s">
        <v>4230</v>
      </c>
      <c r="AL6008" s="144">
        <v>0</v>
      </c>
      <c r="AM6008" s="144">
        <v>0.45833333333333337</v>
      </c>
      <c r="AN6008" s="144">
        <v>0.45833333333333337</v>
      </c>
      <c r="AO6008" s="145">
        <v>0.45833333333333337</v>
      </c>
    </row>
    <row r="6009" spans="2:41" ht="14.5" hidden="1" x14ac:dyDescent="0.35">
      <c r="B6009" s="45" t="s">
        <v>3314</v>
      </c>
      <c r="C6009" s="54">
        <v>908614</v>
      </c>
      <c r="D6009" s="54">
        <v>908615</v>
      </c>
      <c r="E6009" s="60" t="s">
        <v>3206</v>
      </c>
      <c r="F6009" s="73">
        <v>0</v>
      </c>
      <c r="G6009" s="73">
        <v>0.45833333333333337</v>
      </c>
      <c r="H6009" s="73">
        <v>0.45833333333333337</v>
      </c>
      <c r="I6009" s="73">
        <v>0.45833333333333337</v>
      </c>
      <c r="J6009" s="81" t="s">
        <v>4230</v>
      </c>
      <c r="AL6009" s="144">
        <v>0</v>
      </c>
      <c r="AM6009" s="144">
        <v>0.45833333333333337</v>
      </c>
      <c r="AN6009" s="144">
        <v>0.45833333333333337</v>
      </c>
      <c r="AO6009" s="145">
        <v>0.45833333333333337</v>
      </c>
    </row>
    <row r="6010" spans="2:41" ht="14.5" hidden="1" x14ac:dyDescent="0.35">
      <c r="B6010" s="45" t="s">
        <v>3314</v>
      </c>
      <c r="C6010" s="54">
        <v>908680</v>
      </c>
      <c r="D6010" s="54">
        <v>908680</v>
      </c>
      <c r="E6010" s="60" t="s">
        <v>3206</v>
      </c>
      <c r="F6010" s="73">
        <v>0</v>
      </c>
      <c r="G6010" s="73">
        <v>0.45833333333333337</v>
      </c>
      <c r="H6010" s="73">
        <v>0.45833333333333337</v>
      </c>
      <c r="I6010" s="73">
        <v>0.45833333333333337</v>
      </c>
      <c r="J6010" s="81" t="s">
        <v>4230</v>
      </c>
      <c r="AL6010" s="144">
        <v>0</v>
      </c>
      <c r="AM6010" s="144">
        <v>0.45833333333333337</v>
      </c>
      <c r="AN6010" s="144">
        <v>0.45833333333333337</v>
      </c>
      <c r="AO6010" s="145">
        <v>0.45833333333333337</v>
      </c>
    </row>
    <row r="6011" spans="2:41" ht="14.5" hidden="1" x14ac:dyDescent="0.35">
      <c r="B6011" s="45" t="s">
        <v>3314</v>
      </c>
      <c r="C6011" s="54">
        <v>908762</v>
      </c>
      <c r="D6011" s="54">
        <v>908762</v>
      </c>
      <c r="E6011" s="60" t="s">
        <v>3206</v>
      </c>
      <c r="F6011" s="73">
        <v>0</v>
      </c>
      <c r="G6011" s="73">
        <v>0.45833333333333337</v>
      </c>
      <c r="H6011" s="73">
        <v>0.45833333333333337</v>
      </c>
      <c r="I6011" s="73">
        <v>0.45833333333333337</v>
      </c>
      <c r="J6011" s="81" t="s">
        <v>4230</v>
      </c>
      <c r="AL6011" s="144">
        <v>0</v>
      </c>
      <c r="AM6011" s="144">
        <v>0.45833333333333337</v>
      </c>
      <c r="AN6011" s="144">
        <v>0.45833333333333337</v>
      </c>
      <c r="AO6011" s="145">
        <v>0.45833333333333337</v>
      </c>
    </row>
    <row r="6012" spans="2:41" ht="14.5" hidden="1" x14ac:dyDescent="0.35">
      <c r="B6012" s="45" t="s">
        <v>3314</v>
      </c>
      <c r="C6012" s="54">
        <v>909000</v>
      </c>
      <c r="D6012" s="54">
        <v>909001</v>
      </c>
      <c r="E6012" s="60" t="s">
        <v>3206</v>
      </c>
      <c r="F6012" s="73">
        <v>0</v>
      </c>
      <c r="G6012" s="73">
        <v>0.45833333333333337</v>
      </c>
      <c r="H6012" s="73">
        <v>0.45833333333333337</v>
      </c>
      <c r="I6012" s="73">
        <v>0.45833333333333337</v>
      </c>
      <c r="J6012" s="81" t="s">
        <v>4230</v>
      </c>
      <c r="AL6012" s="144">
        <v>0</v>
      </c>
      <c r="AM6012" s="144">
        <v>0.45833333333333337</v>
      </c>
      <c r="AN6012" s="144">
        <v>0.45833333333333337</v>
      </c>
      <c r="AO6012" s="145">
        <v>0.45833333333333337</v>
      </c>
    </row>
    <row r="6013" spans="2:41" ht="14.5" hidden="1" x14ac:dyDescent="0.35">
      <c r="B6013" s="45" t="s">
        <v>3314</v>
      </c>
      <c r="C6013" s="54">
        <v>909003</v>
      </c>
      <c r="D6013" s="54">
        <v>909004</v>
      </c>
      <c r="E6013" s="60" t="s">
        <v>3206</v>
      </c>
      <c r="F6013" s="73">
        <v>0</v>
      </c>
      <c r="G6013" s="73">
        <v>0.45833333333333337</v>
      </c>
      <c r="H6013" s="73">
        <v>0.45833333333333337</v>
      </c>
      <c r="I6013" s="73">
        <v>0.45833333333333337</v>
      </c>
      <c r="J6013" s="81" t="s">
        <v>4230</v>
      </c>
      <c r="AL6013" s="144">
        <v>0</v>
      </c>
      <c r="AM6013" s="144">
        <v>0.45833333333333337</v>
      </c>
      <c r="AN6013" s="144">
        <v>0.45833333333333337</v>
      </c>
      <c r="AO6013" s="145">
        <v>0.45833333333333337</v>
      </c>
    </row>
    <row r="6014" spans="2:41" ht="14.5" hidden="1" x14ac:dyDescent="0.35">
      <c r="B6014" s="45" t="s">
        <v>3314</v>
      </c>
      <c r="C6014" s="54">
        <v>909009</v>
      </c>
      <c r="D6014" s="54">
        <v>909009</v>
      </c>
      <c r="E6014" s="60" t="s">
        <v>3206</v>
      </c>
      <c r="F6014" s="73">
        <v>0</v>
      </c>
      <c r="G6014" s="73">
        <v>0.45833333333333337</v>
      </c>
      <c r="H6014" s="73">
        <v>0.45833333333333337</v>
      </c>
      <c r="I6014" s="73">
        <v>0.45833333333333337</v>
      </c>
      <c r="J6014" s="81" t="s">
        <v>4230</v>
      </c>
      <c r="AL6014" s="144">
        <v>0</v>
      </c>
      <c r="AM6014" s="144">
        <v>0.45833333333333337</v>
      </c>
      <c r="AN6014" s="144">
        <v>0.45833333333333337</v>
      </c>
      <c r="AO6014" s="145">
        <v>0.45833333333333337</v>
      </c>
    </row>
    <row r="6015" spans="2:41" ht="14.5" hidden="1" x14ac:dyDescent="0.35">
      <c r="B6015" s="45" t="s">
        <v>3314</v>
      </c>
      <c r="C6015" s="54">
        <v>909110</v>
      </c>
      <c r="D6015" s="54">
        <v>909110</v>
      </c>
      <c r="E6015" s="60" t="s">
        <v>3206</v>
      </c>
      <c r="F6015" s="73">
        <v>0</v>
      </c>
      <c r="G6015" s="73">
        <v>0.45833333333333337</v>
      </c>
      <c r="H6015" s="73">
        <v>0.45833333333333337</v>
      </c>
      <c r="I6015" s="73">
        <v>0.45833333333333337</v>
      </c>
      <c r="J6015" s="81" t="s">
        <v>4230</v>
      </c>
      <c r="AL6015" s="144">
        <v>0</v>
      </c>
      <c r="AM6015" s="144">
        <v>0.45833333333333337</v>
      </c>
      <c r="AN6015" s="144">
        <v>0.45833333333333337</v>
      </c>
      <c r="AO6015" s="145">
        <v>0.45833333333333337</v>
      </c>
    </row>
    <row r="6016" spans="2:41" ht="14.5" hidden="1" x14ac:dyDescent="0.35">
      <c r="B6016" s="45" t="s">
        <v>3314</v>
      </c>
      <c r="C6016" s="54">
        <v>909112</v>
      </c>
      <c r="D6016" s="54">
        <v>909112</v>
      </c>
      <c r="E6016" s="60" t="s">
        <v>3206</v>
      </c>
      <c r="F6016" s="73">
        <v>0</v>
      </c>
      <c r="G6016" s="73">
        <v>0.45833333333333337</v>
      </c>
      <c r="H6016" s="73">
        <v>0.45833333333333337</v>
      </c>
      <c r="I6016" s="73">
        <v>0.45833333333333337</v>
      </c>
      <c r="J6016" s="81" t="s">
        <v>4230</v>
      </c>
      <c r="AL6016" s="144">
        <v>0</v>
      </c>
      <c r="AM6016" s="144">
        <v>0.45833333333333337</v>
      </c>
      <c r="AN6016" s="144">
        <v>0.45833333333333337</v>
      </c>
      <c r="AO6016" s="145">
        <v>0.45833333333333337</v>
      </c>
    </row>
    <row r="6017" spans="2:41" ht="14.5" hidden="1" x14ac:dyDescent="0.35">
      <c r="B6017" s="45" t="s">
        <v>3314</v>
      </c>
      <c r="C6017" s="54">
        <v>909114</v>
      </c>
      <c r="D6017" s="54">
        <v>909116</v>
      </c>
      <c r="E6017" s="60" t="s">
        <v>3206</v>
      </c>
      <c r="F6017" s="73">
        <v>0</v>
      </c>
      <c r="G6017" s="73">
        <v>0.45833333333333337</v>
      </c>
      <c r="H6017" s="73">
        <v>0.45833333333333337</v>
      </c>
      <c r="I6017" s="73">
        <v>0.45833333333333337</v>
      </c>
      <c r="J6017" s="81" t="s">
        <v>4230</v>
      </c>
      <c r="AL6017" s="144">
        <v>0</v>
      </c>
      <c r="AM6017" s="144">
        <v>0.45833333333333337</v>
      </c>
      <c r="AN6017" s="144">
        <v>0.45833333333333337</v>
      </c>
      <c r="AO6017" s="145">
        <v>0.45833333333333337</v>
      </c>
    </row>
    <row r="6018" spans="2:41" ht="14.5" hidden="1" x14ac:dyDescent="0.35">
      <c r="B6018" s="45" t="s">
        <v>3314</v>
      </c>
      <c r="C6018" s="54">
        <v>909118</v>
      </c>
      <c r="D6018" s="54">
        <v>909118</v>
      </c>
      <c r="E6018" s="60" t="s">
        <v>3206</v>
      </c>
      <c r="F6018" s="73">
        <v>0</v>
      </c>
      <c r="G6018" s="73">
        <v>0.45833333333333337</v>
      </c>
      <c r="H6018" s="73">
        <v>0.45833333333333337</v>
      </c>
      <c r="I6018" s="73">
        <v>0.45833333333333337</v>
      </c>
      <c r="J6018" s="81" t="s">
        <v>4230</v>
      </c>
      <c r="AL6018" s="144">
        <v>0</v>
      </c>
      <c r="AM6018" s="144">
        <v>0.45833333333333337</v>
      </c>
      <c r="AN6018" s="144">
        <v>0.45833333333333337</v>
      </c>
      <c r="AO6018" s="145">
        <v>0.45833333333333337</v>
      </c>
    </row>
    <row r="6019" spans="2:41" ht="14.5" hidden="1" x14ac:dyDescent="0.35">
      <c r="B6019" s="45" t="s">
        <v>3314</v>
      </c>
      <c r="C6019" s="54">
        <v>909122</v>
      </c>
      <c r="D6019" s="54">
        <v>909122</v>
      </c>
      <c r="E6019" s="60" t="s">
        <v>3206</v>
      </c>
      <c r="F6019" s="73">
        <v>0</v>
      </c>
      <c r="G6019" s="73">
        <v>0.45833333333333337</v>
      </c>
      <c r="H6019" s="73">
        <v>0.45833333333333337</v>
      </c>
      <c r="I6019" s="73">
        <v>0.45833333333333337</v>
      </c>
      <c r="J6019" s="81" t="s">
        <v>4230</v>
      </c>
      <c r="AL6019" s="144">
        <v>0</v>
      </c>
      <c r="AM6019" s="144">
        <v>0.45833333333333337</v>
      </c>
      <c r="AN6019" s="144">
        <v>0.45833333333333337</v>
      </c>
      <c r="AO6019" s="145">
        <v>0.45833333333333337</v>
      </c>
    </row>
    <row r="6020" spans="2:41" ht="14.5" hidden="1" x14ac:dyDescent="0.35">
      <c r="B6020" s="45" t="s">
        <v>3314</v>
      </c>
      <c r="C6020" s="54">
        <v>909126</v>
      </c>
      <c r="D6020" s="54">
        <v>909126</v>
      </c>
      <c r="E6020" s="60" t="s">
        <v>3206</v>
      </c>
      <c r="F6020" s="73">
        <v>0</v>
      </c>
      <c r="G6020" s="73">
        <v>0.45833333333333337</v>
      </c>
      <c r="H6020" s="73">
        <v>0.45833333333333337</v>
      </c>
      <c r="I6020" s="73">
        <v>0.45833333333333337</v>
      </c>
      <c r="J6020" s="81" t="s">
        <v>4230</v>
      </c>
      <c r="AL6020" s="144">
        <v>0</v>
      </c>
      <c r="AM6020" s="144">
        <v>0.45833333333333337</v>
      </c>
      <c r="AN6020" s="144">
        <v>0.45833333333333337</v>
      </c>
      <c r="AO6020" s="145">
        <v>0.45833333333333337</v>
      </c>
    </row>
    <row r="6021" spans="2:41" ht="14.5" hidden="1" x14ac:dyDescent="0.35">
      <c r="B6021" s="45" t="s">
        <v>3314</v>
      </c>
      <c r="C6021" s="54">
        <v>909128</v>
      </c>
      <c r="D6021" s="54">
        <v>909128</v>
      </c>
      <c r="E6021" s="60" t="s">
        <v>3206</v>
      </c>
      <c r="F6021" s="73">
        <v>0</v>
      </c>
      <c r="G6021" s="73">
        <v>0.45833333333333337</v>
      </c>
      <c r="H6021" s="73">
        <v>0.45833333333333337</v>
      </c>
      <c r="I6021" s="73">
        <v>0.45833333333333337</v>
      </c>
      <c r="J6021" s="81" t="s">
        <v>4230</v>
      </c>
      <c r="AL6021" s="144">
        <v>0</v>
      </c>
      <c r="AM6021" s="144">
        <v>0.45833333333333337</v>
      </c>
      <c r="AN6021" s="144">
        <v>0.45833333333333337</v>
      </c>
      <c r="AO6021" s="145">
        <v>0.45833333333333337</v>
      </c>
    </row>
    <row r="6022" spans="2:41" ht="14.5" hidden="1" x14ac:dyDescent="0.35">
      <c r="B6022" s="45" t="s">
        <v>3314</v>
      </c>
      <c r="C6022" s="54">
        <v>909131</v>
      </c>
      <c r="D6022" s="54">
        <v>909133</v>
      </c>
      <c r="E6022" s="60" t="s">
        <v>3206</v>
      </c>
      <c r="F6022" s="73">
        <v>0</v>
      </c>
      <c r="G6022" s="73">
        <v>0.45833333333333337</v>
      </c>
      <c r="H6022" s="73">
        <v>0.45833333333333337</v>
      </c>
      <c r="I6022" s="73">
        <v>0.45833333333333337</v>
      </c>
      <c r="J6022" s="81" t="s">
        <v>4230</v>
      </c>
      <c r="AL6022" s="144">
        <v>0</v>
      </c>
      <c r="AM6022" s="144">
        <v>0.45833333333333337</v>
      </c>
      <c r="AN6022" s="144">
        <v>0.45833333333333337</v>
      </c>
      <c r="AO6022" s="145">
        <v>0.45833333333333337</v>
      </c>
    </row>
    <row r="6023" spans="2:41" ht="14.5" hidden="1" x14ac:dyDescent="0.35">
      <c r="B6023" s="45" t="s">
        <v>3314</v>
      </c>
      <c r="C6023" s="54">
        <v>909135</v>
      </c>
      <c r="D6023" s="54">
        <v>909136</v>
      </c>
      <c r="E6023" s="60" t="s">
        <v>3206</v>
      </c>
      <c r="F6023" s="73">
        <v>0</v>
      </c>
      <c r="G6023" s="73">
        <v>0.45833333333333337</v>
      </c>
      <c r="H6023" s="73">
        <v>0.45833333333333337</v>
      </c>
      <c r="I6023" s="73">
        <v>0.45833333333333337</v>
      </c>
      <c r="J6023" s="81" t="s">
        <v>4230</v>
      </c>
      <c r="AL6023" s="144">
        <v>0</v>
      </c>
      <c r="AM6023" s="144">
        <v>0.45833333333333337</v>
      </c>
      <c r="AN6023" s="144">
        <v>0.45833333333333337</v>
      </c>
      <c r="AO6023" s="145">
        <v>0.45833333333333337</v>
      </c>
    </row>
    <row r="6024" spans="2:41" ht="14.5" hidden="1" x14ac:dyDescent="0.35">
      <c r="B6024" s="45" t="s">
        <v>3314</v>
      </c>
      <c r="C6024" s="54">
        <v>909138</v>
      </c>
      <c r="D6024" s="54">
        <v>909138</v>
      </c>
      <c r="E6024" s="60" t="s">
        <v>3206</v>
      </c>
      <c r="F6024" s="73">
        <v>0</v>
      </c>
      <c r="G6024" s="73">
        <v>0.45833333333333337</v>
      </c>
      <c r="H6024" s="73">
        <v>0.45833333333333337</v>
      </c>
      <c r="I6024" s="73">
        <v>0.45833333333333337</v>
      </c>
      <c r="J6024" s="81" t="s">
        <v>4230</v>
      </c>
      <c r="AL6024" s="144">
        <v>0</v>
      </c>
      <c r="AM6024" s="144">
        <v>0.45833333333333337</v>
      </c>
      <c r="AN6024" s="144">
        <v>0.45833333333333337</v>
      </c>
      <c r="AO6024" s="145">
        <v>0.45833333333333337</v>
      </c>
    </row>
    <row r="6025" spans="2:41" ht="14.5" hidden="1" x14ac:dyDescent="0.35">
      <c r="B6025" s="45" t="s">
        <v>3314</v>
      </c>
      <c r="C6025" s="54">
        <v>909140</v>
      </c>
      <c r="D6025" s="54">
        <v>909140</v>
      </c>
      <c r="E6025" s="60" t="s">
        <v>3206</v>
      </c>
      <c r="F6025" s="73">
        <v>0</v>
      </c>
      <c r="G6025" s="73">
        <v>0.45833333333333337</v>
      </c>
      <c r="H6025" s="73">
        <v>0.45833333333333337</v>
      </c>
      <c r="I6025" s="73">
        <v>0.45833333333333337</v>
      </c>
      <c r="J6025" s="81" t="s">
        <v>4230</v>
      </c>
      <c r="AL6025" s="144">
        <v>0</v>
      </c>
      <c r="AM6025" s="144">
        <v>0.45833333333333337</v>
      </c>
      <c r="AN6025" s="144">
        <v>0.45833333333333337</v>
      </c>
      <c r="AO6025" s="145">
        <v>0.45833333333333337</v>
      </c>
    </row>
    <row r="6026" spans="2:41" ht="14.5" hidden="1" x14ac:dyDescent="0.35">
      <c r="B6026" s="45" t="s">
        <v>3314</v>
      </c>
      <c r="C6026" s="54">
        <v>909144</v>
      </c>
      <c r="D6026" s="54">
        <v>909144</v>
      </c>
      <c r="E6026" s="60" t="s">
        <v>3206</v>
      </c>
      <c r="F6026" s="73">
        <v>0</v>
      </c>
      <c r="G6026" s="73">
        <v>0.45833333333333337</v>
      </c>
      <c r="H6026" s="73">
        <v>0.45833333333333337</v>
      </c>
      <c r="I6026" s="73">
        <v>0.45833333333333337</v>
      </c>
      <c r="J6026" s="81" t="s">
        <v>4230</v>
      </c>
      <c r="AL6026" s="144">
        <v>0</v>
      </c>
      <c r="AM6026" s="144">
        <v>0.45833333333333337</v>
      </c>
      <c r="AN6026" s="144">
        <v>0.45833333333333337</v>
      </c>
      <c r="AO6026" s="145">
        <v>0.45833333333333337</v>
      </c>
    </row>
    <row r="6027" spans="2:41" ht="14.5" hidden="1" x14ac:dyDescent="0.35">
      <c r="B6027" s="45" t="s">
        <v>3314</v>
      </c>
      <c r="C6027" s="54">
        <v>909149</v>
      </c>
      <c r="D6027" s="54">
        <v>909150</v>
      </c>
      <c r="E6027" s="60" t="s">
        <v>3206</v>
      </c>
      <c r="F6027" s="73">
        <v>0</v>
      </c>
      <c r="G6027" s="73">
        <v>0.45833333333333337</v>
      </c>
      <c r="H6027" s="73">
        <v>0.45833333333333337</v>
      </c>
      <c r="I6027" s="73">
        <v>0.45833333333333337</v>
      </c>
      <c r="J6027" s="81" t="s">
        <v>4230</v>
      </c>
      <c r="AL6027" s="144">
        <v>0</v>
      </c>
      <c r="AM6027" s="144">
        <v>0.45833333333333337</v>
      </c>
      <c r="AN6027" s="144">
        <v>0.45833333333333337</v>
      </c>
      <c r="AO6027" s="145">
        <v>0.45833333333333337</v>
      </c>
    </row>
    <row r="6028" spans="2:41" ht="14.5" hidden="1" x14ac:dyDescent="0.35">
      <c r="B6028" s="45" t="s">
        <v>3314</v>
      </c>
      <c r="C6028" s="54">
        <v>909154</v>
      </c>
      <c r="D6028" s="54">
        <v>909155</v>
      </c>
      <c r="E6028" s="60" t="s">
        <v>3206</v>
      </c>
      <c r="F6028" s="73">
        <v>0</v>
      </c>
      <c r="G6028" s="73">
        <v>0.45833333333333337</v>
      </c>
      <c r="H6028" s="73">
        <v>0.45833333333333337</v>
      </c>
      <c r="I6028" s="73">
        <v>0.45833333333333337</v>
      </c>
      <c r="J6028" s="81" t="s">
        <v>4230</v>
      </c>
      <c r="AL6028" s="144">
        <v>0</v>
      </c>
      <c r="AM6028" s="144">
        <v>0.45833333333333337</v>
      </c>
      <c r="AN6028" s="144">
        <v>0.45833333333333337</v>
      </c>
      <c r="AO6028" s="145">
        <v>0.45833333333333337</v>
      </c>
    </row>
    <row r="6029" spans="2:41" ht="14.5" hidden="1" x14ac:dyDescent="0.35">
      <c r="B6029" s="45" t="s">
        <v>3314</v>
      </c>
      <c r="C6029" s="54">
        <v>909160</v>
      </c>
      <c r="D6029" s="54">
        <v>909160</v>
      </c>
      <c r="E6029" s="60" t="s">
        <v>3206</v>
      </c>
      <c r="F6029" s="73">
        <v>0</v>
      </c>
      <c r="G6029" s="73">
        <v>0.45833333333333337</v>
      </c>
      <c r="H6029" s="73">
        <v>0.45833333333333337</v>
      </c>
      <c r="I6029" s="73">
        <v>0.45833333333333337</v>
      </c>
      <c r="J6029" s="81" t="s">
        <v>4230</v>
      </c>
      <c r="AL6029" s="144">
        <v>0</v>
      </c>
      <c r="AM6029" s="144">
        <v>0.45833333333333337</v>
      </c>
      <c r="AN6029" s="144">
        <v>0.45833333333333337</v>
      </c>
      <c r="AO6029" s="145">
        <v>0.45833333333333337</v>
      </c>
    </row>
    <row r="6030" spans="2:41" ht="14.5" hidden="1" x14ac:dyDescent="0.35">
      <c r="B6030" s="45" t="s">
        <v>3314</v>
      </c>
      <c r="C6030" s="54">
        <v>909165</v>
      </c>
      <c r="D6030" s="54">
        <v>909166</v>
      </c>
      <c r="E6030" s="60" t="s">
        <v>3206</v>
      </c>
      <c r="F6030" s="73">
        <v>0</v>
      </c>
      <c r="G6030" s="73">
        <v>0.45833333333333337</v>
      </c>
      <c r="H6030" s="73">
        <v>0.45833333333333337</v>
      </c>
      <c r="I6030" s="73">
        <v>0.45833333333333337</v>
      </c>
      <c r="J6030" s="81" t="s">
        <v>4230</v>
      </c>
      <c r="AL6030" s="144">
        <v>0</v>
      </c>
      <c r="AM6030" s="144">
        <v>0.45833333333333337</v>
      </c>
      <c r="AN6030" s="144">
        <v>0.45833333333333337</v>
      </c>
      <c r="AO6030" s="145">
        <v>0.45833333333333337</v>
      </c>
    </row>
    <row r="6031" spans="2:41" ht="14.5" hidden="1" x14ac:dyDescent="0.35">
      <c r="B6031" s="45" t="s">
        <v>3314</v>
      </c>
      <c r="C6031" s="54">
        <v>909170</v>
      </c>
      <c r="D6031" s="54">
        <v>909170</v>
      </c>
      <c r="E6031" s="60" t="s">
        <v>3206</v>
      </c>
      <c r="F6031" s="73">
        <v>0</v>
      </c>
      <c r="G6031" s="73">
        <v>0.45833333333333337</v>
      </c>
      <c r="H6031" s="73">
        <v>0.45833333333333337</v>
      </c>
      <c r="I6031" s="73">
        <v>0.45833333333333337</v>
      </c>
      <c r="J6031" s="81" t="s">
        <v>4230</v>
      </c>
      <c r="AL6031" s="144">
        <v>0</v>
      </c>
      <c r="AM6031" s="144">
        <v>0.45833333333333337</v>
      </c>
      <c r="AN6031" s="144">
        <v>0.45833333333333337</v>
      </c>
      <c r="AO6031" s="145">
        <v>0.45833333333333337</v>
      </c>
    </row>
    <row r="6032" spans="2:41" ht="14.5" hidden="1" x14ac:dyDescent="0.35">
      <c r="B6032" s="45" t="s">
        <v>3314</v>
      </c>
      <c r="C6032" s="54">
        <v>909172</v>
      </c>
      <c r="D6032" s="54">
        <v>909172</v>
      </c>
      <c r="E6032" s="60" t="s">
        <v>3206</v>
      </c>
      <c r="F6032" s="73">
        <v>0</v>
      </c>
      <c r="G6032" s="73">
        <v>0.45833333333333337</v>
      </c>
      <c r="H6032" s="73">
        <v>0.45833333333333337</v>
      </c>
      <c r="I6032" s="73">
        <v>0.45833333333333337</v>
      </c>
      <c r="J6032" s="81" t="s">
        <v>4230</v>
      </c>
      <c r="AL6032" s="144">
        <v>0</v>
      </c>
      <c r="AM6032" s="144">
        <v>0.45833333333333337</v>
      </c>
      <c r="AN6032" s="144">
        <v>0.45833333333333337</v>
      </c>
      <c r="AO6032" s="145">
        <v>0.45833333333333337</v>
      </c>
    </row>
    <row r="6033" spans="2:41" ht="14.5" hidden="1" x14ac:dyDescent="0.35">
      <c r="B6033" s="45" t="s">
        <v>3314</v>
      </c>
      <c r="C6033" s="54">
        <v>909177</v>
      </c>
      <c r="D6033" s="54">
        <v>909177</v>
      </c>
      <c r="E6033" s="60" t="s">
        <v>3206</v>
      </c>
      <c r="F6033" s="73">
        <v>0</v>
      </c>
      <c r="G6033" s="73">
        <v>0.45833333333333337</v>
      </c>
      <c r="H6033" s="73">
        <v>0.45833333333333337</v>
      </c>
      <c r="I6033" s="73">
        <v>0.45833333333333337</v>
      </c>
      <c r="J6033" s="81" t="s">
        <v>4230</v>
      </c>
      <c r="AL6033" s="144">
        <v>0</v>
      </c>
      <c r="AM6033" s="144">
        <v>0.45833333333333337</v>
      </c>
      <c r="AN6033" s="144">
        <v>0.45833333333333337</v>
      </c>
      <c r="AO6033" s="145">
        <v>0.45833333333333337</v>
      </c>
    </row>
    <row r="6034" spans="2:41" ht="14.5" hidden="1" x14ac:dyDescent="0.35">
      <c r="B6034" s="45" t="s">
        <v>3314</v>
      </c>
      <c r="C6034" s="54">
        <v>909180</v>
      </c>
      <c r="D6034" s="54">
        <v>909180</v>
      </c>
      <c r="E6034" s="60" t="s">
        <v>3206</v>
      </c>
      <c r="F6034" s="73">
        <v>0</v>
      </c>
      <c r="G6034" s="73">
        <v>0.45833333333333337</v>
      </c>
      <c r="H6034" s="73">
        <v>0.45833333333333337</v>
      </c>
      <c r="I6034" s="73">
        <v>0.45833333333333337</v>
      </c>
      <c r="J6034" s="81" t="s">
        <v>4230</v>
      </c>
      <c r="AL6034" s="144">
        <v>0</v>
      </c>
      <c r="AM6034" s="144">
        <v>0.45833333333333337</v>
      </c>
      <c r="AN6034" s="144">
        <v>0.45833333333333337</v>
      </c>
      <c r="AO6034" s="145">
        <v>0.45833333333333337</v>
      </c>
    </row>
    <row r="6035" spans="2:41" ht="14.5" hidden="1" x14ac:dyDescent="0.35">
      <c r="B6035" s="45" t="s">
        <v>3314</v>
      </c>
      <c r="C6035" s="54">
        <v>909186</v>
      </c>
      <c r="D6035" s="54">
        <v>909186</v>
      </c>
      <c r="E6035" s="60" t="s">
        <v>3206</v>
      </c>
      <c r="F6035" s="73">
        <v>0</v>
      </c>
      <c r="G6035" s="73">
        <v>0.45833333333333337</v>
      </c>
      <c r="H6035" s="73">
        <v>0.45833333333333337</v>
      </c>
      <c r="I6035" s="73">
        <v>0.45833333333333337</v>
      </c>
      <c r="J6035" s="81" t="s">
        <v>4230</v>
      </c>
      <c r="AL6035" s="144">
        <v>0</v>
      </c>
      <c r="AM6035" s="144">
        <v>0.45833333333333337</v>
      </c>
      <c r="AN6035" s="144">
        <v>0.45833333333333337</v>
      </c>
      <c r="AO6035" s="145">
        <v>0.45833333333333337</v>
      </c>
    </row>
    <row r="6036" spans="2:41" ht="14.5" hidden="1" x14ac:dyDescent="0.35">
      <c r="B6036" s="45" t="s">
        <v>3314</v>
      </c>
      <c r="C6036" s="54">
        <v>909188</v>
      </c>
      <c r="D6036" s="54">
        <v>909188</v>
      </c>
      <c r="E6036" s="60" t="s">
        <v>3206</v>
      </c>
      <c r="F6036" s="73">
        <v>0</v>
      </c>
      <c r="G6036" s="73">
        <v>0.45833333333333337</v>
      </c>
      <c r="H6036" s="73">
        <v>0.45833333333333337</v>
      </c>
      <c r="I6036" s="73">
        <v>0.45833333333333337</v>
      </c>
      <c r="J6036" s="81" t="s">
        <v>4230</v>
      </c>
      <c r="AL6036" s="144">
        <v>0</v>
      </c>
      <c r="AM6036" s="144">
        <v>0.45833333333333337</v>
      </c>
      <c r="AN6036" s="144">
        <v>0.45833333333333337</v>
      </c>
      <c r="AO6036" s="145">
        <v>0.45833333333333337</v>
      </c>
    </row>
    <row r="6037" spans="2:41" ht="14.5" hidden="1" x14ac:dyDescent="0.35">
      <c r="B6037" s="45" t="s">
        <v>3314</v>
      </c>
      <c r="C6037" s="54">
        <v>909190</v>
      </c>
      <c r="D6037" s="54">
        <v>909190</v>
      </c>
      <c r="E6037" s="60" t="s">
        <v>3206</v>
      </c>
      <c r="F6037" s="73">
        <v>0</v>
      </c>
      <c r="G6037" s="73">
        <v>0.45833333333333337</v>
      </c>
      <c r="H6037" s="73">
        <v>0.45833333333333337</v>
      </c>
      <c r="I6037" s="73">
        <v>0.45833333333333337</v>
      </c>
      <c r="J6037" s="81" t="s">
        <v>4230</v>
      </c>
      <c r="AL6037" s="144">
        <v>0</v>
      </c>
      <c r="AM6037" s="144">
        <v>0.45833333333333337</v>
      </c>
      <c r="AN6037" s="144">
        <v>0.45833333333333337</v>
      </c>
      <c r="AO6037" s="145">
        <v>0.45833333333333337</v>
      </c>
    </row>
    <row r="6038" spans="2:41" ht="14.5" hidden="1" x14ac:dyDescent="0.35">
      <c r="B6038" s="45" t="s">
        <v>3314</v>
      </c>
      <c r="C6038" s="54">
        <v>909192</v>
      </c>
      <c r="D6038" s="54">
        <v>909192</v>
      </c>
      <c r="E6038" s="60" t="s">
        <v>3206</v>
      </c>
      <c r="F6038" s="73">
        <v>0</v>
      </c>
      <c r="G6038" s="73">
        <v>0.45833333333333337</v>
      </c>
      <c r="H6038" s="73">
        <v>0.45833333333333337</v>
      </c>
      <c r="I6038" s="73">
        <v>0.45833333333333337</v>
      </c>
      <c r="J6038" s="81" t="s">
        <v>4230</v>
      </c>
      <c r="AL6038" s="144">
        <v>0</v>
      </c>
      <c r="AM6038" s="144">
        <v>0.45833333333333337</v>
      </c>
      <c r="AN6038" s="144">
        <v>0.45833333333333337</v>
      </c>
      <c r="AO6038" s="145">
        <v>0.45833333333333337</v>
      </c>
    </row>
    <row r="6039" spans="2:41" ht="14.5" hidden="1" x14ac:dyDescent="0.35">
      <c r="B6039" s="45" t="s">
        <v>3314</v>
      </c>
      <c r="C6039" s="54">
        <v>909237</v>
      </c>
      <c r="D6039" s="54">
        <v>909237</v>
      </c>
      <c r="E6039" s="60" t="s">
        <v>3206</v>
      </c>
      <c r="F6039" s="73">
        <v>0</v>
      </c>
      <c r="G6039" s="73">
        <v>0.45833333333333337</v>
      </c>
      <c r="H6039" s="73">
        <v>0.45833333333333337</v>
      </c>
      <c r="I6039" s="73">
        <v>0.45833333333333337</v>
      </c>
      <c r="J6039" s="81" t="s">
        <v>4230</v>
      </c>
      <c r="AL6039" s="144">
        <v>0</v>
      </c>
      <c r="AM6039" s="144">
        <v>0.45833333333333337</v>
      </c>
      <c r="AN6039" s="144">
        <v>0.45833333333333337</v>
      </c>
      <c r="AO6039" s="145">
        <v>0.45833333333333337</v>
      </c>
    </row>
    <row r="6040" spans="2:41" ht="14.5" hidden="1" x14ac:dyDescent="0.35">
      <c r="B6040" s="45" t="s">
        <v>3314</v>
      </c>
      <c r="C6040" s="54">
        <v>909294</v>
      </c>
      <c r="D6040" s="54">
        <v>909294</v>
      </c>
      <c r="E6040" s="60" t="s">
        <v>3206</v>
      </c>
      <c r="F6040" s="73">
        <v>0</v>
      </c>
      <c r="G6040" s="73">
        <v>0.45833333333333337</v>
      </c>
      <c r="H6040" s="73">
        <v>0.45833333333333337</v>
      </c>
      <c r="I6040" s="73">
        <v>0.45833333333333337</v>
      </c>
      <c r="J6040" s="81" t="s">
        <v>4230</v>
      </c>
      <c r="AL6040" s="144">
        <v>0</v>
      </c>
      <c r="AM6040" s="144">
        <v>0.45833333333333337</v>
      </c>
      <c r="AN6040" s="144">
        <v>0.45833333333333337</v>
      </c>
      <c r="AO6040" s="145">
        <v>0.45833333333333337</v>
      </c>
    </row>
    <row r="6041" spans="2:41" ht="14.5" hidden="1" x14ac:dyDescent="0.35">
      <c r="B6041" s="45" t="s">
        <v>3314</v>
      </c>
      <c r="C6041" s="54">
        <v>909453</v>
      </c>
      <c r="D6041" s="54">
        <v>909454</v>
      </c>
      <c r="E6041" s="60" t="s">
        <v>3206</v>
      </c>
      <c r="F6041" s="73">
        <v>0</v>
      </c>
      <c r="G6041" s="73">
        <v>0.45833333333333337</v>
      </c>
      <c r="H6041" s="73">
        <v>0.45833333333333337</v>
      </c>
      <c r="I6041" s="73">
        <v>0.45833333333333337</v>
      </c>
      <c r="J6041" s="81" t="s">
        <v>4230</v>
      </c>
      <c r="AL6041" s="144">
        <v>0</v>
      </c>
      <c r="AM6041" s="144">
        <v>0.45833333333333337</v>
      </c>
      <c r="AN6041" s="144">
        <v>0.45833333333333337</v>
      </c>
      <c r="AO6041" s="145">
        <v>0.45833333333333337</v>
      </c>
    </row>
    <row r="6042" spans="2:41" ht="14.5" hidden="1" x14ac:dyDescent="0.35">
      <c r="B6042" s="45" t="s">
        <v>3314</v>
      </c>
      <c r="C6042" s="54">
        <v>909458</v>
      </c>
      <c r="D6042" s="54">
        <v>909458</v>
      </c>
      <c r="E6042" s="60" t="s">
        <v>3206</v>
      </c>
      <c r="F6042" s="73">
        <v>0</v>
      </c>
      <c r="G6042" s="73">
        <v>0.45833333333333337</v>
      </c>
      <c r="H6042" s="73">
        <v>0.45833333333333337</v>
      </c>
      <c r="I6042" s="73">
        <v>0.45833333333333337</v>
      </c>
      <c r="J6042" s="81" t="s">
        <v>4230</v>
      </c>
      <c r="AL6042" s="144">
        <v>0</v>
      </c>
      <c r="AM6042" s="144">
        <v>0.45833333333333337</v>
      </c>
      <c r="AN6042" s="144">
        <v>0.45833333333333337</v>
      </c>
      <c r="AO6042" s="145">
        <v>0.45833333333333337</v>
      </c>
    </row>
    <row r="6043" spans="2:41" ht="14.5" hidden="1" x14ac:dyDescent="0.35">
      <c r="B6043" s="45" t="s">
        <v>3314</v>
      </c>
      <c r="C6043" s="54">
        <v>909491</v>
      </c>
      <c r="D6043" s="54">
        <v>909491</v>
      </c>
      <c r="E6043" s="60" t="s">
        <v>3206</v>
      </c>
      <c r="F6043" s="73">
        <v>0</v>
      </c>
      <c r="G6043" s="73">
        <v>0.45833333333333337</v>
      </c>
      <c r="H6043" s="73">
        <v>0.45833333333333337</v>
      </c>
      <c r="I6043" s="73">
        <v>0.45833333333333337</v>
      </c>
      <c r="J6043" s="81" t="s">
        <v>4230</v>
      </c>
      <c r="AL6043" s="144">
        <v>0</v>
      </c>
      <c r="AM6043" s="144">
        <v>0.45833333333333337</v>
      </c>
      <c r="AN6043" s="144">
        <v>0.45833333333333337</v>
      </c>
      <c r="AO6043" s="145">
        <v>0.45833333333333337</v>
      </c>
    </row>
    <row r="6044" spans="2:41" ht="14.5" hidden="1" x14ac:dyDescent="0.35">
      <c r="B6044" s="45" t="s">
        <v>3314</v>
      </c>
      <c r="C6044" s="54">
        <v>909781</v>
      </c>
      <c r="D6044" s="54">
        <v>909782</v>
      </c>
      <c r="E6044" s="60" t="s">
        <v>3206</v>
      </c>
      <c r="F6044" s="73">
        <v>0</v>
      </c>
      <c r="G6044" s="73">
        <v>0.45833333333333337</v>
      </c>
      <c r="H6044" s="73">
        <v>0.45833333333333337</v>
      </c>
      <c r="I6044" s="73">
        <v>0.45833333333333337</v>
      </c>
      <c r="J6044" s="81" t="s">
        <v>4230</v>
      </c>
      <c r="AL6044" s="144">
        <v>0</v>
      </c>
      <c r="AM6044" s="144">
        <v>0.45833333333333337</v>
      </c>
      <c r="AN6044" s="144">
        <v>0.45833333333333337</v>
      </c>
      <c r="AO6044" s="145">
        <v>0.45833333333333337</v>
      </c>
    </row>
    <row r="6045" spans="2:41" ht="14.5" hidden="1" x14ac:dyDescent="0.35">
      <c r="B6045" s="45" t="s">
        <v>3314</v>
      </c>
      <c r="C6045" s="54">
        <v>909875</v>
      </c>
      <c r="D6045" s="54">
        <v>909875</v>
      </c>
      <c r="E6045" s="60" t="s">
        <v>3206</v>
      </c>
      <c r="F6045" s="73">
        <v>0</v>
      </c>
      <c r="G6045" s="73">
        <v>0.45833333333333337</v>
      </c>
      <c r="H6045" s="73">
        <v>0.45833333333333337</v>
      </c>
      <c r="I6045" s="73">
        <v>0.45833333333333337</v>
      </c>
      <c r="J6045" s="81" t="s">
        <v>4230</v>
      </c>
      <c r="AL6045" s="144">
        <v>0</v>
      </c>
      <c r="AM6045" s="144">
        <v>0.45833333333333337</v>
      </c>
      <c r="AN6045" s="144">
        <v>0.45833333333333337</v>
      </c>
      <c r="AO6045" s="145">
        <v>0.45833333333333337</v>
      </c>
    </row>
    <row r="6046" spans="2:41" ht="14.5" hidden="1" x14ac:dyDescent="0.35">
      <c r="B6046" s="45" t="s">
        <v>3314</v>
      </c>
      <c r="C6046" s="54">
        <v>909880</v>
      </c>
      <c r="D6046" s="54">
        <v>909881</v>
      </c>
      <c r="E6046" s="60" t="s">
        <v>3206</v>
      </c>
      <c r="F6046" s="73">
        <v>0</v>
      </c>
      <c r="G6046" s="73">
        <v>0.45833333333333337</v>
      </c>
      <c r="H6046" s="73">
        <v>0.45833333333333337</v>
      </c>
      <c r="I6046" s="73">
        <v>0.45833333333333337</v>
      </c>
      <c r="J6046" s="81" t="s">
        <v>4230</v>
      </c>
      <c r="AL6046" s="144">
        <v>0</v>
      </c>
      <c r="AM6046" s="144">
        <v>0.45833333333333337</v>
      </c>
      <c r="AN6046" s="144">
        <v>0.45833333333333337</v>
      </c>
      <c r="AO6046" s="145">
        <v>0.45833333333333337</v>
      </c>
    </row>
    <row r="6047" spans="2:41" ht="14.5" hidden="1" x14ac:dyDescent="0.35">
      <c r="B6047" s="45" t="s">
        <v>3314</v>
      </c>
      <c r="C6047" s="54">
        <v>909889</v>
      </c>
      <c r="D6047" s="54">
        <v>909889</v>
      </c>
      <c r="E6047" s="60" t="s">
        <v>3206</v>
      </c>
      <c r="F6047" s="73">
        <v>0</v>
      </c>
      <c r="G6047" s="73">
        <v>0.45833333333333337</v>
      </c>
      <c r="H6047" s="73">
        <v>0.45833333333333337</v>
      </c>
      <c r="I6047" s="73">
        <v>0.45833333333333337</v>
      </c>
      <c r="J6047" s="81" t="s">
        <v>4230</v>
      </c>
      <c r="AL6047" s="144">
        <v>0</v>
      </c>
      <c r="AM6047" s="144">
        <v>0.45833333333333337</v>
      </c>
      <c r="AN6047" s="144">
        <v>0.45833333333333337</v>
      </c>
      <c r="AO6047" s="145">
        <v>0.45833333333333337</v>
      </c>
    </row>
    <row r="6048" spans="2:41" ht="14.5" hidden="1" x14ac:dyDescent="0.35">
      <c r="B6048" s="45" t="s">
        <v>3314</v>
      </c>
      <c r="C6048" s="54">
        <v>909923</v>
      </c>
      <c r="D6048" s="54">
        <v>909923</v>
      </c>
      <c r="E6048" s="60" t="s">
        <v>3206</v>
      </c>
      <c r="F6048" s="73">
        <v>0</v>
      </c>
      <c r="G6048" s="73">
        <v>0.45833333333333337</v>
      </c>
      <c r="H6048" s="73">
        <v>0.45833333333333337</v>
      </c>
      <c r="I6048" s="73">
        <v>0.45833333333333337</v>
      </c>
      <c r="J6048" s="81" t="s">
        <v>4230</v>
      </c>
      <c r="AL6048" s="144">
        <v>0</v>
      </c>
      <c r="AM6048" s="144">
        <v>0.45833333333333337</v>
      </c>
      <c r="AN6048" s="144">
        <v>0.45833333333333337</v>
      </c>
      <c r="AO6048" s="145">
        <v>0.45833333333333337</v>
      </c>
    </row>
    <row r="6049" spans="2:41" ht="14.5" hidden="1" x14ac:dyDescent="0.35">
      <c r="B6049" s="45" t="s">
        <v>3314</v>
      </c>
      <c r="C6049" s="54">
        <v>909926</v>
      </c>
      <c r="D6049" s="54">
        <v>909926</v>
      </c>
      <c r="E6049" s="60" t="s">
        <v>3206</v>
      </c>
      <c r="F6049" s="73">
        <v>0</v>
      </c>
      <c r="G6049" s="73">
        <v>0.45833333333333337</v>
      </c>
      <c r="H6049" s="73">
        <v>0.45833333333333337</v>
      </c>
      <c r="I6049" s="73">
        <v>0.45833333333333337</v>
      </c>
      <c r="J6049" s="81" t="s">
        <v>4230</v>
      </c>
      <c r="AL6049" s="144">
        <v>0</v>
      </c>
      <c r="AM6049" s="144">
        <v>0.45833333333333337</v>
      </c>
      <c r="AN6049" s="144">
        <v>0.45833333333333337</v>
      </c>
      <c r="AO6049" s="145">
        <v>0.45833333333333337</v>
      </c>
    </row>
    <row r="6050" spans="2:41" ht="14.5" hidden="1" x14ac:dyDescent="0.35">
      <c r="B6050" s="45" t="s">
        <v>3314</v>
      </c>
      <c r="C6050" s="54">
        <v>909928</v>
      </c>
      <c r="D6050" s="54">
        <v>909929</v>
      </c>
      <c r="E6050" s="60" t="s">
        <v>3206</v>
      </c>
      <c r="F6050" s="73">
        <v>0</v>
      </c>
      <c r="G6050" s="73">
        <v>0.45833333333333337</v>
      </c>
      <c r="H6050" s="73">
        <v>0.45833333333333337</v>
      </c>
      <c r="I6050" s="73">
        <v>0.45833333333333337</v>
      </c>
      <c r="J6050" s="81" t="s">
        <v>4230</v>
      </c>
      <c r="AL6050" s="144">
        <v>0</v>
      </c>
      <c r="AM6050" s="144">
        <v>0.45833333333333337</v>
      </c>
      <c r="AN6050" s="144">
        <v>0.45833333333333337</v>
      </c>
      <c r="AO6050" s="145">
        <v>0.45833333333333337</v>
      </c>
    </row>
    <row r="6051" spans="2:41" ht="14.5" hidden="1" x14ac:dyDescent="0.35">
      <c r="B6051" s="45" t="s">
        <v>3314</v>
      </c>
      <c r="C6051" s="54">
        <v>911162</v>
      </c>
      <c r="D6051" s="54">
        <v>911162</v>
      </c>
      <c r="E6051" s="60" t="s">
        <v>3206</v>
      </c>
      <c r="F6051" s="73">
        <v>0</v>
      </c>
      <c r="G6051" s="73">
        <v>0.45833333333333337</v>
      </c>
      <c r="H6051" s="73">
        <v>0.45833333333333337</v>
      </c>
      <c r="I6051" s="73">
        <v>0.45833333333333337</v>
      </c>
      <c r="J6051" s="81" t="s">
        <v>4230</v>
      </c>
      <c r="AL6051" s="144">
        <v>0</v>
      </c>
      <c r="AM6051" s="144">
        <v>0.45833333333333337</v>
      </c>
      <c r="AN6051" s="144">
        <v>0.45833333333333337</v>
      </c>
      <c r="AO6051" s="145">
        <v>0.45833333333333337</v>
      </c>
    </row>
    <row r="6052" spans="2:41" ht="14.5" hidden="1" x14ac:dyDescent="0.35">
      <c r="B6052" s="45" t="s">
        <v>3314</v>
      </c>
      <c r="C6052" s="54">
        <v>911164</v>
      </c>
      <c r="D6052" s="54">
        <v>911164</v>
      </c>
      <c r="E6052" s="60" t="s">
        <v>3206</v>
      </c>
      <c r="F6052" s="73">
        <v>0</v>
      </c>
      <c r="G6052" s="73">
        <v>0.45833333333333337</v>
      </c>
      <c r="H6052" s="73">
        <v>0.45833333333333337</v>
      </c>
      <c r="I6052" s="73">
        <v>0.45833333333333337</v>
      </c>
      <c r="J6052" s="81" t="s">
        <v>4230</v>
      </c>
      <c r="AL6052" s="144">
        <v>0</v>
      </c>
      <c r="AM6052" s="144">
        <v>0.45833333333333337</v>
      </c>
      <c r="AN6052" s="144">
        <v>0.45833333333333337</v>
      </c>
      <c r="AO6052" s="145">
        <v>0.45833333333333337</v>
      </c>
    </row>
    <row r="6053" spans="2:41" ht="14.5" hidden="1" x14ac:dyDescent="0.35">
      <c r="B6053" s="45" t="s">
        <v>3314</v>
      </c>
      <c r="C6053" s="54">
        <v>911166</v>
      </c>
      <c r="D6053" s="54">
        <v>911166</v>
      </c>
      <c r="E6053" s="60" t="s">
        <v>3206</v>
      </c>
      <c r="F6053" s="73">
        <v>0</v>
      </c>
      <c r="G6053" s="73">
        <v>0.45833333333333337</v>
      </c>
      <c r="H6053" s="73">
        <v>0.45833333333333337</v>
      </c>
      <c r="I6053" s="73">
        <v>0.45833333333333337</v>
      </c>
      <c r="J6053" s="81" t="s">
        <v>4230</v>
      </c>
      <c r="AL6053" s="144">
        <v>0</v>
      </c>
      <c r="AM6053" s="144">
        <v>0.45833333333333337</v>
      </c>
      <c r="AN6053" s="144">
        <v>0.45833333333333337</v>
      </c>
      <c r="AO6053" s="145">
        <v>0.45833333333333337</v>
      </c>
    </row>
    <row r="6054" spans="2:41" ht="14.5" hidden="1" x14ac:dyDescent="0.35">
      <c r="B6054" s="45" t="s">
        <v>3314</v>
      </c>
      <c r="C6054" s="54">
        <v>911323</v>
      </c>
      <c r="D6054" s="54">
        <v>911324</v>
      </c>
      <c r="E6054" s="60" t="s">
        <v>3206</v>
      </c>
      <c r="F6054" s="73">
        <v>0</v>
      </c>
      <c r="G6054" s="73">
        <v>0.45833333333333337</v>
      </c>
      <c r="H6054" s="73">
        <v>0.45833333333333337</v>
      </c>
      <c r="I6054" s="73">
        <v>0.45833333333333337</v>
      </c>
      <c r="J6054" s="81" t="s">
        <v>4230</v>
      </c>
      <c r="AL6054" s="144">
        <v>0</v>
      </c>
      <c r="AM6054" s="144">
        <v>0.45833333333333337</v>
      </c>
      <c r="AN6054" s="144">
        <v>0.45833333333333337</v>
      </c>
      <c r="AO6054" s="145">
        <v>0.45833333333333337</v>
      </c>
    </row>
    <row r="6055" spans="2:41" ht="14.5" hidden="1" x14ac:dyDescent="0.35">
      <c r="B6055" s="45" t="s">
        <v>3314</v>
      </c>
      <c r="C6055" s="54">
        <v>911493</v>
      </c>
      <c r="D6055" s="54">
        <v>911493</v>
      </c>
      <c r="E6055" s="60" t="s">
        <v>3206</v>
      </c>
      <c r="F6055" s="73">
        <v>0</v>
      </c>
      <c r="G6055" s="73">
        <v>0.45833333333333337</v>
      </c>
      <c r="H6055" s="73">
        <v>0.45833333333333337</v>
      </c>
      <c r="I6055" s="73">
        <v>0.45833333333333337</v>
      </c>
      <c r="J6055" s="81" t="s">
        <v>4230</v>
      </c>
      <c r="AL6055" s="144">
        <v>0</v>
      </c>
      <c r="AM6055" s="144">
        <v>0.45833333333333337</v>
      </c>
      <c r="AN6055" s="144">
        <v>0.45833333333333337</v>
      </c>
      <c r="AO6055" s="145">
        <v>0.45833333333333337</v>
      </c>
    </row>
    <row r="6056" spans="2:41" ht="14.5" hidden="1" x14ac:dyDescent="0.35">
      <c r="B6056" s="45" t="s">
        <v>3314</v>
      </c>
      <c r="C6056" s="54">
        <v>911590</v>
      </c>
      <c r="D6056" s="54">
        <v>911590</v>
      </c>
      <c r="E6056" s="60" t="s">
        <v>3206</v>
      </c>
      <c r="F6056" s="73">
        <v>0</v>
      </c>
      <c r="G6056" s="73">
        <v>0.45833333333333337</v>
      </c>
      <c r="H6056" s="73">
        <v>0.45833333333333337</v>
      </c>
      <c r="I6056" s="73">
        <v>0.45833333333333337</v>
      </c>
      <c r="J6056" s="81" t="s">
        <v>4230</v>
      </c>
      <c r="AL6056" s="144">
        <v>0</v>
      </c>
      <c r="AM6056" s="144">
        <v>0.45833333333333337</v>
      </c>
      <c r="AN6056" s="144">
        <v>0.45833333333333337</v>
      </c>
      <c r="AO6056" s="145">
        <v>0.45833333333333337</v>
      </c>
    </row>
    <row r="6057" spans="2:41" ht="14.5" hidden="1" x14ac:dyDescent="0.35">
      <c r="B6057" s="45" t="s">
        <v>3314</v>
      </c>
      <c r="C6057" s="54">
        <v>911725</v>
      </c>
      <c r="D6057" s="54">
        <v>911725</v>
      </c>
      <c r="E6057" s="60" t="s">
        <v>3206</v>
      </c>
      <c r="F6057" s="73">
        <v>0</v>
      </c>
      <c r="G6057" s="73">
        <v>0.45833333333333337</v>
      </c>
      <c r="H6057" s="73">
        <v>0.45833333333333337</v>
      </c>
      <c r="I6057" s="73">
        <v>0.45833333333333337</v>
      </c>
      <c r="J6057" s="81" t="s">
        <v>4230</v>
      </c>
      <c r="AL6057" s="144">
        <v>0</v>
      </c>
      <c r="AM6057" s="144">
        <v>0.45833333333333337</v>
      </c>
      <c r="AN6057" s="144">
        <v>0.45833333333333337</v>
      </c>
      <c r="AO6057" s="145">
        <v>0.45833333333333337</v>
      </c>
    </row>
    <row r="6058" spans="2:41" ht="14.5" hidden="1" x14ac:dyDescent="0.35">
      <c r="B6058" s="45" t="s">
        <v>3314</v>
      </c>
      <c r="C6058" s="54">
        <v>911861</v>
      </c>
      <c r="D6058" s="54">
        <v>911864</v>
      </c>
      <c r="E6058" s="60" t="s">
        <v>3206</v>
      </c>
      <c r="F6058" s="73">
        <v>0</v>
      </c>
      <c r="G6058" s="73">
        <v>0.45833333333333337</v>
      </c>
      <c r="H6058" s="73">
        <v>0.45833333333333337</v>
      </c>
      <c r="I6058" s="73">
        <v>0.45833333333333337</v>
      </c>
      <c r="J6058" s="81" t="s">
        <v>4230</v>
      </c>
      <c r="AL6058" s="144">
        <v>0</v>
      </c>
      <c r="AM6058" s="144">
        <v>0.45833333333333337</v>
      </c>
      <c r="AN6058" s="144">
        <v>0.45833333333333337</v>
      </c>
      <c r="AO6058" s="145">
        <v>0.45833333333333337</v>
      </c>
    </row>
    <row r="6059" spans="2:41" ht="14.5" hidden="1" x14ac:dyDescent="0.35">
      <c r="B6059" s="45" t="s">
        <v>3314</v>
      </c>
      <c r="C6059" s="54">
        <v>911869</v>
      </c>
      <c r="D6059" s="54">
        <v>911869</v>
      </c>
      <c r="E6059" s="60" t="s">
        <v>3206</v>
      </c>
      <c r="F6059" s="73">
        <v>0</v>
      </c>
      <c r="G6059" s="73">
        <v>0.45833333333333337</v>
      </c>
      <c r="H6059" s="73">
        <v>0.45833333333333337</v>
      </c>
      <c r="I6059" s="73">
        <v>0.45833333333333337</v>
      </c>
      <c r="J6059" s="81" t="s">
        <v>4230</v>
      </c>
      <c r="AL6059" s="144">
        <v>0</v>
      </c>
      <c r="AM6059" s="144">
        <v>0.45833333333333337</v>
      </c>
      <c r="AN6059" s="144">
        <v>0.45833333333333337</v>
      </c>
      <c r="AO6059" s="145">
        <v>0.45833333333333337</v>
      </c>
    </row>
    <row r="6060" spans="2:41" ht="14.5" hidden="1" x14ac:dyDescent="0.35">
      <c r="B6060" s="45" t="s">
        <v>3314</v>
      </c>
      <c r="C6060" s="54">
        <v>911871</v>
      </c>
      <c r="D6060" s="54">
        <v>911873</v>
      </c>
      <c r="E6060" s="60" t="s">
        <v>3206</v>
      </c>
      <c r="F6060" s="73">
        <v>0</v>
      </c>
      <c r="G6060" s="73">
        <v>0.45833333333333337</v>
      </c>
      <c r="H6060" s="73">
        <v>0.45833333333333337</v>
      </c>
      <c r="I6060" s="73">
        <v>0.45833333333333337</v>
      </c>
      <c r="J6060" s="81" t="s">
        <v>4230</v>
      </c>
      <c r="AL6060" s="144">
        <v>0</v>
      </c>
      <c r="AM6060" s="144">
        <v>0.45833333333333337</v>
      </c>
      <c r="AN6060" s="144">
        <v>0.45833333333333337</v>
      </c>
      <c r="AO6060" s="145">
        <v>0.45833333333333337</v>
      </c>
    </row>
    <row r="6061" spans="2:41" ht="14.5" hidden="1" x14ac:dyDescent="0.35">
      <c r="B6061" s="45" t="s">
        <v>3314</v>
      </c>
      <c r="C6061" s="54">
        <v>911876</v>
      </c>
      <c r="D6061" s="54">
        <v>911878</v>
      </c>
      <c r="E6061" s="60" t="s">
        <v>3206</v>
      </c>
      <c r="F6061" s="73">
        <v>0</v>
      </c>
      <c r="G6061" s="73">
        <v>0.45833333333333337</v>
      </c>
      <c r="H6061" s="73">
        <v>0.45833333333333337</v>
      </c>
      <c r="I6061" s="73">
        <v>0.45833333333333337</v>
      </c>
      <c r="J6061" s="81" t="s">
        <v>4230</v>
      </c>
      <c r="AL6061" s="144">
        <v>0</v>
      </c>
      <c r="AM6061" s="144">
        <v>0.45833333333333337</v>
      </c>
      <c r="AN6061" s="144">
        <v>0.45833333333333337</v>
      </c>
      <c r="AO6061" s="145">
        <v>0.45833333333333337</v>
      </c>
    </row>
    <row r="6062" spans="2:41" ht="14.5" hidden="1" x14ac:dyDescent="0.35">
      <c r="B6062" s="45" t="s">
        <v>3314</v>
      </c>
      <c r="C6062" s="54">
        <v>911907</v>
      </c>
      <c r="D6062" s="54">
        <v>911907</v>
      </c>
      <c r="E6062" s="60" t="s">
        <v>3206</v>
      </c>
      <c r="F6062" s="73">
        <v>0</v>
      </c>
      <c r="G6062" s="73">
        <v>0.45833333333333337</v>
      </c>
      <c r="H6062" s="73">
        <v>0.45833333333333337</v>
      </c>
      <c r="I6062" s="73">
        <v>0.45833333333333337</v>
      </c>
      <c r="J6062" s="81" t="s">
        <v>4230</v>
      </c>
      <c r="AL6062" s="144">
        <v>0</v>
      </c>
      <c r="AM6062" s="144">
        <v>0.45833333333333337</v>
      </c>
      <c r="AN6062" s="144">
        <v>0.45833333333333337</v>
      </c>
      <c r="AO6062" s="145">
        <v>0.45833333333333337</v>
      </c>
    </row>
    <row r="6063" spans="2:41" ht="14.5" hidden="1" x14ac:dyDescent="0.35">
      <c r="B6063" s="45" t="s">
        <v>3314</v>
      </c>
      <c r="C6063" s="54">
        <v>911949</v>
      </c>
      <c r="D6063" s="54">
        <v>911949</v>
      </c>
      <c r="E6063" s="60" t="s">
        <v>3206</v>
      </c>
      <c r="F6063" s="73">
        <v>0</v>
      </c>
      <c r="G6063" s="73">
        <v>0.45833333333333337</v>
      </c>
      <c r="H6063" s="73">
        <v>0.45833333333333337</v>
      </c>
      <c r="I6063" s="73">
        <v>0.45833333333333337</v>
      </c>
      <c r="J6063" s="81" t="s">
        <v>4230</v>
      </c>
      <c r="AL6063" s="144">
        <v>0</v>
      </c>
      <c r="AM6063" s="144">
        <v>0.45833333333333337</v>
      </c>
      <c r="AN6063" s="144">
        <v>0.45833333333333337</v>
      </c>
      <c r="AO6063" s="145">
        <v>0.45833333333333337</v>
      </c>
    </row>
    <row r="6064" spans="2:41" ht="14.5" hidden="1" x14ac:dyDescent="0.35">
      <c r="B6064" s="45" t="s">
        <v>3314</v>
      </c>
      <c r="C6064" s="54">
        <v>912121</v>
      </c>
      <c r="D6064" s="54">
        <v>912121</v>
      </c>
      <c r="E6064" s="60" t="s">
        <v>3206</v>
      </c>
      <c r="F6064" s="73">
        <v>0</v>
      </c>
      <c r="G6064" s="73">
        <v>0.45833333333333337</v>
      </c>
      <c r="H6064" s="73">
        <v>0.45833333333333337</v>
      </c>
      <c r="I6064" s="73">
        <v>0.45833333333333337</v>
      </c>
      <c r="J6064" s="81" t="s">
        <v>4230</v>
      </c>
      <c r="AL6064" s="144">
        <v>0</v>
      </c>
      <c r="AM6064" s="144">
        <v>0.45833333333333337</v>
      </c>
      <c r="AN6064" s="144">
        <v>0.45833333333333337</v>
      </c>
      <c r="AO6064" s="145">
        <v>0.45833333333333337</v>
      </c>
    </row>
    <row r="6065" spans="2:41" ht="14.5" hidden="1" x14ac:dyDescent="0.35">
      <c r="B6065" s="45" t="s">
        <v>3314</v>
      </c>
      <c r="C6065" s="54">
        <v>913018</v>
      </c>
      <c r="D6065" s="54">
        <v>913018</v>
      </c>
      <c r="E6065" s="60" t="s">
        <v>3206</v>
      </c>
      <c r="F6065" s="73">
        <v>0</v>
      </c>
      <c r="G6065" s="73">
        <v>0.45833333333333337</v>
      </c>
      <c r="H6065" s="73">
        <v>0.45833333333333337</v>
      </c>
      <c r="I6065" s="73">
        <v>0.45833333333333337</v>
      </c>
      <c r="J6065" s="81" t="s">
        <v>4230</v>
      </c>
      <c r="AL6065" s="144">
        <v>0</v>
      </c>
      <c r="AM6065" s="144">
        <v>0.45833333333333337</v>
      </c>
      <c r="AN6065" s="144">
        <v>0.45833333333333337</v>
      </c>
      <c r="AO6065" s="145">
        <v>0.45833333333333337</v>
      </c>
    </row>
    <row r="6066" spans="2:41" ht="14.5" hidden="1" x14ac:dyDescent="0.35">
      <c r="B6066" s="45" t="s">
        <v>3314</v>
      </c>
      <c r="C6066" s="54">
        <v>913037</v>
      </c>
      <c r="D6066" s="54">
        <v>913037</v>
      </c>
      <c r="E6066" s="60" t="s">
        <v>3206</v>
      </c>
      <c r="F6066" s="73">
        <v>0</v>
      </c>
      <c r="G6066" s="73">
        <v>0.45833333333333337</v>
      </c>
      <c r="H6066" s="73">
        <v>0.45833333333333337</v>
      </c>
      <c r="I6066" s="73">
        <v>0.45833333333333337</v>
      </c>
      <c r="J6066" s="81" t="s">
        <v>4230</v>
      </c>
      <c r="AL6066" s="144">
        <v>0</v>
      </c>
      <c r="AM6066" s="144">
        <v>0.45833333333333337</v>
      </c>
      <c r="AN6066" s="144">
        <v>0.45833333333333337</v>
      </c>
      <c r="AO6066" s="145">
        <v>0.45833333333333337</v>
      </c>
    </row>
    <row r="6067" spans="2:41" ht="14.5" hidden="1" x14ac:dyDescent="0.35">
      <c r="B6067" s="45" t="s">
        <v>3314</v>
      </c>
      <c r="C6067" s="54">
        <v>913064</v>
      </c>
      <c r="D6067" s="54">
        <v>913064</v>
      </c>
      <c r="E6067" s="60" t="s">
        <v>3206</v>
      </c>
      <c r="F6067" s="73">
        <v>0</v>
      </c>
      <c r="G6067" s="73">
        <v>0.45833333333333337</v>
      </c>
      <c r="H6067" s="73">
        <v>0.45833333333333337</v>
      </c>
      <c r="I6067" s="73">
        <v>0.45833333333333337</v>
      </c>
      <c r="J6067" s="81" t="s">
        <v>4230</v>
      </c>
      <c r="AL6067" s="144">
        <v>0</v>
      </c>
      <c r="AM6067" s="144">
        <v>0.45833333333333337</v>
      </c>
      <c r="AN6067" s="144">
        <v>0.45833333333333337</v>
      </c>
      <c r="AO6067" s="145">
        <v>0.45833333333333337</v>
      </c>
    </row>
    <row r="6068" spans="2:41" ht="14.5" hidden="1" x14ac:dyDescent="0.35">
      <c r="B6068" s="45" t="s">
        <v>3314</v>
      </c>
      <c r="C6068" s="54">
        <v>913477</v>
      </c>
      <c r="D6068" s="54">
        <v>913477</v>
      </c>
      <c r="E6068" s="60" t="s">
        <v>3206</v>
      </c>
      <c r="F6068" s="73">
        <v>0</v>
      </c>
      <c r="G6068" s="73">
        <v>0.45833333333333337</v>
      </c>
      <c r="H6068" s="73">
        <v>0.45833333333333337</v>
      </c>
      <c r="I6068" s="73">
        <v>0.45833333333333337</v>
      </c>
      <c r="J6068" s="81" t="s">
        <v>4230</v>
      </c>
      <c r="AL6068" s="144">
        <v>0</v>
      </c>
      <c r="AM6068" s="144">
        <v>0.45833333333333337</v>
      </c>
      <c r="AN6068" s="144">
        <v>0.45833333333333337</v>
      </c>
      <c r="AO6068" s="145">
        <v>0.45833333333333337</v>
      </c>
    </row>
    <row r="6069" spans="2:41" ht="14.5" hidden="1" x14ac:dyDescent="0.35">
      <c r="B6069" s="45" t="s">
        <v>3314</v>
      </c>
      <c r="C6069" s="54">
        <v>913512</v>
      </c>
      <c r="D6069" s="54">
        <v>913512</v>
      </c>
      <c r="E6069" s="60" t="s">
        <v>3206</v>
      </c>
      <c r="F6069" s="73">
        <v>0</v>
      </c>
      <c r="G6069" s="73">
        <v>0.45833333333333337</v>
      </c>
      <c r="H6069" s="73">
        <v>0.45833333333333337</v>
      </c>
      <c r="I6069" s="73">
        <v>0.45833333333333337</v>
      </c>
      <c r="J6069" s="81" t="s">
        <v>4230</v>
      </c>
      <c r="AL6069" s="144">
        <v>0</v>
      </c>
      <c r="AM6069" s="144">
        <v>0.45833333333333337</v>
      </c>
      <c r="AN6069" s="144">
        <v>0.45833333333333337</v>
      </c>
      <c r="AO6069" s="145">
        <v>0.45833333333333337</v>
      </c>
    </row>
    <row r="6070" spans="2:41" ht="14.5" hidden="1" x14ac:dyDescent="0.35">
      <c r="B6070" s="45" t="s">
        <v>3314</v>
      </c>
      <c r="C6070" s="54">
        <v>913599</v>
      </c>
      <c r="D6070" s="54">
        <v>913599</v>
      </c>
      <c r="E6070" s="60" t="s">
        <v>3206</v>
      </c>
      <c r="F6070" s="73">
        <v>0</v>
      </c>
      <c r="G6070" s="73">
        <v>0.45833333333333337</v>
      </c>
      <c r="H6070" s="73">
        <v>0.45833333333333337</v>
      </c>
      <c r="I6070" s="73">
        <v>0.45833333333333337</v>
      </c>
      <c r="J6070" s="81" t="s">
        <v>4230</v>
      </c>
      <c r="AL6070" s="144">
        <v>0</v>
      </c>
      <c r="AM6070" s="144">
        <v>0.45833333333333337</v>
      </c>
      <c r="AN6070" s="144">
        <v>0.45833333333333337</v>
      </c>
      <c r="AO6070" s="145">
        <v>0.45833333333333337</v>
      </c>
    </row>
    <row r="6071" spans="2:41" ht="14.5" hidden="1" x14ac:dyDescent="0.35">
      <c r="B6071" s="45" t="s">
        <v>3314</v>
      </c>
      <c r="C6071" s="54">
        <v>913636</v>
      </c>
      <c r="D6071" s="54">
        <v>913636</v>
      </c>
      <c r="E6071" s="60" t="s">
        <v>3206</v>
      </c>
      <c r="F6071" s="73">
        <v>0</v>
      </c>
      <c r="G6071" s="73">
        <v>0.45833333333333337</v>
      </c>
      <c r="H6071" s="73">
        <v>0.45833333333333337</v>
      </c>
      <c r="I6071" s="73">
        <v>0.45833333333333337</v>
      </c>
      <c r="J6071" s="81" t="s">
        <v>4230</v>
      </c>
      <c r="AL6071" s="144">
        <v>0</v>
      </c>
      <c r="AM6071" s="144">
        <v>0.45833333333333337</v>
      </c>
      <c r="AN6071" s="144">
        <v>0.45833333333333337</v>
      </c>
      <c r="AO6071" s="145">
        <v>0.45833333333333337</v>
      </c>
    </row>
    <row r="6072" spans="2:41" ht="14.5" hidden="1" x14ac:dyDescent="0.35">
      <c r="B6072" s="45" t="s">
        <v>3314</v>
      </c>
      <c r="C6072" s="54">
        <v>982266</v>
      </c>
      <c r="D6072" s="54">
        <v>982266</v>
      </c>
      <c r="E6072" s="60" t="s">
        <v>3206</v>
      </c>
      <c r="F6072" s="73">
        <v>0</v>
      </c>
      <c r="G6072" s="73">
        <v>0.45833333333333337</v>
      </c>
      <c r="H6072" s="73">
        <v>0.45833333333333337</v>
      </c>
      <c r="I6072" s="73">
        <v>0.45833333333333337</v>
      </c>
      <c r="J6072" s="81" t="s">
        <v>4230</v>
      </c>
      <c r="AL6072" s="144">
        <v>0</v>
      </c>
      <c r="AM6072" s="144">
        <v>0.45833333333333337</v>
      </c>
      <c r="AN6072" s="144">
        <v>0.45833333333333337</v>
      </c>
      <c r="AO6072" s="145">
        <v>0.45833333333333337</v>
      </c>
    </row>
    <row r="6073" spans="2:41" ht="14.5" hidden="1" x14ac:dyDescent="0.35">
      <c r="B6073" s="45" t="s">
        <v>3314</v>
      </c>
      <c r="C6073" s="54">
        <v>982287</v>
      </c>
      <c r="D6073" s="54">
        <v>982287</v>
      </c>
      <c r="E6073" s="60" t="s">
        <v>3206</v>
      </c>
      <c r="F6073" s="73">
        <v>0</v>
      </c>
      <c r="G6073" s="73">
        <v>0.45833333333333337</v>
      </c>
      <c r="H6073" s="73">
        <v>0.45833333333333337</v>
      </c>
      <c r="I6073" s="73">
        <v>0.45833333333333337</v>
      </c>
      <c r="J6073" s="81" t="s">
        <v>4230</v>
      </c>
      <c r="AL6073" s="144">
        <v>0</v>
      </c>
      <c r="AM6073" s="144">
        <v>0.45833333333333337</v>
      </c>
      <c r="AN6073" s="144">
        <v>0.45833333333333337</v>
      </c>
      <c r="AO6073" s="145">
        <v>0.45833333333333337</v>
      </c>
    </row>
    <row r="6074" spans="2:41" ht="14.5" hidden="1" x14ac:dyDescent="0.35">
      <c r="B6074" s="45" t="s">
        <v>3314</v>
      </c>
      <c r="C6074" s="54">
        <v>982313</v>
      </c>
      <c r="D6074" s="54">
        <v>982313</v>
      </c>
      <c r="E6074" s="60" t="s">
        <v>3206</v>
      </c>
      <c r="F6074" s="73">
        <v>0</v>
      </c>
      <c r="G6074" s="73">
        <v>0.45833333333333337</v>
      </c>
      <c r="H6074" s="73">
        <v>0.45833333333333337</v>
      </c>
      <c r="I6074" s="73">
        <v>0.45833333333333337</v>
      </c>
      <c r="J6074" s="81" t="s">
        <v>4230</v>
      </c>
      <c r="AL6074" s="144">
        <v>0</v>
      </c>
      <c r="AM6074" s="144">
        <v>0.45833333333333337</v>
      </c>
      <c r="AN6074" s="144">
        <v>0.45833333333333337</v>
      </c>
      <c r="AO6074" s="145">
        <v>0.45833333333333337</v>
      </c>
    </row>
    <row r="6075" spans="2:41" ht="14.5" hidden="1" x14ac:dyDescent="0.35">
      <c r="B6075" s="45" t="s">
        <v>3314</v>
      </c>
      <c r="C6075" s="54">
        <v>982315</v>
      </c>
      <c r="D6075" s="54">
        <v>982318</v>
      </c>
      <c r="E6075" s="60" t="s">
        <v>3206</v>
      </c>
      <c r="F6075" s="73">
        <v>0</v>
      </c>
      <c r="G6075" s="73">
        <v>0.45833333333333337</v>
      </c>
      <c r="H6075" s="73">
        <v>0.45833333333333337</v>
      </c>
      <c r="I6075" s="73">
        <v>0.45833333333333337</v>
      </c>
      <c r="J6075" s="81" t="s">
        <v>4230</v>
      </c>
      <c r="AL6075" s="144">
        <v>0</v>
      </c>
      <c r="AM6075" s="144">
        <v>0.45833333333333337</v>
      </c>
      <c r="AN6075" s="144">
        <v>0.45833333333333337</v>
      </c>
      <c r="AO6075" s="145">
        <v>0.45833333333333337</v>
      </c>
    </row>
    <row r="6076" spans="2:41" ht="14.5" hidden="1" x14ac:dyDescent="0.35">
      <c r="B6076" s="45" t="s">
        <v>3314</v>
      </c>
      <c r="C6076" s="54">
        <v>982415</v>
      </c>
      <c r="D6076" s="54">
        <v>982415</v>
      </c>
      <c r="E6076" s="60" t="s">
        <v>3206</v>
      </c>
      <c r="F6076" s="73">
        <v>0</v>
      </c>
      <c r="G6076" s="73">
        <v>0.45833333333333337</v>
      </c>
      <c r="H6076" s="73">
        <v>0.45833333333333337</v>
      </c>
      <c r="I6076" s="73">
        <v>0.45833333333333337</v>
      </c>
      <c r="J6076" s="81" t="s">
        <v>4230</v>
      </c>
      <c r="AL6076" s="144">
        <v>0</v>
      </c>
      <c r="AM6076" s="144">
        <v>0.45833333333333337</v>
      </c>
      <c r="AN6076" s="144">
        <v>0.45833333333333337</v>
      </c>
      <c r="AO6076" s="145">
        <v>0.45833333333333337</v>
      </c>
    </row>
    <row r="6077" spans="2:41" ht="14.5" hidden="1" x14ac:dyDescent="0.35">
      <c r="B6077" s="45" t="s">
        <v>3314</v>
      </c>
      <c r="C6077" s="54">
        <v>982462</v>
      </c>
      <c r="D6077" s="54">
        <v>982462</v>
      </c>
      <c r="E6077" s="60" t="s">
        <v>3206</v>
      </c>
      <c r="F6077" s="73">
        <v>0</v>
      </c>
      <c r="G6077" s="73">
        <v>0.45833333333333337</v>
      </c>
      <c r="H6077" s="73">
        <v>0.45833333333333337</v>
      </c>
      <c r="I6077" s="73">
        <v>0.45833333333333337</v>
      </c>
      <c r="J6077" s="81" t="s">
        <v>4230</v>
      </c>
      <c r="AL6077" s="144">
        <v>0</v>
      </c>
      <c r="AM6077" s="144">
        <v>0.45833333333333337</v>
      </c>
      <c r="AN6077" s="144">
        <v>0.45833333333333337</v>
      </c>
      <c r="AO6077" s="145">
        <v>0.45833333333333337</v>
      </c>
    </row>
    <row r="6078" spans="2:41" ht="14.5" hidden="1" x14ac:dyDescent="0.35">
      <c r="B6078" s="45" t="s">
        <v>3314</v>
      </c>
      <c r="C6078" s="54">
        <v>982559</v>
      </c>
      <c r="D6078" s="54">
        <v>982559</v>
      </c>
      <c r="E6078" s="60" t="s">
        <v>3206</v>
      </c>
      <c r="F6078" s="73">
        <v>0</v>
      </c>
      <c r="G6078" s="73">
        <v>0.45833333333333337</v>
      </c>
      <c r="H6078" s="73">
        <v>0.45833333333333337</v>
      </c>
      <c r="I6078" s="73">
        <v>0.45833333333333337</v>
      </c>
      <c r="J6078" s="81" t="s">
        <v>4230</v>
      </c>
      <c r="AL6078" s="144">
        <v>0</v>
      </c>
      <c r="AM6078" s="144">
        <v>0.45833333333333337</v>
      </c>
      <c r="AN6078" s="144">
        <v>0.45833333333333337</v>
      </c>
      <c r="AO6078" s="145">
        <v>0.45833333333333337</v>
      </c>
    </row>
    <row r="6079" spans="2:41" ht="14.5" hidden="1" x14ac:dyDescent="0.35">
      <c r="B6079" s="45" t="s">
        <v>3314</v>
      </c>
      <c r="C6079" s="54">
        <v>982720</v>
      </c>
      <c r="D6079" s="54">
        <v>982720</v>
      </c>
      <c r="E6079" s="60" t="s">
        <v>3206</v>
      </c>
      <c r="F6079" s="73">
        <v>0</v>
      </c>
      <c r="G6079" s="73">
        <v>0.45833333333333337</v>
      </c>
      <c r="H6079" s="73">
        <v>0.45833333333333337</v>
      </c>
      <c r="I6079" s="73">
        <v>0.45833333333333337</v>
      </c>
      <c r="J6079" s="81" t="s">
        <v>4230</v>
      </c>
      <c r="AL6079" s="144">
        <v>0</v>
      </c>
      <c r="AM6079" s="144">
        <v>0.45833333333333337</v>
      </c>
      <c r="AN6079" s="144">
        <v>0.45833333333333337</v>
      </c>
      <c r="AO6079" s="145">
        <v>0.45833333333333337</v>
      </c>
    </row>
    <row r="6080" spans="2:41" ht="14.5" hidden="1" x14ac:dyDescent="0.35">
      <c r="B6080" s="45" t="s">
        <v>3314</v>
      </c>
      <c r="C6080" s="54">
        <v>982722</v>
      </c>
      <c r="D6080" s="54">
        <v>982722</v>
      </c>
      <c r="E6080" s="60" t="s">
        <v>3206</v>
      </c>
      <c r="F6080" s="73">
        <v>0</v>
      </c>
      <c r="G6080" s="73">
        <v>0.45833333333333337</v>
      </c>
      <c r="H6080" s="73">
        <v>0.45833333333333337</v>
      </c>
      <c r="I6080" s="73">
        <v>0.45833333333333337</v>
      </c>
      <c r="J6080" s="81" t="s">
        <v>4230</v>
      </c>
      <c r="AL6080" s="144">
        <v>0</v>
      </c>
      <c r="AM6080" s="144">
        <v>0.45833333333333337</v>
      </c>
      <c r="AN6080" s="144">
        <v>0.45833333333333337</v>
      </c>
      <c r="AO6080" s="145">
        <v>0.45833333333333337</v>
      </c>
    </row>
    <row r="6081" spans="2:41" ht="14.5" hidden="1" x14ac:dyDescent="0.35">
      <c r="B6081" s="45" t="s">
        <v>3314</v>
      </c>
      <c r="C6081" s="54">
        <v>982725</v>
      </c>
      <c r="D6081" s="54">
        <v>982725</v>
      </c>
      <c r="E6081" s="60" t="s">
        <v>3206</v>
      </c>
      <c r="F6081" s="73">
        <v>0</v>
      </c>
      <c r="G6081" s="73">
        <v>0.45833333333333337</v>
      </c>
      <c r="H6081" s="73">
        <v>0.45833333333333337</v>
      </c>
      <c r="I6081" s="73">
        <v>0.45833333333333337</v>
      </c>
      <c r="J6081" s="81" t="s">
        <v>4230</v>
      </c>
      <c r="AL6081" s="144">
        <v>0</v>
      </c>
      <c r="AM6081" s="144">
        <v>0.45833333333333337</v>
      </c>
      <c r="AN6081" s="144">
        <v>0.45833333333333337</v>
      </c>
      <c r="AO6081" s="145">
        <v>0.45833333333333337</v>
      </c>
    </row>
    <row r="6082" spans="2:41" ht="14.5" hidden="1" x14ac:dyDescent="0.35">
      <c r="B6082" s="45" t="s">
        <v>3314</v>
      </c>
      <c r="C6082" s="54">
        <v>982729</v>
      </c>
      <c r="D6082" s="54">
        <v>982729</v>
      </c>
      <c r="E6082" s="60" t="s">
        <v>3206</v>
      </c>
      <c r="F6082" s="73">
        <v>0</v>
      </c>
      <c r="G6082" s="73">
        <v>0.45833333333333337</v>
      </c>
      <c r="H6082" s="73">
        <v>0.45833333333333337</v>
      </c>
      <c r="I6082" s="73">
        <v>0.45833333333333337</v>
      </c>
      <c r="J6082" s="81" t="s">
        <v>4230</v>
      </c>
      <c r="AL6082" s="144">
        <v>0</v>
      </c>
      <c r="AM6082" s="144">
        <v>0.45833333333333337</v>
      </c>
      <c r="AN6082" s="144">
        <v>0.45833333333333337</v>
      </c>
      <c r="AO6082" s="145">
        <v>0.45833333333333337</v>
      </c>
    </row>
    <row r="6083" spans="2:41" ht="14.5" hidden="1" x14ac:dyDescent="0.35">
      <c r="B6083" s="45" t="s">
        <v>3314</v>
      </c>
      <c r="C6083" s="54">
        <v>982739</v>
      </c>
      <c r="D6083" s="54">
        <v>982739</v>
      </c>
      <c r="E6083" s="60" t="s">
        <v>3206</v>
      </c>
      <c r="F6083" s="73">
        <v>0</v>
      </c>
      <c r="G6083" s="73">
        <v>0.45833333333333337</v>
      </c>
      <c r="H6083" s="73">
        <v>0.45833333333333337</v>
      </c>
      <c r="I6083" s="73">
        <v>0.45833333333333337</v>
      </c>
      <c r="J6083" s="81" t="s">
        <v>4230</v>
      </c>
      <c r="AL6083" s="144">
        <v>0</v>
      </c>
      <c r="AM6083" s="144">
        <v>0.45833333333333337</v>
      </c>
      <c r="AN6083" s="144">
        <v>0.45833333333333337</v>
      </c>
      <c r="AO6083" s="145">
        <v>0.45833333333333337</v>
      </c>
    </row>
    <row r="6084" spans="2:41" ht="14.5" hidden="1" x14ac:dyDescent="0.35">
      <c r="B6084" s="45" t="s">
        <v>3314</v>
      </c>
      <c r="C6084" s="54">
        <v>982743</v>
      </c>
      <c r="D6084" s="54">
        <v>982743</v>
      </c>
      <c r="E6084" s="60" t="s">
        <v>3206</v>
      </c>
      <c r="F6084" s="73">
        <v>0</v>
      </c>
      <c r="G6084" s="73">
        <v>0.45833333333333337</v>
      </c>
      <c r="H6084" s="73">
        <v>0.45833333333333337</v>
      </c>
      <c r="I6084" s="73">
        <v>0.45833333333333337</v>
      </c>
      <c r="J6084" s="81" t="s">
        <v>4230</v>
      </c>
      <c r="AL6084" s="144">
        <v>0</v>
      </c>
      <c r="AM6084" s="144">
        <v>0.45833333333333337</v>
      </c>
      <c r="AN6084" s="144">
        <v>0.45833333333333337</v>
      </c>
      <c r="AO6084" s="145">
        <v>0.45833333333333337</v>
      </c>
    </row>
    <row r="6085" spans="2:41" ht="14.5" hidden="1" x14ac:dyDescent="0.35">
      <c r="B6085" s="45" t="s">
        <v>3314</v>
      </c>
      <c r="C6085" s="54">
        <v>982778</v>
      </c>
      <c r="D6085" s="54">
        <v>982778</v>
      </c>
      <c r="E6085" s="60" t="s">
        <v>3206</v>
      </c>
      <c r="F6085" s="73">
        <v>0</v>
      </c>
      <c r="G6085" s="73">
        <v>0.45833333333333337</v>
      </c>
      <c r="H6085" s="73">
        <v>0.45833333333333337</v>
      </c>
      <c r="I6085" s="73">
        <v>0.45833333333333337</v>
      </c>
      <c r="J6085" s="81" t="s">
        <v>4230</v>
      </c>
      <c r="AL6085" s="144">
        <v>0</v>
      </c>
      <c r="AM6085" s="144">
        <v>0.45833333333333337</v>
      </c>
      <c r="AN6085" s="144">
        <v>0.45833333333333337</v>
      </c>
      <c r="AO6085" s="145">
        <v>0.45833333333333337</v>
      </c>
    </row>
    <row r="6086" spans="2:41" ht="14.5" hidden="1" x14ac:dyDescent="0.35">
      <c r="B6086" s="45" t="s">
        <v>3314</v>
      </c>
      <c r="C6086" s="54">
        <v>982838</v>
      </c>
      <c r="D6086" s="54">
        <v>982838</v>
      </c>
      <c r="E6086" s="60" t="s">
        <v>3206</v>
      </c>
      <c r="F6086" s="73">
        <v>0</v>
      </c>
      <c r="G6086" s="73">
        <v>0.45833333333333337</v>
      </c>
      <c r="H6086" s="73">
        <v>0.45833333333333337</v>
      </c>
      <c r="I6086" s="73">
        <v>0.45833333333333337</v>
      </c>
      <c r="J6086" s="81" t="s">
        <v>4230</v>
      </c>
      <c r="AL6086" s="144">
        <v>0</v>
      </c>
      <c r="AM6086" s="144">
        <v>0.45833333333333337</v>
      </c>
      <c r="AN6086" s="144">
        <v>0.45833333333333337</v>
      </c>
      <c r="AO6086" s="145">
        <v>0.45833333333333337</v>
      </c>
    </row>
    <row r="6087" spans="2:41" ht="14.5" hidden="1" x14ac:dyDescent="0.35">
      <c r="B6087" s="45" t="s">
        <v>3314</v>
      </c>
      <c r="C6087" s="54">
        <v>982985</v>
      </c>
      <c r="D6087" s="54">
        <v>982985</v>
      </c>
      <c r="E6087" s="60" t="s">
        <v>3206</v>
      </c>
      <c r="F6087" s="73">
        <v>0</v>
      </c>
      <c r="G6087" s="73">
        <v>0.45833333333333337</v>
      </c>
      <c r="H6087" s="73">
        <v>0.45833333333333337</v>
      </c>
      <c r="I6087" s="73">
        <v>0.45833333333333337</v>
      </c>
      <c r="J6087" s="81" t="s">
        <v>4230</v>
      </c>
      <c r="AL6087" s="144">
        <v>0</v>
      </c>
      <c r="AM6087" s="144">
        <v>0.45833333333333337</v>
      </c>
      <c r="AN6087" s="144">
        <v>0.45833333333333337</v>
      </c>
      <c r="AO6087" s="145">
        <v>0.45833333333333337</v>
      </c>
    </row>
    <row r="6088" spans="2:41" ht="14.5" hidden="1" x14ac:dyDescent="0.35">
      <c r="B6088" s="45" t="s">
        <v>3314</v>
      </c>
      <c r="C6088" s="54">
        <v>982991</v>
      </c>
      <c r="D6088" s="54">
        <v>982991</v>
      </c>
      <c r="E6088" s="60" t="s">
        <v>3206</v>
      </c>
      <c r="F6088" s="73">
        <v>0</v>
      </c>
      <c r="G6088" s="73">
        <v>0.45833333333333337</v>
      </c>
      <c r="H6088" s="73">
        <v>0.45833333333333337</v>
      </c>
      <c r="I6088" s="73">
        <v>0.45833333333333337</v>
      </c>
      <c r="J6088" s="81" t="s">
        <v>4230</v>
      </c>
      <c r="AL6088" s="144">
        <v>0</v>
      </c>
      <c r="AM6088" s="144">
        <v>0.45833333333333337</v>
      </c>
      <c r="AN6088" s="144">
        <v>0.45833333333333337</v>
      </c>
      <c r="AO6088" s="145">
        <v>0.45833333333333337</v>
      </c>
    </row>
    <row r="6089" spans="2:41" ht="14.5" hidden="1" x14ac:dyDescent="0.35">
      <c r="B6089" s="45" t="s">
        <v>3314</v>
      </c>
      <c r="C6089" s="54">
        <v>983337</v>
      </c>
      <c r="D6089" s="54">
        <v>983337</v>
      </c>
      <c r="E6089" s="60" t="s">
        <v>3206</v>
      </c>
      <c r="F6089" s="73">
        <v>0</v>
      </c>
      <c r="G6089" s="73">
        <v>0.45833333333333337</v>
      </c>
      <c r="H6089" s="73">
        <v>0.45833333333333337</v>
      </c>
      <c r="I6089" s="73">
        <v>0.45833333333333337</v>
      </c>
      <c r="J6089" s="81" t="s">
        <v>4230</v>
      </c>
      <c r="AL6089" s="144">
        <v>0</v>
      </c>
      <c r="AM6089" s="144">
        <v>0.45833333333333337</v>
      </c>
      <c r="AN6089" s="144">
        <v>0.45833333333333337</v>
      </c>
      <c r="AO6089" s="145">
        <v>0.45833333333333337</v>
      </c>
    </row>
    <row r="6090" spans="2:41" ht="14.5" hidden="1" x14ac:dyDescent="0.35">
      <c r="B6090" s="45" t="s">
        <v>3314</v>
      </c>
      <c r="C6090" s="54">
        <v>983409</v>
      </c>
      <c r="D6090" s="54">
        <v>983409</v>
      </c>
      <c r="E6090" s="60" t="s">
        <v>3206</v>
      </c>
      <c r="F6090" s="73">
        <v>0</v>
      </c>
      <c r="G6090" s="73">
        <v>0.45833333333333337</v>
      </c>
      <c r="H6090" s="73">
        <v>0.45833333333333337</v>
      </c>
      <c r="I6090" s="73">
        <v>0.45833333333333337</v>
      </c>
      <c r="J6090" s="81" t="s">
        <v>4230</v>
      </c>
      <c r="AL6090" s="144">
        <v>0</v>
      </c>
      <c r="AM6090" s="144">
        <v>0.45833333333333337</v>
      </c>
      <c r="AN6090" s="144">
        <v>0.45833333333333337</v>
      </c>
      <c r="AO6090" s="145">
        <v>0.45833333333333337</v>
      </c>
    </row>
    <row r="6091" spans="2:41" ht="14.5" hidden="1" x14ac:dyDescent="0.35">
      <c r="B6091" s="45" t="s">
        <v>3314</v>
      </c>
      <c r="C6091" s="54">
        <v>983464</v>
      </c>
      <c r="D6091" s="54">
        <v>983465</v>
      </c>
      <c r="E6091" s="60" t="s">
        <v>3206</v>
      </c>
      <c r="F6091" s="73">
        <v>0</v>
      </c>
      <c r="G6091" s="73">
        <v>0.45833333333333337</v>
      </c>
      <c r="H6091" s="73">
        <v>0.45833333333333337</v>
      </c>
      <c r="I6091" s="73">
        <v>0.45833333333333337</v>
      </c>
      <c r="J6091" s="81" t="s">
        <v>4230</v>
      </c>
      <c r="AL6091" s="144">
        <v>0</v>
      </c>
      <c r="AM6091" s="144">
        <v>0.45833333333333337</v>
      </c>
      <c r="AN6091" s="144">
        <v>0.45833333333333337</v>
      </c>
      <c r="AO6091" s="145">
        <v>0.45833333333333337</v>
      </c>
    </row>
    <row r="6092" spans="2:41" ht="14.5" hidden="1" x14ac:dyDescent="0.35">
      <c r="B6092" s="45" t="s">
        <v>3314</v>
      </c>
      <c r="C6092" s="54">
        <v>983529</v>
      </c>
      <c r="D6092" s="54">
        <v>983529</v>
      </c>
      <c r="E6092" s="60" t="s">
        <v>3206</v>
      </c>
      <c r="F6092" s="73">
        <v>0</v>
      </c>
      <c r="G6092" s="73">
        <v>0.45833333333333337</v>
      </c>
      <c r="H6092" s="73">
        <v>0.45833333333333337</v>
      </c>
      <c r="I6092" s="73">
        <v>0.45833333333333337</v>
      </c>
      <c r="J6092" s="81" t="s">
        <v>4230</v>
      </c>
      <c r="AL6092" s="144">
        <v>0</v>
      </c>
      <c r="AM6092" s="144">
        <v>0.45833333333333337</v>
      </c>
      <c r="AN6092" s="144">
        <v>0.45833333333333337</v>
      </c>
      <c r="AO6092" s="145">
        <v>0.45833333333333337</v>
      </c>
    </row>
    <row r="6093" spans="2:41" ht="14.5" hidden="1" x14ac:dyDescent="0.35">
      <c r="B6093" s="45" t="s">
        <v>3314</v>
      </c>
      <c r="C6093" s="54">
        <v>983670</v>
      </c>
      <c r="D6093" s="54">
        <v>983670</v>
      </c>
      <c r="E6093" s="60" t="s">
        <v>3206</v>
      </c>
      <c r="F6093" s="73">
        <v>0</v>
      </c>
      <c r="G6093" s="73">
        <v>0.45833333333333337</v>
      </c>
      <c r="H6093" s="73">
        <v>0.45833333333333337</v>
      </c>
      <c r="I6093" s="73">
        <v>0.45833333333333337</v>
      </c>
      <c r="J6093" s="81" t="s">
        <v>4230</v>
      </c>
      <c r="AL6093" s="144">
        <v>0</v>
      </c>
      <c r="AM6093" s="144">
        <v>0.45833333333333337</v>
      </c>
      <c r="AN6093" s="144">
        <v>0.45833333333333337</v>
      </c>
      <c r="AO6093" s="145">
        <v>0.45833333333333337</v>
      </c>
    </row>
    <row r="6094" spans="2:41" ht="14.5" hidden="1" x14ac:dyDescent="0.35">
      <c r="B6094" s="45" t="s">
        <v>3314</v>
      </c>
      <c r="C6094" s="54">
        <v>983744</v>
      </c>
      <c r="D6094" s="54">
        <v>983744</v>
      </c>
      <c r="E6094" s="60" t="s">
        <v>3206</v>
      </c>
      <c r="F6094" s="73">
        <v>0</v>
      </c>
      <c r="G6094" s="73">
        <v>0.45833333333333337</v>
      </c>
      <c r="H6094" s="73">
        <v>0.45833333333333337</v>
      </c>
      <c r="I6094" s="73">
        <v>0.45833333333333337</v>
      </c>
      <c r="J6094" s="81" t="s">
        <v>4230</v>
      </c>
      <c r="AL6094" s="144">
        <v>0</v>
      </c>
      <c r="AM6094" s="144">
        <v>0.45833333333333337</v>
      </c>
      <c r="AN6094" s="144">
        <v>0.45833333333333337</v>
      </c>
      <c r="AO6094" s="145">
        <v>0.45833333333333337</v>
      </c>
    </row>
    <row r="6095" spans="2:41" ht="14.5" hidden="1" x14ac:dyDescent="0.35">
      <c r="B6095" s="45" t="s">
        <v>3314</v>
      </c>
      <c r="C6095" s="54">
        <v>983884</v>
      </c>
      <c r="D6095" s="54">
        <v>983884</v>
      </c>
      <c r="E6095" s="60" t="s">
        <v>3206</v>
      </c>
      <c r="F6095" s="73">
        <v>0</v>
      </c>
      <c r="G6095" s="73">
        <v>0.45833333333333337</v>
      </c>
      <c r="H6095" s="73">
        <v>0.45833333333333337</v>
      </c>
      <c r="I6095" s="73">
        <v>0.45833333333333337</v>
      </c>
      <c r="J6095" s="81" t="s">
        <v>4230</v>
      </c>
      <c r="AL6095" s="144">
        <v>0</v>
      </c>
      <c r="AM6095" s="144">
        <v>0.45833333333333337</v>
      </c>
      <c r="AN6095" s="144">
        <v>0.45833333333333337</v>
      </c>
      <c r="AO6095" s="145">
        <v>0.45833333333333337</v>
      </c>
    </row>
    <row r="6096" spans="2:41" ht="14.5" hidden="1" x14ac:dyDescent="0.35">
      <c r="B6096" s="45" t="s">
        <v>3314</v>
      </c>
      <c r="C6096" s="54">
        <v>983912</v>
      </c>
      <c r="D6096" s="54">
        <v>983912</v>
      </c>
      <c r="E6096" s="60" t="s">
        <v>3206</v>
      </c>
      <c r="F6096" s="73">
        <v>0</v>
      </c>
      <c r="G6096" s="73">
        <v>0.45833333333333337</v>
      </c>
      <c r="H6096" s="73">
        <v>0.45833333333333337</v>
      </c>
      <c r="I6096" s="73">
        <v>0.45833333333333337</v>
      </c>
      <c r="J6096" s="81" t="s">
        <v>4230</v>
      </c>
      <c r="AL6096" s="144">
        <v>0</v>
      </c>
      <c r="AM6096" s="144">
        <v>0.45833333333333337</v>
      </c>
      <c r="AN6096" s="144">
        <v>0.45833333333333337</v>
      </c>
      <c r="AO6096" s="145">
        <v>0.45833333333333337</v>
      </c>
    </row>
    <row r="6097" spans="2:41" ht="14.5" hidden="1" x14ac:dyDescent="0.35">
      <c r="B6097" s="45" t="s">
        <v>3314</v>
      </c>
      <c r="C6097" s="54">
        <v>983981</v>
      </c>
      <c r="D6097" s="54">
        <v>983981</v>
      </c>
      <c r="E6097" s="60" t="s">
        <v>3206</v>
      </c>
      <c r="F6097" s="73">
        <v>0</v>
      </c>
      <c r="G6097" s="73">
        <v>0.45833333333333337</v>
      </c>
      <c r="H6097" s="73">
        <v>0.45833333333333337</v>
      </c>
      <c r="I6097" s="73">
        <v>0.45833333333333337</v>
      </c>
      <c r="J6097" s="81" t="s">
        <v>4230</v>
      </c>
      <c r="AL6097" s="144">
        <v>0</v>
      </c>
      <c r="AM6097" s="144">
        <v>0.45833333333333337</v>
      </c>
      <c r="AN6097" s="144">
        <v>0.45833333333333337</v>
      </c>
      <c r="AO6097" s="145">
        <v>0.45833333333333337</v>
      </c>
    </row>
    <row r="6098" spans="2:41" ht="14.5" hidden="1" x14ac:dyDescent="0.35">
      <c r="B6098" s="45" t="s">
        <v>3314</v>
      </c>
      <c r="C6098" s="54">
        <v>984060</v>
      </c>
      <c r="D6098" s="54">
        <v>984060</v>
      </c>
      <c r="E6098" s="60" t="s">
        <v>3206</v>
      </c>
      <c r="F6098" s="73">
        <v>0</v>
      </c>
      <c r="G6098" s="73">
        <v>0.45833333333333337</v>
      </c>
      <c r="H6098" s="73">
        <v>0.45833333333333337</v>
      </c>
      <c r="I6098" s="73">
        <v>0.45833333333333337</v>
      </c>
      <c r="J6098" s="81" t="s">
        <v>4230</v>
      </c>
      <c r="AL6098" s="144">
        <v>0</v>
      </c>
      <c r="AM6098" s="144">
        <v>0.45833333333333337</v>
      </c>
      <c r="AN6098" s="144">
        <v>0.45833333333333337</v>
      </c>
      <c r="AO6098" s="145">
        <v>0.45833333333333337</v>
      </c>
    </row>
    <row r="6099" spans="2:41" ht="14.5" hidden="1" x14ac:dyDescent="0.35">
      <c r="B6099" s="45" t="s">
        <v>3314</v>
      </c>
      <c r="C6099" s="54">
        <v>984119</v>
      </c>
      <c r="D6099" s="54">
        <v>984119</v>
      </c>
      <c r="E6099" s="60" t="s">
        <v>3206</v>
      </c>
      <c r="F6099" s="73">
        <v>0</v>
      </c>
      <c r="G6099" s="73">
        <v>0.45833333333333337</v>
      </c>
      <c r="H6099" s="73">
        <v>0.45833333333333337</v>
      </c>
      <c r="I6099" s="73">
        <v>0.45833333333333337</v>
      </c>
      <c r="J6099" s="81" t="s">
        <v>4230</v>
      </c>
      <c r="AL6099" s="144">
        <v>0</v>
      </c>
      <c r="AM6099" s="144">
        <v>0.45833333333333337</v>
      </c>
      <c r="AN6099" s="144">
        <v>0.45833333333333337</v>
      </c>
      <c r="AO6099" s="145">
        <v>0.45833333333333337</v>
      </c>
    </row>
    <row r="6100" spans="2:41" ht="14.5" hidden="1" x14ac:dyDescent="0.35">
      <c r="B6100" s="45" t="s">
        <v>3314</v>
      </c>
      <c r="C6100" s="54">
        <v>984144</v>
      </c>
      <c r="D6100" s="54">
        <v>984144</v>
      </c>
      <c r="E6100" s="60" t="s">
        <v>3206</v>
      </c>
      <c r="F6100" s="73">
        <v>0</v>
      </c>
      <c r="G6100" s="73">
        <v>0.45833333333333337</v>
      </c>
      <c r="H6100" s="73">
        <v>0.45833333333333337</v>
      </c>
      <c r="I6100" s="73">
        <v>0.45833333333333337</v>
      </c>
      <c r="J6100" s="81" t="s">
        <v>4230</v>
      </c>
      <c r="AL6100" s="144">
        <v>0</v>
      </c>
      <c r="AM6100" s="144">
        <v>0.45833333333333337</v>
      </c>
      <c r="AN6100" s="144">
        <v>0.45833333333333337</v>
      </c>
      <c r="AO6100" s="145">
        <v>0.45833333333333337</v>
      </c>
    </row>
    <row r="6101" spans="2:41" ht="14.5" hidden="1" x14ac:dyDescent="0.35">
      <c r="B6101" s="45" t="s">
        <v>3314</v>
      </c>
      <c r="C6101" s="54">
        <v>984192</v>
      </c>
      <c r="D6101" s="54">
        <v>984192</v>
      </c>
      <c r="E6101" s="60" t="s">
        <v>3206</v>
      </c>
      <c r="F6101" s="73">
        <v>0</v>
      </c>
      <c r="G6101" s="73">
        <v>0.45833333333333337</v>
      </c>
      <c r="H6101" s="73">
        <v>0.45833333333333337</v>
      </c>
      <c r="I6101" s="73">
        <v>0.45833333333333337</v>
      </c>
      <c r="J6101" s="81" t="s">
        <v>4230</v>
      </c>
      <c r="AL6101" s="144">
        <v>0</v>
      </c>
      <c r="AM6101" s="144">
        <v>0.45833333333333337</v>
      </c>
      <c r="AN6101" s="144">
        <v>0.45833333333333337</v>
      </c>
      <c r="AO6101" s="145">
        <v>0.45833333333333337</v>
      </c>
    </row>
    <row r="6102" spans="2:41" ht="14.5" hidden="1" x14ac:dyDescent="0.35">
      <c r="B6102" s="45" t="s">
        <v>3314</v>
      </c>
      <c r="C6102" s="54">
        <v>984513</v>
      </c>
      <c r="D6102" s="54">
        <v>984513</v>
      </c>
      <c r="E6102" s="60" t="s">
        <v>3206</v>
      </c>
      <c r="F6102" s="73">
        <v>0</v>
      </c>
      <c r="G6102" s="73">
        <v>0.45833333333333337</v>
      </c>
      <c r="H6102" s="73">
        <v>0.45833333333333337</v>
      </c>
      <c r="I6102" s="73">
        <v>0.45833333333333337</v>
      </c>
      <c r="J6102" s="81" t="s">
        <v>4230</v>
      </c>
      <c r="AL6102" s="144">
        <v>0</v>
      </c>
      <c r="AM6102" s="144">
        <v>0.45833333333333337</v>
      </c>
      <c r="AN6102" s="144">
        <v>0.45833333333333337</v>
      </c>
      <c r="AO6102" s="145">
        <v>0.45833333333333337</v>
      </c>
    </row>
    <row r="6103" spans="2:41" ht="14.5" hidden="1" x14ac:dyDescent="0.35">
      <c r="B6103" s="45" t="s">
        <v>3314</v>
      </c>
      <c r="C6103" s="54">
        <v>984572</v>
      </c>
      <c r="D6103" s="54">
        <v>984572</v>
      </c>
      <c r="E6103" s="60" t="s">
        <v>3206</v>
      </c>
      <c r="F6103" s="73">
        <v>0</v>
      </c>
      <c r="G6103" s="73">
        <v>0.45833333333333337</v>
      </c>
      <c r="H6103" s="73">
        <v>0.45833333333333337</v>
      </c>
      <c r="I6103" s="73">
        <v>0.45833333333333337</v>
      </c>
      <c r="J6103" s="81" t="s">
        <v>4230</v>
      </c>
      <c r="AL6103" s="144">
        <v>0</v>
      </c>
      <c r="AM6103" s="144">
        <v>0.45833333333333337</v>
      </c>
      <c r="AN6103" s="144">
        <v>0.45833333333333337</v>
      </c>
      <c r="AO6103" s="145">
        <v>0.45833333333333337</v>
      </c>
    </row>
    <row r="6104" spans="2:41" ht="14.5" hidden="1" x14ac:dyDescent="0.35">
      <c r="B6104" s="45" t="s">
        <v>3314</v>
      </c>
      <c r="C6104" s="54">
        <v>984776</v>
      </c>
      <c r="D6104" s="54">
        <v>984776</v>
      </c>
      <c r="E6104" s="60" t="s">
        <v>3206</v>
      </c>
      <c r="F6104" s="73">
        <v>0</v>
      </c>
      <c r="G6104" s="73">
        <v>0.45833333333333337</v>
      </c>
      <c r="H6104" s="73">
        <v>0.45833333333333337</v>
      </c>
      <c r="I6104" s="73">
        <v>0.45833333333333337</v>
      </c>
      <c r="J6104" s="81" t="s">
        <v>4230</v>
      </c>
      <c r="AL6104" s="144">
        <v>0</v>
      </c>
      <c r="AM6104" s="144">
        <v>0.45833333333333337</v>
      </c>
      <c r="AN6104" s="144">
        <v>0.45833333333333337</v>
      </c>
      <c r="AO6104" s="145">
        <v>0.45833333333333337</v>
      </c>
    </row>
    <row r="6105" spans="2:41" ht="14.5" hidden="1" x14ac:dyDescent="0.35">
      <c r="B6105" s="45" t="s">
        <v>3314</v>
      </c>
      <c r="C6105" s="54">
        <v>989059</v>
      </c>
      <c r="D6105" s="54">
        <v>989059</v>
      </c>
      <c r="E6105" s="60" t="s">
        <v>3206</v>
      </c>
      <c r="F6105" s="73">
        <v>0</v>
      </c>
      <c r="G6105" s="73">
        <v>0.45833333333333337</v>
      </c>
      <c r="H6105" s="73">
        <v>0.45833333333333337</v>
      </c>
      <c r="I6105" s="73">
        <v>0.45833333333333337</v>
      </c>
      <c r="J6105" s="81" t="s">
        <v>4230</v>
      </c>
      <c r="AL6105" s="144">
        <v>0</v>
      </c>
      <c r="AM6105" s="144">
        <v>0.45833333333333337</v>
      </c>
      <c r="AN6105" s="144">
        <v>0.45833333333333337</v>
      </c>
      <c r="AO6105" s="145">
        <v>0.45833333333333337</v>
      </c>
    </row>
    <row r="6106" spans="2:41" ht="14.5" hidden="1" x14ac:dyDescent="0.35">
      <c r="B6106" s="45" t="s">
        <v>3314</v>
      </c>
      <c r="C6106" s="54">
        <v>118101</v>
      </c>
      <c r="D6106" s="54">
        <v>118101</v>
      </c>
      <c r="E6106" s="60" t="s">
        <v>3206</v>
      </c>
      <c r="F6106" s="73">
        <v>0</v>
      </c>
      <c r="G6106" s="73">
        <v>0.45833333333333337</v>
      </c>
      <c r="H6106" s="73">
        <v>0.45833333333333337</v>
      </c>
      <c r="I6106" s="73">
        <v>0.45833333333333337</v>
      </c>
      <c r="J6106" s="81" t="s">
        <v>4230</v>
      </c>
      <c r="AL6106" s="144">
        <v>0</v>
      </c>
      <c r="AM6106" s="144">
        <v>0.45833333333333337</v>
      </c>
      <c r="AN6106" s="144">
        <v>0.45833333333333337</v>
      </c>
      <c r="AO6106" s="145">
        <v>0.45833333333333337</v>
      </c>
    </row>
    <row r="6107" spans="2:41" ht="14.5" hidden="1" x14ac:dyDescent="0.35">
      <c r="B6107" s="45" t="s">
        <v>3314</v>
      </c>
      <c r="C6107" s="54">
        <v>118451</v>
      </c>
      <c r="D6107" s="54">
        <v>118451</v>
      </c>
      <c r="E6107" s="60" t="s">
        <v>3206</v>
      </c>
      <c r="F6107" s="73">
        <v>0</v>
      </c>
      <c r="G6107" s="73">
        <v>0.45833333333333337</v>
      </c>
      <c r="H6107" s="73">
        <v>0.45833333333333337</v>
      </c>
      <c r="I6107" s="73">
        <v>0.45833333333333337</v>
      </c>
      <c r="J6107" s="81" t="s">
        <v>4230</v>
      </c>
      <c r="AL6107" s="144">
        <v>0</v>
      </c>
      <c r="AM6107" s="144">
        <v>0.45833333333333337</v>
      </c>
      <c r="AN6107" s="144">
        <v>0.45833333333333337</v>
      </c>
      <c r="AO6107" s="145">
        <v>0.45833333333333337</v>
      </c>
    </row>
    <row r="6108" spans="2:41" ht="14.5" hidden="1" x14ac:dyDescent="0.35">
      <c r="B6108" s="45" t="s">
        <v>3314</v>
      </c>
      <c r="C6108" s="54">
        <v>118489</v>
      </c>
      <c r="D6108" s="54">
        <v>118489</v>
      </c>
      <c r="E6108" s="60" t="s">
        <v>3206</v>
      </c>
      <c r="F6108" s="73">
        <v>0</v>
      </c>
      <c r="G6108" s="73">
        <v>0.45833333333333337</v>
      </c>
      <c r="H6108" s="73">
        <v>0.45833333333333337</v>
      </c>
      <c r="I6108" s="73">
        <v>0.45833333333333337</v>
      </c>
      <c r="J6108" s="81" t="s">
        <v>4230</v>
      </c>
      <c r="AL6108" s="144">
        <v>0</v>
      </c>
      <c r="AM6108" s="144">
        <v>0.45833333333333337</v>
      </c>
      <c r="AN6108" s="144">
        <v>0.45833333333333337</v>
      </c>
      <c r="AO6108" s="145">
        <v>0.45833333333333337</v>
      </c>
    </row>
    <row r="6109" spans="2:41" ht="14.5" hidden="1" x14ac:dyDescent="0.35">
      <c r="B6109" s="45" t="s">
        <v>3314</v>
      </c>
      <c r="C6109" s="54">
        <v>118712</v>
      </c>
      <c r="D6109" s="54">
        <v>118712</v>
      </c>
      <c r="E6109" s="60" t="s">
        <v>3206</v>
      </c>
      <c r="F6109" s="73">
        <v>0</v>
      </c>
      <c r="G6109" s="73">
        <v>0.45833333333333337</v>
      </c>
      <c r="H6109" s="73">
        <v>0.45833333333333337</v>
      </c>
      <c r="I6109" s="73">
        <v>0.45833333333333337</v>
      </c>
      <c r="J6109" s="81" t="s">
        <v>4230</v>
      </c>
      <c r="AL6109" s="144">
        <v>0</v>
      </c>
      <c r="AM6109" s="144">
        <v>0.45833333333333337</v>
      </c>
      <c r="AN6109" s="144">
        <v>0.45833333333333337</v>
      </c>
      <c r="AO6109" s="145">
        <v>0.45833333333333337</v>
      </c>
    </row>
    <row r="6110" spans="2:41" ht="14.5" hidden="1" x14ac:dyDescent="0.35">
      <c r="B6110" s="45" t="s">
        <v>3314</v>
      </c>
      <c r="C6110" s="54">
        <v>900040</v>
      </c>
      <c r="D6110" s="54">
        <v>900040</v>
      </c>
      <c r="E6110" s="60" t="s">
        <v>3207</v>
      </c>
      <c r="F6110" s="73">
        <v>0</v>
      </c>
      <c r="G6110" s="73">
        <v>0.5</v>
      </c>
      <c r="H6110" s="73">
        <v>0.5</v>
      </c>
      <c r="I6110" s="73">
        <v>0.5</v>
      </c>
      <c r="J6110" s="81" t="s">
        <v>4230</v>
      </c>
      <c r="AL6110" s="144">
        <v>0</v>
      </c>
      <c r="AM6110" s="144">
        <v>0.5</v>
      </c>
      <c r="AN6110" s="144">
        <v>0.5</v>
      </c>
      <c r="AO6110" s="145">
        <v>0.5</v>
      </c>
    </row>
    <row r="6111" spans="2:41" ht="14.5" hidden="1" x14ac:dyDescent="0.35">
      <c r="B6111" s="45" t="s">
        <v>3314</v>
      </c>
      <c r="C6111" s="54">
        <v>900105</v>
      </c>
      <c r="D6111" s="54">
        <v>900105</v>
      </c>
      <c r="E6111" s="60" t="s">
        <v>3207</v>
      </c>
      <c r="F6111" s="73">
        <v>0</v>
      </c>
      <c r="G6111" s="73">
        <v>0.5</v>
      </c>
      <c r="H6111" s="73">
        <v>0.5</v>
      </c>
      <c r="I6111" s="73">
        <v>0.5</v>
      </c>
      <c r="J6111" s="81" t="s">
        <v>4230</v>
      </c>
      <c r="AL6111" s="144">
        <v>0</v>
      </c>
      <c r="AM6111" s="144">
        <v>0.5</v>
      </c>
      <c r="AN6111" s="144">
        <v>0.5</v>
      </c>
      <c r="AO6111" s="145">
        <v>0.5</v>
      </c>
    </row>
    <row r="6112" spans="2:41" ht="14.5" hidden="1" x14ac:dyDescent="0.35">
      <c r="B6112" s="45" t="s">
        <v>3314</v>
      </c>
      <c r="C6112" s="54">
        <v>900107</v>
      </c>
      <c r="D6112" s="54">
        <v>900107</v>
      </c>
      <c r="E6112" s="60" t="s">
        <v>3207</v>
      </c>
      <c r="F6112" s="73">
        <v>0</v>
      </c>
      <c r="G6112" s="73">
        <v>0.5</v>
      </c>
      <c r="H6112" s="73">
        <v>0.5</v>
      </c>
      <c r="I6112" s="73">
        <v>0.5</v>
      </c>
      <c r="J6112" s="81" t="s">
        <v>4230</v>
      </c>
      <c r="AL6112" s="144">
        <v>0</v>
      </c>
      <c r="AM6112" s="144">
        <v>0.5</v>
      </c>
      <c r="AN6112" s="144">
        <v>0.5</v>
      </c>
      <c r="AO6112" s="145">
        <v>0.5</v>
      </c>
    </row>
    <row r="6113" spans="2:41" ht="14.5" hidden="1" x14ac:dyDescent="0.35">
      <c r="B6113" s="45" t="s">
        <v>3314</v>
      </c>
      <c r="C6113" s="54">
        <v>900153</v>
      </c>
      <c r="D6113" s="54">
        <v>900153</v>
      </c>
      <c r="E6113" s="60" t="s">
        <v>3207</v>
      </c>
      <c r="F6113" s="73">
        <v>0</v>
      </c>
      <c r="G6113" s="73">
        <v>0.5</v>
      </c>
      <c r="H6113" s="73">
        <v>0.5</v>
      </c>
      <c r="I6113" s="73">
        <v>0.5</v>
      </c>
      <c r="J6113" s="81" t="s">
        <v>4230</v>
      </c>
      <c r="AL6113" s="144">
        <v>0</v>
      </c>
      <c r="AM6113" s="144">
        <v>0.5</v>
      </c>
      <c r="AN6113" s="144">
        <v>0.5</v>
      </c>
      <c r="AO6113" s="145">
        <v>0.5</v>
      </c>
    </row>
    <row r="6114" spans="2:41" ht="14.5" hidden="1" x14ac:dyDescent="0.35">
      <c r="B6114" s="45" t="s">
        <v>3314</v>
      </c>
      <c r="C6114" s="54">
        <v>900161</v>
      </c>
      <c r="D6114" s="54">
        <v>900161</v>
      </c>
      <c r="E6114" s="60" t="s">
        <v>3207</v>
      </c>
      <c r="F6114" s="73">
        <v>0</v>
      </c>
      <c r="G6114" s="73">
        <v>0.5</v>
      </c>
      <c r="H6114" s="73">
        <v>0.5</v>
      </c>
      <c r="I6114" s="73">
        <v>0.5</v>
      </c>
      <c r="J6114" s="81" t="s">
        <v>4230</v>
      </c>
      <c r="AL6114" s="144">
        <v>0</v>
      </c>
      <c r="AM6114" s="144">
        <v>0.5</v>
      </c>
      <c r="AN6114" s="144">
        <v>0.5</v>
      </c>
      <c r="AO6114" s="145">
        <v>0.5</v>
      </c>
    </row>
    <row r="6115" spans="2:41" ht="14.5" hidden="1" x14ac:dyDescent="0.35">
      <c r="B6115" s="45" t="s">
        <v>3314</v>
      </c>
      <c r="C6115" s="54">
        <v>900181</v>
      </c>
      <c r="D6115" s="54">
        <v>900181</v>
      </c>
      <c r="E6115" s="60" t="s">
        <v>3207</v>
      </c>
      <c r="F6115" s="73">
        <v>0</v>
      </c>
      <c r="G6115" s="73">
        <v>0.5</v>
      </c>
      <c r="H6115" s="73">
        <v>0.5</v>
      </c>
      <c r="I6115" s="73">
        <v>0.5</v>
      </c>
      <c r="J6115" s="81" t="s">
        <v>4230</v>
      </c>
      <c r="AL6115" s="144">
        <v>0</v>
      </c>
      <c r="AM6115" s="144">
        <v>0.5</v>
      </c>
      <c r="AN6115" s="144">
        <v>0.5</v>
      </c>
      <c r="AO6115" s="145">
        <v>0.5</v>
      </c>
    </row>
    <row r="6116" spans="2:41" ht="14.5" hidden="1" x14ac:dyDescent="0.35">
      <c r="B6116" s="45" t="s">
        <v>3314</v>
      </c>
      <c r="C6116" s="54">
        <v>900196</v>
      </c>
      <c r="D6116" s="54">
        <v>900196</v>
      </c>
      <c r="E6116" s="60" t="s">
        <v>3207</v>
      </c>
      <c r="F6116" s="73">
        <v>0</v>
      </c>
      <c r="G6116" s="73">
        <v>0.5</v>
      </c>
      <c r="H6116" s="73">
        <v>0.5</v>
      </c>
      <c r="I6116" s="73">
        <v>0.5</v>
      </c>
      <c r="J6116" s="81" t="s">
        <v>4230</v>
      </c>
      <c r="AL6116" s="144">
        <v>0</v>
      </c>
      <c r="AM6116" s="144">
        <v>0.5</v>
      </c>
      <c r="AN6116" s="144">
        <v>0.5</v>
      </c>
      <c r="AO6116" s="145">
        <v>0.5</v>
      </c>
    </row>
    <row r="6117" spans="2:41" ht="14.5" hidden="1" x14ac:dyDescent="0.35">
      <c r="B6117" s="45" t="s">
        <v>3314</v>
      </c>
      <c r="C6117" s="54">
        <v>900205</v>
      </c>
      <c r="D6117" s="54">
        <v>900205</v>
      </c>
      <c r="E6117" s="60" t="s">
        <v>3207</v>
      </c>
      <c r="F6117" s="73">
        <v>0</v>
      </c>
      <c r="G6117" s="73">
        <v>0.5</v>
      </c>
      <c r="H6117" s="73">
        <v>0.5</v>
      </c>
      <c r="I6117" s="73">
        <v>0.5</v>
      </c>
      <c r="J6117" s="81" t="s">
        <v>4230</v>
      </c>
      <c r="AL6117" s="144">
        <v>0</v>
      </c>
      <c r="AM6117" s="144">
        <v>0.5</v>
      </c>
      <c r="AN6117" s="144">
        <v>0.5</v>
      </c>
      <c r="AO6117" s="145">
        <v>0.5</v>
      </c>
    </row>
    <row r="6118" spans="2:41" ht="14.5" hidden="1" x14ac:dyDescent="0.35">
      <c r="B6118" s="45" t="s">
        <v>3314</v>
      </c>
      <c r="C6118" s="54">
        <v>900251</v>
      </c>
      <c r="D6118" s="54">
        <v>900251</v>
      </c>
      <c r="E6118" s="60" t="s">
        <v>3207</v>
      </c>
      <c r="F6118" s="73">
        <v>0</v>
      </c>
      <c r="G6118" s="73">
        <v>0.5</v>
      </c>
      <c r="H6118" s="73">
        <v>0.5</v>
      </c>
      <c r="I6118" s="73">
        <v>0.5</v>
      </c>
      <c r="J6118" s="81" t="s">
        <v>4230</v>
      </c>
      <c r="AL6118" s="144">
        <v>0</v>
      </c>
      <c r="AM6118" s="144">
        <v>0.5</v>
      </c>
      <c r="AN6118" s="144">
        <v>0.5</v>
      </c>
      <c r="AO6118" s="145">
        <v>0.5</v>
      </c>
    </row>
    <row r="6119" spans="2:41" ht="14.5" hidden="1" x14ac:dyDescent="0.35">
      <c r="B6119" s="45" t="s">
        <v>3314</v>
      </c>
      <c r="C6119" s="54">
        <v>900353</v>
      </c>
      <c r="D6119" s="54">
        <v>900353</v>
      </c>
      <c r="E6119" s="60" t="s">
        <v>3207</v>
      </c>
      <c r="F6119" s="73">
        <v>0</v>
      </c>
      <c r="G6119" s="73">
        <v>0.5</v>
      </c>
      <c r="H6119" s="73">
        <v>0.5</v>
      </c>
      <c r="I6119" s="73">
        <v>0.5</v>
      </c>
      <c r="J6119" s="81" t="s">
        <v>4230</v>
      </c>
      <c r="AL6119" s="144">
        <v>0</v>
      </c>
      <c r="AM6119" s="144">
        <v>0.5</v>
      </c>
      <c r="AN6119" s="144">
        <v>0.5</v>
      </c>
      <c r="AO6119" s="145">
        <v>0.5</v>
      </c>
    </row>
    <row r="6120" spans="2:41" ht="14.5" hidden="1" x14ac:dyDescent="0.35">
      <c r="B6120" s="45" t="s">
        <v>3314</v>
      </c>
      <c r="C6120" s="54">
        <v>900520</v>
      </c>
      <c r="D6120" s="54">
        <v>900522</v>
      </c>
      <c r="E6120" s="60" t="s">
        <v>3207</v>
      </c>
      <c r="F6120" s="73">
        <v>0</v>
      </c>
      <c r="G6120" s="73">
        <v>0.5</v>
      </c>
      <c r="H6120" s="73">
        <v>0.5</v>
      </c>
      <c r="I6120" s="73">
        <v>0.5</v>
      </c>
      <c r="J6120" s="81" t="s">
        <v>4230</v>
      </c>
      <c r="AL6120" s="144">
        <v>0</v>
      </c>
      <c r="AM6120" s="144">
        <v>0.5</v>
      </c>
      <c r="AN6120" s="144">
        <v>0.5</v>
      </c>
      <c r="AO6120" s="145">
        <v>0.5</v>
      </c>
    </row>
    <row r="6121" spans="2:41" ht="14.5" hidden="1" x14ac:dyDescent="0.35">
      <c r="B6121" s="45" t="s">
        <v>3314</v>
      </c>
      <c r="C6121" s="54">
        <v>900524</v>
      </c>
      <c r="D6121" s="54">
        <v>900526</v>
      </c>
      <c r="E6121" s="60" t="s">
        <v>3207</v>
      </c>
      <c r="F6121" s="73">
        <v>0</v>
      </c>
      <c r="G6121" s="73">
        <v>0.5</v>
      </c>
      <c r="H6121" s="73">
        <v>0.5</v>
      </c>
      <c r="I6121" s="73">
        <v>0.5</v>
      </c>
      <c r="J6121" s="81" t="s">
        <v>4230</v>
      </c>
      <c r="AL6121" s="144">
        <v>0</v>
      </c>
      <c r="AM6121" s="144">
        <v>0.5</v>
      </c>
      <c r="AN6121" s="144">
        <v>0.5</v>
      </c>
      <c r="AO6121" s="145">
        <v>0.5</v>
      </c>
    </row>
    <row r="6122" spans="2:41" ht="14.5" hidden="1" x14ac:dyDescent="0.35">
      <c r="B6122" s="45" t="s">
        <v>3314</v>
      </c>
      <c r="C6122" s="54">
        <v>900529</v>
      </c>
      <c r="D6122" s="54">
        <v>900529</v>
      </c>
      <c r="E6122" s="60" t="s">
        <v>3207</v>
      </c>
      <c r="F6122" s="73">
        <v>0</v>
      </c>
      <c r="G6122" s="73">
        <v>0.5</v>
      </c>
      <c r="H6122" s="73">
        <v>0.5</v>
      </c>
      <c r="I6122" s="73">
        <v>0.5</v>
      </c>
      <c r="J6122" s="81" t="s">
        <v>4230</v>
      </c>
      <c r="AL6122" s="144">
        <v>0</v>
      </c>
      <c r="AM6122" s="144">
        <v>0.5</v>
      </c>
      <c r="AN6122" s="144">
        <v>0.5</v>
      </c>
      <c r="AO6122" s="145">
        <v>0.5</v>
      </c>
    </row>
    <row r="6123" spans="2:41" ht="14.5" hidden="1" x14ac:dyDescent="0.35">
      <c r="B6123" s="45" t="s">
        <v>3314</v>
      </c>
      <c r="C6123" s="54">
        <v>900586</v>
      </c>
      <c r="D6123" s="54">
        <v>900586</v>
      </c>
      <c r="E6123" s="60" t="s">
        <v>3207</v>
      </c>
      <c r="F6123" s="73">
        <v>0</v>
      </c>
      <c r="G6123" s="73">
        <v>0.5</v>
      </c>
      <c r="H6123" s="73">
        <v>0.5</v>
      </c>
      <c r="I6123" s="73">
        <v>0.5</v>
      </c>
      <c r="J6123" s="81" t="s">
        <v>4230</v>
      </c>
      <c r="AL6123" s="144">
        <v>0</v>
      </c>
      <c r="AM6123" s="144">
        <v>0.5</v>
      </c>
      <c r="AN6123" s="144">
        <v>0.5</v>
      </c>
      <c r="AO6123" s="145">
        <v>0.5</v>
      </c>
    </row>
    <row r="6124" spans="2:41" ht="14.5" hidden="1" x14ac:dyDescent="0.35">
      <c r="B6124" s="45" t="s">
        <v>3314</v>
      </c>
      <c r="C6124" s="54">
        <v>900718</v>
      </c>
      <c r="D6124" s="54">
        <v>900718</v>
      </c>
      <c r="E6124" s="60" t="s">
        <v>3207</v>
      </c>
      <c r="F6124" s="73">
        <v>0</v>
      </c>
      <c r="G6124" s="73">
        <v>0.5</v>
      </c>
      <c r="H6124" s="73">
        <v>0.5</v>
      </c>
      <c r="I6124" s="73">
        <v>0.5</v>
      </c>
      <c r="J6124" s="81" t="s">
        <v>4230</v>
      </c>
      <c r="AL6124" s="144">
        <v>0</v>
      </c>
      <c r="AM6124" s="144">
        <v>0.5</v>
      </c>
      <c r="AN6124" s="144">
        <v>0.5</v>
      </c>
      <c r="AO6124" s="145">
        <v>0.5</v>
      </c>
    </row>
    <row r="6125" spans="2:41" ht="14.5" hidden="1" x14ac:dyDescent="0.35">
      <c r="B6125" s="45" t="s">
        <v>3314</v>
      </c>
      <c r="C6125" s="54">
        <v>900777</v>
      </c>
      <c r="D6125" s="54">
        <v>900777</v>
      </c>
      <c r="E6125" s="60" t="s">
        <v>3207</v>
      </c>
      <c r="F6125" s="73">
        <v>0</v>
      </c>
      <c r="G6125" s="73">
        <v>0.5</v>
      </c>
      <c r="H6125" s="73">
        <v>0.5</v>
      </c>
      <c r="I6125" s="73">
        <v>0.5</v>
      </c>
      <c r="J6125" s="81" t="s">
        <v>4230</v>
      </c>
      <c r="AL6125" s="144">
        <v>0</v>
      </c>
      <c r="AM6125" s="144">
        <v>0.5</v>
      </c>
      <c r="AN6125" s="144">
        <v>0.5</v>
      </c>
      <c r="AO6125" s="145">
        <v>0.5</v>
      </c>
    </row>
    <row r="6126" spans="2:41" ht="14.5" hidden="1" x14ac:dyDescent="0.35">
      <c r="B6126" s="45" t="s">
        <v>3314</v>
      </c>
      <c r="C6126" s="54">
        <v>900792</v>
      </c>
      <c r="D6126" s="54">
        <v>900792</v>
      </c>
      <c r="E6126" s="60" t="s">
        <v>3207</v>
      </c>
      <c r="F6126" s="73">
        <v>0</v>
      </c>
      <c r="G6126" s="73">
        <v>0.5</v>
      </c>
      <c r="H6126" s="73">
        <v>0.5</v>
      </c>
      <c r="I6126" s="73">
        <v>0.5</v>
      </c>
      <c r="J6126" s="81" t="s">
        <v>4230</v>
      </c>
      <c r="AL6126" s="144">
        <v>0</v>
      </c>
      <c r="AM6126" s="144">
        <v>0.5</v>
      </c>
      <c r="AN6126" s="144">
        <v>0.5</v>
      </c>
      <c r="AO6126" s="145">
        <v>0.5</v>
      </c>
    </row>
    <row r="6127" spans="2:41" ht="14.5" hidden="1" x14ac:dyDescent="0.35">
      <c r="B6127" s="45" t="s">
        <v>3314</v>
      </c>
      <c r="C6127" s="54">
        <v>900832</v>
      </c>
      <c r="D6127" s="54">
        <v>900832</v>
      </c>
      <c r="E6127" s="60" t="s">
        <v>3207</v>
      </c>
      <c r="F6127" s="73">
        <v>0</v>
      </c>
      <c r="G6127" s="73">
        <v>0.5</v>
      </c>
      <c r="H6127" s="73">
        <v>0.5</v>
      </c>
      <c r="I6127" s="73">
        <v>0.5</v>
      </c>
      <c r="J6127" s="81" t="s">
        <v>4230</v>
      </c>
      <c r="AL6127" s="144">
        <v>0</v>
      </c>
      <c r="AM6127" s="144">
        <v>0.5</v>
      </c>
      <c r="AN6127" s="144">
        <v>0.5</v>
      </c>
      <c r="AO6127" s="145">
        <v>0.5</v>
      </c>
    </row>
    <row r="6128" spans="2:41" ht="14.5" hidden="1" x14ac:dyDescent="0.35">
      <c r="B6128" s="45" t="s">
        <v>3314</v>
      </c>
      <c r="C6128" s="54">
        <v>900838</v>
      </c>
      <c r="D6128" s="54">
        <v>900838</v>
      </c>
      <c r="E6128" s="60" t="s">
        <v>3207</v>
      </c>
      <c r="F6128" s="73">
        <v>0</v>
      </c>
      <c r="G6128" s="73">
        <v>0.5</v>
      </c>
      <c r="H6128" s="73">
        <v>0.5</v>
      </c>
      <c r="I6128" s="73">
        <v>0.5</v>
      </c>
      <c r="J6128" s="81" t="s">
        <v>4230</v>
      </c>
      <c r="AL6128" s="144">
        <v>0</v>
      </c>
      <c r="AM6128" s="144">
        <v>0.5</v>
      </c>
      <c r="AN6128" s="144">
        <v>0.5</v>
      </c>
      <c r="AO6128" s="145">
        <v>0.5</v>
      </c>
    </row>
    <row r="6129" spans="2:41" ht="14.5" hidden="1" x14ac:dyDescent="0.35">
      <c r="B6129" s="45" t="s">
        <v>3314</v>
      </c>
      <c r="C6129" s="54">
        <v>90088</v>
      </c>
      <c r="D6129" s="54">
        <v>90088</v>
      </c>
      <c r="E6129" s="60" t="s">
        <v>3207</v>
      </c>
      <c r="F6129" s="73">
        <v>0</v>
      </c>
      <c r="G6129" s="73">
        <v>0.5</v>
      </c>
      <c r="H6129" s="73">
        <v>0.5</v>
      </c>
      <c r="I6129" s="73">
        <v>0.5</v>
      </c>
      <c r="J6129" s="81" t="s">
        <v>4230</v>
      </c>
      <c r="AL6129" s="144">
        <v>0</v>
      </c>
      <c r="AM6129" s="144">
        <v>0.5</v>
      </c>
      <c r="AN6129" s="144">
        <v>0.5</v>
      </c>
      <c r="AO6129" s="145">
        <v>0.5</v>
      </c>
    </row>
    <row r="6130" spans="2:41" ht="14.5" hidden="1" x14ac:dyDescent="0.35">
      <c r="B6130" s="45" t="s">
        <v>3314</v>
      </c>
      <c r="C6130" s="54">
        <v>900897</v>
      </c>
      <c r="D6130" s="54">
        <v>900897</v>
      </c>
      <c r="E6130" s="60" t="s">
        <v>3207</v>
      </c>
      <c r="F6130" s="73">
        <v>0</v>
      </c>
      <c r="G6130" s="73">
        <v>0.5</v>
      </c>
      <c r="H6130" s="73">
        <v>0.5</v>
      </c>
      <c r="I6130" s="73">
        <v>0.5</v>
      </c>
      <c r="J6130" s="81" t="s">
        <v>4230</v>
      </c>
      <c r="AL6130" s="144">
        <v>0</v>
      </c>
      <c r="AM6130" s="144">
        <v>0.5</v>
      </c>
      <c r="AN6130" s="144">
        <v>0.5</v>
      </c>
      <c r="AO6130" s="145">
        <v>0.5</v>
      </c>
    </row>
    <row r="6131" spans="2:41" ht="14.5" hidden="1" x14ac:dyDescent="0.35">
      <c r="B6131" s="45" t="s">
        <v>3314</v>
      </c>
      <c r="C6131" s="54">
        <v>901023</v>
      </c>
      <c r="D6131" s="54">
        <v>901023</v>
      </c>
      <c r="E6131" s="60" t="s">
        <v>3207</v>
      </c>
      <c r="F6131" s="73">
        <v>0</v>
      </c>
      <c r="G6131" s="73">
        <v>0.5</v>
      </c>
      <c r="H6131" s="73">
        <v>0.5</v>
      </c>
      <c r="I6131" s="73">
        <v>0.5</v>
      </c>
      <c r="J6131" s="81" t="s">
        <v>4230</v>
      </c>
      <c r="AL6131" s="144">
        <v>0</v>
      </c>
      <c r="AM6131" s="144">
        <v>0.5</v>
      </c>
      <c r="AN6131" s="144">
        <v>0.5</v>
      </c>
      <c r="AO6131" s="145">
        <v>0.5</v>
      </c>
    </row>
    <row r="6132" spans="2:41" ht="14.5" hidden="1" x14ac:dyDescent="0.35">
      <c r="B6132" s="45" t="s">
        <v>3314</v>
      </c>
      <c r="C6132" s="54">
        <v>901062</v>
      </c>
      <c r="D6132" s="54">
        <v>901062</v>
      </c>
      <c r="E6132" s="60" t="s">
        <v>3207</v>
      </c>
      <c r="F6132" s="73">
        <v>0</v>
      </c>
      <c r="G6132" s="73">
        <v>0.5</v>
      </c>
      <c r="H6132" s="73">
        <v>0.5</v>
      </c>
      <c r="I6132" s="73">
        <v>0.5</v>
      </c>
      <c r="J6132" s="81" t="s">
        <v>4230</v>
      </c>
      <c r="AL6132" s="144">
        <v>0</v>
      </c>
      <c r="AM6132" s="144">
        <v>0.5</v>
      </c>
      <c r="AN6132" s="144">
        <v>0.5</v>
      </c>
      <c r="AO6132" s="145">
        <v>0.5</v>
      </c>
    </row>
    <row r="6133" spans="2:41" ht="14.5" hidden="1" x14ac:dyDescent="0.35">
      <c r="B6133" s="45" t="s">
        <v>3314</v>
      </c>
      <c r="C6133" s="54">
        <v>901065</v>
      </c>
      <c r="D6133" s="54">
        <v>901065</v>
      </c>
      <c r="E6133" s="60" t="s">
        <v>3207</v>
      </c>
      <c r="F6133" s="73">
        <v>0</v>
      </c>
      <c r="G6133" s="73">
        <v>0.5</v>
      </c>
      <c r="H6133" s="73">
        <v>0.5</v>
      </c>
      <c r="I6133" s="73">
        <v>0.5</v>
      </c>
      <c r="J6133" s="81" t="s">
        <v>4230</v>
      </c>
      <c r="AL6133" s="144">
        <v>0</v>
      </c>
      <c r="AM6133" s="144">
        <v>0.5</v>
      </c>
      <c r="AN6133" s="144">
        <v>0.5</v>
      </c>
      <c r="AO6133" s="145">
        <v>0.5</v>
      </c>
    </row>
    <row r="6134" spans="2:41" ht="14.5" hidden="1" x14ac:dyDescent="0.35">
      <c r="B6134" s="45" t="s">
        <v>3314</v>
      </c>
      <c r="C6134" s="54">
        <v>901067</v>
      </c>
      <c r="D6134" s="54">
        <v>901067</v>
      </c>
      <c r="E6134" s="60" t="s">
        <v>3207</v>
      </c>
      <c r="F6134" s="73">
        <v>0</v>
      </c>
      <c r="G6134" s="73">
        <v>0.5</v>
      </c>
      <c r="H6134" s="73">
        <v>0.5</v>
      </c>
      <c r="I6134" s="73">
        <v>0.5</v>
      </c>
      <c r="J6134" s="81" t="s">
        <v>4230</v>
      </c>
      <c r="AL6134" s="144">
        <v>0</v>
      </c>
      <c r="AM6134" s="144">
        <v>0.5</v>
      </c>
      <c r="AN6134" s="144">
        <v>0.5</v>
      </c>
      <c r="AO6134" s="145">
        <v>0.5</v>
      </c>
    </row>
    <row r="6135" spans="2:41" ht="14.5" hidden="1" x14ac:dyDescent="0.35">
      <c r="B6135" s="45" t="s">
        <v>3314</v>
      </c>
      <c r="C6135" s="54">
        <v>901183</v>
      </c>
      <c r="D6135" s="54">
        <v>901183</v>
      </c>
      <c r="E6135" s="60" t="s">
        <v>3207</v>
      </c>
      <c r="F6135" s="73">
        <v>0</v>
      </c>
      <c r="G6135" s="73">
        <v>0.5</v>
      </c>
      <c r="H6135" s="73">
        <v>0.5</v>
      </c>
      <c r="I6135" s="73">
        <v>0.5</v>
      </c>
      <c r="J6135" s="81" t="s">
        <v>4230</v>
      </c>
      <c r="AL6135" s="144">
        <v>0</v>
      </c>
      <c r="AM6135" s="144">
        <v>0.5</v>
      </c>
      <c r="AN6135" s="144">
        <v>0.5</v>
      </c>
      <c r="AO6135" s="145">
        <v>0.5</v>
      </c>
    </row>
    <row r="6136" spans="2:41" ht="14.5" hidden="1" x14ac:dyDescent="0.35">
      <c r="B6136" s="45" t="s">
        <v>3314</v>
      </c>
      <c r="C6136" s="54">
        <v>901233</v>
      </c>
      <c r="D6136" s="54">
        <v>901233</v>
      </c>
      <c r="E6136" s="60" t="s">
        <v>3207</v>
      </c>
      <c r="F6136" s="73">
        <v>0</v>
      </c>
      <c r="G6136" s="73">
        <v>0.5</v>
      </c>
      <c r="H6136" s="73">
        <v>0.5</v>
      </c>
      <c r="I6136" s="73">
        <v>0.5</v>
      </c>
      <c r="J6136" s="81" t="s">
        <v>4230</v>
      </c>
      <c r="AL6136" s="144">
        <v>0</v>
      </c>
      <c r="AM6136" s="144">
        <v>0.5</v>
      </c>
      <c r="AN6136" s="144">
        <v>0.5</v>
      </c>
      <c r="AO6136" s="145">
        <v>0.5</v>
      </c>
    </row>
    <row r="6137" spans="2:41" ht="14.5" hidden="1" x14ac:dyDescent="0.35">
      <c r="B6137" s="45" t="s">
        <v>3314</v>
      </c>
      <c r="C6137" s="54">
        <v>901239</v>
      </c>
      <c r="D6137" s="54">
        <v>901239</v>
      </c>
      <c r="E6137" s="60" t="s">
        <v>3207</v>
      </c>
      <c r="F6137" s="73">
        <v>0</v>
      </c>
      <c r="G6137" s="73">
        <v>0.5</v>
      </c>
      <c r="H6137" s="73">
        <v>0.5</v>
      </c>
      <c r="I6137" s="73">
        <v>0.5</v>
      </c>
      <c r="J6137" s="81" t="s">
        <v>4230</v>
      </c>
      <c r="AL6137" s="144">
        <v>0</v>
      </c>
      <c r="AM6137" s="144">
        <v>0.5</v>
      </c>
      <c r="AN6137" s="144">
        <v>0.5</v>
      </c>
      <c r="AO6137" s="145">
        <v>0.5</v>
      </c>
    </row>
    <row r="6138" spans="2:41" ht="14.5" hidden="1" x14ac:dyDescent="0.35">
      <c r="B6138" s="45" t="s">
        <v>3314</v>
      </c>
      <c r="C6138" s="54">
        <v>901285</v>
      </c>
      <c r="D6138" s="54">
        <v>901287</v>
      </c>
      <c r="E6138" s="60" t="s">
        <v>3207</v>
      </c>
      <c r="F6138" s="73">
        <v>0</v>
      </c>
      <c r="G6138" s="73">
        <v>0.5</v>
      </c>
      <c r="H6138" s="73">
        <v>0.5</v>
      </c>
      <c r="I6138" s="73">
        <v>0.5</v>
      </c>
      <c r="J6138" s="81" t="s">
        <v>4230</v>
      </c>
      <c r="AL6138" s="144">
        <v>0</v>
      </c>
      <c r="AM6138" s="144">
        <v>0.5</v>
      </c>
      <c r="AN6138" s="144">
        <v>0.5</v>
      </c>
      <c r="AO6138" s="145">
        <v>0.5</v>
      </c>
    </row>
    <row r="6139" spans="2:41" ht="14.5" hidden="1" x14ac:dyDescent="0.35">
      <c r="B6139" s="45" t="s">
        <v>3314</v>
      </c>
      <c r="C6139" s="54">
        <v>901305</v>
      </c>
      <c r="D6139" s="54">
        <v>901305</v>
      </c>
      <c r="E6139" s="60" t="s">
        <v>3207</v>
      </c>
      <c r="F6139" s="73">
        <v>0</v>
      </c>
      <c r="G6139" s="73">
        <v>0.5</v>
      </c>
      <c r="H6139" s="73">
        <v>0.5</v>
      </c>
      <c r="I6139" s="73">
        <v>0.5</v>
      </c>
      <c r="J6139" s="81" t="s">
        <v>4230</v>
      </c>
      <c r="AL6139" s="144">
        <v>0</v>
      </c>
      <c r="AM6139" s="144">
        <v>0.5</v>
      </c>
      <c r="AN6139" s="144">
        <v>0.5</v>
      </c>
      <c r="AO6139" s="145">
        <v>0.5</v>
      </c>
    </row>
    <row r="6140" spans="2:41" ht="14.5" hidden="1" x14ac:dyDescent="0.35">
      <c r="B6140" s="45" t="s">
        <v>3314</v>
      </c>
      <c r="C6140" s="54">
        <v>90146</v>
      </c>
      <c r="D6140" s="54">
        <v>90146</v>
      </c>
      <c r="E6140" s="60" t="s">
        <v>3207</v>
      </c>
      <c r="F6140" s="73">
        <v>0</v>
      </c>
      <c r="G6140" s="73">
        <v>0.5</v>
      </c>
      <c r="H6140" s="73">
        <v>0.5</v>
      </c>
      <c r="I6140" s="73">
        <v>0.5</v>
      </c>
      <c r="J6140" s="81" t="s">
        <v>4230</v>
      </c>
      <c r="AL6140" s="144">
        <v>0</v>
      </c>
      <c r="AM6140" s="144">
        <v>0.5</v>
      </c>
      <c r="AN6140" s="144">
        <v>0.5</v>
      </c>
      <c r="AO6140" s="145">
        <v>0.5</v>
      </c>
    </row>
    <row r="6141" spans="2:41" ht="14.5" hidden="1" x14ac:dyDescent="0.35">
      <c r="B6141" s="45" t="s">
        <v>3314</v>
      </c>
      <c r="C6141" s="54">
        <v>901559</v>
      </c>
      <c r="D6141" s="54">
        <v>901559</v>
      </c>
      <c r="E6141" s="60" t="s">
        <v>3207</v>
      </c>
      <c r="F6141" s="73">
        <v>0</v>
      </c>
      <c r="G6141" s="73">
        <v>0.5</v>
      </c>
      <c r="H6141" s="73">
        <v>0.5</v>
      </c>
      <c r="I6141" s="73">
        <v>0.5</v>
      </c>
      <c r="J6141" s="81" t="s">
        <v>4230</v>
      </c>
      <c r="AL6141" s="144">
        <v>0</v>
      </c>
      <c r="AM6141" s="144">
        <v>0.5</v>
      </c>
      <c r="AN6141" s="144">
        <v>0.5</v>
      </c>
      <c r="AO6141" s="145">
        <v>0.5</v>
      </c>
    </row>
    <row r="6142" spans="2:41" ht="14.5" hidden="1" x14ac:dyDescent="0.35">
      <c r="B6142" s="45" t="s">
        <v>3314</v>
      </c>
      <c r="C6142" s="54">
        <v>901607</v>
      </c>
      <c r="D6142" s="54">
        <v>901607</v>
      </c>
      <c r="E6142" s="60" t="s">
        <v>3207</v>
      </c>
      <c r="F6142" s="73">
        <v>0</v>
      </c>
      <c r="G6142" s="73">
        <v>0.5</v>
      </c>
      <c r="H6142" s="73">
        <v>0.5</v>
      </c>
      <c r="I6142" s="73">
        <v>0.5</v>
      </c>
      <c r="J6142" s="81" t="s">
        <v>4230</v>
      </c>
      <c r="AL6142" s="144">
        <v>0</v>
      </c>
      <c r="AM6142" s="144">
        <v>0.5</v>
      </c>
      <c r="AN6142" s="144">
        <v>0.5</v>
      </c>
      <c r="AO6142" s="145">
        <v>0.5</v>
      </c>
    </row>
    <row r="6143" spans="2:41" ht="14.5" hidden="1" x14ac:dyDescent="0.35">
      <c r="B6143" s="45" t="s">
        <v>3314</v>
      </c>
      <c r="C6143" s="54">
        <v>901686</v>
      </c>
      <c r="D6143" s="54">
        <v>901686</v>
      </c>
      <c r="E6143" s="60" t="s">
        <v>3207</v>
      </c>
      <c r="F6143" s="73">
        <v>0</v>
      </c>
      <c r="G6143" s="73">
        <v>0.5</v>
      </c>
      <c r="H6143" s="73">
        <v>0.5</v>
      </c>
      <c r="I6143" s="73">
        <v>0.5</v>
      </c>
      <c r="J6143" s="81" t="s">
        <v>4230</v>
      </c>
      <c r="AL6143" s="144">
        <v>0</v>
      </c>
      <c r="AM6143" s="144">
        <v>0.5</v>
      </c>
      <c r="AN6143" s="144">
        <v>0.5</v>
      </c>
      <c r="AO6143" s="145">
        <v>0.5</v>
      </c>
    </row>
    <row r="6144" spans="2:41" ht="14.5" hidden="1" x14ac:dyDescent="0.35">
      <c r="B6144" s="45" t="s">
        <v>3314</v>
      </c>
      <c r="C6144" s="54">
        <v>901688</v>
      </c>
      <c r="D6144" s="54">
        <v>901688</v>
      </c>
      <c r="E6144" s="60" t="s">
        <v>3207</v>
      </c>
      <c r="F6144" s="73">
        <v>0</v>
      </c>
      <c r="G6144" s="73">
        <v>0.5</v>
      </c>
      <c r="H6144" s="73">
        <v>0.5</v>
      </c>
      <c r="I6144" s="73">
        <v>0.5</v>
      </c>
      <c r="J6144" s="81" t="s">
        <v>4230</v>
      </c>
      <c r="AL6144" s="144">
        <v>0</v>
      </c>
      <c r="AM6144" s="144">
        <v>0.5</v>
      </c>
      <c r="AN6144" s="144">
        <v>0.5</v>
      </c>
      <c r="AO6144" s="145">
        <v>0.5</v>
      </c>
    </row>
    <row r="6145" spans="2:41" ht="14.5" hidden="1" x14ac:dyDescent="0.35">
      <c r="B6145" s="45" t="s">
        <v>3314</v>
      </c>
      <c r="C6145" s="54">
        <v>901993</v>
      </c>
      <c r="D6145" s="54">
        <v>901993</v>
      </c>
      <c r="E6145" s="60" t="s">
        <v>3207</v>
      </c>
      <c r="F6145" s="73">
        <v>0</v>
      </c>
      <c r="G6145" s="73">
        <v>0.5</v>
      </c>
      <c r="H6145" s="73">
        <v>0.5</v>
      </c>
      <c r="I6145" s="73">
        <v>0.5</v>
      </c>
      <c r="J6145" s="81" t="s">
        <v>4230</v>
      </c>
      <c r="AL6145" s="144">
        <v>0</v>
      </c>
      <c r="AM6145" s="144">
        <v>0.5</v>
      </c>
      <c r="AN6145" s="144">
        <v>0.5</v>
      </c>
      <c r="AO6145" s="145">
        <v>0.5</v>
      </c>
    </row>
    <row r="6146" spans="2:41" ht="14.5" hidden="1" x14ac:dyDescent="0.35">
      <c r="B6146" s="45" t="s">
        <v>3314</v>
      </c>
      <c r="C6146" s="54">
        <v>902047</v>
      </c>
      <c r="D6146" s="54">
        <v>902047</v>
      </c>
      <c r="E6146" s="60" t="s">
        <v>3207</v>
      </c>
      <c r="F6146" s="73">
        <v>0</v>
      </c>
      <c r="G6146" s="73">
        <v>0.5</v>
      </c>
      <c r="H6146" s="73">
        <v>0.5</v>
      </c>
      <c r="I6146" s="73">
        <v>0.5</v>
      </c>
      <c r="J6146" s="81" t="s">
        <v>4230</v>
      </c>
      <c r="AL6146" s="144">
        <v>0</v>
      </c>
      <c r="AM6146" s="144">
        <v>0.5</v>
      </c>
      <c r="AN6146" s="144">
        <v>0.5</v>
      </c>
      <c r="AO6146" s="145">
        <v>0.5</v>
      </c>
    </row>
    <row r="6147" spans="2:41" ht="14.5" hidden="1" x14ac:dyDescent="0.35">
      <c r="B6147" s="45" t="s">
        <v>3314</v>
      </c>
      <c r="C6147" s="54">
        <v>902127</v>
      </c>
      <c r="D6147" s="54">
        <v>902127</v>
      </c>
      <c r="E6147" s="60" t="s">
        <v>3207</v>
      </c>
      <c r="F6147" s="73">
        <v>0</v>
      </c>
      <c r="G6147" s="73">
        <v>0.5</v>
      </c>
      <c r="H6147" s="73">
        <v>0.5</v>
      </c>
      <c r="I6147" s="73">
        <v>0.5</v>
      </c>
      <c r="J6147" s="81" t="s">
        <v>4230</v>
      </c>
      <c r="AL6147" s="144">
        <v>0</v>
      </c>
      <c r="AM6147" s="144">
        <v>0.5</v>
      </c>
      <c r="AN6147" s="144">
        <v>0.5</v>
      </c>
      <c r="AO6147" s="145">
        <v>0.5</v>
      </c>
    </row>
    <row r="6148" spans="2:41" ht="14.5" hidden="1" x14ac:dyDescent="0.35">
      <c r="B6148" s="45" t="s">
        <v>3314</v>
      </c>
      <c r="C6148" s="54">
        <v>902141</v>
      </c>
      <c r="D6148" s="54">
        <v>902141</v>
      </c>
      <c r="E6148" s="60" t="s">
        <v>3207</v>
      </c>
      <c r="F6148" s="73">
        <v>0</v>
      </c>
      <c r="G6148" s="73">
        <v>0.5</v>
      </c>
      <c r="H6148" s="73">
        <v>0.5</v>
      </c>
      <c r="I6148" s="73">
        <v>0.5</v>
      </c>
      <c r="J6148" s="81" t="s">
        <v>4230</v>
      </c>
      <c r="AL6148" s="144">
        <v>0</v>
      </c>
      <c r="AM6148" s="144">
        <v>0.5</v>
      </c>
      <c r="AN6148" s="144">
        <v>0.5</v>
      </c>
      <c r="AO6148" s="145">
        <v>0.5</v>
      </c>
    </row>
    <row r="6149" spans="2:41" ht="14.5" hidden="1" x14ac:dyDescent="0.35">
      <c r="B6149" s="45" t="s">
        <v>3314</v>
      </c>
      <c r="C6149" s="54">
        <v>902193</v>
      </c>
      <c r="D6149" s="54">
        <v>902193</v>
      </c>
      <c r="E6149" s="60" t="s">
        <v>3207</v>
      </c>
      <c r="F6149" s="73">
        <v>0</v>
      </c>
      <c r="G6149" s="73">
        <v>0.5</v>
      </c>
      <c r="H6149" s="73">
        <v>0.5</v>
      </c>
      <c r="I6149" s="73">
        <v>0.5</v>
      </c>
      <c r="J6149" s="81" t="s">
        <v>4230</v>
      </c>
      <c r="AL6149" s="144">
        <v>0</v>
      </c>
      <c r="AM6149" s="144">
        <v>0.5</v>
      </c>
      <c r="AN6149" s="144">
        <v>0.5</v>
      </c>
      <c r="AO6149" s="145">
        <v>0.5</v>
      </c>
    </row>
    <row r="6150" spans="2:41" ht="14.5" hidden="1" x14ac:dyDescent="0.35">
      <c r="B6150" s="45" t="s">
        <v>3314</v>
      </c>
      <c r="C6150" s="54">
        <v>902245</v>
      </c>
      <c r="D6150" s="54">
        <v>902245</v>
      </c>
      <c r="E6150" s="60" t="s">
        <v>3207</v>
      </c>
      <c r="F6150" s="73">
        <v>0</v>
      </c>
      <c r="G6150" s="73">
        <v>0.5</v>
      </c>
      <c r="H6150" s="73">
        <v>0.5</v>
      </c>
      <c r="I6150" s="73">
        <v>0.5</v>
      </c>
      <c r="J6150" s="81" t="s">
        <v>4230</v>
      </c>
      <c r="AL6150" s="144">
        <v>0</v>
      </c>
      <c r="AM6150" s="144">
        <v>0.5</v>
      </c>
      <c r="AN6150" s="144">
        <v>0.5</v>
      </c>
      <c r="AO6150" s="145">
        <v>0.5</v>
      </c>
    </row>
    <row r="6151" spans="2:41" ht="14.5" hidden="1" x14ac:dyDescent="0.35">
      <c r="B6151" s="45" t="s">
        <v>3314</v>
      </c>
      <c r="C6151" s="54">
        <v>902333</v>
      </c>
      <c r="D6151" s="54">
        <v>902333</v>
      </c>
      <c r="E6151" s="60" t="s">
        <v>3207</v>
      </c>
      <c r="F6151" s="73">
        <v>0</v>
      </c>
      <c r="G6151" s="73">
        <v>0.5</v>
      </c>
      <c r="H6151" s="73">
        <v>0.5</v>
      </c>
      <c r="I6151" s="73">
        <v>0.5</v>
      </c>
      <c r="J6151" s="81" t="s">
        <v>4230</v>
      </c>
      <c r="AL6151" s="144">
        <v>0</v>
      </c>
      <c r="AM6151" s="144">
        <v>0.5</v>
      </c>
      <c r="AN6151" s="144">
        <v>0.5</v>
      </c>
      <c r="AO6151" s="145">
        <v>0.5</v>
      </c>
    </row>
    <row r="6152" spans="2:41" ht="14.5" hidden="1" x14ac:dyDescent="0.35">
      <c r="B6152" s="45" t="s">
        <v>3314</v>
      </c>
      <c r="C6152" s="54">
        <v>903054</v>
      </c>
      <c r="D6152" s="54">
        <v>903054</v>
      </c>
      <c r="E6152" s="60" t="s">
        <v>3207</v>
      </c>
      <c r="F6152" s="73">
        <v>0</v>
      </c>
      <c r="G6152" s="73">
        <v>0.5</v>
      </c>
      <c r="H6152" s="73">
        <v>0.5</v>
      </c>
      <c r="I6152" s="73">
        <v>0.5</v>
      </c>
      <c r="J6152" s="81" t="s">
        <v>4230</v>
      </c>
      <c r="AL6152" s="144">
        <v>0</v>
      </c>
      <c r="AM6152" s="144">
        <v>0.5</v>
      </c>
      <c r="AN6152" s="144">
        <v>0.5</v>
      </c>
      <c r="AO6152" s="145">
        <v>0.5</v>
      </c>
    </row>
    <row r="6153" spans="2:41" ht="14.5" hidden="1" x14ac:dyDescent="0.35">
      <c r="B6153" s="45" t="s">
        <v>3314</v>
      </c>
      <c r="C6153" s="54">
        <v>903142</v>
      </c>
      <c r="D6153" s="54">
        <v>903142</v>
      </c>
      <c r="E6153" s="60" t="s">
        <v>3207</v>
      </c>
      <c r="F6153" s="73">
        <v>0</v>
      </c>
      <c r="G6153" s="73">
        <v>0.5</v>
      </c>
      <c r="H6153" s="73">
        <v>0.5</v>
      </c>
      <c r="I6153" s="73">
        <v>0.5</v>
      </c>
      <c r="J6153" s="81" t="s">
        <v>4230</v>
      </c>
      <c r="AL6153" s="144">
        <v>0</v>
      </c>
      <c r="AM6153" s="144">
        <v>0.5</v>
      </c>
      <c r="AN6153" s="144">
        <v>0.5</v>
      </c>
      <c r="AO6153" s="145">
        <v>0.5</v>
      </c>
    </row>
    <row r="6154" spans="2:41" ht="14.5" hidden="1" x14ac:dyDescent="0.35">
      <c r="B6154" s="45" t="s">
        <v>3314</v>
      </c>
      <c r="C6154" s="54">
        <v>903261</v>
      </c>
      <c r="D6154" s="54">
        <v>903261</v>
      </c>
      <c r="E6154" s="60" t="s">
        <v>3207</v>
      </c>
      <c r="F6154" s="73">
        <v>0</v>
      </c>
      <c r="G6154" s="73">
        <v>0.5</v>
      </c>
      <c r="H6154" s="73">
        <v>0.5</v>
      </c>
      <c r="I6154" s="73">
        <v>0.5</v>
      </c>
      <c r="J6154" s="81" t="s">
        <v>4230</v>
      </c>
      <c r="AL6154" s="144">
        <v>0</v>
      </c>
      <c r="AM6154" s="144">
        <v>0.5</v>
      </c>
      <c r="AN6154" s="144">
        <v>0.5</v>
      </c>
      <c r="AO6154" s="145">
        <v>0.5</v>
      </c>
    </row>
    <row r="6155" spans="2:41" ht="14.5" hidden="1" x14ac:dyDescent="0.35">
      <c r="B6155" s="45" t="s">
        <v>3314</v>
      </c>
      <c r="C6155" s="54">
        <v>903398</v>
      </c>
      <c r="D6155" s="54">
        <v>903398</v>
      </c>
      <c r="E6155" s="60" t="s">
        <v>3207</v>
      </c>
      <c r="F6155" s="73">
        <v>0</v>
      </c>
      <c r="G6155" s="73">
        <v>0.5</v>
      </c>
      <c r="H6155" s="73">
        <v>0.5</v>
      </c>
      <c r="I6155" s="73">
        <v>0.5</v>
      </c>
      <c r="J6155" s="81" t="s">
        <v>4230</v>
      </c>
      <c r="AL6155" s="144">
        <v>0</v>
      </c>
      <c r="AM6155" s="144">
        <v>0.5</v>
      </c>
      <c r="AN6155" s="144">
        <v>0.5</v>
      </c>
      <c r="AO6155" s="145">
        <v>0.5</v>
      </c>
    </row>
    <row r="6156" spans="2:41" ht="14.5" hidden="1" x14ac:dyDescent="0.35">
      <c r="B6156" s="45" t="s">
        <v>3314</v>
      </c>
      <c r="C6156" s="54">
        <v>903522</v>
      </c>
      <c r="D6156" s="54">
        <v>903522</v>
      </c>
      <c r="E6156" s="60" t="s">
        <v>3207</v>
      </c>
      <c r="F6156" s="73">
        <v>0</v>
      </c>
      <c r="G6156" s="73">
        <v>0.5</v>
      </c>
      <c r="H6156" s="73">
        <v>0.5</v>
      </c>
      <c r="I6156" s="73">
        <v>0.5</v>
      </c>
      <c r="J6156" s="81" t="s">
        <v>4230</v>
      </c>
      <c r="AL6156" s="144">
        <v>0</v>
      </c>
      <c r="AM6156" s="144">
        <v>0.5</v>
      </c>
      <c r="AN6156" s="144">
        <v>0.5</v>
      </c>
      <c r="AO6156" s="145">
        <v>0.5</v>
      </c>
    </row>
    <row r="6157" spans="2:41" ht="14.5" hidden="1" x14ac:dyDescent="0.35">
      <c r="B6157" s="45" t="s">
        <v>3314</v>
      </c>
      <c r="C6157" s="54">
        <v>903613</v>
      </c>
      <c r="D6157" s="54">
        <v>903613</v>
      </c>
      <c r="E6157" s="60" t="s">
        <v>3207</v>
      </c>
      <c r="F6157" s="73">
        <v>0</v>
      </c>
      <c r="G6157" s="73">
        <v>0.5</v>
      </c>
      <c r="H6157" s="73">
        <v>0.5</v>
      </c>
      <c r="I6157" s="73">
        <v>0.5</v>
      </c>
      <c r="J6157" s="81" t="s">
        <v>4230</v>
      </c>
      <c r="AL6157" s="144">
        <v>0</v>
      </c>
      <c r="AM6157" s="144">
        <v>0.5</v>
      </c>
      <c r="AN6157" s="144">
        <v>0.5</v>
      </c>
      <c r="AO6157" s="145">
        <v>0.5</v>
      </c>
    </row>
    <row r="6158" spans="2:41" ht="14.5" hidden="1" x14ac:dyDescent="0.35">
      <c r="B6158" s="45" t="s">
        <v>3314</v>
      </c>
      <c r="C6158" s="54">
        <v>903655</v>
      </c>
      <c r="D6158" s="54">
        <v>903655</v>
      </c>
      <c r="E6158" s="60" t="s">
        <v>3207</v>
      </c>
      <c r="F6158" s="73">
        <v>0</v>
      </c>
      <c r="G6158" s="73">
        <v>0.5</v>
      </c>
      <c r="H6158" s="73">
        <v>0.5</v>
      </c>
      <c r="I6158" s="73">
        <v>0.5</v>
      </c>
      <c r="J6158" s="81" t="s">
        <v>4230</v>
      </c>
      <c r="AL6158" s="144">
        <v>0</v>
      </c>
      <c r="AM6158" s="144">
        <v>0.5</v>
      </c>
      <c r="AN6158" s="144">
        <v>0.5</v>
      </c>
      <c r="AO6158" s="145">
        <v>0.5</v>
      </c>
    </row>
    <row r="6159" spans="2:41" ht="14.5" hidden="1" x14ac:dyDescent="0.35">
      <c r="B6159" s="45" t="s">
        <v>3314</v>
      </c>
      <c r="C6159" s="54">
        <v>903786</v>
      </c>
      <c r="D6159" s="54">
        <v>903786</v>
      </c>
      <c r="E6159" s="60" t="s">
        <v>3207</v>
      </c>
      <c r="F6159" s="73">
        <v>0</v>
      </c>
      <c r="G6159" s="73">
        <v>0.5</v>
      </c>
      <c r="H6159" s="73">
        <v>0.5</v>
      </c>
      <c r="I6159" s="73">
        <v>0.5</v>
      </c>
      <c r="J6159" s="81" t="s">
        <v>4230</v>
      </c>
      <c r="AL6159" s="144">
        <v>0</v>
      </c>
      <c r="AM6159" s="144">
        <v>0.5</v>
      </c>
      <c r="AN6159" s="144">
        <v>0.5</v>
      </c>
      <c r="AO6159" s="145">
        <v>0.5</v>
      </c>
    </row>
    <row r="6160" spans="2:41" ht="14.5" hidden="1" x14ac:dyDescent="0.35">
      <c r="B6160" s="45" t="s">
        <v>3314</v>
      </c>
      <c r="C6160" s="54">
        <v>903932</v>
      </c>
      <c r="D6160" s="54">
        <v>903932</v>
      </c>
      <c r="E6160" s="60" t="s">
        <v>3207</v>
      </c>
      <c r="F6160" s="73">
        <v>0</v>
      </c>
      <c r="G6160" s="73">
        <v>0.5</v>
      </c>
      <c r="H6160" s="73">
        <v>0.5</v>
      </c>
      <c r="I6160" s="73">
        <v>0.5</v>
      </c>
      <c r="J6160" s="81" t="s">
        <v>4230</v>
      </c>
      <c r="AL6160" s="144">
        <v>0</v>
      </c>
      <c r="AM6160" s="144">
        <v>0.5</v>
      </c>
      <c r="AN6160" s="144">
        <v>0.5</v>
      </c>
      <c r="AO6160" s="145">
        <v>0.5</v>
      </c>
    </row>
    <row r="6161" spans="2:41" ht="14.5" hidden="1" x14ac:dyDescent="0.35">
      <c r="B6161" s="45" t="s">
        <v>3314</v>
      </c>
      <c r="C6161" s="54">
        <v>903970</v>
      </c>
      <c r="D6161" s="54">
        <v>903970</v>
      </c>
      <c r="E6161" s="60" t="s">
        <v>3207</v>
      </c>
      <c r="F6161" s="73">
        <v>0</v>
      </c>
      <c r="G6161" s="73">
        <v>0.5</v>
      </c>
      <c r="H6161" s="73">
        <v>0.5</v>
      </c>
      <c r="I6161" s="73">
        <v>0.5</v>
      </c>
      <c r="J6161" s="81" t="s">
        <v>4230</v>
      </c>
      <c r="AL6161" s="144">
        <v>0</v>
      </c>
      <c r="AM6161" s="144">
        <v>0.5</v>
      </c>
      <c r="AN6161" s="144">
        <v>0.5</v>
      </c>
      <c r="AO6161" s="145">
        <v>0.5</v>
      </c>
    </row>
    <row r="6162" spans="2:41" ht="14.5" hidden="1" x14ac:dyDescent="0.35">
      <c r="B6162" s="45" t="s">
        <v>3314</v>
      </c>
      <c r="C6162" s="54">
        <v>904020</v>
      </c>
      <c r="D6162" s="54">
        <v>904020</v>
      </c>
      <c r="E6162" s="60" t="s">
        <v>3207</v>
      </c>
      <c r="F6162" s="73">
        <v>0</v>
      </c>
      <c r="G6162" s="73">
        <v>0.5</v>
      </c>
      <c r="H6162" s="73">
        <v>0.5</v>
      </c>
      <c r="I6162" s="73">
        <v>0.5</v>
      </c>
      <c r="J6162" s="81" t="s">
        <v>4230</v>
      </c>
      <c r="AL6162" s="144">
        <v>0</v>
      </c>
      <c r="AM6162" s="144">
        <v>0.5</v>
      </c>
      <c r="AN6162" s="144">
        <v>0.5</v>
      </c>
      <c r="AO6162" s="145">
        <v>0.5</v>
      </c>
    </row>
    <row r="6163" spans="2:41" ht="14.5" hidden="1" x14ac:dyDescent="0.35">
      <c r="B6163" s="45" t="s">
        <v>3314</v>
      </c>
      <c r="C6163" s="54">
        <v>904022</v>
      </c>
      <c r="D6163" s="54">
        <v>904022</v>
      </c>
      <c r="E6163" s="60" t="s">
        <v>3207</v>
      </c>
      <c r="F6163" s="73">
        <v>0</v>
      </c>
      <c r="G6163" s="73">
        <v>0.5</v>
      </c>
      <c r="H6163" s="73">
        <v>0.5</v>
      </c>
      <c r="I6163" s="73">
        <v>0.5</v>
      </c>
      <c r="J6163" s="81" t="s">
        <v>4230</v>
      </c>
      <c r="AL6163" s="144">
        <v>0</v>
      </c>
      <c r="AM6163" s="144">
        <v>0.5</v>
      </c>
      <c r="AN6163" s="144">
        <v>0.5</v>
      </c>
      <c r="AO6163" s="145">
        <v>0.5</v>
      </c>
    </row>
    <row r="6164" spans="2:41" ht="14.5" hidden="1" x14ac:dyDescent="0.35">
      <c r="B6164" s="45" t="s">
        <v>3314</v>
      </c>
      <c r="C6164" s="54">
        <v>904198</v>
      </c>
      <c r="D6164" s="54">
        <v>904198</v>
      </c>
      <c r="E6164" s="60" t="s">
        <v>3207</v>
      </c>
      <c r="F6164" s="73">
        <v>0</v>
      </c>
      <c r="G6164" s="73">
        <v>0.5</v>
      </c>
      <c r="H6164" s="73">
        <v>0.5</v>
      </c>
      <c r="I6164" s="73">
        <v>0.5</v>
      </c>
      <c r="J6164" s="81" t="s">
        <v>4230</v>
      </c>
      <c r="AL6164" s="144">
        <v>0</v>
      </c>
      <c r="AM6164" s="144">
        <v>0.5</v>
      </c>
      <c r="AN6164" s="144">
        <v>0.5</v>
      </c>
      <c r="AO6164" s="145">
        <v>0.5</v>
      </c>
    </row>
    <row r="6165" spans="2:41" ht="14.5" hidden="1" x14ac:dyDescent="0.35">
      <c r="B6165" s="45" t="s">
        <v>3314</v>
      </c>
      <c r="C6165" s="54">
        <v>904224</v>
      </c>
      <c r="D6165" s="54">
        <v>904224</v>
      </c>
      <c r="E6165" s="60" t="s">
        <v>3207</v>
      </c>
      <c r="F6165" s="73">
        <v>0</v>
      </c>
      <c r="G6165" s="73">
        <v>0.5</v>
      </c>
      <c r="H6165" s="73">
        <v>0.5</v>
      </c>
      <c r="I6165" s="73">
        <v>0.5</v>
      </c>
      <c r="J6165" s="81" t="s">
        <v>4230</v>
      </c>
      <c r="AL6165" s="144">
        <v>0</v>
      </c>
      <c r="AM6165" s="144">
        <v>0.5</v>
      </c>
      <c r="AN6165" s="144">
        <v>0.5</v>
      </c>
      <c r="AO6165" s="145">
        <v>0.5</v>
      </c>
    </row>
    <row r="6166" spans="2:41" ht="14.5" hidden="1" x14ac:dyDescent="0.35">
      <c r="B6166" s="45" t="s">
        <v>3314</v>
      </c>
      <c r="C6166" s="54">
        <v>904380</v>
      </c>
      <c r="D6166" s="54">
        <v>904380</v>
      </c>
      <c r="E6166" s="60" t="s">
        <v>3207</v>
      </c>
      <c r="F6166" s="73">
        <v>0</v>
      </c>
      <c r="G6166" s="73">
        <v>0.5</v>
      </c>
      <c r="H6166" s="73">
        <v>0.5</v>
      </c>
      <c r="I6166" s="73">
        <v>0.5</v>
      </c>
      <c r="J6166" s="81" t="s">
        <v>4230</v>
      </c>
      <c r="AL6166" s="144">
        <v>0</v>
      </c>
      <c r="AM6166" s="144">
        <v>0.5</v>
      </c>
      <c r="AN6166" s="144">
        <v>0.5</v>
      </c>
      <c r="AO6166" s="145">
        <v>0.5</v>
      </c>
    </row>
    <row r="6167" spans="2:41" ht="14.5" hidden="1" x14ac:dyDescent="0.35">
      <c r="B6167" s="45" t="s">
        <v>3314</v>
      </c>
      <c r="C6167" s="54">
        <v>904985</v>
      </c>
      <c r="D6167" s="54">
        <v>904985</v>
      </c>
      <c r="E6167" s="60" t="s">
        <v>3207</v>
      </c>
      <c r="F6167" s="73">
        <v>0</v>
      </c>
      <c r="G6167" s="73">
        <v>0.5</v>
      </c>
      <c r="H6167" s="73">
        <v>0.5</v>
      </c>
      <c r="I6167" s="73">
        <v>0.5</v>
      </c>
      <c r="J6167" s="81" t="s">
        <v>4230</v>
      </c>
      <c r="AL6167" s="144">
        <v>0</v>
      </c>
      <c r="AM6167" s="144">
        <v>0.5</v>
      </c>
      <c r="AN6167" s="144">
        <v>0.5</v>
      </c>
      <c r="AO6167" s="145">
        <v>0.5</v>
      </c>
    </row>
    <row r="6168" spans="2:41" ht="14.5" hidden="1" x14ac:dyDescent="0.35">
      <c r="B6168" s="45" t="s">
        <v>3314</v>
      </c>
      <c r="C6168" s="54">
        <v>905011</v>
      </c>
      <c r="D6168" s="54">
        <v>905011</v>
      </c>
      <c r="E6168" s="60" t="s">
        <v>3207</v>
      </c>
      <c r="F6168" s="73">
        <v>0</v>
      </c>
      <c r="G6168" s="73">
        <v>0.5</v>
      </c>
      <c r="H6168" s="73">
        <v>0.5</v>
      </c>
      <c r="I6168" s="73">
        <v>0.5</v>
      </c>
      <c r="J6168" s="81" t="s">
        <v>4230</v>
      </c>
      <c r="AL6168" s="144">
        <v>0</v>
      </c>
      <c r="AM6168" s="144">
        <v>0.5</v>
      </c>
      <c r="AN6168" s="144">
        <v>0.5</v>
      </c>
      <c r="AO6168" s="145">
        <v>0.5</v>
      </c>
    </row>
    <row r="6169" spans="2:41" ht="14.5" hidden="1" x14ac:dyDescent="0.35">
      <c r="B6169" s="45" t="s">
        <v>3314</v>
      </c>
      <c r="C6169" s="54">
        <v>905062</v>
      </c>
      <c r="D6169" s="54">
        <v>905062</v>
      </c>
      <c r="E6169" s="60" t="s">
        <v>3207</v>
      </c>
      <c r="F6169" s="73">
        <v>0</v>
      </c>
      <c r="G6169" s="73">
        <v>0.5</v>
      </c>
      <c r="H6169" s="73">
        <v>0.5</v>
      </c>
      <c r="I6169" s="73">
        <v>0.5</v>
      </c>
      <c r="J6169" s="81" t="s">
        <v>4230</v>
      </c>
      <c r="AL6169" s="144">
        <v>0</v>
      </c>
      <c r="AM6169" s="144">
        <v>0.5</v>
      </c>
      <c r="AN6169" s="144">
        <v>0.5</v>
      </c>
      <c r="AO6169" s="145">
        <v>0.5</v>
      </c>
    </row>
    <row r="6170" spans="2:41" ht="14.5" hidden="1" x14ac:dyDescent="0.35">
      <c r="B6170" s="45" t="s">
        <v>3314</v>
      </c>
      <c r="C6170" s="54">
        <v>905065</v>
      </c>
      <c r="D6170" s="54">
        <v>905065</v>
      </c>
      <c r="E6170" s="60" t="s">
        <v>3207</v>
      </c>
      <c r="F6170" s="73">
        <v>0</v>
      </c>
      <c r="G6170" s="73">
        <v>0.5</v>
      </c>
      <c r="H6170" s="73">
        <v>0.5</v>
      </c>
      <c r="I6170" s="73">
        <v>0.5</v>
      </c>
      <c r="J6170" s="81" t="s">
        <v>4230</v>
      </c>
      <c r="AL6170" s="144">
        <v>0</v>
      </c>
      <c r="AM6170" s="144">
        <v>0.5</v>
      </c>
      <c r="AN6170" s="144">
        <v>0.5</v>
      </c>
      <c r="AO6170" s="145">
        <v>0.5</v>
      </c>
    </row>
    <row r="6171" spans="2:41" ht="14.5" hidden="1" x14ac:dyDescent="0.35">
      <c r="B6171" s="45" t="s">
        <v>3314</v>
      </c>
      <c r="C6171" s="54">
        <v>905075</v>
      </c>
      <c r="D6171" s="54">
        <v>905075</v>
      </c>
      <c r="E6171" s="60" t="s">
        <v>3207</v>
      </c>
      <c r="F6171" s="73">
        <v>0</v>
      </c>
      <c r="G6171" s="73">
        <v>0.5</v>
      </c>
      <c r="H6171" s="73">
        <v>0.5</v>
      </c>
      <c r="I6171" s="73">
        <v>0.5</v>
      </c>
      <c r="J6171" s="81" t="s">
        <v>4230</v>
      </c>
      <c r="AL6171" s="144">
        <v>0</v>
      </c>
      <c r="AM6171" s="144">
        <v>0.5</v>
      </c>
      <c r="AN6171" s="144">
        <v>0.5</v>
      </c>
      <c r="AO6171" s="145">
        <v>0.5</v>
      </c>
    </row>
    <row r="6172" spans="2:41" ht="14.5" hidden="1" x14ac:dyDescent="0.35">
      <c r="B6172" s="45" t="s">
        <v>3314</v>
      </c>
      <c r="C6172" s="54">
        <v>905091</v>
      </c>
      <c r="D6172" s="54">
        <v>905091</v>
      </c>
      <c r="E6172" s="60" t="s">
        <v>3207</v>
      </c>
      <c r="F6172" s="73">
        <v>0</v>
      </c>
      <c r="G6172" s="73">
        <v>0.5</v>
      </c>
      <c r="H6172" s="73">
        <v>0.5</v>
      </c>
      <c r="I6172" s="73">
        <v>0.5</v>
      </c>
      <c r="J6172" s="81" t="s">
        <v>4230</v>
      </c>
      <c r="AL6172" s="144">
        <v>0</v>
      </c>
      <c r="AM6172" s="144">
        <v>0.5</v>
      </c>
      <c r="AN6172" s="144">
        <v>0.5</v>
      </c>
      <c r="AO6172" s="145">
        <v>0.5</v>
      </c>
    </row>
    <row r="6173" spans="2:41" ht="14.5" hidden="1" x14ac:dyDescent="0.35">
      <c r="B6173" s="45" t="s">
        <v>3314</v>
      </c>
      <c r="C6173" s="54">
        <v>905151</v>
      </c>
      <c r="D6173" s="54">
        <v>905151</v>
      </c>
      <c r="E6173" s="60" t="s">
        <v>3207</v>
      </c>
      <c r="F6173" s="73">
        <v>0</v>
      </c>
      <c r="G6173" s="73">
        <v>0.5</v>
      </c>
      <c r="H6173" s="73">
        <v>0.5</v>
      </c>
      <c r="I6173" s="73">
        <v>0.5</v>
      </c>
      <c r="J6173" s="81" t="s">
        <v>4230</v>
      </c>
      <c r="AL6173" s="144">
        <v>0</v>
      </c>
      <c r="AM6173" s="144">
        <v>0.5</v>
      </c>
      <c r="AN6173" s="144">
        <v>0.5</v>
      </c>
      <c r="AO6173" s="145">
        <v>0.5</v>
      </c>
    </row>
    <row r="6174" spans="2:41" ht="14.5" hidden="1" x14ac:dyDescent="0.35">
      <c r="B6174" s="45" t="s">
        <v>3314</v>
      </c>
      <c r="C6174" s="54">
        <v>905274</v>
      </c>
      <c r="D6174" s="54">
        <v>905274</v>
      </c>
      <c r="E6174" s="60" t="s">
        <v>3207</v>
      </c>
      <c r="F6174" s="73">
        <v>0</v>
      </c>
      <c r="G6174" s="73">
        <v>0.5</v>
      </c>
      <c r="H6174" s="73">
        <v>0.5</v>
      </c>
      <c r="I6174" s="73">
        <v>0.5</v>
      </c>
      <c r="J6174" s="81" t="s">
        <v>4230</v>
      </c>
      <c r="AL6174" s="144">
        <v>0</v>
      </c>
      <c r="AM6174" s="144">
        <v>0.5</v>
      </c>
      <c r="AN6174" s="144">
        <v>0.5</v>
      </c>
      <c r="AO6174" s="145">
        <v>0.5</v>
      </c>
    </row>
    <row r="6175" spans="2:41" ht="14.5" hidden="1" x14ac:dyDescent="0.35">
      <c r="B6175" s="45" t="s">
        <v>3314</v>
      </c>
      <c r="C6175" s="54">
        <v>905403</v>
      </c>
      <c r="D6175" s="54">
        <v>905404</v>
      </c>
      <c r="E6175" s="60" t="s">
        <v>3207</v>
      </c>
      <c r="F6175" s="73">
        <v>0</v>
      </c>
      <c r="G6175" s="73">
        <v>0.5</v>
      </c>
      <c r="H6175" s="73">
        <v>0.5</v>
      </c>
      <c r="I6175" s="73">
        <v>0.5</v>
      </c>
      <c r="J6175" s="81" t="s">
        <v>4230</v>
      </c>
      <c r="AL6175" s="144">
        <v>0</v>
      </c>
      <c r="AM6175" s="144">
        <v>0.5</v>
      </c>
      <c r="AN6175" s="144">
        <v>0.5</v>
      </c>
      <c r="AO6175" s="145">
        <v>0.5</v>
      </c>
    </row>
    <row r="6176" spans="2:41" ht="14.5" hidden="1" x14ac:dyDescent="0.35">
      <c r="B6176" s="45" t="s">
        <v>3314</v>
      </c>
      <c r="C6176" s="54">
        <v>905408</v>
      </c>
      <c r="D6176" s="54">
        <v>905408</v>
      </c>
      <c r="E6176" s="60" t="s">
        <v>3207</v>
      </c>
      <c r="F6176" s="73">
        <v>0</v>
      </c>
      <c r="G6176" s="73">
        <v>0.5</v>
      </c>
      <c r="H6176" s="73">
        <v>0.5</v>
      </c>
      <c r="I6176" s="73">
        <v>0.5</v>
      </c>
      <c r="J6176" s="81" t="s">
        <v>4230</v>
      </c>
      <c r="AL6176" s="144">
        <v>0</v>
      </c>
      <c r="AM6176" s="144">
        <v>0.5</v>
      </c>
      <c r="AN6176" s="144">
        <v>0.5</v>
      </c>
      <c r="AO6176" s="145">
        <v>0.5</v>
      </c>
    </row>
    <row r="6177" spans="2:41" ht="14.5" hidden="1" x14ac:dyDescent="0.35">
      <c r="B6177" s="45" t="s">
        <v>3314</v>
      </c>
      <c r="C6177" s="54">
        <v>905510</v>
      </c>
      <c r="D6177" s="54">
        <v>905510</v>
      </c>
      <c r="E6177" s="60" t="s">
        <v>3207</v>
      </c>
      <c r="F6177" s="73">
        <v>0</v>
      </c>
      <c r="G6177" s="73">
        <v>0.5</v>
      </c>
      <c r="H6177" s="73">
        <v>0.5</v>
      </c>
      <c r="I6177" s="73">
        <v>0.5</v>
      </c>
      <c r="J6177" s="81" t="s">
        <v>4230</v>
      </c>
      <c r="AL6177" s="144">
        <v>0</v>
      </c>
      <c r="AM6177" s="144">
        <v>0.5</v>
      </c>
      <c r="AN6177" s="144">
        <v>0.5</v>
      </c>
      <c r="AO6177" s="145">
        <v>0.5</v>
      </c>
    </row>
    <row r="6178" spans="2:41" ht="14.5" hidden="1" x14ac:dyDescent="0.35">
      <c r="B6178" s="45" t="s">
        <v>3314</v>
      </c>
      <c r="C6178" s="54">
        <v>905514</v>
      </c>
      <c r="D6178" s="54">
        <v>905514</v>
      </c>
      <c r="E6178" s="60" t="s">
        <v>3207</v>
      </c>
      <c r="F6178" s="73">
        <v>0</v>
      </c>
      <c r="G6178" s="73">
        <v>0.5</v>
      </c>
      <c r="H6178" s="73">
        <v>0.5</v>
      </c>
      <c r="I6178" s="73">
        <v>0.5</v>
      </c>
      <c r="J6178" s="81" t="s">
        <v>4230</v>
      </c>
      <c r="AL6178" s="144">
        <v>0</v>
      </c>
      <c r="AM6178" s="144">
        <v>0.5</v>
      </c>
      <c r="AN6178" s="144">
        <v>0.5</v>
      </c>
      <c r="AO6178" s="145">
        <v>0.5</v>
      </c>
    </row>
    <row r="6179" spans="2:41" ht="14.5" hidden="1" x14ac:dyDescent="0.35">
      <c r="B6179" s="45" t="s">
        <v>3314</v>
      </c>
      <c r="C6179" s="54">
        <v>905516</v>
      </c>
      <c r="D6179" s="54">
        <v>905516</v>
      </c>
      <c r="E6179" s="60" t="s">
        <v>3207</v>
      </c>
      <c r="F6179" s="73">
        <v>0</v>
      </c>
      <c r="G6179" s="73">
        <v>0.5</v>
      </c>
      <c r="H6179" s="73">
        <v>0.5</v>
      </c>
      <c r="I6179" s="73">
        <v>0.5</v>
      </c>
      <c r="J6179" s="81" t="s">
        <v>4230</v>
      </c>
      <c r="AL6179" s="144">
        <v>0</v>
      </c>
      <c r="AM6179" s="144">
        <v>0.5</v>
      </c>
      <c r="AN6179" s="144">
        <v>0.5</v>
      </c>
      <c r="AO6179" s="145">
        <v>0.5</v>
      </c>
    </row>
    <row r="6180" spans="2:41" ht="14.5" hidden="1" x14ac:dyDescent="0.35">
      <c r="B6180" s="45" t="s">
        <v>3314</v>
      </c>
      <c r="C6180" s="54">
        <v>905519</v>
      </c>
      <c r="D6180" s="54">
        <v>905519</v>
      </c>
      <c r="E6180" s="60" t="s">
        <v>3207</v>
      </c>
      <c r="F6180" s="73">
        <v>0</v>
      </c>
      <c r="G6180" s="73">
        <v>0.5</v>
      </c>
      <c r="H6180" s="73">
        <v>0.5</v>
      </c>
      <c r="I6180" s="73">
        <v>0.5</v>
      </c>
      <c r="J6180" s="81" t="s">
        <v>4230</v>
      </c>
      <c r="AL6180" s="144">
        <v>0</v>
      </c>
      <c r="AM6180" s="144">
        <v>0.5</v>
      </c>
      <c r="AN6180" s="144">
        <v>0.5</v>
      </c>
      <c r="AO6180" s="145">
        <v>0.5</v>
      </c>
    </row>
    <row r="6181" spans="2:41" ht="14.5" hidden="1" x14ac:dyDescent="0.35">
      <c r="B6181" s="45" t="s">
        <v>3314</v>
      </c>
      <c r="C6181" s="54">
        <v>905601</v>
      </c>
      <c r="D6181" s="54">
        <v>905601</v>
      </c>
      <c r="E6181" s="60" t="s">
        <v>3207</v>
      </c>
      <c r="F6181" s="73">
        <v>0</v>
      </c>
      <c r="G6181" s="73">
        <v>0.5</v>
      </c>
      <c r="H6181" s="73">
        <v>0.5</v>
      </c>
      <c r="I6181" s="73">
        <v>0.5</v>
      </c>
      <c r="J6181" s="81" t="s">
        <v>4230</v>
      </c>
      <c r="AL6181" s="144">
        <v>0</v>
      </c>
      <c r="AM6181" s="144">
        <v>0.5</v>
      </c>
      <c r="AN6181" s="144">
        <v>0.5</v>
      </c>
      <c r="AO6181" s="145">
        <v>0.5</v>
      </c>
    </row>
    <row r="6182" spans="2:41" ht="14.5" hidden="1" x14ac:dyDescent="0.35">
      <c r="B6182" s="45" t="s">
        <v>3314</v>
      </c>
      <c r="C6182" s="54">
        <v>905614</v>
      </c>
      <c r="D6182" s="54">
        <v>905615</v>
      </c>
      <c r="E6182" s="60" t="s">
        <v>3207</v>
      </c>
      <c r="F6182" s="73">
        <v>0</v>
      </c>
      <c r="G6182" s="73">
        <v>0.5</v>
      </c>
      <c r="H6182" s="73">
        <v>0.5</v>
      </c>
      <c r="I6182" s="73">
        <v>0.5</v>
      </c>
      <c r="J6182" s="81" t="s">
        <v>4230</v>
      </c>
      <c r="AL6182" s="144">
        <v>0</v>
      </c>
      <c r="AM6182" s="144">
        <v>0.5</v>
      </c>
      <c r="AN6182" s="144">
        <v>0.5</v>
      </c>
      <c r="AO6182" s="145">
        <v>0.5</v>
      </c>
    </row>
    <row r="6183" spans="2:41" ht="14.5" hidden="1" x14ac:dyDescent="0.35">
      <c r="B6183" s="45" t="s">
        <v>3314</v>
      </c>
      <c r="C6183" s="54">
        <v>905617</v>
      </c>
      <c r="D6183" s="54">
        <v>905617</v>
      </c>
      <c r="E6183" s="60" t="s">
        <v>3207</v>
      </c>
      <c r="F6183" s="73">
        <v>0</v>
      </c>
      <c r="G6183" s="73">
        <v>0.5</v>
      </c>
      <c r="H6183" s="73">
        <v>0.5</v>
      </c>
      <c r="I6183" s="73">
        <v>0.5</v>
      </c>
      <c r="J6183" s="81" t="s">
        <v>4230</v>
      </c>
      <c r="AL6183" s="144">
        <v>0</v>
      </c>
      <c r="AM6183" s="144">
        <v>0.5</v>
      </c>
      <c r="AN6183" s="144">
        <v>0.5</v>
      </c>
      <c r="AO6183" s="145">
        <v>0.5</v>
      </c>
    </row>
    <row r="6184" spans="2:41" ht="14.5" hidden="1" x14ac:dyDescent="0.35">
      <c r="B6184" s="45" t="s">
        <v>3314</v>
      </c>
      <c r="C6184" s="54">
        <v>905619</v>
      </c>
      <c r="D6184" s="54">
        <v>905619</v>
      </c>
      <c r="E6184" s="60" t="s">
        <v>3207</v>
      </c>
      <c r="F6184" s="73">
        <v>0</v>
      </c>
      <c r="G6184" s="73">
        <v>0.5</v>
      </c>
      <c r="H6184" s="73">
        <v>0.5</v>
      </c>
      <c r="I6184" s="73">
        <v>0.5</v>
      </c>
      <c r="J6184" s="81" t="s">
        <v>4230</v>
      </c>
      <c r="AL6184" s="144">
        <v>0</v>
      </c>
      <c r="AM6184" s="144">
        <v>0.5</v>
      </c>
      <c r="AN6184" s="144">
        <v>0.5</v>
      </c>
      <c r="AO6184" s="145">
        <v>0.5</v>
      </c>
    </row>
    <row r="6185" spans="2:41" ht="14.5" hidden="1" x14ac:dyDescent="0.35">
      <c r="B6185" s="45" t="s">
        <v>3314</v>
      </c>
      <c r="C6185" s="54">
        <v>905779</v>
      </c>
      <c r="D6185" s="54">
        <v>905779</v>
      </c>
      <c r="E6185" s="60" t="s">
        <v>3207</v>
      </c>
      <c r="F6185" s="73">
        <v>0</v>
      </c>
      <c r="G6185" s="73">
        <v>0.5</v>
      </c>
      <c r="H6185" s="73">
        <v>0.5</v>
      </c>
      <c r="I6185" s="73">
        <v>0.5</v>
      </c>
      <c r="J6185" s="81" t="s">
        <v>4230</v>
      </c>
      <c r="AL6185" s="144">
        <v>0</v>
      </c>
      <c r="AM6185" s="144">
        <v>0.5</v>
      </c>
      <c r="AN6185" s="144">
        <v>0.5</v>
      </c>
      <c r="AO6185" s="145">
        <v>0.5</v>
      </c>
    </row>
    <row r="6186" spans="2:41" ht="14.5" hidden="1" x14ac:dyDescent="0.35">
      <c r="B6186" s="45" t="s">
        <v>3314</v>
      </c>
      <c r="C6186" s="54">
        <v>905824</v>
      </c>
      <c r="D6186" s="54">
        <v>905824</v>
      </c>
      <c r="E6186" s="60" t="s">
        <v>3207</v>
      </c>
      <c r="F6186" s="73">
        <v>0</v>
      </c>
      <c r="G6186" s="73">
        <v>0.5</v>
      </c>
      <c r="H6186" s="73">
        <v>0.5</v>
      </c>
      <c r="I6186" s="73">
        <v>0.5</v>
      </c>
      <c r="J6186" s="81" t="s">
        <v>4230</v>
      </c>
      <c r="AL6186" s="144">
        <v>0</v>
      </c>
      <c r="AM6186" s="144">
        <v>0.5</v>
      </c>
      <c r="AN6186" s="144">
        <v>0.5</v>
      </c>
      <c r="AO6186" s="145">
        <v>0.5</v>
      </c>
    </row>
    <row r="6187" spans="2:41" ht="14.5" hidden="1" x14ac:dyDescent="0.35">
      <c r="B6187" s="45" t="s">
        <v>3314</v>
      </c>
      <c r="C6187" s="54">
        <v>905834</v>
      </c>
      <c r="D6187" s="54">
        <v>905834</v>
      </c>
      <c r="E6187" s="60" t="s">
        <v>3207</v>
      </c>
      <c r="F6187" s="73">
        <v>0</v>
      </c>
      <c r="G6187" s="73">
        <v>0.5</v>
      </c>
      <c r="H6187" s="73">
        <v>0.5</v>
      </c>
      <c r="I6187" s="73">
        <v>0.5</v>
      </c>
      <c r="J6187" s="81" t="s">
        <v>4230</v>
      </c>
      <c r="AL6187" s="144">
        <v>0</v>
      </c>
      <c r="AM6187" s="144">
        <v>0.5</v>
      </c>
      <c r="AN6187" s="144">
        <v>0.5</v>
      </c>
      <c r="AO6187" s="145">
        <v>0.5</v>
      </c>
    </row>
    <row r="6188" spans="2:41" ht="14.5" hidden="1" x14ac:dyDescent="0.35">
      <c r="B6188" s="45" t="s">
        <v>3314</v>
      </c>
      <c r="C6188" s="54">
        <v>905869</v>
      </c>
      <c r="D6188" s="54">
        <v>905869</v>
      </c>
      <c r="E6188" s="60" t="s">
        <v>3207</v>
      </c>
      <c r="F6188" s="73">
        <v>0</v>
      </c>
      <c r="G6188" s="73">
        <v>0.5</v>
      </c>
      <c r="H6188" s="73">
        <v>0.5</v>
      </c>
      <c r="I6188" s="73">
        <v>0.5</v>
      </c>
      <c r="J6188" s="81" t="s">
        <v>4230</v>
      </c>
      <c r="AL6188" s="144">
        <v>0</v>
      </c>
      <c r="AM6188" s="144">
        <v>0.5</v>
      </c>
      <c r="AN6188" s="144">
        <v>0.5</v>
      </c>
      <c r="AO6188" s="145">
        <v>0.5</v>
      </c>
    </row>
    <row r="6189" spans="2:41" ht="14.5" hidden="1" x14ac:dyDescent="0.35">
      <c r="B6189" s="45" t="s">
        <v>3314</v>
      </c>
      <c r="C6189" s="54">
        <v>905889</v>
      </c>
      <c r="D6189" s="54">
        <v>905889</v>
      </c>
      <c r="E6189" s="60" t="s">
        <v>3207</v>
      </c>
      <c r="F6189" s="73">
        <v>0</v>
      </c>
      <c r="G6189" s="73">
        <v>0.5</v>
      </c>
      <c r="H6189" s="73">
        <v>0.5</v>
      </c>
      <c r="I6189" s="73">
        <v>0.5</v>
      </c>
      <c r="J6189" s="81" t="s">
        <v>4230</v>
      </c>
      <c r="AL6189" s="144">
        <v>0</v>
      </c>
      <c r="AM6189" s="144">
        <v>0.5</v>
      </c>
      <c r="AN6189" s="144">
        <v>0.5</v>
      </c>
      <c r="AO6189" s="145">
        <v>0.5</v>
      </c>
    </row>
    <row r="6190" spans="2:41" ht="14.5" hidden="1" x14ac:dyDescent="0.35">
      <c r="B6190" s="45" t="s">
        <v>3314</v>
      </c>
      <c r="C6190" s="54">
        <v>905941</v>
      </c>
      <c r="D6190" s="54">
        <v>905941</v>
      </c>
      <c r="E6190" s="60" t="s">
        <v>3207</v>
      </c>
      <c r="F6190" s="73">
        <v>0</v>
      </c>
      <c r="G6190" s="73">
        <v>0.5</v>
      </c>
      <c r="H6190" s="73">
        <v>0.5</v>
      </c>
      <c r="I6190" s="73">
        <v>0.5</v>
      </c>
      <c r="J6190" s="81" t="s">
        <v>4230</v>
      </c>
      <c r="AL6190" s="144">
        <v>0</v>
      </c>
      <c r="AM6190" s="144">
        <v>0.5</v>
      </c>
      <c r="AN6190" s="144">
        <v>0.5</v>
      </c>
      <c r="AO6190" s="145">
        <v>0.5</v>
      </c>
    </row>
    <row r="6191" spans="2:41" ht="14.5" hidden="1" x14ac:dyDescent="0.35">
      <c r="B6191" s="45" t="s">
        <v>3314</v>
      </c>
      <c r="C6191" s="54">
        <v>905946</v>
      </c>
      <c r="D6191" s="54">
        <v>905946</v>
      </c>
      <c r="E6191" s="60" t="s">
        <v>3207</v>
      </c>
      <c r="F6191" s="73">
        <v>0</v>
      </c>
      <c r="G6191" s="73">
        <v>0.5</v>
      </c>
      <c r="H6191" s="73">
        <v>0.5</v>
      </c>
      <c r="I6191" s="73">
        <v>0.5</v>
      </c>
      <c r="J6191" s="81" t="s">
        <v>4230</v>
      </c>
      <c r="AL6191" s="144">
        <v>0</v>
      </c>
      <c r="AM6191" s="144">
        <v>0.5</v>
      </c>
      <c r="AN6191" s="144">
        <v>0.5</v>
      </c>
      <c r="AO6191" s="145">
        <v>0.5</v>
      </c>
    </row>
    <row r="6192" spans="2:41" ht="14.5" hidden="1" x14ac:dyDescent="0.35">
      <c r="B6192" s="45" t="s">
        <v>3314</v>
      </c>
      <c r="C6192" s="54">
        <v>905949</v>
      </c>
      <c r="D6192" s="54">
        <v>905949</v>
      </c>
      <c r="E6192" s="60" t="s">
        <v>3207</v>
      </c>
      <c r="F6192" s="73">
        <v>0</v>
      </c>
      <c r="G6192" s="73">
        <v>0.5</v>
      </c>
      <c r="H6192" s="73">
        <v>0.5</v>
      </c>
      <c r="I6192" s="73">
        <v>0.5</v>
      </c>
      <c r="J6192" s="81" t="s">
        <v>4230</v>
      </c>
      <c r="AL6192" s="144">
        <v>0</v>
      </c>
      <c r="AM6192" s="144">
        <v>0.5</v>
      </c>
      <c r="AN6192" s="144">
        <v>0.5</v>
      </c>
      <c r="AO6192" s="145">
        <v>0.5</v>
      </c>
    </row>
    <row r="6193" spans="2:41" ht="14.5" hidden="1" x14ac:dyDescent="0.35">
      <c r="B6193" s="45" t="s">
        <v>3314</v>
      </c>
      <c r="C6193" s="54">
        <v>906214</v>
      </c>
      <c r="D6193" s="54">
        <v>906214</v>
      </c>
      <c r="E6193" s="60" t="s">
        <v>3207</v>
      </c>
      <c r="F6193" s="73">
        <v>0</v>
      </c>
      <c r="G6193" s="73">
        <v>0.5</v>
      </c>
      <c r="H6193" s="73">
        <v>0.5</v>
      </c>
      <c r="I6193" s="73">
        <v>0.5</v>
      </c>
      <c r="J6193" s="81" t="s">
        <v>4230</v>
      </c>
      <c r="AL6193" s="144">
        <v>0</v>
      </c>
      <c r="AM6193" s="144">
        <v>0.5</v>
      </c>
      <c r="AN6193" s="144">
        <v>0.5</v>
      </c>
      <c r="AO6193" s="145">
        <v>0.5</v>
      </c>
    </row>
    <row r="6194" spans="2:41" ht="14.5" hidden="1" x14ac:dyDescent="0.35">
      <c r="B6194" s="45" t="s">
        <v>3314</v>
      </c>
      <c r="C6194" s="54">
        <v>906260</v>
      </c>
      <c r="D6194" s="54">
        <v>906262</v>
      </c>
      <c r="E6194" s="60" t="s">
        <v>3207</v>
      </c>
      <c r="F6194" s="73">
        <v>0</v>
      </c>
      <c r="G6194" s="73">
        <v>0.5</v>
      </c>
      <c r="H6194" s="73">
        <v>0.5</v>
      </c>
      <c r="I6194" s="73">
        <v>0.5</v>
      </c>
      <c r="J6194" s="81" t="s">
        <v>4230</v>
      </c>
      <c r="AL6194" s="144">
        <v>0</v>
      </c>
      <c r="AM6194" s="144">
        <v>0.5</v>
      </c>
      <c r="AN6194" s="144">
        <v>0.5</v>
      </c>
      <c r="AO6194" s="145">
        <v>0.5</v>
      </c>
    </row>
    <row r="6195" spans="2:41" ht="14.5" hidden="1" x14ac:dyDescent="0.35">
      <c r="B6195" s="45" t="s">
        <v>3314</v>
      </c>
      <c r="C6195" s="54">
        <v>906281</v>
      </c>
      <c r="D6195" s="54">
        <v>906282</v>
      </c>
      <c r="E6195" s="60" t="s">
        <v>3207</v>
      </c>
      <c r="F6195" s="73">
        <v>0</v>
      </c>
      <c r="G6195" s="73">
        <v>0.5</v>
      </c>
      <c r="H6195" s="73">
        <v>0.5</v>
      </c>
      <c r="I6195" s="73">
        <v>0.5</v>
      </c>
      <c r="J6195" s="81" t="s">
        <v>4230</v>
      </c>
      <c r="AL6195" s="144">
        <v>0</v>
      </c>
      <c r="AM6195" s="144">
        <v>0.5</v>
      </c>
      <c r="AN6195" s="144">
        <v>0.5</v>
      </c>
      <c r="AO6195" s="145">
        <v>0.5</v>
      </c>
    </row>
    <row r="6196" spans="2:41" ht="14.5" hidden="1" x14ac:dyDescent="0.35">
      <c r="B6196" s="45" t="s">
        <v>3314</v>
      </c>
      <c r="C6196" s="54">
        <v>906285</v>
      </c>
      <c r="D6196" s="54">
        <v>906285</v>
      </c>
      <c r="E6196" s="60" t="s">
        <v>3207</v>
      </c>
      <c r="F6196" s="73">
        <v>0</v>
      </c>
      <c r="G6196" s="73">
        <v>0.5</v>
      </c>
      <c r="H6196" s="73">
        <v>0.5</v>
      </c>
      <c r="I6196" s="73">
        <v>0.5</v>
      </c>
      <c r="J6196" s="81" t="s">
        <v>4230</v>
      </c>
      <c r="AL6196" s="144">
        <v>0</v>
      </c>
      <c r="AM6196" s="144">
        <v>0.5</v>
      </c>
      <c r="AN6196" s="144">
        <v>0.5</v>
      </c>
      <c r="AO6196" s="145">
        <v>0.5</v>
      </c>
    </row>
    <row r="6197" spans="2:41" ht="14.5" hidden="1" x14ac:dyDescent="0.35">
      <c r="B6197" s="45" t="s">
        <v>3314</v>
      </c>
      <c r="C6197" s="54">
        <v>906320</v>
      </c>
      <c r="D6197" s="54">
        <v>906324</v>
      </c>
      <c r="E6197" s="60" t="s">
        <v>3207</v>
      </c>
      <c r="F6197" s="73">
        <v>0</v>
      </c>
      <c r="G6197" s="73">
        <v>0.5</v>
      </c>
      <c r="H6197" s="73">
        <v>0.5</v>
      </c>
      <c r="I6197" s="73">
        <v>0.5</v>
      </c>
      <c r="J6197" s="81" t="s">
        <v>4230</v>
      </c>
      <c r="AL6197" s="144">
        <v>0</v>
      </c>
      <c r="AM6197" s="144">
        <v>0.5</v>
      </c>
      <c r="AN6197" s="144">
        <v>0.5</v>
      </c>
      <c r="AO6197" s="145">
        <v>0.5</v>
      </c>
    </row>
    <row r="6198" spans="2:41" ht="14.5" hidden="1" x14ac:dyDescent="0.35">
      <c r="B6198" s="45" t="s">
        <v>3314</v>
      </c>
      <c r="C6198" s="54">
        <v>906327</v>
      </c>
      <c r="D6198" s="54">
        <v>906329</v>
      </c>
      <c r="E6198" s="60" t="s">
        <v>3207</v>
      </c>
      <c r="F6198" s="73">
        <v>0</v>
      </c>
      <c r="G6198" s="73">
        <v>0.5</v>
      </c>
      <c r="H6198" s="73">
        <v>0.5</v>
      </c>
      <c r="I6198" s="73">
        <v>0.5</v>
      </c>
      <c r="J6198" s="81" t="s">
        <v>4230</v>
      </c>
      <c r="AL6198" s="144">
        <v>0</v>
      </c>
      <c r="AM6198" s="144">
        <v>0.5</v>
      </c>
      <c r="AN6198" s="144">
        <v>0.5</v>
      </c>
      <c r="AO6198" s="145">
        <v>0.5</v>
      </c>
    </row>
    <row r="6199" spans="2:41" ht="14.5" hidden="1" x14ac:dyDescent="0.35">
      <c r="B6199" s="45" t="s">
        <v>3314</v>
      </c>
      <c r="C6199" s="54">
        <v>906341</v>
      </c>
      <c r="D6199" s="54">
        <v>906341</v>
      </c>
      <c r="E6199" s="60" t="s">
        <v>3207</v>
      </c>
      <c r="F6199" s="73">
        <v>0</v>
      </c>
      <c r="G6199" s="73">
        <v>0.5</v>
      </c>
      <c r="H6199" s="73">
        <v>0.5</v>
      </c>
      <c r="I6199" s="73">
        <v>0.5</v>
      </c>
      <c r="J6199" s="81" t="s">
        <v>4230</v>
      </c>
      <c r="AL6199" s="144">
        <v>0</v>
      </c>
      <c r="AM6199" s="144">
        <v>0.5</v>
      </c>
      <c r="AN6199" s="144">
        <v>0.5</v>
      </c>
      <c r="AO6199" s="145">
        <v>0.5</v>
      </c>
    </row>
    <row r="6200" spans="2:41" ht="14.5" hidden="1" x14ac:dyDescent="0.35">
      <c r="B6200" s="45" t="s">
        <v>3314</v>
      </c>
      <c r="C6200" s="54">
        <v>906583</v>
      </c>
      <c r="D6200" s="54">
        <v>906583</v>
      </c>
      <c r="E6200" s="60" t="s">
        <v>3207</v>
      </c>
      <c r="F6200" s="73">
        <v>0</v>
      </c>
      <c r="G6200" s="73">
        <v>0.5</v>
      </c>
      <c r="H6200" s="73">
        <v>0.5</v>
      </c>
      <c r="I6200" s="73">
        <v>0.5</v>
      </c>
      <c r="J6200" s="81" t="s">
        <v>4230</v>
      </c>
      <c r="AL6200" s="144">
        <v>0</v>
      </c>
      <c r="AM6200" s="144">
        <v>0.5</v>
      </c>
      <c r="AN6200" s="144">
        <v>0.5</v>
      </c>
      <c r="AO6200" s="145">
        <v>0.5</v>
      </c>
    </row>
    <row r="6201" spans="2:41" ht="14.5" hidden="1" x14ac:dyDescent="0.35">
      <c r="B6201" s="45" t="s">
        <v>3314</v>
      </c>
      <c r="C6201" s="54">
        <v>906585</v>
      </c>
      <c r="D6201" s="54">
        <v>906586</v>
      </c>
      <c r="E6201" s="60" t="s">
        <v>3207</v>
      </c>
      <c r="F6201" s="73">
        <v>0</v>
      </c>
      <c r="G6201" s="73">
        <v>0.5</v>
      </c>
      <c r="H6201" s="73">
        <v>0.5</v>
      </c>
      <c r="I6201" s="73">
        <v>0.5</v>
      </c>
      <c r="J6201" s="81" t="s">
        <v>4230</v>
      </c>
      <c r="AL6201" s="144">
        <v>0</v>
      </c>
      <c r="AM6201" s="144">
        <v>0.5</v>
      </c>
      <c r="AN6201" s="144">
        <v>0.5</v>
      </c>
      <c r="AO6201" s="145">
        <v>0.5</v>
      </c>
    </row>
    <row r="6202" spans="2:41" ht="14.5" hidden="1" x14ac:dyDescent="0.35">
      <c r="B6202" s="45" t="s">
        <v>3314</v>
      </c>
      <c r="C6202" s="54">
        <v>906588</v>
      </c>
      <c r="D6202" s="54">
        <v>906588</v>
      </c>
      <c r="E6202" s="60" t="s">
        <v>3207</v>
      </c>
      <c r="F6202" s="73">
        <v>0</v>
      </c>
      <c r="G6202" s="73">
        <v>0.5</v>
      </c>
      <c r="H6202" s="73">
        <v>0.5</v>
      </c>
      <c r="I6202" s="73">
        <v>0.5</v>
      </c>
      <c r="J6202" s="81" t="s">
        <v>4230</v>
      </c>
      <c r="AL6202" s="144">
        <v>0</v>
      </c>
      <c r="AM6202" s="144">
        <v>0.5</v>
      </c>
      <c r="AN6202" s="144">
        <v>0.5</v>
      </c>
      <c r="AO6202" s="145">
        <v>0.5</v>
      </c>
    </row>
    <row r="6203" spans="2:41" ht="14.5" hidden="1" x14ac:dyDescent="0.35">
      <c r="B6203" s="45" t="s">
        <v>3314</v>
      </c>
      <c r="C6203" s="54">
        <v>906604</v>
      </c>
      <c r="D6203" s="54">
        <v>906604</v>
      </c>
      <c r="E6203" s="60" t="s">
        <v>3207</v>
      </c>
      <c r="F6203" s="73">
        <v>0</v>
      </c>
      <c r="G6203" s="73">
        <v>0.5</v>
      </c>
      <c r="H6203" s="73">
        <v>0.5</v>
      </c>
      <c r="I6203" s="73">
        <v>0.5</v>
      </c>
      <c r="J6203" s="81" t="s">
        <v>4230</v>
      </c>
      <c r="AL6203" s="144">
        <v>0</v>
      </c>
      <c r="AM6203" s="144">
        <v>0.5</v>
      </c>
      <c r="AN6203" s="144">
        <v>0.5</v>
      </c>
      <c r="AO6203" s="145">
        <v>0.5</v>
      </c>
    </row>
    <row r="6204" spans="2:41" ht="14.5" hidden="1" x14ac:dyDescent="0.35">
      <c r="B6204" s="45" t="s">
        <v>3314</v>
      </c>
      <c r="C6204" s="54">
        <v>906614</v>
      </c>
      <c r="D6204" s="54">
        <v>906614</v>
      </c>
      <c r="E6204" s="60" t="s">
        <v>3207</v>
      </c>
      <c r="F6204" s="73">
        <v>0</v>
      </c>
      <c r="G6204" s="73">
        <v>0.5</v>
      </c>
      <c r="H6204" s="73">
        <v>0.5</v>
      </c>
      <c r="I6204" s="73">
        <v>0.5</v>
      </c>
      <c r="J6204" s="81" t="s">
        <v>4230</v>
      </c>
      <c r="AL6204" s="144">
        <v>0</v>
      </c>
      <c r="AM6204" s="144">
        <v>0.5</v>
      </c>
      <c r="AN6204" s="144">
        <v>0.5</v>
      </c>
      <c r="AO6204" s="145">
        <v>0.5</v>
      </c>
    </row>
    <row r="6205" spans="2:41" ht="14.5" hidden="1" x14ac:dyDescent="0.35">
      <c r="B6205" s="45" t="s">
        <v>3314</v>
      </c>
      <c r="C6205" s="54">
        <v>906619</v>
      </c>
      <c r="D6205" s="54">
        <v>906619</v>
      </c>
      <c r="E6205" s="60" t="s">
        <v>3207</v>
      </c>
      <c r="F6205" s="73">
        <v>0</v>
      </c>
      <c r="G6205" s="73">
        <v>0.5</v>
      </c>
      <c r="H6205" s="73">
        <v>0.5</v>
      </c>
      <c r="I6205" s="73">
        <v>0.5</v>
      </c>
      <c r="J6205" s="81" t="s">
        <v>4230</v>
      </c>
      <c r="AL6205" s="144">
        <v>0</v>
      </c>
      <c r="AM6205" s="144">
        <v>0.5</v>
      </c>
      <c r="AN6205" s="144">
        <v>0.5</v>
      </c>
      <c r="AO6205" s="145">
        <v>0.5</v>
      </c>
    </row>
    <row r="6206" spans="2:41" ht="14.5" hidden="1" x14ac:dyDescent="0.35">
      <c r="B6206" s="45" t="s">
        <v>3314</v>
      </c>
      <c r="C6206" s="54">
        <v>906666</v>
      </c>
      <c r="D6206" s="54">
        <v>906666</v>
      </c>
      <c r="E6206" s="60" t="s">
        <v>3207</v>
      </c>
      <c r="F6206" s="73">
        <v>0</v>
      </c>
      <c r="G6206" s="73">
        <v>0.5</v>
      </c>
      <c r="H6206" s="73">
        <v>0.5</v>
      </c>
      <c r="I6206" s="73">
        <v>0.5</v>
      </c>
      <c r="J6206" s="81" t="s">
        <v>4230</v>
      </c>
      <c r="AL6206" s="144">
        <v>0</v>
      </c>
      <c r="AM6206" s="144">
        <v>0.5</v>
      </c>
      <c r="AN6206" s="144">
        <v>0.5</v>
      </c>
      <c r="AO6206" s="145">
        <v>0.5</v>
      </c>
    </row>
    <row r="6207" spans="2:41" ht="14.5" hidden="1" x14ac:dyDescent="0.35">
      <c r="B6207" s="45" t="s">
        <v>3314</v>
      </c>
      <c r="C6207" s="54">
        <v>906707</v>
      </c>
      <c r="D6207" s="54">
        <v>906707</v>
      </c>
      <c r="E6207" s="60" t="s">
        <v>3207</v>
      </c>
      <c r="F6207" s="73">
        <v>0</v>
      </c>
      <c r="G6207" s="73">
        <v>0.5</v>
      </c>
      <c r="H6207" s="73">
        <v>0.5</v>
      </c>
      <c r="I6207" s="73">
        <v>0.5</v>
      </c>
      <c r="J6207" s="81" t="s">
        <v>4230</v>
      </c>
      <c r="AL6207" s="144">
        <v>0</v>
      </c>
      <c r="AM6207" s="144">
        <v>0.5</v>
      </c>
      <c r="AN6207" s="144">
        <v>0.5</v>
      </c>
      <c r="AO6207" s="145">
        <v>0.5</v>
      </c>
    </row>
    <row r="6208" spans="2:41" ht="14.5" hidden="1" x14ac:dyDescent="0.35">
      <c r="B6208" s="45" t="s">
        <v>3314</v>
      </c>
      <c r="C6208" s="54">
        <v>906716</v>
      </c>
      <c r="D6208" s="54">
        <v>906716</v>
      </c>
      <c r="E6208" s="60" t="s">
        <v>3207</v>
      </c>
      <c r="F6208" s="73">
        <v>0</v>
      </c>
      <c r="G6208" s="73">
        <v>0.5</v>
      </c>
      <c r="H6208" s="73">
        <v>0.5</v>
      </c>
      <c r="I6208" s="73">
        <v>0.5</v>
      </c>
      <c r="J6208" s="81" t="s">
        <v>4230</v>
      </c>
      <c r="AL6208" s="144">
        <v>0</v>
      </c>
      <c r="AM6208" s="144">
        <v>0.5</v>
      </c>
      <c r="AN6208" s="144">
        <v>0.5</v>
      </c>
      <c r="AO6208" s="145">
        <v>0.5</v>
      </c>
    </row>
    <row r="6209" spans="2:41" ht="14.5" hidden="1" x14ac:dyDescent="0.35">
      <c r="B6209" s="45" t="s">
        <v>3314</v>
      </c>
      <c r="C6209" s="54">
        <v>906788</v>
      </c>
      <c r="D6209" s="54">
        <v>906788</v>
      </c>
      <c r="E6209" s="60" t="s">
        <v>3207</v>
      </c>
      <c r="F6209" s="73">
        <v>0</v>
      </c>
      <c r="G6209" s="73">
        <v>0.5</v>
      </c>
      <c r="H6209" s="73">
        <v>0.5</v>
      </c>
      <c r="I6209" s="73">
        <v>0.5</v>
      </c>
      <c r="J6209" s="81" t="s">
        <v>4230</v>
      </c>
      <c r="AL6209" s="144">
        <v>0</v>
      </c>
      <c r="AM6209" s="144">
        <v>0.5</v>
      </c>
      <c r="AN6209" s="144">
        <v>0.5</v>
      </c>
      <c r="AO6209" s="145">
        <v>0.5</v>
      </c>
    </row>
    <row r="6210" spans="2:41" ht="14.5" hidden="1" x14ac:dyDescent="0.35">
      <c r="B6210" s="45" t="s">
        <v>3314</v>
      </c>
      <c r="C6210" s="54">
        <v>907061</v>
      </c>
      <c r="D6210" s="54">
        <v>907062</v>
      </c>
      <c r="E6210" s="60" t="s">
        <v>3207</v>
      </c>
      <c r="F6210" s="73">
        <v>0</v>
      </c>
      <c r="G6210" s="73">
        <v>0.5</v>
      </c>
      <c r="H6210" s="73">
        <v>0.5</v>
      </c>
      <c r="I6210" s="73">
        <v>0.5</v>
      </c>
      <c r="J6210" s="81" t="s">
        <v>4230</v>
      </c>
      <c r="AL6210" s="144">
        <v>0</v>
      </c>
      <c r="AM6210" s="144">
        <v>0.5</v>
      </c>
      <c r="AN6210" s="144">
        <v>0.5</v>
      </c>
      <c r="AO6210" s="145">
        <v>0.5</v>
      </c>
    </row>
    <row r="6211" spans="2:41" ht="14.5" hidden="1" x14ac:dyDescent="0.35">
      <c r="B6211" s="45" t="s">
        <v>3314</v>
      </c>
      <c r="C6211" s="54">
        <v>907139</v>
      </c>
      <c r="D6211" s="54">
        <v>907139</v>
      </c>
      <c r="E6211" s="60" t="s">
        <v>3207</v>
      </c>
      <c r="F6211" s="73">
        <v>0</v>
      </c>
      <c r="G6211" s="73">
        <v>0.5</v>
      </c>
      <c r="H6211" s="73">
        <v>0.5</v>
      </c>
      <c r="I6211" s="73">
        <v>0.5</v>
      </c>
      <c r="J6211" s="81" t="s">
        <v>4230</v>
      </c>
      <c r="AL6211" s="144">
        <v>0</v>
      </c>
      <c r="AM6211" s="144">
        <v>0.5</v>
      </c>
      <c r="AN6211" s="144">
        <v>0.5</v>
      </c>
      <c r="AO6211" s="145">
        <v>0.5</v>
      </c>
    </row>
    <row r="6212" spans="2:41" ht="14.5" hidden="1" x14ac:dyDescent="0.35">
      <c r="B6212" s="45" t="s">
        <v>3314</v>
      </c>
      <c r="C6212" s="54">
        <v>907183</v>
      </c>
      <c r="D6212" s="54">
        <v>907183</v>
      </c>
      <c r="E6212" s="60" t="s">
        <v>3207</v>
      </c>
      <c r="F6212" s="73">
        <v>0</v>
      </c>
      <c r="G6212" s="73">
        <v>0.5</v>
      </c>
      <c r="H6212" s="73">
        <v>0.5</v>
      </c>
      <c r="I6212" s="73">
        <v>0.5</v>
      </c>
      <c r="J6212" s="81" t="s">
        <v>4230</v>
      </c>
      <c r="AL6212" s="144">
        <v>0</v>
      </c>
      <c r="AM6212" s="144">
        <v>0.5</v>
      </c>
      <c r="AN6212" s="144">
        <v>0.5</v>
      </c>
      <c r="AO6212" s="145">
        <v>0.5</v>
      </c>
    </row>
    <row r="6213" spans="2:41" ht="14.5" hidden="1" x14ac:dyDescent="0.35">
      <c r="B6213" s="45" t="s">
        <v>3314</v>
      </c>
      <c r="C6213" s="54">
        <v>907209</v>
      </c>
      <c r="D6213" s="54">
        <v>907209</v>
      </c>
      <c r="E6213" s="60" t="s">
        <v>3207</v>
      </c>
      <c r="F6213" s="73">
        <v>0</v>
      </c>
      <c r="G6213" s="73">
        <v>0.5</v>
      </c>
      <c r="H6213" s="73">
        <v>0.5</v>
      </c>
      <c r="I6213" s="73">
        <v>0.5</v>
      </c>
      <c r="J6213" s="81" t="s">
        <v>4230</v>
      </c>
      <c r="AL6213" s="144">
        <v>0</v>
      </c>
      <c r="AM6213" s="144">
        <v>0.5</v>
      </c>
      <c r="AN6213" s="144">
        <v>0.5</v>
      </c>
      <c r="AO6213" s="145">
        <v>0.5</v>
      </c>
    </row>
    <row r="6214" spans="2:41" ht="14.5" hidden="1" x14ac:dyDescent="0.35">
      <c r="B6214" s="45" t="s">
        <v>3314</v>
      </c>
      <c r="C6214" s="54">
        <v>907369</v>
      </c>
      <c r="D6214" s="54">
        <v>907369</v>
      </c>
      <c r="E6214" s="60" t="s">
        <v>3207</v>
      </c>
      <c r="F6214" s="73">
        <v>0</v>
      </c>
      <c r="G6214" s="73">
        <v>0.5</v>
      </c>
      <c r="H6214" s="73">
        <v>0.5</v>
      </c>
      <c r="I6214" s="73">
        <v>0.5</v>
      </c>
      <c r="J6214" s="81" t="s">
        <v>4230</v>
      </c>
      <c r="AL6214" s="144">
        <v>0</v>
      </c>
      <c r="AM6214" s="144">
        <v>0.5</v>
      </c>
      <c r="AN6214" s="144">
        <v>0.5</v>
      </c>
      <c r="AO6214" s="145">
        <v>0.5</v>
      </c>
    </row>
    <row r="6215" spans="2:41" ht="14.5" hidden="1" x14ac:dyDescent="0.35">
      <c r="B6215" s="45" t="s">
        <v>3314</v>
      </c>
      <c r="C6215" s="54">
        <v>907534</v>
      </c>
      <c r="D6215" s="54">
        <v>907534</v>
      </c>
      <c r="E6215" s="60" t="s">
        <v>3207</v>
      </c>
      <c r="F6215" s="73">
        <v>0</v>
      </c>
      <c r="G6215" s="73">
        <v>0.5</v>
      </c>
      <c r="H6215" s="73">
        <v>0.5</v>
      </c>
      <c r="I6215" s="73">
        <v>0.5</v>
      </c>
      <c r="J6215" s="81" t="s">
        <v>4230</v>
      </c>
      <c r="AL6215" s="144">
        <v>0</v>
      </c>
      <c r="AM6215" s="144">
        <v>0.5</v>
      </c>
      <c r="AN6215" s="144">
        <v>0.5</v>
      </c>
      <c r="AO6215" s="145">
        <v>0.5</v>
      </c>
    </row>
    <row r="6216" spans="2:41" ht="14.5" hidden="1" x14ac:dyDescent="0.35">
      <c r="B6216" s="45" t="s">
        <v>3314</v>
      </c>
      <c r="C6216" s="54">
        <v>907601</v>
      </c>
      <c r="D6216" s="54">
        <v>907601</v>
      </c>
      <c r="E6216" s="60" t="s">
        <v>3207</v>
      </c>
      <c r="F6216" s="73">
        <v>0</v>
      </c>
      <c r="G6216" s="73">
        <v>0.5</v>
      </c>
      <c r="H6216" s="73">
        <v>0.5</v>
      </c>
      <c r="I6216" s="73">
        <v>0.5</v>
      </c>
      <c r="J6216" s="81" t="s">
        <v>4230</v>
      </c>
      <c r="AL6216" s="144">
        <v>0</v>
      </c>
      <c r="AM6216" s="144">
        <v>0.5</v>
      </c>
      <c r="AN6216" s="144">
        <v>0.5</v>
      </c>
      <c r="AO6216" s="145">
        <v>0.5</v>
      </c>
    </row>
    <row r="6217" spans="2:41" ht="14.5" hidden="1" x14ac:dyDescent="0.35">
      <c r="B6217" s="45" t="s">
        <v>3314</v>
      </c>
      <c r="C6217" s="54">
        <v>907608</v>
      </c>
      <c r="D6217" s="54">
        <v>907608</v>
      </c>
      <c r="E6217" s="60" t="s">
        <v>3207</v>
      </c>
      <c r="F6217" s="73">
        <v>0</v>
      </c>
      <c r="G6217" s="73">
        <v>0.5</v>
      </c>
      <c r="H6217" s="73">
        <v>0.5</v>
      </c>
      <c r="I6217" s="73">
        <v>0.5</v>
      </c>
      <c r="J6217" s="81" t="s">
        <v>4230</v>
      </c>
      <c r="AL6217" s="144">
        <v>0</v>
      </c>
      <c r="AM6217" s="144">
        <v>0.5</v>
      </c>
      <c r="AN6217" s="144">
        <v>0.5</v>
      </c>
      <c r="AO6217" s="145">
        <v>0.5</v>
      </c>
    </row>
    <row r="6218" spans="2:41" ht="14.5" hidden="1" x14ac:dyDescent="0.35">
      <c r="B6218" s="45" t="s">
        <v>3314</v>
      </c>
      <c r="C6218" s="54">
        <v>907638</v>
      </c>
      <c r="D6218" s="54">
        <v>907639</v>
      </c>
      <c r="E6218" s="60" t="s">
        <v>3207</v>
      </c>
      <c r="F6218" s="73">
        <v>0</v>
      </c>
      <c r="G6218" s="73">
        <v>0.5</v>
      </c>
      <c r="H6218" s="73">
        <v>0.5</v>
      </c>
      <c r="I6218" s="73">
        <v>0.5</v>
      </c>
      <c r="J6218" s="81" t="s">
        <v>4230</v>
      </c>
      <c r="AL6218" s="144">
        <v>0</v>
      </c>
      <c r="AM6218" s="144">
        <v>0.5</v>
      </c>
      <c r="AN6218" s="144">
        <v>0.5</v>
      </c>
      <c r="AO6218" s="145">
        <v>0.5</v>
      </c>
    </row>
    <row r="6219" spans="2:41" ht="14.5" hidden="1" x14ac:dyDescent="0.35">
      <c r="B6219" s="45" t="s">
        <v>3314</v>
      </c>
      <c r="C6219" s="54">
        <v>907798</v>
      </c>
      <c r="D6219" s="54">
        <v>907798</v>
      </c>
      <c r="E6219" s="60" t="s">
        <v>3207</v>
      </c>
      <c r="F6219" s="73">
        <v>0</v>
      </c>
      <c r="G6219" s="73">
        <v>0.5</v>
      </c>
      <c r="H6219" s="73">
        <v>0.5</v>
      </c>
      <c r="I6219" s="73">
        <v>0.5</v>
      </c>
      <c r="J6219" s="81" t="s">
        <v>4230</v>
      </c>
      <c r="AL6219" s="144">
        <v>0</v>
      </c>
      <c r="AM6219" s="144">
        <v>0.5</v>
      </c>
      <c r="AN6219" s="144">
        <v>0.5</v>
      </c>
      <c r="AO6219" s="145">
        <v>0.5</v>
      </c>
    </row>
    <row r="6220" spans="2:41" ht="14.5" hidden="1" x14ac:dyDescent="0.35">
      <c r="B6220" s="45" t="s">
        <v>3314</v>
      </c>
      <c r="C6220" s="54">
        <v>907806</v>
      </c>
      <c r="D6220" s="54">
        <v>907806</v>
      </c>
      <c r="E6220" s="60" t="s">
        <v>3207</v>
      </c>
      <c r="F6220" s="73">
        <v>0</v>
      </c>
      <c r="G6220" s="73">
        <v>0.5</v>
      </c>
      <c r="H6220" s="73">
        <v>0.5</v>
      </c>
      <c r="I6220" s="73">
        <v>0.5</v>
      </c>
      <c r="J6220" s="81" t="s">
        <v>4230</v>
      </c>
      <c r="AL6220" s="144">
        <v>0</v>
      </c>
      <c r="AM6220" s="144">
        <v>0.5</v>
      </c>
      <c r="AN6220" s="144">
        <v>0.5</v>
      </c>
      <c r="AO6220" s="145">
        <v>0.5</v>
      </c>
    </row>
    <row r="6221" spans="2:41" ht="14.5" hidden="1" x14ac:dyDescent="0.35">
      <c r="B6221" s="45" t="s">
        <v>3314</v>
      </c>
      <c r="C6221" s="54">
        <v>907864</v>
      </c>
      <c r="D6221" s="54">
        <v>907864</v>
      </c>
      <c r="E6221" s="60" t="s">
        <v>3207</v>
      </c>
      <c r="F6221" s="73">
        <v>0</v>
      </c>
      <c r="G6221" s="73">
        <v>0.5</v>
      </c>
      <c r="H6221" s="73">
        <v>0.5</v>
      </c>
      <c r="I6221" s="73">
        <v>0.5</v>
      </c>
      <c r="J6221" s="81" t="s">
        <v>4230</v>
      </c>
      <c r="AL6221" s="144">
        <v>0</v>
      </c>
      <c r="AM6221" s="144">
        <v>0.5</v>
      </c>
      <c r="AN6221" s="144">
        <v>0.5</v>
      </c>
      <c r="AO6221" s="145">
        <v>0.5</v>
      </c>
    </row>
    <row r="6222" spans="2:41" ht="14.5" hidden="1" x14ac:dyDescent="0.35">
      <c r="B6222" s="45" t="s">
        <v>3314</v>
      </c>
      <c r="C6222" s="54">
        <v>907964</v>
      </c>
      <c r="D6222" s="54">
        <v>907964</v>
      </c>
      <c r="E6222" s="60" t="s">
        <v>3207</v>
      </c>
      <c r="F6222" s="73">
        <v>0</v>
      </c>
      <c r="G6222" s="73">
        <v>0.5</v>
      </c>
      <c r="H6222" s="73">
        <v>0.5</v>
      </c>
      <c r="I6222" s="73">
        <v>0.5</v>
      </c>
      <c r="J6222" s="81" t="s">
        <v>4230</v>
      </c>
      <c r="AL6222" s="144">
        <v>0</v>
      </c>
      <c r="AM6222" s="144">
        <v>0.5</v>
      </c>
      <c r="AN6222" s="144">
        <v>0.5</v>
      </c>
      <c r="AO6222" s="145">
        <v>0.5</v>
      </c>
    </row>
    <row r="6223" spans="2:41" ht="14.5" hidden="1" x14ac:dyDescent="0.35">
      <c r="B6223" s="45" t="s">
        <v>3314</v>
      </c>
      <c r="C6223" s="54">
        <v>907992</v>
      </c>
      <c r="D6223" s="54">
        <v>907992</v>
      </c>
      <c r="E6223" s="60" t="s">
        <v>3207</v>
      </c>
      <c r="F6223" s="73">
        <v>0</v>
      </c>
      <c r="G6223" s="73">
        <v>0.5</v>
      </c>
      <c r="H6223" s="73">
        <v>0.5</v>
      </c>
      <c r="I6223" s="73">
        <v>0.5</v>
      </c>
      <c r="J6223" s="81" t="s">
        <v>4230</v>
      </c>
      <c r="AL6223" s="144">
        <v>0</v>
      </c>
      <c r="AM6223" s="144">
        <v>0.5</v>
      </c>
      <c r="AN6223" s="144">
        <v>0.5</v>
      </c>
      <c r="AO6223" s="145">
        <v>0.5</v>
      </c>
    </row>
    <row r="6224" spans="2:41" ht="14.5" hidden="1" x14ac:dyDescent="0.35">
      <c r="B6224" s="45" t="s">
        <v>3314</v>
      </c>
      <c r="C6224" s="54">
        <v>908100</v>
      </c>
      <c r="D6224" s="54">
        <v>908100</v>
      </c>
      <c r="E6224" s="60" t="s">
        <v>3207</v>
      </c>
      <c r="F6224" s="73">
        <v>0</v>
      </c>
      <c r="G6224" s="73">
        <v>0.5</v>
      </c>
      <c r="H6224" s="73">
        <v>0.5</v>
      </c>
      <c r="I6224" s="73">
        <v>0.5</v>
      </c>
      <c r="J6224" s="81" t="s">
        <v>4230</v>
      </c>
      <c r="AL6224" s="144">
        <v>0</v>
      </c>
      <c r="AM6224" s="144">
        <v>0.5</v>
      </c>
      <c r="AN6224" s="144">
        <v>0.5</v>
      </c>
      <c r="AO6224" s="145">
        <v>0.5</v>
      </c>
    </row>
    <row r="6225" spans="2:41" ht="14.5" hidden="1" x14ac:dyDescent="0.35">
      <c r="B6225" s="45" t="s">
        <v>3314</v>
      </c>
      <c r="C6225" s="54">
        <v>908151</v>
      </c>
      <c r="D6225" s="54">
        <v>908153</v>
      </c>
      <c r="E6225" s="60" t="s">
        <v>3207</v>
      </c>
      <c r="F6225" s="73">
        <v>0</v>
      </c>
      <c r="G6225" s="73">
        <v>0.5</v>
      </c>
      <c r="H6225" s="73">
        <v>0.5</v>
      </c>
      <c r="I6225" s="73">
        <v>0.5</v>
      </c>
      <c r="J6225" s="81" t="s">
        <v>4230</v>
      </c>
      <c r="AL6225" s="144">
        <v>0</v>
      </c>
      <c r="AM6225" s="144">
        <v>0.5</v>
      </c>
      <c r="AN6225" s="144">
        <v>0.5</v>
      </c>
      <c r="AO6225" s="145">
        <v>0.5</v>
      </c>
    </row>
    <row r="6226" spans="2:41" ht="14.5" hidden="1" x14ac:dyDescent="0.35">
      <c r="B6226" s="45" t="s">
        <v>3314</v>
      </c>
      <c r="C6226" s="54">
        <v>908829</v>
      </c>
      <c r="D6226" s="54">
        <v>908829</v>
      </c>
      <c r="E6226" s="60" t="s">
        <v>3207</v>
      </c>
      <c r="F6226" s="73">
        <v>0</v>
      </c>
      <c r="G6226" s="73">
        <v>0.5</v>
      </c>
      <c r="H6226" s="73">
        <v>0.5</v>
      </c>
      <c r="I6226" s="73">
        <v>0.5</v>
      </c>
      <c r="J6226" s="81" t="s">
        <v>4230</v>
      </c>
      <c r="AL6226" s="144">
        <v>0</v>
      </c>
      <c r="AM6226" s="144">
        <v>0.5</v>
      </c>
      <c r="AN6226" s="144">
        <v>0.5</v>
      </c>
      <c r="AO6226" s="145">
        <v>0.5</v>
      </c>
    </row>
    <row r="6227" spans="2:41" ht="14.5" hidden="1" x14ac:dyDescent="0.35">
      <c r="B6227" s="45" t="s">
        <v>3314</v>
      </c>
      <c r="C6227" s="54">
        <v>908984</v>
      </c>
      <c r="D6227" s="54">
        <v>908984</v>
      </c>
      <c r="E6227" s="60" t="s">
        <v>3207</v>
      </c>
      <c r="F6227" s="73">
        <v>0</v>
      </c>
      <c r="G6227" s="73">
        <v>0.5</v>
      </c>
      <c r="H6227" s="73">
        <v>0.5</v>
      </c>
      <c r="I6227" s="73">
        <v>0.5</v>
      </c>
      <c r="J6227" s="81" t="s">
        <v>4230</v>
      </c>
      <c r="AL6227" s="144">
        <v>0</v>
      </c>
      <c r="AM6227" s="144">
        <v>0.5</v>
      </c>
      <c r="AN6227" s="144">
        <v>0.5</v>
      </c>
      <c r="AO6227" s="145">
        <v>0.5</v>
      </c>
    </row>
    <row r="6228" spans="2:41" ht="14.5" hidden="1" x14ac:dyDescent="0.35">
      <c r="B6228" s="45" t="s">
        <v>3314</v>
      </c>
      <c r="C6228" s="54">
        <v>909223</v>
      </c>
      <c r="D6228" s="54">
        <v>909223</v>
      </c>
      <c r="E6228" s="60" t="s">
        <v>3207</v>
      </c>
      <c r="F6228" s="73">
        <v>0</v>
      </c>
      <c r="G6228" s="73">
        <v>0.5</v>
      </c>
      <c r="H6228" s="73">
        <v>0.5</v>
      </c>
      <c r="I6228" s="73">
        <v>0.5</v>
      </c>
      <c r="J6228" s="81" t="s">
        <v>4230</v>
      </c>
      <c r="AL6228" s="144">
        <v>0</v>
      </c>
      <c r="AM6228" s="144">
        <v>0.5</v>
      </c>
      <c r="AN6228" s="144">
        <v>0.5</v>
      </c>
      <c r="AO6228" s="145">
        <v>0.5</v>
      </c>
    </row>
    <row r="6229" spans="2:41" ht="14.5" hidden="1" x14ac:dyDescent="0.35">
      <c r="B6229" s="45" t="s">
        <v>3314</v>
      </c>
      <c r="C6229" s="54">
        <v>909225</v>
      </c>
      <c r="D6229" s="54">
        <v>909226</v>
      </c>
      <c r="E6229" s="60" t="s">
        <v>3207</v>
      </c>
      <c r="F6229" s="73">
        <v>0</v>
      </c>
      <c r="G6229" s="73">
        <v>0.5</v>
      </c>
      <c r="H6229" s="73">
        <v>0.5</v>
      </c>
      <c r="I6229" s="73">
        <v>0.5</v>
      </c>
      <c r="J6229" s="81" t="s">
        <v>4230</v>
      </c>
      <c r="AL6229" s="144">
        <v>0</v>
      </c>
      <c r="AM6229" s="144">
        <v>0.5</v>
      </c>
      <c r="AN6229" s="144">
        <v>0.5</v>
      </c>
      <c r="AO6229" s="145">
        <v>0.5</v>
      </c>
    </row>
    <row r="6230" spans="2:41" ht="14.5" hidden="1" x14ac:dyDescent="0.35">
      <c r="B6230" s="45" t="s">
        <v>3314</v>
      </c>
      <c r="C6230" s="54">
        <v>909229</v>
      </c>
      <c r="D6230" s="54">
        <v>909229</v>
      </c>
      <c r="E6230" s="60" t="s">
        <v>3207</v>
      </c>
      <c r="F6230" s="73">
        <v>0</v>
      </c>
      <c r="G6230" s="73">
        <v>0.5</v>
      </c>
      <c r="H6230" s="73">
        <v>0.5</v>
      </c>
      <c r="I6230" s="73">
        <v>0.5</v>
      </c>
      <c r="J6230" s="81" t="s">
        <v>4230</v>
      </c>
      <c r="AL6230" s="144">
        <v>0</v>
      </c>
      <c r="AM6230" s="144">
        <v>0.5</v>
      </c>
      <c r="AN6230" s="144">
        <v>0.5</v>
      </c>
      <c r="AO6230" s="145">
        <v>0.5</v>
      </c>
    </row>
    <row r="6231" spans="2:41" ht="14.5" hidden="1" x14ac:dyDescent="0.35">
      <c r="B6231" s="45" t="s">
        <v>3314</v>
      </c>
      <c r="C6231" s="54">
        <v>909461</v>
      </c>
      <c r="D6231" s="54">
        <v>909463</v>
      </c>
      <c r="E6231" s="60" t="s">
        <v>3207</v>
      </c>
      <c r="F6231" s="73">
        <v>0</v>
      </c>
      <c r="G6231" s="73">
        <v>0.5</v>
      </c>
      <c r="H6231" s="73">
        <v>0.5</v>
      </c>
      <c r="I6231" s="73">
        <v>0.5</v>
      </c>
      <c r="J6231" s="81" t="s">
        <v>4230</v>
      </c>
      <c r="AL6231" s="144">
        <v>0</v>
      </c>
      <c r="AM6231" s="144">
        <v>0.5</v>
      </c>
      <c r="AN6231" s="144">
        <v>0.5</v>
      </c>
      <c r="AO6231" s="145">
        <v>0.5</v>
      </c>
    </row>
    <row r="6232" spans="2:41" ht="14.5" hidden="1" x14ac:dyDescent="0.35">
      <c r="B6232" s="45" t="s">
        <v>3314</v>
      </c>
      <c r="C6232" s="54">
        <v>909530</v>
      </c>
      <c r="D6232" s="54">
        <v>909530</v>
      </c>
      <c r="E6232" s="60" t="s">
        <v>3207</v>
      </c>
      <c r="F6232" s="73">
        <v>0</v>
      </c>
      <c r="G6232" s="73">
        <v>0.5</v>
      </c>
      <c r="H6232" s="73">
        <v>0.5</v>
      </c>
      <c r="I6232" s="73">
        <v>0.5</v>
      </c>
      <c r="J6232" s="81" t="s">
        <v>4230</v>
      </c>
      <c r="AL6232" s="144">
        <v>0</v>
      </c>
      <c r="AM6232" s="144">
        <v>0.5</v>
      </c>
      <c r="AN6232" s="144">
        <v>0.5</v>
      </c>
      <c r="AO6232" s="145">
        <v>0.5</v>
      </c>
    </row>
    <row r="6233" spans="2:41" ht="14.5" hidden="1" x14ac:dyDescent="0.35">
      <c r="B6233" s="45" t="s">
        <v>3314</v>
      </c>
      <c r="C6233" s="54">
        <v>909536</v>
      </c>
      <c r="D6233" s="54">
        <v>909536</v>
      </c>
      <c r="E6233" s="60" t="s">
        <v>3207</v>
      </c>
      <c r="F6233" s="73">
        <v>0</v>
      </c>
      <c r="G6233" s="73">
        <v>0.5</v>
      </c>
      <c r="H6233" s="73">
        <v>0.5</v>
      </c>
      <c r="I6233" s="73">
        <v>0.5</v>
      </c>
      <c r="J6233" s="81" t="s">
        <v>4230</v>
      </c>
      <c r="AL6233" s="144">
        <v>0</v>
      </c>
      <c r="AM6233" s="144">
        <v>0.5</v>
      </c>
      <c r="AN6233" s="144">
        <v>0.5</v>
      </c>
      <c r="AO6233" s="145">
        <v>0.5</v>
      </c>
    </row>
    <row r="6234" spans="2:41" ht="14.5" hidden="1" x14ac:dyDescent="0.35">
      <c r="B6234" s="45" t="s">
        <v>3314</v>
      </c>
      <c r="C6234" s="54">
        <v>909593</v>
      </c>
      <c r="D6234" s="54">
        <v>909593</v>
      </c>
      <c r="E6234" s="60" t="s">
        <v>3207</v>
      </c>
      <c r="F6234" s="73">
        <v>0</v>
      </c>
      <c r="G6234" s="73">
        <v>0.5</v>
      </c>
      <c r="H6234" s="73">
        <v>0.5</v>
      </c>
      <c r="I6234" s="73">
        <v>0.5</v>
      </c>
      <c r="J6234" s="81" t="s">
        <v>4230</v>
      </c>
      <c r="AL6234" s="144">
        <v>0</v>
      </c>
      <c r="AM6234" s="144">
        <v>0.5</v>
      </c>
      <c r="AN6234" s="144">
        <v>0.5</v>
      </c>
      <c r="AO6234" s="145">
        <v>0.5</v>
      </c>
    </row>
    <row r="6235" spans="2:41" ht="14.5" hidden="1" x14ac:dyDescent="0.35">
      <c r="B6235" s="45" t="s">
        <v>3314</v>
      </c>
      <c r="C6235" s="54">
        <v>909596</v>
      </c>
      <c r="D6235" s="54">
        <v>909596</v>
      </c>
      <c r="E6235" s="60" t="s">
        <v>3207</v>
      </c>
      <c r="F6235" s="73">
        <v>0</v>
      </c>
      <c r="G6235" s="73">
        <v>0.5</v>
      </c>
      <c r="H6235" s="73">
        <v>0.5</v>
      </c>
      <c r="I6235" s="73">
        <v>0.5</v>
      </c>
      <c r="J6235" s="81" t="s">
        <v>4230</v>
      </c>
      <c r="AL6235" s="144">
        <v>0</v>
      </c>
      <c r="AM6235" s="144">
        <v>0.5</v>
      </c>
      <c r="AN6235" s="144">
        <v>0.5</v>
      </c>
      <c r="AO6235" s="145">
        <v>0.5</v>
      </c>
    </row>
    <row r="6236" spans="2:41" ht="14.5" hidden="1" x14ac:dyDescent="0.35">
      <c r="B6236" s="45" t="s">
        <v>3314</v>
      </c>
      <c r="C6236" s="54">
        <v>909602</v>
      </c>
      <c r="D6236" s="54">
        <v>909602</v>
      </c>
      <c r="E6236" s="60" t="s">
        <v>3207</v>
      </c>
      <c r="F6236" s="73">
        <v>0</v>
      </c>
      <c r="G6236" s="73">
        <v>0.5</v>
      </c>
      <c r="H6236" s="73">
        <v>0.5</v>
      </c>
      <c r="I6236" s="73">
        <v>0.5</v>
      </c>
      <c r="J6236" s="81" t="s">
        <v>4230</v>
      </c>
      <c r="AL6236" s="144">
        <v>0</v>
      </c>
      <c r="AM6236" s="144">
        <v>0.5</v>
      </c>
      <c r="AN6236" s="144">
        <v>0.5</v>
      </c>
      <c r="AO6236" s="145">
        <v>0.5</v>
      </c>
    </row>
    <row r="6237" spans="2:41" ht="14.5" hidden="1" x14ac:dyDescent="0.35">
      <c r="B6237" s="45" t="s">
        <v>3314</v>
      </c>
      <c r="C6237" s="54">
        <v>909729</v>
      </c>
      <c r="D6237" s="54">
        <v>909729</v>
      </c>
      <c r="E6237" s="60" t="s">
        <v>3207</v>
      </c>
      <c r="F6237" s="73">
        <v>0</v>
      </c>
      <c r="G6237" s="73">
        <v>0.5</v>
      </c>
      <c r="H6237" s="73">
        <v>0.5</v>
      </c>
      <c r="I6237" s="73">
        <v>0.5</v>
      </c>
      <c r="J6237" s="81" t="s">
        <v>4230</v>
      </c>
      <c r="AL6237" s="144">
        <v>0</v>
      </c>
      <c r="AM6237" s="144">
        <v>0.5</v>
      </c>
      <c r="AN6237" s="144">
        <v>0.5</v>
      </c>
      <c r="AO6237" s="145">
        <v>0.5</v>
      </c>
    </row>
    <row r="6238" spans="2:41" ht="14.5" hidden="1" x14ac:dyDescent="0.35">
      <c r="B6238" s="45" t="s">
        <v>3314</v>
      </c>
      <c r="C6238" s="54">
        <v>909892</v>
      </c>
      <c r="D6238" s="54">
        <v>909892</v>
      </c>
      <c r="E6238" s="60" t="s">
        <v>3207</v>
      </c>
      <c r="F6238" s="73">
        <v>0</v>
      </c>
      <c r="G6238" s="73">
        <v>0.5</v>
      </c>
      <c r="H6238" s="73">
        <v>0.5</v>
      </c>
      <c r="I6238" s="73">
        <v>0.5</v>
      </c>
      <c r="J6238" s="81" t="s">
        <v>4230</v>
      </c>
      <c r="AL6238" s="144">
        <v>0</v>
      </c>
      <c r="AM6238" s="144">
        <v>0.5</v>
      </c>
      <c r="AN6238" s="144">
        <v>0.5</v>
      </c>
      <c r="AO6238" s="145">
        <v>0.5</v>
      </c>
    </row>
    <row r="6239" spans="2:41" ht="14.5" hidden="1" x14ac:dyDescent="0.35">
      <c r="B6239" s="45" t="s">
        <v>3314</v>
      </c>
      <c r="C6239" s="54">
        <v>909894</v>
      </c>
      <c r="D6239" s="54">
        <v>909894</v>
      </c>
      <c r="E6239" s="60" t="s">
        <v>3207</v>
      </c>
      <c r="F6239" s="73">
        <v>0</v>
      </c>
      <c r="G6239" s="73">
        <v>0.5</v>
      </c>
      <c r="H6239" s="73">
        <v>0.5</v>
      </c>
      <c r="I6239" s="73">
        <v>0.5</v>
      </c>
      <c r="J6239" s="81" t="s">
        <v>4230</v>
      </c>
      <c r="AL6239" s="144">
        <v>0</v>
      </c>
      <c r="AM6239" s="144">
        <v>0.5</v>
      </c>
      <c r="AN6239" s="144">
        <v>0.5</v>
      </c>
      <c r="AO6239" s="145">
        <v>0.5</v>
      </c>
    </row>
    <row r="6240" spans="2:41" ht="14.5" hidden="1" x14ac:dyDescent="0.35">
      <c r="B6240" s="45" t="s">
        <v>3314</v>
      </c>
      <c r="C6240" s="54">
        <v>909940</v>
      </c>
      <c r="D6240" s="54">
        <v>909942</v>
      </c>
      <c r="E6240" s="60" t="s">
        <v>3207</v>
      </c>
      <c r="F6240" s="73">
        <v>0</v>
      </c>
      <c r="G6240" s="73">
        <v>0.5</v>
      </c>
      <c r="H6240" s="73">
        <v>0.5</v>
      </c>
      <c r="I6240" s="73">
        <v>0.5</v>
      </c>
      <c r="J6240" s="81" t="s">
        <v>4230</v>
      </c>
      <c r="AL6240" s="144">
        <v>0</v>
      </c>
      <c r="AM6240" s="144">
        <v>0.5</v>
      </c>
      <c r="AN6240" s="144">
        <v>0.5</v>
      </c>
      <c r="AO6240" s="145">
        <v>0.5</v>
      </c>
    </row>
    <row r="6241" spans="2:41" ht="14.5" hidden="1" x14ac:dyDescent="0.35">
      <c r="B6241" s="45" t="s">
        <v>3314</v>
      </c>
      <c r="C6241" s="54">
        <v>909944</v>
      </c>
      <c r="D6241" s="54">
        <v>909945</v>
      </c>
      <c r="E6241" s="60" t="s">
        <v>3207</v>
      </c>
      <c r="F6241" s="73">
        <v>0</v>
      </c>
      <c r="G6241" s="73">
        <v>0.5</v>
      </c>
      <c r="H6241" s="73">
        <v>0.5</v>
      </c>
      <c r="I6241" s="73">
        <v>0.5</v>
      </c>
      <c r="J6241" s="81" t="s">
        <v>4230</v>
      </c>
      <c r="AL6241" s="144">
        <v>0</v>
      </c>
      <c r="AM6241" s="144">
        <v>0.5</v>
      </c>
      <c r="AN6241" s="144">
        <v>0.5</v>
      </c>
      <c r="AO6241" s="145">
        <v>0.5</v>
      </c>
    </row>
    <row r="6242" spans="2:41" ht="14.5" hidden="1" x14ac:dyDescent="0.35">
      <c r="B6242" s="45" t="s">
        <v>3314</v>
      </c>
      <c r="C6242" s="54">
        <v>911125</v>
      </c>
      <c r="D6242" s="54">
        <v>911125</v>
      </c>
      <c r="E6242" s="60" t="s">
        <v>3207</v>
      </c>
      <c r="F6242" s="73">
        <v>0</v>
      </c>
      <c r="G6242" s="73">
        <v>0.5</v>
      </c>
      <c r="H6242" s="73">
        <v>0.5</v>
      </c>
      <c r="I6242" s="73">
        <v>0.5</v>
      </c>
      <c r="J6242" s="81" t="s">
        <v>4230</v>
      </c>
      <c r="AL6242" s="144">
        <v>0</v>
      </c>
      <c r="AM6242" s="144">
        <v>0.5</v>
      </c>
      <c r="AN6242" s="144">
        <v>0.5</v>
      </c>
      <c r="AO6242" s="145">
        <v>0.5</v>
      </c>
    </row>
    <row r="6243" spans="2:41" ht="14.5" hidden="1" x14ac:dyDescent="0.35">
      <c r="B6243" s="45" t="s">
        <v>3314</v>
      </c>
      <c r="C6243" s="54">
        <v>911176</v>
      </c>
      <c r="D6243" s="54">
        <v>911176</v>
      </c>
      <c r="E6243" s="60" t="s">
        <v>3207</v>
      </c>
      <c r="F6243" s="73">
        <v>0</v>
      </c>
      <c r="G6243" s="73">
        <v>0.5</v>
      </c>
      <c r="H6243" s="73">
        <v>0.5</v>
      </c>
      <c r="I6243" s="73">
        <v>0.5</v>
      </c>
      <c r="J6243" s="81" t="s">
        <v>4230</v>
      </c>
      <c r="AL6243" s="144">
        <v>0</v>
      </c>
      <c r="AM6243" s="144">
        <v>0.5</v>
      </c>
      <c r="AN6243" s="144">
        <v>0.5</v>
      </c>
      <c r="AO6243" s="145">
        <v>0.5</v>
      </c>
    </row>
    <row r="6244" spans="2:41" ht="14.5" hidden="1" x14ac:dyDescent="0.35">
      <c r="B6244" s="45" t="s">
        <v>3314</v>
      </c>
      <c r="C6244" s="54">
        <v>911264</v>
      </c>
      <c r="D6244" s="54">
        <v>911264</v>
      </c>
      <c r="E6244" s="60" t="s">
        <v>3207</v>
      </c>
      <c r="F6244" s="73">
        <v>0</v>
      </c>
      <c r="G6244" s="73">
        <v>0.5</v>
      </c>
      <c r="H6244" s="73">
        <v>0.5</v>
      </c>
      <c r="I6244" s="73">
        <v>0.5</v>
      </c>
      <c r="J6244" s="81" t="s">
        <v>4230</v>
      </c>
      <c r="AL6244" s="144">
        <v>0</v>
      </c>
      <c r="AM6244" s="144">
        <v>0.5</v>
      </c>
      <c r="AN6244" s="144">
        <v>0.5</v>
      </c>
      <c r="AO6244" s="145">
        <v>0.5</v>
      </c>
    </row>
    <row r="6245" spans="2:41" ht="14.5" hidden="1" x14ac:dyDescent="0.35">
      <c r="B6245" s="45" t="s">
        <v>3314</v>
      </c>
      <c r="C6245" s="54">
        <v>911280</v>
      </c>
      <c r="D6245" s="54">
        <v>911281</v>
      </c>
      <c r="E6245" s="60" t="s">
        <v>3207</v>
      </c>
      <c r="F6245" s="73">
        <v>0</v>
      </c>
      <c r="G6245" s="73">
        <v>0.5</v>
      </c>
      <c r="H6245" s="73">
        <v>0.5</v>
      </c>
      <c r="I6245" s="73">
        <v>0.5</v>
      </c>
      <c r="J6245" s="81" t="s">
        <v>4230</v>
      </c>
      <c r="AL6245" s="144">
        <v>0</v>
      </c>
      <c r="AM6245" s="144">
        <v>0.5</v>
      </c>
      <c r="AN6245" s="144">
        <v>0.5</v>
      </c>
      <c r="AO6245" s="145">
        <v>0.5</v>
      </c>
    </row>
    <row r="6246" spans="2:41" ht="14.5" hidden="1" x14ac:dyDescent="0.35">
      <c r="B6246" s="45" t="s">
        <v>3314</v>
      </c>
      <c r="C6246" s="54">
        <v>911284</v>
      </c>
      <c r="D6246" s="54">
        <v>911284</v>
      </c>
      <c r="E6246" s="60" t="s">
        <v>3207</v>
      </c>
      <c r="F6246" s="73">
        <v>0</v>
      </c>
      <c r="G6246" s="73">
        <v>0.5</v>
      </c>
      <c r="H6246" s="73">
        <v>0.5</v>
      </c>
      <c r="I6246" s="73">
        <v>0.5</v>
      </c>
      <c r="J6246" s="81" t="s">
        <v>4230</v>
      </c>
      <c r="AL6246" s="144">
        <v>0</v>
      </c>
      <c r="AM6246" s="144">
        <v>0.5</v>
      </c>
      <c r="AN6246" s="144">
        <v>0.5</v>
      </c>
      <c r="AO6246" s="145">
        <v>0.5</v>
      </c>
    </row>
    <row r="6247" spans="2:41" ht="14.5" hidden="1" x14ac:dyDescent="0.35">
      <c r="B6247" s="45" t="s">
        <v>3314</v>
      </c>
      <c r="C6247" s="54">
        <v>911287</v>
      </c>
      <c r="D6247" s="54">
        <v>911287</v>
      </c>
      <c r="E6247" s="60" t="s">
        <v>3207</v>
      </c>
      <c r="F6247" s="73">
        <v>0</v>
      </c>
      <c r="G6247" s="73">
        <v>0.5</v>
      </c>
      <c r="H6247" s="73">
        <v>0.5</v>
      </c>
      <c r="I6247" s="73">
        <v>0.5</v>
      </c>
      <c r="J6247" s="81" t="s">
        <v>4230</v>
      </c>
      <c r="AL6247" s="144">
        <v>0</v>
      </c>
      <c r="AM6247" s="144">
        <v>0.5</v>
      </c>
      <c r="AN6247" s="144">
        <v>0.5</v>
      </c>
      <c r="AO6247" s="145">
        <v>0.5</v>
      </c>
    </row>
    <row r="6248" spans="2:41" ht="14.5" hidden="1" x14ac:dyDescent="0.35">
      <c r="B6248" s="45" t="s">
        <v>3314</v>
      </c>
      <c r="C6248" s="54">
        <v>911289</v>
      </c>
      <c r="D6248" s="54">
        <v>911289</v>
      </c>
      <c r="E6248" s="60" t="s">
        <v>3207</v>
      </c>
      <c r="F6248" s="73">
        <v>0</v>
      </c>
      <c r="G6248" s="73">
        <v>0.5</v>
      </c>
      <c r="H6248" s="73">
        <v>0.5</v>
      </c>
      <c r="I6248" s="73">
        <v>0.5</v>
      </c>
      <c r="J6248" s="81" t="s">
        <v>4230</v>
      </c>
      <c r="AL6248" s="144">
        <v>0</v>
      </c>
      <c r="AM6248" s="144">
        <v>0.5</v>
      </c>
      <c r="AN6248" s="144">
        <v>0.5</v>
      </c>
      <c r="AO6248" s="145">
        <v>0.5</v>
      </c>
    </row>
    <row r="6249" spans="2:41" ht="14.5" hidden="1" x14ac:dyDescent="0.35">
      <c r="B6249" s="45" t="s">
        <v>3314</v>
      </c>
      <c r="C6249" s="54">
        <v>911362</v>
      </c>
      <c r="D6249" s="54">
        <v>911362</v>
      </c>
      <c r="E6249" s="60" t="s">
        <v>3207</v>
      </c>
      <c r="F6249" s="73">
        <v>0</v>
      </c>
      <c r="G6249" s="73">
        <v>0.5</v>
      </c>
      <c r="H6249" s="73">
        <v>0.5</v>
      </c>
      <c r="I6249" s="73">
        <v>0.5</v>
      </c>
      <c r="J6249" s="81" t="s">
        <v>4230</v>
      </c>
      <c r="AL6249" s="144">
        <v>0</v>
      </c>
      <c r="AM6249" s="144">
        <v>0.5</v>
      </c>
      <c r="AN6249" s="144">
        <v>0.5</v>
      </c>
      <c r="AO6249" s="145">
        <v>0.5</v>
      </c>
    </row>
    <row r="6250" spans="2:41" ht="14.5" hidden="1" x14ac:dyDescent="0.35">
      <c r="B6250" s="45" t="s">
        <v>3314</v>
      </c>
      <c r="C6250" s="54">
        <v>911366</v>
      </c>
      <c r="D6250" s="54">
        <v>911366</v>
      </c>
      <c r="E6250" s="60" t="s">
        <v>3207</v>
      </c>
      <c r="F6250" s="73">
        <v>0</v>
      </c>
      <c r="G6250" s="73">
        <v>0.5</v>
      </c>
      <c r="H6250" s="73">
        <v>0.5</v>
      </c>
      <c r="I6250" s="73">
        <v>0.5</v>
      </c>
      <c r="J6250" s="81" t="s">
        <v>4230</v>
      </c>
      <c r="AL6250" s="144">
        <v>0</v>
      </c>
      <c r="AM6250" s="144">
        <v>0.5</v>
      </c>
      <c r="AN6250" s="144">
        <v>0.5</v>
      </c>
      <c r="AO6250" s="145">
        <v>0.5</v>
      </c>
    </row>
    <row r="6251" spans="2:41" ht="14.5" hidden="1" x14ac:dyDescent="0.35">
      <c r="B6251" s="45" t="s">
        <v>3314</v>
      </c>
      <c r="C6251" s="54">
        <v>911369</v>
      </c>
      <c r="D6251" s="54">
        <v>911369</v>
      </c>
      <c r="E6251" s="60" t="s">
        <v>3207</v>
      </c>
      <c r="F6251" s="73">
        <v>0</v>
      </c>
      <c r="G6251" s="73">
        <v>0.5</v>
      </c>
      <c r="H6251" s="73">
        <v>0.5</v>
      </c>
      <c r="I6251" s="73">
        <v>0.5</v>
      </c>
      <c r="J6251" s="81" t="s">
        <v>4230</v>
      </c>
      <c r="AL6251" s="144">
        <v>0</v>
      </c>
      <c r="AM6251" s="144">
        <v>0.5</v>
      </c>
      <c r="AN6251" s="144">
        <v>0.5</v>
      </c>
      <c r="AO6251" s="145">
        <v>0.5</v>
      </c>
    </row>
    <row r="6252" spans="2:41" ht="14.5" hidden="1" x14ac:dyDescent="0.35">
      <c r="B6252" s="45" t="s">
        <v>3314</v>
      </c>
      <c r="C6252" s="54">
        <v>911726</v>
      </c>
      <c r="D6252" s="54">
        <v>911726</v>
      </c>
      <c r="E6252" s="60" t="s">
        <v>3207</v>
      </c>
      <c r="F6252" s="73">
        <v>0</v>
      </c>
      <c r="G6252" s="73">
        <v>0.5</v>
      </c>
      <c r="H6252" s="73">
        <v>0.5</v>
      </c>
      <c r="I6252" s="73">
        <v>0.5</v>
      </c>
      <c r="J6252" s="81" t="s">
        <v>4230</v>
      </c>
      <c r="AL6252" s="144">
        <v>0</v>
      </c>
      <c r="AM6252" s="144">
        <v>0.5</v>
      </c>
      <c r="AN6252" s="144">
        <v>0.5</v>
      </c>
      <c r="AO6252" s="145">
        <v>0.5</v>
      </c>
    </row>
    <row r="6253" spans="2:41" ht="14.5" hidden="1" x14ac:dyDescent="0.35">
      <c r="B6253" s="45" t="s">
        <v>3314</v>
      </c>
      <c r="C6253" s="54">
        <v>911790</v>
      </c>
      <c r="D6253" s="54">
        <v>911790</v>
      </c>
      <c r="E6253" s="60" t="s">
        <v>3207</v>
      </c>
      <c r="F6253" s="73">
        <v>0</v>
      </c>
      <c r="G6253" s="73">
        <v>0.5</v>
      </c>
      <c r="H6253" s="73">
        <v>0.5</v>
      </c>
      <c r="I6253" s="73">
        <v>0.5</v>
      </c>
      <c r="J6253" s="81" t="s">
        <v>4230</v>
      </c>
      <c r="AL6253" s="144">
        <v>0</v>
      </c>
      <c r="AM6253" s="144">
        <v>0.5</v>
      </c>
      <c r="AN6253" s="144">
        <v>0.5</v>
      </c>
      <c r="AO6253" s="145">
        <v>0.5</v>
      </c>
    </row>
    <row r="6254" spans="2:41" ht="14.5" hidden="1" x14ac:dyDescent="0.35">
      <c r="B6254" s="45" t="s">
        <v>3314</v>
      </c>
      <c r="C6254" s="54">
        <v>911807</v>
      </c>
      <c r="D6254" s="54">
        <v>911807</v>
      </c>
      <c r="E6254" s="60" t="s">
        <v>3207</v>
      </c>
      <c r="F6254" s="73">
        <v>0</v>
      </c>
      <c r="G6254" s="73">
        <v>0.5</v>
      </c>
      <c r="H6254" s="73">
        <v>0.5</v>
      </c>
      <c r="I6254" s="73">
        <v>0.5</v>
      </c>
      <c r="J6254" s="81" t="s">
        <v>4230</v>
      </c>
      <c r="AL6254" s="144">
        <v>0</v>
      </c>
      <c r="AM6254" s="144">
        <v>0.5</v>
      </c>
      <c r="AN6254" s="144">
        <v>0.5</v>
      </c>
      <c r="AO6254" s="145">
        <v>0.5</v>
      </c>
    </row>
    <row r="6255" spans="2:41" ht="14.5" hidden="1" x14ac:dyDescent="0.35">
      <c r="B6255" s="45" t="s">
        <v>3314</v>
      </c>
      <c r="C6255" s="54">
        <v>911879</v>
      </c>
      <c r="D6255" s="54">
        <v>911879</v>
      </c>
      <c r="E6255" s="60" t="s">
        <v>3207</v>
      </c>
      <c r="F6255" s="73">
        <v>0</v>
      </c>
      <c r="G6255" s="73">
        <v>0.5</v>
      </c>
      <c r="H6255" s="73">
        <v>0.5</v>
      </c>
      <c r="I6255" s="73">
        <v>0.5</v>
      </c>
      <c r="J6255" s="81" t="s">
        <v>4230</v>
      </c>
      <c r="AL6255" s="144">
        <v>0</v>
      </c>
      <c r="AM6255" s="144">
        <v>0.5</v>
      </c>
      <c r="AN6255" s="144">
        <v>0.5</v>
      </c>
      <c r="AO6255" s="145">
        <v>0.5</v>
      </c>
    </row>
    <row r="6256" spans="2:41" ht="14.5" hidden="1" x14ac:dyDescent="0.35">
      <c r="B6256" s="45" t="s">
        <v>3314</v>
      </c>
      <c r="C6256" s="54">
        <v>911909</v>
      </c>
      <c r="D6256" s="54">
        <v>911909</v>
      </c>
      <c r="E6256" s="60" t="s">
        <v>3207</v>
      </c>
      <c r="F6256" s="73">
        <v>0</v>
      </c>
      <c r="G6256" s="73">
        <v>0.5</v>
      </c>
      <c r="H6256" s="73">
        <v>0.5</v>
      </c>
      <c r="I6256" s="73">
        <v>0.5</v>
      </c>
      <c r="J6256" s="81" t="s">
        <v>4230</v>
      </c>
      <c r="AL6256" s="144">
        <v>0</v>
      </c>
      <c r="AM6256" s="144">
        <v>0.5</v>
      </c>
      <c r="AN6256" s="144">
        <v>0.5</v>
      </c>
      <c r="AO6256" s="145">
        <v>0.5</v>
      </c>
    </row>
    <row r="6257" spans="2:41" ht="14.5" hidden="1" x14ac:dyDescent="0.35">
      <c r="B6257" s="45" t="s">
        <v>3314</v>
      </c>
      <c r="C6257" s="54">
        <v>912132</v>
      </c>
      <c r="D6257" s="54">
        <v>912132</v>
      </c>
      <c r="E6257" s="60" t="s">
        <v>3207</v>
      </c>
      <c r="F6257" s="73">
        <v>0</v>
      </c>
      <c r="G6257" s="73">
        <v>0.5</v>
      </c>
      <c r="H6257" s="73">
        <v>0.5</v>
      </c>
      <c r="I6257" s="73">
        <v>0.5</v>
      </c>
      <c r="J6257" s="81" t="s">
        <v>4230</v>
      </c>
      <c r="AL6257" s="144">
        <v>0</v>
      </c>
      <c r="AM6257" s="144">
        <v>0.5</v>
      </c>
      <c r="AN6257" s="144">
        <v>0.5</v>
      </c>
      <c r="AO6257" s="145">
        <v>0.5</v>
      </c>
    </row>
    <row r="6258" spans="2:41" ht="14.5" hidden="1" x14ac:dyDescent="0.35">
      <c r="B6258" s="45" t="s">
        <v>3314</v>
      </c>
      <c r="C6258" s="54">
        <v>913088</v>
      </c>
      <c r="D6258" s="54">
        <v>913088</v>
      </c>
      <c r="E6258" s="60" t="s">
        <v>3207</v>
      </c>
      <c r="F6258" s="73">
        <v>0</v>
      </c>
      <c r="G6258" s="73">
        <v>0.5</v>
      </c>
      <c r="H6258" s="73">
        <v>0.5</v>
      </c>
      <c r="I6258" s="73">
        <v>0.5</v>
      </c>
      <c r="J6258" s="81" t="s">
        <v>4230</v>
      </c>
      <c r="AL6258" s="144">
        <v>0</v>
      </c>
      <c r="AM6258" s="144">
        <v>0.5</v>
      </c>
      <c r="AN6258" s="144">
        <v>0.5</v>
      </c>
      <c r="AO6258" s="145">
        <v>0.5</v>
      </c>
    </row>
    <row r="6259" spans="2:41" ht="14.5" hidden="1" x14ac:dyDescent="0.35">
      <c r="B6259" s="45" t="s">
        <v>3314</v>
      </c>
      <c r="C6259" s="54">
        <v>913159</v>
      </c>
      <c r="D6259" s="54">
        <v>913159</v>
      </c>
      <c r="E6259" s="60" t="s">
        <v>3207</v>
      </c>
      <c r="F6259" s="73">
        <v>0</v>
      </c>
      <c r="G6259" s="73">
        <v>0.5</v>
      </c>
      <c r="H6259" s="73">
        <v>0.5</v>
      </c>
      <c r="I6259" s="73">
        <v>0.5</v>
      </c>
      <c r="J6259" s="81" t="s">
        <v>4230</v>
      </c>
      <c r="AL6259" s="144">
        <v>0</v>
      </c>
      <c r="AM6259" s="144">
        <v>0.5</v>
      </c>
      <c r="AN6259" s="144">
        <v>0.5</v>
      </c>
      <c r="AO6259" s="145">
        <v>0.5</v>
      </c>
    </row>
    <row r="6260" spans="2:41" ht="14.5" hidden="1" x14ac:dyDescent="0.35">
      <c r="B6260" s="45" t="s">
        <v>3314</v>
      </c>
      <c r="C6260" s="54">
        <v>913485</v>
      </c>
      <c r="D6260" s="54">
        <v>913485</v>
      </c>
      <c r="E6260" s="60" t="s">
        <v>3207</v>
      </c>
      <c r="F6260" s="73">
        <v>0</v>
      </c>
      <c r="G6260" s="73">
        <v>0.5</v>
      </c>
      <c r="H6260" s="73">
        <v>0.5</v>
      </c>
      <c r="I6260" s="73">
        <v>0.5</v>
      </c>
      <c r="J6260" s="81" t="s">
        <v>4230</v>
      </c>
      <c r="AL6260" s="144">
        <v>0</v>
      </c>
      <c r="AM6260" s="144">
        <v>0.5</v>
      </c>
      <c r="AN6260" s="144">
        <v>0.5</v>
      </c>
      <c r="AO6260" s="145">
        <v>0.5</v>
      </c>
    </row>
    <row r="6261" spans="2:41" ht="14.5" hidden="1" x14ac:dyDescent="0.35">
      <c r="B6261" s="45" t="s">
        <v>3314</v>
      </c>
      <c r="C6261" s="54">
        <v>913539</v>
      </c>
      <c r="D6261" s="54">
        <v>913539</v>
      </c>
      <c r="E6261" s="60" t="s">
        <v>3207</v>
      </c>
      <c r="F6261" s="73">
        <v>0</v>
      </c>
      <c r="G6261" s="73">
        <v>0.5</v>
      </c>
      <c r="H6261" s="73">
        <v>0.5</v>
      </c>
      <c r="I6261" s="73">
        <v>0.5</v>
      </c>
      <c r="J6261" s="81" t="s">
        <v>4230</v>
      </c>
      <c r="AL6261" s="144">
        <v>0</v>
      </c>
      <c r="AM6261" s="144">
        <v>0.5</v>
      </c>
      <c r="AN6261" s="144">
        <v>0.5</v>
      </c>
      <c r="AO6261" s="145">
        <v>0.5</v>
      </c>
    </row>
    <row r="6262" spans="2:41" ht="14.5" hidden="1" x14ac:dyDescent="0.35">
      <c r="B6262" s="45" t="s">
        <v>3314</v>
      </c>
      <c r="C6262" s="54">
        <v>913575</v>
      </c>
      <c r="D6262" s="54">
        <v>913575</v>
      </c>
      <c r="E6262" s="60" t="s">
        <v>3207</v>
      </c>
      <c r="F6262" s="73">
        <v>0</v>
      </c>
      <c r="G6262" s="73">
        <v>0.5</v>
      </c>
      <c r="H6262" s="73">
        <v>0.5</v>
      </c>
      <c r="I6262" s="73">
        <v>0.5</v>
      </c>
      <c r="J6262" s="81" t="s">
        <v>4230</v>
      </c>
      <c r="AL6262" s="144">
        <v>0</v>
      </c>
      <c r="AM6262" s="144">
        <v>0.5</v>
      </c>
      <c r="AN6262" s="144">
        <v>0.5</v>
      </c>
      <c r="AO6262" s="145">
        <v>0.5</v>
      </c>
    </row>
    <row r="6263" spans="2:41" ht="14.5" hidden="1" x14ac:dyDescent="0.35">
      <c r="B6263" s="45" t="s">
        <v>3314</v>
      </c>
      <c r="C6263" s="54">
        <v>913580</v>
      </c>
      <c r="D6263" s="54">
        <v>913580</v>
      </c>
      <c r="E6263" s="60" t="s">
        <v>3207</v>
      </c>
      <c r="F6263" s="73">
        <v>0</v>
      </c>
      <c r="G6263" s="73">
        <v>0.5</v>
      </c>
      <c r="H6263" s="73">
        <v>0.5</v>
      </c>
      <c r="I6263" s="73">
        <v>0.5</v>
      </c>
      <c r="J6263" s="81" t="s">
        <v>4230</v>
      </c>
      <c r="AL6263" s="144">
        <v>0</v>
      </c>
      <c r="AM6263" s="144">
        <v>0.5</v>
      </c>
      <c r="AN6263" s="144">
        <v>0.5</v>
      </c>
      <c r="AO6263" s="145">
        <v>0.5</v>
      </c>
    </row>
    <row r="6264" spans="2:41" ht="14.5" hidden="1" x14ac:dyDescent="0.35">
      <c r="B6264" s="45" t="s">
        <v>3314</v>
      </c>
      <c r="C6264" s="54">
        <v>913725</v>
      </c>
      <c r="D6264" s="54">
        <v>913725</v>
      </c>
      <c r="E6264" s="60" t="s">
        <v>3207</v>
      </c>
      <c r="F6264" s="73">
        <v>0</v>
      </c>
      <c r="G6264" s="73">
        <v>0.5</v>
      </c>
      <c r="H6264" s="73">
        <v>0.5</v>
      </c>
      <c r="I6264" s="73">
        <v>0.5</v>
      </c>
      <c r="J6264" s="81" t="s">
        <v>4230</v>
      </c>
      <c r="AL6264" s="144">
        <v>0</v>
      </c>
      <c r="AM6264" s="144">
        <v>0.5</v>
      </c>
      <c r="AN6264" s="144">
        <v>0.5</v>
      </c>
      <c r="AO6264" s="145">
        <v>0.5</v>
      </c>
    </row>
    <row r="6265" spans="2:41" ht="14.5" hidden="1" x14ac:dyDescent="0.35">
      <c r="B6265" s="45" t="s">
        <v>3314</v>
      </c>
      <c r="C6265" s="54">
        <v>913731</v>
      </c>
      <c r="D6265" s="54">
        <v>913731</v>
      </c>
      <c r="E6265" s="60" t="s">
        <v>3207</v>
      </c>
      <c r="F6265" s="73">
        <v>0</v>
      </c>
      <c r="G6265" s="73">
        <v>0.5</v>
      </c>
      <c r="H6265" s="73">
        <v>0.5</v>
      </c>
      <c r="I6265" s="73">
        <v>0.5</v>
      </c>
      <c r="J6265" s="81" t="s">
        <v>4230</v>
      </c>
      <c r="AL6265" s="144">
        <v>0</v>
      </c>
      <c r="AM6265" s="144">
        <v>0.5</v>
      </c>
      <c r="AN6265" s="144">
        <v>0.5</v>
      </c>
      <c r="AO6265" s="145">
        <v>0.5</v>
      </c>
    </row>
    <row r="6266" spans="2:41" ht="14.5" hidden="1" x14ac:dyDescent="0.35">
      <c r="B6266" s="45" t="s">
        <v>3314</v>
      </c>
      <c r="C6266" s="54">
        <v>913765</v>
      </c>
      <c r="D6266" s="54">
        <v>913765</v>
      </c>
      <c r="E6266" s="60" t="s">
        <v>3207</v>
      </c>
      <c r="F6266" s="73">
        <v>0</v>
      </c>
      <c r="G6266" s="73">
        <v>0.5</v>
      </c>
      <c r="H6266" s="73">
        <v>0.5</v>
      </c>
      <c r="I6266" s="73">
        <v>0.5</v>
      </c>
      <c r="J6266" s="81" t="s">
        <v>4230</v>
      </c>
      <c r="AL6266" s="144">
        <v>0</v>
      </c>
      <c r="AM6266" s="144">
        <v>0.5</v>
      </c>
      <c r="AN6266" s="144">
        <v>0.5</v>
      </c>
      <c r="AO6266" s="145">
        <v>0.5</v>
      </c>
    </row>
    <row r="6267" spans="2:41" ht="14.5" hidden="1" x14ac:dyDescent="0.35">
      <c r="B6267" s="45" t="s">
        <v>3314</v>
      </c>
      <c r="C6267" s="54">
        <v>982106</v>
      </c>
      <c r="D6267" s="54">
        <v>982107</v>
      </c>
      <c r="E6267" s="60" t="s">
        <v>3207</v>
      </c>
      <c r="F6267" s="73">
        <v>0</v>
      </c>
      <c r="G6267" s="73">
        <v>0.5</v>
      </c>
      <c r="H6267" s="73">
        <v>0.5</v>
      </c>
      <c r="I6267" s="73">
        <v>0.5</v>
      </c>
      <c r="J6267" s="81" t="s">
        <v>4230</v>
      </c>
      <c r="AL6267" s="144">
        <v>0</v>
      </c>
      <c r="AM6267" s="144">
        <v>0.5</v>
      </c>
      <c r="AN6267" s="144">
        <v>0.5</v>
      </c>
      <c r="AO6267" s="145">
        <v>0.5</v>
      </c>
    </row>
    <row r="6268" spans="2:41" ht="14.5" hidden="1" x14ac:dyDescent="0.35">
      <c r="B6268" s="45" t="s">
        <v>3314</v>
      </c>
      <c r="C6268" s="54">
        <v>982109</v>
      </c>
      <c r="D6268" s="54">
        <v>982109</v>
      </c>
      <c r="E6268" s="60" t="s">
        <v>3207</v>
      </c>
      <c r="F6268" s="73">
        <v>0</v>
      </c>
      <c r="G6268" s="73">
        <v>0.5</v>
      </c>
      <c r="H6268" s="73">
        <v>0.5</v>
      </c>
      <c r="I6268" s="73">
        <v>0.5</v>
      </c>
      <c r="J6268" s="81" t="s">
        <v>4230</v>
      </c>
      <c r="AL6268" s="144">
        <v>0</v>
      </c>
      <c r="AM6268" s="144">
        <v>0.5</v>
      </c>
      <c r="AN6268" s="144">
        <v>0.5</v>
      </c>
      <c r="AO6268" s="145">
        <v>0.5</v>
      </c>
    </row>
    <row r="6269" spans="2:41" ht="14.5" hidden="1" x14ac:dyDescent="0.35">
      <c r="B6269" s="45" t="s">
        <v>3314</v>
      </c>
      <c r="C6269" s="54">
        <v>982166</v>
      </c>
      <c r="D6269" s="54">
        <v>982166</v>
      </c>
      <c r="E6269" s="60" t="s">
        <v>3207</v>
      </c>
      <c r="F6269" s="73">
        <v>0</v>
      </c>
      <c r="G6269" s="73">
        <v>0.5</v>
      </c>
      <c r="H6269" s="73">
        <v>0.5</v>
      </c>
      <c r="I6269" s="73">
        <v>0.5</v>
      </c>
      <c r="J6269" s="81" t="s">
        <v>4230</v>
      </c>
      <c r="AL6269" s="144">
        <v>0</v>
      </c>
      <c r="AM6269" s="144">
        <v>0.5</v>
      </c>
      <c r="AN6269" s="144">
        <v>0.5</v>
      </c>
      <c r="AO6269" s="145">
        <v>0.5</v>
      </c>
    </row>
    <row r="6270" spans="2:41" ht="14.5" hidden="1" x14ac:dyDescent="0.35">
      <c r="B6270" s="45" t="s">
        <v>3314</v>
      </c>
      <c r="C6270" s="54">
        <v>982238</v>
      </c>
      <c r="D6270" s="54">
        <v>982238</v>
      </c>
      <c r="E6270" s="60" t="s">
        <v>3275</v>
      </c>
      <c r="F6270" s="73">
        <v>3.0000000000000004</v>
      </c>
      <c r="G6270" s="73">
        <v>1.6666666666666667</v>
      </c>
      <c r="H6270" s="73">
        <v>1.6666666666666667</v>
      </c>
      <c r="I6270" s="73">
        <v>1.6666666666666667</v>
      </c>
      <c r="J6270" s="272" t="s">
        <v>4233</v>
      </c>
      <c r="AL6270" s="144">
        <v>3.0000000000000004</v>
      </c>
      <c r="AM6270" s="144">
        <v>1.6666666666666667</v>
      </c>
      <c r="AN6270" s="144">
        <v>1.6666666666666667</v>
      </c>
      <c r="AO6270" s="145">
        <v>1.6666666666666667</v>
      </c>
    </row>
    <row r="6271" spans="2:41" ht="14.5" hidden="1" x14ac:dyDescent="0.35">
      <c r="B6271" s="45" t="s">
        <v>3314</v>
      </c>
      <c r="C6271" s="54">
        <v>982314</v>
      </c>
      <c r="D6271" s="54">
        <v>982314</v>
      </c>
      <c r="E6271" s="60" t="s">
        <v>3207</v>
      </c>
      <c r="F6271" s="73">
        <v>0</v>
      </c>
      <c r="G6271" s="73">
        <v>0.5</v>
      </c>
      <c r="H6271" s="73">
        <v>0.5</v>
      </c>
      <c r="I6271" s="73">
        <v>0.5</v>
      </c>
      <c r="J6271" s="81" t="s">
        <v>4230</v>
      </c>
      <c r="AL6271" s="144">
        <v>0</v>
      </c>
      <c r="AM6271" s="144">
        <v>0.5</v>
      </c>
      <c r="AN6271" s="144">
        <v>0.5</v>
      </c>
      <c r="AO6271" s="145">
        <v>0.5</v>
      </c>
    </row>
    <row r="6272" spans="2:41" ht="14.5" hidden="1" x14ac:dyDescent="0.35">
      <c r="B6272" s="45" t="s">
        <v>3314</v>
      </c>
      <c r="C6272" s="54">
        <v>982671</v>
      </c>
      <c r="D6272" s="54">
        <v>982672</v>
      </c>
      <c r="E6272" s="60" t="s">
        <v>3207</v>
      </c>
      <c r="F6272" s="73">
        <v>0</v>
      </c>
      <c r="G6272" s="73">
        <v>0.5</v>
      </c>
      <c r="H6272" s="73">
        <v>0.5</v>
      </c>
      <c r="I6272" s="73">
        <v>0.5</v>
      </c>
      <c r="J6272" s="81" t="s">
        <v>4230</v>
      </c>
      <c r="AL6272" s="144">
        <v>0</v>
      </c>
      <c r="AM6272" s="144">
        <v>0.5</v>
      </c>
      <c r="AN6272" s="144">
        <v>0.5</v>
      </c>
      <c r="AO6272" s="145">
        <v>0.5</v>
      </c>
    </row>
    <row r="6273" spans="2:41" ht="14.5" hidden="1" x14ac:dyDescent="0.35">
      <c r="B6273" s="45" t="s">
        <v>3314</v>
      </c>
      <c r="C6273" s="54">
        <v>982675</v>
      </c>
      <c r="D6273" s="54">
        <v>982677</v>
      </c>
      <c r="E6273" s="60" t="s">
        <v>3207</v>
      </c>
      <c r="F6273" s="73">
        <v>0</v>
      </c>
      <c r="G6273" s="73">
        <v>0.5</v>
      </c>
      <c r="H6273" s="73">
        <v>0.5</v>
      </c>
      <c r="I6273" s="73">
        <v>0.5</v>
      </c>
      <c r="J6273" s="81" t="s">
        <v>4230</v>
      </c>
      <c r="AL6273" s="144">
        <v>0</v>
      </c>
      <c r="AM6273" s="144">
        <v>0.5</v>
      </c>
      <c r="AN6273" s="144">
        <v>0.5</v>
      </c>
      <c r="AO6273" s="145">
        <v>0.5</v>
      </c>
    </row>
    <row r="6274" spans="2:41" ht="14.5" hidden="1" x14ac:dyDescent="0.35">
      <c r="B6274" s="45" t="s">
        <v>3314</v>
      </c>
      <c r="C6274" s="54">
        <v>982732</v>
      </c>
      <c r="D6274" s="54">
        <v>982732</v>
      </c>
      <c r="E6274" s="60" t="s">
        <v>3207</v>
      </c>
      <c r="F6274" s="73">
        <v>0</v>
      </c>
      <c r="G6274" s="73">
        <v>0.5</v>
      </c>
      <c r="H6274" s="73">
        <v>0.5</v>
      </c>
      <c r="I6274" s="73">
        <v>0.5</v>
      </c>
      <c r="J6274" s="81" t="s">
        <v>4230</v>
      </c>
      <c r="AL6274" s="144">
        <v>0</v>
      </c>
      <c r="AM6274" s="144">
        <v>0.5</v>
      </c>
      <c r="AN6274" s="144">
        <v>0.5</v>
      </c>
      <c r="AO6274" s="145">
        <v>0.5</v>
      </c>
    </row>
    <row r="6275" spans="2:41" ht="14.5" hidden="1" x14ac:dyDescent="0.35">
      <c r="B6275" s="45" t="s">
        <v>3314</v>
      </c>
      <c r="C6275" s="54">
        <v>982756</v>
      </c>
      <c r="D6275" s="54">
        <v>982756</v>
      </c>
      <c r="E6275" s="60" t="s">
        <v>3207</v>
      </c>
      <c r="F6275" s="73">
        <v>0</v>
      </c>
      <c r="G6275" s="73">
        <v>0.5</v>
      </c>
      <c r="H6275" s="73">
        <v>0.5</v>
      </c>
      <c r="I6275" s="73">
        <v>0.5</v>
      </c>
      <c r="J6275" s="81" t="s">
        <v>4230</v>
      </c>
      <c r="AL6275" s="144">
        <v>0</v>
      </c>
      <c r="AM6275" s="144">
        <v>0.5</v>
      </c>
      <c r="AN6275" s="144">
        <v>0.5</v>
      </c>
      <c r="AO6275" s="145">
        <v>0.5</v>
      </c>
    </row>
    <row r="6276" spans="2:41" ht="14.5" hidden="1" x14ac:dyDescent="0.35">
      <c r="B6276" s="45" t="s">
        <v>3314</v>
      </c>
      <c r="C6276" s="54">
        <v>982868</v>
      </c>
      <c r="D6276" s="54">
        <v>982868</v>
      </c>
      <c r="E6276" s="60" t="s">
        <v>3207</v>
      </c>
      <c r="F6276" s="73">
        <v>0</v>
      </c>
      <c r="G6276" s="73">
        <v>0.5</v>
      </c>
      <c r="H6276" s="73">
        <v>0.5</v>
      </c>
      <c r="I6276" s="73">
        <v>0.5</v>
      </c>
      <c r="J6276" s="81" t="s">
        <v>4230</v>
      </c>
      <c r="AL6276" s="144">
        <v>0</v>
      </c>
      <c r="AM6276" s="144">
        <v>0.5</v>
      </c>
      <c r="AN6276" s="144">
        <v>0.5</v>
      </c>
      <c r="AO6276" s="145">
        <v>0.5</v>
      </c>
    </row>
    <row r="6277" spans="2:41" ht="14.5" hidden="1" x14ac:dyDescent="0.35">
      <c r="B6277" s="45" t="s">
        <v>3314</v>
      </c>
      <c r="C6277" s="54">
        <v>982996</v>
      </c>
      <c r="D6277" s="54">
        <v>982996</v>
      </c>
      <c r="E6277" s="60" t="s">
        <v>3207</v>
      </c>
      <c r="F6277" s="73">
        <v>0</v>
      </c>
      <c r="G6277" s="73">
        <v>0.5</v>
      </c>
      <c r="H6277" s="73">
        <v>0.5</v>
      </c>
      <c r="I6277" s="73">
        <v>0.5</v>
      </c>
      <c r="J6277" s="81" t="s">
        <v>4230</v>
      </c>
      <c r="AL6277" s="144">
        <v>0</v>
      </c>
      <c r="AM6277" s="144">
        <v>0.5</v>
      </c>
      <c r="AN6277" s="144">
        <v>0.5</v>
      </c>
      <c r="AO6277" s="145">
        <v>0.5</v>
      </c>
    </row>
    <row r="6278" spans="2:41" ht="14.5" hidden="1" x14ac:dyDescent="0.35">
      <c r="B6278" s="45" t="s">
        <v>3314</v>
      </c>
      <c r="C6278" s="54">
        <v>983213</v>
      </c>
      <c r="D6278" s="54">
        <v>983213</v>
      </c>
      <c r="E6278" s="60" t="s">
        <v>3207</v>
      </c>
      <c r="F6278" s="73">
        <v>0</v>
      </c>
      <c r="G6278" s="73">
        <v>0.5</v>
      </c>
      <c r="H6278" s="73">
        <v>0.5</v>
      </c>
      <c r="I6278" s="73">
        <v>0.5</v>
      </c>
      <c r="J6278" s="81" t="s">
        <v>4230</v>
      </c>
      <c r="AL6278" s="144">
        <v>0</v>
      </c>
      <c r="AM6278" s="144">
        <v>0.5</v>
      </c>
      <c r="AN6278" s="144">
        <v>0.5</v>
      </c>
      <c r="AO6278" s="145">
        <v>0.5</v>
      </c>
    </row>
    <row r="6279" spans="2:41" ht="14.5" hidden="1" x14ac:dyDescent="0.35">
      <c r="B6279" s="45" t="s">
        <v>3314</v>
      </c>
      <c r="C6279" s="54">
        <v>983300</v>
      </c>
      <c r="D6279" s="54">
        <v>983300</v>
      </c>
      <c r="E6279" s="60" t="s">
        <v>3207</v>
      </c>
      <c r="F6279" s="73">
        <v>0</v>
      </c>
      <c r="G6279" s="73">
        <v>0.5</v>
      </c>
      <c r="H6279" s="73">
        <v>0.5</v>
      </c>
      <c r="I6279" s="73">
        <v>0.5</v>
      </c>
      <c r="J6279" s="81" t="s">
        <v>4230</v>
      </c>
      <c r="AL6279" s="144">
        <v>0</v>
      </c>
      <c r="AM6279" s="144">
        <v>0.5</v>
      </c>
      <c r="AN6279" s="144">
        <v>0.5</v>
      </c>
      <c r="AO6279" s="145">
        <v>0.5</v>
      </c>
    </row>
    <row r="6280" spans="2:41" ht="14.5" hidden="1" x14ac:dyDescent="0.35">
      <c r="B6280" s="45" t="s">
        <v>3314</v>
      </c>
      <c r="C6280" s="54">
        <v>983338</v>
      </c>
      <c r="D6280" s="54">
        <v>983338</v>
      </c>
      <c r="E6280" s="60" t="s">
        <v>3207</v>
      </c>
      <c r="F6280" s="73">
        <v>0</v>
      </c>
      <c r="G6280" s="73">
        <v>0.5</v>
      </c>
      <c r="H6280" s="73">
        <v>0.5</v>
      </c>
      <c r="I6280" s="73">
        <v>0.5</v>
      </c>
      <c r="J6280" s="81" t="s">
        <v>4230</v>
      </c>
      <c r="AL6280" s="144">
        <v>0</v>
      </c>
      <c r="AM6280" s="144">
        <v>0.5</v>
      </c>
      <c r="AN6280" s="144">
        <v>0.5</v>
      </c>
      <c r="AO6280" s="145">
        <v>0.5</v>
      </c>
    </row>
    <row r="6281" spans="2:41" ht="14.5" hidden="1" x14ac:dyDescent="0.35">
      <c r="B6281" s="45" t="s">
        <v>3314</v>
      </c>
      <c r="C6281" s="54">
        <v>983468</v>
      </c>
      <c r="D6281" s="54">
        <v>983468</v>
      </c>
      <c r="E6281" s="60" t="s">
        <v>3207</v>
      </c>
      <c r="F6281" s="73">
        <v>0</v>
      </c>
      <c r="G6281" s="73">
        <v>0.5</v>
      </c>
      <c r="H6281" s="73">
        <v>0.5</v>
      </c>
      <c r="I6281" s="73">
        <v>0.5</v>
      </c>
      <c r="J6281" s="81" t="s">
        <v>4230</v>
      </c>
      <c r="AL6281" s="144">
        <v>0</v>
      </c>
      <c r="AM6281" s="144">
        <v>0.5</v>
      </c>
      <c r="AN6281" s="144">
        <v>0.5</v>
      </c>
      <c r="AO6281" s="145">
        <v>0.5</v>
      </c>
    </row>
    <row r="6282" spans="2:41" ht="14.5" hidden="1" x14ac:dyDescent="0.35">
      <c r="B6282" s="45" t="s">
        <v>3314</v>
      </c>
      <c r="C6282" s="54">
        <v>983532</v>
      </c>
      <c r="D6282" s="54">
        <v>983532</v>
      </c>
      <c r="E6282" s="60" t="s">
        <v>3207</v>
      </c>
      <c r="F6282" s="73">
        <v>0</v>
      </c>
      <c r="G6282" s="73">
        <v>0.5</v>
      </c>
      <c r="H6282" s="73">
        <v>0.5</v>
      </c>
      <c r="I6282" s="73">
        <v>0.5</v>
      </c>
      <c r="J6282" s="81" t="s">
        <v>4230</v>
      </c>
      <c r="AL6282" s="144">
        <v>0</v>
      </c>
      <c r="AM6282" s="144">
        <v>0.5</v>
      </c>
      <c r="AN6282" s="144">
        <v>0.5</v>
      </c>
      <c r="AO6282" s="145">
        <v>0.5</v>
      </c>
    </row>
    <row r="6283" spans="2:41" ht="14.5" hidden="1" x14ac:dyDescent="0.35">
      <c r="B6283" s="45" t="s">
        <v>3314</v>
      </c>
      <c r="C6283" s="54">
        <v>983615</v>
      </c>
      <c r="D6283" s="54">
        <v>983615</v>
      </c>
      <c r="E6283" s="60" t="s">
        <v>3207</v>
      </c>
      <c r="F6283" s="73">
        <v>0</v>
      </c>
      <c r="G6283" s="73">
        <v>0.5</v>
      </c>
      <c r="H6283" s="73">
        <v>0.5</v>
      </c>
      <c r="I6283" s="73">
        <v>0.5</v>
      </c>
      <c r="J6283" s="81" t="s">
        <v>4230</v>
      </c>
      <c r="AL6283" s="144">
        <v>0</v>
      </c>
      <c r="AM6283" s="144">
        <v>0.5</v>
      </c>
      <c r="AN6283" s="144">
        <v>0.5</v>
      </c>
      <c r="AO6283" s="145">
        <v>0.5</v>
      </c>
    </row>
    <row r="6284" spans="2:41" ht="14.5" hidden="1" x14ac:dyDescent="0.35">
      <c r="B6284" s="45" t="s">
        <v>3314</v>
      </c>
      <c r="C6284" s="54">
        <v>983674</v>
      </c>
      <c r="D6284" s="54">
        <v>983674</v>
      </c>
      <c r="E6284" s="60" t="s">
        <v>3207</v>
      </c>
      <c r="F6284" s="73">
        <v>0</v>
      </c>
      <c r="G6284" s="73">
        <v>0.5</v>
      </c>
      <c r="H6284" s="73">
        <v>0.5</v>
      </c>
      <c r="I6284" s="73">
        <v>0.5</v>
      </c>
      <c r="J6284" s="81" t="s">
        <v>4230</v>
      </c>
      <c r="AL6284" s="144">
        <v>0</v>
      </c>
      <c r="AM6284" s="144">
        <v>0.5</v>
      </c>
      <c r="AN6284" s="144">
        <v>0.5</v>
      </c>
      <c r="AO6284" s="145">
        <v>0.5</v>
      </c>
    </row>
    <row r="6285" spans="2:41" ht="14.5" hidden="1" x14ac:dyDescent="0.35">
      <c r="B6285" s="45" t="s">
        <v>3314</v>
      </c>
      <c r="C6285" s="54">
        <v>983746</v>
      </c>
      <c r="D6285" s="54">
        <v>983746</v>
      </c>
      <c r="E6285" s="60" t="s">
        <v>3207</v>
      </c>
      <c r="F6285" s="73">
        <v>0</v>
      </c>
      <c r="G6285" s="73">
        <v>0.5</v>
      </c>
      <c r="H6285" s="73">
        <v>0.5</v>
      </c>
      <c r="I6285" s="73">
        <v>0.5</v>
      </c>
      <c r="J6285" s="81" t="s">
        <v>4230</v>
      </c>
      <c r="AL6285" s="144">
        <v>0</v>
      </c>
      <c r="AM6285" s="144">
        <v>0.5</v>
      </c>
      <c r="AN6285" s="144">
        <v>0.5</v>
      </c>
      <c r="AO6285" s="145">
        <v>0.5</v>
      </c>
    </row>
    <row r="6286" spans="2:41" ht="14.5" hidden="1" x14ac:dyDescent="0.35">
      <c r="B6286" s="45" t="s">
        <v>3314</v>
      </c>
      <c r="C6286" s="54">
        <v>983815</v>
      </c>
      <c r="D6286" s="54">
        <v>983815</v>
      </c>
      <c r="E6286" s="60" t="s">
        <v>3207</v>
      </c>
      <c r="F6286" s="73">
        <v>0</v>
      </c>
      <c r="G6286" s="73">
        <v>0.5</v>
      </c>
      <c r="H6286" s="73">
        <v>0.5</v>
      </c>
      <c r="I6286" s="73">
        <v>0.5</v>
      </c>
      <c r="J6286" s="81" t="s">
        <v>4230</v>
      </c>
      <c r="AL6286" s="144">
        <v>0</v>
      </c>
      <c r="AM6286" s="144">
        <v>0.5</v>
      </c>
      <c r="AN6286" s="144">
        <v>0.5</v>
      </c>
      <c r="AO6286" s="145">
        <v>0.5</v>
      </c>
    </row>
    <row r="6287" spans="2:41" ht="14.5" hidden="1" x14ac:dyDescent="0.35">
      <c r="B6287" s="45" t="s">
        <v>3314</v>
      </c>
      <c r="C6287" s="54">
        <v>983828</v>
      </c>
      <c r="D6287" s="54">
        <v>983828</v>
      </c>
      <c r="E6287" s="60" t="s">
        <v>3207</v>
      </c>
      <c r="F6287" s="73">
        <v>0</v>
      </c>
      <c r="G6287" s="73">
        <v>0.5</v>
      </c>
      <c r="H6287" s="73">
        <v>0.5</v>
      </c>
      <c r="I6287" s="73">
        <v>0.5</v>
      </c>
      <c r="J6287" s="81" t="s">
        <v>4230</v>
      </c>
      <c r="AL6287" s="144">
        <v>0</v>
      </c>
      <c r="AM6287" s="144">
        <v>0.5</v>
      </c>
      <c r="AN6287" s="144">
        <v>0.5</v>
      </c>
      <c r="AO6287" s="145">
        <v>0.5</v>
      </c>
    </row>
    <row r="6288" spans="2:41" ht="14.5" hidden="1" x14ac:dyDescent="0.35">
      <c r="B6288" s="45" t="s">
        <v>3314</v>
      </c>
      <c r="C6288" s="54">
        <v>983913</v>
      </c>
      <c r="D6288" s="54">
        <v>983913</v>
      </c>
      <c r="E6288" s="60" t="s">
        <v>3207</v>
      </c>
      <c r="F6288" s="73">
        <v>0</v>
      </c>
      <c r="G6288" s="73">
        <v>0.5</v>
      </c>
      <c r="H6288" s="73">
        <v>0.5</v>
      </c>
      <c r="I6288" s="73">
        <v>0.5</v>
      </c>
      <c r="J6288" s="81" t="s">
        <v>4230</v>
      </c>
      <c r="AL6288" s="144">
        <v>0</v>
      </c>
      <c r="AM6288" s="144">
        <v>0.5</v>
      </c>
      <c r="AN6288" s="144">
        <v>0.5</v>
      </c>
      <c r="AO6288" s="145">
        <v>0.5</v>
      </c>
    </row>
    <row r="6289" spans="2:41" ht="14.5" hidden="1" x14ac:dyDescent="0.35">
      <c r="B6289" s="45" t="s">
        <v>3314</v>
      </c>
      <c r="C6289" s="54">
        <v>983979</v>
      </c>
      <c r="D6289" s="54">
        <v>983979</v>
      </c>
      <c r="E6289" s="60" t="s">
        <v>3207</v>
      </c>
      <c r="F6289" s="73">
        <v>0</v>
      </c>
      <c r="G6289" s="73">
        <v>0.5</v>
      </c>
      <c r="H6289" s="73">
        <v>0.5</v>
      </c>
      <c r="I6289" s="73">
        <v>0.5</v>
      </c>
      <c r="J6289" s="81" t="s">
        <v>4230</v>
      </c>
      <c r="AL6289" s="144">
        <v>0</v>
      </c>
      <c r="AM6289" s="144">
        <v>0.5</v>
      </c>
      <c r="AN6289" s="144">
        <v>0.5</v>
      </c>
      <c r="AO6289" s="145">
        <v>0.5</v>
      </c>
    </row>
    <row r="6290" spans="2:41" ht="14.5" hidden="1" x14ac:dyDescent="0.35">
      <c r="B6290" s="45" t="s">
        <v>3314</v>
      </c>
      <c r="C6290" s="54">
        <v>984072</v>
      </c>
      <c r="D6290" s="54">
        <v>984072</v>
      </c>
      <c r="E6290" s="60" t="s">
        <v>3207</v>
      </c>
      <c r="F6290" s="73">
        <v>0</v>
      </c>
      <c r="G6290" s="73">
        <v>0.5</v>
      </c>
      <c r="H6290" s="73">
        <v>0.5</v>
      </c>
      <c r="I6290" s="73">
        <v>0.5</v>
      </c>
      <c r="J6290" s="81" t="s">
        <v>4230</v>
      </c>
      <c r="AL6290" s="144">
        <v>0</v>
      </c>
      <c r="AM6290" s="144">
        <v>0.5</v>
      </c>
      <c r="AN6290" s="144">
        <v>0.5</v>
      </c>
      <c r="AO6290" s="145">
        <v>0.5</v>
      </c>
    </row>
    <row r="6291" spans="2:41" ht="14.5" hidden="1" x14ac:dyDescent="0.35">
      <c r="B6291" s="45" t="s">
        <v>3314</v>
      </c>
      <c r="C6291" s="54">
        <v>984118</v>
      </c>
      <c r="D6291" s="54">
        <v>984118</v>
      </c>
      <c r="E6291" s="60" t="s">
        <v>3207</v>
      </c>
      <c r="F6291" s="73">
        <v>0</v>
      </c>
      <c r="G6291" s="73">
        <v>0.5</v>
      </c>
      <c r="H6291" s="73">
        <v>0.5</v>
      </c>
      <c r="I6291" s="73">
        <v>0.5</v>
      </c>
      <c r="J6291" s="81" t="s">
        <v>4230</v>
      </c>
      <c r="AL6291" s="144">
        <v>0</v>
      </c>
      <c r="AM6291" s="144">
        <v>0.5</v>
      </c>
      <c r="AN6291" s="144">
        <v>0.5</v>
      </c>
      <c r="AO6291" s="145">
        <v>0.5</v>
      </c>
    </row>
    <row r="6292" spans="2:41" ht="14.5" hidden="1" x14ac:dyDescent="0.35">
      <c r="B6292" s="45" t="s">
        <v>3314</v>
      </c>
      <c r="C6292" s="54">
        <v>984163</v>
      </c>
      <c r="D6292" s="54">
        <v>984163</v>
      </c>
      <c r="E6292" s="60" t="s">
        <v>3207</v>
      </c>
      <c r="F6292" s="73">
        <v>0</v>
      </c>
      <c r="G6292" s="73">
        <v>0.5</v>
      </c>
      <c r="H6292" s="73">
        <v>0.5</v>
      </c>
      <c r="I6292" s="73">
        <v>0.5</v>
      </c>
      <c r="J6292" s="81" t="s">
        <v>4230</v>
      </c>
      <c r="AL6292" s="144">
        <v>0</v>
      </c>
      <c r="AM6292" s="144">
        <v>0.5</v>
      </c>
      <c r="AN6292" s="144">
        <v>0.5</v>
      </c>
      <c r="AO6292" s="145">
        <v>0.5</v>
      </c>
    </row>
    <row r="6293" spans="2:41" ht="14.5" hidden="1" x14ac:dyDescent="0.35">
      <c r="B6293" s="45" t="s">
        <v>3314</v>
      </c>
      <c r="C6293" s="54">
        <v>984234</v>
      </c>
      <c r="D6293" s="54">
        <v>984234</v>
      </c>
      <c r="E6293" s="60" t="s">
        <v>3207</v>
      </c>
      <c r="F6293" s="73">
        <v>0</v>
      </c>
      <c r="G6293" s="73">
        <v>0.5</v>
      </c>
      <c r="H6293" s="73">
        <v>0.5</v>
      </c>
      <c r="I6293" s="73">
        <v>0.5</v>
      </c>
      <c r="J6293" s="81" t="s">
        <v>4230</v>
      </c>
      <c r="AL6293" s="144">
        <v>0</v>
      </c>
      <c r="AM6293" s="144">
        <v>0.5</v>
      </c>
      <c r="AN6293" s="144">
        <v>0.5</v>
      </c>
      <c r="AO6293" s="145">
        <v>0.5</v>
      </c>
    </row>
    <row r="6294" spans="2:41" ht="14.5" hidden="1" x14ac:dyDescent="0.35">
      <c r="B6294" s="45" t="s">
        <v>3314</v>
      </c>
      <c r="C6294" s="54">
        <v>984458</v>
      </c>
      <c r="D6294" s="54">
        <v>984458</v>
      </c>
      <c r="E6294" s="60" t="s">
        <v>3207</v>
      </c>
      <c r="F6294" s="73">
        <v>0</v>
      </c>
      <c r="G6294" s="73">
        <v>0.5</v>
      </c>
      <c r="H6294" s="73">
        <v>0.5</v>
      </c>
      <c r="I6294" s="73">
        <v>0.5</v>
      </c>
      <c r="J6294" s="81" t="s">
        <v>4230</v>
      </c>
      <c r="AL6294" s="144">
        <v>0</v>
      </c>
      <c r="AM6294" s="144">
        <v>0.5</v>
      </c>
      <c r="AN6294" s="144">
        <v>0.5</v>
      </c>
      <c r="AO6294" s="145">
        <v>0.5</v>
      </c>
    </row>
    <row r="6295" spans="2:41" ht="14.5" hidden="1" x14ac:dyDescent="0.35">
      <c r="B6295" s="45" t="s">
        <v>3314</v>
      </c>
      <c r="C6295" s="54">
        <v>984522</v>
      </c>
      <c r="D6295" s="54">
        <v>984522</v>
      </c>
      <c r="E6295" s="60" t="s">
        <v>3207</v>
      </c>
      <c r="F6295" s="73">
        <v>0</v>
      </c>
      <c r="G6295" s="73">
        <v>0.5</v>
      </c>
      <c r="H6295" s="73">
        <v>0.5</v>
      </c>
      <c r="I6295" s="73">
        <v>0.5</v>
      </c>
      <c r="J6295" s="81" t="s">
        <v>4230</v>
      </c>
      <c r="AL6295" s="144">
        <v>0</v>
      </c>
      <c r="AM6295" s="144">
        <v>0.5</v>
      </c>
      <c r="AN6295" s="144">
        <v>0.5</v>
      </c>
      <c r="AO6295" s="145">
        <v>0.5</v>
      </c>
    </row>
    <row r="6296" spans="2:41" ht="14.5" hidden="1" x14ac:dyDescent="0.35">
      <c r="B6296" s="45" t="s">
        <v>3314</v>
      </c>
      <c r="C6296" s="54">
        <v>984529</v>
      </c>
      <c r="D6296" s="54">
        <v>984529</v>
      </c>
      <c r="E6296" s="60" t="s">
        <v>3207</v>
      </c>
      <c r="F6296" s="73">
        <v>0</v>
      </c>
      <c r="G6296" s="73">
        <v>0.5</v>
      </c>
      <c r="H6296" s="73">
        <v>0.5</v>
      </c>
      <c r="I6296" s="73">
        <v>0.5</v>
      </c>
      <c r="J6296" s="81" t="s">
        <v>4230</v>
      </c>
      <c r="AL6296" s="144">
        <v>0</v>
      </c>
      <c r="AM6296" s="144">
        <v>0.5</v>
      </c>
      <c r="AN6296" s="144">
        <v>0.5</v>
      </c>
      <c r="AO6296" s="145">
        <v>0.5</v>
      </c>
    </row>
    <row r="6297" spans="2:41" ht="14.5" hidden="1" x14ac:dyDescent="0.35">
      <c r="B6297" s="45" t="s">
        <v>3314</v>
      </c>
      <c r="C6297" s="54">
        <v>984616</v>
      </c>
      <c r="D6297" s="54">
        <v>984616</v>
      </c>
      <c r="E6297" s="60" t="s">
        <v>3207</v>
      </c>
      <c r="F6297" s="73">
        <v>0</v>
      </c>
      <c r="G6297" s="73">
        <v>0.5</v>
      </c>
      <c r="H6297" s="73">
        <v>0.5</v>
      </c>
      <c r="I6297" s="73">
        <v>0.5</v>
      </c>
      <c r="J6297" s="81" t="s">
        <v>4230</v>
      </c>
      <c r="AL6297" s="144">
        <v>0</v>
      </c>
      <c r="AM6297" s="144">
        <v>0.5</v>
      </c>
      <c r="AN6297" s="144">
        <v>0.5</v>
      </c>
      <c r="AO6297" s="145">
        <v>0.5</v>
      </c>
    </row>
    <row r="6298" spans="2:41" ht="14.5" hidden="1" x14ac:dyDescent="0.35">
      <c r="B6298" s="45" t="s">
        <v>3314</v>
      </c>
      <c r="C6298" s="54">
        <v>984775</v>
      </c>
      <c r="D6298" s="54">
        <v>984775</v>
      </c>
      <c r="E6298" s="60" t="s">
        <v>3207</v>
      </c>
      <c r="F6298" s="73">
        <v>0</v>
      </c>
      <c r="G6298" s="73">
        <v>0.5</v>
      </c>
      <c r="H6298" s="73">
        <v>0.5</v>
      </c>
      <c r="I6298" s="73">
        <v>0.5</v>
      </c>
      <c r="J6298" s="81" t="s">
        <v>4230</v>
      </c>
      <c r="AL6298" s="144">
        <v>0</v>
      </c>
      <c r="AM6298" s="144">
        <v>0.5</v>
      </c>
      <c r="AN6298" s="144">
        <v>0.5</v>
      </c>
      <c r="AO6298" s="145">
        <v>0.5</v>
      </c>
    </row>
    <row r="6299" spans="2:41" ht="14.5" hidden="1" x14ac:dyDescent="0.35">
      <c r="B6299" s="45" t="s">
        <v>3314</v>
      </c>
      <c r="C6299" s="54">
        <v>989071</v>
      </c>
      <c r="D6299" s="54">
        <v>989071</v>
      </c>
      <c r="E6299" s="60" t="s">
        <v>3207</v>
      </c>
      <c r="F6299" s="73">
        <v>0</v>
      </c>
      <c r="G6299" s="73">
        <v>0.5</v>
      </c>
      <c r="H6299" s="73">
        <v>0.5</v>
      </c>
      <c r="I6299" s="73">
        <v>0.5</v>
      </c>
      <c r="J6299" s="81" t="s">
        <v>4230</v>
      </c>
      <c r="AL6299" s="144">
        <v>0</v>
      </c>
      <c r="AM6299" s="144">
        <v>0.5</v>
      </c>
      <c r="AN6299" s="144">
        <v>0.5</v>
      </c>
      <c r="AO6299" s="145">
        <v>0.5</v>
      </c>
    </row>
    <row r="6300" spans="2:41" ht="14.5" hidden="1" x14ac:dyDescent="0.35">
      <c r="B6300" s="45" t="s">
        <v>3314</v>
      </c>
      <c r="C6300" s="54">
        <v>900100</v>
      </c>
      <c r="D6300" s="54">
        <v>900100</v>
      </c>
      <c r="E6300" s="60" t="s">
        <v>3208</v>
      </c>
      <c r="F6300" s="73">
        <v>0</v>
      </c>
      <c r="G6300" s="73">
        <v>0.54166666666666674</v>
      </c>
      <c r="H6300" s="73">
        <v>0.54166666666666674</v>
      </c>
      <c r="I6300" s="73">
        <v>0.54166666666666674</v>
      </c>
      <c r="J6300" s="81" t="s">
        <v>4230</v>
      </c>
      <c r="AL6300" s="144">
        <v>0</v>
      </c>
      <c r="AM6300" s="144">
        <v>0.54166666666666674</v>
      </c>
      <c r="AN6300" s="144">
        <v>0.54166666666666674</v>
      </c>
      <c r="AO6300" s="145">
        <v>0.54166666666666674</v>
      </c>
    </row>
    <row r="6301" spans="2:41" ht="14.5" hidden="1" x14ac:dyDescent="0.35">
      <c r="B6301" s="45" t="s">
        <v>3314</v>
      </c>
      <c r="C6301" s="54">
        <v>900102</v>
      </c>
      <c r="D6301" s="54">
        <v>900102</v>
      </c>
      <c r="E6301" s="60" t="s">
        <v>3208</v>
      </c>
      <c r="F6301" s="73">
        <v>0</v>
      </c>
      <c r="G6301" s="73">
        <v>0.54166666666666674</v>
      </c>
      <c r="H6301" s="73">
        <v>0.54166666666666674</v>
      </c>
      <c r="I6301" s="73">
        <v>0.54166666666666674</v>
      </c>
      <c r="J6301" s="81" t="s">
        <v>4230</v>
      </c>
      <c r="AL6301" s="144">
        <v>0</v>
      </c>
      <c r="AM6301" s="144">
        <v>0.54166666666666674</v>
      </c>
      <c r="AN6301" s="144">
        <v>0.54166666666666674</v>
      </c>
      <c r="AO6301" s="145">
        <v>0.54166666666666674</v>
      </c>
    </row>
    <row r="6302" spans="2:41" ht="14.5" hidden="1" x14ac:dyDescent="0.35">
      <c r="B6302" s="45" t="s">
        <v>3314</v>
      </c>
      <c r="C6302" s="54">
        <v>900110</v>
      </c>
      <c r="D6302" s="54">
        <v>900110</v>
      </c>
      <c r="E6302" s="60" t="s">
        <v>3208</v>
      </c>
      <c r="F6302" s="73">
        <v>0</v>
      </c>
      <c r="G6302" s="73">
        <v>0.54166666666666674</v>
      </c>
      <c r="H6302" s="73">
        <v>0.54166666666666674</v>
      </c>
      <c r="I6302" s="73">
        <v>0.54166666666666674</v>
      </c>
      <c r="J6302" s="81" t="s">
        <v>4230</v>
      </c>
      <c r="AL6302" s="144">
        <v>0</v>
      </c>
      <c r="AM6302" s="144">
        <v>0.54166666666666674</v>
      </c>
      <c r="AN6302" s="144">
        <v>0.54166666666666674</v>
      </c>
      <c r="AO6302" s="145">
        <v>0.54166666666666674</v>
      </c>
    </row>
    <row r="6303" spans="2:41" ht="14.5" hidden="1" x14ac:dyDescent="0.35">
      <c r="B6303" s="45" t="s">
        <v>3314</v>
      </c>
      <c r="C6303" s="54">
        <v>900114</v>
      </c>
      <c r="D6303" s="54">
        <v>900114</v>
      </c>
      <c r="E6303" s="60" t="s">
        <v>3208</v>
      </c>
      <c r="F6303" s="73">
        <v>0</v>
      </c>
      <c r="G6303" s="73">
        <v>0.54166666666666674</v>
      </c>
      <c r="H6303" s="73">
        <v>0.54166666666666674</v>
      </c>
      <c r="I6303" s="73">
        <v>0.54166666666666674</v>
      </c>
      <c r="J6303" s="81" t="s">
        <v>4230</v>
      </c>
      <c r="AL6303" s="144">
        <v>0</v>
      </c>
      <c r="AM6303" s="144">
        <v>0.54166666666666674</v>
      </c>
      <c r="AN6303" s="144">
        <v>0.54166666666666674</v>
      </c>
      <c r="AO6303" s="145">
        <v>0.54166666666666674</v>
      </c>
    </row>
    <row r="6304" spans="2:41" ht="14.5" hidden="1" x14ac:dyDescent="0.35">
      <c r="B6304" s="45" t="s">
        <v>3314</v>
      </c>
      <c r="C6304" s="54">
        <v>900119</v>
      </c>
      <c r="D6304" s="54">
        <v>900120</v>
      </c>
      <c r="E6304" s="60" t="s">
        <v>3208</v>
      </c>
      <c r="F6304" s="73">
        <v>0</v>
      </c>
      <c r="G6304" s="73">
        <v>0.54166666666666674</v>
      </c>
      <c r="H6304" s="73">
        <v>0.54166666666666674</v>
      </c>
      <c r="I6304" s="73">
        <v>0.54166666666666674</v>
      </c>
      <c r="J6304" s="81" t="s">
        <v>4230</v>
      </c>
      <c r="AL6304" s="144">
        <v>0</v>
      </c>
      <c r="AM6304" s="144">
        <v>0.54166666666666674</v>
      </c>
      <c r="AN6304" s="144">
        <v>0.54166666666666674</v>
      </c>
      <c r="AO6304" s="145">
        <v>0.54166666666666674</v>
      </c>
    </row>
    <row r="6305" spans="2:41" ht="14.5" hidden="1" x14ac:dyDescent="0.35">
      <c r="B6305" s="45" t="s">
        <v>3314</v>
      </c>
      <c r="C6305" s="54">
        <v>900123</v>
      </c>
      <c r="D6305" s="54">
        <v>900123</v>
      </c>
      <c r="E6305" s="60" t="s">
        <v>3208</v>
      </c>
      <c r="F6305" s="73">
        <v>0</v>
      </c>
      <c r="G6305" s="73">
        <v>0.54166666666666674</v>
      </c>
      <c r="H6305" s="73">
        <v>0.54166666666666674</v>
      </c>
      <c r="I6305" s="73">
        <v>0.54166666666666674</v>
      </c>
      <c r="J6305" s="81" t="s">
        <v>4230</v>
      </c>
      <c r="AL6305" s="144">
        <v>0</v>
      </c>
      <c r="AM6305" s="144">
        <v>0.54166666666666674</v>
      </c>
      <c r="AN6305" s="144">
        <v>0.54166666666666674</v>
      </c>
      <c r="AO6305" s="145">
        <v>0.54166666666666674</v>
      </c>
    </row>
    <row r="6306" spans="2:41" ht="14.5" hidden="1" x14ac:dyDescent="0.35">
      <c r="B6306" s="45" t="s">
        <v>3314</v>
      </c>
      <c r="C6306" s="54">
        <v>900132</v>
      </c>
      <c r="D6306" s="54">
        <v>900132</v>
      </c>
      <c r="E6306" s="60" t="s">
        <v>3208</v>
      </c>
      <c r="F6306" s="73">
        <v>0</v>
      </c>
      <c r="G6306" s="73">
        <v>0.54166666666666674</v>
      </c>
      <c r="H6306" s="73">
        <v>0.54166666666666674</v>
      </c>
      <c r="I6306" s="73">
        <v>0.54166666666666674</v>
      </c>
      <c r="J6306" s="81" t="s">
        <v>4230</v>
      </c>
      <c r="AL6306" s="144">
        <v>0</v>
      </c>
      <c r="AM6306" s="144">
        <v>0.54166666666666674</v>
      </c>
      <c r="AN6306" s="144">
        <v>0.54166666666666674</v>
      </c>
      <c r="AO6306" s="145">
        <v>0.54166666666666674</v>
      </c>
    </row>
    <row r="6307" spans="2:41" ht="14.5" hidden="1" x14ac:dyDescent="0.35">
      <c r="B6307" s="45" t="s">
        <v>3314</v>
      </c>
      <c r="C6307" s="54">
        <v>900135</v>
      </c>
      <c r="D6307" s="54">
        <v>900136</v>
      </c>
      <c r="E6307" s="60" t="s">
        <v>3208</v>
      </c>
      <c r="F6307" s="73">
        <v>0</v>
      </c>
      <c r="G6307" s="73">
        <v>0.54166666666666674</v>
      </c>
      <c r="H6307" s="73">
        <v>0.54166666666666674</v>
      </c>
      <c r="I6307" s="73">
        <v>0.54166666666666674</v>
      </c>
      <c r="J6307" s="81" t="s">
        <v>4230</v>
      </c>
      <c r="AL6307" s="144">
        <v>0</v>
      </c>
      <c r="AM6307" s="144">
        <v>0.54166666666666674</v>
      </c>
      <c r="AN6307" s="144">
        <v>0.54166666666666674</v>
      </c>
      <c r="AO6307" s="145">
        <v>0.54166666666666674</v>
      </c>
    </row>
    <row r="6308" spans="2:41" ht="14.5" hidden="1" x14ac:dyDescent="0.35">
      <c r="B6308" s="45" t="s">
        <v>3314</v>
      </c>
      <c r="C6308" s="54">
        <v>900144</v>
      </c>
      <c r="D6308" s="54">
        <v>900144</v>
      </c>
      <c r="E6308" s="60" t="s">
        <v>3208</v>
      </c>
      <c r="F6308" s="73">
        <v>0</v>
      </c>
      <c r="G6308" s="73">
        <v>0.54166666666666674</v>
      </c>
      <c r="H6308" s="73">
        <v>0.54166666666666674</v>
      </c>
      <c r="I6308" s="73">
        <v>0.54166666666666674</v>
      </c>
      <c r="J6308" s="81" t="s">
        <v>4230</v>
      </c>
      <c r="AL6308" s="144">
        <v>0</v>
      </c>
      <c r="AM6308" s="144">
        <v>0.54166666666666674</v>
      </c>
      <c r="AN6308" s="144">
        <v>0.54166666666666674</v>
      </c>
      <c r="AO6308" s="145">
        <v>0.54166666666666674</v>
      </c>
    </row>
    <row r="6309" spans="2:41" ht="14.5" hidden="1" x14ac:dyDescent="0.35">
      <c r="B6309" s="45" t="s">
        <v>3314</v>
      </c>
      <c r="C6309" s="54">
        <v>900151</v>
      </c>
      <c r="D6309" s="54">
        <v>900151</v>
      </c>
      <c r="E6309" s="60" t="s">
        <v>3208</v>
      </c>
      <c r="F6309" s="73">
        <v>0</v>
      </c>
      <c r="G6309" s="73">
        <v>0.54166666666666674</v>
      </c>
      <c r="H6309" s="73">
        <v>0.54166666666666674</v>
      </c>
      <c r="I6309" s="73">
        <v>0.54166666666666674</v>
      </c>
      <c r="J6309" s="81" t="s">
        <v>4230</v>
      </c>
      <c r="AL6309" s="144">
        <v>0</v>
      </c>
      <c r="AM6309" s="144">
        <v>0.54166666666666674</v>
      </c>
      <c r="AN6309" s="144">
        <v>0.54166666666666674</v>
      </c>
      <c r="AO6309" s="145">
        <v>0.54166666666666674</v>
      </c>
    </row>
    <row r="6310" spans="2:41" ht="14.5" hidden="1" x14ac:dyDescent="0.35">
      <c r="B6310" s="45" t="s">
        <v>3314</v>
      </c>
      <c r="C6310" s="54">
        <v>900155</v>
      </c>
      <c r="D6310" s="54">
        <v>900156</v>
      </c>
      <c r="E6310" s="60" t="s">
        <v>3208</v>
      </c>
      <c r="F6310" s="73">
        <v>0</v>
      </c>
      <c r="G6310" s="73">
        <v>0.54166666666666674</v>
      </c>
      <c r="H6310" s="73">
        <v>0.54166666666666674</v>
      </c>
      <c r="I6310" s="73">
        <v>0.54166666666666674</v>
      </c>
      <c r="J6310" s="81" t="s">
        <v>4230</v>
      </c>
      <c r="AL6310" s="144">
        <v>0</v>
      </c>
      <c r="AM6310" s="144">
        <v>0.54166666666666674</v>
      </c>
      <c r="AN6310" s="144">
        <v>0.54166666666666674</v>
      </c>
      <c r="AO6310" s="145">
        <v>0.54166666666666674</v>
      </c>
    </row>
    <row r="6311" spans="2:41" ht="14.5" hidden="1" x14ac:dyDescent="0.35">
      <c r="B6311" s="45" t="s">
        <v>3314</v>
      </c>
      <c r="C6311" s="54">
        <v>900159</v>
      </c>
      <c r="D6311" s="54">
        <v>900160</v>
      </c>
      <c r="E6311" s="60" t="s">
        <v>3208</v>
      </c>
      <c r="F6311" s="73">
        <v>0</v>
      </c>
      <c r="G6311" s="73">
        <v>0.54166666666666674</v>
      </c>
      <c r="H6311" s="73">
        <v>0.54166666666666674</v>
      </c>
      <c r="I6311" s="73">
        <v>0.54166666666666674</v>
      </c>
      <c r="J6311" s="81" t="s">
        <v>4230</v>
      </c>
      <c r="AL6311" s="144">
        <v>0</v>
      </c>
      <c r="AM6311" s="144">
        <v>0.54166666666666674</v>
      </c>
      <c r="AN6311" s="144">
        <v>0.54166666666666674</v>
      </c>
      <c r="AO6311" s="145">
        <v>0.54166666666666674</v>
      </c>
    </row>
    <row r="6312" spans="2:41" ht="14.5" hidden="1" x14ac:dyDescent="0.35">
      <c r="B6312" s="45" t="s">
        <v>3314</v>
      </c>
      <c r="C6312" s="54">
        <v>900163</v>
      </c>
      <c r="D6312" s="54">
        <v>900163</v>
      </c>
      <c r="E6312" s="60" t="s">
        <v>3208</v>
      </c>
      <c r="F6312" s="73">
        <v>0</v>
      </c>
      <c r="G6312" s="73">
        <v>0.54166666666666674</v>
      </c>
      <c r="H6312" s="73">
        <v>0.54166666666666674</v>
      </c>
      <c r="I6312" s="73">
        <v>0.54166666666666674</v>
      </c>
      <c r="J6312" s="81" t="s">
        <v>4230</v>
      </c>
      <c r="AL6312" s="144">
        <v>0</v>
      </c>
      <c r="AM6312" s="144">
        <v>0.54166666666666674</v>
      </c>
      <c r="AN6312" s="144">
        <v>0.54166666666666674</v>
      </c>
      <c r="AO6312" s="145">
        <v>0.54166666666666674</v>
      </c>
    </row>
    <row r="6313" spans="2:41" ht="14.5" hidden="1" x14ac:dyDescent="0.35">
      <c r="B6313" s="45" t="s">
        <v>3314</v>
      </c>
      <c r="C6313" s="54">
        <v>900166</v>
      </c>
      <c r="D6313" s="54">
        <v>900166</v>
      </c>
      <c r="E6313" s="60" t="s">
        <v>3208</v>
      </c>
      <c r="F6313" s="73">
        <v>0</v>
      </c>
      <c r="G6313" s="73">
        <v>0.54166666666666674</v>
      </c>
      <c r="H6313" s="73">
        <v>0.54166666666666674</v>
      </c>
      <c r="I6313" s="73">
        <v>0.54166666666666674</v>
      </c>
      <c r="J6313" s="81" t="s">
        <v>4230</v>
      </c>
      <c r="AL6313" s="144">
        <v>0</v>
      </c>
      <c r="AM6313" s="144">
        <v>0.54166666666666674</v>
      </c>
      <c r="AN6313" s="144">
        <v>0.54166666666666674</v>
      </c>
      <c r="AO6313" s="145">
        <v>0.54166666666666674</v>
      </c>
    </row>
    <row r="6314" spans="2:41" ht="14.5" hidden="1" x14ac:dyDescent="0.35">
      <c r="B6314" s="45" t="s">
        <v>3314</v>
      </c>
      <c r="C6314" s="54">
        <v>900174</v>
      </c>
      <c r="D6314" s="54">
        <v>900174</v>
      </c>
      <c r="E6314" s="60" t="s">
        <v>3208</v>
      </c>
      <c r="F6314" s="73">
        <v>0</v>
      </c>
      <c r="G6314" s="73">
        <v>0.54166666666666674</v>
      </c>
      <c r="H6314" s="73">
        <v>0.54166666666666674</v>
      </c>
      <c r="I6314" s="73">
        <v>0.54166666666666674</v>
      </c>
      <c r="J6314" s="81" t="s">
        <v>4230</v>
      </c>
      <c r="AL6314" s="144">
        <v>0</v>
      </c>
      <c r="AM6314" s="144">
        <v>0.54166666666666674</v>
      </c>
      <c r="AN6314" s="144">
        <v>0.54166666666666674</v>
      </c>
      <c r="AO6314" s="145">
        <v>0.54166666666666674</v>
      </c>
    </row>
    <row r="6315" spans="2:41" ht="14.5" hidden="1" x14ac:dyDescent="0.35">
      <c r="B6315" s="45" t="s">
        <v>3314</v>
      </c>
      <c r="C6315" s="54">
        <v>900188</v>
      </c>
      <c r="D6315" s="54">
        <v>900188</v>
      </c>
      <c r="E6315" s="60" t="s">
        <v>3208</v>
      </c>
      <c r="F6315" s="73">
        <v>0</v>
      </c>
      <c r="G6315" s="73">
        <v>0.54166666666666674</v>
      </c>
      <c r="H6315" s="73">
        <v>0.54166666666666674</v>
      </c>
      <c r="I6315" s="73">
        <v>0.54166666666666674</v>
      </c>
      <c r="J6315" s="81" t="s">
        <v>4230</v>
      </c>
      <c r="AL6315" s="144">
        <v>0</v>
      </c>
      <c r="AM6315" s="144">
        <v>0.54166666666666674</v>
      </c>
      <c r="AN6315" s="144">
        <v>0.54166666666666674</v>
      </c>
      <c r="AO6315" s="145">
        <v>0.54166666666666674</v>
      </c>
    </row>
    <row r="6316" spans="2:41" ht="14.5" hidden="1" x14ac:dyDescent="0.35">
      <c r="B6316" s="45" t="s">
        <v>3314</v>
      </c>
      <c r="C6316" s="54">
        <v>900190</v>
      </c>
      <c r="D6316" s="54">
        <v>900190</v>
      </c>
      <c r="E6316" s="60" t="s">
        <v>3208</v>
      </c>
      <c r="F6316" s="73">
        <v>0</v>
      </c>
      <c r="G6316" s="73">
        <v>0.54166666666666674</v>
      </c>
      <c r="H6316" s="73">
        <v>0.54166666666666674</v>
      </c>
      <c r="I6316" s="73">
        <v>0.54166666666666674</v>
      </c>
      <c r="J6316" s="81" t="s">
        <v>4230</v>
      </c>
      <c r="AL6316" s="144">
        <v>0</v>
      </c>
      <c r="AM6316" s="144">
        <v>0.54166666666666674</v>
      </c>
      <c r="AN6316" s="144">
        <v>0.54166666666666674</v>
      </c>
      <c r="AO6316" s="145">
        <v>0.54166666666666674</v>
      </c>
    </row>
    <row r="6317" spans="2:41" ht="14.5" hidden="1" x14ac:dyDescent="0.35">
      <c r="B6317" s="45" t="s">
        <v>3314</v>
      </c>
      <c r="C6317" s="54">
        <v>900195</v>
      </c>
      <c r="D6317" s="54">
        <v>900195</v>
      </c>
      <c r="E6317" s="60" t="s">
        <v>3208</v>
      </c>
      <c r="F6317" s="73">
        <v>0</v>
      </c>
      <c r="G6317" s="73">
        <v>0.54166666666666674</v>
      </c>
      <c r="H6317" s="73">
        <v>0.54166666666666674</v>
      </c>
      <c r="I6317" s="73">
        <v>0.54166666666666674</v>
      </c>
      <c r="J6317" s="81" t="s">
        <v>4230</v>
      </c>
      <c r="AL6317" s="144">
        <v>0</v>
      </c>
      <c r="AM6317" s="144">
        <v>0.54166666666666674</v>
      </c>
      <c r="AN6317" s="144">
        <v>0.54166666666666674</v>
      </c>
      <c r="AO6317" s="145">
        <v>0.54166666666666674</v>
      </c>
    </row>
    <row r="6318" spans="2:41" ht="14.5" hidden="1" x14ac:dyDescent="0.35">
      <c r="B6318" s="45" t="s">
        <v>3314</v>
      </c>
      <c r="C6318" s="54">
        <v>900197</v>
      </c>
      <c r="D6318" s="54">
        <v>900197</v>
      </c>
      <c r="E6318" s="60" t="s">
        <v>3208</v>
      </c>
      <c r="F6318" s="73">
        <v>0</v>
      </c>
      <c r="G6318" s="73">
        <v>0.54166666666666674</v>
      </c>
      <c r="H6318" s="73">
        <v>0.54166666666666674</v>
      </c>
      <c r="I6318" s="73">
        <v>0.54166666666666674</v>
      </c>
      <c r="J6318" s="81" t="s">
        <v>4230</v>
      </c>
      <c r="AL6318" s="144">
        <v>0</v>
      </c>
      <c r="AM6318" s="144">
        <v>0.54166666666666674</v>
      </c>
      <c r="AN6318" s="144">
        <v>0.54166666666666674</v>
      </c>
      <c r="AO6318" s="145">
        <v>0.54166666666666674</v>
      </c>
    </row>
    <row r="6319" spans="2:41" ht="14.5" hidden="1" x14ac:dyDescent="0.35">
      <c r="B6319" s="45" t="s">
        <v>3314</v>
      </c>
      <c r="C6319" s="54">
        <v>900199</v>
      </c>
      <c r="D6319" s="54">
        <v>900199</v>
      </c>
      <c r="E6319" s="60" t="s">
        <v>3208</v>
      </c>
      <c r="F6319" s="73">
        <v>0</v>
      </c>
      <c r="G6319" s="73">
        <v>0.54166666666666674</v>
      </c>
      <c r="H6319" s="73">
        <v>0.54166666666666674</v>
      </c>
      <c r="I6319" s="73">
        <v>0.54166666666666674</v>
      </c>
      <c r="J6319" s="81" t="s">
        <v>4230</v>
      </c>
      <c r="AL6319" s="144">
        <v>0</v>
      </c>
      <c r="AM6319" s="144">
        <v>0.54166666666666674</v>
      </c>
      <c r="AN6319" s="144">
        <v>0.54166666666666674</v>
      </c>
      <c r="AO6319" s="145">
        <v>0.54166666666666674</v>
      </c>
    </row>
    <row r="6320" spans="2:41" ht="14.5" hidden="1" x14ac:dyDescent="0.35">
      <c r="B6320" s="45" t="s">
        <v>3314</v>
      </c>
      <c r="C6320" s="54">
        <v>900340</v>
      </c>
      <c r="D6320" s="54">
        <v>900345</v>
      </c>
      <c r="E6320" s="60" t="s">
        <v>3208</v>
      </c>
      <c r="F6320" s="73">
        <v>0</v>
      </c>
      <c r="G6320" s="73">
        <v>0.54166666666666674</v>
      </c>
      <c r="H6320" s="73">
        <v>0.54166666666666674</v>
      </c>
      <c r="I6320" s="73">
        <v>0.54166666666666674</v>
      </c>
      <c r="J6320" s="81" t="s">
        <v>4230</v>
      </c>
      <c r="AL6320" s="144">
        <v>0</v>
      </c>
      <c r="AM6320" s="144">
        <v>0.54166666666666674</v>
      </c>
      <c r="AN6320" s="144">
        <v>0.54166666666666674</v>
      </c>
      <c r="AO6320" s="145">
        <v>0.54166666666666674</v>
      </c>
    </row>
    <row r="6321" spans="2:41" ht="14.5" hidden="1" x14ac:dyDescent="0.35">
      <c r="B6321" s="45" t="s">
        <v>3314</v>
      </c>
      <c r="C6321" s="54">
        <v>900360</v>
      </c>
      <c r="D6321" s="54">
        <v>900360</v>
      </c>
      <c r="E6321" s="60" t="s">
        <v>3208</v>
      </c>
      <c r="F6321" s="73">
        <v>0</v>
      </c>
      <c r="G6321" s="73">
        <v>0.54166666666666674</v>
      </c>
      <c r="H6321" s="73">
        <v>0.54166666666666674</v>
      </c>
      <c r="I6321" s="73">
        <v>0.54166666666666674</v>
      </c>
      <c r="J6321" s="81" t="s">
        <v>4230</v>
      </c>
      <c r="AL6321" s="144">
        <v>0</v>
      </c>
      <c r="AM6321" s="144">
        <v>0.54166666666666674</v>
      </c>
      <c r="AN6321" s="144">
        <v>0.54166666666666674</v>
      </c>
      <c r="AO6321" s="145">
        <v>0.54166666666666674</v>
      </c>
    </row>
    <row r="6322" spans="2:41" ht="14.5" hidden="1" x14ac:dyDescent="0.35">
      <c r="B6322" s="45" t="s">
        <v>3314</v>
      </c>
      <c r="C6322" s="54">
        <v>900390</v>
      </c>
      <c r="D6322" s="54">
        <v>900390</v>
      </c>
      <c r="E6322" s="60" t="s">
        <v>3208</v>
      </c>
      <c r="F6322" s="73">
        <v>0</v>
      </c>
      <c r="G6322" s="73">
        <v>0.54166666666666674</v>
      </c>
      <c r="H6322" s="73">
        <v>0.54166666666666674</v>
      </c>
      <c r="I6322" s="73">
        <v>0.54166666666666674</v>
      </c>
      <c r="J6322" s="81" t="s">
        <v>4230</v>
      </c>
      <c r="AL6322" s="144">
        <v>0</v>
      </c>
      <c r="AM6322" s="144">
        <v>0.54166666666666674</v>
      </c>
      <c r="AN6322" s="144">
        <v>0.54166666666666674</v>
      </c>
      <c r="AO6322" s="145">
        <v>0.54166666666666674</v>
      </c>
    </row>
    <row r="6323" spans="2:41" ht="14.5" hidden="1" x14ac:dyDescent="0.35">
      <c r="B6323" s="45" t="s">
        <v>3314</v>
      </c>
      <c r="C6323" s="54">
        <v>900392</v>
      </c>
      <c r="D6323" s="54">
        <v>900395</v>
      </c>
      <c r="E6323" s="60" t="s">
        <v>3208</v>
      </c>
      <c r="F6323" s="73">
        <v>0</v>
      </c>
      <c r="G6323" s="73">
        <v>0.54166666666666674</v>
      </c>
      <c r="H6323" s="73">
        <v>0.54166666666666674</v>
      </c>
      <c r="I6323" s="73">
        <v>0.54166666666666674</v>
      </c>
      <c r="J6323" s="81" t="s">
        <v>4230</v>
      </c>
      <c r="AL6323" s="144">
        <v>0</v>
      </c>
      <c r="AM6323" s="144">
        <v>0.54166666666666674</v>
      </c>
      <c r="AN6323" s="144">
        <v>0.54166666666666674</v>
      </c>
      <c r="AO6323" s="145">
        <v>0.54166666666666674</v>
      </c>
    </row>
    <row r="6324" spans="2:41" ht="14.5" hidden="1" x14ac:dyDescent="0.35">
      <c r="B6324" s="45" t="s">
        <v>3314</v>
      </c>
      <c r="C6324" s="54">
        <v>900597</v>
      </c>
      <c r="D6324" s="54">
        <v>900597</v>
      </c>
      <c r="E6324" s="60" t="s">
        <v>3208</v>
      </c>
      <c r="F6324" s="73">
        <v>0</v>
      </c>
      <c r="G6324" s="73">
        <v>0.54166666666666674</v>
      </c>
      <c r="H6324" s="73">
        <v>0.54166666666666674</v>
      </c>
      <c r="I6324" s="73">
        <v>0.54166666666666674</v>
      </c>
      <c r="J6324" s="81" t="s">
        <v>4230</v>
      </c>
      <c r="AL6324" s="144">
        <v>0</v>
      </c>
      <c r="AM6324" s="144">
        <v>0.54166666666666674</v>
      </c>
      <c r="AN6324" s="144">
        <v>0.54166666666666674</v>
      </c>
      <c r="AO6324" s="145">
        <v>0.54166666666666674</v>
      </c>
    </row>
    <row r="6325" spans="2:41" ht="14.5" hidden="1" x14ac:dyDescent="0.35">
      <c r="B6325" s="45" t="s">
        <v>3314</v>
      </c>
      <c r="C6325" s="54">
        <v>900601</v>
      </c>
      <c r="D6325" s="54">
        <v>900601</v>
      </c>
      <c r="E6325" s="60" t="s">
        <v>3208</v>
      </c>
      <c r="F6325" s="73">
        <v>0</v>
      </c>
      <c r="G6325" s="73">
        <v>0.54166666666666674</v>
      </c>
      <c r="H6325" s="73">
        <v>0.54166666666666674</v>
      </c>
      <c r="I6325" s="73">
        <v>0.54166666666666674</v>
      </c>
      <c r="J6325" s="81" t="s">
        <v>4230</v>
      </c>
      <c r="AL6325" s="144">
        <v>0</v>
      </c>
      <c r="AM6325" s="144">
        <v>0.54166666666666674</v>
      </c>
      <c r="AN6325" s="144">
        <v>0.54166666666666674</v>
      </c>
      <c r="AO6325" s="145">
        <v>0.54166666666666674</v>
      </c>
    </row>
    <row r="6326" spans="2:41" ht="14.5" hidden="1" x14ac:dyDescent="0.35">
      <c r="B6326" s="45" t="s">
        <v>3314</v>
      </c>
      <c r="C6326" s="54">
        <v>900605</v>
      </c>
      <c r="D6326" s="54">
        <v>900605</v>
      </c>
      <c r="E6326" s="60" t="s">
        <v>3208</v>
      </c>
      <c r="F6326" s="73">
        <v>0</v>
      </c>
      <c r="G6326" s="73">
        <v>0.54166666666666674</v>
      </c>
      <c r="H6326" s="73">
        <v>0.54166666666666674</v>
      </c>
      <c r="I6326" s="73">
        <v>0.54166666666666674</v>
      </c>
      <c r="J6326" s="81" t="s">
        <v>4230</v>
      </c>
      <c r="AL6326" s="144">
        <v>0</v>
      </c>
      <c r="AM6326" s="144">
        <v>0.54166666666666674</v>
      </c>
      <c r="AN6326" s="144">
        <v>0.54166666666666674</v>
      </c>
      <c r="AO6326" s="145">
        <v>0.54166666666666674</v>
      </c>
    </row>
    <row r="6327" spans="2:41" ht="14.5" hidden="1" x14ac:dyDescent="0.35">
      <c r="B6327" s="45" t="s">
        <v>3314</v>
      </c>
      <c r="C6327" s="54">
        <v>900614</v>
      </c>
      <c r="D6327" s="54">
        <v>900614</v>
      </c>
      <c r="E6327" s="60" t="s">
        <v>3208</v>
      </c>
      <c r="F6327" s="73">
        <v>0</v>
      </c>
      <c r="G6327" s="73">
        <v>0.54166666666666674</v>
      </c>
      <c r="H6327" s="73">
        <v>0.54166666666666674</v>
      </c>
      <c r="I6327" s="73">
        <v>0.54166666666666674</v>
      </c>
      <c r="J6327" s="81" t="s">
        <v>4230</v>
      </c>
      <c r="AL6327" s="144">
        <v>0</v>
      </c>
      <c r="AM6327" s="144">
        <v>0.54166666666666674</v>
      </c>
      <c r="AN6327" s="144">
        <v>0.54166666666666674</v>
      </c>
      <c r="AO6327" s="145">
        <v>0.54166666666666674</v>
      </c>
    </row>
    <row r="6328" spans="2:41" ht="14.5" hidden="1" x14ac:dyDescent="0.35">
      <c r="B6328" s="45" t="s">
        <v>3314</v>
      </c>
      <c r="C6328" s="54">
        <v>900695</v>
      </c>
      <c r="D6328" s="54">
        <v>900695</v>
      </c>
      <c r="E6328" s="60" t="s">
        <v>3208</v>
      </c>
      <c r="F6328" s="73">
        <v>0</v>
      </c>
      <c r="G6328" s="73">
        <v>0.54166666666666674</v>
      </c>
      <c r="H6328" s="73">
        <v>0.54166666666666674</v>
      </c>
      <c r="I6328" s="73">
        <v>0.54166666666666674</v>
      </c>
      <c r="J6328" s="81" t="s">
        <v>4230</v>
      </c>
      <c r="AL6328" s="144">
        <v>0</v>
      </c>
      <c r="AM6328" s="144">
        <v>0.54166666666666674</v>
      </c>
      <c r="AN6328" s="144">
        <v>0.54166666666666674</v>
      </c>
      <c r="AO6328" s="145">
        <v>0.54166666666666674</v>
      </c>
    </row>
    <row r="6329" spans="2:41" ht="14.5" hidden="1" x14ac:dyDescent="0.35">
      <c r="B6329" s="45" t="s">
        <v>3314</v>
      </c>
      <c r="C6329" s="54">
        <v>900790</v>
      </c>
      <c r="D6329" s="54">
        <v>900791</v>
      </c>
      <c r="E6329" s="60" t="s">
        <v>3208</v>
      </c>
      <c r="F6329" s="73">
        <v>0</v>
      </c>
      <c r="G6329" s="73">
        <v>0.54166666666666674</v>
      </c>
      <c r="H6329" s="73">
        <v>0.54166666666666674</v>
      </c>
      <c r="I6329" s="73">
        <v>0.54166666666666674</v>
      </c>
      <c r="J6329" s="81" t="s">
        <v>4230</v>
      </c>
      <c r="AL6329" s="144">
        <v>0</v>
      </c>
      <c r="AM6329" s="144">
        <v>0.54166666666666674</v>
      </c>
      <c r="AN6329" s="144">
        <v>0.54166666666666674</v>
      </c>
      <c r="AO6329" s="145">
        <v>0.54166666666666674</v>
      </c>
    </row>
    <row r="6330" spans="2:41" ht="14.5" hidden="1" x14ac:dyDescent="0.35">
      <c r="B6330" s="45" t="s">
        <v>3314</v>
      </c>
      <c r="C6330" s="54">
        <v>90080</v>
      </c>
      <c r="D6330" s="54">
        <v>90080</v>
      </c>
      <c r="E6330" s="60" t="s">
        <v>3208</v>
      </c>
      <c r="F6330" s="73">
        <v>0</v>
      </c>
      <c r="G6330" s="73">
        <v>0.54166666666666674</v>
      </c>
      <c r="H6330" s="73">
        <v>0.54166666666666674</v>
      </c>
      <c r="I6330" s="73">
        <v>0.54166666666666674</v>
      </c>
      <c r="J6330" s="81" t="s">
        <v>4230</v>
      </c>
      <c r="AL6330" s="144">
        <v>0</v>
      </c>
      <c r="AM6330" s="144">
        <v>0.54166666666666674</v>
      </c>
      <c r="AN6330" s="144">
        <v>0.54166666666666674</v>
      </c>
      <c r="AO6330" s="145">
        <v>0.54166666666666674</v>
      </c>
    </row>
    <row r="6331" spans="2:41" ht="14.5" hidden="1" x14ac:dyDescent="0.35">
      <c r="B6331" s="45" t="s">
        <v>3314</v>
      </c>
      <c r="C6331" s="54">
        <v>900950</v>
      </c>
      <c r="D6331" s="54">
        <v>900950</v>
      </c>
      <c r="E6331" s="60" t="s">
        <v>3208</v>
      </c>
      <c r="F6331" s="73">
        <v>0</v>
      </c>
      <c r="G6331" s="73">
        <v>0.54166666666666674</v>
      </c>
      <c r="H6331" s="73">
        <v>0.54166666666666674</v>
      </c>
      <c r="I6331" s="73">
        <v>0.54166666666666674</v>
      </c>
      <c r="J6331" s="81" t="s">
        <v>4230</v>
      </c>
      <c r="AL6331" s="144">
        <v>0</v>
      </c>
      <c r="AM6331" s="144">
        <v>0.54166666666666674</v>
      </c>
      <c r="AN6331" s="144">
        <v>0.54166666666666674</v>
      </c>
      <c r="AO6331" s="145">
        <v>0.54166666666666674</v>
      </c>
    </row>
    <row r="6332" spans="2:41" ht="14.5" hidden="1" x14ac:dyDescent="0.35">
      <c r="B6332" s="45" t="s">
        <v>3314</v>
      </c>
      <c r="C6332" s="54">
        <v>900957</v>
      </c>
      <c r="D6332" s="54">
        <v>900958</v>
      </c>
      <c r="E6332" s="60" t="s">
        <v>3208</v>
      </c>
      <c r="F6332" s="73">
        <v>0</v>
      </c>
      <c r="G6332" s="73">
        <v>0.54166666666666674</v>
      </c>
      <c r="H6332" s="73">
        <v>0.54166666666666674</v>
      </c>
      <c r="I6332" s="73">
        <v>0.54166666666666674</v>
      </c>
      <c r="J6332" s="81" t="s">
        <v>4230</v>
      </c>
      <c r="AL6332" s="144">
        <v>0</v>
      </c>
      <c r="AM6332" s="144">
        <v>0.54166666666666674</v>
      </c>
      <c r="AN6332" s="144">
        <v>0.54166666666666674</v>
      </c>
      <c r="AO6332" s="145">
        <v>0.54166666666666674</v>
      </c>
    </row>
    <row r="6333" spans="2:41" ht="14.5" hidden="1" x14ac:dyDescent="0.35">
      <c r="B6333" s="45" t="s">
        <v>3314</v>
      </c>
      <c r="C6333" s="54">
        <v>901060</v>
      </c>
      <c r="D6333" s="54">
        <v>901060</v>
      </c>
      <c r="E6333" s="60" t="s">
        <v>3208</v>
      </c>
      <c r="F6333" s="73">
        <v>0</v>
      </c>
      <c r="G6333" s="73">
        <v>0.54166666666666674</v>
      </c>
      <c r="H6333" s="73">
        <v>0.54166666666666674</v>
      </c>
      <c r="I6333" s="73">
        <v>0.54166666666666674</v>
      </c>
      <c r="J6333" s="81" t="s">
        <v>4230</v>
      </c>
      <c r="AL6333" s="144">
        <v>0</v>
      </c>
      <c r="AM6333" s="144">
        <v>0.54166666666666674</v>
      </c>
      <c r="AN6333" s="144">
        <v>0.54166666666666674</v>
      </c>
      <c r="AO6333" s="145">
        <v>0.54166666666666674</v>
      </c>
    </row>
    <row r="6334" spans="2:41" ht="14.5" hidden="1" x14ac:dyDescent="0.35">
      <c r="B6334" s="45" t="s">
        <v>3314</v>
      </c>
      <c r="C6334" s="54">
        <v>901063</v>
      </c>
      <c r="D6334" s="54">
        <v>901063</v>
      </c>
      <c r="E6334" s="60" t="s">
        <v>3208</v>
      </c>
      <c r="F6334" s="73">
        <v>0</v>
      </c>
      <c r="G6334" s="73">
        <v>0.54166666666666674</v>
      </c>
      <c r="H6334" s="73">
        <v>0.54166666666666674</v>
      </c>
      <c r="I6334" s="73">
        <v>0.54166666666666674</v>
      </c>
      <c r="J6334" s="81" t="s">
        <v>4230</v>
      </c>
      <c r="AL6334" s="144">
        <v>0</v>
      </c>
      <c r="AM6334" s="144">
        <v>0.54166666666666674</v>
      </c>
      <c r="AN6334" s="144">
        <v>0.54166666666666674</v>
      </c>
      <c r="AO6334" s="145">
        <v>0.54166666666666674</v>
      </c>
    </row>
    <row r="6335" spans="2:41" ht="14.5" hidden="1" x14ac:dyDescent="0.35">
      <c r="B6335" s="45" t="s">
        <v>3314</v>
      </c>
      <c r="C6335" s="54">
        <v>901068</v>
      </c>
      <c r="D6335" s="54">
        <v>901068</v>
      </c>
      <c r="E6335" s="60" t="s">
        <v>3208</v>
      </c>
      <c r="F6335" s="73">
        <v>0</v>
      </c>
      <c r="G6335" s="73">
        <v>0.54166666666666674</v>
      </c>
      <c r="H6335" s="73">
        <v>0.54166666666666674</v>
      </c>
      <c r="I6335" s="73">
        <v>0.54166666666666674</v>
      </c>
      <c r="J6335" s="81" t="s">
        <v>4230</v>
      </c>
      <c r="AL6335" s="144">
        <v>0</v>
      </c>
      <c r="AM6335" s="144">
        <v>0.54166666666666674</v>
      </c>
      <c r="AN6335" s="144">
        <v>0.54166666666666674</v>
      </c>
      <c r="AO6335" s="145">
        <v>0.54166666666666674</v>
      </c>
    </row>
    <row r="6336" spans="2:41" ht="14.5" hidden="1" x14ac:dyDescent="0.35">
      <c r="B6336" s="45" t="s">
        <v>3314</v>
      </c>
      <c r="C6336" s="54">
        <v>901232</v>
      </c>
      <c r="D6336" s="54">
        <v>901232</v>
      </c>
      <c r="E6336" s="60" t="s">
        <v>3208</v>
      </c>
      <c r="F6336" s="73">
        <v>0</v>
      </c>
      <c r="G6336" s="73">
        <v>0.54166666666666674</v>
      </c>
      <c r="H6336" s="73">
        <v>0.54166666666666674</v>
      </c>
      <c r="I6336" s="73">
        <v>0.54166666666666674</v>
      </c>
      <c r="J6336" s="81" t="s">
        <v>4230</v>
      </c>
      <c r="AL6336" s="144">
        <v>0</v>
      </c>
      <c r="AM6336" s="144">
        <v>0.54166666666666674</v>
      </c>
      <c r="AN6336" s="144">
        <v>0.54166666666666674</v>
      </c>
      <c r="AO6336" s="145">
        <v>0.54166666666666674</v>
      </c>
    </row>
    <row r="6337" spans="2:41" ht="14.5" hidden="1" x14ac:dyDescent="0.35">
      <c r="B6337" s="45" t="s">
        <v>3314</v>
      </c>
      <c r="C6337" s="54">
        <v>901235</v>
      </c>
      <c r="D6337" s="54">
        <v>901235</v>
      </c>
      <c r="E6337" s="60" t="s">
        <v>3208</v>
      </c>
      <c r="F6337" s="73">
        <v>0</v>
      </c>
      <c r="G6337" s="73">
        <v>0.54166666666666674</v>
      </c>
      <c r="H6337" s="73">
        <v>0.54166666666666674</v>
      </c>
      <c r="I6337" s="73">
        <v>0.54166666666666674</v>
      </c>
      <c r="J6337" s="81" t="s">
        <v>4230</v>
      </c>
      <c r="AL6337" s="144">
        <v>0</v>
      </c>
      <c r="AM6337" s="144">
        <v>0.54166666666666674</v>
      </c>
      <c r="AN6337" s="144">
        <v>0.54166666666666674</v>
      </c>
      <c r="AO6337" s="145">
        <v>0.54166666666666674</v>
      </c>
    </row>
    <row r="6338" spans="2:41" ht="14.5" hidden="1" x14ac:dyDescent="0.35">
      <c r="B6338" s="45" t="s">
        <v>3314</v>
      </c>
      <c r="C6338" s="54">
        <v>901284</v>
      </c>
      <c r="D6338" s="54">
        <v>901284</v>
      </c>
      <c r="E6338" s="60" t="s">
        <v>3208</v>
      </c>
      <c r="F6338" s="73">
        <v>0</v>
      </c>
      <c r="G6338" s="73">
        <v>0.54166666666666674</v>
      </c>
      <c r="H6338" s="73">
        <v>0.54166666666666674</v>
      </c>
      <c r="I6338" s="73">
        <v>0.54166666666666674</v>
      </c>
      <c r="J6338" s="81" t="s">
        <v>4230</v>
      </c>
      <c r="AL6338" s="144">
        <v>0</v>
      </c>
      <c r="AM6338" s="144">
        <v>0.54166666666666674</v>
      </c>
      <c r="AN6338" s="144">
        <v>0.54166666666666674</v>
      </c>
      <c r="AO6338" s="145">
        <v>0.54166666666666674</v>
      </c>
    </row>
    <row r="6339" spans="2:41" ht="14.5" hidden="1" x14ac:dyDescent="0.35">
      <c r="B6339" s="45" t="s">
        <v>3314</v>
      </c>
      <c r="C6339" s="54">
        <v>901288</v>
      </c>
      <c r="D6339" s="54">
        <v>901288</v>
      </c>
      <c r="E6339" s="60" t="s">
        <v>3208</v>
      </c>
      <c r="F6339" s="73">
        <v>0</v>
      </c>
      <c r="G6339" s="73">
        <v>0.54166666666666674</v>
      </c>
      <c r="H6339" s="73">
        <v>0.54166666666666674</v>
      </c>
      <c r="I6339" s="73">
        <v>0.54166666666666674</v>
      </c>
      <c r="J6339" s="81" t="s">
        <v>4230</v>
      </c>
      <c r="AL6339" s="144">
        <v>0</v>
      </c>
      <c r="AM6339" s="144">
        <v>0.54166666666666674</v>
      </c>
      <c r="AN6339" s="144">
        <v>0.54166666666666674</v>
      </c>
      <c r="AO6339" s="145">
        <v>0.54166666666666674</v>
      </c>
    </row>
    <row r="6340" spans="2:41" ht="14.5" hidden="1" x14ac:dyDescent="0.35">
      <c r="B6340" s="45" t="s">
        <v>3314</v>
      </c>
      <c r="C6340" s="54">
        <v>901470</v>
      </c>
      <c r="D6340" s="54">
        <v>901478</v>
      </c>
      <c r="E6340" s="60" t="s">
        <v>3208</v>
      </c>
      <c r="F6340" s="73">
        <v>0</v>
      </c>
      <c r="G6340" s="73">
        <v>0.54166666666666674</v>
      </c>
      <c r="H6340" s="73">
        <v>0.54166666666666674</v>
      </c>
      <c r="I6340" s="73">
        <v>0.54166666666666674</v>
      </c>
      <c r="J6340" s="81" t="s">
        <v>4230</v>
      </c>
      <c r="AL6340" s="144">
        <v>0</v>
      </c>
      <c r="AM6340" s="144">
        <v>0.54166666666666674</v>
      </c>
      <c r="AN6340" s="144">
        <v>0.54166666666666674</v>
      </c>
      <c r="AO6340" s="145">
        <v>0.54166666666666674</v>
      </c>
    </row>
    <row r="6341" spans="2:41" ht="14.5" hidden="1" x14ac:dyDescent="0.35">
      <c r="B6341" s="45" t="s">
        <v>3314</v>
      </c>
      <c r="C6341" s="54">
        <v>90156</v>
      </c>
      <c r="D6341" s="54">
        <v>90156</v>
      </c>
      <c r="E6341" s="60" t="s">
        <v>3208</v>
      </c>
      <c r="F6341" s="73">
        <v>0</v>
      </c>
      <c r="G6341" s="73">
        <v>0.54166666666666674</v>
      </c>
      <c r="H6341" s="73">
        <v>0.54166666666666674</v>
      </c>
      <c r="I6341" s="73">
        <v>0.54166666666666674</v>
      </c>
      <c r="J6341" s="81" t="s">
        <v>4230</v>
      </c>
      <c r="AL6341" s="144">
        <v>0</v>
      </c>
      <c r="AM6341" s="144">
        <v>0.54166666666666674</v>
      </c>
      <c r="AN6341" s="144">
        <v>0.54166666666666674</v>
      </c>
      <c r="AO6341" s="145">
        <v>0.54166666666666674</v>
      </c>
    </row>
    <row r="6342" spans="2:41" ht="14.5" hidden="1" x14ac:dyDescent="0.35">
      <c r="B6342" s="45" t="s">
        <v>3314</v>
      </c>
      <c r="C6342" s="54">
        <v>901600</v>
      </c>
      <c r="D6342" s="54">
        <v>901603</v>
      </c>
      <c r="E6342" s="60" t="s">
        <v>3208</v>
      </c>
      <c r="F6342" s="73">
        <v>0</v>
      </c>
      <c r="G6342" s="73">
        <v>0.54166666666666674</v>
      </c>
      <c r="H6342" s="73">
        <v>0.54166666666666674</v>
      </c>
      <c r="I6342" s="73">
        <v>0.54166666666666674</v>
      </c>
      <c r="J6342" s="81" t="s">
        <v>4230</v>
      </c>
      <c r="AL6342" s="144">
        <v>0</v>
      </c>
      <c r="AM6342" s="144">
        <v>0.54166666666666674</v>
      </c>
      <c r="AN6342" s="144">
        <v>0.54166666666666674</v>
      </c>
      <c r="AO6342" s="145">
        <v>0.54166666666666674</v>
      </c>
    </row>
    <row r="6343" spans="2:41" ht="14.5" hidden="1" x14ac:dyDescent="0.35">
      <c r="B6343" s="45" t="s">
        <v>3314</v>
      </c>
      <c r="C6343" s="54">
        <v>901605</v>
      </c>
      <c r="D6343" s="54">
        <v>901606</v>
      </c>
      <c r="E6343" s="60" t="s">
        <v>3208</v>
      </c>
      <c r="F6343" s="73">
        <v>0</v>
      </c>
      <c r="G6343" s="73">
        <v>0.54166666666666674</v>
      </c>
      <c r="H6343" s="73">
        <v>0.54166666666666674</v>
      </c>
      <c r="I6343" s="73">
        <v>0.54166666666666674</v>
      </c>
      <c r="J6343" s="81" t="s">
        <v>4230</v>
      </c>
      <c r="AL6343" s="144">
        <v>0</v>
      </c>
      <c r="AM6343" s="144">
        <v>0.54166666666666674</v>
      </c>
      <c r="AN6343" s="144">
        <v>0.54166666666666674</v>
      </c>
      <c r="AO6343" s="145">
        <v>0.54166666666666674</v>
      </c>
    </row>
    <row r="6344" spans="2:41" ht="14.5" hidden="1" x14ac:dyDescent="0.35">
      <c r="B6344" s="45" t="s">
        <v>3314</v>
      </c>
      <c r="C6344" s="54">
        <v>901609</v>
      </c>
      <c r="D6344" s="54">
        <v>901609</v>
      </c>
      <c r="E6344" s="60" t="s">
        <v>3208</v>
      </c>
      <c r="F6344" s="73">
        <v>0</v>
      </c>
      <c r="G6344" s="73">
        <v>0.54166666666666674</v>
      </c>
      <c r="H6344" s="73">
        <v>0.54166666666666674</v>
      </c>
      <c r="I6344" s="73">
        <v>0.54166666666666674</v>
      </c>
      <c r="J6344" s="81" t="s">
        <v>4230</v>
      </c>
      <c r="AL6344" s="144">
        <v>0</v>
      </c>
      <c r="AM6344" s="144">
        <v>0.54166666666666674</v>
      </c>
      <c r="AN6344" s="144">
        <v>0.54166666666666674</v>
      </c>
      <c r="AO6344" s="145">
        <v>0.54166666666666674</v>
      </c>
    </row>
    <row r="6345" spans="2:41" ht="14.5" hidden="1" x14ac:dyDescent="0.35">
      <c r="B6345" s="45" t="s">
        <v>3314</v>
      </c>
      <c r="C6345" s="54">
        <v>901683</v>
      </c>
      <c r="D6345" s="54">
        <v>901683</v>
      </c>
      <c r="E6345" s="60" t="s">
        <v>3208</v>
      </c>
      <c r="F6345" s="73">
        <v>0</v>
      </c>
      <c r="G6345" s="73">
        <v>0.54166666666666674</v>
      </c>
      <c r="H6345" s="73">
        <v>0.54166666666666674</v>
      </c>
      <c r="I6345" s="73">
        <v>0.54166666666666674</v>
      </c>
      <c r="J6345" s="81" t="s">
        <v>4230</v>
      </c>
      <c r="AL6345" s="144">
        <v>0</v>
      </c>
      <c r="AM6345" s="144">
        <v>0.54166666666666674</v>
      </c>
      <c r="AN6345" s="144">
        <v>0.54166666666666674</v>
      </c>
      <c r="AO6345" s="145">
        <v>0.54166666666666674</v>
      </c>
    </row>
    <row r="6346" spans="2:41" ht="14.5" hidden="1" x14ac:dyDescent="0.35">
      <c r="B6346" s="45" t="s">
        <v>3314</v>
      </c>
      <c r="C6346" s="54">
        <v>902109</v>
      </c>
      <c r="D6346" s="54">
        <v>902109</v>
      </c>
      <c r="E6346" s="60" t="s">
        <v>3208</v>
      </c>
      <c r="F6346" s="73">
        <v>0</v>
      </c>
      <c r="G6346" s="73">
        <v>0.54166666666666674</v>
      </c>
      <c r="H6346" s="73">
        <v>0.54166666666666674</v>
      </c>
      <c r="I6346" s="73">
        <v>0.54166666666666674</v>
      </c>
      <c r="J6346" s="81" t="s">
        <v>4230</v>
      </c>
      <c r="AL6346" s="144">
        <v>0</v>
      </c>
      <c r="AM6346" s="144">
        <v>0.54166666666666674</v>
      </c>
      <c r="AN6346" s="144">
        <v>0.54166666666666674</v>
      </c>
      <c r="AO6346" s="145">
        <v>0.54166666666666674</v>
      </c>
    </row>
    <row r="6347" spans="2:41" ht="14.5" hidden="1" x14ac:dyDescent="0.35">
      <c r="B6347" s="45" t="s">
        <v>3314</v>
      </c>
      <c r="C6347" s="54">
        <v>903028</v>
      </c>
      <c r="D6347" s="54">
        <v>903028</v>
      </c>
      <c r="E6347" s="60" t="s">
        <v>3208</v>
      </c>
      <c r="F6347" s="73">
        <v>0</v>
      </c>
      <c r="G6347" s="73">
        <v>0.54166666666666674</v>
      </c>
      <c r="H6347" s="73">
        <v>0.54166666666666674</v>
      </c>
      <c r="I6347" s="73">
        <v>0.54166666666666674</v>
      </c>
      <c r="J6347" s="81" t="s">
        <v>4230</v>
      </c>
      <c r="AL6347" s="144">
        <v>0</v>
      </c>
      <c r="AM6347" s="144">
        <v>0.54166666666666674</v>
      </c>
      <c r="AN6347" s="144">
        <v>0.54166666666666674</v>
      </c>
      <c r="AO6347" s="145">
        <v>0.54166666666666674</v>
      </c>
    </row>
    <row r="6348" spans="2:41" ht="14.5" hidden="1" x14ac:dyDescent="0.35">
      <c r="B6348" s="45" t="s">
        <v>3314</v>
      </c>
      <c r="C6348" s="54">
        <v>903055</v>
      </c>
      <c r="D6348" s="54">
        <v>903055</v>
      </c>
      <c r="E6348" s="60" t="s">
        <v>3208</v>
      </c>
      <c r="F6348" s="73">
        <v>0</v>
      </c>
      <c r="G6348" s="73">
        <v>0.54166666666666674</v>
      </c>
      <c r="H6348" s="73">
        <v>0.54166666666666674</v>
      </c>
      <c r="I6348" s="73">
        <v>0.54166666666666674</v>
      </c>
      <c r="J6348" s="81" t="s">
        <v>4230</v>
      </c>
      <c r="AL6348" s="144">
        <v>0</v>
      </c>
      <c r="AM6348" s="144">
        <v>0.54166666666666674</v>
      </c>
      <c r="AN6348" s="144">
        <v>0.54166666666666674</v>
      </c>
      <c r="AO6348" s="145">
        <v>0.54166666666666674</v>
      </c>
    </row>
    <row r="6349" spans="2:41" ht="14.5" hidden="1" x14ac:dyDescent="0.35">
      <c r="B6349" s="45" t="s">
        <v>3314</v>
      </c>
      <c r="C6349" s="54">
        <v>903101</v>
      </c>
      <c r="D6349" s="54">
        <v>903101</v>
      </c>
      <c r="E6349" s="60" t="s">
        <v>3208</v>
      </c>
      <c r="F6349" s="73">
        <v>0</v>
      </c>
      <c r="G6349" s="73">
        <v>0.54166666666666674</v>
      </c>
      <c r="H6349" s="73">
        <v>0.54166666666666674</v>
      </c>
      <c r="I6349" s="73">
        <v>0.54166666666666674</v>
      </c>
      <c r="J6349" s="81" t="s">
        <v>4230</v>
      </c>
      <c r="AL6349" s="144">
        <v>0</v>
      </c>
      <c r="AM6349" s="144">
        <v>0.54166666666666674</v>
      </c>
      <c r="AN6349" s="144">
        <v>0.54166666666666674</v>
      </c>
      <c r="AO6349" s="145">
        <v>0.54166666666666674</v>
      </c>
    </row>
    <row r="6350" spans="2:41" ht="14.5" hidden="1" x14ac:dyDescent="0.35">
      <c r="B6350" s="45" t="s">
        <v>3314</v>
      </c>
      <c r="C6350" s="54">
        <v>903289</v>
      </c>
      <c r="D6350" s="54">
        <v>903289</v>
      </c>
      <c r="E6350" s="60" t="s">
        <v>3208</v>
      </c>
      <c r="F6350" s="73">
        <v>0</v>
      </c>
      <c r="G6350" s="73">
        <v>0.54166666666666674</v>
      </c>
      <c r="H6350" s="73">
        <v>0.54166666666666674</v>
      </c>
      <c r="I6350" s="73">
        <v>0.54166666666666674</v>
      </c>
      <c r="J6350" s="81" t="s">
        <v>4230</v>
      </c>
      <c r="AL6350" s="144">
        <v>0</v>
      </c>
      <c r="AM6350" s="144">
        <v>0.54166666666666674</v>
      </c>
      <c r="AN6350" s="144">
        <v>0.54166666666666674</v>
      </c>
      <c r="AO6350" s="145">
        <v>0.54166666666666674</v>
      </c>
    </row>
    <row r="6351" spans="2:41" ht="14.5" hidden="1" x14ac:dyDescent="0.35">
      <c r="B6351" s="45" t="s">
        <v>3314</v>
      </c>
      <c r="C6351" s="54">
        <v>903357</v>
      </c>
      <c r="D6351" s="54">
        <v>903357</v>
      </c>
      <c r="E6351" s="60" t="s">
        <v>3208</v>
      </c>
      <c r="F6351" s="73">
        <v>0</v>
      </c>
      <c r="G6351" s="73">
        <v>0.54166666666666674</v>
      </c>
      <c r="H6351" s="73">
        <v>0.54166666666666674</v>
      </c>
      <c r="I6351" s="73">
        <v>0.54166666666666674</v>
      </c>
      <c r="J6351" s="81" t="s">
        <v>4230</v>
      </c>
      <c r="AL6351" s="144">
        <v>0</v>
      </c>
      <c r="AM6351" s="144">
        <v>0.54166666666666674</v>
      </c>
      <c r="AN6351" s="144">
        <v>0.54166666666666674</v>
      </c>
      <c r="AO6351" s="145">
        <v>0.54166666666666674</v>
      </c>
    </row>
    <row r="6352" spans="2:41" ht="14.5" hidden="1" x14ac:dyDescent="0.35">
      <c r="B6352" s="45" t="s">
        <v>3314</v>
      </c>
      <c r="C6352" s="54">
        <v>903399</v>
      </c>
      <c r="D6352" s="54">
        <v>903399</v>
      </c>
      <c r="E6352" s="60" t="s">
        <v>3208</v>
      </c>
      <c r="F6352" s="73">
        <v>0</v>
      </c>
      <c r="G6352" s="73">
        <v>0.54166666666666674</v>
      </c>
      <c r="H6352" s="73">
        <v>0.54166666666666674</v>
      </c>
      <c r="I6352" s="73">
        <v>0.54166666666666674</v>
      </c>
      <c r="J6352" s="81" t="s">
        <v>4230</v>
      </c>
      <c r="AL6352" s="144">
        <v>0</v>
      </c>
      <c r="AM6352" s="144">
        <v>0.54166666666666674</v>
      </c>
      <c r="AN6352" s="144">
        <v>0.54166666666666674</v>
      </c>
      <c r="AO6352" s="145">
        <v>0.54166666666666674</v>
      </c>
    </row>
    <row r="6353" spans="2:41" ht="14.5" hidden="1" x14ac:dyDescent="0.35">
      <c r="B6353" s="45" t="s">
        <v>3314</v>
      </c>
      <c r="C6353" s="54">
        <v>903515</v>
      </c>
      <c r="D6353" s="54">
        <v>903515</v>
      </c>
      <c r="E6353" s="60" t="s">
        <v>3208</v>
      </c>
      <c r="F6353" s="73">
        <v>0</v>
      </c>
      <c r="G6353" s="73">
        <v>0.54166666666666674</v>
      </c>
      <c r="H6353" s="73">
        <v>0.54166666666666674</v>
      </c>
      <c r="I6353" s="73">
        <v>0.54166666666666674</v>
      </c>
      <c r="J6353" s="81" t="s">
        <v>4230</v>
      </c>
      <c r="AL6353" s="144">
        <v>0</v>
      </c>
      <c r="AM6353" s="144">
        <v>0.54166666666666674</v>
      </c>
      <c r="AN6353" s="144">
        <v>0.54166666666666674</v>
      </c>
      <c r="AO6353" s="145">
        <v>0.54166666666666674</v>
      </c>
    </row>
    <row r="6354" spans="2:41" ht="14.5" hidden="1" x14ac:dyDescent="0.35">
      <c r="B6354" s="45" t="s">
        <v>3314</v>
      </c>
      <c r="C6354" s="54">
        <v>903523</v>
      </c>
      <c r="D6354" s="54">
        <v>903523</v>
      </c>
      <c r="E6354" s="60" t="s">
        <v>3208</v>
      </c>
      <c r="F6354" s="73">
        <v>0</v>
      </c>
      <c r="G6354" s="73">
        <v>0.54166666666666674</v>
      </c>
      <c r="H6354" s="73">
        <v>0.54166666666666674</v>
      </c>
      <c r="I6354" s="73">
        <v>0.54166666666666674</v>
      </c>
      <c r="J6354" s="81" t="s">
        <v>4230</v>
      </c>
      <c r="AL6354" s="144">
        <v>0</v>
      </c>
      <c r="AM6354" s="144">
        <v>0.54166666666666674</v>
      </c>
      <c r="AN6354" s="144">
        <v>0.54166666666666674</v>
      </c>
      <c r="AO6354" s="145">
        <v>0.54166666666666674</v>
      </c>
    </row>
    <row r="6355" spans="2:41" ht="14.5" hidden="1" x14ac:dyDescent="0.35">
      <c r="B6355" s="45" t="s">
        <v>3314</v>
      </c>
      <c r="C6355" s="54">
        <v>903620</v>
      </c>
      <c r="D6355" s="54">
        <v>903620</v>
      </c>
      <c r="E6355" s="60" t="s">
        <v>3208</v>
      </c>
      <c r="F6355" s="73">
        <v>0</v>
      </c>
      <c r="G6355" s="73">
        <v>0.54166666666666674</v>
      </c>
      <c r="H6355" s="73">
        <v>0.54166666666666674</v>
      </c>
      <c r="I6355" s="73">
        <v>0.54166666666666674</v>
      </c>
      <c r="J6355" s="81" t="s">
        <v>4230</v>
      </c>
      <c r="AL6355" s="144">
        <v>0</v>
      </c>
      <c r="AM6355" s="144">
        <v>0.54166666666666674</v>
      </c>
      <c r="AN6355" s="144">
        <v>0.54166666666666674</v>
      </c>
      <c r="AO6355" s="145">
        <v>0.54166666666666674</v>
      </c>
    </row>
    <row r="6356" spans="2:41" ht="14.5" hidden="1" x14ac:dyDescent="0.35">
      <c r="B6356" s="45" t="s">
        <v>3314</v>
      </c>
      <c r="C6356" s="54">
        <v>903656</v>
      </c>
      <c r="D6356" s="54">
        <v>903656</v>
      </c>
      <c r="E6356" s="60" t="s">
        <v>3208</v>
      </c>
      <c r="F6356" s="73">
        <v>0</v>
      </c>
      <c r="G6356" s="73">
        <v>0.54166666666666674</v>
      </c>
      <c r="H6356" s="73">
        <v>0.54166666666666674</v>
      </c>
      <c r="I6356" s="73">
        <v>0.54166666666666674</v>
      </c>
      <c r="J6356" s="81" t="s">
        <v>4230</v>
      </c>
      <c r="AL6356" s="144">
        <v>0</v>
      </c>
      <c r="AM6356" s="144">
        <v>0.54166666666666674</v>
      </c>
      <c r="AN6356" s="144">
        <v>0.54166666666666674</v>
      </c>
      <c r="AO6356" s="145">
        <v>0.54166666666666674</v>
      </c>
    </row>
    <row r="6357" spans="2:41" ht="14.5" hidden="1" x14ac:dyDescent="0.35">
      <c r="B6357" s="45" t="s">
        <v>3314</v>
      </c>
      <c r="C6357" s="54">
        <v>903787</v>
      </c>
      <c r="D6357" s="54">
        <v>903787</v>
      </c>
      <c r="E6357" s="60" t="s">
        <v>3208</v>
      </c>
      <c r="F6357" s="73">
        <v>0</v>
      </c>
      <c r="G6357" s="73">
        <v>0.54166666666666674</v>
      </c>
      <c r="H6357" s="73">
        <v>0.54166666666666674</v>
      </c>
      <c r="I6357" s="73">
        <v>0.54166666666666674</v>
      </c>
      <c r="J6357" s="81" t="s">
        <v>4230</v>
      </c>
      <c r="AL6357" s="144">
        <v>0</v>
      </c>
      <c r="AM6357" s="144">
        <v>0.54166666666666674</v>
      </c>
      <c r="AN6357" s="144">
        <v>0.54166666666666674</v>
      </c>
      <c r="AO6357" s="145">
        <v>0.54166666666666674</v>
      </c>
    </row>
    <row r="6358" spans="2:41" ht="14.5" hidden="1" x14ac:dyDescent="0.35">
      <c r="B6358" s="45" t="s">
        <v>3314</v>
      </c>
      <c r="C6358" s="54">
        <v>903791</v>
      </c>
      <c r="D6358" s="54">
        <v>903791</v>
      </c>
      <c r="E6358" s="60" t="s">
        <v>3208</v>
      </c>
      <c r="F6358" s="73">
        <v>0</v>
      </c>
      <c r="G6358" s="73">
        <v>0.54166666666666674</v>
      </c>
      <c r="H6358" s="73">
        <v>0.54166666666666674</v>
      </c>
      <c r="I6358" s="73">
        <v>0.54166666666666674</v>
      </c>
      <c r="J6358" s="81" t="s">
        <v>4230</v>
      </c>
      <c r="AL6358" s="144">
        <v>0</v>
      </c>
      <c r="AM6358" s="144">
        <v>0.54166666666666674</v>
      </c>
      <c r="AN6358" s="144">
        <v>0.54166666666666674</v>
      </c>
      <c r="AO6358" s="145">
        <v>0.54166666666666674</v>
      </c>
    </row>
    <row r="6359" spans="2:41" ht="14.5" hidden="1" x14ac:dyDescent="0.35">
      <c r="B6359" s="45" t="s">
        <v>3314</v>
      </c>
      <c r="C6359" s="54">
        <v>903851</v>
      </c>
      <c r="D6359" s="54">
        <v>903851</v>
      </c>
      <c r="E6359" s="60" t="s">
        <v>3208</v>
      </c>
      <c r="F6359" s="73">
        <v>0</v>
      </c>
      <c r="G6359" s="73">
        <v>0.54166666666666674</v>
      </c>
      <c r="H6359" s="73">
        <v>0.54166666666666674</v>
      </c>
      <c r="I6359" s="73">
        <v>0.54166666666666674</v>
      </c>
      <c r="J6359" s="81" t="s">
        <v>4230</v>
      </c>
      <c r="AL6359" s="144">
        <v>0</v>
      </c>
      <c r="AM6359" s="144">
        <v>0.54166666666666674</v>
      </c>
      <c r="AN6359" s="144">
        <v>0.54166666666666674</v>
      </c>
      <c r="AO6359" s="145">
        <v>0.54166666666666674</v>
      </c>
    </row>
    <row r="6360" spans="2:41" ht="14.5" hidden="1" x14ac:dyDescent="0.35">
      <c r="B6360" s="45" t="s">
        <v>3314</v>
      </c>
      <c r="C6360" s="54">
        <v>903929</v>
      </c>
      <c r="D6360" s="54">
        <v>903929</v>
      </c>
      <c r="E6360" s="60" t="s">
        <v>3208</v>
      </c>
      <c r="F6360" s="73">
        <v>0</v>
      </c>
      <c r="G6360" s="73">
        <v>0.54166666666666674</v>
      </c>
      <c r="H6360" s="73">
        <v>0.54166666666666674</v>
      </c>
      <c r="I6360" s="73">
        <v>0.54166666666666674</v>
      </c>
      <c r="J6360" s="81" t="s">
        <v>4230</v>
      </c>
      <c r="AL6360" s="144">
        <v>0</v>
      </c>
      <c r="AM6360" s="144">
        <v>0.54166666666666674</v>
      </c>
      <c r="AN6360" s="144">
        <v>0.54166666666666674</v>
      </c>
      <c r="AO6360" s="145">
        <v>0.54166666666666674</v>
      </c>
    </row>
    <row r="6361" spans="2:41" ht="14.5" hidden="1" x14ac:dyDescent="0.35">
      <c r="B6361" s="45" t="s">
        <v>3314</v>
      </c>
      <c r="C6361" s="54">
        <v>903933</v>
      </c>
      <c r="D6361" s="54">
        <v>903933</v>
      </c>
      <c r="E6361" s="60" t="s">
        <v>3208</v>
      </c>
      <c r="F6361" s="73">
        <v>0</v>
      </c>
      <c r="G6361" s="73">
        <v>0.54166666666666674</v>
      </c>
      <c r="H6361" s="73">
        <v>0.54166666666666674</v>
      </c>
      <c r="I6361" s="73">
        <v>0.54166666666666674</v>
      </c>
      <c r="J6361" s="81" t="s">
        <v>4230</v>
      </c>
      <c r="AL6361" s="144">
        <v>0</v>
      </c>
      <c r="AM6361" s="144">
        <v>0.54166666666666674</v>
      </c>
      <c r="AN6361" s="144">
        <v>0.54166666666666674</v>
      </c>
      <c r="AO6361" s="145">
        <v>0.54166666666666674</v>
      </c>
    </row>
    <row r="6362" spans="2:41" ht="14.5" hidden="1" x14ac:dyDescent="0.35">
      <c r="B6362" s="45" t="s">
        <v>3314</v>
      </c>
      <c r="C6362" s="54">
        <v>903971</v>
      </c>
      <c r="D6362" s="54">
        <v>903971</v>
      </c>
      <c r="E6362" s="60" t="s">
        <v>3208</v>
      </c>
      <c r="F6362" s="73">
        <v>0</v>
      </c>
      <c r="G6362" s="73">
        <v>0.54166666666666674</v>
      </c>
      <c r="H6362" s="73">
        <v>0.54166666666666674</v>
      </c>
      <c r="I6362" s="73">
        <v>0.54166666666666674</v>
      </c>
      <c r="J6362" s="81" t="s">
        <v>4230</v>
      </c>
      <c r="AL6362" s="144">
        <v>0</v>
      </c>
      <c r="AM6362" s="144">
        <v>0.54166666666666674</v>
      </c>
      <c r="AN6362" s="144">
        <v>0.54166666666666674</v>
      </c>
      <c r="AO6362" s="145">
        <v>0.54166666666666674</v>
      </c>
    </row>
    <row r="6363" spans="2:41" ht="14.5" hidden="1" x14ac:dyDescent="0.35">
      <c r="B6363" s="45" t="s">
        <v>3314</v>
      </c>
      <c r="C6363" s="54">
        <v>904021</v>
      </c>
      <c r="D6363" s="54">
        <v>904021</v>
      </c>
      <c r="E6363" s="60" t="s">
        <v>3208</v>
      </c>
      <c r="F6363" s="73">
        <v>0</v>
      </c>
      <c r="G6363" s="73">
        <v>0.54166666666666674</v>
      </c>
      <c r="H6363" s="73">
        <v>0.54166666666666674</v>
      </c>
      <c r="I6363" s="73">
        <v>0.54166666666666674</v>
      </c>
      <c r="J6363" s="81" t="s">
        <v>4230</v>
      </c>
      <c r="AL6363" s="144">
        <v>0</v>
      </c>
      <c r="AM6363" s="144">
        <v>0.54166666666666674</v>
      </c>
      <c r="AN6363" s="144">
        <v>0.54166666666666674</v>
      </c>
      <c r="AO6363" s="145">
        <v>0.54166666666666674</v>
      </c>
    </row>
    <row r="6364" spans="2:41" ht="14.5" hidden="1" x14ac:dyDescent="0.35">
      <c r="B6364" s="45" t="s">
        <v>3314</v>
      </c>
      <c r="C6364" s="54">
        <v>904024</v>
      </c>
      <c r="D6364" s="54">
        <v>904024</v>
      </c>
      <c r="E6364" s="60" t="s">
        <v>3208</v>
      </c>
      <c r="F6364" s="73">
        <v>0</v>
      </c>
      <c r="G6364" s="73">
        <v>0.54166666666666674</v>
      </c>
      <c r="H6364" s="73">
        <v>0.54166666666666674</v>
      </c>
      <c r="I6364" s="73">
        <v>0.54166666666666674</v>
      </c>
      <c r="J6364" s="81" t="s">
        <v>4230</v>
      </c>
      <c r="AL6364" s="144">
        <v>0</v>
      </c>
      <c r="AM6364" s="144">
        <v>0.54166666666666674</v>
      </c>
      <c r="AN6364" s="144">
        <v>0.54166666666666674</v>
      </c>
      <c r="AO6364" s="145">
        <v>0.54166666666666674</v>
      </c>
    </row>
    <row r="6365" spans="2:41" ht="14.5" hidden="1" x14ac:dyDescent="0.35">
      <c r="B6365" s="45" t="s">
        <v>3314</v>
      </c>
      <c r="C6365" s="54">
        <v>904026</v>
      </c>
      <c r="D6365" s="54">
        <v>904026</v>
      </c>
      <c r="E6365" s="60" t="s">
        <v>3208</v>
      </c>
      <c r="F6365" s="73">
        <v>0</v>
      </c>
      <c r="G6365" s="73">
        <v>0.54166666666666674</v>
      </c>
      <c r="H6365" s="73">
        <v>0.54166666666666674</v>
      </c>
      <c r="I6365" s="73">
        <v>0.54166666666666674</v>
      </c>
      <c r="J6365" s="81" t="s">
        <v>4230</v>
      </c>
      <c r="AL6365" s="144">
        <v>0</v>
      </c>
      <c r="AM6365" s="144">
        <v>0.54166666666666674</v>
      </c>
      <c r="AN6365" s="144">
        <v>0.54166666666666674</v>
      </c>
      <c r="AO6365" s="145">
        <v>0.54166666666666674</v>
      </c>
    </row>
    <row r="6366" spans="2:41" ht="14.5" hidden="1" x14ac:dyDescent="0.35">
      <c r="B6366" s="45" t="s">
        <v>3314</v>
      </c>
      <c r="C6366" s="54">
        <v>904114</v>
      </c>
      <c r="D6366" s="54">
        <v>904114</v>
      </c>
      <c r="E6366" s="60" t="s">
        <v>3208</v>
      </c>
      <c r="F6366" s="73">
        <v>0</v>
      </c>
      <c r="G6366" s="73">
        <v>0.54166666666666674</v>
      </c>
      <c r="H6366" s="73">
        <v>0.54166666666666674</v>
      </c>
      <c r="I6366" s="73">
        <v>0.54166666666666674</v>
      </c>
      <c r="J6366" s="81" t="s">
        <v>4230</v>
      </c>
      <c r="AL6366" s="144">
        <v>0</v>
      </c>
      <c r="AM6366" s="144">
        <v>0.54166666666666674</v>
      </c>
      <c r="AN6366" s="144">
        <v>0.54166666666666674</v>
      </c>
      <c r="AO6366" s="145">
        <v>0.54166666666666674</v>
      </c>
    </row>
    <row r="6367" spans="2:41" ht="14.5" hidden="1" x14ac:dyDescent="0.35">
      <c r="B6367" s="45" t="s">
        <v>3314</v>
      </c>
      <c r="C6367" s="54">
        <v>904470</v>
      </c>
      <c r="D6367" s="54">
        <v>904470</v>
      </c>
      <c r="E6367" s="60" t="s">
        <v>3208</v>
      </c>
      <c r="F6367" s="73">
        <v>0</v>
      </c>
      <c r="G6367" s="73">
        <v>0.54166666666666674</v>
      </c>
      <c r="H6367" s="73">
        <v>0.54166666666666674</v>
      </c>
      <c r="I6367" s="73">
        <v>0.54166666666666674</v>
      </c>
      <c r="J6367" s="81" t="s">
        <v>4230</v>
      </c>
      <c r="AL6367" s="144">
        <v>0</v>
      </c>
      <c r="AM6367" s="144">
        <v>0.54166666666666674</v>
      </c>
      <c r="AN6367" s="144">
        <v>0.54166666666666674</v>
      </c>
      <c r="AO6367" s="145">
        <v>0.54166666666666674</v>
      </c>
    </row>
    <row r="6368" spans="2:41" ht="14.5" hidden="1" x14ac:dyDescent="0.35">
      <c r="B6368" s="45" t="s">
        <v>3314</v>
      </c>
      <c r="C6368" s="54">
        <v>904475</v>
      </c>
      <c r="D6368" s="54">
        <v>904475</v>
      </c>
      <c r="E6368" s="60" t="s">
        <v>3208</v>
      </c>
      <c r="F6368" s="73">
        <v>0</v>
      </c>
      <c r="G6368" s="73">
        <v>0.54166666666666674</v>
      </c>
      <c r="H6368" s="73">
        <v>0.54166666666666674</v>
      </c>
      <c r="I6368" s="73">
        <v>0.54166666666666674</v>
      </c>
      <c r="J6368" s="81" t="s">
        <v>4230</v>
      </c>
      <c r="AL6368" s="144">
        <v>0</v>
      </c>
      <c r="AM6368" s="144">
        <v>0.54166666666666674</v>
      </c>
      <c r="AN6368" s="144">
        <v>0.54166666666666674</v>
      </c>
      <c r="AO6368" s="145">
        <v>0.54166666666666674</v>
      </c>
    </row>
    <row r="6369" spans="2:41" ht="14.5" hidden="1" x14ac:dyDescent="0.35">
      <c r="B6369" s="45" t="s">
        <v>3314</v>
      </c>
      <c r="C6369" s="54">
        <v>904479</v>
      </c>
      <c r="D6369" s="54">
        <v>904479</v>
      </c>
      <c r="E6369" s="60" t="s">
        <v>3208</v>
      </c>
      <c r="F6369" s="73">
        <v>0</v>
      </c>
      <c r="G6369" s="73">
        <v>0.54166666666666674</v>
      </c>
      <c r="H6369" s="73">
        <v>0.54166666666666674</v>
      </c>
      <c r="I6369" s="73">
        <v>0.54166666666666674</v>
      </c>
      <c r="J6369" s="81" t="s">
        <v>4230</v>
      </c>
      <c r="AL6369" s="144">
        <v>0</v>
      </c>
      <c r="AM6369" s="144">
        <v>0.54166666666666674</v>
      </c>
      <c r="AN6369" s="144">
        <v>0.54166666666666674</v>
      </c>
      <c r="AO6369" s="145">
        <v>0.54166666666666674</v>
      </c>
    </row>
    <row r="6370" spans="2:41" ht="14.5" hidden="1" x14ac:dyDescent="0.35">
      <c r="B6370" s="45" t="s">
        <v>3314</v>
      </c>
      <c r="C6370" s="54">
        <v>904515</v>
      </c>
      <c r="D6370" s="54">
        <v>904515</v>
      </c>
      <c r="E6370" s="60" t="s">
        <v>3208</v>
      </c>
      <c r="F6370" s="73">
        <v>0</v>
      </c>
      <c r="G6370" s="73">
        <v>0.54166666666666674</v>
      </c>
      <c r="H6370" s="73">
        <v>0.54166666666666674</v>
      </c>
      <c r="I6370" s="73">
        <v>0.54166666666666674</v>
      </c>
      <c r="J6370" s="81" t="s">
        <v>4230</v>
      </c>
      <c r="AL6370" s="144">
        <v>0</v>
      </c>
      <c r="AM6370" s="144">
        <v>0.54166666666666674</v>
      </c>
      <c r="AN6370" s="144">
        <v>0.54166666666666674</v>
      </c>
      <c r="AO6370" s="145">
        <v>0.54166666666666674</v>
      </c>
    </row>
    <row r="6371" spans="2:41" ht="14.5" hidden="1" x14ac:dyDescent="0.35">
      <c r="B6371" s="45" t="s">
        <v>3314</v>
      </c>
      <c r="C6371" s="54">
        <v>904780</v>
      </c>
      <c r="D6371" s="54">
        <v>904781</v>
      </c>
      <c r="E6371" s="60" t="s">
        <v>3208</v>
      </c>
      <c r="F6371" s="73">
        <v>0</v>
      </c>
      <c r="G6371" s="73">
        <v>0.54166666666666674</v>
      </c>
      <c r="H6371" s="73">
        <v>0.54166666666666674</v>
      </c>
      <c r="I6371" s="73">
        <v>0.54166666666666674</v>
      </c>
      <c r="J6371" s="81" t="s">
        <v>4230</v>
      </c>
      <c r="AL6371" s="144">
        <v>0</v>
      </c>
      <c r="AM6371" s="144">
        <v>0.54166666666666674</v>
      </c>
      <c r="AN6371" s="144">
        <v>0.54166666666666674</v>
      </c>
      <c r="AO6371" s="145">
        <v>0.54166666666666674</v>
      </c>
    </row>
    <row r="6372" spans="2:41" ht="14.5" hidden="1" x14ac:dyDescent="0.35">
      <c r="B6372" s="45" t="s">
        <v>3314</v>
      </c>
      <c r="C6372" s="54">
        <v>904785</v>
      </c>
      <c r="D6372" s="54">
        <v>904785</v>
      </c>
      <c r="E6372" s="60" t="s">
        <v>3208</v>
      </c>
      <c r="F6372" s="73">
        <v>0</v>
      </c>
      <c r="G6372" s="73">
        <v>0.54166666666666674</v>
      </c>
      <c r="H6372" s="73">
        <v>0.54166666666666674</v>
      </c>
      <c r="I6372" s="73">
        <v>0.54166666666666674</v>
      </c>
      <c r="J6372" s="81" t="s">
        <v>4230</v>
      </c>
      <c r="AL6372" s="144">
        <v>0</v>
      </c>
      <c r="AM6372" s="144">
        <v>0.54166666666666674</v>
      </c>
      <c r="AN6372" s="144">
        <v>0.54166666666666674</v>
      </c>
      <c r="AO6372" s="145">
        <v>0.54166666666666674</v>
      </c>
    </row>
    <row r="6373" spans="2:41" ht="14.5" hidden="1" x14ac:dyDescent="0.35">
      <c r="B6373" s="45" t="s">
        <v>3314</v>
      </c>
      <c r="C6373" s="54">
        <v>904787</v>
      </c>
      <c r="D6373" s="54">
        <v>904787</v>
      </c>
      <c r="E6373" s="60" t="s">
        <v>3208</v>
      </c>
      <c r="F6373" s="73">
        <v>0</v>
      </c>
      <c r="G6373" s="73">
        <v>0.54166666666666674</v>
      </c>
      <c r="H6373" s="73">
        <v>0.54166666666666674</v>
      </c>
      <c r="I6373" s="73">
        <v>0.54166666666666674</v>
      </c>
      <c r="J6373" s="81" t="s">
        <v>4230</v>
      </c>
      <c r="AL6373" s="144">
        <v>0</v>
      </c>
      <c r="AM6373" s="144">
        <v>0.54166666666666674</v>
      </c>
      <c r="AN6373" s="144">
        <v>0.54166666666666674</v>
      </c>
      <c r="AO6373" s="145">
        <v>0.54166666666666674</v>
      </c>
    </row>
    <row r="6374" spans="2:41" ht="14.5" hidden="1" x14ac:dyDescent="0.35">
      <c r="B6374" s="45" t="s">
        <v>3314</v>
      </c>
      <c r="C6374" s="54">
        <v>904986</v>
      </c>
      <c r="D6374" s="54">
        <v>904986</v>
      </c>
      <c r="E6374" s="60" t="s">
        <v>3208</v>
      </c>
      <c r="F6374" s="73">
        <v>0</v>
      </c>
      <c r="G6374" s="73">
        <v>0.54166666666666674</v>
      </c>
      <c r="H6374" s="73">
        <v>0.54166666666666674</v>
      </c>
      <c r="I6374" s="73">
        <v>0.54166666666666674</v>
      </c>
      <c r="J6374" s="81" t="s">
        <v>4230</v>
      </c>
      <c r="AL6374" s="144">
        <v>0</v>
      </c>
      <c r="AM6374" s="144">
        <v>0.54166666666666674</v>
      </c>
      <c r="AN6374" s="144">
        <v>0.54166666666666674</v>
      </c>
      <c r="AO6374" s="145">
        <v>0.54166666666666674</v>
      </c>
    </row>
    <row r="6375" spans="2:41" ht="14.5" hidden="1" x14ac:dyDescent="0.35">
      <c r="B6375" s="45" t="s">
        <v>3314</v>
      </c>
      <c r="C6375" s="54">
        <v>905064</v>
      </c>
      <c r="D6375" s="54">
        <v>905064</v>
      </c>
      <c r="E6375" s="60" t="s">
        <v>3208</v>
      </c>
      <c r="F6375" s="73">
        <v>0</v>
      </c>
      <c r="G6375" s="73">
        <v>0.54166666666666674</v>
      </c>
      <c r="H6375" s="73">
        <v>0.54166666666666674</v>
      </c>
      <c r="I6375" s="73">
        <v>0.54166666666666674</v>
      </c>
      <c r="J6375" s="81" t="s">
        <v>4230</v>
      </c>
      <c r="AL6375" s="144">
        <v>0</v>
      </c>
      <c r="AM6375" s="144">
        <v>0.54166666666666674</v>
      </c>
      <c r="AN6375" s="144">
        <v>0.54166666666666674</v>
      </c>
      <c r="AO6375" s="145">
        <v>0.54166666666666674</v>
      </c>
    </row>
    <row r="6376" spans="2:41" ht="14.5" hidden="1" x14ac:dyDescent="0.35">
      <c r="B6376" s="45" t="s">
        <v>3314</v>
      </c>
      <c r="C6376" s="54">
        <v>905066</v>
      </c>
      <c r="D6376" s="54">
        <v>905066</v>
      </c>
      <c r="E6376" s="60" t="s">
        <v>3208</v>
      </c>
      <c r="F6376" s="73">
        <v>0</v>
      </c>
      <c r="G6376" s="73">
        <v>0.54166666666666674</v>
      </c>
      <c r="H6376" s="73">
        <v>0.54166666666666674</v>
      </c>
      <c r="I6376" s="73">
        <v>0.54166666666666674</v>
      </c>
      <c r="J6376" s="81" t="s">
        <v>4230</v>
      </c>
      <c r="AL6376" s="144">
        <v>0</v>
      </c>
      <c r="AM6376" s="144">
        <v>0.54166666666666674</v>
      </c>
      <c r="AN6376" s="144">
        <v>0.54166666666666674</v>
      </c>
      <c r="AO6376" s="145">
        <v>0.54166666666666674</v>
      </c>
    </row>
    <row r="6377" spans="2:41" ht="14.5" hidden="1" x14ac:dyDescent="0.35">
      <c r="B6377" s="45" t="s">
        <v>3314</v>
      </c>
      <c r="C6377" s="54">
        <v>905068</v>
      </c>
      <c r="D6377" s="54">
        <v>905069</v>
      </c>
      <c r="E6377" s="60" t="s">
        <v>3208</v>
      </c>
      <c r="F6377" s="73">
        <v>0</v>
      </c>
      <c r="G6377" s="73">
        <v>0.54166666666666674</v>
      </c>
      <c r="H6377" s="73">
        <v>0.54166666666666674</v>
      </c>
      <c r="I6377" s="73">
        <v>0.54166666666666674</v>
      </c>
      <c r="J6377" s="81" t="s">
        <v>4230</v>
      </c>
      <c r="AL6377" s="144">
        <v>0</v>
      </c>
      <c r="AM6377" s="144">
        <v>0.54166666666666674</v>
      </c>
      <c r="AN6377" s="144">
        <v>0.54166666666666674</v>
      </c>
      <c r="AO6377" s="145">
        <v>0.54166666666666674</v>
      </c>
    </row>
    <row r="6378" spans="2:41" ht="14.5" hidden="1" x14ac:dyDescent="0.35">
      <c r="B6378" s="45" t="s">
        <v>3314</v>
      </c>
      <c r="C6378" s="54">
        <v>905152</v>
      </c>
      <c r="D6378" s="54">
        <v>905152</v>
      </c>
      <c r="E6378" s="60" t="s">
        <v>3208</v>
      </c>
      <c r="F6378" s="73">
        <v>0</v>
      </c>
      <c r="G6378" s="73">
        <v>0.54166666666666674</v>
      </c>
      <c r="H6378" s="73">
        <v>0.54166666666666674</v>
      </c>
      <c r="I6378" s="73">
        <v>0.54166666666666674</v>
      </c>
      <c r="J6378" s="81" t="s">
        <v>4230</v>
      </c>
      <c r="AL6378" s="144">
        <v>0</v>
      </c>
      <c r="AM6378" s="144">
        <v>0.54166666666666674</v>
      </c>
      <c r="AN6378" s="144">
        <v>0.54166666666666674</v>
      </c>
      <c r="AO6378" s="145">
        <v>0.54166666666666674</v>
      </c>
    </row>
    <row r="6379" spans="2:41" ht="14.5" hidden="1" x14ac:dyDescent="0.35">
      <c r="B6379" s="45" t="s">
        <v>3314</v>
      </c>
      <c r="C6379" s="54">
        <v>905154</v>
      </c>
      <c r="D6379" s="54">
        <v>905154</v>
      </c>
      <c r="E6379" s="60" t="s">
        <v>3208</v>
      </c>
      <c r="F6379" s="73">
        <v>0</v>
      </c>
      <c r="G6379" s="73">
        <v>0.54166666666666674</v>
      </c>
      <c r="H6379" s="73">
        <v>0.54166666666666674</v>
      </c>
      <c r="I6379" s="73">
        <v>0.54166666666666674</v>
      </c>
      <c r="J6379" s="81" t="s">
        <v>4230</v>
      </c>
      <c r="AL6379" s="144">
        <v>0</v>
      </c>
      <c r="AM6379" s="144">
        <v>0.54166666666666674</v>
      </c>
      <c r="AN6379" s="144">
        <v>0.54166666666666674</v>
      </c>
      <c r="AO6379" s="145">
        <v>0.54166666666666674</v>
      </c>
    </row>
    <row r="6380" spans="2:41" ht="14.5" hidden="1" x14ac:dyDescent="0.35">
      <c r="B6380" s="45" t="s">
        <v>3314</v>
      </c>
      <c r="C6380" s="54">
        <v>905156</v>
      </c>
      <c r="D6380" s="54">
        <v>905156</v>
      </c>
      <c r="E6380" s="60" t="s">
        <v>3208</v>
      </c>
      <c r="F6380" s="73">
        <v>0</v>
      </c>
      <c r="G6380" s="73">
        <v>0.54166666666666674</v>
      </c>
      <c r="H6380" s="73">
        <v>0.54166666666666674</v>
      </c>
      <c r="I6380" s="73">
        <v>0.54166666666666674</v>
      </c>
      <c r="J6380" s="81" t="s">
        <v>4230</v>
      </c>
      <c r="AL6380" s="144">
        <v>0</v>
      </c>
      <c r="AM6380" s="144">
        <v>0.54166666666666674</v>
      </c>
      <c r="AN6380" s="144">
        <v>0.54166666666666674</v>
      </c>
      <c r="AO6380" s="145">
        <v>0.54166666666666674</v>
      </c>
    </row>
    <row r="6381" spans="2:41" ht="14.5" hidden="1" x14ac:dyDescent="0.35">
      <c r="B6381" s="45" t="s">
        <v>3314</v>
      </c>
      <c r="C6381" s="54">
        <v>905158</v>
      </c>
      <c r="D6381" s="54">
        <v>905159</v>
      </c>
      <c r="E6381" s="60" t="s">
        <v>3208</v>
      </c>
      <c r="F6381" s="73">
        <v>0</v>
      </c>
      <c r="G6381" s="73">
        <v>0.54166666666666674</v>
      </c>
      <c r="H6381" s="73">
        <v>0.54166666666666674</v>
      </c>
      <c r="I6381" s="73">
        <v>0.54166666666666674</v>
      </c>
      <c r="J6381" s="81" t="s">
        <v>4230</v>
      </c>
      <c r="AL6381" s="144">
        <v>0</v>
      </c>
      <c r="AM6381" s="144">
        <v>0.54166666666666674</v>
      </c>
      <c r="AN6381" s="144">
        <v>0.54166666666666674</v>
      </c>
      <c r="AO6381" s="145">
        <v>0.54166666666666674</v>
      </c>
    </row>
    <row r="6382" spans="2:41" ht="14.5" hidden="1" x14ac:dyDescent="0.35">
      <c r="B6382" s="45" t="s">
        <v>3314</v>
      </c>
      <c r="C6382" s="54">
        <v>905363</v>
      </c>
      <c r="D6382" s="54">
        <v>905364</v>
      </c>
      <c r="E6382" s="60" t="s">
        <v>3208</v>
      </c>
      <c r="F6382" s="73">
        <v>0</v>
      </c>
      <c r="G6382" s="73">
        <v>0.54166666666666674</v>
      </c>
      <c r="H6382" s="73">
        <v>0.54166666666666674</v>
      </c>
      <c r="I6382" s="73">
        <v>0.54166666666666674</v>
      </c>
      <c r="J6382" s="81" t="s">
        <v>4230</v>
      </c>
      <c r="AL6382" s="144">
        <v>0</v>
      </c>
      <c r="AM6382" s="144">
        <v>0.54166666666666674</v>
      </c>
      <c r="AN6382" s="144">
        <v>0.54166666666666674</v>
      </c>
      <c r="AO6382" s="145">
        <v>0.54166666666666674</v>
      </c>
    </row>
    <row r="6383" spans="2:41" ht="14.5" hidden="1" x14ac:dyDescent="0.35">
      <c r="B6383" s="45" t="s">
        <v>3314</v>
      </c>
      <c r="C6383" s="54">
        <v>905369</v>
      </c>
      <c r="D6383" s="54">
        <v>905369</v>
      </c>
      <c r="E6383" s="60" t="s">
        <v>3208</v>
      </c>
      <c r="F6383" s="73">
        <v>0</v>
      </c>
      <c r="G6383" s="73">
        <v>0.54166666666666674</v>
      </c>
      <c r="H6383" s="73">
        <v>0.54166666666666674</v>
      </c>
      <c r="I6383" s="73">
        <v>0.54166666666666674</v>
      </c>
      <c r="J6383" s="81" t="s">
        <v>4230</v>
      </c>
      <c r="AL6383" s="144">
        <v>0</v>
      </c>
      <c r="AM6383" s="144">
        <v>0.54166666666666674</v>
      </c>
      <c r="AN6383" s="144">
        <v>0.54166666666666674</v>
      </c>
      <c r="AO6383" s="145">
        <v>0.54166666666666674</v>
      </c>
    </row>
    <row r="6384" spans="2:41" ht="14.5" hidden="1" x14ac:dyDescent="0.35">
      <c r="B6384" s="45" t="s">
        <v>3314</v>
      </c>
      <c r="C6384" s="54">
        <v>905406</v>
      </c>
      <c r="D6384" s="54">
        <v>905406</v>
      </c>
      <c r="E6384" s="60" t="s">
        <v>3208</v>
      </c>
      <c r="F6384" s="73">
        <v>0</v>
      </c>
      <c r="G6384" s="73">
        <v>0.54166666666666674</v>
      </c>
      <c r="H6384" s="73">
        <v>0.54166666666666674</v>
      </c>
      <c r="I6384" s="73">
        <v>0.54166666666666674</v>
      </c>
      <c r="J6384" s="81" t="s">
        <v>4230</v>
      </c>
      <c r="AL6384" s="144">
        <v>0</v>
      </c>
      <c r="AM6384" s="144">
        <v>0.54166666666666674</v>
      </c>
      <c r="AN6384" s="144">
        <v>0.54166666666666674</v>
      </c>
      <c r="AO6384" s="145">
        <v>0.54166666666666674</v>
      </c>
    </row>
    <row r="6385" spans="2:41" ht="14.5" hidden="1" x14ac:dyDescent="0.35">
      <c r="B6385" s="45" t="s">
        <v>3314</v>
      </c>
      <c r="C6385" s="54">
        <v>905445</v>
      </c>
      <c r="D6385" s="54">
        <v>905445</v>
      </c>
      <c r="E6385" s="60" t="s">
        <v>3208</v>
      </c>
      <c r="F6385" s="73">
        <v>0</v>
      </c>
      <c r="G6385" s="73">
        <v>0.54166666666666674</v>
      </c>
      <c r="H6385" s="73">
        <v>0.54166666666666674</v>
      </c>
      <c r="I6385" s="73">
        <v>0.54166666666666674</v>
      </c>
      <c r="J6385" s="81" t="s">
        <v>4230</v>
      </c>
      <c r="AL6385" s="144">
        <v>0</v>
      </c>
      <c r="AM6385" s="144">
        <v>0.54166666666666674</v>
      </c>
      <c r="AN6385" s="144">
        <v>0.54166666666666674</v>
      </c>
      <c r="AO6385" s="145">
        <v>0.54166666666666674</v>
      </c>
    </row>
    <row r="6386" spans="2:41" ht="14.5" hidden="1" x14ac:dyDescent="0.35">
      <c r="B6386" s="45" t="s">
        <v>3314</v>
      </c>
      <c r="C6386" s="54">
        <v>905507</v>
      </c>
      <c r="D6386" s="54">
        <v>905507</v>
      </c>
      <c r="E6386" s="60" t="s">
        <v>3208</v>
      </c>
      <c r="F6386" s="73">
        <v>0</v>
      </c>
      <c r="G6386" s="73">
        <v>0.54166666666666674</v>
      </c>
      <c r="H6386" s="73">
        <v>0.54166666666666674</v>
      </c>
      <c r="I6386" s="73">
        <v>0.54166666666666674</v>
      </c>
      <c r="J6386" s="81" t="s">
        <v>4230</v>
      </c>
      <c r="AL6386" s="144">
        <v>0</v>
      </c>
      <c r="AM6386" s="144">
        <v>0.54166666666666674</v>
      </c>
      <c r="AN6386" s="144">
        <v>0.54166666666666674</v>
      </c>
      <c r="AO6386" s="145">
        <v>0.54166666666666674</v>
      </c>
    </row>
    <row r="6387" spans="2:41" ht="14.5" hidden="1" x14ac:dyDescent="0.35">
      <c r="B6387" s="45" t="s">
        <v>3314</v>
      </c>
      <c r="C6387" s="54">
        <v>905511</v>
      </c>
      <c r="D6387" s="54">
        <v>905512</v>
      </c>
      <c r="E6387" s="60" t="s">
        <v>3208</v>
      </c>
      <c r="F6387" s="73">
        <v>0</v>
      </c>
      <c r="G6387" s="73">
        <v>0.54166666666666674</v>
      </c>
      <c r="H6387" s="73">
        <v>0.54166666666666674</v>
      </c>
      <c r="I6387" s="73">
        <v>0.54166666666666674</v>
      </c>
      <c r="J6387" s="81" t="s">
        <v>4230</v>
      </c>
      <c r="AL6387" s="144">
        <v>0</v>
      </c>
      <c r="AM6387" s="144">
        <v>0.54166666666666674</v>
      </c>
      <c r="AN6387" s="144">
        <v>0.54166666666666674</v>
      </c>
      <c r="AO6387" s="145">
        <v>0.54166666666666674</v>
      </c>
    </row>
    <row r="6388" spans="2:41" ht="14.5" hidden="1" x14ac:dyDescent="0.35">
      <c r="B6388" s="45" t="s">
        <v>3314</v>
      </c>
      <c r="C6388" s="54">
        <v>905515</v>
      </c>
      <c r="D6388" s="54">
        <v>905515</v>
      </c>
      <c r="E6388" s="60" t="s">
        <v>3208</v>
      </c>
      <c r="F6388" s="73">
        <v>0</v>
      </c>
      <c r="G6388" s="73">
        <v>0.54166666666666674</v>
      </c>
      <c r="H6388" s="73">
        <v>0.54166666666666674</v>
      </c>
      <c r="I6388" s="73">
        <v>0.54166666666666674</v>
      </c>
      <c r="J6388" s="81" t="s">
        <v>4230</v>
      </c>
      <c r="AL6388" s="144">
        <v>0</v>
      </c>
      <c r="AM6388" s="144">
        <v>0.54166666666666674</v>
      </c>
      <c r="AN6388" s="144">
        <v>0.54166666666666674</v>
      </c>
      <c r="AO6388" s="145">
        <v>0.54166666666666674</v>
      </c>
    </row>
    <row r="6389" spans="2:41" ht="14.5" hidden="1" x14ac:dyDescent="0.35">
      <c r="B6389" s="45" t="s">
        <v>3314</v>
      </c>
      <c r="C6389" s="54">
        <v>905747</v>
      </c>
      <c r="D6389" s="54">
        <v>905747</v>
      </c>
      <c r="E6389" s="60" t="s">
        <v>3208</v>
      </c>
      <c r="F6389" s="73">
        <v>0</v>
      </c>
      <c r="G6389" s="73">
        <v>0.54166666666666674</v>
      </c>
      <c r="H6389" s="73">
        <v>0.54166666666666674</v>
      </c>
      <c r="I6389" s="73">
        <v>0.54166666666666674</v>
      </c>
      <c r="J6389" s="81" t="s">
        <v>4230</v>
      </c>
      <c r="AL6389" s="144">
        <v>0</v>
      </c>
      <c r="AM6389" s="144">
        <v>0.54166666666666674</v>
      </c>
      <c r="AN6389" s="144">
        <v>0.54166666666666674</v>
      </c>
      <c r="AO6389" s="145">
        <v>0.54166666666666674</v>
      </c>
    </row>
    <row r="6390" spans="2:41" ht="14.5" hidden="1" x14ac:dyDescent="0.35">
      <c r="B6390" s="45" t="s">
        <v>3314</v>
      </c>
      <c r="C6390" s="54">
        <v>905794</v>
      </c>
      <c r="D6390" s="54">
        <v>905794</v>
      </c>
      <c r="E6390" s="60" t="s">
        <v>3208</v>
      </c>
      <c r="F6390" s="73">
        <v>0</v>
      </c>
      <c r="G6390" s="73">
        <v>0.54166666666666674</v>
      </c>
      <c r="H6390" s="73">
        <v>0.54166666666666674</v>
      </c>
      <c r="I6390" s="73">
        <v>0.54166666666666674</v>
      </c>
      <c r="J6390" s="81" t="s">
        <v>4230</v>
      </c>
      <c r="AL6390" s="144">
        <v>0</v>
      </c>
      <c r="AM6390" s="144">
        <v>0.54166666666666674</v>
      </c>
      <c r="AN6390" s="144">
        <v>0.54166666666666674</v>
      </c>
      <c r="AO6390" s="145">
        <v>0.54166666666666674</v>
      </c>
    </row>
    <row r="6391" spans="2:41" ht="14.5" hidden="1" x14ac:dyDescent="0.35">
      <c r="B6391" s="45" t="s">
        <v>3314</v>
      </c>
      <c r="C6391" s="54">
        <v>905821</v>
      </c>
      <c r="D6391" s="54">
        <v>905821</v>
      </c>
      <c r="E6391" s="60" t="s">
        <v>3208</v>
      </c>
      <c r="F6391" s="73">
        <v>0</v>
      </c>
      <c r="G6391" s="73">
        <v>0.54166666666666674</v>
      </c>
      <c r="H6391" s="73">
        <v>0.54166666666666674</v>
      </c>
      <c r="I6391" s="73">
        <v>0.54166666666666674</v>
      </c>
      <c r="J6391" s="81" t="s">
        <v>4230</v>
      </c>
      <c r="AL6391" s="144">
        <v>0</v>
      </c>
      <c r="AM6391" s="144">
        <v>0.54166666666666674</v>
      </c>
      <c r="AN6391" s="144">
        <v>0.54166666666666674</v>
      </c>
      <c r="AO6391" s="145">
        <v>0.54166666666666674</v>
      </c>
    </row>
    <row r="6392" spans="2:41" ht="14.5" hidden="1" x14ac:dyDescent="0.35">
      <c r="B6392" s="45" t="s">
        <v>3314</v>
      </c>
      <c r="C6392" s="54">
        <v>905843</v>
      </c>
      <c r="D6392" s="54">
        <v>905843</v>
      </c>
      <c r="E6392" s="60" t="s">
        <v>3208</v>
      </c>
      <c r="F6392" s="73">
        <v>0</v>
      </c>
      <c r="G6392" s="73">
        <v>0.54166666666666674</v>
      </c>
      <c r="H6392" s="73">
        <v>0.54166666666666674</v>
      </c>
      <c r="I6392" s="73">
        <v>0.54166666666666674</v>
      </c>
      <c r="J6392" s="81" t="s">
        <v>4230</v>
      </c>
      <c r="AL6392" s="144">
        <v>0</v>
      </c>
      <c r="AM6392" s="144">
        <v>0.54166666666666674</v>
      </c>
      <c r="AN6392" s="144">
        <v>0.54166666666666674</v>
      </c>
      <c r="AO6392" s="145">
        <v>0.54166666666666674</v>
      </c>
    </row>
    <row r="6393" spans="2:41" ht="14.5" hidden="1" x14ac:dyDescent="0.35">
      <c r="B6393" s="45" t="s">
        <v>3314</v>
      </c>
      <c r="C6393" s="54">
        <v>905932</v>
      </c>
      <c r="D6393" s="54">
        <v>905932</v>
      </c>
      <c r="E6393" s="60" t="s">
        <v>3208</v>
      </c>
      <c r="F6393" s="73">
        <v>0</v>
      </c>
      <c r="G6393" s="73">
        <v>0.54166666666666674</v>
      </c>
      <c r="H6393" s="73">
        <v>0.54166666666666674</v>
      </c>
      <c r="I6393" s="73">
        <v>0.54166666666666674</v>
      </c>
      <c r="J6393" s="81" t="s">
        <v>4230</v>
      </c>
      <c r="AL6393" s="144">
        <v>0</v>
      </c>
      <c r="AM6393" s="144">
        <v>0.54166666666666674</v>
      </c>
      <c r="AN6393" s="144">
        <v>0.54166666666666674</v>
      </c>
      <c r="AO6393" s="145">
        <v>0.54166666666666674</v>
      </c>
    </row>
    <row r="6394" spans="2:41" ht="14.5" hidden="1" x14ac:dyDescent="0.35">
      <c r="B6394" s="45" t="s">
        <v>3314</v>
      </c>
      <c r="C6394" s="54">
        <v>905940</v>
      </c>
      <c r="D6394" s="54">
        <v>905940</v>
      </c>
      <c r="E6394" s="60" t="s">
        <v>3263</v>
      </c>
      <c r="F6394" s="73">
        <v>2.083333333333333</v>
      </c>
      <c r="G6394" s="73">
        <v>0.625</v>
      </c>
      <c r="H6394" s="73">
        <v>0.625</v>
      </c>
      <c r="I6394" s="73">
        <v>0.625</v>
      </c>
      <c r="J6394" s="272" t="s">
        <v>4232</v>
      </c>
      <c r="AL6394" s="144">
        <v>2.083333333333333</v>
      </c>
      <c r="AM6394" s="144">
        <v>0.625</v>
      </c>
      <c r="AN6394" s="144">
        <v>0.625</v>
      </c>
      <c r="AO6394" s="145">
        <v>0.625</v>
      </c>
    </row>
    <row r="6395" spans="2:41" ht="14.5" hidden="1" x14ac:dyDescent="0.35">
      <c r="B6395" s="45" t="s">
        <v>3314</v>
      </c>
      <c r="C6395" s="54">
        <v>905942</v>
      </c>
      <c r="D6395" s="54">
        <v>905942</v>
      </c>
      <c r="E6395" s="60" t="s">
        <v>3208</v>
      </c>
      <c r="F6395" s="73">
        <v>0</v>
      </c>
      <c r="G6395" s="73">
        <v>0.54166666666666674</v>
      </c>
      <c r="H6395" s="73">
        <v>0.54166666666666674</v>
      </c>
      <c r="I6395" s="73">
        <v>0.54166666666666674</v>
      </c>
      <c r="J6395" s="81" t="s">
        <v>4230</v>
      </c>
      <c r="AL6395" s="144">
        <v>0</v>
      </c>
      <c r="AM6395" s="144">
        <v>0.54166666666666674</v>
      </c>
      <c r="AN6395" s="144">
        <v>0.54166666666666674</v>
      </c>
      <c r="AO6395" s="145">
        <v>0.54166666666666674</v>
      </c>
    </row>
    <row r="6396" spans="2:41" ht="14.5" hidden="1" x14ac:dyDescent="0.35">
      <c r="B6396" s="45" t="s">
        <v>3314</v>
      </c>
      <c r="C6396" s="54">
        <v>905944</v>
      </c>
      <c r="D6396" s="54">
        <v>905945</v>
      </c>
      <c r="E6396" s="60" t="s">
        <v>3208</v>
      </c>
      <c r="F6396" s="73">
        <v>0</v>
      </c>
      <c r="G6396" s="73">
        <v>0.54166666666666674</v>
      </c>
      <c r="H6396" s="73">
        <v>0.54166666666666674</v>
      </c>
      <c r="I6396" s="73">
        <v>0.54166666666666674</v>
      </c>
      <c r="J6396" s="81" t="s">
        <v>4230</v>
      </c>
      <c r="AL6396" s="144">
        <v>0</v>
      </c>
      <c r="AM6396" s="144">
        <v>0.54166666666666674</v>
      </c>
      <c r="AN6396" s="144">
        <v>0.54166666666666674</v>
      </c>
      <c r="AO6396" s="145">
        <v>0.54166666666666674</v>
      </c>
    </row>
    <row r="6397" spans="2:41" ht="14.5" hidden="1" x14ac:dyDescent="0.35">
      <c r="B6397" s="45" t="s">
        <v>3314</v>
      </c>
      <c r="C6397" s="54">
        <v>905947</v>
      </c>
      <c r="D6397" s="54">
        <v>905947</v>
      </c>
      <c r="E6397" s="60" t="s">
        <v>3208</v>
      </c>
      <c r="F6397" s="73">
        <v>0</v>
      </c>
      <c r="G6397" s="73">
        <v>0.54166666666666674</v>
      </c>
      <c r="H6397" s="73">
        <v>0.54166666666666674</v>
      </c>
      <c r="I6397" s="73">
        <v>0.54166666666666674</v>
      </c>
      <c r="J6397" s="81" t="s">
        <v>4230</v>
      </c>
      <c r="AL6397" s="144">
        <v>0</v>
      </c>
      <c r="AM6397" s="144">
        <v>0.54166666666666674</v>
      </c>
      <c r="AN6397" s="144">
        <v>0.54166666666666674</v>
      </c>
      <c r="AO6397" s="145">
        <v>0.54166666666666674</v>
      </c>
    </row>
    <row r="6398" spans="2:41" ht="14.5" hidden="1" x14ac:dyDescent="0.35">
      <c r="B6398" s="45" t="s">
        <v>3314</v>
      </c>
      <c r="C6398" s="54">
        <v>906000</v>
      </c>
      <c r="D6398" s="54">
        <v>906008</v>
      </c>
      <c r="E6398" s="60" t="s">
        <v>3208</v>
      </c>
      <c r="F6398" s="73">
        <v>0</v>
      </c>
      <c r="G6398" s="73">
        <v>0.54166666666666674</v>
      </c>
      <c r="H6398" s="73">
        <v>0.54166666666666674</v>
      </c>
      <c r="I6398" s="73">
        <v>0.54166666666666674</v>
      </c>
      <c r="J6398" s="81" t="s">
        <v>4230</v>
      </c>
      <c r="AL6398" s="144">
        <v>0</v>
      </c>
      <c r="AM6398" s="144">
        <v>0.54166666666666674</v>
      </c>
      <c r="AN6398" s="144">
        <v>0.54166666666666674</v>
      </c>
      <c r="AO6398" s="145">
        <v>0.54166666666666674</v>
      </c>
    </row>
    <row r="6399" spans="2:41" ht="14.5" hidden="1" x14ac:dyDescent="0.35">
      <c r="B6399" s="45" t="s">
        <v>3314</v>
      </c>
      <c r="C6399" s="54">
        <v>90616</v>
      </c>
      <c r="D6399" s="54">
        <v>90616</v>
      </c>
      <c r="E6399" s="60" t="s">
        <v>3208</v>
      </c>
      <c r="F6399" s="73">
        <v>0</v>
      </c>
      <c r="G6399" s="73">
        <v>0.54166666666666674</v>
      </c>
      <c r="H6399" s="73">
        <v>0.54166666666666674</v>
      </c>
      <c r="I6399" s="73">
        <v>0.54166666666666674</v>
      </c>
      <c r="J6399" s="81" t="s">
        <v>4230</v>
      </c>
      <c r="AL6399" s="144">
        <v>0</v>
      </c>
      <c r="AM6399" s="144">
        <v>0.54166666666666674</v>
      </c>
      <c r="AN6399" s="144">
        <v>0.54166666666666674</v>
      </c>
      <c r="AO6399" s="145">
        <v>0.54166666666666674</v>
      </c>
    </row>
    <row r="6400" spans="2:41" ht="14.5" hidden="1" x14ac:dyDescent="0.35">
      <c r="B6400" s="45" t="s">
        <v>3314</v>
      </c>
      <c r="C6400" s="54">
        <v>906284</v>
      </c>
      <c r="D6400" s="54">
        <v>906284</v>
      </c>
      <c r="E6400" s="60" t="s">
        <v>3208</v>
      </c>
      <c r="F6400" s="73">
        <v>0</v>
      </c>
      <c r="G6400" s="73">
        <v>0.54166666666666674</v>
      </c>
      <c r="H6400" s="73">
        <v>0.54166666666666674</v>
      </c>
      <c r="I6400" s="73">
        <v>0.54166666666666674</v>
      </c>
      <c r="J6400" s="81" t="s">
        <v>4230</v>
      </c>
      <c r="AL6400" s="144">
        <v>0</v>
      </c>
      <c r="AM6400" s="144">
        <v>0.54166666666666674</v>
      </c>
      <c r="AN6400" s="144">
        <v>0.54166666666666674</v>
      </c>
      <c r="AO6400" s="145">
        <v>0.54166666666666674</v>
      </c>
    </row>
    <row r="6401" spans="2:41" ht="14.5" hidden="1" x14ac:dyDescent="0.35">
      <c r="B6401" s="45" t="s">
        <v>3314</v>
      </c>
      <c r="C6401" s="54">
        <v>906286</v>
      </c>
      <c r="D6401" s="54">
        <v>906286</v>
      </c>
      <c r="E6401" s="60" t="s">
        <v>3208</v>
      </c>
      <c r="F6401" s="73">
        <v>0</v>
      </c>
      <c r="G6401" s="73">
        <v>0.54166666666666674</v>
      </c>
      <c r="H6401" s="73">
        <v>0.54166666666666674</v>
      </c>
      <c r="I6401" s="73">
        <v>0.54166666666666674</v>
      </c>
      <c r="J6401" s="81" t="s">
        <v>4230</v>
      </c>
      <c r="AL6401" s="144">
        <v>0</v>
      </c>
      <c r="AM6401" s="144">
        <v>0.54166666666666674</v>
      </c>
      <c r="AN6401" s="144">
        <v>0.54166666666666674</v>
      </c>
      <c r="AO6401" s="145">
        <v>0.54166666666666674</v>
      </c>
    </row>
    <row r="6402" spans="2:41" ht="14.5" hidden="1" x14ac:dyDescent="0.35">
      <c r="B6402" s="45" t="s">
        <v>3314</v>
      </c>
      <c r="C6402" s="54">
        <v>906288</v>
      </c>
      <c r="D6402" s="54">
        <v>906289</v>
      </c>
      <c r="E6402" s="60" t="s">
        <v>3208</v>
      </c>
      <c r="F6402" s="73">
        <v>0</v>
      </c>
      <c r="G6402" s="73">
        <v>0.54166666666666674</v>
      </c>
      <c r="H6402" s="73">
        <v>0.54166666666666674</v>
      </c>
      <c r="I6402" s="73">
        <v>0.54166666666666674</v>
      </c>
      <c r="J6402" s="81" t="s">
        <v>4230</v>
      </c>
      <c r="AL6402" s="144">
        <v>0</v>
      </c>
      <c r="AM6402" s="144">
        <v>0.54166666666666674</v>
      </c>
      <c r="AN6402" s="144">
        <v>0.54166666666666674</v>
      </c>
      <c r="AO6402" s="145">
        <v>0.54166666666666674</v>
      </c>
    </row>
    <row r="6403" spans="2:41" ht="14.5" hidden="1" x14ac:dyDescent="0.35">
      <c r="B6403" s="45" t="s">
        <v>3314</v>
      </c>
      <c r="C6403" s="54">
        <v>90633</v>
      </c>
      <c r="D6403" s="54">
        <v>90633</v>
      </c>
      <c r="E6403" s="60" t="s">
        <v>3208</v>
      </c>
      <c r="F6403" s="73">
        <v>0</v>
      </c>
      <c r="G6403" s="73">
        <v>0.54166666666666674</v>
      </c>
      <c r="H6403" s="73">
        <v>0.54166666666666674</v>
      </c>
      <c r="I6403" s="73">
        <v>0.54166666666666674</v>
      </c>
      <c r="J6403" s="81" t="s">
        <v>4230</v>
      </c>
      <c r="AL6403" s="144">
        <v>0</v>
      </c>
      <c r="AM6403" s="144">
        <v>0.54166666666666674</v>
      </c>
      <c r="AN6403" s="144">
        <v>0.54166666666666674</v>
      </c>
      <c r="AO6403" s="145">
        <v>0.54166666666666674</v>
      </c>
    </row>
    <row r="6404" spans="2:41" ht="14.5" hidden="1" x14ac:dyDescent="0.35">
      <c r="B6404" s="45" t="s">
        <v>3314</v>
      </c>
      <c r="C6404" s="54">
        <v>90636</v>
      </c>
      <c r="D6404" s="54">
        <v>90636</v>
      </c>
      <c r="E6404" s="60" t="s">
        <v>3208</v>
      </c>
      <c r="F6404" s="73">
        <v>0</v>
      </c>
      <c r="G6404" s="73">
        <v>0.54166666666666674</v>
      </c>
      <c r="H6404" s="73">
        <v>0.54166666666666674</v>
      </c>
      <c r="I6404" s="73">
        <v>0.54166666666666674</v>
      </c>
      <c r="J6404" s="81" t="s">
        <v>4230</v>
      </c>
      <c r="AL6404" s="144">
        <v>0</v>
      </c>
      <c r="AM6404" s="144">
        <v>0.54166666666666674</v>
      </c>
      <c r="AN6404" s="144">
        <v>0.54166666666666674</v>
      </c>
      <c r="AO6404" s="145">
        <v>0.54166666666666674</v>
      </c>
    </row>
    <row r="6405" spans="2:41" ht="14.5" hidden="1" x14ac:dyDescent="0.35">
      <c r="B6405" s="45" t="s">
        <v>3314</v>
      </c>
      <c r="C6405" s="54">
        <v>906470</v>
      </c>
      <c r="D6405" s="54">
        <v>906475</v>
      </c>
      <c r="E6405" s="60" t="s">
        <v>3208</v>
      </c>
      <c r="F6405" s="73">
        <v>0</v>
      </c>
      <c r="G6405" s="73">
        <v>0.54166666666666674</v>
      </c>
      <c r="H6405" s="73">
        <v>0.54166666666666674</v>
      </c>
      <c r="I6405" s="73">
        <v>0.54166666666666674</v>
      </c>
      <c r="J6405" s="81" t="s">
        <v>4230</v>
      </c>
      <c r="AL6405" s="144">
        <v>0</v>
      </c>
      <c r="AM6405" s="144">
        <v>0.54166666666666674</v>
      </c>
      <c r="AN6405" s="144">
        <v>0.54166666666666674</v>
      </c>
      <c r="AO6405" s="145">
        <v>0.54166666666666674</v>
      </c>
    </row>
    <row r="6406" spans="2:41" ht="14.5" hidden="1" x14ac:dyDescent="0.35">
      <c r="B6406" s="45" t="s">
        <v>3314</v>
      </c>
      <c r="C6406" s="54">
        <v>906477</v>
      </c>
      <c r="D6406" s="54">
        <v>906478</v>
      </c>
      <c r="E6406" s="60" t="s">
        <v>3208</v>
      </c>
      <c r="F6406" s="73">
        <v>0</v>
      </c>
      <c r="G6406" s="73">
        <v>0.54166666666666674</v>
      </c>
      <c r="H6406" s="73">
        <v>0.54166666666666674</v>
      </c>
      <c r="I6406" s="73">
        <v>0.54166666666666674</v>
      </c>
      <c r="J6406" s="81" t="s">
        <v>4230</v>
      </c>
      <c r="AL6406" s="144">
        <v>0</v>
      </c>
      <c r="AM6406" s="144">
        <v>0.54166666666666674</v>
      </c>
      <c r="AN6406" s="144">
        <v>0.54166666666666674</v>
      </c>
      <c r="AO6406" s="145">
        <v>0.54166666666666674</v>
      </c>
    </row>
    <row r="6407" spans="2:41" ht="14.5" hidden="1" x14ac:dyDescent="0.35">
      <c r="B6407" s="45" t="s">
        <v>3314</v>
      </c>
      <c r="C6407" s="54">
        <v>906580</v>
      </c>
      <c r="D6407" s="54">
        <v>906582</v>
      </c>
      <c r="E6407" s="60" t="s">
        <v>3208</v>
      </c>
      <c r="F6407" s="73">
        <v>0</v>
      </c>
      <c r="G6407" s="73">
        <v>0.54166666666666674</v>
      </c>
      <c r="H6407" s="73">
        <v>0.54166666666666674</v>
      </c>
      <c r="I6407" s="73">
        <v>0.54166666666666674</v>
      </c>
      <c r="J6407" s="81" t="s">
        <v>4230</v>
      </c>
      <c r="AL6407" s="144">
        <v>0</v>
      </c>
      <c r="AM6407" s="144">
        <v>0.54166666666666674</v>
      </c>
      <c r="AN6407" s="144">
        <v>0.54166666666666674</v>
      </c>
      <c r="AO6407" s="145">
        <v>0.54166666666666674</v>
      </c>
    </row>
    <row r="6408" spans="2:41" ht="14.5" hidden="1" x14ac:dyDescent="0.35">
      <c r="B6408" s="45" t="s">
        <v>3314</v>
      </c>
      <c r="C6408" s="54">
        <v>906584</v>
      </c>
      <c r="D6408" s="54">
        <v>906584</v>
      </c>
      <c r="E6408" s="60" t="s">
        <v>3208</v>
      </c>
      <c r="F6408" s="73">
        <v>0</v>
      </c>
      <c r="G6408" s="73">
        <v>0.54166666666666674</v>
      </c>
      <c r="H6408" s="73">
        <v>0.54166666666666674</v>
      </c>
      <c r="I6408" s="73">
        <v>0.54166666666666674</v>
      </c>
      <c r="J6408" s="81" t="s">
        <v>4230</v>
      </c>
      <c r="AL6408" s="144">
        <v>0</v>
      </c>
      <c r="AM6408" s="144">
        <v>0.54166666666666674</v>
      </c>
      <c r="AN6408" s="144">
        <v>0.54166666666666674</v>
      </c>
      <c r="AO6408" s="145">
        <v>0.54166666666666674</v>
      </c>
    </row>
    <row r="6409" spans="2:41" ht="14.5" hidden="1" x14ac:dyDescent="0.35">
      <c r="B6409" s="45" t="s">
        <v>3314</v>
      </c>
      <c r="C6409" s="54">
        <v>906587</v>
      </c>
      <c r="D6409" s="54">
        <v>906587</v>
      </c>
      <c r="E6409" s="60" t="s">
        <v>3208</v>
      </c>
      <c r="F6409" s="73">
        <v>0</v>
      </c>
      <c r="G6409" s="73">
        <v>0.54166666666666674</v>
      </c>
      <c r="H6409" s="73">
        <v>0.54166666666666674</v>
      </c>
      <c r="I6409" s="73">
        <v>0.54166666666666674</v>
      </c>
      <c r="J6409" s="81" t="s">
        <v>4230</v>
      </c>
      <c r="AL6409" s="144">
        <v>0</v>
      </c>
      <c r="AM6409" s="144">
        <v>0.54166666666666674</v>
      </c>
      <c r="AN6409" s="144">
        <v>0.54166666666666674</v>
      </c>
      <c r="AO6409" s="145">
        <v>0.54166666666666674</v>
      </c>
    </row>
    <row r="6410" spans="2:41" ht="14.5" hidden="1" x14ac:dyDescent="0.35">
      <c r="B6410" s="45" t="s">
        <v>3314</v>
      </c>
      <c r="C6410" s="54">
        <v>906589</v>
      </c>
      <c r="D6410" s="54">
        <v>906589</v>
      </c>
      <c r="E6410" s="60" t="s">
        <v>3208</v>
      </c>
      <c r="F6410" s="73">
        <v>0</v>
      </c>
      <c r="G6410" s="73">
        <v>0.54166666666666674</v>
      </c>
      <c r="H6410" s="73">
        <v>0.54166666666666674</v>
      </c>
      <c r="I6410" s="73">
        <v>0.54166666666666674</v>
      </c>
      <c r="J6410" s="81" t="s">
        <v>4230</v>
      </c>
      <c r="AL6410" s="144">
        <v>0</v>
      </c>
      <c r="AM6410" s="144">
        <v>0.54166666666666674</v>
      </c>
      <c r="AN6410" s="144">
        <v>0.54166666666666674</v>
      </c>
      <c r="AO6410" s="145">
        <v>0.54166666666666674</v>
      </c>
    </row>
    <row r="6411" spans="2:41" ht="14.5" hidden="1" x14ac:dyDescent="0.35">
      <c r="B6411" s="45" t="s">
        <v>3314</v>
      </c>
      <c r="C6411" s="54">
        <v>906600</v>
      </c>
      <c r="D6411" s="54">
        <v>906602</v>
      </c>
      <c r="E6411" s="60" t="s">
        <v>3208</v>
      </c>
      <c r="F6411" s="73">
        <v>0</v>
      </c>
      <c r="G6411" s="73">
        <v>0.54166666666666674</v>
      </c>
      <c r="H6411" s="73">
        <v>0.54166666666666674</v>
      </c>
      <c r="I6411" s="73">
        <v>0.54166666666666674</v>
      </c>
      <c r="J6411" s="81" t="s">
        <v>4230</v>
      </c>
      <c r="AL6411" s="144">
        <v>0</v>
      </c>
      <c r="AM6411" s="144">
        <v>0.54166666666666674</v>
      </c>
      <c r="AN6411" s="144">
        <v>0.54166666666666674</v>
      </c>
      <c r="AO6411" s="145">
        <v>0.54166666666666674</v>
      </c>
    </row>
    <row r="6412" spans="2:41" ht="14.5" hidden="1" x14ac:dyDescent="0.35">
      <c r="B6412" s="45" t="s">
        <v>3314</v>
      </c>
      <c r="C6412" s="54">
        <v>906605</v>
      </c>
      <c r="D6412" s="54">
        <v>906606</v>
      </c>
      <c r="E6412" s="60" t="s">
        <v>3208</v>
      </c>
      <c r="F6412" s="73">
        <v>0</v>
      </c>
      <c r="G6412" s="73">
        <v>0.54166666666666674</v>
      </c>
      <c r="H6412" s="73">
        <v>0.54166666666666674</v>
      </c>
      <c r="I6412" s="73">
        <v>0.54166666666666674</v>
      </c>
      <c r="J6412" s="81" t="s">
        <v>4230</v>
      </c>
      <c r="AL6412" s="144">
        <v>0</v>
      </c>
      <c r="AM6412" s="144">
        <v>0.54166666666666674</v>
      </c>
      <c r="AN6412" s="144">
        <v>0.54166666666666674</v>
      </c>
      <c r="AO6412" s="145">
        <v>0.54166666666666674</v>
      </c>
    </row>
    <row r="6413" spans="2:41" ht="14.5" hidden="1" x14ac:dyDescent="0.35">
      <c r="B6413" s="45" t="s">
        <v>3314</v>
      </c>
      <c r="C6413" s="54">
        <v>906609</v>
      </c>
      <c r="D6413" s="54">
        <v>906610</v>
      </c>
      <c r="E6413" s="60" t="s">
        <v>3208</v>
      </c>
      <c r="F6413" s="73">
        <v>0</v>
      </c>
      <c r="G6413" s="73">
        <v>0.54166666666666674</v>
      </c>
      <c r="H6413" s="73">
        <v>0.54166666666666674</v>
      </c>
      <c r="I6413" s="73">
        <v>0.54166666666666674</v>
      </c>
      <c r="J6413" s="81" t="s">
        <v>4230</v>
      </c>
      <c r="AL6413" s="144">
        <v>0</v>
      </c>
      <c r="AM6413" s="144">
        <v>0.54166666666666674</v>
      </c>
      <c r="AN6413" s="144">
        <v>0.54166666666666674</v>
      </c>
      <c r="AO6413" s="145">
        <v>0.54166666666666674</v>
      </c>
    </row>
    <row r="6414" spans="2:41" ht="14.5" hidden="1" x14ac:dyDescent="0.35">
      <c r="B6414" s="45" t="s">
        <v>3314</v>
      </c>
      <c r="C6414" s="54">
        <v>906612</v>
      </c>
      <c r="D6414" s="54">
        <v>906612</v>
      </c>
      <c r="E6414" s="60" t="s">
        <v>3208</v>
      </c>
      <c r="F6414" s="73">
        <v>0</v>
      </c>
      <c r="G6414" s="73">
        <v>0.54166666666666674</v>
      </c>
      <c r="H6414" s="73">
        <v>0.54166666666666674</v>
      </c>
      <c r="I6414" s="73">
        <v>0.54166666666666674</v>
      </c>
      <c r="J6414" s="81" t="s">
        <v>4230</v>
      </c>
      <c r="AL6414" s="144">
        <v>0</v>
      </c>
      <c r="AM6414" s="144">
        <v>0.54166666666666674</v>
      </c>
      <c r="AN6414" s="144">
        <v>0.54166666666666674</v>
      </c>
      <c r="AO6414" s="145">
        <v>0.54166666666666674</v>
      </c>
    </row>
    <row r="6415" spans="2:41" ht="14.5" hidden="1" x14ac:dyDescent="0.35">
      <c r="B6415" s="45" t="s">
        <v>3314</v>
      </c>
      <c r="C6415" s="54">
        <v>906616</v>
      </c>
      <c r="D6415" s="54">
        <v>906618</v>
      </c>
      <c r="E6415" s="60" t="s">
        <v>3208</v>
      </c>
      <c r="F6415" s="73">
        <v>0</v>
      </c>
      <c r="G6415" s="73">
        <v>0.54166666666666674</v>
      </c>
      <c r="H6415" s="73">
        <v>0.54166666666666674</v>
      </c>
      <c r="I6415" s="73">
        <v>0.54166666666666674</v>
      </c>
      <c r="J6415" s="81" t="s">
        <v>4230</v>
      </c>
      <c r="AL6415" s="144">
        <v>0</v>
      </c>
      <c r="AM6415" s="144">
        <v>0.54166666666666674</v>
      </c>
      <c r="AN6415" s="144">
        <v>0.54166666666666674</v>
      </c>
      <c r="AO6415" s="145">
        <v>0.54166666666666674</v>
      </c>
    </row>
    <row r="6416" spans="2:41" ht="14.5" hidden="1" x14ac:dyDescent="0.35">
      <c r="B6416" s="45" t="s">
        <v>3314</v>
      </c>
      <c r="C6416" s="54">
        <v>906624</v>
      </c>
      <c r="D6416" s="54">
        <v>906624</v>
      </c>
      <c r="E6416" s="60" t="s">
        <v>3208</v>
      </c>
      <c r="F6416" s="73">
        <v>0</v>
      </c>
      <c r="G6416" s="73">
        <v>0.54166666666666674</v>
      </c>
      <c r="H6416" s="73">
        <v>0.54166666666666674</v>
      </c>
      <c r="I6416" s="73">
        <v>0.54166666666666674</v>
      </c>
      <c r="J6416" s="81" t="s">
        <v>4230</v>
      </c>
      <c r="AL6416" s="144">
        <v>0</v>
      </c>
      <c r="AM6416" s="144">
        <v>0.54166666666666674</v>
      </c>
      <c r="AN6416" s="144">
        <v>0.54166666666666674</v>
      </c>
      <c r="AO6416" s="145">
        <v>0.54166666666666674</v>
      </c>
    </row>
    <row r="6417" spans="2:41" ht="14.5" hidden="1" x14ac:dyDescent="0.35">
      <c r="B6417" s="45" t="s">
        <v>3314</v>
      </c>
      <c r="C6417" s="54">
        <v>90665</v>
      </c>
      <c r="D6417" s="54">
        <v>90665</v>
      </c>
      <c r="E6417" s="60" t="s">
        <v>3208</v>
      </c>
      <c r="F6417" s="73">
        <v>0</v>
      </c>
      <c r="G6417" s="73">
        <v>0.54166666666666674</v>
      </c>
      <c r="H6417" s="73">
        <v>0.54166666666666674</v>
      </c>
      <c r="I6417" s="73">
        <v>0.54166666666666674</v>
      </c>
      <c r="J6417" s="81" t="s">
        <v>4230</v>
      </c>
      <c r="AL6417" s="144">
        <v>0</v>
      </c>
      <c r="AM6417" s="144">
        <v>0.54166666666666674</v>
      </c>
      <c r="AN6417" s="144">
        <v>0.54166666666666674</v>
      </c>
      <c r="AO6417" s="145">
        <v>0.54166666666666674</v>
      </c>
    </row>
    <row r="6418" spans="2:41" ht="14.5" hidden="1" x14ac:dyDescent="0.35">
      <c r="B6418" s="45" t="s">
        <v>3314</v>
      </c>
      <c r="C6418" s="54">
        <v>90669</v>
      </c>
      <c r="D6418" s="54">
        <v>90669</v>
      </c>
      <c r="E6418" s="60" t="s">
        <v>3208</v>
      </c>
      <c r="F6418" s="73">
        <v>0</v>
      </c>
      <c r="G6418" s="73">
        <v>0.54166666666666674</v>
      </c>
      <c r="H6418" s="73">
        <v>0.54166666666666674</v>
      </c>
      <c r="I6418" s="73">
        <v>0.54166666666666674</v>
      </c>
      <c r="J6418" s="81" t="s">
        <v>4230</v>
      </c>
      <c r="AL6418" s="144">
        <v>0</v>
      </c>
      <c r="AM6418" s="144">
        <v>0.54166666666666674</v>
      </c>
      <c r="AN6418" s="144">
        <v>0.54166666666666674</v>
      </c>
      <c r="AO6418" s="145">
        <v>0.54166666666666674</v>
      </c>
    </row>
    <row r="6419" spans="2:41" ht="14.5" hidden="1" x14ac:dyDescent="0.35">
      <c r="B6419" s="45" t="s">
        <v>3314</v>
      </c>
      <c r="C6419" s="54">
        <v>906800</v>
      </c>
      <c r="D6419" s="54">
        <v>906802</v>
      </c>
      <c r="E6419" s="60" t="s">
        <v>3208</v>
      </c>
      <c r="F6419" s="73">
        <v>0</v>
      </c>
      <c r="G6419" s="73">
        <v>0.54166666666666674</v>
      </c>
      <c r="H6419" s="73">
        <v>0.54166666666666674</v>
      </c>
      <c r="I6419" s="73">
        <v>0.54166666666666674</v>
      </c>
      <c r="J6419" s="81" t="s">
        <v>4230</v>
      </c>
      <c r="AL6419" s="144">
        <v>0</v>
      </c>
      <c r="AM6419" s="144">
        <v>0.54166666666666674</v>
      </c>
      <c r="AN6419" s="144">
        <v>0.54166666666666674</v>
      </c>
      <c r="AO6419" s="145">
        <v>0.54166666666666674</v>
      </c>
    </row>
    <row r="6420" spans="2:41" ht="14.5" hidden="1" x14ac:dyDescent="0.35">
      <c r="B6420" s="45" t="s">
        <v>3314</v>
      </c>
      <c r="C6420" s="54">
        <v>90681</v>
      </c>
      <c r="D6420" s="54">
        <v>90682</v>
      </c>
      <c r="E6420" s="60" t="s">
        <v>3208</v>
      </c>
      <c r="F6420" s="73">
        <v>0</v>
      </c>
      <c r="G6420" s="73">
        <v>0.54166666666666674</v>
      </c>
      <c r="H6420" s="73">
        <v>0.54166666666666674</v>
      </c>
      <c r="I6420" s="73">
        <v>0.54166666666666674</v>
      </c>
      <c r="J6420" s="81" t="s">
        <v>4230</v>
      </c>
      <c r="AL6420" s="144">
        <v>0</v>
      </c>
      <c r="AM6420" s="144">
        <v>0.54166666666666674</v>
      </c>
      <c r="AN6420" s="144">
        <v>0.54166666666666674</v>
      </c>
      <c r="AO6420" s="145">
        <v>0.54166666666666674</v>
      </c>
    </row>
    <row r="6421" spans="2:41" ht="14.5" hidden="1" x14ac:dyDescent="0.35">
      <c r="B6421" s="45" t="s">
        <v>3314</v>
      </c>
      <c r="C6421" s="54">
        <v>906830</v>
      </c>
      <c r="D6421" s="54">
        <v>906837</v>
      </c>
      <c r="E6421" s="60" t="s">
        <v>3208</v>
      </c>
      <c r="F6421" s="73">
        <v>0</v>
      </c>
      <c r="G6421" s="73">
        <v>0.54166666666666674</v>
      </c>
      <c r="H6421" s="73">
        <v>0.54166666666666674</v>
      </c>
      <c r="I6421" s="73">
        <v>0.54166666666666674</v>
      </c>
      <c r="J6421" s="81" t="s">
        <v>4230</v>
      </c>
      <c r="AL6421" s="144">
        <v>0</v>
      </c>
      <c r="AM6421" s="144">
        <v>0.54166666666666674</v>
      </c>
      <c r="AN6421" s="144">
        <v>0.54166666666666674</v>
      </c>
      <c r="AO6421" s="145">
        <v>0.54166666666666674</v>
      </c>
    </row>
    <row r="6422" spans="2:41" ht="14.5" hidden="1" x14ac:dyDescent="0.35">
      <c r="B6422" s="45" t="s">
        <v>3314</v>
      </c>
      <c r="C6422" s="54">
        <v>906839</v>
      </c>
      <c r="D6422" s="54">
        <v>906847</v>
      </c>
      <c r="E6422" s="60" t="s">
        <v>3208</v>
      </c>
      <c r="F6422" s="73">
        <v>0</v>
      </c>
      <c r="G6422" s="73">
        <v>0.54166666666666674</v>
      </c>
      <c r="H6422" s="73">
        <v>0.54166666666666674</v>
      </c>
      <c r="I6422" s="73">
        <v>0.54166666666666674</v>
      </c>
      <c r="J6422" s="81" t="s">
        <v>4230</v>
      </c>
      <c r="AL6422" s="144">
        <v>0</v>
      </c>
      <c r="AM6422" s="144">
        <v>0.54166666666666674</v>
      </c>
      <c r="AN6422" s="144">
        <v>0.54166666666666674</v>
      </c>
      <c r="AO6422" s="145">
        <v>0.54166666666666674</v>
      </c>
    </row>
    <row r="6423" spans="2:41" ht="14.5" hidden="1" x14ac:dyDescent="0.35">
      <c r="B6423" s="45" t="s">
        <v>3314</v>
      </c>
      <c r="C6423" s="54">
        <v>906849</v>
      </c>
      <c r="D6423" s="54">
        <v>906857</v>
      </c>
      <c r="E6423" s="60" t="s">
        <v>3208</v>
      </c>
      <c r="F6423" s="73">
        <v>0</v>
      </c>
      <c r="G6423" s="73">
        <v>0.54166666666666674</v>
      </c>
      <c r="H6423" s="73">
        <v>0.54166666666666674</v>
      </c>
      <c r="I6423" s="73">
        <v>0.54166666666666674</v>
      </c>
      <c r="J6423" s="81" t="s">
        <v>4230</v>
      </c>
      <c r="AL6423" s="144">
        <v>0</v>
      </c>
      <c r="AM6423" s="144">
        <v>0.54166666666666674</v>
      </c>
      <c r="AN6423" s="144">
        <v>0.54166666666666674</v>
      </c>
      <c r="AO6423" s="145">
        <v>0.54166666666666674</v>
      </c>
    </row>
    <row r="6424" spans="2:41" ht="14.5" hidden="1" x14ac:dyDescent="0.35">
      <c r="B6424" s="45" t="s">
        <v>3314</v>
      </c>
      <c r="C6424" s="54">
        <v>906859</v>
      </c>
      <c r="D6424" s="54">
        <v>906859</v>
      </c>
      <c r="E6424" s="60" t="s">
        <v>3208</v>
      </c>
      <c r="F6424" s="73">
        <v>0</v>
      </c>
      <c r="G6424" s="73">
        <v>0.54166666666666674</v>
      </c>
      <c r="H6424" s="73">
        <v>0.54166666666666674</v>
      </c>
      <c r="I6424" s="73">
        <v>0.54166666666666674</v>
      </c>
      <c r="J6424" s="81" t="s">
        <v>4230</v>
      </c>
      <c r="AL6424" s="144">
        <v>0</v>
      </c>
      <c r="AM6424" s="144">
        <v>0.54166666666666674</v>
      </c>
      <c r="AN6424" s="144">
        <v>0.54166666666666674</v>
      </c>
      <c r="AO6424" s="145">
        <v>0.54166666666666674</v>
      </c>
    </row>
    <row r="6425" spans="2:41" ht="14.5" hidden="1" x14ac:dyDescent="0.35">
      <c r="B6425" s="45" t="s">
        <v>3314</v>
      </c>
      <c r="C6425" s="54">
        <v>906861</v>
      </c>
      <c r="D6425" s="54">
        <v>906867</v>
      </c>
      <c r="E6425" s="60" t="s">
        <v>3208</v>
      </c>
      <c r="F6425" s="73">
        <v>0</v>
      </c>
      <c r="G6425" s="73">
        <v>0.54166666666666674</v>
      </c>
      <c r="H6425" s="73">
        <v>0.54166666666666674</v>
      </c>
      <c r="I6425" s="73">
        <v>0.54166666666666674</v>
      </c>
      <c r="J6425" s="81" t="s">
        <v>4230</v>
      </c>
      <c r="AL6425" s="144">
        <v>0</v>
      </c>
      <c r="AM6425" s="144">
        <v>0.54166666666666674</v>
      </c>
      <c r="AN6425" s="144">
        <v>0.54166666666666674</v>
      </c>
      <c r="AO6425" s="145">
        <v>0.54166666666666674</v>
      </c>
    </row>
    <row r="6426" spans="2:41" ht="14.5" hidden="1" x14ac:dyDescent="0.35">
      <c r="B6426" s="45" t="s">
        <v>3314</v>
      </c>
      <c r="C6426" s="54">
        <v>906870</v>
      </c>
      <c r="D6426" s="54">
        <v>906877</v>
      </c>
      <c r="E6426" s="60" t="s">
        <v>3208</v>
      </c>
      <c r="F6426" s="73">
        <v>0</v>
      </c>
      <c r="G6426" s="73">
        <v>0.54166666666666674</v>
      </c>
      <c r="H6426" s="73">
        <v>0.54166666666666674</v>
      </c>
      <c r="I6426" s="73">
        <v>0.54166666666666674</v>
      </c>
      <c r="J6426" s="81" t="s">
        <v>4230</v>
      </c>
      <c r="AL6426" s="144">
        <v>0</v>
      </c>
      <c r="AM6426" s="144">
        <v>0.54166666666666674</v>
      </c>
      <c r="AN6426" s="144">
        <v>0.54166666666666674</v>
      </c>
      <c r="AO6426" s="145">
        <v>0.54166666666666674</v>
      </c>
    </row>
    <row r="6427" spans="2:41" ht="14.5" hidden="1" x14ac:dyDescent="0.35">
      <c r="B6427" s="45" t="s">
        <v>3314</v>
      </c>
      <c r="C6427" s="54">
        <v>906879</v>
      </c>
      <c r="D6427" s="54">
        <v>906879</v>
      </c>
      <c r="E6427" s="60" t="s">
        <v>3208</v>
      </c>
      <c r="F6427" s="73">
        <v>0</v>
      </c>
      <c r="G6427" s="73">
        <v>0.54166666666666674</v>
      </c>
      <c r="H6427" s="73">
        <v>0.54166666666666674</v>
      </c>
      <c r="I6427" s="73">
        <v>0.54166666666666674</v>
      </c>
      <c r="J6427" s="81" t="s">
        <v>4230</v>
      </c>
      <c r="AL6427" s="144">
        <v>0</v>
      </c>
      <c r="AM6427" s="144">
        <v>0.54166666666666674</v>
      </c>
      <c r="AN6427" s="144">
        <v>0.54166666666666674</v>
      </c>
      <c r="AO6427" s="145">
        <v>0.54166666666666674</v>
      </c>
    </row>
    <row r="6428" spans="2:41" ht="14.5" hidden="1" x14ac:dyDescent="0.35">
      <c r="B6428" s="45" t="s">
        <v>3314</v>
      </c>
      <c r="C6428" s="54">
        <v>90688</v>
      </c>
      <c r="D6428" s="54">
        <v>90688</v>
      </c>
      <c r="E6428" s="60" t="s">
        <v>3208</v>
      </c>
      <c r="F6428" s="73">
        <v>0</v>
      </c>
      <c r="G6428" s="73">
        <v>0.54166666666666674</v>
      </c>
      <c r="H6428" s="73">
        <v>0.54166666666666674</v>
      </c>
      <c r="I6428" s="73">
        <v>0.54166666666666674</v>
      </c>
      <c r="J6428" s="81" t="s">
        <v>4230</v>
      </c>
      <c r="AL6428" s="144">
        <v>0</v>
      </c>
      <c r="AM6428" s="144">
        <v>0.54166666666666674</v>
      </c>
      <c r="AN6428" s="144">
        <v>0.54166666666666674</v>
      </c>
      <c r="AO6428" s="145">
        <v>0.54166666666666674</v>
      </c>
    </row>
    <row r="6429" spans="2:41" ht="14.5" hidden="1" x14ac:dyDescent="0.35">
      <c r="B6429" s="45" t="s">
        <v>3314</v>
      </c>
      <c r="C6429" s="54">
        <v>906890</v>
      </c>
      <c r="D6429" s="54">
        <v>906897</v>
      </c>
      <c r="E6429" s="60" t="s">
        <v>3208</v>
      </c>
      <c r="F6429" s="73">
        <v>0</v>
      </c>
      <c r="G6429" s="73">
        <v>0.54166666666666674</v>
      </c>
      <c r="H6429" s="73">
        <v>0.54166666666666674</v>
      </c>
      <c r="I6429" s="73">
        <v>0.54166666666666674</v>
      </c>
      <c r="J6429" s="81" t="s">
        <v>4230</v>
      </c>
      <c r="AL6429" s="144">
        <v>0</v>
      </c>
      <c r="AM6429" s="144">
        <v>0.54166666666666674</v>
      </c>
      <c r="AN6429" s="144">
        <v>0.54166666666666674</v>
      </c>
      <c r="AO6429" s="145">
        <v>0.54166666666666674</v>
      </c>
    </row>
    <row r="6430" spans="2:41" ht="14.5" hidden="1" x14ac:dyDescent="0.35">
      <c r="B6430" s="45" t="s">
        <v>3314</v>
      </c>
      <c r="C6430" s="54">
        <v>906899</v>
      </c>
      <c r="D6430" s="54">
        <v>906899</v>
      </c>
      <c r="E6430" s="60" t="s">
        <v>3208</v>
      </c>
      <c r="F6430" s="73">
        <v>0</v>
      </c>
      <c r="G6430" s="73">
        <v>0.54166666666666674</v>
      </c>
      <c r="H6430" s="73">
        <v>0.54166666666666674</v>
      </c>
      <c r="I6430" s="73">
        <v>0.54166666666666674</v>
      </c>
      <c r="J6430" s="81" t="s">
        <v>4230</v>
      </c>
      <c r="AL6430" s="144">
        <v>0</v>
      </c>
      <c r="AM6430" s="144">
        <v>0.54166666666666674</v>
      </c>
      <c r="AN6430" s="144">
        <v>0.54166666666666674</v>
      </c>
      <c r="AO6430" s="145">
        <v>0.54166666666666674</v>
      </c>
    </row>
    <row r="6431" spans="2:41" ht="14.5" hidden="1" x14ac:dyDescent="0.35">
      <c r="B6431" s="45" t="s">
        <v>3314</v>
      </c>
      <c r="C6431" s="54">
        <v>907042</v>
      </c>
      <c r="D6431" s="54">
        <v>907042</v>
      </c>
      <c r="E6431" s="60" t="s">
        <v>3208</v>
      </c>
      <c r="F6431" s="73">
        <v>0</v>
      </c>
      <c r="G6431" s="73">
        <v>0.54166666666666674</v>
      </c>
      <c r="H6431" s="73">
        <v>0.54166666666666674</v>
      </c>
      <c r="I6431" s="73">
        <v>0.54166666666666674</v>
      </c>
      <c r="J6431" s="81" t="s">
        <v>4230</v>
      </c>
      <c r="AL6431" s="144">
        <v>0</v>
      </c>
      <c r="AM6431" s="144">
        <v>0.54166666666666674</v>
      </c>
      <c r="AN6431" s="144">
        <v>0.54166666666666674</v>
      </c>
      <c r="AO6431" s="145">
        <v>0.54166666666666674</v>
      </c>
    </row>
    <row r="6432" spans="2:41" ht="14.5" hidden="1" x14ac:dyDescent="0.35">
      <c r="B6432" s="45" t="s">
        <v>3314</v>
      </c>
      <c r="C6432" s="54">
        <v>907060</v>
      </c>
      <c r="D6432" s="54">
        <v>907060</v>
      </c>
      <c r="E6432" s="60" t="s">
        <v>3208</v>
      </c>
      <c r="F6432" s="73">
        <v>0</v>
      </c>
      <c r="G6432" s="73">
        <v>0.54166666666666674</v>
      </c>
      <c r="H6432" s="73">
        <v>0.54166666666666674</v>
      </c>
      <c r="I6432" s="73">
        <v>0.54166666666666674</v>
      </c>
      <c r="J6432" s="81" t="s">
        <v>4230</v>
      </c>
      <c r="AL6432" s="144">
        <v>0</v>
      </c>
      <c r="AM6432" s="144">
        <v>0.54166666666666674</v>
      </c>
      <c r="AN6432" s="144">
        <v>0.54166666666666674</v>
      </c>
      <c r="AO6432" s="145">
        <v>0.54166666666666674</v>
      </c>
    </row>
    <row r="6433" spans="2:41" ht="14.5" hidden="1" x14ac:dyDescent="0.35">
      <c r="B6433" s="45" t="s">
        <v>3314</v>
      </c>
      <c r="C6433" s="54">
        <v>907064</v>
      </c>
      <c r="D6433" s="54">
        <v>907065</v>
      </c>
      <c r="E6433" s="60" t="s">
        <v>3208</v>
      </c>
      <c r="F6433" s="73">
        <v>0</v>
      </c>
      <c r="G6433" s="73">
        <v>0.54166666666666674</v>
      </c>
      <c r="H6433" s="73">
        <v>0.54166666666666674</v>
      </c>
      <c r="I6433" s="73">
        <v>0.54166666666666674</v>
      </c>
      <c r="J6433" s="81" t="s">
        <v>4230</v>
      </c>
      <c r="AL6433" s="144">
        <v>0</v>
      </c>
      <c r="AM6433" s="144">
        <v>0.54166666666666674</v>
      </c>
      <c r="AN6433" s="144">
        <v>0.54166666666666674</v>
      </c>
      <c r="AO6433" s="145">
        <v>0.54166666666666674</v>
      </c>
    </row>
    <row r="6434" spans="2:41" ht="14.5" hidden="1" x14ac:dyDescent="0.35">
      <c r="B6434" s="45" t="s">
        <v>3314</v>
      </c>
      <c r="C6434" s="54">
        <v>907068</v>
      </c>
      <c r="D6434" s="54">
        <v>907068</v>
      </c>
      <c r="E6434" s="60" t="s">
        <v>3208</v>
      </c>
      <c r="F6434" s="73">
        <v>0</v>
      </c>
      <c r="G6434" s="73">
        <v>0.54166666666666674</v>
      </c>
      <c r="H6434" s="73">
        <v>0.54166666666666674</v>
      </c>
      <c r="I6434" s="73">
        <v>0.54166666666666674</v>
      </c>
      <c r="J6434" s="81" t="s">
        <v>4230</v>
      </c>
      <c r="AL6434" s="144">
        <v>0</v>
      </c>
      <c r="AM6434" s="144">
        <v>0.54166666666666674</v>
      </c>
      <c r="AN6434" s="144">
        <v>0.54166666666666674</v>
      </c>
      <c r="AO6434" s="145">
        <v>0.54166666666666674</v>
      </c>
    </row>
    <row r="6435" spans="2:41" ht="14.5" hidden="1" x14ac:dyDescent="0.35">
      <c r="B6435" s="45" t="s">
        <v>3314</v>
      </c>
      <c r="C6435" s="54">
        <v>907131</v>
      </c>
      <c r="D6435" s="54">
        <v>907132</v>
      </c>
      <c r="E6435" s="60" t="s">
        <v>3208</v>
      </c>
      <c r="F6435" s="73">
        <v>0</v>
      </c>
      <c r="G6435" s="73">
        <v>0.54166666666666674</v>
      </c>
      <c r="H6435" s="73">
        <v>0.54166666666666674</v>
      </c>
      <c r="I6435" s="73">
        <v>0.54166666666666674</v>
      </c>
      <c r="J6435" s="81" t="s">
        <v>4230</v>
      </c>
      <c r="AL6435" s="144">
        <v>0</v>
      </c>
      <c r="AM6435" s="144">
        <v>0.54166666666666674</v>
      </c>
      <c r="AN6435" s="144">
        <v>0.54166666666666674</v>
      </c>
      <c r="AO6435" s="145">
        <v>0.54166666666666674</v>
      </c>
    </row>
    <row r="6436" spans="2:41" ht="14.5" hidden="1" x14ac:dyDescent="0.35">
      <c r="B6436" s="45" t="s">
        <v>3314</v>
      </c>
      <c r="C6436" s="54">
        <v>907134</v>
      </c>
      <c r="D6436" s="54">
        <v>907136</v>
      </c>
      <c r="E6436" s="60" t="s">
        <v>3208</v>
      </c>
      <c r="F6436" s="73">
        <v>0</v>
      </c>
      <c r="G6436" s="73">
        <v>0.54166666666666674</v>
      </c>
      <c r="H6436" s="73">
        <v>0.54166666666666674</v>
      </c>
      <c r="I6436" s="73">
        <v>0.54166666666666674</v>
      </c>
      <c r="J6436" s="81" t="s">
        <v>4230</v>
      </c>
      <c r="AL6436" s="144">
        <v>0</v>
      </c>
      <c r="AM6436" s="144">
        <v>0.54166666666666674</v>
      </c>
      <c r="AN6436" s="144">
        <v>0.54166666666666674</v>
      </c>
      <c r="AO6436" s="145">
        <v>0.54166666666666674</v>
      </c>
    </row>
    <row r="6437" spans="2:41" ht="14.5" hidden="1" x14ac:dyDescent="0.35">
      <c r="B6437" s="45" t="s">
        <v>3314</v>
      </c>
      <c r="C6437" s="54">
        <v>907351</v>
      </c>
      <c r="D6437" s="54">
        <v>907351</v>
      </c>
      <c r="E6437" s="60" t="s">
        <v>3208</v>
      </c>
      <c r="F6437" s="73">
        <v>0</v>
      </c>
      <c r="G6437" s="73">
        <v>0.54166666666666674</v>
      </c>
      <c r="H6437" s="73">
        <v>0.54166666666666674</v>
      </c>
      <c r="I6437" s="73">
        <v>0.54166666666666674</v>
      </c>
      <c r="J6437" s="81" t="s">
        <v>4230</v>
      </c>
      <c r="AL6437" s="144">
        <v>0</v>
      </c>
      <c r="AM6437" s="144">
        <v>0.54166666666666674</v>
      </c>
      <c r="AN6437" s="144">
        <v>0.54166666666666674</v>
      </c>
      <c r="AO6437" s="145">
        <v>0.54166666666666674</v>
      </c>
    </row>
    <row r="6438" spans="2:41" ht="14.5" hidden="1" x14ac:dyDescent="0.35">
      <c r="B6438" s="45" t="s">
        <v>3314</v>
      </c>
      <c r="C6438" s="54">
        <v>907354</v>
      </c>
      <c r="D6438" s="54">
        <v>907356</v>
      </c>
      <c r="E6438" s="60" t="s">
        <v>3208</v>
      </c>
      <c r="F6438" s="73">
        <v>0</v>
      </c>
      <c r="G6438" s="73">
        <v>0.54166666666666674</v>
      </c>
      <c r="H6438" s="73">
        <v>0.54166666666666674</v>
      </c>
      <c r="I6438" s="73">
        <v>0.54166666666666674</v>
      </c>
      <c r="J6438" s="81" t="s">
        <v>4230</v>
      </c>
      <c r="AL6438" s="144">
        <v>0</v>
      </c>
      <c r="AM6438" s="144">
        <v>0.54166666666666674</v>
      </c>
      <c r="AN6438" s="144">
        <v>0.54166666666666674</v>
      </c>
      <c r="AO6438" s="145">
        <v>0.54166666666666674</v>
      </c>
    </row>
    <row r="6439" spans="2:41" ht="14.5" hidden="1" x14ac:dyDescent="0.35">
      <c r="B6439" s="45" t="s">
        <v>3314</v>
      </c>
      <c r="C6439" s="54">
        <v>907389</v>
      </c>
      <c r="D6439" s="54">
        <v>907389</v>
      </c>
      <c r="E6439" s="60" t="s">
        <v>3208</v>
      </c>
      <c r="F6439" s="73">
        <v>0</v>
      </c>
      <c r="G6439" s="73">
        <v>0.54166666666666674</v>
      </c>
      <c r="H6439" s="73">
        <v>0.54166666666666674</v>
      </c>
      <c r="I6439" s="73">
        <v>0.54166666666666674</v>
      </c>
      <c r="J6439" s="81" t="s">
        <v>4230</v>
      </c>
      <c r="AL6439" s="144">
        <v>0</v>
      </c>
      <c r="AM6439" s="144">
        <v>0.54166666666666674</v>
      </c>
      <c r="AN6439" s="144">
        <v>0.54166666666666674</v>
      </c>
      <c r="AO6439" s="145">
        <v>0.54166666666666674</v>
      </c>
    </row>
    <row r="6440" spans="2:41" ht="14.5" hidden="1" x14ac:dyDescent="0.35">
      <c r="B6440" s="45" t="s">
        <v>3314</v>
      </c>
      <c r="C6440" s="54">
        <v>907537</v>
      </c>
      <c r="D6440" s="54">
        <v>907537</v>
      </c>
      <c r="E6440" s="60" t="s">
        <v>3208</v>
      </c>
      <c r="F6440" s="73">
        <v>0</v>
      </c>
      <c r="G6440" s="73">
        <v>0.54166666666666674</v>
      </c>
      <c r="H6440" s="73">
        <v>0.54166666666666674</v>
      </c>
      <c r="I6440" s="73">
        <v>0.54166666666666674</v>
      </c>
      <c r="J6440" s="81" t="s">
        <v>4230</v>
      </c>
      <c r="AL6440" s="144">
        <v>0</v>
      </c>
      <c r="AM6440" s="144">
        <v>0.54166666666666674</v>
      </c>
      <c r="AN6440" s="144">
        <v>0.54166666666666674</v>
      </c>
      <c r="AO6440" s="145">
        <v>0.54166666666666674</v>
      </c>
    </row>
    <row r="6441" spans="2:41" ht="14.5" hidden="1" x14ac:dyDescent="0.35">
      <c r="B6441" s="45" t="s">
        <v>3314</v>
      </c>
      <c r="C6441" s="54">
        <v>907642</v>
      </c>
      <c r="D6441" s="54">
        <v>907643</v>
      </c>
      <c r="E6441" s="60" t="s">
        <v>3208</v>
      </c>
      <c r="F6441" s="73">
        <v>0</v>
      </c>
      <c r="G6441" s="73">
        <v>0.54166666666666674</v>
      </c>
      <c r="H6441" s="73">
        <v>0.54166666666666674</v>
      </c>
      <c r="I6441" s="73">
        <v>0.54166666666666674</v>
      </c>
      <c r="J6441" s="81" t="s">
        <v>4230</v>
      </c>
      <c r="AL6441" s="144">
        <v>0</v>
      </c>
      <c r="AM6441" s="144">
        <v>0.54166666666666674</v>
      </c>
      <c r="AN6441" s="144">
        <v>0.54166666666666674</v>
      </c>
      <c r="AO6441" s="145">
        <v>0.54166666666666674</v>
      </c>
    </row>
    <row r="6442" spans="2:41" ht="14.5" hidden="1" x14ac:dyDescent="0.35">
      <c r="B6442" s="45" t="s">
        <v>3314</v>
      </c>
      <c r="C6442" s="54">
        <v>907799</v>
      </c>
      <c r="D6442" s="54">
        <v>907799</v>
      </c>
      <c r="E6442" s="60" t="s">
        <v>3208</v>
      </c>
      <c r="F6442" s="73">
        <v>0</v>
      </c>
      <c r="G6442" s="73">
        <v>0.54166666666666674</v>
      </c>
      <c r="H6442" s="73">
        <v>0.54166666666666674</v>
      </c>
      <c r="I6442" s="73">
        <v>0.54166666666666674</v>
      </c>
      <c r="J6442" s="81" t="s">
        <v>4230</v>
      </c>
      <c r="AL6442" s="144">
        <v>0</v>
      </c>
      <c r="AM6442" s="144">
        <v>0.54166666666666674</v>
      </c>
      <c r="AN6442" s="144">
        <v>0.54166666666666674</v>
      </c>
      <c r="AO6442" s="145">
        <v>0.54166666666666674</v>
      </c>
    </row>
    <row r="6443" spans="2:41" ht="14.5" hidden="1" x14ac:dyDescent="0.35">
      <c r="B6443" s="45" t="s">
        <v>3314</v>
      </c>
      <c r="C6443" s="54">
        <v>907865</v>
      </c>
      <c r="D6443" s="54">
        <v>907865</v>
      </c>
      <c r="E6443" s="60" t="s">
        <v>3208</v>
      </c>
      <c r="F6443" s="73">
        <v>0</v>
      </c>
      <c r="G6443" s="73">
        <v>0.54166666666666674</v>
      </c>
      <c r="H6443" s="73">
        <v>0.54166666666666674</v>
      </c>
      <c r="I6443" s="73">
        <v>0.54166666666666674</v>
      </c>
      <c r="J6443" s="81" t="s">
        <v>4230</v>
      </c>
      <c r="AL6443" s="144">
        <v>0</v>
      </c>
      <c r="AM6443" s="144">
        <v>0.54166666666666674</v>
      </c>
      <c r="AN6443" s="144">
        <v>0.54166666666666674</v>
      </c>
      <c r="AO6443" s="145">
        <v>0.54166666666666674</v>
      </c>
    </row>
    <row r="6444" spans="2:41" ht="14.5" hidden="1" x14ac:dyDescent="0.35">
      <c r="B6444" s="45" t="s">
        <v>3314</v>
      </c>
      <c r="C6444" s="54">
        <v>907921</v>
      </c>
      <c r="D6444" s="54">
        <v>907921</v>
      </c>
      <c r="E6444" s="60" t="s">
        <v>3208</v>
      </c>
      <c r="F6444" s="73">
        <v>0</v>
      </c>
      <c r="G6444" s="73">
        <v>0.54166666666666674</v>
      </c>
      <c r="H6444" s="73">
        <v>0.54166666666666674</v>
      </c>
      <c r="I6444" s="73">
        <v>0.54166666666666674</v>
      </c>
      <c r="J6444" s="81" t="s">
        <v>4230</v>
      </c>
      <c r="AL6444" s="144">
        <v>0</v>
      </c>
      <c r="AM6444" s="144">
        <v>0.54166666666666674</v>
      </c>
      <c r="AN6444" s="144">
        <v>0.54166666666666674</v>
      </c>
      <c r="AO6444" s="145">
        <v>0.54166666666666674</v>
      </c>
    </row>
    <row r="6445" spans="2:41" ht="14.5" hidden="1" x14ac:dyDescent="0.35">
      <c r="B6445" s="45" t="s">
        <v>3314</v>
      </c>
      <c r="C6445" s="54">
        <v>908103</v>
      </c>
      <c r="D6445" s="54">
        <v>908104</v>
      </c>
      <c r="E6445" s="60" t="s">
        <v>3208</v>
      </c>
      <c r="F6445" s="73">
        <v>0</v>
      </c>
      <c r="G6445" s="73">
        <v>0.54166666666666674</v>
      </c>
      <c r="H6445" s="73">
        <v>0.54166666666666674</v>
      </c>
      <c r="I6445" s="73">
        <v>0.54166666666666674</v>
      </c>
      <c r="J6445" s="81" t="s">
        <v>4230</v>
      </c>
      <c r="AL6445" s="144">
        <v>0</v>
      </c>
      <c r="AM6445" s="144">
        <v>0.54166666666666674</v>
      </c>
      <c r="AN6445" s="144">
        <v>0.54166666666666674</v>
      </c>
      <c r="AO6445" s="145">
        <v>0.54166666666666674</v>
      </c>
    </row>
    <row r="6446" spans="2:41" ht="14.5" hidden="1" x14ac:dyDescent="0.35">
      <c r="B6446" s="45" t="s">
        <v>3314</v>
      </c>
      <c r="C6446" s="54">
        <v>908106</v>
      </c>
      <c r="D6446" s="54">
        <v>908107</v>
      </c>
      <c r="E6446" s="60" t="s">
        <v>3208</v>
      </c>
      <c r="F6446" s="73">
        <v>0</v>
      </c>
      <c r="G6446" s="73">
        <v>0.54166666666666674</v>
      </c>
      <c r="H6446" s="73">
        <v>0.54166666666666674</v>
      </c>
      <c r="I6446" s="73">
        <v>0.54166666666666674</v>
      </c>
      <c r="J6446" s="81" t="s">
        <v>4230</v>
      </c>
      <c r="AL6446" s="144">
        <v>0</v>
      </c>
      <c r="AM6446" s="144">
        <v>0.54166666666666674</v>
      </c>
      <c r="AN6446" s="144">
        <v>0.54166666666666674</v>
      </c>
      <c r="AO6446" s="145">
        <v>0.54166666666666674</v>
      </c>
    </row>
    <row r="6447" spans="2:41" ht="14.5" hidden="1" x14ac:dyDescent="0.35">
      <c r="B6447" s="45" t="s">
        <v>3314</v>
      </c>
      <c r="C6447" s="54">
        <v>908162</v>
      </c>
      <c r="D6447" s="54">
        <v>908162</v>
      </c>
      <c r="E6447" s="60" t="s">
        <v>3208</v>
      </c>
      <c r="F6447" s="73">
        <v>0</v>
      </c>
      <c r="G6447" s="73">
        <v>0.54166666666666674</v>
      </c>
      <c r="H6447" s="73">
        <v>0.54166666666666674</v>
      </c>
      <c r="I6447" s="73">
        <v>0.54166666666666674</v>
      </c>
      <c r="J6447" s="81" t="s">
        <v>4230</v>
      </c>
      <c r="AL6447" s="144">
        <v>0</v>
      </c>
      <c r="AM6447" s="144">
        <v>0.54166666666666674</v>
      </c>
      <c r="AN6447" s="144">
        <v>0.54166666666666674</v>
      </c>
      <c r="AO6447" s="145">
        <v>0.54166666666666674</v>
      </c>
    </row>
    <row r="6448" spans="2:41" ht="14.5" hidden="1" x14ac:dyDescent="0.35">
      <c r="B6448" s="45" t="s">
        <v>3314</v>
      </c>
      <c r="C6448" s="54">
        <v>908980</v>
      </c>
      <c r="D6448" s="54">
        <v>908980</v>
      </c>
      <c r="E6448" s="60" t="s">
        <v>3208</v>
      </c>
      <c r="F6448" s="73">
        <v>0</v>
      </c>
      <c r="G6448" s="73">
        <v>0.54166666666666674</v>
      </c>
      <c r="H6448" s="73">
        <v>0.54166666666666674</v>
      </c>
      <c r="I6448" s="73">
        <v>0.54166666666666674</v>
      </c>
      <c r="J6448" s="81" t="s">
        <v>4230</v>
      </c>
      <c r="AL6448" s="144">
        <v>0</v>
      </c>
      <c r="AM6448" s="144">
        <v>0.54166666666666674</v>
      </c>
      <c r="AN6448" s="144">
        <v>0.54166666666666674</v>
      </c>
      <c r="AO6448" s="145">
        <v>0.54166666666666674</v>
      </c>
    </row>
    <row r="6449" spans="2:41" ht="14.5" hidden="1" x14ac:dyDescent="0.35">
      <c r="B6449" s="45" t="s">
        <v>3314</v>
      </c>
      <c r="C6449" s="54">
        <v>90909</v>
      </c>
      <c r="D6449" s="54">
        <v>90909</v>
      </c>
      <c r="E6449" s="60" t="s">
        <v>3208</v>
      </c>
      <c r="F6449" s="73">
        <v>0</v>
      </c>
      <c r="G6449" s="73">
        <v>0.54166666666666674</v>
      </c>
      <c r="H6449" s="73">
        <v>0.54166666666666674</v>
      </c>
      <c r="I6449" s="73">
        <v>0.54166666666666674</v>
      </c>
      <c r="J6449" s="81" t="s">
        <v>4230</v>
      </c>
      <c r="AL6449" s="144">
        <v>0</v>
      </c>
      <c r="AM6449" s="144">
        <v>0.54166666666666674</v>
      </c>
      <c r="AN6449" s="144">
        <v>0.54166666666666674</v>
      </c>
      <c r="AO6449" s="145">
        <v>0.54166666666666674</v>
      </c>
    </row>
    <row r="6450" spans="2:41" ht="14.5" hidden="1" x14ac:dyDescent="0.35">
      <c r="B6450" s="45" t="s">
        <v>3314</v>
      </c>
      <c r="C6450" s="54">
        <v>909220</v>
      </c>
      <c r="D6450" s="54">
        <v>909221</v>
      </c>
      <c r="E6450" s="60" t="s">
        <v>3208</v>
      </c>
      <c r="F6450" s="73">
        <v>0</v>
      </c>
      <c r="G6450" s="73">
        <v>0.54166666666666674</v>
      </c>
      <c r="H6450" s="73">
        <v>0.54166666666666674</v>
      </c>
      <c r="I6450" s="73">
        <v>0.54166666666666674</v>
      </c>
      <c r="J6450" s="81" t="s">
        <v>4230</v>
      </c>
      <c r="AL6450" s="144">
        <v>0</v>
      </c>
      <c r="AM6450" s="144">
        <v>0.54166666666666674</v>
      </c>
      <c r="AN6450" s="144">
        <v>0.54166666666666674</v>
      </c>
      <c r="AO6450" s="145">
        <v>0.54166666666666674</v>
      </c>
    </row>
    <row r="6451" spans="2:41" ht="14.5" hidden="1" x14ac:dyDescent="0.35">
      <c r="B6451" s="45" t="s">
        <v>3314</v>
      </c>
      <c r="C6451" s="54">
        <v>909227</v>
      </c>
      <c r="D6451" s="54">
        <v>909227</v>
      </c>
      <c r="E6451" s="60" t="s">
        <v>3208</v>
      </c>
      <c r="F6451" s="73">
        <v>0</v>
      </c>
      <c r="G6451" s="73">
        <v>0.54166666666666674</v>
      </c>
      <c r="H6451" s="73">
        <v>0.54166666666666674</v>
      </c>
      <c r="I6451" s="73">
        <v>0.54166666666666674</v>
      </c>
      <c r="J6451" s="81" t="s">
        <v>4230</v>
      </c>
      <c r="AL6451" s="144">
        <v>0</v>
      </c>
      <c r="AM6451" s="144">
        <v>0.54166666666666674</v>
      </c>
      <c r="AN6451" s="144">
        <v>0.54166666666666674</v>
      </c>
      <c r="AO6451" s="145">
        <v>0.54166666666666674</v>
      </c>
    </row>
    <row r="6452" spans="2:41" ht="14.5" hidden="1" x14ac:dyDescent="0.35">
      <c r="B6452" s="45" t="s">
        <v>3314</v>
      </c>
      <c r="C6452" s="54">
        <v>909360</v>
      </c>
      <c r="D6452" s="54">
        <v>909360</v>
      </c>
      <c r="E6452" s="60" t="s">
        <v>3208</v>
      </c>
      <c r="F6452" s="73">
        <v>0</v>
      </c>
      <c r="G6452" s="73">
        <v>0.54166666666666674</v>
      </c>
      <c r="H6452" s="73">
        <v>0.54166666666666674</v>
      </c>
      <c r="I6452" s="73">
        <v>0.54166666666666674</v>
      </c>
      <c r="J6452" s="81" t="s">
        <v>4230</v>
      </c>
      <c r="AL6452" s="144">
        <v>0</v>
      </c>
      <c r="AM6452" s="144">
        <v>0.54166666666666674</v>
      </c>
      <c r="AN6452" s="144">
        <v>0.54166666666666674</v>
      </c>
      <c r="AO6452" s="145">
        <v>0.54166666666666674</v>
      </c>
    </row>
    <row r="6453" spans="2:41" ht="14.5" hidden="1" x14ac:dyDescent="0.35">
      <c r="B6453" s="45" t="s">
        <v>3314</v>
      </c>
      <c r="C6453" s="54">
        <v>909368</v>
      </c>
      <c r="D6453" s="54">
        <v>909368</v>
      </c>
      <c r="E6453" s="60" t="s">
        <v>3208</v>
      </c>
      <c r="F6453" s="73">
        <v>0</v>
      </c>
      <c r="G6453" s="73">
        <v>0.54166666666666674</v>
      </c>
      <c r="H6453" s="73">
        <v>0.54166666666666674</v>
      </c>
      <c r="I6453" s="73">
        <v>0.54166666666666674</v>
      </c>
      <c r="J6453" s="81" t="s">
        <v>4230</v>
      </c>
      <c r="AL6453" s="144">
        <v>0</v>
      </c>
      <c r="AM6453" s="144">
        <v>0.54166666666666674</v>
      </c>
      <c r="AN6453" s="144">
        <v>0.54166666666666674</v>
      </c>
      <c r="AO6453" s="145">
        <v>0.54166666666666674</v>
      </c>
    </row>
    <row r="6454" spans="2:41" ht="14.5" hidden="1" x14ac:dyDescent="0.35">
      <c r="B6454" s="45" t="s">
        <v>3314</v>
      </c>
      <c r="C6454" s="54">
        <v>90946</v>
      </c>
      <c r="D6454" s="54">
        <v>90946</v>
      </c>
      <c r="E6454" s="60" t="s">
        <v>3208</v>
      </c>
      <c r="F6454" s="73">
        <v>0</v>
      </c>
      <c r="G6454" s="73">
        <v>0.54166666666666674</v>
      </c>
      <c r="H6454" s="73">
        <v>0.54166666666666674</v>
      </c>
      <c r="I6454" s="73">
        <v>0.54166666666666674</v>
      </c>
      <c r="J6454" s="81" t="s">
        <v>4230</v>
      </c>
      <c r="AL6454" s="144">
        <v>0</v>
      </c>
      <c r="AM6454" s="144">
        <v>0.54166666666666674</v>
      </c>
      <c r="AN6454" s="144">
        <v>0.54166666666666674</v>
      </c>
      <c r="AO6454" s="145">
        <v>0.54166666666666674</v>
      </c>
    </row>
    <row r="6455" spans="2:41" ht="14.5" hidden="1" x14ac:dyDescent="0.35">
      <c r="B6455" s="45" t="s">
        <v>3314</v>
      </c>
      <c r="C6455" s="54">
        <v>909460</v>
      </c>
      <c r="D6455" s="54">
        <v>909460</v>
      </c>
      <c r="E6455" s="60" t="s">
        <v>3208</v>
      </c>
      <c r="F6455" s="73">
        <v>0</v>
      </c>
      <c r="G6455" s="73">
        <v>0.54166666666666674</v>
      </c>
      <c r="H6455" s="73">
        <v>0.54166666666666674</v>
      </c>
      <c r="I6455" s="73">
        <v>0.54166666666666674</v>
      </c>
      <c r="J6455" s="81" t="s">
        <v>4230</v>
      </c>
      <c r="AL6455" s="144">
        <v>0</v>
      </c>
      <c r="AM6455" s="144">
        <v>0.54166666666666674</v>
      </c>
      <c r="AN6455" s="144">
        <v>0.54166666666666674</v>
      </c>
      <c r="AO6455" s="145">
        <v>0.54166666666666674</v>
      </c>
    </row>
    <row r="6456" spans="2:41" ht="14.5" hidden="1" x14ac:dyDescent="0.35">
      <c r="B6456" s="45" t="s">
        <v>3314</v>
      </c>
      <c r="C6456" s="54">
        <v>909464</v>
      </c>
      <c r="D6456" s="54">
        <v>909469</v>
      </c>
      <c r="E6456" s="60" t="s">
        <v>3208</v>
      </c>
      <c r="F6456" s="73">
        <v>0</v>
      </c>
      <c r="G6456" s="73">
        <v>0.54166666666666674</v>
      </c>
      <c r="H6456" s="73">
        <v>0.54166666666666674</v>
      </c>
      <c r="I6456" s="73">
        <v>0.54166666666666674</v>
      </c>
      <c r="J6456" s="81" t="s">
        <v>4230</v>
      </c>
      <c r="AL6456" s="144">
        <v>0</v>
      </c>
      <c r="AM6456" s="144">
        <v>0.54166666666666674</v>
      </c>
      <c r="AN6456" s="144">
        <v>0.54166666666666674</v>
      </c>
      <c r="AO6456" s="145">
        <v>0.54166666666666674</v>
      </c>
    </row>
    <row r="6457" spans="2:41" ht="14.5" hidden="1" x14ac:dyDescent="0.35">
      <c r="B6457" s="45" t="s">
        <v>3314</v>
      </c>
      <c r="C6457" s="54">
        <v>909534</v>
      </c>
      <c r="D6457" s="54">
        <v>909535</v>
      </c>
      <c r="E6457" s="60" t="s">
        <v>3208</v>
      </c>
      <c r="F6457" s="73">
        <v>0</v>
      </c>
      <c r="G6457" s="73">
        <v>0.54166666666666674</v>
      </c>
      <c r="H6457" s="73">
        <v>0.54166666666666674</v>
      </c>
      <c r="I6457" s="73">
        <v>0.54166666666666674</v>
      </c>
      <c r="J6457" s="81" t="s">
        <v>4230</v>
      </c>
      <c r="AL6457" s="144">
        <v>0</v>
      </c>
      <c r="AM6457" s="144">
        <v>0.54166666666666674</v>
      </c>
      <c r="AN6457" s="144">
        <v>0.54166666666666674</v>
      </c>
      <c r="AO6457" s="145">
        <v>0.54166666666666674</v>
      </c>
    </row>
    <row r="6458" spans="2:41" ht="14.5" hidden="1" x14ac:dyDescent="0.35">
      <c r="B6458" s="45" t="s">
        <v>3314</v>
      </c>
      <c r="C6458" s="54">
        <v>909590</v>
      </c>
      <c r="D6458" s="54">
        <v>909590</v>
      </c>
      <c r="E6458" s="60" t="s">
        <v>3208</v>
      </c>
      <c r="F6458" s="73">
        <v>0</v>
      </c>
      <c r="G6458" s="73">
        <v>0.54166666666666674</v>
      </c>
      <c r="H6458" s="73">
        <v>0.54166666666666674</v>
      </c>
      <c r="I6458" s="73">
        <v>0.54166666666666674</v>
      </c>
      <c r="J6458" s="81" t="s">
        <v>4230</v>
      </c>
      <c r="AL6458" s="144">
        <v>0</v>
      </c>
      <c r="AM6458" s="144">
        <v>0.54166666666666674</v>
      </c>
      <c r="AN6458" s="144">
        <v>0.54166666666666674</v>
      </c>
      <c r="AO6458" s="145">
        <v>0.54166666666666674</v>
      </c>
    </row>
    <row r="6459" spans="2:41" ht="14.5" hidden="1" x14ac:dyDescent="0.35">
      <c r="B6459" s="45" t="s">
        <v>3314</v>
      </c>
      <c r="C6459" s="54">
        <v>909600</v>
      </c>
      <c r="D6459" s="54">
        <v>909601</v>
      </c>
      <c r="E6459" s="60" t="s">
        <v>3208</v>
      </c>
      <c r="F6459" s="73">
        <v>0</v>
      </c>
      <c r="G6459" s="73">
        <v>0.54166666666666674</v>
      </c>
      <c r="H6459" s="73">
        <v>0.54166666666666674</v>
      </c>
      <c r="I6459" s="73">
        <v>0.54166666666666674</v>
      </c>
      <c r="J6459" s="81" t="s">
        <v>4230</v>
      </c>
      <c r="AL6459" s="144">
        <v>0</v>
      </c>
      <c r="AM6459" s="144">
        <v>0.54166666666666674</v>
      </c>
      <c r="AN6459" s="144">
        <v>0.54166666666666674</v>
      </c>
      <c r="AO6459" s="145">
        <v>0.54166666666666674</v>
      </c>
    </row>
    <row r="6460" spans="2:41" ht="14.5" hidden="1" x14ac:dyDescent="0.35">
      <c r="B6460" s="45" t="s">
        <v>3314</v>
      </c>
      <c r="C6460" s="54">
        <v>909603</v>
      </c>
      <c r="D6460" s="54">
        <v>909604</v>
      </c>
      <c r="E6460" s="60" t="s">
        <v>3208</v>
      </c>
      <c r="F6460" s="73">
        <v>0</v>
      </c>
      <c r="G6460" s="73">
        <v>0.54166666666666674</v>
      </c>
      <c r="H6460" s="73">
        <v>0.54166666666666674</v>
      </c>
      <c r="I6460" s="73">
        <v>0.54166666666666674</v>
      </c>
      <c r="J6460" s="81" t="s">
        <v>4230</v>
      </c>
      <c r="AL6460" s="144">
        <v>0</v>
      </c>
      <c r="AM6460" s="144">
        <v>0.54166666666666674</v>
      </c>
      <c r="AN6460" s="144">
        <v>0.54166666666666674</v>
      </c>
      <c r="AO6460" s="145">
        <v>0.54166666666666674</v>
      </c>
    </row>
    <row r="6461" spans="2:41" ht="14.5" hidden="1" x14ac:dyDescent="0.35">
      <c r="B6461" s="45" t="s">
        <v>3314</v>
      </c>
      <c r="C6461" s="54">
        <v>909606</v>
      </c>
      <c r="D6461" s="54">
        <v>909607</v>
      </c>
      <c r="E6461" s="60" t="s">
        <v>3208</v>
      </c>
      <c r="F6461" s="73">
        <v>0</v>
      </c>
      <c r="G6461" s="73">
        <v>0.54166666666666674</v>
      </c>
      <c r="H6461" s="73">
        <v>0.54166666666666674</v>
      </c>
      <c r="I6461" s="73">
        <v>0.54166666666666674</v>
      </c>
      <c r="J6461" s="81" t="s">
        <v>4230</v>
      </c>
      <c r="AL6461" s="144">
        <v>0</v>
      </c>
      <c r="AM6461" s="144">
        <v>0.54166666666666674</v>
      </c>
      <c r="AN6461" s="144">
        <v>0.54166666666666674</v>
      </c>
      <c r="AO6461" s="145">
        <v>0.54166666666666674</v>
      </c>
    </row>
    <row r="6462" spans="2:41" ht="14.5" hidden="1" x14ac:dyDescent="0.35">
      <c r="B6462" s="45" t="s">
        <v>3314</v>
      </c>
      <c r="C6462" s="54">
        <v>909682</v>
      </c>
      <c r="D6462" s="54">
        <v>909682</v>
      </c>
      <c r="E6462" s="60" t="s">
        <v>3208</v>
      </c>
      <c r="F6462" s="73">
        <v>0</v>
      </c>
      <c r="G6462" s="73">
        <v>0.54166666666666674</v>
      </c>
      <c r="H6462" s="73">
        <v>0.54166666666666674</v>
      </c>
      <c r="I6462" s="73">
        <v>0.54166666666666674</v>
      </c>
      <c r="J6462" s="81" t="s">
        <v>4230</v>
      </c>
      <c r="AL6462" s="144">
        <v>0</v>
      </c>
      <c r="AM6462" s="144">
        <v>0.54166666666666674</v>
      </c>
      <c r="AN6462" s="144">
        <v>0.54166666666666674</v>
      </c>
      <c r="AO6462" s="145">
        <v>0.54166666666666674</v>
      </c>
    </row>
    <row r="6463" spans="2:41" ht="14.5" hidden="1" x14ac:dyDescent="0.35">
      <c r="B6463" s="45" t="s">
        <v>3314</v>
      </c>
      <c r="C6463" s="54">
        <v>909687</v>
      </c>
      <c r="D6463" s="54">
        <v>909687</v>
      </c>
      <c r="E6463" s="60" t="s">
        <v>3208</v>
      </c>
      <c r="F6463" s="73">
        <v>0</v>
      </c>
      <c r="G6463" s="73">
        <v>0.54166666666666674</v>
      </c>
      <c r="H6463" s="73">
        <v>0.54166666666666674</v>
      </c>
      <c r="I6463" s="73">
        <v>0.54166666666666674</v>
      </c>
      <c r="J6463" s="81" t="s">
        <v>4230</v>
      </c>
      <c r="AL6463" s="144">
        <v>0</v>
      </c>
      <c r="AM6463" s="144">
        <v>0.54166666666666674</v>
      </c>
      <c r="AN6463" s="144">
        <v>0.54166666666666674</v>
      </c>
      <c r="AO6463" s="145">
        <v>0.54166666666666674</v>
      </c>
    </row>
    <row r="6464" spans="2:41" ht="14.5" hidden="1" x14ac:dyDescent="0.35">
      <c r="B6464" s="45" t="s">
        <v>3314</v>
      </c>
      <c r="C6464" s="54">
        <v>909689</v>
      </c>
      <c r="D6464" s="54">
        <v>909689</v>
      </c>
      <c r="E6464" s="60" t="s">
        <v>3208</v>
      </c>
      <c r="F6464" s="73">
        <v>0</v>
      </c>
      <c r="G6464" s="73">
        <v>0.54166666666666674</v>
      </c>
      <c r="H6464" s="73">
        <v>0.54166666666666674</v>
      </c>
      <c r="I6464" s="73">
        <v>0.54166666666666674</v>
      </c>
      <c r="J6464" s="81" t="s">
        <v>4230</v>
      </c>
      <c r="AL6464" s="144">
        <v>0</v>
      </c>
      <c r="AM6464" s="144">
        <v>0.54166666666666674</v>
      </c>
      <c r="AN6464" s="144">
        <v>0.54166666666666674</v>
      </c>
      <c r="AO6464" s="145">
        <v>0.54166666666666674</v>
      </c>
    </row>
    <row r="6465" spans="2:41" ht="14.5" hidden="1" x14ac:dyDescent="0.35">
      <c r="B6465" s="45" t="s">
        <v>3314</v>
      </c>
      <c r="C6465" s="54">
        <v>909726</v>
      </c>
      <c r="D6465" s="54">
        <v>909726</v>
      </c>
      <c r="E6465" s="60" t="s">
        <v>3208</v>
      </c>
      <c r="F6465" s="73">
        <v>0</v>
      </c>
      <c r="G6465" s="73">
        <v>0.54166666666666674</v>
      </c>
      <c r="H6465" s="73">
        <v>0.54166666666666674</v>
      </c>
      <c r="I6465" s="73">
        <v>0.54166666666666674</v>
      </c>
      <c r="J6465" s="81" t="s">
        <v>4230</v>
      </c>
      <c r="AL6465" s="144">
        <v>0</v>
      </c>
      <c r="AM6465" s="144">
        <v>0.54166666666666674</v>
      </c>
      <c r="AN6465" s="144">
        <v>0.54166666666666674</v>
      </c>
      <c r="AO6465" s="145">
        <v>0.54166666666666674</v>
      </c>
    </row>
    <row r="6466" spans="2:41" ht="14.5" hidden="1" x14ac:dyDescent="0.35">
      <c r="B6466" s="45" t="s">
        <v>3314</v>
      </c>
      <c r="C6466" s="54">
        <v>909751</v>
      </c>
      <c r="D6466" s="54">
        <v>909751</v>
      </c>
      <c r="E6466" s="60" t="s">
        <v>3208</v>
      </c>
      <c r="F6466" s="73">
        <v>0</v>
      </c>
      <c r="G6466" s="73">
        <v>0.54166666666666674</v>
      </c>
      <c r="H6466" s="73">
        <v>0.54166666666666674</v>
      </c>
      <c r="I6466" s="73">
        <v>0.54166666666666674</v>
      </c>
      <c r="J6466" s="81" t="s">
        <v>4230</v>
      </c>
      <c r="AL6466" s="144">
        <v>0</v>
      </c>
      <c r="AM6466" s="144">
        <v>0.54166666666666674</v>
      </c>
      <c r="AN6466" s="144">
        <v>0.54166666666666674</v>
      </c>
      <c r="AO6466" s="145">
        <v>0.54166666666666674</v>
      </c>
    </row>
    <row r="6467" spans="2:41" ht="14.5" hidden="1" x14ac:dyDescent="0.35">
      <c r="B6467" s="45" t="s">
        <v>3314</v>
      </c>
      <c r="C6467" s="54">
        <v>909891</v>
      </c>
      <c r="D6467" s="54">
        <v>909891</v>
      </c>
      <c r="E6467" s="60" t="s">
        <v>3208</v>
      </c>
      <c r="F6467" s="73">
        <v>0</v>
      </c>
      <c r="G6467" s="73">
        <v>0.54166666666666674</v>
      </c>
      <c r="H6467" s="73">
        <v>0.54166666666666674</v>
      </c>
      <c r="I6467" s="73">
        <v>0.54166666666666674</v>
      </c>
      <c r="J6467" s="81" t="s">
        <v>4230</v>
      </c>
      <c r="AL6467" s="144">
        <v>0</v>
      </c>
      <c r="AM6467" s="144">
        <v>0.54166666666666674</v>
      </c>
      <c r="AN6467" s="144">
        <v>0.54166666666666674</v>
      </c>
      <c r="AO6467" s="145">
        <v>0.54166666666666674</v>
      </c>
    </row>
    <row r="6468" spans="2:41" ht="14.5" hidden="1" x14ac:dyDescent="0.35">
      <c r="B6468" s="45" t="s">
        <v>3314</v>
      </c>
      <c r="C6468" s="54">
        <v>909893</v>
      </c>
      <c r="D6468" s="54">
        <v>909893</v>
      </c>
      <c r="E6468" s="60" t="s">
        <v>3208</v>
      </c>
      <c r="F6468" s="73">
        <v>0</v>
      </c>
      <c r="G6468" s="73">
        <v>0.54166666666666674</v>
      </c>
      <c r="H6468" s="73">
        <v>0.54166666666666674</v>
      </c>
      <c r="I6468" s="73">
        <v>0.54166666666666674</v>
      </c>
      <c r="J6468" s="81" t="s">
        <v>4230</v>
      </c>
      <c r="AL6468" s="144">
        <v>0</v>
      </c>
      <c r="AM6468" s="144">
        <v>0.54166666666666674</v>
      </c>
      <c r="AN6468" s="144">
        <v>0.54166666666666674</v>
      </c>
      <c r="AO6468" s="145">
        <v>0.54166666666666674</v>
      </c>
    </row>
    <row r="6469" spans="2:41" ht="14.5" hidden="1" x14ac:dyDescent="0.35">
      <c r="B6469" s="45" t="s">
        <v>3314</v>
      </c>
      <c r="C6469" s="54">
        <v>909896</v>
      </c>
      <c r="D6469" s="54">
        <v>909898</v>
      </c>
      <c r="E6469" s="60" t="s">
        <v>3208</v>
      </c>
      <c r="F6469" s="73">
        <v>0</v>
      </c>
      <c r="G6469" s="73">
        <v>0.54166666666666674</v>
      </c>
      <c r="H6469" s="73">
        <v>0.54166666666666674</v>
      </c>
      <c r="I6469" s="73">
        <v>0.54166666666666674</v>
      </c>
      <c r="J6469" s="81" t="s">
        <v>4230</v>
      </c>
      <c r="AL6469" s="144">
        <v>0</v>
      </c>
      <c r="AM6469" s="144">
        <v>0.54166666666666674</v>
      </c>
      <c r="AN6469" s="144">
        <v>0.54166666666666674</v>
      </c>
      <c r="AO6469" s="145">
        <v>0.54166666666666674</v>
      </c>
    </row>
    <row r="6470" spans="2:41" ht="14.5" hidden="1" x14ac:dyDescent="0.35">
      <c r="B6470" s="45" t="s">
        <v>3314</v>
      </c>
      <c r="C6470" s="54">
        <v>909943</v>
      </c>
      <c r="D6470" s="54">
        <v>909943</v>
      </c>
      <c r="E6470" s="60" t="s">
        <v>3208</v>
      </c>
      <c r="F6470" s="73">
        <v>0</v>
      </c>
      <c r="G6470" s="73">
        <v>0.54166666666666674</v>
      </c>
      <c r="H6470" s="73">
        <v>0.54166666666666674</v>
      </c>
      <c r="I6470" s="73">
        <v>0.54166666666666674</v>
      </c>
      <c r="J6470" s="81" t="s">
        <v>4230</v>
      </c>
      <c r="AL6470" s="144">
        <v>0</v>
      </c>
      <c r="AM6470" s="144">
        <v>0.54166666666666674</v>
      </c>
      <c r="AN6470" s="144">
        <v>0.54166666666666674</v>
      </c>
      <c r="AO6470" s="145">
        <v>0.54166666666666674</v>
      </c>
    </row>
    <row r="6471" spans="2:41" ht="14.5" hidden="1" x14ac:dyDescent="0.35">
      <c r="B6471" s="45" t="s">
        <v>3314</v>
      </c>
      <c r="C6471" s="54">
        <v>909947</v>
      </c>
      <c r="D6471" s="54">
        <v>909947</v>
      </c>
      <c r="E6471" s="60" t="s">
        <v>3208</v>
      </c>
      <c r="F6471" s="73">
        <v>0</v>
      </c>
      <c r="G6471" s="73">
        <v>0.54166666666666674</v>
      </c>
      <c r="H6471" s="73">
        <v>0.54166666666666674</v>
      </c>
      <c r="I6471" s="73">
        <v>0.54166666666666674</v>
      </c>
      <c r="J6471" s="81" t="s">
        <v>4230</v>
      </c>
      <c r="AL6471" s="144">
        <v>0</v>
      </c>
      <c r="AM6471" s="144">
        <v>0.54166666666666674</v>
      </c>
      <c r="AN6471" s="144">
        <v>0.54166666666666674</v>
      </c>
      <c r="AO6471" s="145">
        <v>0.54166666666666674</v>
      </c>
    </row>
    <row r="6472" spans="2:41" ht="14.5" hidden="1" x14ac:dyDescent="0.35">
      <c r="B6472" s="45" t="s">
        <v>3314</v>
      </c>
      <c r="C6472" s="54">
        <v>911145</v>
      </c>
      <c r="D6472" s="54">
        <v>911145</v>
      </c>
      <c r="E6472" s="60" t="s">
        <v>3208</v>
      </c>
      <c r="F6472" s="73">
        <v>0</v>
      </c>
      <c r="G6472" s="73">
        <v>0.54166666666666674</v>
      </c>
      <c r="H6472" s="73">
        <v>0.54166666666666674</v>
      </c>
      <c r="I6472" s="73">
        <v>0.54166666666666674</v>
      </c>
      <c r="J6472" s="81" t="s">
        <v>4230</v>
      </c>
      <c r="AL6472" s="144">
        <v>0</v>
      </c>
      <c r="AM6472" s="144">
        <v>0.54166666666666674</v>
      </c>
      <c r="AN6472" s="144">
        <v>0.54166666666666674</v>
      </c>
      <c r="AO6472" s="145">
        <v>0.54166666666666674</v>
      </c>
    </row>
    <row r="6473" spans="2:41" ht="14.5" hidden="1" x14ac:dyDescent="0.35">
      <c r="B6473" s="45" t="s">
        <v>3314</v>
      </c>
      <c r="C6473" s="54">
        <v>911170</v>
      </c>
      <c r="D6473" s="54">
        <v>911172</v>
      </c>
      <c r="E6473" s="60" t="s">
        <v>3208</v>
      </c>
      <c r="F6473" s="73">
        <v>0</v>
      </c>
      <c r="G6473" s="73">
        <v>0.54166666666666674</v>
      </c>
      <c r="H6473" s="73">
        <v>0.54166666666666674</v>
      </c>
      <c r="I6473" s="73">
        <v>0.54166666666666674</v>
      </c>
      <c r="J6473" s="81" t="s">
        <v>4230</v>
      </c>
      <c r="AL6473" s="144">
        <v>0</v>
      </c>
      <c r="AM6473" s="144">
        <v>0.54166666666666674</v>
      </c>
      <c r="AN6473" s="144">
        <v>0.54166666666666674</v>
      </c>
      <c r="AO6473" s="145">
        <v>0.54166666666666674</v>
      </c>
    </row>
    <row r="6474" spans="2:41" ht="14.5" hidden="1" x14ac:dyDescent="0.35">
      <c r="B6474" s="45" t="s">
        <v>3314</v>
      </c>
      <c r="C6474" s="54">
        <v>911177</v>
      </c>
      <c r="D6474" s="54">
        <v>911177</v>
      </c>
      <c r="E6474" s="60" t="s">
        <v>3208</v>
      </c>
      <c r="F6474" s="73">
        <v>0</v>
      </c>
      <c r="G6474" s="73">
        <v>0.54166666666666674</v>
      </c>
      <c r="H6474" s="73">
        <v>0.54166666666666674</v>
      </c>
      <c r="I6474" s="73">
        <v>0.54166666666666674</v>
      </c>
      <c r="J6474" s="81" t="s">
        <v>4230</v>
      </c>
      <c r="AL6474" s="144">
        <v>0</v>
      </c>
      <c r="AM6474" s="144">
        <v>0.54166666666666674</v>
      </c>
      <c r="AN6474" s="144">
        <v>0.54166666666666674</v>
      </c>
      <c r="AO6474" s="145">
        <v>0.54166666666666674</v>
      </c>
    </row>
    <row r="6475" spans="2:41" ht="14.5" hidden="1" x14ac:dyDescent="0.35">
      <c r="B6475" s="45" t="s">
        <v>3314</v>
      </c>
      <c r="C6475" s="54">
        <v>911179</v>
      </c>
      <c r="D6475" s="54">
        <v>911179</v>
      </c>
      <c r="E6475" s="60" t="s">
        <v>3208</v>
      </c>
      <c r="F6475" s="73">
        <v>0</v>
      </c>
      <c r="G6475" s="73">
        <v>0.54166666666666674</v>
      </c>
      <c r="H6475" s="73">
        <v>0.54166666666666674</v>
      </c>
      <c r="I6475" s="73">
        <v>0.54166666666666674</v>
      </c>
      <c r="J6475" s="81" t="s">
        <v>4230</v>
      </c>
      <c r="AL6475" s="144">
        <v>0</v>
      </c>
      <c r="AM6475" s="144">
        <v>0.54166666666666674</v>
      </c>
      <c r="AN6475" s="144">
        <v>0.54166666666666674</v>
      </c>
      <c r="AO6475" s="145">
        <v>0.54166666666666674</v>
      </c>
    </row>
    <row r="6476" spans="2:41" ht="14.5" hidden="1" x14ac:dyDescent="0.35">
      <c r="B6476" s="45" t="s">
        <v>3314</v>
      </c>
      <c r="C6476" s="54">
        <v>911187</v>
      </c>
      <c r="D6476" s="54">
        <v>911187</v>
      </c>
      <c r="E6476" s="60" t="s">
        <v>3208</v>
      </c>
      <c r="F6476" s="73">
        <v>0</v>
      </c>
      <c r="G6476" s="73">
        <v>0.54166666666666674</v>
      </c>
      <c r="H6476" s="73">
        <v>0.54166666666666674</v>
      </c>
      <c r="I6476" s="73">
        <v>0.54166666666666674</v>
      </c>
      <c r="J6476" s="81" t="s">
        <v>4230</v>
      </c>
      <c r="AL6476" s="144">
        <v>0</v>
      </c>
      <c r="AM6476" s="144">
        <v>0.54166666666666674</v>
      </c>
      <c r="AN6476" s="144">
        <v>0.54166666666666674</v>
      </c>
      <c r="AO6476" s="145">
        <v>0.54166666666666674</v>
      </c>
    </row>
    <row r="6477" spans="2:41" ht="14.5" hidden="1" x14ac:dyDescent="0.35">
      <c r="B6477" s="45" t="s">
        <v>3314</v>
      </c>
      <c r="C6477" s="54">
        <v>911207</v>
      </c>
      <c r="D6477" s="54">
        <v>911207</v>
      </c>
      <c r="E6477" s="60" t="s">
        <v>3208</v>
      </c>
      <c r="F6477" s="73">
        <v>0</v>
      </c>
      <c r="G6477" s="73">
        <v>0.54166666666666674</v>
      </c>
      <c r="H6477" s="73">
        <v>0.54166666666666674</v>
      </c>
      <c r="I6477" s="73">
        <v>0.54166666666666674</v>
      </c>
      <c r="J6477" s="81" t="s">
        <v>4230</v>
      </c>
      <c r="AL6477" s="144">
        <v>0</v>
      </c>
      <c r="AM6477" s="144">
        <v>0.54166666666666674</v>
      </c>
      <c r="AN6477" s="144">
        <v>0.54166666666666674</v>
      </c>
      <c r="AO6477" s="145">
        <v>0.54166666666666674</v>
      </c>
    </row>
    <row r="6478" spans="2:41" ht="14.5" hidden="1" x14ac:dyDescent="0.35">
      <c r="B6478" s="45" t="s">
        <v>3314</v>
      </c>
      <c r="C6478" s="54">
        <v>911282</v>
      </c>
      <c r="D6478" s="54">
        <v>911282</v>
      </c>
      <c r="E6478" s="60" t="s">
        <v>3208</v>
      </c>
      <c r="F6478" s="73">
        <v>0</v>
      </c>
      <c r="G6478" s="73">
        <v>0.54166666666666674</v>
      </c>
      <c r="H6478" s="73">
        <v>0.54166666666666674</v>
      </c>
      <c r="I6478" s="73">
        <v>0.54166666666666674</v>
      </c>
      <c r="J6478" s="81" t="s">
        <v>4230</v>
      </c>
      <c r="AL6478" s="144">
        <v>0</v>
      </c>
      <c r="AM6478" s="144">
        <v>0.54166666666666674</v>
      </c>
      <c r="AN6478" s="144">
        <v>0.54166666666666674</v>
      </c>
      <c r="AO6478" s="145">
        <v>0.54166666666666674</v>
      </c>
    </row>
    <row r="6479" spans="2:41" ht="14.5" hidden="1" x14ac:dyDescent="0.35">
      <c r="B6479" s="45" t="s">
        <v>3314</v>
      </c>
      <c r="C6479" s="54">
        <v>911360</v>
      </c>
      <c r="D6479" s="54">
        <v>911360</v>
      </c>
      <c r="E6479" s="60" t="s">
        <v>3208</v>
      </c>
      <c r="F6479" s="73">
        <v>0</v>
      </c>
      <c r="G6479" s="73">
        <v>0.54166666666666674</v>
      </c>
      <c r="H6479" s="73">
        <v>0.54166666666666674</v>
      </c>
      <c r="I6479" s="73">
        <v>0.54166666666666674</v>
      </c>
      <c r="J6479" s="81" t="s">
        <v>4230</v>
      </c>
      <c r="AL6479" s="144">
        <v>0</v>
      </c>
      <c r="AM6479" s="144">
        <v>0.54166666666666674</v>
      </c>
      <c r="AN6479" s="144">
        <v>0.54166666666666674</v>
      </c>
      <c r="AO6479" s="145">
        <v>0.54166666666666674</v>
      </c>
    </row>
    <row r="6480" spans="2:41" ht="14.5" hidden="1" x14ac:dyDescent="0.35">
      <c r="B6480" s="45" t="s">
        <v>3314</v>
      </c>
      <c r="C6480" s="54">
        <v>911363</v>
      </c>
      <c r="D6480" s="54">
        <v>911365</v>
      </c>
      <c r="E6480" s="60" t="s">
        <v>3208</v>
      </c>
      <c r="F6480" s="73">
        <v>0</v>
      </c>
      <c r="G6480" s="73">
        <v>0.54166666666666674</v>
      </c>
      <c r="H6480" s="73">
        <v>0.54166666666666674</v>
      </c>
      <c r="I6480" s="73">
        <v>0.54166666666666674</v>
      </c>
      <c r="J6480" s="81" t="s">
        <v>4230</v>
      </c>
      <c r="AL6480" s="144">
        <v>0</v>
      </c>
      <c r="AM6480" s="144">
        <v>0.54166666666666674</v>
      </c>
      <c r="AN6480" s="144">
        <v>0.54166666666666674</v>
      </c>
      <c r="AO6480" s="145">
        <v>0.54166666666666674</v>
      </c>
    </row>
    <row r="6481" spans="2:41" ht="14.5" hidden="1" x14ac:dyDescent="0.35">
      <c r="B6481" s="45" t="s">
        <v>3314</v>
      </c>
      <c r="C6481" s="54">
        <v>911367</v>
      </c>
      <c r="D6481" s="54">
        <v>911367</v>
      </c>
      <c r="E6481" s="60" t="s">
        <v>3208</v>
      </c>
      <c r="F6481" s="73">
        <v>0</v>
      </c>
      <c r="G6481" s="73">
        <v>0.54166666666666674</v>
      </c>
      <c r="H6481" s="73">
        <v>0.54166666666666674</v>
      </c>
      <c r="I6481" s="73">
        <v>0.54166666666666674</v>
      </c>
      <c r="J6481" s="81" t="s">
        <v>4230</v>
      </c>
      <c r="AL6481" s="144">
        <v>0</v>
      </c>
      <c r="AM6481" s="144">
        <v>0.54166666666666674</v>
      </c>
      <c r="AN6481" s="144">
        <v>0.54166666666666674</v>
      </c>
      <c r="AO6481" s="145">
        <v>0.54166666666666674</v>
      </c>
    </row>
    <row r="6482" spans="2:41" ht="14.5" hidden="1" x14ac:dyDescent="0.35">
      <c r="B6482" s="45" t="s">
        <v>3314</v>
      </c>
      <c r="C6482" s="54">
        <v>911564</v>
      </c>
      <c r="D6482" s="54">
        <v>911564</v>
      </c>
      <c r="E6482" s="60" t="s">
        <v>3208</v>
      </c>
      <c r="F6482" s="73">
        <v>0</v>
      </c>
      <c r="G6482" s="73">
        <v>0.54166666666666674</v>
      </c>
      <c r="H6482" s="73">
        <v>0.54166666666666674</v>
      </c>
      <c r="I6482" s="73">
        <v>0.54166666666666674</v>
      </c>
      <c r="J6482" s="81" t="s">
        <v>4230</v>
      </c>
      <c r="AL6482" s="144">
        <v>0</v>
      </c>
      <c r="AM6482" s="144">
        <v>0.54166666666666674</v>
      </c>
      <c r="AN6482" s="144">
        <v>0.54166666666666674</v>
      </c>
      <c r="AO6482" s="145">
        <v>0.54166666666666674</v>
      </c>
    </row>
    <row r="6483" spans="2:41" ht="14.5" hidden="1" x14ac:dyDescent="0.35">
      <c r="B6483" s="45" t="s">
        <v>3314</v>
      </c>
      <c r="C6483" s="54">
        <v>911715</v>
      </c>
      <c r="D6483" s="54">
        <v>911715</v>
      </c>
      <c r="E6483" s="60" t="s">
        <v>3208</v>
      </c>
      <c r="F6483" s="73">
        <v>0</v>
      </c>
      <c r="G6483" s="73">
        <v>0.54166666666666674</v>
      </c>
      <c r="H6483" s="73">
        <v>0.54166666666666674</v>
      </c>
      <c r="I6483" s="73">
        <v>0.54166666666666674</v>
      </c>
      <c r="J6483" s="81" t="s">
        <v>4230</v>
      </c>
      <c r="AL6483" s="144">
        <v>0</v>
      </c>
      <c r="AM6483" s="144">
        <v>0.54166666666666674</v>
      </c>
      <c r="AN6483" s="144">
        <v>0.54166666666666674</v>
      </c>
      <c r="AO6483" s="145">
        <v>0.54166666666666674</v>
      </c>
    </row>
    <row r="6484" spans="2:41" ht="14.5" hidden="1" x14ac:dyDescent="0.35">
      <c r="B6484" s="45" t="s">
        <v>3314</v>
      </c>
      <c r="C6484" s="54">
        <v>911720</v>
      </c>
      <c r="D6484" s="54">
        <v>911720</v>
      </c>
      <c r="E6484" s="60" t="s">
        <v>3208</v>
      </c>
      <c r="F6484" s="73">
        <v>0</v>
      </c>
      <c r="G6484" s="73">
        <v>0.54166666666666674</v>
      </c>
      <c r="H6484" s="73">
        <v>0.54166666666666674</v>
      </c>
      <c r="I6484" s="73">
        <v>0.54166666666666674</v>
      </c>
      <c r="J6484" s="81" t="s">
        <v>4230</v>
      </c>
      <c r="AL6484" s="144">
        <v>0</v>
      </c>
      <c r="AM6484" s="144">
        <v>0.54166666666666674</v>
      </c>
      <c r="AN6484" s="144">
        <v>0.54166666666666674</v>
      </c>
      <c r="AO6484" s="145">
        <v>0.54166666666666674</v>
      </c>
    </row>
    <row r="6485" spans="2:41" ht="14.5" hidden="1" x14ac:dyDescent="0.35">
      <c r="B6485" s="45" t="s">
        <v>3314</v>
      </c>
      <c r="C6485" s="54">
        <v>911850</v>
      </c>
      <c r="D6485" s="54">
        <v>911853</v>
      </c>
      <c r="E6485" s="60" t="s">
        <v>3208</v>
      </c>
      <c r="F6485" s="73">
        <v>0</v>
      </c>
      <c r="G6485" s="73">
        <v>0.54166666666666674</v>
      </c>
      <c r="H6485" s="73">
        <v>0.54166666666666674</v>
      </c>
      <c r="I6485" s="73">
        <v>0.54166666666666674</v>
      </c>
      <c r="J6485" s="81" t="s">
        <v>4230</v>
      </c>
      <c r="AL6485" s="144">
        <v>0</v>
      </c>
      <c r="AM6485" s="144">
        <v>0.54166666666666674</v>
      </c>
      <c r="AN6485" s="144">
        <v>0.54166666666666674</v>
      </c>
      <c r="AO6485" s="145">
        <v>0.54166666666666674</v>
      </c>
    </row>
    <row r="6486" spans="2:41" ht="14.5" hidden="1" x14ac:dyDescent="0.35">
      <c r="B6486" s="45" t="s">
        <v>3314</v>
      </c>
      <c r="C6486" s="54">
        <v>911855</v>
      </c>
      <c r="D6486" s="54">
        <v>911855</v>
      </c>
      <c r="E6486" s="60" t="s">
        <v>3208</v>
      </c>
      <c r="F6486" s="73">
        <v>0</v>
      </c>
      <c r="G6486" s="73">
        <v>0.54166666666666674</v>
      </c>
      <c r="H6486" s="73">
        <v>0.54166666666666674</v>
      </c>
      <c r="I6486" s="73">
        <v>0.54166666666666674</v>
      </c>
      <c r="J6486" s="81" t="s">
        <v>4230</v>
      </c>
      <c r="AL6486" s="144">
        <v>0</v>
      </c>
      <c r="AM6486" s="144">
        <v>0.54166666666666674</v>
      </c>
      <c r="AN6486" s="144">
        <v>0.54166666666666674</v>
      </c>
      <c r="AO6486" s="145">
        <v>0.54166666666666674</v>
      </c>
    </row>
    <row r="6487" spans="2:41" ht="14.5" hidden="1" x14ac:dyDescent="0.35">
      <c r="B6487" s="45" t="s">
        <v>3314</v>
      </c>
      <c r="C6487" s="54">
        <v>912203</v>
      </c>
      <c r="D6487" s="54">
        <v>912203</v>
      </c>
      <c r="E6487" s="60" t="s">
        <v>3208</v>
      </c>
      <c r="F6487" s="73">
        <v>0</v>
      </c>
      <c r="G6487" s="73">
        <v>0.54166666666666674</v>
      </c>
      <c r="H6487" s="73">
        <v>0.54166666666666674</v>
      </c>
      <c r="I6487" s="73">
        <v>0.54166666666666674</v>
      </c>
      <c r="J6487" s="81" t="s">
        <v>4230</v>
      </c>
      <c r="AL6487" s="144">
        <v>0</v>
      </c>
      <c r="AM6487" s="144">
        <v>0.54166666666666674</v>
      </c>
      <c r="AN6487" s="144">
        <v>0.54166666666666674</v>
      </c>
      <c r="AO6487" s="145">
        <v>0.54166666666666674</v>
      </c>
    </row>
    <row r="6488" spans="2:41" ht="14.5" hidden="1" x14ac:dyDescent="0.35">
      <c r="B6488" s="45" t="s">
        <v>3314</v>
      </c>
      <c r="C6488" s="54">
        <v>913038</v>
      </c>
      <c r="D6488" s="54">
        <v>913038</v>
      </c>
      <c r="E6488" s="60" t="s">
        <v>3208</v>
      </c>
      <c r="F6488" s="73">
        <v>0</v>
      </c>
      <c r="G6488" s="73">
        <v>0.54166666666666674</v>
      </c>
      <c r="H6488" s="73">
        <v>0.54166666666666674</v>
      </c>
      <c r="I6488" s="73">
        <v>0.54166666666666674</v>
      </c>
      <c r="J6488" s="81" t="s">
        <v>4230</v>
      </c>
      <c r="AL6488" s="144">
        <v>0</v>
      </c>
      <c r="AM6488" s="144">
        <v>0.54166666666666674</v>
      </c>
      <c r="AN6488" s="144">
        <v>0.54166666666666674</v>
      </c>
      <c r="AO6488" s="145">
        <v>0.54166666666666674</v>
      </c>
    </row>
    <row r="6489" spans="2:41" ht="14.5" hidden="1" x14ac:dyDescent="0.35">
      <c r="B6489" s="45" t="s">
        <v>3314</v>
      </c>
      <c r="C6489" s="54">
        <v>913229</v>
      </c>
      <c r="D6489" s="54">
        <v>913229</v>
      </c>
      <c r="E6489" s="60" t="s">
        <v>3208</v>
      </c>
      <c r="F6489" s="73">
        <v>0</v>
      </c>
      <c r="G6489" s="73">
        <v>0.54166666666666674</v>
      </c>
      <c r="H6489" s="73">
        <v>0.54166666666666674</v>
      </c>
      <c r="I6489" s="73">
        <v>0.54166666666666674</v>
      </c>
      <c r="J6489" s="81" t="s">
        <v>4230</v>
      </c>
      <c r="AL6489" s="144">
        <v>0</v>
      </c>
      <c r="AM6489" s="144">
        <v>0.54166666666666674</v>
      </c>
      <c r="AN6489" s="144">
        <v>0.54166666666666674</v>
      </c>
      <c r="AO6489" s="145">
        <v>0.54166666666666674</v>
      </c>
    </row>
    <row r="6490" spans="2:41" ht="14.5" hidden="1" x14ac:dyDescent="0.35">
      <c r="B6490" s="45" t="s">
        <v>3314</v>
      </c>
      <c r="C6490" s="54">
        <v>913515</v>
      </c>
      <c r="D6490" s="54">
        <v>913515</v>
      </c>
      <c r="E6490" s="60" t="s">
        <v>3208</v>
      </c>
      <c r="F6490" s="73">
        <v>0</v>
      </c>
      <c r="G6490" s="73">
        <v>0.54166666666666674</v>
      </c>
      <c r="H6490" s="73">
        <v>0.54166666666666674</v>
      </c>
      <c r="I6490" s="73">
        <v>0.54166666666666674</v>
      </c>
      <c r="J6490" s="81" t="s">
        <v>4230</v>
      </c>
      <c r="AL6490" s="144">
        <v>0</v>
      </c>
      <c r="AM6490" s="144">
        <v>0.54166666666666674</v>
      </c>
      <c r="AN6490" s="144">
        <v>0.54166666666666674</v>
      </c>
      <c r="AO6490" s="145">
        <v>0.54166666666666674</v>
      </c>
    </row>
    <row r="6491" spans="2:41" ht="14.5" hidden="1" x14ac:dyDescent="0.35">
      <c r="B6491" s="45" t="s">
        <v>3314</v>
      </c>
      <c r="C6491" s="54">
        <v>913581</v>
      </c>
      <c r="D6491" s="54">
        <v>913581</v>
      </c>
      <c r="E6491" s="60" t="s">
        <v>3208</v>
      </c>
      <c r="F6491" s="73">
        <v>0</v>
      </c>
      <c r="G6491" s="73">
        <v>0.54166666666666674</v>
      </c>
      <c r="H6491" s="73">
        <v>0.54166666666666674</v>
      </c>
      <c r="I6491" s="73">
        <v>0.54166666666666674</v>
      </c>
      <c r="J6491" s="81" t="s">
        <v>4230</v>
      </c>
      <c r="AL6491" s="144">
        <v>0</v>
      </c>
      <c r="AM6491" s="144">
        <v>0.54166666666666674</v>
      </c>
      <c r="AN6491" s="144">
        <v>0.54166666666666674</v>
      </c>
      <c r="AO6491" s="145">
        <v>0.54166666666666674</v>
      </c>
    </row>
    <row r="6492" spans="2:41" ht="14.5" hidden="1" x14ac:dyDescent="0.35">
      <c r="B6492" s="45" t="s">
        <v>3314</v>
      </c>
      <c r="C6492" s="54">
        <v>913589</v>
      </c>
      <c r="D6492" s="54">
        <v>913589</v>
      </c>
      <c r="E6492" s="60" t="s">
        <v>3208</v>
      </c>
      <c r="F6492" s="73">
        <v>0</v>
      </c>
      <c r="G6492" s="73">
        <v>0.54166666666666674</v>
      </c>
      <c r="H6492" s="73">
        <v>0.54166666666666674</v>
      </c>
      <c r="I6492" s="73">
        <v>0.54166666666666674</v>
      </c>
      <c r="J6492" s="81" t="s">
        <v>4230</v>
      </c>
      <c r="AL6492" s="144">
        <v>0</v>
      </c>
      <c r="AM6492" s="144">
        <v>0.54166666666666674</v>
      </c>
      <c r="AN6492" s="144">
        <v>0.54166666666666674</v>
      </c>
      <c r="AO6492" s="145">
        <v>0.54166666666666674</v>
      </c>
    </row>
    <row r="6493" spans="2:41" ht="14.5" hidden="1" x14ac:dyDescent="0.35">
      <c r="B6493" s="45" t="s">
        <v>3314</v>
      </c>
      <c r="C6493" s="54">
        <v>913610</v>
      </c>
      <c r="D6493" s="54">
        <v>913610</v>
      </c>
      <c r="E6493" s="60" t="s">
        <v>3208</v>
      </c>
      <c r="F6493" s="73">
        <v>0</v>
      </c>
      <c r="G6493" s="73">
        <v>0.54166666666666674</v>
      </c>
      <c r="H6493" s="73">
        <v>0.54166666666666674</v>
      </c>
      <c r="I6493" s="73">
        <v>0.54166666666666674</v>
      </c>
      <c r="J6493" s="81" t="s">
        <v>4230</v>
      </c>
      <c r="AL6493" s="144">
        <v>0</v>
      </c>
      <c r="AM6493" s="144">
        <v>0.54166666666666674</v>
      </c>
      <c r="AN6493" s="144">
        <v>0.54166666666666674</v>
      </c>
      <c r="AO6493" s="145">
        <v>0.54166666666666674</v>
      </c>
    </row>
    <row r="6494" spans="2:41" ht="14.5" hidden="1" x14ac:dyDescent="0.35">
      <c r="B6494" s="45" t="s">
        <v>3314</v>
      </c>
      <c r="C6494" s="54">
        <v>913754</v>
      </c>
      <c r="D6494" s="54">
        <v>913754</v>
      </c>
      <c r="E6494" s="60" t="s">
        <v>3245</v>
      </c>
      <c r="F6494" s="73">
        <v>4.166666666666667</v>
      </c>
      <c r="G6494" s="73">
        <v>0</v>
      </c>
      <c r="H6494" s="73">
        <v>0</v>
      </c>
      <c r="I6494" s="73">
        <v>0</v>
      </c>
      <c r="J6494" s="272" t="s">
        <v>4231</v>
      </c>
      <c r="AL6494" s="144">
        <v>4.166666666666667</v>
      </c>
      <c r="AM6494" s="144">
        <v>0</v>
      </c>
      <c r="AN6494" s="144">
        <v>0</v>
      </c>
      <c r="AO6494" s="145">
        <v>0</v>
      </c>
    </row>
    <row r="6495" spans="2:41" ht="14.5" hidden="1" x14ac:dyDescent="0.35">
      <c r="B6495" s="45" t="s">
        <v>3314</v>
      </c>
      <c r="C6495" s="54">
        <v>982101</v>
      </c>
      <c r="D6495" s="54">
        <v>982101</v>
      </c>
      <c r="E6495" s="60" t="s">
        <v>3208</v>
      </c>
      <c r="F6495" s="73">
        <v>0</v>
      </c>
      <c r="G6495" s="73">
        <v>0.54166666666666674</v>
      </c>
      <c r="H6495" s="73">
        <v>0.54166666666666674</v>
      </c>
      <c r="I6495" s="73">
        <v>0.54166666666666674</v>
      </c>
      <c r="J6495" s="81" t="s">
        <v>4230</v>
      </c>
      <c r="AL6495" s="144">
        <v>0</v>
      </c>
      <c r="AM6495" s="144">
        <v>0.54166666666666674</v>
      </c>
      <c r="AN6495" s="144">
        <v>0.54166666666666674</v>
      </c>
      <c r="AO6495" s="145">
        <v>0.54166666666666674</v>
      </c>
    </row>
    <row r="6496" spans="2:41" ht="14.5" hidden="1" x14ac:dyDescent="0.35">
      <c r="B6496" s="45" t="s">
        <v>3314</v>
      </c>
      <c r="C6496" s="54">
        <v>982103</v>
      </c>
      <c r="D6496" s="54">
        <v>982103</v>
      </c>
      <c r="E6496" s="60" t="s">
        <v>3208</v>
      </c>
      <c r="F6496" s="73">
        <v>0</v>
      </c>
      <c r="G6496" s="73">
        <v>0.54166666666666674</v>
      </c>
      <c r="H6496" s="73">
        <v>0.54166666666666674</v>
      </c>
      <c r="I6496" s="73">
        <v>0.54166666666666674</v>
      </c>
      <c r="J6496" s="81" t="s">
        <v>4230</v>
      </c>
      <c r="AL6496" s="144">
        <v>0</v>
      </c>
      <c r="AM6496" s="144">
        <v>0.54166666666666674</v>
      </c>
      <c r="AN6496" s="144">
        <v>0.54166666666666674</v>
      </c>
      <c r="AO6496" s="145">
        <v>0.54166666666666674</v>
      </c>
    </row>
    <row r="6497" spans="2:41" ht="14.5" hidden="1" x14ac:dyDescent="0.35">
      <c r="B6497" s="45" t="s">
        <v>3314</v>
      </c>
      <c r="C6497" s="54">
        <v>982108</v>
      </c>
      <c r="D6497" s="54">
        <v>982108</v>
      </c>
      <c r="E6497" s="60" t="s">
        <v>3208</v>
      </c>
      <c r="F6497" s="73">
        <v>0</v>
      </c>
      <c r="G6497" s="73">
        <v>0.54166666666666674</v>
      </c>
      <c r="H6497" s="73">
        <v>0.54166666666666674</v>
      </c>
      <c r="I6497" s="73">
        <v>0.54166666666666674</v>
      </c>
      <c r="J6497" s="81" t="s">
        <v>4230</v>
      </c>
      <c r="AL6497" s="144">
        <v>0</v>
      </c>
      <c r="AM6497" s="144">
        <v>0.54166666666666674</v>
      </c>
      <c r="AN6497" s="144">
        <v>0.54166666666666674</v>
      </c>
      <c r="AO6497" s="145">
        <v>0.54166666666666674</v>
      </c>
    </row>
    <row r="6498" spans="2:41" ht="14.5" hidden="1" x14ac:dyDescent="0.35">
      <c r="B6498" s="45" t="s">
        <v>3314</v>
      </c>
      <c r="C6498" s="54">
        <v>982322</v>
      </c>
      <c r="D6498" s="54">
        <v>982322</v>
      </c>
      <c r="E6498" s="60" t="s">
        <v>3208</v>
      </c>
      <c r="F6498" s="73">
        <v>0</v>
      </c>
      <c r="G6498" s="73">
        <v>0.54166666666666674</v>
      </c>
      <c r="H6498" s="73">
        <v>0.54166666666666674</v>
      </c>
      <c r="I6498" s="73">
        <v>0.54166666666666674</v>
      </c>
      <c r="J6498" s="81" t="s">
        <v>4230</v>
      </c>
      <c r="AL6498" s="144">
        <v>0</v>
      </c>
      <c r="AM6498" s="144">
        <v>0.54166666666666674</v>
      </c>
      <c r="AN6498" s="144">
        <v>0.54166666666666674</v>
      </c>
      <c r="AO6498" s="145">
        <v>0.54166666666666674</v>
      </c>
    </row>
    <row r="6499" spans="2:41" ht="14.5" hidden="1" x14ac:dyDescent="0.35">
      <c r="B6499" s="45" t="s">
        <v>3314</v>
      </c>
      <c r="C6499" s="54">
        <v>982324</v>
      </c>
      <c r="D6499" s="54">
        <v>982325</v>
      </c>
      <c r="E6499" s="60" t="s">
        <v>3208</v>
      </c>
      <c r="F6499" s="73">
        <v>0</v>
      </c>
      <c r="G6499" s="73">
        <v>0.54166666666666674</v>
      </c>
      <c r="H6499" s="73">
        <v>0.54166666666666674</v>
      </c>
      <c r="I6499" s="73">
        <v>0.54166666666666674</v>
      </c>
      <c r="J6499" s="81" t="s">
        <v>4230</v>
      </c>
      <c r="AL6499" s="144">
        <v>0</v>
      </c>
      <c r="AM6499" s="144">
        <v>0.54166666666666674</v>
      </c>
      <c r="AN6499" s="144">
        <v>0.54166666666666674</v>
      </c>
      <c r="AO6499" s="145">
        <v>0.54166666666666674</v>
      </c>
    </row>
    <row r="6500" spans="2:41" ht="14.5" hidden="1" x14ac:dyDescent="0.35">
      <c r="B6500" s="45" t="s">
        <v>3314</v>
      </c>
      <c r="C6500" s="54">
        <v>982327</v>
      </c>
      <c r="D6500" s="54">
        <v>982328</v>
      </c>
      <c r="E6500" s="60" t="s">
        <v>3208</v>
      </c>
      <c r="F6500" s="73">
        <v>0</v>
      </c>
      <c r="G6500" s="73">
        <v>0.54166666666666674</v>
      </c>
      <c r="H6500" s="73">
        <v>0.54166666666666674</v>
      </c>
      <c r="I6500" s="73">
        <v>0.54166666666666674</v>
      </c>
      <c r="J6500" s="81" t="s">
        <v>4230</v>
      </c>
      <c r="AL6500" s="144">
        <v>0</v>
      </c>
      <c r="AM6500" s="144">
        <v>0.54166666666666674</v>
      </c>
      <c r="AN6500" s="144">
        <v>0.54166666666666674</v>
      </c>
      <c r="AO6500" s="145">
        <v>0.54166666666666674</v>
      </c>
    </row>
    <row r="6501" spans="2:41" ht="14.5" hidden="1" x14ac:dyDescent="0.35">
      <c r="B6501" s="45" t="s">
        <v>3314</v>
      </c>
      <c r="C6501" s="54">
        <v>982346</v>
      </c>
      <c r="D6501" s="54">
        <v>982346</v>
      </c>
      <c r="E6501" s="60" t="s">
        <v>3208</v>
      </c>
      <c r="F6501" s="73">
        <v>0</v>
      </c>
      <c r="G6501" s="73">
        <v>0.54166666666666674</v>
      </c>
      <c r="H6501" s="73">
        <v>0.54166666666666674</v>
      </c>
      <c r="I6501" s="73">
        <v>0.54166666666666674</v>
      </c>
      <c r="J6501" s="81" t="s">
        <v>4230</v>
      </c>
      <c r="AL6501" s="144">
        <v>0</v>
      </c>
      <c r="AM6501" s="144">
        <v>0.54166666666666674</v>
      </c>
      <c r="AN6501" s="144">
        <v>0.54166666666666674</v>
      </c>
      <c r="AO6501" s="145">
        <v>0.54166666666666674</v>
      </c>
    </row>
    <row r="6502" spans="2:41" ht="14.5" hidden="1" x14ac:dyDescent="0.35">
      <c r="B6502" s="45" t="s">
        <v>3314</v>
      </c>
      <c r="C6502" s="54">
        <v>982465</v>
      </c>
      <c r="D6502" s="54">
        <v>982465</v>
      </c>
      <c r="E6502" s="60" t="s">
        <v>3208</v>
      </c>
      <c r="F6502" s="73">
        <v>0</v>
      </c>
      <c r="G6502" s="73">
        <v>0.54166666666666674</v>
      </c>
      <c r="H6502" s="73">
        <v>0.54166666666666674</v>
      </c>
      <c r="I6502" s="73">
        <v>0.54166666666666674</v>
      </c>
      <c r="J6502" s="81" t="s">
        <v>4230</v>
      </c>
      <c r="AL6502" s="144">
        <v>0</v>
      </c>
      <c r="AM6502" s="144">
        <v>0.54166666666666674</v>
      </c>
      <c r="AN6502" s="144">
        <v>0.54166666666666674</v>
      </c>
      <c r="AO6502" s="145">
        <v>0.54166666666666674</v>
      </c>
    </row>
    <row r="6503" spans="2:41" ht="14.5" hidden="1" x14ac:dyDescent="0.35">
      <c r="B6503" s="45" t="s">
        <v>3314</v>
      </c>
      <c r="C6503" s="54">
        <v>982613</v>
      </c>
      <c r="D6503" s="54">
        <v>982613</v>
      </c>
      <c r="E6503" s="60" t="s">
        <v>3208</v>
      </c>
      <c r="F6503" s="73">
        <v>0</v>
      </c>
      <c r="G6503" s="73">
        <v>0.54166666666666674</v>
      </c>
      <c r="H6503" s="73">
        <v>0.54166666666666674</v>
      </c>
      <c r="I6503" s="73">
        <v>0.54166666666666674</v>
      </c>
      <c r="J6503" s="81" t="s">
        <v>4230</v>
      </c>
      <c r="AL6503" s="144">
        <v>0</v>
      </c>
      <c r="AM6503" s="144">
        <v>0.54166666666666674</v>
      </c>
      <c r="AN6503" s="144">
        <v>0.54166666666666674</v>
      </c>
      <c r="AO6503" s="145">
        <v>0.54166666666666674</v>
      </c>
    </row>
    <row r="6504" spans="2:41" ht="14.5" hidden="1" x14ac:dyDescent="0.35">
      <c r="B6504" s="45" t="s">
        <v>3314</v>
      </c>
      <c r="C6504" s="54">
        <v>982679</v>
      </c>
      <c r="D6504" s="54">
        <v>982679</v>
      </c>
      <c r="E6504" s="60" t="s">
        <v>3208</v>
      </c>
      <c r="F6504" s="73">
        <v>0</v>
      </c>
      <c r="G6504" s="73">
        <v>0.54166666666666674</v>
      </c>
      <c r="H6504" s="73">
        <v>0.54166666666666674</v>
      </c>
      <c r="I6504" s="73">
        <v>0.54166666666666674</v>
      </c>
      <c r="J6504" s="81" t="s">
        <v>4230</v>
      </c>
      <c r="AL6504" s="144">
        <v>0</v>
      </c>
      <c r="AM6504" s="144">
        <v>0.54166666666666674</v>
      </c>
      <c r="AN6504" s="144">
        <v>0.54166666666666674</v>
      </c>
      <c r="AO6504" s="145">
        <v>0.54166666666666674</v>
      </c>
    </row>
    <row r="6505" spans="2:41" ht="14.5" hidden="1" x14ac:dyDescent="0.35">
      <c r="B6505" s="45" t="s">
        <v>3314</v>
      </c>
      <c r="C6505" s="54">
        <v>982731</v>
      </c>
      <c r="D6505" s="54">
        <v>982731</v>
      </c>
      <c r="E6505" s="60" t="s">
        <v>3208</v>
      </c>
      <c r="F6505" s="73">
        <v>0</v>
      </c>
      <c r="G6505" s="73">
        <v>0.54166666666666674</v>
      </c>
      <c r="H6505" s="73">
        <v>0.54166666666666674</v>
      </c>
      <c r="I6505" s="73">
        <v>0.54166666666666674</v>
      </c>
      <c r="J6505" s="81" t="s">
        <v>4230</v>
      </c>
      <c r="AL6505" s="144">
        <v>0</v>
      </c>
      <c r="AM6505" s="144">
        <v>0.54166666666666674</v>
      </c>
      <c r="AN6505" s="144">
        <v>0.54166666666666674</v>
      </c>
      <c r="AO6505" s="145">
        <v>0.54166666666666674</v>
      </c>
    </row>
    <row r="6506" spans="2:41" ht="14.5" hidden="1" x14ac:dyDescent="0.35">
      <c r="B6506" s="45" t="s">
        <v>3314</v>
      </c>
      <c r="C6506" s="54">
        <v>982735</v>
      </c>
      <c r="D6506" s="54">
        <v>982735</v>
      </c>
      <c r="E6506" s="60" t="s">
        <v>3208</v>
      </c>
      <c r="F6506" s="73">
        <v>0</v>
      </c>
      <c r="G6506" s="73">
        <v>0.54166666666666674</v>
      </c>
      <c r="H6506" s="73">
        <v>0.54166666666666674</v>
      </c>
      <c r="I6506" s="73">
        <v>0.54166666666666674</v>
      </c>
      <c r="J6506" s="81" t="s">
        <v>4230</v>
      </c>
      <c r="AL6506" s="144">
        <v>0</v>
      </c>
      <c r="AM6506" s="144">
        <v>0.54166666666666674</v>
      </c>
      <c r="AN6506" s="144">
        <v>0.54166666666666674</v>
      </c>
      <c r="AO6506" s="145">
        <v>0.54166666666666674</v>
      </c>
    </row>
    <row r="6507" spans="2:41" ht="14.5" hidden="1" x14ac:dyDescent="0.35">
      <c r="B6507" s="45" t="s">
        <v>3314</v>
      </c>
      <c r="C6507" s="54">
        <v>982765</v>
      </c>
      <c r="D6507" s="54">
        <v>982765</v>
      </c>
      <c r="E6507" s="60" t="s">
        <v>3208</v>
      </c>
      <c r="F6507" s="73">
        <v>0</v>
      </c>
      <c r="G6507" s="73">
        <v>0.54166666666666674</v>
      </c>
      <c r="H6507" s="73">
        <v>0.54166666666666674</v>
      </c>
      <c r="I6507" s="73">
        <v>0.54166666666666674</v>
      </c>
      <c r="J6507" s="81" t="s">
        <v>4230</v>
      </c>
      <c r="AL6507" s="144">
        <v>0</v>
      </c>
      <c r="AM6507" s="144">
        <v>0.54166666666666674</v>
      </c>
      <c r="AN6507" s="144">
        <v>0.54166666666666674</v>
      </c>
      <c r="AO6507" s="145">
        <v>0.54166666666666674</v>
      </c>
    </row>
    <row r="6508" spans="2:41" ht="14.5" hidden="1" x14ac:dyDescent="0.35">
      <c r="B6508" s="45" t="s">
        <v>3314</v>
      </c>
      <c r="C6508" s="54">
        <v>982998</v>
      </c>
      <c r="D6508" s="54">
        <v>982998</v>
      </c>
      <c r="E6508" s="60" t="s">
        <v>3208</v>
      </c>
      <c r="F6508" s="73">
        <v>0</v>
      </c>
      <c r="G6508" s="73">
        <v>0.54166666666666674</v>
      </c>
      <c r="H6508" s="73">
        <v>0.54166666666666674</v>
      </c>
      <c r="I6508" s="73">
        <v>0.54166666666666674</v>
      </c>
      <c r="J6508" s="81" t="s">
        <v>4230</v>
      </c>
      <c r="AL6508" s="144">
        <v>0</v>
      </c>
      <c r="AM6508" s="144">
        <v>0.54166666666666674</v>
      </c>
      <c r="AN6508" s="144">
        <v>0.54166666666666674</v>
      </c>
      <c r="AO6508" s="145">
        <v>0.54166666666666674</v>
      </c>
    </row>
    <row r="6509" spans="2:41" ht="14.5" hidden="1" x14ac:dyDescent="0.35">
      <c r="B6509" s="45" t="s">
        <v>3314</v>
      </c>
      <c r="C6509" s="54">
        <v>983122</v>
      </c>
      <c r="D6509" s="54">
        <v>983122</v>
      </c>
      <c r="E6509" s="60" t="s">
        <v>3208</v>
      </c>
      <c r="F6509" s="73">
        <v>0</v>
      </c>
      <c r="G6509" s="73">
        <v>0.54166666666666674</v>
      </c>
      <c r="H6509" s="73">
        <v>0.54166666666666674</v>
      </c>
      <c r="I6509" s="73">
        <v>0.54166666666666674</v>
      </c>
      <c r="J6509" s="81" t="s">
        <v>4230</v>
      </c>
      <c r="AL6509" s="144">
        <v>0</v>
      </c>
      <c r="AM6509" s="144">
        <v>0.54166666666666674</v>
      </c>
      <c r="AN6509" s="144">
        <v>0.54166666666666674</v>
      </c>
      <c r="AO6509" s="145">
        <v>0.54166666666666674</v>
      </c>
    </row>
    <row r="6510" spans="2:41" ht="14.5" hidden="1" x14ac:dyDescent="0.35">
      <c r="B6510" s="45" t="s">
        <v>3314</v>
      </c>
      <c r="C6510" s="54">
        <v>983301</v>
      </c>
      <c r="D6510" s="54">
        <v>983301</v>
      </c>
      <c r="E6510" s="60" t="s">
        <v>3208</v>
      </c>
      <c r="F6510" s="73">
        <v>0</v>
      </c>
      <c r="G6510" s="73">
        <v>0.54166666666666674</v>
      </c>
      <c r="H6510" s="73">
        <v>0.54166666666666674</v>
      </c>
      <c r="I6510" s="73">
        <v>0.54166666666666674</v>
      </c>
      <c r="J6510" s="81" t="s">
        <v>4230</v>
      </c>
      <c r="AL6510" s="144">
        <v>0</v>
      </c>
      <c r="AM6510" s="144">
        <v>0.54166666666666674</v>
      </c>
      <c r="AN6510" s="144">
        <v>0.54166666666666674</v>
      </c>
      <c r="AO6510" s="145">
        <v>0.54166666666666674</v>
      </c>
    </row>
    <row r="6511" spans="2:41" ht="14.5" hidden="1" x14ac:dyDescent="0.35">
      <c r="B6511" s="45" t="s">
        <v>3314</v>
      </c>
      <c r="C6511" s="54">
        <v>983469</v>
      </c>
      <c r="D6511" s="54">
        <v>983469</v>
      </c>
      <c r="E6511" s="60" t="s">
        <v>3208</v>
      </c>
      <c r="F6511" s="73">
        <v>0</v>
      </c>
      <c r="G6511" s="73">
        <v>0.54166666666666674</v>
      </c>
      <c r="H6511" s="73">
        <v>0.54166666666666674</v>
      </c>
      <c r="I6511" s="73">
        <v>0.54166666666666674</v>
      </c>
      <c r="J6511" s="81" t="s">
        <v>4230</v>
      </c>
      <c r="AL6511" s="144">
        <v>0</v>
      </c>
      <c r="AM6511" s="144">
        <v>0.54166666666666674</v>
      </c>
      <c r="AN6511" s="144">
        <v>0.54166666666666674</v>
      </c>
      <c r="AO6511" s="145">
        <v>0.54166666666666674</v>
      </c>
    </row>
    <row r="6512" spans="2:41" ht="14.5" hidden="1" x14ac:dyDescent="0.35">
      <c r="B6512" s="45" t="s">
        <v>3314</v>
      </c>
      <c r="C6512" s="54">
        <v>983533</v>
      </c>
      <c r="D6512" s="54">
        <v>983533</v>
      </c>
      <c r="E6512" s="60" t="s">
        <v>3208</v>
      </c>
      <c r="F6512" s="73">
        <v>0</v>
      </c>
      <c r="G6512" s="73">
        <v>0.54166666666666674</v>
      </c>
      <c r="H6512" s="73">
        <v>0.54166666666666674</v>
      </c>
      <c r="I6512" s="73">
        <v>0.54166666666666674</v>
      </c>
      <c r="J6512" s="81" t="s">
        <v>4230</v>
      </c>
      <c r="AL6512" s="144">
        <v>0</v>
      </c>
      <c r="AM6512" s="144">
        <v>0.54166666666666674</v>
      </c>
      <c r="AN6512" s="144">
        <v>0.54166666666666674</v>
      </c>
      <c r="AO6512" s="145">
        <v>0.54166666666666674</v>
      </c>
    </row>
    <row r="6513" spans="2:41" ht="14.5" hidden="1" x14ac:dyDescent="0.35">
      <c r="B6513" s="45" t="s">
        <v>3314</v>
      </c>
      <c r="C6513" s="54">
        <v>983601</v>
      </c>
      <c r="D6513" s="54">
        <v>983601</v>
      </c>
      <c r="E6513" s="60" t="s">
        <v>3208</v>
      </c>
      <c r="F6513" s="73">
        <v>0</v>
      </c>
      <c r="G6513" s="73">
        <v>0.54166666666666674</v>
      </c>
      <c r="H6513" s="73">
        <v>0.54166666666666674</v>
      </c>
      <c r="I6513" s="73">
        <v>0.54166666666666674</v>
      </c>
      <c r="J6513" s="81" t="s">
        <v>4230</v>
      </c>
      <c r="AL6513" s="144">
        <v>0</v>
      </c>
      <c r="AM6513" s="144">
        <v>0.54166666666666674</v>
      </c>
      <c r="AN6513" s="144">
        <v>0.54166666666666674</v>
      </c>
      <c r="AO6513" s="145">
        <v>0.54166666666666674</v>
      </c>
    </row>
    <row r="6514" spans="2:41" ht="14.5" hidden="1" x14ac:dyDescent="0.35">
      <c r="B6514" s="45" t="s">
        <v>3314</v>
      </c>
      <c r="C6514" s="54">
        <v>983630</v>
      </c>
      <c r="D6514" s="54">
        <v>983630</v>
      </c>
      <c r="E6514" s="60" t="s">
        <v>3208</v>
      </c>
      <c r="F6514" s="73">
        <v>0</v>
      </c>
      <c r="G6514" s="73">
        <v>0.54166666666666674</v>
      </c>
      <c r="H6514" s="73">
        <v>0.54166666666666674</v>
      </c>
      <c r="I6514" s="73">
        <v>0.54166666666666674</v>
      </c>
      <c r="J6514" s="81" t="s">
        <v>4230</v>
      </c>
      <c r="AL6514" s="144">
        <v>0</v>
      </c>
      <c r="AM6514" s="144">
        <v>0.54166666666666674</v>
      </c>
      <c r="AN6514" s="144">
        <v>0.54166666666666674</v>
      </c>
      <c r="AO6514" s="145">
        <v>0.54166666666666674</v>
      </c>
    </row>
    <row r="6515" spans="2:41" ht="14.5" hidden="1" x14ac:dyDescent="0.35">
      <c r="B6515" s="45" t="s">
        <v>3314</v>
      </c>
      <c r="C6515" s="54">
        <v>983676</v>
      </c>
      <c r="D6515" s="54">
        <v>983676</v>
      </c>
      <c r="E6515" s="60" t="s">
        <v>3208</v>
      </c>
      <c r="F6515" s="73">
        <v>0</v>
      </c>
      <c r="G6515" s="73">
        <v>0.54166666666666674</v>
      </c>
      <c r="H6515" s="73">
        <v>0.54166666666666674</v>
      </c>
      <c r="I6515" s="73">
        <v>0.54166666666666674</v>
      </c>
      <c r="J6515" s="81" t="s">
        <v>4230</v>
      </c>
      <c r="AL6515" s="144">
        <v>0</v>
      </c>
      <c r="AM6515" s="144">
        <v>0.54166666666666674</v>
      </c>
      <c r="AN6515" s="144">
        <v>0.54166666666666674</v>
      </c>
      <c r="AO6515" s="145">
        <v>0.54166666666666674</v>
      </c>
    </row>
    <row r="6516" spans="2:41" ht="14.5" hidden="1" x14ac:dyDescent="0.35">
      <c r="B6516" s="45" t="s">
        <v>3314</v>
      </c>
      <c r="C6516" s="54">
        <v>983719</v>
      </c>
      <c r="D6516" s="54">
        <v>983719</v>
      </c>
      <c r="E6516" s="60" t="s">
        <v>3208</v>
      </c>
      <c r="F6516" s="73">
        <v>0</v>
      </c>
      <c r="G6516" s="73">
        <v>0.54166666666666674</v>
      </c>
      <c r="H6516" s="73">
        <v>0.54166666666666674</v>
      </c>
      <c r="I6516" s="73">
        <v>0.54166666666666674</v>
      </c>
      <c r="J6516" s="81" t="s">
        <v>4230</v>
      </c>
      <c r="AL6516" s="144">
        <v>0</v>
      </c>
      <c r="AM6516" s="144">
        <v>0.54166666666666674</v>
      </c>
      <c r="AN6516" s="144">
        <v>0.54166666666666674</v>
      </c>
      <c r="AO6516" s="145">
        <v>0.54166666666666674</v>
      </c>
    </row>
    <row r="6517" spans="2:41" ht="14.5" hidden="1" x14ac:dyDescent="0.35">
      <c r="B6517" s="45" t="s">
        <v>3314</v>
      </c>
      <c r="C6517" s="54">
        <v>983794</v>
      </c>
      <c r="D6517" s="54">
        <v>983794</v>
      </c>
      <c r="E6517" s="60" t="s">
        <v>3208</v>
      </c>
      <c r="F6517" s="73">
        <v>0</v>
      </c>
      <c r="G6517" s="73">
        <v>0.54166666666666674</v>
      </c>
      <c r="H6517" s="73">
        <v>0.54166666666666674</v>
      </c>
      <c r="I6517" s="73">
        <v>0.54166666666666674</v>
      </c>
      <c r="J6517" s="81" t="s">
        <v>4230</v>
      </c>
      <c r="AL6517" s="144">
        <v>0</v>
      </c>
      <c r="AM6517" s="144">
        <v>0.54166666666666674</v>
      </c>
      <c r="AN6517" s="144">
        <v>0.54166666666666674</v>
      </c>
      <c r="AO6517" s="145">
        <v>0.54166666666666674</v>
      </c>
    </row>
    <row r="6518" spans="2:41" ht="14.5" hidden="1" x14ac:dyDescent="0.35">
      <c r="B6518" s="45" t="s">
        <v>3314</v>
      </c>
      <c r="C6518" s="54">
        <v>983805</v>
      </c>
      <c r="D6518" s="54">
        <v>983805</v>
      </c>
      <c r="E6518" s="60" t="s">
        <v>3208</v>
      </c>
      <c r="F6518" s="73">
        <v>0</v>
      </c>
      <c r="G6518" s="73">
        <v>0.54166666666666674</v>
      </c>
      <c r="H6518" s="73">
        <v>0.54166666666666674</v>
      </c>
      <c r="I6518" s="73">
        <v>0.54166666666666674</v>
      </c>
      <c r="J6518" s="81" t="s">
        <v>4230</v>
      </c>
      <c r="AL6518" s="144">
        <v>0</v>
      </c>
      <c r="AM6518" s="144">
        <v>0.54166666666666674</v>
      </c>
      <c r="AN6518" s="144">
        <v>0.54166666666666674</v>
      </c>
      <c r="AO6518" s="145">
        <v>0.54166666666666674</v>
      </c>
    </row>
    <row r="6519" spans="2:41" ht="14.5" hidden="1" x14ac:dyDescent="0.35">
      <c r="B6519" s="45" t="s">
        <v>3314</v>
      </c>
      <c r="C6519" s="54">
        <v>983886</v>
      </c>
      <c r="D6519" s="54">
        <v>983886</v>
      </c>
      <c r="E6519" s="60" t="s">
        <v>3208</v>
      </c>
      <c r="F6519" s="73">
        <v>0</v>
      </c>
      <c r="G6519" s="73">
        <v>0.54166666666666674</v>
      </c>
      <c r="H6519" s="73">
        <v>0.54166666666666674</v>
      </c>
      <c r="I6519" s="73">
        <v>0.54166666666666674</v>
      </c>
      <c r="J6519" s="81" t="s">
        <v>4230</v>
      </c>
      <c r="AL6519" s="144">
        <v>0</v>
      </c>
      <c r="AM6519" s="144">
        <v>0.54166666666666674</v>
      </c>
      <c r="AN6519" s="144">
        <v>0.54166666666666674</v>
      </c>
      <c r="AO6519" s="145">
        <v>0.54166666666666674</v>
      </c>
    </row>
    <row r="6520" spans="2:41" ht="14.5" hidden="1" x14ac:dyDescent="0.35">
      <c r="B6520" s="45" t="s">
        <v>3314</v>
      </c>
      <c r="C6520" s="54">
        <v>983914</v>
      </c>
      <c r="D6520" s="54">
        <v>983914</v>
      </c>
      <c r="E6520" s="60" t="s">
        <v>3208</v>
      </c>
      <c r="F6520" s="73">
        <v>0</v>
      </c>
      <c r="G6520" s="73">
        <v>0.54166666666666674</v>
      </c>
      <c r="H6520" s="73">
        <v>0.54166666666666674</v>
      </c>
      <c r="I6520" s="73">
        <v>0.54166666666666674</v>
      </c>
      <c r="J6520" s="81" t="s">
        <v>4230</v>
      </c>
      <c r="AL6520" s="144">
        <v>0</v>
      </c>
      <c r="AM6520" s="144">
        <v>0.54166666666666674</v>
      </c>
      <c r="AN6520" s="144">
        <v>0.54166666666666674</v>
      </c>
      <c r="AO6520" s="145">
        <v>0.54166666666666674</v>
      </c>
    </row>
    <row r="6521" spans="2:41" ht="14.5" hidden="1" x14ac:dyDescent="0.35">
      <c r="B6521" s="45" t="s">
        <v>3314</v>
      </c>
      <c r="C6521" s="54">
        <v>983922</v>
      </c>
      <c r="D6521" s="54">
        <v>983922</v>
      </c>
      <c r="E6521" s="60" t="s">
        <v>3208</v>
      </c>
      <c r="F6521" s="73">
        <v>0</v>
      </c>
      <c r="G6521" s="73">
        <v>0.54166666666666674</v>
      </c>
      <c r="H6521" s="73">
        <v>0.54166666666666674</v>
      </c>
      <c r="I6521" s="73">
        <v>0.54166666666666674</v>
      </c>
      <c r="J6521" s="81" t="s">
        <v>4230</v>
      </c>
      <c r="AL6521" s="144">
        <v>0</v>
      </c>
      <c r="AM6521" s="144">
        <v>0.54166666666666674</v>
      </c>
      <c r="AN6521" s="144">
        <v>0.54166666666666674</v>
      </c>
      <c r="AO6521" s="145">
        <v>0.54166666666666674</v>
      </c>
    </row>
    <row r="6522" spans="2:41" ht="14.5" hidden="1" x14ac:dyDescent="0.35">
      <c r="B6522" s="45" t="s">
        <v>3314</v>
      </c>
      <c r="C6522" s="54">
        <v>983977</v>
      </c>
      <c r="D6522" s="54">
        <v>983977</v>
      </c>
      <c r="E6522" s="60" t="s">
        <v>3208</v>
      </c>
      <c r="F6522" s="73">
        <v>0</v>
      </c>
      <c r="G6522" s="73">
        <v>0.54166666666666674</v>
      </c>
      <c r="H6522" s="73">
        <v>0.54166666666666674</v>
      </c>
      <c r="I6522" s="73">
        <v>0.54166666666666674</v>
      </c>
      <c r="J6522" s="81" t="s">
        <v>4230</v>
      </c>
      <c r="AL6522" s="144">
        <v>0</v>
      </c>
      <c r="AM6522" s="144">
        <v>0.54166666666666674</v>
      </c>
      <c r="AN6522" s="144">
        <v>0.54166666666666674</v>
      </c>
      <c r="AO6522" s="145">
        <v>0.54166666666666674</v>
      </c>
    </row>
    <row r="6523" spans="2:41" ht="14.5" hidden="1" x14ac:dyDescent="0.35">
      <c r="B6523" s="45" t="s">
        <v>3314</v>
      </c>
      <c r="C6523" s="54">
        <v>984076</v>
      </c>
      <c r="D6523" s="54">
        <v>984076</v>
      </c>
      <c r="E6523" s="60" t="s">
        <v>3208</v>
      </c>
      <c r="F6523" s="73">
        <v>0</v>
      </c>
      <c r="G6523" s="73">
        <v>0.54166666666666674</v>
      </c>
      <c r="H6523" s="73">
        <v>0.54166666666666674</v>
      </c>
      <c r="I6523" s="73">
        <v>0.54166666666666674</v>
      </c>
      <c r="J6523" s="81" t="s">
        <v>4230</v>
      </c>
      <c r="AL6523" s="144">
        <v>0</v>
      </c>
      <c r="AM6523" s="144">
        <v>0.54166666666666674</v>
      </c>
      <c r="AN6523" s="144">
        <v>0.54166666666666674</v>
      </c>
      <c r="AO6523" s="145">
        <v>0.54166666666666674</v>
      </c>
    </row>
    <row r="6524" spans="2:41" ht="14.5" hidden="1" x14ac:dyDescent="0.35">
      <c r="B6524" s="45" t="s">
        <v>3314</v>
      </c>
      <c r="C6524" s="54">
        <v>984117</v>
      </c>
      <c r="D6524" s="54">
        <v>984117</v>
      </c>
      <c r="E6524" s="60" t="s">
        <v>3208</v>
      </c>
      <c r="F6524" s="73">
        <v>0</v>
      </c>
      <c r="G6524" s="73">
        <v>0.54166666666666674</v>
      </c>
      <c r="H6524" s="73">
        <v>0.54166666666666674</v>
      </c>
      <c r="I6524" s="73">
        <v>0.54166666666666674</v>
      </c>
      <c r="J6524" s="81" t="s">
        <v>4230</v>
      </c>
      <c r="AL6524" s="144">
        <v>0</v>
      </c>
      <c r="AM6524" s="144">
        <v>0.54166666666666674</v>
      </c>
      <c r="AN6524" s="144">
        <v>0.54166666666666674</v>
      </c>
      <c r="AO6524" s="145">
        <v>0.54166666666666674</v>
      </c>
    </row>
    <row r="6525" spans="2:41" ht="14.5" hidden="1" x14ac:dyDescent="0.35">
      <c r="B6525" s="45" t="s">
        <v>3314</v>
      </c>
      <c r="C6525" s="54">
        <v>984145</v>
      </c>
      <c r="D6525" s="54">
        <v>984145</v>
      </c>
      <c r="E6525" s="60" t="s">
        <v>3208</v>
      </c>
      <c r="F6525" s="73">
        <v>0</v>
      </c>
      <c r="G6525" s="73">
        <v>0.54166666666666674</v>
      </c>
      <c r="H6525" s="73">
        <v>0.54166666666666674</v>
      </c>
      <c r="I6525" s="73">
        <v>0.54166666666666674</v>
      </c>
      <c r="J6525" s="81" t="s">
        <v>4230</v>
      </c>
      <c r="AL6525" s="144">
        <v>0</v>
      </c>
      <c r="AM6525" s="144">
        <v>0.54166666666666674</v>
      </c>
      <c r="AN6525" s="144">
        <v>0.54166666666666674</v>
      </c>
      <c r="AO6525" s="145">
        <v>0.54166666666666674</v>
      </c>
    </row>
    <row r="6526" spans="2:41" ht="14.5" hidden="1" x14ac:dyDescent="0.35">
      <c r="B6526" s="45" t="s">
        <v>3314</v>
      </c>
      <c r="C6526" s="54">
        <v>984502</v>
      </c>
      <c r="D6526" s="54">
        <v>984502</v>
      </c>
      <c r="E6526" s="60" t="s">
        <v>3208</v>
      </c>
      <c r="F6526" s="73">
        <v>0</v>
      </c>
      <c r="G6526" s="73">
        <v>0.54166666666666674</v>
      </c>
      <c r="H6526" s="73">
        <v>0.54166666666666674</v>
      </c>
      <c r="I6526" s="73">
        <v>0.54166666666666674</v>
      </c>
      <c r="J6526" s="81" t="s">
        <v>4230</v>
      </c>
      <c r="AL6526" s="144">
        <v>0</v>
      </c>
      <c r="AM6526" s="144">
        <v>0.54166666666666674</v>
      </c>
      <c r="AN6526" s="144">
        <v>0.54166666666666674</v>
      </c>
      <c r="AO6526" s="145">
        <v>0.54166666666666674</v>
      </c>
    </row>
    <row r="6527" spans="2:41" ht="14.5" hidden="1" x14ac:dyDescent="0.35">
      <c r="B6527" s="45" t="s">
        <v>3314</v>
      </c>
      <c r="C6527" s="54">
        <v>984549</v>
      </c>
      <c r="D6527" s="54">
        <v>984549</v>
      </c>
      <c r="E6527" s="60" t="s">
        <v>3208</v>
      </c>
      <c r="F6527" s="73">
        <v>0</v>
      </c>
      <c r="G6527" s="73">
        <v>0.54166666666666674</v>
      </c>
      <c r="H6527" s="73">
        <v>0.54166666666666674</v>
      </c>
      <c r="I6527" s="73">
        <v>0.54166666666666674</v>
      </c>
      <c r="J6527" s="81" t="s">
        <v>4230</v>
      </c>
      <c r="AL6527" s="144">
        <v>0</v>
      </c>
      <c r="AM6527" s="144">
        <v>0.54166666666666674</v>
      </c>
      <c r="AN6527" s="144">
        <v>0.54166666666666674</v>
      </c>
      <c r="AO6527" s="145">
        <v>0.54166666666666674</v>
      </c>
    </row>
    <row r="6528" spans="2:41" ht="14.5" hidden="1" x14ac:dyDescent="0.35">
      <c r="B6528" s="45" t="s">
        <v>3314</v>
      </c>
      <c r="C6528" s="54">
        <v>984588</v>
      </c>
      <c r="D6528" s="54">
        <v>984588</v>
      </c>
      <c r="E6528" s="60" t="s">
        <v>3208</v>
      </c>
      <c r="F6528" s="73">
        <v>0</v>
      </c>
      <c r="G6528" s="73">
        <v>0.54166666666666674</v>
      </c>
      <c r="H6528" s="73">
        <v>0.54166666666666674</v>
      </c>
      <c r="I6528" s="73">
        <v>0.54166666666666674</v>
      </c>
      <c r="J6528" s="81" t="s">
        <v>4230</v>
      </c>
      <c r="AL6528" s="144">
        <v>0</v>
      </c>
      <c r="AM6528" s="144">
        <v>0.54166666666666674</v>
      </c>
      <c r="AN6528" s="144">
        <v>0.54166666666666674</v>
      </c>
      <c r="AO6528" s="145">
        <v>0.54166666666666674</v>
      </c>
    </row>
    <row r="6529" spans="2:41" ht="14.5" hidden="1" x14ac:dyDescent="0.35">
      <c r="B6529" s="45" t="s">
        <v>3314</v>
      </c>
      <c r="C6529" s="54">
        <v>989010</v>
      </c>
      <c r="D6529" s="54">
        <v>989010</v>
      </c>
      <c r="E6529" s="60" t="s">
        <v>3208</v>
      </c>
      <c r="F6529" s="73">
        <v>0</v>
      </c>
      <c r="G6529" s="73">
        <v>0.54166666666666674</v>
      </c>
      <c r="H6529" s="73">
        <v>0.54166666666666674</v>
      </c>
      <c r="I6529" s="73">
        <v>0.54166666666666674</v>
      </c>
      <c r="J6529" s="81" t="s">
        <v>4230</v>
      </c>
      <c r="AL6529" s="144">
        <v>0</v>
      </c>
      <c r="AM6529" s="144">
        <v>0.54166666666666674</v>
      </c>
      <c r="AN6529" s="144">
        <v>0.54166666666666674</v>
      </c>
      <c r="AO6529" s="145">
        <v>0.54166666666666674</v>
      </c>
    </row>
    <row r="6530" spans="2:41" ht="14.5" hidden="1" x14ac:dyDescent="0.35">
      <c r="B6530" s="45" t="s">
        <v>3314</v>
      </c>
      <c r="C6530" s="54">
        <v>989013</v>
      </c>
      <c r="D6530" s="54">
        <v>989013</v>
      </c>
      <c r="E6530" s="60" t="s">
        <v>3208</v>
      </c>
      <c r="F6530" s="73">
        <v>0</v>
      </c>
      <c r="G6530" s="73">
        <v>0.54166666666666674</v>
      </c>
      <c r="H6530" s="73">
        <v>0.54166666666666674</v>
      </c>
      <c r="I6530" s="73">
        <v>0.54166666666666674</v>
      </c>
      <c r="J6530" s="81" t="s">
        <v>4230</v>
      </c>
      <c r="AL6530" s="144">
        <v>0</v>
      </c>
      <c r="AM6530" s="144">
        <v>0.54166666666666674</v>
      </c>
      <c r="AN6530" s="144">
        <v>0.54166666666666674</v>
      </c>
      <c r="AO6530" s="145">
        <v>0.54166666666666674</v>
      </c>
    </row>
    <row r="6531" spans="2:41" ht="14.5" hidden="1" x14ac:dyDescent="0.35">
      <c r="B6531" s="45" t="s">
        <v>3314</v>
      </c>
      <c r="C6531" s="54">
        <v>989060</v>
      </c>
      <c r="D6531" s="54">
        <v>989060</v>
      </c>
      <c r="E6531" s="60" t="s">
        <v>3208</v>
      </c>
      <c r="F6531" s="73">
        <v>0</v>
      </c>
      <c r="G6531" s="73">
        <v>0.54166666666666674</v>
      </c>
      <c r="H6531" s="73">
        <v>0.54166666666666674</v>
      </c>
      <c r="I6531" s="73">
        <v>0.54166666666666674</v>
      </c>
      <c r="J6531" s="81" t="s">
        <v>4230</v>
      </c>
      <c r="AL6531" s="144">
        <v>0</v>
      </c>
      <c r="AM6531" s="144">
        <v>0.54166666666666674</v>
      </c>
      <c r="AN6531" s="144">
        <v>0.54166666666666674</v>
      </c>
      <c r="AO6531" s="145">
        <v>0.54166666666666674</v>
      </c>
    </row>
    <row r="6532" spans="2:41" ht="14.5" hidden="1" x14ac:dyDescent="0.35">
      <c r="B6532" s="45" t="s">
        <v>3314</v>
      </c>
      <c r="C6532" s="54">
        <v>900313</v>
      </c>
      <c r="D6532" s="54">
        <v>900313</v>
      </c>
      <c r="E6532" s="60" t="s">
        <v>3209</v>
      </c>
      <c r="F6532" s="73">
        <v>0</v>
      </c>
      <c r="G6532" s="73">
        <v>0.58333333333333337</v>
      </c>
      <c r="H6532" s="73">
        <v>0.58333333333333337</v>
      </c>
      <c r="I6532" s="73">
        <v>0.58333333333333337</v>
      </c>
      <c r="J6532" s="81" t="s">
        <v>4230</v>
      </c>
      <c r="AL6532" s="144">
        <v>0</v>
      </c>
      <c r="AM6532" s="144">
        <v>0.58333333333333337</v>
      </c>
      <c r="AN6532" s="144">
        <v>0.58333333333333337</v>
      </c>
      <c r="AO6532" s="145">
        <v>0.58333333333333337</v>
      </c>
    </row>
    <row r="6533" spans="2:41" ht="14.5" hidden="1" x14ac:dyDescent="0.35">
      <c r="B6533" s="45" t="s">
        <v>3314</v>
      </c>
      <c r="C6533" s="54">
        <v>900590</v>
      </c>
      <c r="D6533" s="54">
        <v>900590</v>
      </c>
      <c r="E6533" s="60" t="s">
        <v>3209</v>
      </c>
      <c r="F6533" s="73">
        <v>0</v>
      </c>
      <c r="G6533" s="73">
        <v>0.58333333333333337</v>
      </c>
      <c r="H6533" s="73">
        <v>0.58333333333333337</v>
      </c>
      <c r="I6533" s="73">
        <v>0.58333333333333337</v>
      </c>
      <c r="J6533" s="81" t="s">
        <v>4230</v>
      </c>
      <c r="AL6533" s="144">
        <v>0</v>
      </c>
      <c r="AM6533" s="144">
        <v>0.58333333333333337</v>
      </c>
      <c r="AN6533" s="144">
        <v>0.58333333333333337</v>
      </c>
      <c r="AO6533" s="145">
        <v>0.58333333333333337</v>
      </c>
    </row>
    <row r="6534" spans="2:41" ht="14.5" hidden="1" x14ac:dyDescent="0.35">
      <c r="B6534" s="45" t="s">
        <v>3314</v>
      </c>
      <c r="C6534" s="54">
        <v>900619</v>
      </c>
      <c r="D6534" s="54">
        <v>900619</v>
      </c>
      <c r="E6534" s="60" t="s">
        <v>3209</v>
      </c>
      <c r="F6534" s="73">
        <v>0</v>
      </c>
      <c r="G6534" s="73">
        <v>0.58333333333333337</v>
      </c>
      <c r="H6534" s="73">
        <v>0.58333333333333337</v>
      </c>
      <c r="I6534" s="73">
        <v>0.58333333333333337</v>
      </c>
      <c r="J6534" s="81" t="s">
        <v>4230</v>
      </c>
      <c r="AL6534" s="144">
        <v>0</v>
      </c>
      <c r="AM6534" s="144">
        <v>0.58333333333333337</v>
      </c>
      <c r="AN6534" s="144">
        <v>0.58333333333333337</v>
      </c>
      <c r="AO6534" s="145">
        <v>0.58333333333333337</v>
      </c>
    </row>
    <row r="6535" spans="2:41" ht="14.5" hidden="1" x14ac:dyDescent="0.35">
      <c r="B6535" s="45" t="s">
        <v>3314</v>
      </c>
      <c r="C6535" s="54">
        <v>900755</v>
      </c>
      <c r="D6535" s="54">
        <v>900755</v>
      </c>
      <c r="E6535" s="60" t="s">
        <v>3209</v>
      </c>
      <c r="F6535" s="73">
        <v>0</v>
      </c>
      <c r="G6535" s="73">
        <v>0.58333333333333337</v>
      </c>
      <c r="H6535" s="73">
        <v>0.58333333333333337</v>
      </c>
      <c r="I6535" s="73">
        <v>0.58333333333333337</v>
      </c>
      <c r="J6535" s="81" t="s">
        <v>4230</v>
      </c>
      <c r="AL6535" s="144">
        <v>0</v>
      </c>
      <c r="AM6535" s="144">
        <v>0.58333333333333337</v>
      </c>
      <c r="AN6535" s="144">
        <v>0.58333333333333337</v>
      </c>
      <c r="AO6535" s="145">
        <v>0.58333333333333337</v>
      </c>
    </row>
    <row r="6536" spans="2:41" ht="14.5" hidden="1" x14ac:dyDescent="0.35">
      <c r="B6536" s="45" t="s">
        <v>3314</v>
      </c>
      <c r="C6536" s="54">
        <v>900959</v>
      </c>
      <c r="D6536" s="54">
        <v>900959</v>
      </c>
      <c r="E6536" s="60" t="s">
        <v>3209</v>
      </c>
      <c r="F6536" s="73">
        <v>0</v>
      </c>
      <c r="G6536" s="73">
        <v>0.58333333333333337</v>
      </c>
      <c r="H6536" s="73">
        <v>0.58333333333333337</v>
      </c>
      <c r="I6536" s="73">
        <v>0.58333333333333337</v>
      </c>
      <c r="J6536" s="81" t="s">
        <v>4230</v>
      </c>
      <c r="AL6536" s="144">
        <v>0</v>
      </c>
      <c r="AM6536" s="144">
        <v>0.58333333333333337</v>
      </c>
      <c r="AN6536" s="144">
        <v>0.58333333333333337</v>
      </c>
      <c r="AO6536" s="145">
        <v>0.58333333333333337</v>
      </c>
    </row>
    <row r="6537" spans="2:41" ht="14.5" hidden="1" x14ac:dyDescent="0.35">
      <c r="B6537" s="45" t="s">
        <v>3314</v>
      </c>
      <c r="C6537" s="54">
        <v>901066</v>
      </c>
      <c r="D6537" s="54">
        <v>901066</v>
      </c>
      <c r="E6537" s="60" t="s">
        <v>3209</v>
      </c>
      <c r="F6537" s="73">
        <v>0</v>
      </c>
      <c r="G6537" s="73">
        <v>0.58333333333333337</v>
      </c>
      <c r="H6537" s="73">
        <v>0.58333333333333337</v>
      </c>
      <c r="I6537" s="73">
        <v>0.58333333333333337</v>
      </c>
      <c r="J6537" s="81" t="s">
        <v>4230</v>
      </c>
      <c r="AL6537" s="144">
        <v>0</v>
      </c>
      <c r="AM6537" s="144">
        <v>0.58333333333333337</v>
      </c>
      <c r="AN6537" s="144">
        <v>0.58333333333333337</v>
      </c>
      <c r="AO6537" s="145">
        <v>0.58333333333333337</v>
      </c>
    </row>
    <row r="6538" spans="2:41" ht="14.5" hidden="1" x14ac:dyDescent="0.35">
      <c r="B6538" s="45" t="s">
        <v>3314</v>
      </c>
      <c r="C6538" s="54">
        <v>901085</v>
      </c>
      <c r="D6538" s="54">
        <v>901085</v>
      </c>
      <c r="E6538" s="60" t="s">
        <v>3209</v>
      </c>
      <c r="F6538" s="73">
        <v>0</v>
      </c>
      <c r="G6538" s="73">
        <v>0.58333333333333337</v>
      </c>
      <c r="H6538" s="73">
        <v>0.58333333333333337</v>
      </c>
      <c r="I6538" s="73">
        <v>0.58333333333333337</v>
      </c>
      <c r="J6538" s="81" t="s">
        <v>4230</v>
      </c>
      <c r="AL6538" s="144">
        <v>0</v>
      </c>
      <c r="AM6538" s="144">
        <v>0.58333333333333337</v>
      </c>
      <c r="AN6538" s="144">
        <v>0.58333333333333337</v>
      </c>
      <c r="AO6538" s="145">
        <v>0.58333333333333337</v>
      </c>
    </row>
    <row r="6539" spans="2:41" ht="14.5" hidden="1" x14ac:dyDescent="0.35">
      <c r="B6539" s="45" t="s">
        <v>3314</v>
      </c>
      <c r="C6539" s="54">
        <v>901230</v>
      </c>
      <c r="D6539" s="54">
        <v>901230</v>
      </c>
      <c r="E6539" s="60" t="s">
        <v>3209</v>
      </c>
      <c r="F6539" s="73">
        <v>0</v>
      </c>
      <c r="G6539" s="73">
        <v>0.58333333333333337</v>
      </c>
      <c r="H6539" s="73">
        <v>0.58333333333333337</v>
      </c>
      <c r="I6539" s="73">
        <v>0.58333333333333337</v>
      </c>
      <c r="J6539" s="81" t="s">
        <v>4230</v>
      </c>
      <c r="AL6539" s="144">
        <v>0</v>
      </c>
      <c r="AM6539" s="144">
        <v>0.58333333333333337</v>
      </c>
      <c r="AN6539" s="144">
        <v>0.58333333333333337</v>
      </c>
      <c r="AO6539" s="145">
        <v>0.58333333333333337</v>
      </c>
    </row>
    <row r="6540" spans="2:41" ht="14.5" hidden="1" x14ac:dyDescent="0.35">
      <c r="B6540" s="45" t="s">
        <v>3314</v>
      </c>
      <c r="C6540" s="54">
        <v>901234</v>
      </c>
      <c r="D6540" s="54">
        <v>901234</v>
      </c>
      <c r="E6540" s="60" t="s">
        <v>3209</v>
      </c>
      <c r="F6540" s="73">
        <v>0</v>
      </c>
      <c r="G6540" s="73">
        <v>0.58333333333333337</v>
      </c>
      <c r="H6540" s="73">
        <v>0.58333333333333337</v>
      </c>
      <c r="I6540" s="73">
        <v>0.58333333333333337</v>
      </c>
      <c r="J6540" s="81" t="s">
        <v>4230</v>
      </c>
      <c r="AL6540" s="144">
        <v>0</v>
      </c>
      <c r="AM6540" s="144">
        <v>0.58333333333333337</v>
      </c>
      <c r="AN6540" s="144">
        <v>0.58333333333333337</v>
      </c>
      <c r="AO6540" s="145">
        <v>0.58333333333333337</v>
      </c>
    </row>
    <row r="6541" spans="2:41" ht="14.5" hidden="1" x14ac:dyDescent="0.35">
      <c r="B6541" s="45" t="s">
        <v>3314</v>
      </c>
      <c r="C6541" s="54">
        <v>901595</v>
      </c>
      <c r="D6541" s="54">
        <v>901595</v>
      </c>
      <c r="E6541" s="60" t="s">
        <v>3209</v>
      </c>
      <c r="F6541" s="73">
        <v>0</v>
      </c>
      <c r="G6541" s="73">
        <v>0.58333333333333337</v>
      </c>
      <c r="H6541" s="73">
        <v>0.58333333333333337</v>
      </c>
      <c r="I6541" s="73">
        <v>0.58333333333333337</v>
      </c>
      <c r="J6541" s="81" t="s">
        <v>4230</v>
      </c>
      <c r="AL6541" s="144">
        <v>0</v>
      </c>
      <c r="AM6541" s="144">
        <v>0.58333333333333337</v>
      </c>
      <c r="AN6541" s="144">
        <v>0.58333333333333337</v>
      </c>
      <c r="AO6541" s="145">
        <v>0.58333333333333337</v>
      </c>
    </row>
    <row r="6542" spans="2:41" ht="14.5" hidden="1" x14ac:dyDescent="0.35">
      <c r="B6542" s="45" t="s">
        <v>3314</v>
      </c>
      <c r="C6542" s="54">
        <v>902104</v>
      </c>
      <c r="D6542" s="54">
        <v>902104</v>
      </c>
      <c r="E6542" s="60" t="s">
        <v>3209</v>
      </c>
      <c r="F6542" s="73">
        <v>0</v>
      </c>
      <c r="G6542" s="73">
        <v>0.58333333333333337</v>
      </c>
      <c r="H6542" s="73">
        <v>0.58333333333333337</v>
      </c>
      <c r="I6542" s="73">
        <v>0.58333333333333337</v>
      </c>
      <c r="J6542" s="81" t="s">
        <v>4230</v>
      </c>
      <c r="AL6542" s="144">
        <v>0</v>
      </c>
      <c r="AM6542" s="144">
        <v>0.58333333333333337</v>
      </c>
      <c r="AN6542" s="144">
        <v>0.58333333333333337</v>
      </c>
      <c r="AO6542" s="145">
        <v>0.58333333333333337</v>
      </c>
    </row>
    <row r="6543" spans="2:41" ht="14.5" hidden="1" x14ac:dyDescent="0.35">
      <c r="B6543" s="45" t="s">
        <v>3314</v>
      </c>
      <c r="C6543" s="54">
        <v>902135</v>
      </c>
      <c r="D6543" s="54">
        <v>902135</v>
      </c>
      <c r="E6543" s="60" t="s">
        <v>3209</v>
      </c>
      <c r="F6543" s="73">
        <v>0</v>
      </c>
      <c r="G6543" s="73">
        <v>0.58333333333333337</v>
      </c>
      <c r="H6543" s="73">
        <v>0.58333333333333337</v>
      </c>
      <c r="I6543" s="73">
        <v>0.58333333333333337</v>
      </c>
      <c r="J6543" s="81" t="s">
        <v>4230</v>
      </c>
      <c r="AL6543" s="144">
        <v>0</v>
      </c>
      <c r="AM6543" s="144">
        <v>0.58333333333333337</v>
      </c>
      <c r="AN6543" s="144">
        <v>0.58333333333333337</v>
      </c>
      <c r="AO6543" s="145">
        <v>0.58333333333333337</v>
      </c>
    </row>
    <row r="6544" spans="2:41" ht="14.5" hidden="1" x14ac:dyDescent="0.35">
      <c r="B6544" s="45" t="s">
        <v>3314</v>
      </c>
      <c r="C6544" s="54">
        <v>903103</v>
      </c>
      <c r="D6544" s="54">
        <v>903103</v>
      </c>
      <c r="E6544" s="60" t="s">
        <v>3209</v>
      </c>
      <c r="F6544" s="73">
        <v>0</v>
      </c>
      <c r="G6544" s="73">
        <v>0.58333333333333337</v>
      </c>
      <c r="H6544" s="73">
        <v>0.58333333333333337</v>
      </c>
      <c r="I6544" s="73">
        <v>0.58333333333333337</v>
      </c>
      <c r="J6544" s="81" t="s">
        <v>4230</v>
      </c>
      <c r="AL6544" s="144">
        <v>0</v>
      </c>
      <c r="AM6544" s="144">
        <v>0.58333333333333337</v>
      </c>
      <c r="AN6544" s="144">
        <v>0.58333333333333337</v>
      </c>
      <c r="AO6544" s="145">
        <v>0.58333333333333337</v>
      </c>
    </row>
    <row r="6545" spans="2:41" ht="14.5" hidden="1" x14ac:dyDescent="0.35">
      <c r="B6545" s="45" t="s">
        <v>3314</v>
      </c>
      <c r="C6545" s="54">
        <v>903263</v>
      </c>
      <c r="D6545" s="54">
        <v>903263</v>
      </c>
      <c r="E6545" s="60" t="s">
        <v>3209</v>
      </c>
      <c r="F6545" s="73">
        <v>0</v>
      </c>
      <c r="G6545" s="73">
        <v>0.58333333333333337</v>
      </c>
      <c r="H6545" s="73">
        <v>0.58333333333333337</v>
      </c>
      <c r="I6545" s="73">
        <v>0.58333333333333337</v>
      </c>
      <c r="J6545" s="81" t="s">
        <v>4230</v>
      </c>
      <c r="AL6545" s="144">
        <v>0</v>
      </c>
      <c r="AM6545" s="144">
        <v>0.58333333333333337</v>
      </c>
      <c r="AN6545" s="144">
        <v>0.58333333333333337</v>
      </c>
      <c r="AO6545" s="145">
        <v>0.58333333333333337</v>
      </c>
    </row>
    <row r="6546" spans="2:41" ht="14.5" hidden="1" x14ac:dyDescent="0.35">
      <c r="B6546" s="45" t="s">
        <v>3314</v>
      </c>
      <c r="C6546" s="54">
        <v>903416</v>
      </c>
      <c r="D6546" s="54">
        <v>903416</v>
      </c>
      <c r="E6546" s="60" t="s">
        <v>3209</v>
      </c>
      <c r="F6546" s="73">
        <v>0</v>
      </c>
      <c r="G6546" s="73">
        <v>0.58333333333333337</v>
      </c>
      <c r="H6546" s="73">
        <v>0.58333333333333337</v>
      </c>
      <c r="I6546" s="73">
        <v>0.58333333333333337</v>
      </c>
      <c r="J6546" s="81" t="s">
        <v>4230</v>
      </c>
      <c r="AL6546" s="144">
        <v>0</v>
      </c>
      <c r="AM6546" s="144">
        <v>0.58333333333333337</v>
      </c>
      <c r="AN6546" s="144">
        <v>0.58333333333333337</v>
      </c>
      <c r="AO6546" s="145">
        <v>0.58333333333333337</v>
      </c>
    </row>
    <row r="6547" spans="2:41" ht="14.5" hidden="1" x14ac:dyDescent="0.35">
      <c r="B6547" s="45" t="s">
        <v>3314</v>
      </c>
      <c r="C6547" s="54">
        <v>903524</v>
      </c>
      <c r="D6547" s="54">
        <v>903524</v>
      </c>
      <c r="E6547" s="60" t="s">
        <v>3209</v>
      </c>
      <c r="F6547" s="73">
        <v>0</v>
      </c>
      <c r="G6547" s="73">
        <v>0.58333333333333337</v>
      </c>
      <c r="H6547" s="73">
        <v>0.58333333333333337</v>
      </c>
      <c r="I6547" s="73">
        <v>0.58333333333333337</v>
      </c>
      <c r="J6547" s="81" t="s">
        <v>4230</v>
      </c>
      <c r="AL6547" s="144">
        <v>0</v>
      </c>
      <c r="AM6547" s="144">
        <v>0.58333333333333337</v>
      </c>
      <c r="AN6547" s="144">
        <v>0.58333333333333337</v>
      </c>
      <c r="AO6547" s="145">
        <v>0.58333333333333337</v>
      </c>
    </row>
    <row r="6548" spans="2:41" ht="14.5" hidden="1" x14ac:dyDescent="0.35">
      <c r="B6548" s="45" t="s">
        <v>3314</v>
      </c>
      <c r="C6548" s="54">
        <v>903621</v>
      </c>
      <c r="D6548" s="54">
        <v>903621</v>
      </c>
      <c r="E6548" s="60" t="s">
        <v>3209</v>
      </c>
      <c r="F6548" s="73">
        <v>0</v>
      </c>
      <c r="G6548" s="73">
        <v>0.58333333333333337</v>
      </c>
      <c r="H6548" s="73">
        <v>0.58333333333333337</v>
      </c>
      <c r="I6548" s="73">
        <v>0.58333333333333337</v>
      </c>
      <c r="J6548" s="81" t="s">
        <v>4230</v>
      </c>
      <c r="AL6548" s="144">
        <v>0</v>
      </c>
      <c r="AM6548" s="144">
        <v>0.58333333333333337</v>
      </c>
      <c r="AN6548" s="144">
        <v>0.58333333333333337</v>
      </c>
      <c r="AO6548" s="145">
        <v>0.58333333333333337</v>
      </c>
    </row>
    <row r="6549" spans="2:41" ht="14.5" hidden="1" x14ac:dyDescent="0.35">
      <c r="B6549" s="45" t="s">
        <v>3314</v>
      </c>
      <c r="C6549" s="54">
        <v>903657</v>
      </c>
      <c r="D6549" s="54">
        <v>903657</v>
      </c>
      <c r="E6549" s="60" t="s">
        <v>3209</v>
      </c>
      <c r="F6549" s="73">
        <v>0</v>
      </c>
      <c r="G6549" s="73">
        <v>0.58333333333333337</v>
      </c>
      <c r="H6549" s="73">
        <v>0.58333333333333337</v>
      </c>
      <c r="I6549" s="73">
        <v>0.58333333333333337</v>
      </c>
      <c r="J6549" s="81" t="s">
        <v>4230</v>
      </c>
      <c r="AL6549" s="144">
        <v>0</v>
      </c>
      <c r="AM6549" s="144">
        <v>0.58333333333333337</v>
      </c>
      <c r="AN6549" s="144">
        <v>0.58333333333333337</v>
      </c>
      <c r="AO6549" s="145">
        <v>0.58333333333333337</v>
      </c>
    </row>
    <row r="6550" spans="2:41" ht="14.5" hidden="1" x14ac:dyDescent="0.35">
      <c r="B6550" s="45" t="s">
        <v>3314</v>
      </c>
      <c r="C6550" s="54">
        <v>903789</v>
      </c>
      <c r="D6550" s="54">
        <v>903789</v>
      </c>
      <c r="E6550" s="60" t="s">
        <v>3209</v>
      </c>
      <c r="F6550" s="73">
        <v>0</v>
      </c>
      <c r="G6550" s="73">
        <v>0.58333333333333337</v>
      </c>
      <c r="H6550" s="73">
        <v>0.58333333333333337</v>
      </c>
      <c r="I6550" s="73">
        <v>0.58333333333333337</v>
      </c>
      <c r="J6550" s="81" t="s">
        <v>4230</v>
      </c>
      <c r="AL6550" s="144">
        <v>0</v>
      </c>
      <c r="AM6550" s="144">
        <v>0.58333333333333337</v>
      </c>
      <c r="AN6550" s="144">
        <v>0.58333333333333337</v>
      </c>
      <c r="AO6550" s="145">
        <v>0.58333333333333337</v>
      </c>
    </row>
    <row r="6551" spans="2:41" ht="14.5" hidden="1" x14ac:dyDescent="0.35">
      <c r="B6551" s="45" t="s">
        <v>3314</v>
      </c>
      <c r="C6551" s="54">
        <v>903796</v>
      </c>
      <c r="D6551" s="54">
        <v>903796</v>
      </c>
      <c r="E6551" s="60" t="s">
        <v>3209</v>
      </c>
      <c r="F6551" s="73">
        <v>0</v>
      </c>
      <c r="G6551" s="73">
        <v>0.58333333333333337</v>
      </c>
      <c r="H6551" s="73">
        <v>0.58333333333333337</v>
      </c>
      <c r="I6551" s="73">
        <v>0.58333333333333337</v>
      </c>
      <c r="J6551" s="81" t="s">
        <v>4230</v>
      </c>
      <c r="AL6551" s="144">
        <v>0</v>
      </c>
      <c r="AM6551" s="144">
        <v>0.58333333333333337</v>
      </c>
      <c r="AN6551" s="144">
        <v>0.58333333333333337</v>
      </c>
      <c r="AO6551" s="145">
        <v>0.58333333333333337</v>
      </c>
    </row>
    <row r="6552" spans="2:41" ht="14.5" hidden="1" x14ac:dyDescent="0.35">
      <c r="B6552" s="45" t="s">
        <v>3314</v>
      </c>
      <c r="C6552" s="54">
        <v>903934</v>
      </c>
      <c r="D6552" s="54">
        <v>903934</v>
      </c>
      <c r="E6552" s="60" t="s">
        <v>3209</v>
      </c>
      <c r="F6552" s="73">
        <v>0</v>
      </c>
      <c r="G6552" s="73">
        <v>0.58333333333333337</v>
      </c>
      <c r="H6552" s="73">
        <v>0.58333333333333337</v>
      </c>
      <c r="I6552" s="73">
        <v>0.58333333333333337</v>
      </c>
      <c r="J6552" s="81" t="s">
        <v>4230</v>
      </c>
      <c r="AL6552" s="144">
        <v>0</v>
      </c>
      <c r="AM6552" s="144">
        <v>0.58333333333333337</v>
      </c>
      <c r="AN6552" s="144">
        <v>0.58333333333333337</v>
      </c>
      <c r="AO6552" s="145">
        <v>0.58333333333333337</v>
      </c>
    </row>
    <row r="6553" spans="2:41" ht="14.5" hidden="1" x14ac:dyDescent="0.35">
      <c r="B6553" s="45" t="s">
        <v>3314</v>
      </c>
      <c r="C6553" s="54">
        <v>903953</v>
      </c>
      <c r="D6553" s="54">
        <v>903953</v>
      </c>
      <c r="E6553" s="60" t="s">
        <v>3209</v>
      </c>
      <c r="F6553" s="73">
        <v>0</v>
      </c>
      <c r="G6553" s="73">
        <v>0.58333333333333337</v>
      </c>
      <c r="H6553" s="73">
        <v>0.58333333333333337</v>
      </c>
      <c r="I6553" s="73">
        <v>0.58333333333333337</v>
      </c>
      <c r="J6553" s="81" t="s">
        <v>4230</v>
      </c>
      <c r="AL6553" s="144">
        <v>0</v>
      </c>
      <c r="AM6553" s="144">
        <v>0.58333333333333337</v>
      </c>
      <c r="AN6553" s="144">
        <v>0.58333333333333337</v>
      </c>
      <c r="AO6553" s="145">
        <v>0.58333333333333337</v>
      </c>
    </row>
    <row r="6554" spans="2:41" ht="14.5" hidden="1" x14ac:dyDescent="0.35">
      <c r="B6554" s="45" t="s">
        <v>3314</v>
      </c>
      <c r="C6554" s="54">
        <v>904392</v>
      </c>
      <c r="D6554" s="54">
        <v>904392</v>
      </c>
      <c r="E6554" s="60" t="s">
        <v>3209</v>
      </c>
      <c r="F6554" s="73">
        <v>0</v>
      </c>
      <c r="G6554" s="73">
        <v>0.58333333333333337</v>
      </c>
      <c r="H6554" s="73">
        <v>0.58333333333333337</v>
      </c>
      <c r="I6554" s="73">
        <v>0.58333333333333337</v>
      </c>
      <c r="J6554" s="81" t="s">
        <v>4230</v>
      </c>
      <c r="AL6554" s="144">
        <v>0</v>
      </c>
      <c r="AM6554" s="144">
        <v>0.58333333333333337</v>
      </c>
      <c r="AN6554" s="144">
        <v>0.58333333333333337</v>
      </c>
      <c r="AO6554" s="145">
        <v>0.58333333333333337</v>
      </c>
    </row>
    <row r="6555" spans="2:41" ht="14.5" hidden="1" x14ac:dyDescent="0.35">
      <c r="B6555" s="45" t="s">
        <v>3314</v>
      </c>
      <c r="C6555" s="54">
        <v>904394</v>
      </c>
      <c r="D6555" s="54">
        <v>904395</v>
      </c>
      <c r="E6555" s="60" t="s">
        <v>3209</v>
      </c>
      <c r="F6555" s="73">
        <v>0</v>
      </c>
      <c r="G6555" s="73">
        <v>0.58333333333333337</v>
      </c>
      <c r="H6555" s="73">
        <v>0.58333333333333337</v>
      </c>
      <c r="I6555" s="73">
        <v>0.58333333333333337</v>
      </c>
      <c r="J6555" s="81" t="s">
        <v>4230</v>
      </c>
      <c r="AL6555" s="144">
        <v>0</v>
      </c>
      <c r="AM6555" s="144">
        <v>0.58333333333333337</v>
      </c>
      <c r="AN6555" s="144">
        <v>0.58333333333333337</v>
      </c>
      <c r="AO6555" s="145">
        <v>0.58333333333333337</v>
      </c>
    </row>
    <row r="6556" spans="2:41" ht="14.5" hidden="1" x14ac:dyDescent="0.35">
      <c r="B6556" s="45" t="s">
        <v>3314</v>
      </c>
      <c r="C6556" s="54">
        <v>904397</v>
      </c>
      <c r="D6556" s="54">
        <v>904397</v>
      </c>
      <c r="E6556" s="60" t="s">
        <v>3209</v>
      </c>
      <c r="F6556" s="73">
        <v>0</v>
      </c>
      <c r="G6556" s="73">
        <v>0.58333333333333337</v>
      </c>
      <c r="H6556" s="73">
        <v>0.58333333333333337</v>
      </c>
      <c r="I6556" s="73">
        <v>0.58333333333333337</v>
      </c>
      <c r="J6556" s="81" t="s">
        <v>4230</v>
      </c>
      <c r="AL6556" s="144">
        <v>0</v>
      </c>
      <c r="AM6556" s="144">
        <v>0.58333333333333337</v>
      </c>
      <c r="AN6556" s="144">
        <v>0.58333333333333337</v>
      </c>
      <c r="AO6556" s="145">
        <v>0.58333333333333337</v>
      </c>
    </row>
    <row r="6557" spans="2:41" ht="14.5" hidden="1" x14ac:dyDescent="0.35">
      <c r="B6557" s="45" t="s">
        <v>3314</v>
      </c>
      <c r="C6557" s="54">
        <v>904471</v>
      </c>
      <c r="D6557" s="54">
        <v>904472</v>
      </c>
      <c r="E6557" s="60" t="s">
        <v>3209</v>
      </c>
      <c r="F6557" s="73">
        <v>0</v>
      </c>
      <c r="G6557" s="73">
        <v>0.58333333333333337</v>
      </c>
      <c r="H6557" s="73">
        <v>0.58333333333333337</v>
      </c>
      <c r="I6557" s="73">
        <v>0.58333333333333337</v>
      </c>
      <c r="J6557" s="81" t="s">
        <v>4230</v>
      </c>
      <c r="AL6557" s="144">
        <v>0</v>
      </c>
      <c r="AM6557" s="144">
        <v>0.58333333333333337</v>
      </c>
      <c r="AN6557" s="144">
        <v>0.58333333333333337</v>
      </c>
      <c r="AO6557" s="145">
        <v>0.58333333333333337</v>
      </c>
    </row>
    <row r="6558" spans="2:41" ht="14.5" hidden="1" x14ac:dyDescent="0.35">
      <c r="B6558" s="45" t="s">
        <v>3314</v>
      </c>
      <c r="C6558" s="54">
        <v>904474</v>
      </c>
      <c r="D6558" s="54">
        <v>904474</v>
      </c>
      <c r="E6558" s="60" t="s">
        <v>3209</v>
      </c>
      <c r="F6558" s="73">
        <v>0</v>
      </c>
      <c r="G6558" s="73">
        <v>0.58333333333333337</v>
      </c>
      <c r="H6558" s="73">
        <v>0.58333333333333337</v>
      </c>
      <c r="I6558" s="73">
        <v>0.58333333333333337</v>
      </c>
      <c r="J6558" s="81" t="s">
        <v>4230</v>
      </c>
      <c r="AL6558" s="144">
        <v>0</v>
      </c>
      <c r="AM6558" s="144">
        <v>0.58333333333333337</v>
      </c>
      <c r="AN6558" s="144">
        <v>0.58333333333333337</v>
      </c>
      <c r="AO6558" s="145">
        <v>0.58333333333333337</v>
      </c>
    </row>
    <row r="6559" spans="2:41" ht="14.5" hidden="1" x14ac:dyDescent="0.35">
      <c r="B6559" s="45" t="s">
        <v>3314</v>
      </c>
      <c r="C6559" s="54">
        <v>904476</v>
      </c>
      <c r="D6559" s="54">
        <v>904476</v>
      </c>
      <c r="E6559" s="60" t="s">
        <v>3209</v>
      </c>
      <c r="F6559" s="73">
        <v>0</v>
      </c>
      <c r="G6559" s="73">
        <v>0.58333333333333337</v>
      </c>
      <c r="H6559" s="73">
        <v>0.58333333333333337</v>
      </c>
      <c r="I6559" s="73">
        <v>0.58333333333333337</v>
      </c>
      <c r="J6559" s="81" t="s">
        <v>4230</v>
      </c>
      <c r="AL6559" s="144">
        <v>0</v>
      </c>
      <c r="AM6559" s="144">
        <v>0.58333333333333337</v>
      </c>
      <c r="AN6559" s="144">
        <v>0.58333333333333337</v>
      </c>
      <c r="AO6559" s="145">
        <v>0.58333333333333337</v>
      </c>
    </row>
    <row r="6560" spans="2:41" ht="14.5" hidden="1" x14ac:dyDescent="0.35">
      <c r="B6560" s="45" t="s">
        <v>3314</v>
      </c>
      <c r="C6560" s="54">
        <v>904965</v>
      </c>
      <c r="D6560" s="54">
        <v>904965</v>
      </c>
      <c r="E6560" s="60" t="s">
        <v>3209</v>
      </c>
      <c r="F6560" s="73">
        <v>0</v>
      </c>
      <c r="G6560" s="73">
        <v>0.58333333333333337</v>
      </c>
      <c r="H6560" s="73">
        <v>0.58333333333333337</v>
      </c>
      <c r="I6560" s="73">
        <v>0.58333333333333337</v>
      </c>
      <c r="J6560" s="81" t="s">
        <v>4230</v>
      </c>
      <c r="AL6560" s="144">
        <v>0</v>
      </c>
      <c r="AM6560" s="144">
        <v>0.58333333333333337</v>
      </c>
      <c r="AN6560" s="144">
        <v>0.58333333333333337</v>
      </c>
      <c r="AO6560" s="145">
        <v>0.58333333333333337</v>
      </c>
    </row>
    <row r="6561" spans="2:41" ht="14.5" hidden="1" x14ac:dyDescent="0.35">
      <c r="B6561" s="45" t="s">
        <v>3314</v>
      </c>
      <c r="C6561" s="54">
        <v>904997</v>
      </c>
      <c r="D6561" s="54">
        <v>904997</v>
      </c>
      <c r="E6561" s="60" t="s">
        <v>3209</v>
      </c>
      <c r="F6561" s="73">
        <v>0</v>
      </c>
      <c r="G6561" s="73">
        <v>0.58333333333333337</v>
      </c>
      <c r="H6561" s="73">
        <v>0.58333333333333337</v>
      </c>
      <c r="I6561" s="73">
        <v>0.58333333333333337</v>
      </c>
      <c r="J6561" s="81" t="s">
        <v>4230</v>
      </c>
      <c r="AL6561" s="144">
        <v>0</v>
      </c>
      <c r="AM6561" s="144">
        <v>0.58333333333333337</v>
      </c>
      <c r="AN6561" s="144">
        <v>0.58333333333333337</v>
      </c>
      <c r="AO6561" s="145">
        <v>0.58333333333333337</v>
      </c>
    </row>
    <row r="6562" spans="2:41" ht="14.5" hidden="1" x14ac:dyDescent="0.35">
      <c r="B6562" s="45" t="s">
        <v>3314</v>
      </c>
      <c r="C6562" s="54">
        <v>905194</v>
      </c>
      <c r="D6562" s="54">
        <v>905194</v>
      </c>
      <c r="E6562" s="60" t="s">
        <v>3209</v>
      </c>
      <c r="F6562" s="73">
        <v>0</v>
      </c>
      <c r="G6562" s="73">
        <v>0.58333333333333337</v>
      </c>
      <c r="H6562" s="73">
        <v>0.58333333333333337</v>
      </c>
      <c r="I6562" s="73">
        <v>0.58333333333333337</v>
      </c>
      <c r="J6562" s="81" t="s">
        <v>4230</v>
      </c>
      <c r="AL6562" s="144">
        <v>0</v>
      </c>
      <c r="AM6562" s="144">
        <v>0.58333333333333337</v>
      </c>
      <c r="AN6562" s="144">
        <v>0.58333333333333337</v>
      </c>
      <c r="AO6562" s="145">
        <v>0.58333333333333337</v>
      </c>
    </row>
    <row r="6563" spans="2:41" ht="14.5" hidden="1" x14ac:dyDescent="0.35">
      <c r="B6563" s="45" t="s">
        <v>3314</v>
      </c>
      <c r="C6563" s="54">
        <v>905229</v>
      </c>
      <c r="D6563" s="54">
        <v>905229</v>
      </c>
      <c r="E6563" s="60" t="s">
        <v>3209</v>
      </c>
      <c r="F6563" s="73">
        <v>0</v>
      </c>
      <c r="G6563" s="73">
        <v>0.58333333333333337</v>
      </c>
      <c r="H6563" s="73">
        <v>0.58333333333333337</v>
      </c>
      <c r="I6563" s="73">
        <v>0.58333333333333337</v>
      </c>
      <c r="J6563" s="81" t="s">
        <v>4230</v>
      </c>
      <c r="AL6563" s="144">
        <v>0</v>
      </c>
      <c r="AM6563" s="144">
        <v>0.58333333333333337</v>
      </c>
      <c r="AN6563" s="144">
        <v>0.58333333333333337</v>
      </c>
      <c r="AO6563" s="145">
        <v>0.58333333333333337</v>
      </c>
    </row>
    <row r="6564" spans="2:41" ht="14.5" hidden="1" x14ac:dyDescent="0.35">
      <c r="B6564" s="45" t="s">
        <v>3314</v>
      </c>
      <c r="C6564" s="54">
        <v>905240</v>
      </c>
      <c r="D6564" s="54">
        <v>905240</v>
      </c>
      <c r="E6564" s="60" t="s">
        <v>3209</v>
      </c>
      <c r="F6564" s="73">
        <v>0</v>
      </c>
      <c r="G6564" s="73">
        <v>0.58333333333333337</v>
      </c>
      <c r="H6564" s="73">
        <v>0.58333333333333337</v>
      </c>
      <c r="I6564" s="73">
        <v>0.58333333333333337</v>
      </c>
      <c r="J6564" s="81" t="s">
        <v>4230</v>
      </c>
      <c r="AL6564" s="144">
        <v>0</v>
      </c>
      <c r="AM6564" s="144">
        <v>0.58333333333333337</v>
      </c>
      <c r="AN6564" s="144">
        <v>0.58333333333333337</v>
      </c>
      <c r="AO6564" s="145">
        <v>0.58333333333333337</v>
      </c>
    </row>
    <row r="6565" spans="2:41" ht="14.5" hidden="1" x14ac:dyDescent="0.35">
      <c r="B6565" s="45" t="s">
        <v>3314</v>
      </c>
      <c r="C6565" s="54">
        <v>905292</v>
      </c>
      <c r="D6565" s="54">
        <v>905292</v>
      </c>
      <c r="E6565" s="60" t="s">
        <v>3209</v>
      </c>
      <c r="F6565" s="73">
        <v>0</v>
      </c>
      <c r="G6565" s="73">
        <v>0.58333333333333337</v>
      </c>
      <c r="H6565" s="73">
        <v>0.58333333333333337</v>
      </c>
      <c r="I6565" s="73">
        <v>0.58333333333333337</v>
      </c>
      <c r="J6565" s="81" t="s">
        <v>4230</v>
      </c>
      <c r="AL6565" s="144">
        <v>0</v>
      </c>
      <c r="AM6565" s="144">
        <v>0.58333333333333337</v>
      </c>
      <c r="AN6565" s="144">
        <v>0.58333333333333337</v>
      </c>
      <c r="AO6565" s="145">
        <v>0.58333333333333337</v>
      </c>
    </row>
    <row r="6566" spans="2:41" ht="14.5" hidden="1" x14ac:dyDescent="0.35">
      <c r="B6566" s="45" t="s">
        <v>3314</v>
      </c>
      <c r="C6566" s="54">
        <v>905294</v>
      </c>
      <c r="D6566" s="54">
        <v>905294</v>
      </c>
      <c r="E6566" s="60" t="s">
        <v>3209</v>
      </c>
      <c r="F6566" s="73">
        <v>0</v>
      </c>
      <c r="G6566" s="73">
        <v>0.58333333333333337</v>
      </c>
      <c r="H6566" s="73">
        <v>0.58333333333333337</v>
      </c>
      <c r="I6566" s="73">
        <v>0.58333333333333337</v>
      </c>
      <c r="J6566" s="81" t="s">
        <v>4230</v>
      </c>
      <c r="AL6566" s="144">
        <v>0</v>
      </c>
      <c r="AM6566" s="144">
        <v>0.58333333333333337</v>
      </c>
      <c r="AN6566" s="144">
        <v>0.58333333333333337</v>
      </c>
      <c r="AO6566" s="145">
        <v>0.58333333333333337</v>
      </c>
    </row>
    <row r="6567" spans="2:41" ht="14.5" hidden="1" x14ac:dyDescent="0.35">
      <c r="B6567" s="45" t="s">
        <v>3314</v>
      </c>
      <c r="C6567" s="54">
        <v>905298</v>
      </c>
      <c r="D6567" s="54">
        <v>905298</v>
      </c>
      <c r="E6567" s="60" t="s">
        <v>3209</v>
      </c>
      <c r="F6567" s="73">
        <v>0</v>
      </c>
      <c r="G6567" s="73">
        <v>0.58333333333333337</v>
      </c>
      <c r="H6567" s="73">
        <v>0.58333333333333337</v>
      </c>
      <c r="I6567" s="73">
        <v>0.58333333333333337</v>
      </c>
      <c r="J6567" s="81" t="s">
        <v>4230</v>
      </c>
      <c r="AL6567" s="144">
        <v>0</v>
      </c>
      <c r="AM6567" s="144">
        <v>0.58333333333333337</v>
      </c>
      <c r="AN6567" s="144">
        <v>0.58333333333333337</v>
      </c>
      <c r="AO6567" s="145">
        <v>0.58333333333333337</v>
      </c>
    </row>
    <row r="6568" spans="2:41" ht="14.5" hidden="1" x14ac:dyDescent="0.35">
      <c r="B6568" s="45" t="s">
        <v>3314</v>
      </c>
      <c r="C6568" s="54">
        <v>905326</v>
      </c>
      <c r="D6568" s="54">
        <v>905326</v>
      </c>
      <c r="E6568" s="60" t="s">
        <v>3209</v>
      </c>
      <c r="F6568" s="73">
        <v>0</v>
      </c>
      <c r="G6568" s="73">
        <v>0.58333333333333337</v>
      </c>
      <c r="H6568" s="73">
        <v>0.58333333333333337</v>
      </c>
      <c r="I6568" s="73">
        <v>0.58333333333333337</v>
      </c>
      <c r="J6568" s="81" t="s">
        <v>4230</v>
      </c>
      <c r="AL6568" s="144">
        <v>0</v>
      </c>
      <c r="AM6568" s="144">
        <v>0.58333333333333337</v>
      </c>
      <c r="AN6568" s="144">
        <v>0.58333333333333337</v>
      </c>
      <c r="AO6568" s="145">
        <v>0.58333333333333337</v>
      </c>
    </row>
    <row r="6569" spans="2:41" ht="14.5" hidden="1" x14ac:dyDescent="0.35">
      <c r="B6569" s="45" t="s">
        <v>3314</v>
      </c>
      <c r="C6569" s="54">
        <v>905360</v>
      </c>
      <c r="D6569" s="54">
        <v>905360</v>
      </c>
      <c r="E6569" s="60" t="s">
        <v>3209</v>
      </c>
      <c r="F6569" s="73">
        <v>0</v>
      </c>
      <c r="G6569" s="73">
        <v>0.58333333333333337</v>
      </c>
      <c r="H6569" s="73">
        <v>0.58333333333333337</v>
      </c>
      <c r="I6569" s="73">
        <v>0.58333333333333337</v>
      </c>
      <c r="J6569" s="81" t="s">
        <v>4230</v>
      </c>
      <c r="AL6569" s="144">
        <v>0</v>
      </c>
      <c r="AM6569" s="144">
        <v>0.58333333333333337</v>
      </c>
      <c r="AN6569" s="144">
        <v>0.58333333333333337</v>
      </c>
      <c r="AO6569" s="145">
        <v>0.58333333333333337</v>
      </c>
    </row>
    <row r="6570" spans="2:41" ht="14.5" hidden="1" x14ac:dyDescent="0.35">
      <c r="B6570" s="45" t="s">
        <v>3314</v>
      </c>
      <c r="C6570" s="54">
        <v>905366</v>
      </c>
      <c r="D6570" s="54">
        <v>905366</v>
      </c>
      <c r="E6570" s="60" t="s">
        <v>3209</v>
      </c>
      <c r="F6570" s="73">
        <v>0</v>
      </c>
      <c r="G6570" s="73">
        <v>0.58333333333333337</v>
      </c>
      <c r="H6570" s="73">
        <v>0.58333333333333337</v>
      </c>
      <c r="I6570" s="73">
        <v>0.58333333333333337</v>
      </c>
      <c r="J6570" s="81" t="s">
        <v>4230</v>
      </c>
      <c r="AL6570" s="144">
        <v>0</v>
      </c>
      <c r="AM6570" s="144">
        <v>0.58333333333333337</v>
      </c>
      <c r="AN6570" s="144">
        <v>0.58333333333333337</v>
      </c>
      <c r="AO6570" s="145">
        <v>0.58333333333333337</v>
      </c>
    </row>
    <row r="6571" spans="2:41" ht="14.5" hidden="1" x14ac:dyDescent="0.35">
      <c r="B6571" s="45" t="s">
        <v>3314</v>
      </c>
      <c r="C6571" s="54">
        <v>905402</v>
      </c>
      <c r="D6571" s="54">
        <v>905402</v>
      </c>
      <c r="E6571" s="60" t="s">
        <v>3209</v>
      </c>
      <c r="F6571" s="73">
        <v>0</v>
      </c>
      <c r="G6571" s="73">
        <v>0.58333333333333337</v>
      </c>
      <c r="H6571" s="73">
        <v>0.58333333333333337</v>
      </c>
      <c r="I6571" s="73">
        <v>0.58333333333333337</v>
      </c>
      <c r="J6571" s="81" t="s">
        <v>4230</v>
      </c>
      <c r="AL6571" s="144">
        <v>0</v>
      </c>
      <c r="AM6571" s="144">
        <v>0.58333333333333337</v>
      </c>
      <c r="AN6571" s="144">
        <v>0.58333333333333337</v>
      </c>
      <c r="AO6571" s="145">
        <v>0.58333333333333337</v>
      </c>
    </row>
    <row r="6572" spans="2:41" ht="14.5" hidden="1" x14ac:dyDescent="0.35">
      <c r="B6572" s="45" t="s">
        <v>3314</v>
      </c>
      <c r="C6572" s="54">
        <v>905613</v>
      </c>
      <c r="D6572" s="54">
        <v>905613</v>
      </c>
      <c r="E6572" s="60" t="s">
        <v>3209</v>
      </c>
      <c r="F6572" s="73">
        <v>0</v>
      </c>
      <c r="G6572" s="73">
        <v>0.58333333333333337</v>
      </c>
      <c r="H6572" s="73">
        <v>0.58333333333333337</v>
      </c>
      <c r="I6572" s="73">
        <v>0.58333333333333337</v>
      </c>
      <c r="J6572" s="81" t="s">
        <v>4230</v>
      </c>
      <c r="AL6572" s="144">
        <v>0</v>
      </c>
      <c r="AM6572" s="144">
        <v>0.58333333333333337</v>
      </c>
      <c r="AN6572" s="144">
        <v>0.58333333333333337</v>
      </c>
      <c r="AO6572" s="145">
        <v>0.58333333333333337</v>
      </c>
    </row>
    <row r="6573" spans="2:41" ht="14.5" hidden="1" x14ac:dyDescent="0.35">
      <c r="B6573" s="45" t="s">
        <v>3314</v>
      </c>
      <c r="C6573" s="54">
        <v>905760</v>
      </c>
      <c r="D6573" s="54">
        <v>905760</v>
      </c>
      <c r="E6573" s="60" t="s">
        <v>3209</v>
      </c>
      <c r="F6573" s="73">
        <v>0</v>
      </c>
      <c r="G6573" s="73">
        <v>0.58333333333333337</v>
      </c>
      <c r="H6573" s="73">
        <v>0.58333333333333337</v>
      </c>
      <c r="I6573" s="73">
        <v>0.58333333333333337</v>
      </c>
      <c r="J6573" s="81" t="s">
        <v>4230</v>
      </c>
      <c r="AL6573" s="144">
        <v>0</v>
      </c>
      <c r="AM6573" s="144">
        <v>0.58333333333333337</v>
      </c>
      <c r="AN6573" s="144">
        <v>0.58333333333333337</v>
      </c>
      <c r="AO6573" s="145">
        <v>0.58333333333333337</v>
      </c>
    </row>
    <row r="6574" spans="2:41" ht="14.5" hidden="1" x14ac:dyDescent="0.35">
      <c r="B6574" s="45" t="s">
        <v>3314</v>
      </c>
      <c r="C6574" s="54">
        <v>905762</v>
      </c>
      <c r="D6574" s="54">
        <v>905762</v>
      </c>
      <c r="E6574" s="60" t="s">
        <v>3209</v>
      </c>
      <c r="F6574" s="73">
        <v>0</v>
      </c>
      <c r="G6574" s="73">
        <v>0.58333333333333337</v>
      </c>
      <c r="H6574" s="73">
        <v>0.58333333333333337</v>
      </c>
      <c r="I6574" s="73">
        <v>0.58333333333333337</v>
      </c>
      <c r="J6574" s="81" t="s">
        <v>4230</v>
      </c>
      <c r="AL6574" s="144">
        <v>0</v>
      </c>
      <c r="AM6574" s="144">
        <v>0.58333333333333337</v>
      </c>
      <c r="AN6574" s="144">
        <v>0.58333333333333337</v>
      </c>
      <c r="AO6574" s="145">
        <v>0.58333333333333337</v>
      </c>
    </row>
    <row r="6575" spans="2:41" ht="14.5" hidden="1" x14ac:dyDescent="0.35">
      <c r="B6575" s="45" t="s">
        <v>3314</v>
      </c>
      <c r="C6575" s="54">
        <v>905764</v>
      </c>
      <c r="D6575" s="54">
        <v>905764</v>
      </c>
      <c r="E6575" s="60" t="s">
        <v>3209</v>
      </c>
      <c r="F6575" s="73">
        <v>0</v>
      </c>
      <c r="G6575" s="73">
        <v>0.58333333333333337</v>
      </c>
      <c r="H6575" s="73">
        <v>0.58333333333333337</v>
      </c>
      <c r="I6575" s="73">
        <v>0.58333333333333337</v>
      </c>
      <c r="J6575" s="81" t="s">
        <v>4230</v>
      </c>
      <c r="AL6575" s="144">
        <v>0</v>
      </c>
      <c r="AM6575" s="144">
        <v>0.58333333333333337</v>
      </c>
      <c r="AN6575" s="144">
        <v>0.58333333333333337</v>
      </c>
      <c r="AO6575" s="145">
        <v>0.58333333333333337</v>
      </c>
    </row>
    <row r="6576" spans="2:41" ht="14.5" hidden="1" x14ac:dyDescent="0.35">
      <c r="B6576" s="45" t="s">
        <v>3314</v>
      </c>
      <c r="C6576" s="54">
        <v>905767</v>
      </c>
      <c r="D6576" s="54">
        <v>905768</v>
      </c>
      <c r="E6576" s="60" t="s">
        <v>3209</v>
      </c>
      <c r="F6576" s="73">
        <v>0</v>
      </c>
      <c r="G6576" s="73">
        <v>0.58333333333333337</v>
      </c>
      <c r="H6576" s="73">
        <v>0.58333333333333337</v>
      </c>
      <c r="I6576" s="73">
        <v>0.58333333333333337</v>
      </c>
      <c r="J6576" s="81" t="s">
        <v>4230</v>
      </c>
      <c r="AL6576" s="144">
        <v>0</v>
      </c>
      <c r="AM6576" s="144">
        <v>0.58333333333333337</v>
      </c>
      <c r="AN6576" s="144">
        <v>0.58333333333333337</v>
      </c>
      <c r="AO6576" s="145">
        <v>0.58333333333333337</v>
      </c>
    </row>
    <row r="6577" spans="2:41" ht="14.5" hidden="1" x14ac:dyDescent="0.35">
      <c r="B6577" s="45" t="s">
        <v>3314</v>
      </c>
      <c r="C6577" s="54">
        <v>905787</v>
      </c>
      <c r="D6577" s="54">
        <v>905787</v>
      </c>
      <c r="E6577" s="60" t="s">
        <v>3209</v>
      </c>
      <c r="F6577" s="73">
        <v>0</v>
      </c>
      <c r="G6577" s="73">
        <v>0.58333333333333337</v>
      </c>
      <c r="H6577" s="73">
        <v>0.58333333333333337</v>
      </c>
      <c r="I6577" s="73">
        <v>0.58333333333333337</v>
      </c>
      <c r="J6577" s="81" t="s">
        <v>4230</v>
      </c>
      <c r="AL6577" s="144">
        <v>0</v>
      </c>
      <c r="AM6577" s="144">
        <v>0.58333333333333337</v>
      </c>
      <c r="AN6577" s="144">
        <v>0.58333333333333337</v>
      </c>
      <c r="AO6577" s="145">
        <v>0.58333333333333337</v>
      </c>
    </row>
    <row r="6578" spans="2:41" ht="14.5" hidden="1" x14ac:dyDescent="0.35">
      <c r="B6578" s="45" t="s">
        <v>3314</v>
      </c>
      <c r="C6578" s="54">
        <v>905820</v>
      </c>
      <c r="D6578" s="54">
        <v>905820</v>
      </c>
      <c r="E6578" s="60" t="s">
        <v>3209</v>
      </c>
      <c r="F6578" s="73">
        <v>0</v>
      </c>
      <c r="G6578" s="73">
        <v>0.58333333333333337</v>
      </c>
      <c r="H6578" s="73">
        <v>0.58333333333333337</v>
      </c>
      <c r="I6578" s="73">
        <v>0.58333333333333337</v>
      </c>
      <c r="J6578" s="81" t="s">
        <v>4230</v>
      </c>
      <c r="AL6578" s="144">
        <v>0</v>
      </c>
      <c r="AM6578" s="144">
        <v>0.58333333333333337</v>
      </c>
      <c r="AN6578" s="144">
        <v>0.58333333333333337</v>
      </c>
      <c r="AO6578" s="145">
        <v>0.58333333333333337</v>
      </c>
    </row>
    <row r="6579" spans="2:41" ht="14.5" hidden="1" x14ac:dyDescent="0.35">
      <c r="B6579" s="45" t="s">
        <v>3314</v>
      </c>
      <c r="C6579" s="54">
        <v>905822</v>
      </c>
      <c r="D6579" s="54">
        <v>905822</v>
      </c>
      <c r="E6579" s="60" t="s">
        <v>3209</v>
      </c>
      <c r="F6579" s="73">
        <v>0</v>
      </c>
      <c r="G6579" s="73">
        <v>0.58333333333333337</v>
      </c>
      <c r="H6579" s="73">
        <v>0.58333333333333337</v>
      </c>
      <c r="I6579" s="73">
        <v>0.58333333333333337</v>
      </c>
      <c r="J6579" s="81" t="s">
        <v>4230</v>
      </c>
      <c r="AL6579" s="144">
        <v>0</v>
      </c>
      <c r="AM6579" s="144">
        <v>0.58333333333333337</v>
      </c>
      <c r="AN6579" s="144">
        <v>0.58333333333333337</v>
      </c>
      <c r="AO6579" s="145">
        <v>0.58333333333333337</v>
      </c>
    </row>
    <row r="6580" spans="2:41" ht="14.5" hidden="1" x14ac:dyDescent="0.35">
      <c r="B6580" s="45" t="s">
        <v>3314</v>
      </c>
      <c r="C6580" s="54">
        <v>905828</v>
      </c>
      <c r="D6580" s="54">
        <v>905828</v>
      </c>
      <c r="E6580" s="60" t="s">
        <v>3209</v>
      </c>
      <c r="F6580" s="73">
        <v>0</v>
      </c>
      <c r="G6580" s="73">
        <v>0.58333333333333337</v>
      </c>
      <c r="H6580" s="73">
        <v>0.58333333333333337</v>
      </c>
      <c r="I6580" s="73">
        <v>0.58333333333333337</v>
      </c>
      <c r="J6580" s="81" t="s">
        <v>4230</v>
      </c>
      <c r="AL6580" s="144">
        <v>0</v>
      </c>
      <c r="AM6580" s="144">
        <v>0.58333333333333337</v>
      </c>
      <c r="AN6580" s="144">
        <v>0.58333333333333337</v>
      </c>
      <c r="AO6580" s="145">
        <v>0.58333333333333337</v>
      </c>
    </row>
    <row r="6581" spans="2:41" ht="14.5" hidden="1" x14ac:dyDescent="0.35">
      <c r="B6581" s="45" t="s">
        <v>3314</v>
      </c>
      <c r="C6581" s="54">
        <v>905837</v>
      </c>
      <c r="D6581" s="54">
        <v>905837</v>
      </c>
      <c r="E6581" s="60" t="s">
        <v>3209</v>
      </c>
      <c r="F6581" s="73">
        <v>0</v>
      </c>
      <c r="G6581" s="73">
        <v>0.58333333333333337</v>
      </c>
      <c r="H6581" s="73">
        <v>0.58333333333333337</v>
      </c>
      <c r="I6581" s="73">
        <v>0.58333333333333337</v>
      </c>
      <c r="J6581" s="81" t="s">
        <v>4230</v>
      </c>
      <c r="AL6581" s="144">
        <v>0</v>
      </c>
      <c r="AM6581" s="144">
        <v>0.58333333333333337</v>
      </c>
      <c r="AN6581" s="144">
        <v>0.58333333333333337</v>
      </c>
      <c r="AO6581" s="145">
        <v>0.58333333333333337</v>
      </c>
    </row>
    <row r="6582" spans="2:41" ht="14.5" hidden="1" x14ac:dyDescent="0.35">
      <c r="B6582" s="45" t="s">
        <v>3314</v>
      </c>
      <c r="C6582" s="54">
        <v>905911</v>
      </c>
      <c r="D6582" s="54">
        <v>905911</v>
      </c>
      <c r="E6582" s="60" t="s">
        <v>3209</v>
      </c>
      <c r="F6582" s="73">
        <v>0</v>
      </c>
      <c r="G6582" s="73">
        <v>0.58333333333333337</v>
      </c>
      <c r="H6582" s="73">
        <v>0.58333333333333337</v>
      </c>
      <c r="I6582" s="73">
        <v>0.58333333333333337</v>
      </c>
      <c r="J6582" s="81" t="s">
        <v>4230</v>
      </c>
      <c r="AL6582" s="144">
        <v>0</v>
      </c>
      <c r="AM6582" s="144">
        <v>0.58333333333333337</v>
      </c>
      <c r="AN6582" s="144">
        <v>0.58333333333333337</v>
      </c>
      <c r="AO6582" s="145">
        <v>0.58333333333333337</v>
      </c>
    </row>
    <row r="6583" spans="2:41" ht="14.5" hidden="1" x14ac:dyDescent="0.35">
      <c r="B6583" s="45" t="s">
        <v>3314</v>
      </c>
      <c r="C6583" s="54">
        <v>905977</v>
      </c>
      <c r="D6583" s="54">
        <v>905977</v>
      </c>
      <c r="E6583" s="60" t="s">
        <v>3209</v>
      </c>
      <c r="F6583" s="73">
        <v>0</v>
      </c>
      <c r="G6583" s="73">
        <v>0.58333333333333337</v>
      </c>
      <c r="H6583" s="73">
        <v>0.58333333333333337</v>
      </c>
      <c r="I6583" s="73">
        <v>0.58333333333333337</v>
      </c>
      <c r="J6583" s="81" t="s">
        <v>4230</v>
      </c>
      <c r="AL6583" s="144">
        <v>0</v>
      </c>
      <c r="AM6583" s="144">
        <v>0.58333333333333337</v>
      </c>
      <c r="AN6583" s="144">
        <v>0.58333333333333337</v>
      </c>
      <c r="AO6583" s="145">
        <v>0.58333333333333337</v>
      </c>
    </row>
    <row r="6584" spans="2:41" ht="14.5" hidden="1" x14ac:dyDescent="0.35">
      <c r="B6584" s="45" t="s">
        <v>3314</v>
      </c>
      <c r="C6584" s="54">
        <v>906291</v>
      </c>
      <c r="D6584" s="54">
        <v>906291</v>
      </c>
      <c r="E6584" s="60" t="s">
        <v>3209</v>
      </c>
      <c r="F6584" s="73">
        <v>0</v>
      </c>
      <c r="G6584" s="73">
        <v>0.58333333333333337</v>
      </c>
      <c r="H6584" s="73">
        <v>0.58333333333333337</v>
      </c>
      <c r="I6584" s="73">
        <v>0.58333333333333337</v>
      </c>
      <c r="J6584" s="81" t="s">
        <v>4230</v>
      </c>
      <c r="AL6584" s="144">
        <v>0</v>
      </c>
      <c r="AM6584" s="144">
        <v>0.58333333333333337</v>
      </c>
      <c r="AN6584" s="144">
        <v>0.58333333333333337</v>
      </c>
      <c r="AO6584" s="145">
        <v>0.58333333333333337</v>
      </c>
    </row>
    <row r="6585" spans="2:41" ht="14.5" hidden="1" x14ac:dyDescent="0.35">
      <c r="B6585" s="45" t="s">
        <v>3314</v>
      </c>
      <c r="C6585" s="54">
        <v>906603</v>
      </c>
      <c r="D6585" s="54">
        <v>906603</v>
      </c>
      <c r="E6585" s="60" t="s">
        <v>3209</v>
      </c>
      <c r="F6585" s="73">
        <v>0</v>
      </c>
      <c r="G6585" s="73">
        <v>0.58333333333333337</v>
      </c>
      <c r="H6585" s="73">
        <v>0.58333333333333337</v>
      </c>
      <c r="I6585" s="73">
        <v>0.58333333333333337</v>
      </c>
      <c r="J6585" s="81" t="s">
        <v>4230</v>
      </c>
      <c r="AL6585" s="144">
        <v>0</v>
      </c>
      <c r="AM6585" s="144">
        <v>0.58333333333333337</v>
      </c>
      <c r="AN6585" s="144">
        <v>0.58333333333333337</v>
      </c>
      <c r="AO6585" s="145">
        <v>0.58333333333333337</v>
      </c>
    </row>
    <row r="6586" spans="2:41" ht="14.5" hidden="1" x14ac:dyDescent="0.35">
      <c r="B6586" s="45" t="s">
        <v>3314</v>
      </c>
      <c r="C6586" s="54">
        <v>906611</v>
      </c>
      <c r="D6586" s="54">
        <v>906611</v>
      </c>
      <c r="E6586" s="60" t="s">
        <v>3209</v>
      </c>
      <c r="F6586" s="73">
        <v>0</v>
      </c>
      <c r="G6586" s="73">
        <v>0.58333333333333337</v>
      </c>
      <c r="H6586" s="73">
        <v>0.58333333333333337</v>
      </c>
      <c r="I6586" s="73">
        <v>0.58333333333333337</v>
      </c>
      <c r="J6586" s="81" t="s">
        <v>4230</v>
      </c>
      <c r="AL6586" s="144">
        <v>0</v>
      </c>
      <c r="AM6586" s="144">
        <v>0.58333333333333337</v>
      </c>
      <c r="AN6586" s="144">
        <v>0.58333333333333337</v>
      </c>
      <c r="AO6586" s="145">
        <v>0.58333333333333337</v>
      </c>
    </row>
    <row r="6587" spans="2:41" ht="14.5" hidden="1" x14ac:dyDescent="0.35">
      <c r="B6587" s="45" t="s">
        <v>3314</v>
      </c>
      <c r="C6587" s="54">
        <v>906613</v>
      </c>
      <c r="D6587" s="54">
        <v>906613</v>
      </c>
      <c r="E6587" s="60" t="s">
        <v>3209</v>
      </c>
      <c r="F6587" s="73">
        <v>0</v>
      </c>
      <c r="G6587" s="73">
        <v>0.58333333333333337</v>
      </c>
      <c r="H6587" s="73">
        <v>0.58333333333333337</v>
      </c>
      <c r="I6587" s="73">
        <v>0.58333333333333337</v>
      </c>
      <c r="J6587" s="81" t="s">
        <v>4230</v>
      </c>
      <c r="AL6587" s="144">
        <v>0</v>
      </c>
      <c r="AM6587" s="144">
        <v>0.58333333333333337</v>
      </c>
      <c r="AN6587" s="144">
        <v>0.58333333333333337</v>
      </c>
      <c r="AO6587" s="145">
        <v>0.58333333333333337</v>
      </c>
    </row>
    <row r="6588" spans="2:41" ht="14.5" hidden="1" x14ac:dyDescent="0.35">
      <c r="B6588" s="45" t="s">
        <v>3314</v>
      </c>
      <c r="C6588" s="54">
        <v>907051</v>
      </c>
      <c r="D6588" s="54">
        <v>907051</v>
      </c>
      <c r="E6588" s="60" t="s">
        <v>3209</v>
      </c>
      <c r="F6588" s="73">
        <v>0</v>
      </c>
      <c r="G6588" s="73">
        <v>0.58333333333333337</v>
      </c>
      <c r="H6588" s="73">
        <v>0.58333333333333337</v>
      </c>
      <c r="I6588" s="73">
        <v>0.58333333333333337</v>
      </c>
      <c r="J6588" s="81" t="s">
        <v>4230</v>
      </c>
      <c r="AL6588" s="144">
        <v>0</v>
      </c>
      <c r="AM6588" s="144">
        <v>0.58333333333333337</v>
      </c>
      <c r="AN6588" s="144">
        <v>0.58333333333333337</v>
      </c>
      <c r="AO6588" s="145">
        <v>0.58333333333333337</v>
      </c>
    </row>
    <row r="6589" spans="2:41" ht="14.5" hidden="1" x14ac:dyDescent="0.35">
      <c r="B6589" s="45" t="s">
        <v>3314</v>
      </c>
      <c r="C6589" s="54">
        <v>907101</v>
      </c>
      <c r="D6589" s="54">
        <v>907101</v>
      </c>
      <c r="E6589" s="60" t="s">
        <v>3209</v>
      </c>
      <c r="F6589" s="73">
        <v>0</v>
      </c>
      <c r="G6589" s="73">
        <v>0.58333333333333337</v>
      </c>
      <c r="H6589" s="73">
        <v>0.58333333333333337</v>
      </c>
      <c r="I6589" s="73">
        <v>0.58333333333333337</v>
      </c>
      <c r="J6589" s="81" t="s">
        <v>4230</v>
      </c>
      <c r="AL6589" s="144">
        <v>0</v>
      </c>
      <c r="AM6589" s="144">
        <v>0.58333333333333337</v>
      </c>
      <c r="AN6589" s="144">
        <v>0.58333333333333337</v>
      </c>
      <c r="AO6589" s="145">
        <v>0.58333333333333337</v>
      </c>
    </row>
    <row r="6590" spans="2:41" ht="14.5" hidden="1" x14ac:dyDescent="0.35">
      <c r="B6590" s="45" t="s">
        <v>3314</v>
      </c>
      <c r="C6590" s="54">
        <v>907350</v>
      </c>
      <c r="D6590" s="54">
        <v>907350</v>
      </c>
      <c r="E6590" s="60" t="s">
        <v>3209</v>
      </c>
      <c r="F6590" s="73">
        <v>0</v>
      </c>
      <c r="G6590" s="73">
        <v>0.58333333333333337</v>
      </c>
      <c r="H6590" s="73">
        <v>0.58333333333333337</v>
      </c>
      <c r="I6590" s="73">
        <v>0.58333333333333337</v>
      </c>
      <c r="J6590" s="81" t="s">
        <v>4230</v>
      </c>
      <c r="AL6590" s="144">
        <v>0</v>
      </c>
      <c r="AM6590" s="144">
        <v>0.58333333333333337</v>
      </c>
      <c r="AN6590" s="144">
        <v>0.58333333333333337</v>
      </c>
      <c r="AO6590" s="145">
        <v>0.58333333333333337</v>
      </c>
    </row>
    <row r="6591" spans="2:41" ht="14.5" hidden="1" x14ac:dyDescent="0.35">
      <c r="B6591" s="45" t="s">
        <v>3314</v>
      </c>
      <c r="C6591" s="54">
        <v>907353</v>
      </c>
      <c r="D6591" s="54">
        <v>907353</v>
      </c>
      <c r="E6591" s="60" t="s">
        <v>3209</v>
      </c>
      <c r="F6591" s="73">
        <v>0</v>
      </c>
      <c r="G6591" s="73">
        <v>0.58333333333333337</v>
      </c>
      <c r="H6591" s="73">
        <v>0.58333333333333337</v>
      </c>
      <c r="I6591" s="73">
        <v>0.58333333333333337</v>
      </c>
      <c r="J6591" s="81" t="s">
        <v>4230</v>
      </c>
      <c r="AL6591" s="144">
        <v>0</v>
      </c>
      <c r="AM6591" s="144">
        <v>0.58333333333333337</v>
      </c>
      <c r="AN6591" s="144">
        <v>0.58333333333333337</v>
      </c>
      <c r="AO6591" s="145">
        <v>0.58333333333333337</v>
      </c>
    </row>
    <row r="6592" spans="2:41" ht="14.5" hidden="1" x14ac:dyDescent="0.35">
      <c r="B6592" s="45" t="s">
        <v>3314</v>
      </c>
      <c r="C6592" s="54">
        <v>907360</v>
      </c>
      <c r="D6592" s="54">
        <v>907361</v>
      </c>
      <c r="E6592" s="60" t="s">
        <v>3209</v>
      </c>
      <c r="F6592" s="73">
        <v>0</v>
      </c>
      <c r="G6592" s="73">
        <v>0.58333333333333337</v>
      </c>
      <c r="H6592" s="73">
        <v>0.58333333333333337</v>
      </c>
      <c r="I6592" s="73">
        <v>0.58333333333333337</v>
      </c>
      <c r="J6592" s="81" t="s">
        <v>4230</v>
      </c>
      <c r="AL6592" s="144">
        <v>0</v>
      </c>
      <c r="AM6592" s="144">
        <v>0.58333333333333337</v>
      </c>
      <c r="AN6592" s="144">
        <v>0.58333333333333337</v>
      </c>
      <c r="AO6592" s="145">
        <v>0.58333333333333337</v>
      </c>
    </row>
    <row r="6593" spans="2:41" ht="14.5" hidden="1" x14ac:dyDescent="0.35">
      <c r="B6593" s="45" t="s">
        <v>3314</v>
      </c>
      <c r="C6593" s="54">
        <v>907363</v>
      </c>
      <c r="D6593" s="54">
        <v>907363</v>
      </c>
      <c r="E6593" s="60" t="s">
        <v>3209</v>
      </c>
      <c r="F6593" s="73">
        <v>0</v>
      </c>
      <c r="G6593" s="73">
        <v>0.58333333333333337</v>
      </c>
      <c r="H6593" s="73">
        <v>0.58333333333333337</v>
      </c>
      <c r="I6593" s="73">
        <v>0.58333333333333337</v>
      </c>
      <c r="J6593" s="81" t="s">
        <v>4230</v>
      </c>
      <c r="AL6593" s="144">
        <v>0</v>
      </c>
      <c r="AM6593" s="144">
        <v>0.58333333333333337</v>
      </c>
      <c r="AN6593" s="144">
        <v>0.58333333333333337</v>
      </c>
      <c r="AO6593" s="145">
        <v>0.58333333333333337</v>
      </c>
    </row>
    <row r="6594" spans="2:41" ht="14.5" hidden="1" x14ac:dyDescent="0.35">
      <c r="B6594" s="45" t="s">
        <v>3314</v>
      </c>
      <c r="C6594" s="54">
        <v>907366</v>
      </c>
      <c r="D6594" s="54">
        <v>907368</v>
      </c>
      <c r="E6594" s="60" t="s">
        <v>3209</v>
      </c>
      <c r="F6594" s="73">
        <v>0</v>
      </c>
      <c r="G6594" s="73">
        <v>0.58333333333333337</v>
      </c>
      <c r="H6594" s="73">
        <v>0.58333333333333337</v>
      </c>
      <c r="I6594" s="73">
        <v>0.58333333333333337</v>
      </c>
      <c r="J6594" s="81" t="s">
        <v>4230</v>
      </c>
      <c r="AL6594" s="144">
        <v>0</v>
      </c>
      <c r="AM6594" s="144">
        <v>0.58333333333333337</v>
      </c>
      <c r="AN6594" s="144">
        <v>0.58333333333333337</v>
      </c>
      <c r="AO6594" s="145">
        <v>0.58333333333333337</v>
      </c>
    </row>
    <row r="6595" spans="2:41" ht="14.5" hidden="1" x14ac:dyDescent="0.35">
      <c r="B6595" s="45" t="s">
        <v>3314</v>
      </c>
      <c r="C6595" s="54">
        <v>907392</v>
      </c>
      <c r="D6595" s="54">
        <v>907392</v>
      </c>
      <c r="E6595" s="60" t="s">
        <v>3209</v>
      </c>
      <c r="F6595" s="73">
        <v>0</v>
      </c>
      <c r="G6595" s="73">
        <v>0.58333333333333337</v>
      </c>
      <c r="H6595" s="73">
        <v>0.58333333333333337</v>
      </c>
      <c r="I6595" s="73">
        <v>0.58333333333333337</v>
      </c>
      <c r="J6595" s="81" t="s">
        <v>4230</v>
      </c>
      <c r="AL6595" s="144">
        <v>0</v>
      </c>
      <c r="AM6595" s="144">
        <v>0.58333333333333337</v>
      </c>
      <c r="AN6595" s="144">
        <v>0.58333333333333337</v>
      </c>
      <c r="AO6595" s="145">
        <v>0.58333333333333337</v>
      </c>
    </row>
    <row r="6596" spans="2:41" ht="14.5" hidden="1" x14ac:dyDescent="0.35">
      <c r="B6596" s="45" t="s">
        <v>3314</v>
      </c>
      <c r="C6596" s="54">
        <v>907548</v>
      </c>
      <c r="D6596" s="54">
        <v>907548</v>
      </c>
      <c r="E6596" s="60" t="s">
        <v>3209</v>
      </c>
      <c r="F6596" s="73">
        <v>0</v>
      </c>
      <c r="G6596" s="73">
        <v>0.58333333333333337</v>
      </c>
      <c r="H6596" s="73">
        <v>0.58333333333333337</v>
      </c>
      <c r="I6596" s="73">
        <v>0.58333333333333337</v>
      </c>
      <c r="J6596" s="81" t="s">
        <v>4230</v>
      </c>
      <c r="AL6596" s="144">
        <v>0</v>
      </c>
      <c r="AM6596" s="144">
        <v>0.58333333333333337</v>
      </c>
      <c r="AN6596" s="144">
        <v>0.58333333333333337</v>
      </c>
      <c r="AO6596" s="145">
        <v>0.58333333333333337</v>
      </c>
    </row>
    <row r="6597" spans="2:41" ht="14.5" hidden="1" x14ac:dyDescent="0.35">
      <c r="B6597" s="45" t="s">
        <v>3314</v>
      </c>
      <c r="C6597" s="54">
        <v>907585</v>
      </c>
      <c r="D6597" s="54">
        <v>907585</v>
      </c>
      <c r="E6597" s="60" t="s">
        <v>3209</v>
      </c>
      <c r="F6597" s="73">
        <v>0</v>
      </c>
      <c r="G6597" s="73">
        <v>0.58333333333333337</v>
      </c>
      <c r="H6597" s="73">
        <v>0.58333333333333337</v>
      </c>
      <c r="I6597" s="73">
        <v>0.58333333333333337</v>
      </c>
      <c r="J6597" s="81" t="s">
        <v>4230</v>
      </c>
      <c r="AL6597" s="144">
        <v>0</v>
      </c>
      <c r="AM6597" s="144">
        <v>0.58333333333333337</v>
      </c>
      <c r="AN6597" s="144">
        <v>0.58333333333333337</v>
      </c>
      <c r="AO6597" s="145">
        <v>0.58333333333333337</v>
      </c>
    </row>
    <row r="6598" spans="2:41" ht="14.5" hidden="1" x14ac:dyDescent="0.35">
      <c r="B6598" s="45" t="s">
        <v>3314</v>
      </c>
      <c r="C6598" s="54">
        <v>907647</v>
      </c>
      <c r="D6598" s="54">
        <v>907647</v>
      </c>
      <c r="E6598" s="60" t="s">
        <v>3209</v>
      </c>
      <c r="F6598" s="73">
        <v>0</v>
      </c>
      <c r="G6598" s="73">
        <v>0.58333333333333337</v>
      </c>
      <c r="H6598" s="73">
        <v>0.58333333333333337</v>
      </c>
      <c r="I6598" s="73">
        <v>0.58333333333333337</v>
      </c>
      <c r="J6598" s="81" t="s">
        <v>4230</v>
      </c>
      <c r="AL6598" s="144">
        <v>0</v>
      </c>
      <c r="AM6598" s="144">
        <v>0.58333333333333337</v>
      </c>
      <c r="AN6598" s="144">
        <v>0.58333333333333337</v>
      </c>
      <c r="AO6598" s="145">
        <v>0.58333333333333337</v>
      </c>
    </row>
    <row r="6599" spans="2:41" ht="14.5" hidden="1" x14ac:dyDescent="0.35">
      <c r="B6599" s="45" t="s">
        <v>3314</v>
      </c>
      <c r="C6599" s="54">
        <v>907653</v>
      </c>
      <c r="D6599" s="54">
        <v>907653</v>
      </c>
      <c r="E6599" s="60" t="s">
        <v>3209</v>
      </c>
      <c r="F6599" s="73">
        <v>0</v>
      </c>
      <c r="G6599" s="73">
        <v>0.58333333333333337</v>
      </c>
      <c r="H6599" s="73">
        <v>0.58333333333333337</v>
      </c>
      <c r="I6599" s="73">
        <v>0.58333333333333337</v>
      </c>
      <c r="J6599" s="81" t="s">
        <v>4230</v>
      </c>
      <c r="AL6599" s="144">
        <v>0</v>
      </c>
      <c r="AM6599" s="144">
        <v>0.58333333333333337</v>
      </c>
      <c r="AN6599" s="144">
        <v>0.58333333333333337</v>
      </c>
      <c r="AO6599" s="145">
        <v>0.58333333333333337</v>
      </c>
    </row>
    <row r="6600" spans="2:41" ht="14.5" hidden="1" x14ac:dyDescent="0.35">
      <c r="B6600" s="45" t="s">
        <v>3314</v>
      </c>
      <c r="C6600" s="54">
        <v>907800</v>
      </c>
      <c r="D6600" s="54">
        <v>907800</v>
      </c>
      <c r="E6600" s="60" t="s">
        <v>3209</v>
      </c>
      <c r="F6600" s="73">
        <v>0</v>
      </c>
      <c r="G6600" s="73">
        <v>0.58333333333333337</v>
      </c>
      <c r="H6600" s="73">
        <v>0.58333333333333337</v>
      </c>
      <c r="I6600" s="73">
        <v>0.58333333333333337</v>
      </c>
      <c r="J6600" s="81" t="s">
        <v>4230</v>
      </c>
      <c r="AL6600" s="144">
        <v>0</v>
      </c>
      <c r="AM6600" s="144">
        <v>0.58333333333333337</v>
      </c>
      <c r="AN6600" s="144">
        <v>0.58333333333333337</v>
      </c>
      <c r="AO6600" s="145">
        <v>0.58333333333333337</v>
      </c>
    </row>
    <row r="6601" spans="2:41" ht="14.5" hidden="1" x14ac:dyDescent="0.35">
      <c r="B6601" s="45" t="s">
        <v>3314</v>
      </c>
      <c r="C6601" s="54">
        <v>907866</v>
      </c>
      <c r="D6601" s="54">
        <v>907866</v>
      </c>
      <c r="E6601" s="60" t="s">
        <v>3209</v>
      </c>
      <c r="F6601" s="73">
        <v>0</v>
      </c>
      <c r="G6601" s="73">
        <v>0.58333333333333337</v>
      </c>
      <c r="H6601" s="73">
        <v>0.58333333333333337</v>
      </c>
      <c r="I6601" s="73">
        <v>0.58333333333333337</v>
      </c>
      <c r="J6601" s="81" t="s">
        <v>4230</v>
      </c>
      <c r="AL6601" s="144">
        <v>0</v>
      </c>
      <c r="AM6601" s="144">
        <v>0.58333333333333337</v>
      </c>
      <c r="AN6601" s="144">
        <v>0.58333333333333337</v>
      </c>
      <c r="AO6601" s="145">
        <v>0.58333333333333337</v>
      </c>
    </row>
    <row r="6602" spans="2:41" ht="14.5" hidden="1" x14ac:dyDescent="0.35">
      <c r="B6602" s="45" t="s">
        <v>3314</v>
      </c>
      <c r="C6602" s="54">
        <v>907948</v>
      </c>
      <c r="D6602" s="54">
        <v>907948</v>
      </c>
      <c r="E6602" s="60" t="s">
        <v>3209</v>
      </c>
      <c r="F6602" s="73">
        <v>0</v>
      </c>
      <c r="G6602" s="73">
        <v>0.58333333333333337</v>
      </c>
      <c r="H6602" s="73">
        <v>0.58333333333333337</v>
      </c>
      <c r="I6602" s="73">
        <v>0.58333333333333337</v>
      </c>
      <c r="J6602" s="81" t="s">
        <v>4230</v>
      </c>
      <c r="AL6602" s="144">
        <v>0</v>
      </c>
      <c r="AM6602" s="144">
        <v>0.58333333333333337</v>
      </c>
      <c r="AN6602" s="144">
        <v>0.58333333333333337</v>
      </c>
      <c r="AO6602" s="145">
        <v>0.58333333333333337</v>
      </c>
    </row>
    <row r="6603" spans="2:41" ht="14.5" hidden="1" x14ac:dyDescent="0.35">
      <c r="B6603" s="45" t="s">
        <v>3314</v>
      </c>
      <c r="C6603" s="54">
        <v>908161</v>
      </c>
      <c r="D6603" s="54">
        <v>908161</v>
      </c>
      <c r="E6603" s="60" t="s">
        <v>3209</v>
      </c>
      <c r="F6603" s="73">
        <v>0</v>
      </c>
      <c r="G6603" s="73">
        <v>0.58333333333333337</v>
      </c>
      <c r="H6603" s="73">
        <v>0.58333333333333337</v>
      </c>
      <c r="I6603" s="73">
        <v>0.58333333333333337</v>
      </c>
      <c r="J6603" s="81" t="s">
        <v>4230</v>
      </c>
      <c r="AL6603" s="144">
        <v>0</v>
      </c>
      <c r="AM6603" s="144">
        <v>0.58333333333333337</v>
      </c>
      <c r="AN6603" s="144">
        <v>0.58333333333333337</v>
      </c>
      <c r="AO6603" s="145">
        <v>0.58333333333333337</v>
      </c>
    </row>
    <row r="6604" spans="2:41" ht="14.5" hidden="1" x14ac:dyDescent="0.35">
      <c r="B6604" s="45" t="s">
        <v>3314</v>
      </c>
      <c r="C6604" s="54">
        <v>908163</v>
      </c>
      <c r="D6604" s="54">
        <v>908163</v>
      </c>
      <c r="E6604" s="60" t="s">
        <v>3209</v>
      </c>
      <c r="F6604" s="73">
        <v>0</v>
      </c>
      <c r="G6604" s="73">
        <v>0.58333333333333337</v>
      </c>
      <c r="H6604" s="73">
        <v>0.58333333333333337</v>
      </c>
      <c r="I6604" s="73">
        <v>0.58333333333333337</v>
      </c>
      <c r="J6604" s="81" t="s">
        <v>4230</v>
      </c>
      <c r="AL6604" s="144">
        <v>0</v>
      </c>
      <c r="AM6604" s="144">
        <v>0.58333333333333337</v>
      </c>
      <c r="AN6604" s="144">
        <v>0.58333333333333337</v>
      </c>
      <c r="AO6604" s="145">
        <v>0.58333333333333337</v>
      </c>
    </row>
    <row r="6605" spans="2:41" ht="14.5" hidden="1" x14ac:dyDescent="0.35">
      <c r="B6605" s="45" t="s">
        <v>3314</v>
      </c>
      <c r="C6605" s="54">
        <v>908165</v>
      </c>
      <c r="D6605" s="54">
        <v>908167</v>
      </c>
      <c r="E6605" s="60" t="s">
        <v>3209</v>
      </c>
      <c r="F6605" s="73">
        <v>0</v>
      </c>
      <c r="G6605" s="73">
        <v>0.58333333333333337</v>
      </c>
      <c r="H6605" s="73">
        <v>0.58333333333333337</v>
      </c>
      <c r="I6605" s="73">
        <v>0.58333333333333337</v>
      </c>
      <c r="J6605" s="81" t="s">
        <v>4230</v>
      </c>
      <c r="AL6605" s="144">
        <v>0</v>
      </c>
      <c r="AM6605" s="144">
        <v>0.58333333333333337</v>
      </c>
      <c r="AN6605" s="144">
        <v>0.58333333333333337</v>
      </c>
      <c r="AO6605" s="145">
        <v>0.58333333333333337</v>
      </c>
    </row>
    <row r="6606" spans="2:41" ht="14.5" hidden="1" x14ac:dyDescent="0.35">
      <c r="B6606" s="45" t="s">
        <v>3314</v>
      </c>
      <c r="C6606" s="54">
        <v>908169</v>
      </c>
      <c r="D6606" s="54">
        <v>908169</v>
      </c>
      <c r="E6606" s="60" t="s">
        <v>3209</v>
      </c>
      <c r="F6606" s="73">
        <v>0</v>
      </c>
      <c r="G6606" s="73">
        <v>0.58333333333333337</v>
      </c>
      <c r="H6606" s="73">
        <v>0.58333333333333337</v>
      </c>
      <c r="I6606" s="73">
        <v>0.58333333333333337</v>
      </c>
      <c r="J6606" s="81" t="s">
        <v>4230</v>
      </c>
      <c r="AL6606" s="144">
        <v>0</v>
      </c>
      <c r="AM6606" s="144">
        <v>0.58333333333333337</v>
      </c>
      <c r="AN6606" s="144">
        <v>0.58333333333333337</v>
      </c>
      <c r="AO6606" s="145">
        <v>0.58333333333333337</v>
      </c>
    </row>
    <row r="6607" spans="2:41" ht="14.5" hidden="1" x14ac:dyDescent="0.35">
      <c r="B6607" s="45" t="s">
        <v>3314</v>
      </c>
      <c r="C6607" s="54">
        <v>908370</v>
      </c>
      <c r="D6607" s="54">
        <v>908370</v>
      </c>
      <c r="E6607" s="60" t="s">
        <v>3209</v>
      </c>
      <c r="F6607" s="73">
        <v>0</v>
      </c>
      <c r="G6607" s="73">
        <v>0.58333333333333337</v>
      </c>
      <c r="H6607" s="73">
        <v>0.58333333333333337</v>
      </c>
      <c r="I6607" s="73">
        <v>0.58333333333333337</v>
      </c>
      <c r="J6607" s="81" t="s">
        <v>4230</v>
      </c>
      <c r="AL6607" s="144">
        <v>0</v>
      </c>
      <c r="AM6607" s="144">
        <v>0.58333333333333337</v>
      </c>
      <c r="AN6607" s="144">
        <v>0.58333333333333337</v>
      </c>
      <c r="AO6607" s="145">
        <v>0.58333333333333337</v>
      </c>
    </row>
    <row r="6608" spans="2:41" ht="14.5" hidden="1" x14ac:dyDescent="0.35">
      <c r="B6608" s="45" t="s">
        <v>3314</v>
      </c>
      <c r="C6608" s="54">
        <v>908373</v>
      </c>
      <c r="D6608" s="54">
        <v>908373</v>
      </c>
      <c r="E6608" s="60" t="s">
        <v>3209</v>
      </c>
      <c r="F6608" s="73">
        <v>0</v>
      </c>
      <c r="G6608" s="73">
        <v>0.58333333333333337</v>
      </c>
      <c r="H6608" s="73">
        <v>0.58333333333333337</v>
      </c>
      <c r="I6608" s="73">
        <v>0.58333333333333337</v>
      </c>
      <c r="J6608" s="81" t="s">
        <v>4230</v>
      </c>
      <c r="AL6608" s="144">
        <v>0</v>
      </c>
      <c r="AM6608" s="144">
        <v>0.58333333333333337</v>
      </c>
      <c r="AN6608" s="144">
        <v>0.58333333333333337</v>
      </c>
      <c r="AO6608" s="145">
        <v>0.58333333333333337</v>
      </c>
    </row>
    <row r="6609" spans="2:41" ht="14.5" hidden="1" x14ac:dyDescent="0.35">
      <c r="B6609" s="45" t="s">
        <v>3314</v>
      </c>
      <c r="C6609" s="54">
        <v>908375</v>
      </c>
      <c r="D6609" s="54">
        <v>908375</v>
      </c>
      <c r="E6609" s="60" t="s">
        <v>3209</v>
      </c>
      <c r="F6609" s="73">
        <v>0</v>
      </c>
      <c r="G6609" s="73">
        <v>0.58333333333333337</v>
      </c>
      <c r="H6609" s="73">
        <v>0.58333333333333337</v>
      </c>
      <c r="I6609" s="73">
        <v>0.58333333333333337</v>
      </c>
      <c r="J6609" s="81" t="s">
        <v>4230</v>
      </c>
      <c r="AL6609" s="144">
        <v>0</v>
      </c>
      <c r="AM6609" s="144">
        <v>0.58333333333333337</v>
      </c>
      <c r="AN6609" s="144">
        <v>0.58333333333333337</v>
      </c>
      <c r="AO6609" s="145">
        <v>0.58333333333333337</v>
      </c>
    </row>
    <row r="6610" spans="2:41" ht="14.5" hidden="1" x14ac:dyDescent="0.35">
      <c r="B6610" s="45" t="s">
        <v>3314</v>
      </c>
      <c r="C6610" s="54">
        <v>908377</v>
      </c>
      <c r="D6610" s="54">
        <v>908378</v>
      </c>
      <c r="E6610" s="60" t="s">
        <v>3209</v>
      </c>
      <c r="F6610" s="73">
        <v>0</v>
      </c>
      <c r="G6610" s="73">
        <v>0.58333333333333337</v>
      </c>
      <c r="H6610" s="73">
        <v>0.58333333333333337</v>
      </c>
      <c r="I6610" s="73">
        <v>0.58333333333333337</v>
      </c>
      <c r="J6610" s="81" t="s">
        <v>4230</v>
      </c>
      <c r="AL6610" s="144">
        <v>0</v>
      </c>
      <c r="AM6610" s="144">
        <v>0.58333333333333337</v>
      </c>
      <c r="AN6610" s="144">
        <v>0.58333333333333337</v>
      </c>
      <c r="AO6610" s="145">
        <v>0.58333333333333337</v>
      </c>
    </row>
    <row r="6611" spans="2:41" ht="14.5" hidden="1" x14ac:dyDescent="0.35">
      <c r="B6611" s="45" t="s">
        <v>3314</v>
      </c>
      <c r="C6611" s="54">
        <v>908671</v>
      </c>
      <c r="D6611" s="54">
        <v>908671</v>
      </c>
      <c r="E6611" s="60" t="s">
        <v>3209</v>
      </c>
      <c r="F6611" s="73">
        <v>0</v>
      </c>
      <c r="G6611" s="73">
        <v>0.58333333333333337</v>
      </c>
      <c r="H6611" s="73">
        <v>0.58333333333333337</v>
      </c>
      <c r="I6611" s="73">
        <v>0.58333333333333337</v>
      </c>
      <c r="J6611" s="81" t="s">
        <v>4230</v>
      </c>
      <c r="AL6611" s="144">
        <v>0</v>
      </c>
      <c r="AM6611" s="144">
        <v>0.58333333333333337</v>
      </c>
      <c r="AN6611" s="144">
        <v>0.58333333333333337</v>
      </c>
      <c r="AO6611" s="145">
        <v>0.58333333333333337</v>
      </c>
    </row>
    <row r="6612" spans="2:41" ht="14.5" hidden="1" x14ac:dyDescent="0.35">
      <c r="B6612" s="45" t="s">
        <v>3314</v>
      </c>
      <c r="C6612" s="54">
        <v>908940</v>
      </c>
      <c r="D6612" s="54">
        <v>908940</v>
      </c>
      <c r="E6612" s="60" t="s">
        <v>3209</v>
      </c>
      <c r="F6612" s="73">
        <v>0</v>
      </c>
      <c r="G6612" s="73">
        <v>0.58333333333333337</v>
      </c>
      <c r="H6612" s="73">
        <v>0.58333333333333337</v>
      </c>
      <c r="I6612" s="73">
        <v>0.58333333333333337</v>
      </c>
      <c r="J6612" s="81" t="s">
        <v>4230</v>
      </c>
      <c r="AL6612" s="144">
        <v>0</v>
      </c>
      <c r="AM6612" s="144">
        <v>0.58333333333333337</v>
      </c>
      <c r="AN6612" s="144">
        <v>0.58333333333333337</v>
      </c>
      <c r="AO6612" s="145">
        <v>0.58333333333333337</v>
      </c>
    </row>
    <row r="6613" spans="2:41" ht="14.5" hidden="1" x14ac:dyDescent="0.35">
      <c r="B6613" s="45" t="s">
        <v>3314</v>
      </c>
      <c r="C6613" s="54">
        <v>908949</v>
      </c>
      <c r="D6613" s="54">
        <v>908949</v>
      </c>
      <c r="E6613" s="60" t="s">
        <v>3209</v>
      </c>
      <c r="F6613" s="73">
        <v>0</v>
      </c>
      <c r="G6613" s="73">
        <v>0.58333333333333337</v>
      </c>
      <c r="H6613" s="73">
        <v>0.58333333333333337</v>
      </c>
      <c r="I6613" s="73">
        <v>0.58333333333333337</v>
      </c>
      <c r="J6613" s="81" t="s">
        <v>4230</v>
      </c>
      <c r="AL6613" s="144">
        <v>0</v>
      </c>
      <c r="AM6613" s="144">
        <v>0.58333333333333337</v>
      </c>
      <c r="AN6613" s="144">
        <v>0.58333333333333337</v>
      </c>
      <c r="AO6613" s="145">
        <v>0.58333333333333337</v>
      </c>
    </row>
    <row r="6614" spans="2:41" ht="14.5" hidden="1" x14ac:dyDescent="0.35">
      <c r="B6614" s="45" t="s">
        <v>3314</v>
      </c>
      <c r="C6614" s="54">
        <v>908981</v>
      </c>
      <c r="D6614" s="54">
        <v>908981</v>
      </c>
      <c r="E6614" s="60" t="s">
        <v>3209</v>
      </c>
      <c r="F6614" s="73">
        <v>0</v>
      </c>
      <c r="G6614" s="73">
        <v>0.58333333333333337</v>
      </c>
      <c r="H6614" s="73">
        <v>0.58333333333333337</v>
      </c>
      <c r="I6614" s="73">
        <v>0.58333333333333337</v>
      </c>
      <c r="J6614" s="81" t="s">
        <v>4230</v>
      </c>
      <c r="AL6614" s="144">
        <v>0</v>
      </c>
      <c r="AM6614" s="144">
        <v>0.58333333333333337</v>
      </c>
      <c r="AN6614" s="144">
        <v>0.58333333333333337</v>
      </c>
      <c r="AO6614" s="145">
        <v>0.58333333333333337</v>
      </c>
    </row>
    <row r="6615" spans="2:41" ht="14.5" hidden="1" x14ac:dyDescent="0.35">
      <c r="B6615" s="45" t="s">
        <v>3314</v>
      </c>
      <c r="C6615" s="54">
        <v>908985</v>
      </c>
      <c r="D6615" s="54">
        <v>908985</v>
      </c>
      <c r="E6615" s="60" t="s">
        <v>3209</v>
      </c>
      <c r="F6615" s="73">
        <v>0</v>
      </c>
      <c r="G6615" s="73">
        <v>0.58333333333333337</v>
      </c>
      <c r="H6615" s="73">
        <v>0.58333333333333337</v>
      </c>
      <c r="I6615" s="73">
        <v>0.58333333333333337</v>
      </c>
      <c r="J6615" s="81" t="s">
        <v>4230</v>
      </c>
      <c r="AL6615" s="144">
        <v>0</v>
      </c>
      <c r="AM6615" s="144">
        <v>0.58333333333333337</v>
      </c>
      <c r="AN6615" s="144">
        <v>0.58333333333333337</v>
      </c>
      <c r="AO6615" s="145">
        <v>0.58333333333333337</v>
      </c>
    </row>
    <row r="6616" spans="2:41" ht="14.5" hidden="1" x14ac:dyDescent="0.35">
      <c r="B6616" s="45" t="s">
        <v>3314</v>
      </c>
      <c r="C6616" s="54">
        <v>908989</v>
      </c>
      <c r="D6616" s="54">
        <v>908989</v>
      </c>
      <c r="E6616" s="60" t="s">
        <v>3209</v>
      </c>
      <c r="F6616" s="73">
        <v>0</v>
      </c>
      <c r="G6616" s="73">
        <v>0.58333333333333337</v>
      </c>
      <c r="H6616" s="73">
        <v>0.58333333333333337</v>
      </c>
      <c r="I6616" s="73">
        <v>0.58333333333333337</v>
      </c>
      <c r="J6616" s="81" t="s">
        <v>4230</v>
      </c>
      <c r="AL6616" s="144">
        <v>0</v>
      </c>
      <c r="AM6616" s="144">
        <v>0.58333333333333337</v>
      </c>
      <c r="AN6616" s="144">
        <v>0.58333333333333337</v>
      </c>
      <c r="AO6616" s="145">
        <v>0.58333333333333337</v>
      </c>
    </row>
    <row r="6617" spans="2:41" ht="14.5" hidden="1" x14ac:dyDescent="0.35">
      <c r="B6617" s="45" t="s">
        <v>3314</v>
      </c>
      <c r="C6617" s="54">
        <v>909591</v>
      </c>
      <c r="D6617" s="54">
        <v>909591</v>
      </c>
      <c r="E6617" s="60" t="s">
        <v>3209</v>
      </c>
      <c r="F6617" s="73">
        <v>0</v>
      </c>
      <c r="G6617" s="73">
        <v>0.58333333333333337</v>
      </c>
      <c r="H6617" s="73">
        <v>0.58333333333333337</v>
      </c>
      <c r="I6617" s="73">
        <v>0.58333333333333337</v>
      </c>
      <c r="J6617" s="81" t="s">
        <v>4230</v>
      </c>
      <c r="AL6617" s="144">
        <v>0</v>
      </c>
      <c r="AM6617" s="144">
        <v>0.58333333333333337</v>
      </c>
      <c r="AN6617" s="144">
        <v>0.58333333333333337</v>
      </c>
      <c r="AO6617" s="145">
        <v>0.58333333333333337</v>
      </c>
    </row>
    <row r="6618" spans="2:41" ht="14.5" hidden="1" x14ac:dyDescent="0.35">
      <c r="B6618" s="45" t="s">
        <v>3314</v>
      </c>
      <c r="C6618" s="54">
        <v>909633</v>
      </c>
      <c r="D6618" s="54">
        <v>909633</v>
      </c>
      <c r="E6618" s="60" t="s">
        <v>3209</v>
      </c>
      <c r="F6618" s="73">
        <v>0</v>
      </c>
      <c r="G6618" s="73">
        <v>0.58333333333333337</v>
      </c>
      <c r="H6618" s="73">
        <v>0.58333333333333337</v>
      </c>
      <c r="I6618" s="73">
        <v>0.58333333333333337</v>
      </c>
      <c r="J6618" s="81" t="s">
        <v>4230</v>
      </c>
      <c r="AL6618" s="144">
        <v>0</v>
      </c>
      <c r="AM6618" s="144">
        <v>0.58333333333333337</v>
      </c>
      <c r="AN6618" s="144">
        <v>0.58333333333333337</v>
      </c>
      <c r="AO6618" s="145">
        <v>0.58333333333333337</v>
      </c>
    </row>
    <row r="6619" spans="2:41" ht="14.5" hidden="1" x14ac:dyDescent="0.35">
      <c r="B6619" s="45" t="s">
        <v>3314</v>
      </c>
      <c r="C6619" s="54">
        <v>909636</v>
      </c>
      <c r="D6619" s="54">
        <v>909639</v>
      </c>
      <c r="E6619" s="60" t="s">
        <v>3209</v>
      </c>
      <c r="F6619" s="73">
        <v>0</v>
      </c>
      <c r="G6619" s="73">
        <v>0.58333333333333337</v>
      </c>
      <c r="H6619" s="73">
        <v>0.58333333333333337</v>
      </c>
      <c r="I6619" s="73">
        <v>0.58333333333333337</v>
      </c>
      <c r="J6619" s="81" t="s">
        <v>4230</v>
      </c>
      <c r="AL6619" s="144">
        <v>0</v>
      </c>
      <c r="AM6619" s="144">
        <v>0.58333333333333337</v>
      </c>
      <c r="AN6619" s="144">
        <v>0.58333333333333337</v>
      </c>
      <c r="AO6619" s="145">
        <v>0.58333333333333337</v>
      </c>
    </row>
    <row r="6620" spans="2:41" ht="14.5" hidden="1" x14ac:dyDescent="0.35">
      <c r="B6620" s="45" t="s">
        <v>3314</v>
      </c>
      <c r="C6620" s="54">
        <v>909680</v>
      </c>
      <c r="D6620" s="54">
        <v>909680</v>
      </c>
      <c r="E6620" s="60" t="s">
        <v>3209</v>
      </c>
      <c r="F6620" s="73">
        <v>0</v>
      </c>
      <c r="G6620" s="73">
        <v>0.58333333333333337</v>
      </c>
      <c r="H6620" s="73">
        <v>0.58333333333333337</v>
      </c>
      <c r="I6620" s="73">
        <v>0.58333333333333337</v>
      </c>
      <c r="J6620" s="81" t="s">
        <v>4230</v>
      </c>
      <c r="AL6620" s="144">
        <v>0</v>
      </c>
      <c r="AM6620" s="144">
        <v>0.58333333333333337</v>
      </c>
      <c r="AN6620" s="144">
        <v>0.58333333333333337</v>
      </c>
      <c r="AO6620" s="145">
        <v>0.58333333333333337</v>
      </c>
    </row>
    <row r="6621" spans="2:41" ht="14.5" hidden="1" x14ac:dyDescent="0.35">
      <c r="B6621" s="45" t="s">
        <v>3314</v>
      </c>
      <c r="C6621" s="54">
        <v>909683</v>
      </c>
      <c r="D6621" s="54">
        <v>909683</v>
      </c>
      <c r="E6621" s="60" t="s">
        <v>3209</v>
      </c>
      <c r="F6621" s="73">
        <v>0</v>
      </c>
      <c r="G6621" s="73">
        <v>0.58333333333333337</v>
      </c>
      <c r="H6621" s="73">
        <v>0.58333333333333337</v>
      </c>
      <c r="I6621" s="73">
        <v>0.58333333333333337</v>
      </c>
      <c r="J6621" s="81" t="s">
        <v>4230</v>
      </c>
      <c r="AL6621" s="144">
        <v>0</v>
      </c>
      <c r="AM6621" s="144">
        <v>0.58333333333333337</v>
      </c>
      <c r="AN6621" s="144">
        <v>0.58333333333333337</v>
      </c>
      <c r="AO6621" s="145">
        <v>0.58333333333333337</v>
      </c>
    </row>
    <row r="6622" spans="2:41" ht="14.5" hidden="1" x14ac:dyDescent="0.35">
      <c r="B6622" s="45" t="s">
        <v>3314</v>
      </c>
      <c r="C6622" s="54">
        <v>909688</v>
      </c>
      <c r="D6622" s="54">
        <v>909688</v>
      </c>
      <c r="E6622" s="60" t="s">
        <v>3209</v>
      </c>
      <c r="F6622" s="73">
        <v>0</v>
      </c>
      <c r="G6622" s="73">
        <v>0.58333333333333337</v>
      </c>
      <c r="H6622" s="73">
        <v>0.58333333333333337</v>
      </c>
      <c r="I6622" s="73">
        <v>0.58333333333333337</v>
      </c>
      <c r="J6622" s="81" t="s">
        <v>4230</v>
      </c>
      <c r="AL6622" s="144">
        <v>0</v>
      </c>
      <c r="AM6622" s="144">
        <v>0.58333333333333337</v>
      </c>
      <c r="AN6622" s="144">
        <v>0.58333333333333337</v>
      </c>
      <c r="AO6622" s="145">
        <v>0.58333333333333337</v>
      </c>
    </row>
    <row r="6623" spans="2:41" ht="14.5" hidden="1" x14ac:dyDescent="0.35">
      <c r="B6623" s="45" t="s">
        <v>3314</v>
      </c>
      <c r="C6623" s="54">
        <v>909834</v>
      </c>
      <c r="D6623" s="54">
        <v>909834</v>
      </c>
      <c r="E6623" s="60" t="s">
        <v>3209</v>
      </c>
      <c r="F6623" s="73">
        <v>0</v>
      </c>
      <c r="G6623" s="73">
        <v>0.58333333333333337</v>
      </c>
      <c r="H6623" s="73">
        <v>0.58333333333333337</v>
      </c>
      <c r="I6623" s="73">
        <v>0.58333333333333337</v>
      </c>
      <c r="J6623" s="81" t="s">
        <v>4230</v>
      </c>
      <c r="AL6623" s="144">
        <v>0</v>
      </c>
      <c r="AM6623" s="144">
        <v>0.58333333333333337</v>
      </c>
      <c r="AN6623" s="144">
        <v>0.58333333333333337</v>
      </c>
      <c r="AO6623" s="145">
        <v>0.58333333333333337</v>
      </c>
    </row>
    <row r="6624" spans="2:41" ht="14.5" hidden="1" x14ac:dyDescent="0.35">
      <c r="B6624" s="45" t="s">
        <v>3314</v>
      </c>
      <c r="C6624" s="54">
        <v>909890</v>
      </c>
      <c r="D6624" s="54">
        <v>909890</v>
      </c>
      <c r="E6624" s="60" t="s">
        <v>3209</v>
      </c>
      <c r="F6624" s="73">
        <v>0</v>
      </c>
      <c r="G6624" s="73">
        <v>0.58333333333333337</v>
      </c>
      <c r="H6624" s="73">
        <v>0.58333333333333337</v>
      </c>
      <c r="I6624" s="73">
        <v>0.58333333333333337</v>
      </c>
      <c r="J6624" s="81" t="s">
        <v>4230</v>
      </c>
      <c r="AL6624" s="144">
        <v>0</v>
      </c>
      <c r="AM6624" s="144">
        <v>0.58333333333333337</v>
      </c>
      <c r="AN6624" s="144">
        <v>0.58333333333333337</v>
      </c>
      <c r="AO6624" s="145">
        <v>0.58333333333333337</v>
      </c>
    </row>
    <row r="6625" spans="2:41" ht="14.5" hidden="1" x14ac:dyDescent="0.35">
      <c r="B6625" s="45" t="s">
        <v>3314</v>
      </c>
      <c r="C6625" s="54">
        <v>909899</v>
      </c>
      <c r="D6625" s="54">
        <v>909899</v>
      </c>
      <c r="E6625" s="60" t="s">
        <v>3209</v>
      </c>
      <c r="F6625" s="73">
        <v>0</v>
      </c>
      <c r="G6625" s="73">
        <v>0.58333333333333337</v>
      </c>
      <c r="H6625" s="73">
        <v>0.58333333333333337</v>
      </c>
      <c r="I6625" s="73">
        <v>0.58333333333333337</v>
      </c>
      <c r="J6625" s="81" t="s">
        <v>4230</v>
      </c>
      <c r="AL6625" s="144">
        <v>0</v>
      </c>
      <c r="AM6625" s="144">
        <v>0.58333333333333337</v>
      </c>
      <c r="AN6625" s="144">
        <v>0.58333333333333337</v>
      </c>
      <c r="AO6625" s="145">
        <v>0.58333333333333337</v>
      </c>
    </row>
    <row r="6626" spans="2:41" ht="14.5" hidden="1" x14ac:dyDescent="0.35">
      <c r="B6626" s="45" t="s">
        <v>3314</v>
      </c>
      <c r="C6626" s="54">
        <v>909949</v>
      </c>
      <c r="D6626" s="54">
        <v>909949</v>
      </c>
      <c r="E6626" s="60" t="s">
        <v>3209</v>
      </c>
      <c r="F6626" s="73">
        <v>0</v>
      </c>
      <c r="G6626" s="73">
        <v>0.58333333333333337</v>
      </c>
      <c r="H6626" s="73">
        <v>0.58333333333333337</v>
      </c>
      <c r="I6626" s="73">
        <v>0.58333333333333337</v>
      </c>
      <c r="J6626" s="81" t="s">
        <v>4230</v>
      </c>
      <c r="AL6626" s="144">
        <v>0</v>
      </c>
      <c r="AM6626" s="144">
        <v>0.58333333333333337</v>
      </c>
      <c r="AN6626" s="144">
        <v>0.58333333333333337</v>
      </c>
      <c r="AO6626" s="145">
        <v>0.58333333333333337</v>
      </c>
    </row>
    <row r="6627" spans="2:41" ht="14.5" hidden="1" x14ac:dyDescent="0.35">
      <c r="B6627" s="45" t="s">
        <v>3314</v>
      </c>
      <c r="C6627" s="54">
        <v>911025</v>
      </c>
      <c r="D6627" s="54">
        <v>911025</v>
      </c>
      <c r="E6627" s="60" t="s">
        <v>3209</v>
      </c>
      <c r="F6627" s="73">
        <v>0</v>
      </c>
      <c r="G6627" s="73">
        <v>0.58333333333333337</v>
      </c>
      <c r="H6627" s="73">
        <v>0.58333333333333337</v>
      </c>
      <c r="I6627" s="73">
        <v>0.58333333333333337</v>
      </c>
      <c r="J6627" s="81" t="s">
        <v>4230</v>
      </c>
      <c r="AL6627" s="144">
        <v>0</v>
      </c>
      <c r="AM6627" s="144">
        <v>0.58333333333333337</v>
      </c>
      <c r="AN6627" s="144">
        <v>0.58333333333333337</v>
      </c>
      <c r="AO6627" s="145">
        <v>0.58333333333333337</v>
      </c>
    </row>
    <row r="6628" spans="2:41" ht="14.5" hidden="1" x14ac:dyDescent="0.35">
      <c r="B6628" s="45" t="s">
        <v>3314</v>
      </c>
      <c r="C6628" s="54">
        <v>911060</v>
      </c>
      <c r="D6628" s="54">
        <v>911060</v>
      </c>
      <c r="E6628" s="60" t="s">
        <v>3209</v>
      </c>
      <c r="F6628" s="73">
        <v>0</v>
      </c>
      <c r="G6628" s="73">
        <v>0.58333333333333337</v>
      </c>
      <c r="H6628" s="73">
        <v>0.58333333333333337</v>
      </c>
      <c r="I6628" s="73">
        <v>0.58333333333333337</v>
      </c>
      <c r="J6628" s="81" t="s">
        <v>4230</v>
      </c>
      <c r="AL6628" s="144">
        <v>0</v>
      </c>
      <c r="AM6628" s="144">
        <v>0.58333333333333337</v>
      </c>
      <c r="AN6628" s="144">
        <v>0.58333333333333337</v>
      </c>
      <c r="AO6628" s="145">
        <v>0.58333333333333337</v>
      </c>
    </row>
    <row r="6629" spans="2:41" ht="14.5" hidden="1" x14ac:dyDescent="0.35">
      <c r="B6629" s="45" t="s">
        <v>3314</v>
      </c>
      <c r="C6629" s="54">
        <v>911065</v>
      </c>
      <c r="D6629" s="54">
        <v>911067</v>
      </c>
      <c r="E6629" s="60" t="s">
        <v>3209</v>
      </c>
      <c r="F6629" s="73">
        <v>0</v>
      </c>
      <c r="G6629" s="73">
        <v>0.58333333333333337</v>
      </c>
      <c r="H6629" s="73">
        <v>0.58333333333333337</v>
      </c>
      <c r="I6629" s="73">
        <v>0.58333333333333337</v>
      </c>
      <c r="J6629" s="81" t="s">
        <v>4230</v>
      </c>
      <c r="AL6629" s="144">
        <v>0</v>
      </c>
      <c r="AM6629" s="144">
        <v>0.58333333333333337</v>
      </c>
      <c r="AN6629" s="144">
        <v>0.58333333333333337</v>
      </c>
      <c r="AO6629" s="145">
        <v>0.58333333333333337</v>
      </c>
    </row>
    <row r="6630" spans="2:41" ht="14.5" hidden="1" x14ac:dyDescent="0.35">
      <c r="B6630" s="45" t="s">
        <v>3314</v>
      </c>
      <c r="C6630" s="54">
        <v>911165</v>
      </c>
      <c r="D6630" s="54">
        <v>911165</v>
      </c>
      <c r="E6630" s="60" t="s">
        <v>3209</v>
      </c>
      <c r="F6630" s="73">
        <v>0</v>
      </c>
      <c r="G6630" s="73">
        <v>0.58333333333333337</v>
      </c>
      <c r="H6630" s="73">
        <v>0.58333333333333337</v>
      </c>
      <c r="I6630" s="73">
        <v>0.58333333333333337</v>
      </c>
      <c r="J6630" s="81" t="s">
        <v>4230</v>
      </c>
      <c r="AL6630" s="144">
        <v>0</v>
      </c>
      <c r="AM6630" s="144">
        <v>0.58333333333333337</v>
      </c>
      <c r="AN6630" s="144">
        <v>0.58333333333333337</v>
      </c>
      <c r="AO6630" s="145">
        <v>0.58333333333333337</v>
      </c>
    </row>
    <row r="6631" spans="2:41" ht="14.5" hidden="1" x14ac:dyDescent="0.35">
      <c r="B6631" s="45" t="s">
        <v>3314</v>
      </c>
      <c r="C6631" s="54">
        <v>911271</v>
      </c>
      <c r="D6631" s="54">
        <v>911271</v>
      </c>
      <c r="E6631" s="60" t="s">
        <v>3209</v>
      </c>
      <c r="F6631" s="73">
        <v>0</v>
      </c>
      <c r="G6631" s="73">
        <v>0.58333333333333337</v>
      </c>
      <c r="H6631" s="73">
        <v>0.58333333333333337</v>
      </c>
      <c r="I6631" s="73">
        <v>0.58333333333333337</v>
      </c>
      <c r="J6631" s="81" t="s">
        <v>4230</v>
      </c>
      <c r="AL6631" s="144">
        <v>0</v>
      </c>
      <c r="AM6631" s="144">
        <v>0.58333333333333337</v>
      </c>
      <c r="AN6631" s="144">
        <v>0.58333333333333337</v>
      </c>
      <c r="AO6631" s="145">
        <v>0.58333333333333337</v>
      </c>
    </row>
    <row r="6632" spans="2:41" ht="14.5" hidden="1" x14ac:dyDescent="0.35">
      <c r="B6632" s="45" t="s">
        <v>3314</v>
      </c>
      <c r="C6632" s="54">
        <v>911316</v>
      </c>
      <c r="D6632" s="54">
        <v>911316</v>
      </c>
      <c r="E6632" s="60" t="s">
        <v>3209</v>
      </c>
      <c r="F6632" s="73">
        <v>0</v>
      </c>
      <c r="G6632" s="73">
        <v>0.58333333333333337</v>
      </c>
      <c r="H6632" s="73">
        <v>0.58333333333333337</v>
      </c>
      <c r="I6632" s="73">
        <v>0.58333333333333337</v>
      </c>
      <c r="J6632" s="81" t="s">
        <v>4230</v>
      </c>
      <c r="AL6632" s="144">
        <v>0</v>
      </c>
      <c r="AM6632" s="144">
        <v>0.58333333333333337</v>
      </c>
      <c r="AN6632" s="144">
        <v>0.58333333333333337</v>
      </c>
      <c r="AO6632" s="145">
        <v>0.58333333333333337</v>
      </c>
    </row>
    <row r="6633" spans="2:41" ht="14.5" hidden="1" x14ac:dyDescent="0.35">
      <c r="B6633" s="45" t="s">
        <v>3314</v>
      </c>
      <c r="C6633" s="54">
        <v>911854</v>
      </c>
      <c r="D6633" s="54">
        <v>911854</v>
      </c>
      <c r="E6633" s="60" t="s">
        <v>3209</v>
      </c>
      <c r="F6633" s="73">
        <v>0</v>
      </c>
      <c r="G6633" s="73">
        <v>0.58333333333333337</v>
      </c>
      <c r="H6633" s="73">
        <v>0.58333333333333337</v>
      </c>
      <c r="I6633" s="73">
        <v>0.58333333333333337</v>
      </c>
      <c r="J6633" s="81" t="s">
        <v>4230</v>
      </c>
      <c r="AL6633" s="144">
        <v>0</v>
      </c>
      <c r="AM6633" s="144">
        <v>0.58333333333333337</v>
      </c>
      <c r="AN6633" s="144">
        <v>0.58333333333333337</v>
      </c>
      <c r="AO6633" s="145">
        <v>0.58333333333333337</v>
      </c>
    </row>
    <row r="6634" spans="2:41" ht="14.5" hidden="1" x14ac:dyDescent="0.35">
      <c r="B6634" s="45" t="s">
        <v>3314</v>
      </c>
      <c r="C6634" s="54">
        <v>911857</v>
      </c>
      <c r="D6634" s="54">
        <v>911858</v>
      </c>
      <c r="E6634" s="60" t="s">
        <v>3209</v>
      </c>
      <c r="F6634" s="73">
        <v>0</v>
      </c>
      <c r="G6634" s="73">
        <v>0.58333333333333337</v>
      </c>
      <c r="H6634" s="73">
        <v>0.58333333333333337</v>
      </c>
      <c r="I6634" s="73">
        <v>0.58333333333333337</v>
      </c>
      <c r="J6634" s="81" t="s">
        <v>4230</v>
      </c>
      <c r="AL6634" s="144">
        <v>0</v>
      </c>
      <c r="AM6634" s="144">
        <v>0.58333333333333337</v>
      </c>
      <c r="AN6634" s="144">
        <v>0.58333333333333337</v>
      </c>
      <c r="AO6634" s="145">
        <v>0.58333333333333337</v>
      </c>
    </row>
    <row r="6635" spans="2:41" ht="14.5" hidden="1" x14ac:dyDescent="0.35">
      <c r="B6635" s="45" t="s">
        <v>3314</v>
      </c>
      <c r="C6635" s="54">
        <v>911891</v>
      </c>
      <c r="D6635" s="54">
        <v>911891</v>
      </c>
      <c r="E6635" s="60" t="s">
        <v>3209</v>
      </c>
      <c r="F6635" s="73">
        <v>0</v>
      </c>
      <c r="G6635" s="73">
        <v>0.58333333333333337</v>
      </c>
      <c r="H6635" s="73">
        <v>0.58333333333333337</v>
      </c>
      <c r="I6635" s="73">
        <v>0.58333333333333337</v>
      </c>
      <c r="J6635" s="81" t="s">
        <v>4230</v>
      </c>
      <c r="AL6635" s="144">
        <v>0</v>
      </c>
      <c r="AM6635" s="144">
        <v>0.58333333333333337</v>
      </c>
      <c r="AN6635" s="144">
        <v>0.58333333333333337</v>
      </c>
      <c r="AO6635" s="145">
        <v>0.58333333333333337</v>
      </c>
    </row>
    <row r="6636" spans="2:41" ht="14.5" hidden="1" x14ac:dyDescent="0.35">
      <c r="B6636" s="45" t="s">
        <v>3314</v>
      </c>
      <c r="C6636" s="54">
        <v>911894</v>
      </c>
      <c r="D6636" s="54">
        <v>911895</v>
      </c>
      <c r="E6636" s="60" t="s">
        <v>3209</v>
      </c>
      <c r="F6636" s="73">
        <v>0</v>
      </c>
      <c r="G6636" s="73">
        <v>0.58333333333333337</v>
      </c>
      <c r="H6636" s="73">
        <v>0.58333333333333337</v>
      </c>
      <c r="I6636" s="73">
        <v>0.58333333333333337</v>
      </c>
      <c r="J6636" s="81" t="s">
        <v>4230</v>
      </c>
      <c r="AL6636" s="144">
        <v>0</v>
      </c>
      <c r="AM6636" s="144">
        <v>0.58333333333333337</v>
      </c>
      <c r="AN6636" s="144">
        <v>0.58333333333333337</v>
      </c>
      <c r="AO6636" s="145">
        <v>0.58333333333333337</v>
      </c>
    </row>
    <row r="6637" spans="2:41" ht="14.5" hidden="1" x14ac:dyDescent="0.35">
      <c r="B6637" s="45" t="s">
        <v>3314</v>
      </c>
      <c r="C6637" s="54">
        <v>911897</v>
      </c>
      <c r="D6637" s="54">
        <v>911897</v>
      </c>
      <c r="E6637" s="60" t="s">
        <v>3209</v>
      </c>
      <c r="F6637" s="73">
        <v>0</v>
      </c>
      <c r="G6637" s="73">
        <v>0.58333333333333337</v>
      </c>
      <c r="H6637" s="73">
        <v>0.58333333333333337</v>
      </c>
      <c r="I6637" s="73">
        <v>0.58333333333333337</v>
      </c>
      <c r="J6637" s="81" t="s">
        <v>4230</v>
      </c>
      <c r="AL6637" s="144">
        <v>0</v>
      </c>
      <c r="AM6637" s="144">
        <v>0.58333333333333337</v>
      </c>
      <c r="AN6637" s="144">
        <v>0.58333333333333337</v>
      </c>
      <c r="AO6637" s="145">
        <v>0.58333333333333337</v>
      </c>
    </row>
    <row r="6638" spans="2:41" ht="14.5" hidden="1" x14ac:dyDescent="0.35">
      <c r="B6638" s="45" t="s">
        <v>3314</v>
      </c>
      <c r="C6638" s="54">
        <v>911899</v>
      </c>
      <c r="D6638" s="54">
        <v>911899</v>
      </c>
      <c r="E6638" s="60" t="s">
        <v>3209</v>
      </c>
      <c r="F6638" s="73">
        <v>0</v>
      </c>
      <c r="G6638" s="73">
        <v>0.58333333333333337</v>
      </c>
      <c r="H6638" s="73">
        <v>0.58333333333333337</v>
      </c>
      <c r="I6638" s="73">
        <v>0.58333333333333337</v>
      </c>
      <c r="J6638" s="81" t="s">
        <v>4230</v>
      </c>
      <c r="AL6638" s="144">
        <v>0</v>
      </c>
      <c r="AM6638" s="144">
        <v>0.58333333333333337</v>
      </c>
      <c r="AN6638" s="144">
        <v>0.58333333333333337</v>
      </c>
      <c r="AO6638" s="145">
        <v>0.58333333333333337</v>
      </c>
    </row>
    <row r="6639" spans="2:41" ht="14.5" hidden="1" x14ac:dyDescent="0.35">
      <c r="B6639" s="45" t="s">
        <v>3314</v>
      </c>
      <c r="C6639" s="54">
        <v>913039</v>
      </c>
      <c r="D6639" s="54">
        <v>913039</v>
      </c>
      <c r="E6639" s="60" t="s">
        <v>3209</v>
      </c>
      <c r="F6639" s="73">
        <v>0</v>
      </c>
      <c r="G6639" s="73">
        <v>0.58333333333333337</v>
      </c>
      <c r="H6639" s="73">
        <v>0.58333333333333337</v>
      </c>
      <c r="I6639" s="73">
        <v>0.58333333333333337</v>
      </c>
      <c r="J6639" s="81" t="s">
        <v>4230</v>
      </c>
      <c r="AL6639" s="144">
        <v>0</v>
      </c>
      <c r="AM6639" s="144">
        <v>0.58333333333333337</v>
      </c>
      <c r="AN6639" s="144">
        <v>0.58333333333333337</v>
      </c>
      <c r="AO6639" s="145">
        <v>0.58333333333333337</v>
      </c>
    </row>
    <row r="6640" spans="2:41" ht="14.5" hidden="1" x14ac:dyDescent="0.35">
      <c r="B6640" s="45" t="s">
        <v>3314</v>
      </c>
      <c r="C6640" s="54">
        <v>913310</v>
      </c>
      <c r="D6640" s="54">
        <v>913310</v>
      </c>
      <c r="E6640" s="60" t="s">
        <v>3209</v>
      </c>
      <c r="F6640" s="73">
        <v>0</v>
      </c>
      <c r="G6640" s="73">
        <v>0.58333333333333337</v>
      </c>
      <c r="H6640" s="73">
        <v>0.58333333333333337</v>
      </c>
      <c r="I6640" s="73">
        <v>0.58333333333333337</v>
      </c>
      <c r="J6640" s="81" t="s">
        <v>4230</v>
      </c>
      <c r="AL6640" s="144">
        <v>0</v>
      </c>
      <c r="AM6640" s="144">
        <v>0.58333333333333337</v>
      </c>
      <c r="AN6640" s="144">
        <v>0.58333333333333337</v>
      </c>
      <c r="AO6640" s="145">
        <v>0.58333333333333337</v>
      </c>
    </row>
    <row r="6641" spans="2:41" ht="14.5" hidden="1" x14ac:dyDescent="0.35">
      <c r="B6641" s="45" t="s">
        <v>3314</v>
      </c>
      <c r="C6641" s="54">
        <v>913490</v>
      </c>
      <c r="D6641" s="54">
        <v>913490</v>
      </c>
      <c r="E6641" s="60" t="s">
        <v>3209</v>
      </c>
      <c r="F6641" s="73">
        <v>0</v>
      </c>
      <c r="G6641" s="73">
        <v>0.58333333333333337</v>
      </c>
      <c r="H6641" s="73">
        <v>0.58333333333333337</v>
      </c>
      <c r="I6641" s="73">
        <v>0.58333333333333337</v>
      </c>
      <c r="J6641" s="81" t="s">
        <v>4230</v>
      </c>
      <c r="AL6641" s="144">
        <v>0</v>
      </c>
      <c r="AM6641" s="144">
        <v>0.58333333333333337</v>
      </c>
      <c r="AN6641" s="144">
        <v>0.58333333333333337</v>
      </c>
      <c r="AO6641" s="145">
        <v>0.58333333333333337</v>
      </c>
    </row>
    <row r="6642" spans="2:41" ht="14.5" hidden="1" x14ac:dyDescent="0.35">
      <c r="B6642" s="45" t="s">
        <v>3314</v>
      </c>
      <c r="C6642" s="54">
        <v>913513</v>
      </c>
      <c r="D6642" s="54">
        <v>913513</v>
      </c>
      <c r="E6642" s="60" t="s">
        <v>3209</v>
      </c>
      <c r="F6642" s="73">
        <v>0</v>
      </c>
      <c r="G6642" s="73">
        <v>0.58333333333333337</v>
      </c>
      <c r="H6642" s="73">
        <v>0.58333333333333337</v>
      </c>
      <c r="I6642" s="73">
        <v>0.58333333333333337</v>
      </c>
      <c r="J6642" s="81" t="s">
        <v>4230</v>
      </c>
      <c r="AL6642" s="144">
        <v>0</v>
      </c>
      <c r="AM6642" s="144">
        <v>0.58333333333333337</v>
      </c>
      <c r="AN6642" s="144">
        <v>0.58333333333333337</v>
      </c>
      <c r="AO6642" s="145">
        <v>0.58333333333333337</v>
      </c>
    </row>
    <row r="6643" spans="2:41" ht="14.5" hidden="1" x14ac:dyDescent="0.35">
      <c r="B6643" s="45" t="s">
        <v>3314</v>
      </c>
      <c r="C6643" s="54">
        <v>913561</v>
      </c>
      <c r="D6643" s="54">
        <v>913561</v>
      </c>
      <c r="E6643" s="60" t="s">
        <v>3209</v>
      </c>
      <c r="F6643" s="73">
        <v>0</v>
      </c>
      <c r="G6643" s="73">
        <v>0.58333333333333337</v>
      </c>
      <c r="H6643" s="73">
        <v>0.58333333333333337</v>
      </c>
      <c r="I6643" s="73">
        <v>0.58333333333333337</v>
      </c>
      <c r="J6643" s="81" t="s">
        <v>4230</v>
      </c>
      <c r="AL6643" s="144">
        <v>0</v>
      </c>
      <c r="AM6643" s="144">
        <v>0.58333333333333337</v>
      </c>
      <c r="AN6643" s="144">
        <v>0.58333333333333337</v>
      </c>
      <c r="AO6643" s="145">
        <v>0.58333333333333337</v>
      </c>
    </row>
    <row r="6644" spans="2:41" ht="14.5" hidden="1" x14ac:dyDescent="0.35">
      <c r="B6644" s="45" t="s">
        <v>3314</v>
      </c>
      <c r="C6644" s="54">
        <v>913730</v>
      </c>
      <c r="D6644" s="54">
        <v>913730</v>
      </c>
      <c r="E6644" s="60" t="s">
        <v>3209</v>
      </c>
      <c r="F6644" s="73">
        <v>0</v>
      </c>
      <c r="G6644" s="73">
        <v>0.58333333333333337</v>
      </c>
      <c r="H6644" s="73">
        <v>0.58333333333333337</v>
      </c>
      <c r="I6644" s="73">
        <v>0.58333333333333337</v>
      </c>
      <c r="J6644" s="81" t="s">
        <v>4230</v>
      </c>
      <c r="AL6644" s="144">
        <v>0</v>
      </c>
      <c r="AM6644" s="144">
        <v>0.58333333333333337</v>
      </c>
      <c r="AN6644" s="144">
        <v>0.58333333333333337</v>
      </c>
      <c r="AO6644" s="145">
        <v>0.58333333333333337</v>
      </c>
    </row>
    <row r="6645" spans="2:41" ht="14.5" hidden="1" x14ac:dyDescent="0.35">
      <c r="B6645" s="45" t="s">
        <v>3314</v>
      </c>
      <c r="C6645" s="54">
        <v>913751</v>
      </c>
      <c r="D6645" s="54">
        <v>913751</v>
      </c>
      <c r="E6645" s="60" t="s">
        <v>3209</v>
      </c>
      <c r="F6645" s="73">
        <v>0</v>
      </c>
      <c r="G6645" s="73">
        <v>0.58333333333333337</v>
      </c>
      <c r="H6645" s="73">
        <v>0.58333333333333337</v>
      </c>
      <c r="I6645" s="73">
        <v>0.58333333333333337</v>
      </c>
      <c r="J6645" s="81" t="s">
        <v>4230</v>
      </c>
      <c r="AL6645" s="144">
        <v>0</v>
      </c>
      <c r="AM6645" s="144">
        <v>0.58333333333333337</v>
      </c>
      <c r="AN6645" s="144">
        <v>0.58333333333333337</v>
      </c>
      <c r="AO6645" s="145">
        <v>0.58333333333333337</v>
      </c>
    </row>
    <row r="6646" spans="2:41" ht="14.5" hidden="1" x14ac:dyDescent="0.35">
      <c r="B6646" s="45" t="s">
        <v>3314</v>
      </c>
      <c r="C6646" s="54">
        <v>982150</v>
      </c>
      <c r="D6646" s="54">
        <v>982150</v>
      </c>
      <c r="E6646" s="60" t="s">
        <v>3209</v>
      </c>
      <c r="F6646" s="73">
        <v>0</v>
      </c>
      <c r="G6646" s="73">
        <v>0.58333333333333337</v>
      </c>
      <c r="H6646" s="73">
        <v>0.58333333333333337</v>
      </c>
      <c r="I6646" s="73">
        <v>0.58333333333333337</v>
      </c>
      <c r="J6646" s="81" t="s">
        <v>4230</v>
      </c>
      <c r="AL6646" s="144">
        <v>0</v>
      </c>
      <c r="AM6646" s="144">
        <v>0.58333333333333337</v>
      </c>
      <c r="AN6646" s="144">
        <v>0.58333333333333337</v>
      </c>
      <c r="AO6646" s="145">
        <v>0.58333333333333337</v>
      </c>
    </row>
    <row r="6647" spans="2:41" ht="14.5" hidden="1" x14ac:dyDescent="0.35">
      <c r="B6647" s="45" t="s">
        <v>3314</v>
      </c>
      <c r="C6647" s="54">
        <v>982321</v>
      </c>
      <c r="D6647" s="54">
        <v>982321</v>
      </c>
      <c r="E6647" s="60" t="s">
        <v>3209</v>
      </c>
      <c r="F6647" s="73">
        <v>0</v>
      </c>
      <c r="G6647" s="73">
        <v>0.58333333333333337</v>
      </c>
      <c r="H6647" s="73">
        <v>0.58333333333333337</v>
      </c>
      <c r="I6647" s="73">
        <v>0.58333333333333337</v>
      </c>
      <c r="J6647" s="81" t="s">
        <v>4230</v>
      </c>
      <c r="AL6647" s="144">
        <v>0</v>
      </c>
      <c r="AM6647" s="144">
        <v>0.58333333333333337</v>
      </c>
      <c r="AN6647" s="144">
        <v>0.58333333333333337</v>
      </c>
      <c r="AO6647" s="145">
        <v>0.58333333333333337</v>
      </c>
    </row>
    <row r="6648" spans="2:41" ht="14.5" hidden="1" x14ac:dyDescent="0.35">
      <c r="B6648" s="45" t="s">
        <v>3314</v>
      </c>
      <c r="C6648" s="54">
        <v>982323</v>
      </c>
      <c r="D6648" s="54">
        <v>982323</v>
      </c>
      <c r="E6648" s="60" t="s">
        <v>3209</v>
      </c>
      <c r="F6648" s="73">
        <v>0</v>
      </c>
      <c r="G6648" s="73">
        <v>0.58333333333333337</v>
      </c>
      <c r="H6648" s="73">
        <v>0.58333333333333337</v>
      </c>
      <c r="I6648" s="73">
        <v>0.58333333333333337</v>
      </c>
      <c r="J6648" s="81" t="s">
        <v>4230</v>
      </c>
      <c r="AL6648" s="144">
        <v>0</v>
      </c>
      <c r="AM6648" s="144">
        <v>0.58333333333333337</v>
      </c>
      <c r="AN6648" s="144">
        <v>0.58333333333333337</v>
      </c>
      <c r="AO6648" s="145">
        <v>0.58333333333333337</v>
      </c>
    </row>
    <row r="6649" spans="2:41" ht="14.5" hidden="1" x14ac:dyDescent="0.35">
      <c r="B6649" s="45" t="s">
        <v>3314</v>
      </c>
      <c r="C6649" s="54">
        <v>982332</v>
      </c>
      <c r="D6649" s="54">
        <v>982332</v>
      </c>
      <c r="E6649" s="60" t="s">
        <v>3209</v>
      </c>
      <c r="F6649" s="73">
        <v>0</v>
      </c>
      <c r="G6649" s="73">
        <v>0.58333333333333337</v>
      </c>
      <c r="H6649" s="73">
        <v>0.58333333333333337</v>
      </c>
      <c r="I6649" s="73">
        <v>0.58333333333333337</v>
      </c>
      <c r="J6649" s="81" t="s">
        <v>4230</v>
      </c>
      <c r="AL6649" s="144">
        <v>0</v>
      </c>
      <c r="AM6649" s="144">
        <v>0.58333333333333337</v>
      </c>
      <c r="AN6649" s="144">
        <v>0.58333333333333337</v>
      </c>
      <c r="AO6649" s="145">
        <v>0.58333333333333337</v>
      </c>
    </row>
    <row r="6650" spans="2:41" ht="14.5" hidden="1" x14ac:dyDescent="0.35">
      <c r="B6650" s="45" t="s">
        <v>3314</v>
      </c>
      <c r="C6650" s="54">
        <v>982336</v>
      </c>
      <c r="D6650" s="54">
        <v>982338</v>
      </c>
      <c r="E6650" s="60" t="s">
        <v>3209</v>
      </c>
      <c r="F6650" s="73">
        <v>0</v>
      </c>
      <c r="G6650" s="73">
        <v>0.58333333333333337</v>
      </c>
      <c r="H6650" s="73">
        <v>0.58333333333333337</v>
      </c>
      <c r="I6650" s="73">
        <v>0.58333333333333337</v>
      </c>
      <c r="J6650" s="81" t="s">
        <v>4230</v>
      </c>
      <c r="AL6650" s="144">
        <v>0</v>
      </c>
      <c r="AM6650" s="144">
        <v>0.58333333333333337</v>
      </c>
      <c r="AN6650" s="144">
        <v>0.58333333333333337</v>
      </c>
      <c r="AO6650" s="145">
        <v>0.58333333333333337</v>
      </c>
    </row>
    <row r="6651" spans="2:41" ht="14.5" hidden="1" x14ac:dyDescent="0.35">
      <c r="B6651" s="45" t="s">
        <v>3314</v>
      </c>
      <c r="C6651" s="54">
        <v>982673</v>
      </c>
      <c r="D6651" s="54">
        <v>982673</v>
      </c>
      <c r="E6651" s="60" t="s">
        <v>3209</v>
      </c>
      <c r="F6651" s="73">
        <v>0</v>
      </c>
      <c r="G6651" s="73">
        <v>0.58333333333333337</v>
      </c>
      <c r="H6651" s="73">
        <v>0.58333333333333337</v>
      </c>
      <c r="I6651" s="73">
        <v>0.58333333333333337</v>
      </c>
      <c r="J6651" s="81" t="s">
        <v>4230</v>
      </c>
      <c r="AL6651" s="144">
        <v>0</v>
      </c>
      <c r="AM6651" s="144">
        <v>0.58333333333333337</v>
      </c>
      <c r="AN6651" s="144">
        <v>0.58333333333333337</v>
      </c>
      <c r="AO6651" s="145">
        <v>0.58333333333333337</v>
      </c>
    </row>
    <row r="6652" spans="2:41" ht="14.5" hidden="1" x14ac:dyDescent="0.35">
      <c r="B6652" s="45" t="s">
        <v>3314</v>
      </c>
      <c r="C6652" s="54">
        <v>982738</v>
      </c>
      <c r="D6652" s="54">
        <v>982738</v>
      </c>
      <c r="E6652" s="60" t="s">
        <v>3209</v>
      </c>
      <c r="F6652" s="73">
        <v>0</v>
      </c>
      <c r="G6652" s="73">
        <v>0.58333333333333337</v>
      </c>
      <c r="H6652" s="73">
        <v>0.58333333333333337</v>
      </c>
      <c r="I6652" s="73">
        <v>0.58333333333333337</v>
      </c>
      <c r="J6652" s="81" t="s">
        <v>4230</v>
      </c>
      <c r="AL6652" s="144">
        <v>0</v>
      </c>
      <c r="AM6652" s="144">
        <v>0.58333333333333337</v>
      </c>
      <c r="AN6652" s="144">
        <v>0.58333333333333337</v>
      </c>
      <c r="AO6652" s="145">
        <v>0.58333333333333337</v>
      </c>
    </row>
    <row r="6653" spans="2:41" ht="14.5" hidden="1" x14ac:dyDescent="0.35">
      <c r="B6653" s="45" t="s">
        <v>3314</v>
      </c>
      <c r="C6653" s="54">
        <v>982771</v>
      </c>
      <c r="D6653" s="54">
        <v>982771</v>
      </c>
      <c r="E6653" s="60" t="s">
        <v>3209</v>
      </c>
      <c r="F6653" s="73">
        <v>0</v>
      </c>
      <c r="G6653" s="73">
        <v>0.58333333333333337</v>
      </c>
      <c r="H6653" s="73">
        <v>0.58333333333333337</v>
      </c>
      <c r="I6653" s="73">
        <v>0.58333333333333337</v>
      </c>
      <c r="J6653" s="81" t="s">
        <v>4230</v>
      </c>
      <c r="AL6653" s="144">
        <v>0</v>
      </c>
      <c r="AM6653" s="144">
        <v>0.58333333333333337</v>
      </c>
      <c r="AN6653" s="144">
        <v>0.58333333333333337</v>
      </c>
      <c r="AO6653" s="145">
        <v>0.58333333333333337</v>
      </c>
    </row>
    <row r="6654" spans="2:41" ht="14.5" hidden="1" x14ac:dyDescent="0.35">
      <c r="B6654" s="45" t="s">
        <v>3314</v>
      </c>
      <c r="C6654" s="54">
        <v>982801</v>
      </c>
      <c r="D6654" s="54">
        <v>982801</v>
      </c>
      <c r="E6654" s="60" t="s">
        <v>3209</v>
      </c>
      <c r="F6654" s="73">
        <v>0</v>
      </c>
      <c r="G6654" s="73">
        <v>0.58333333333333337</v>
      </c>
      <c r="H6654" s="73">
        <v>0.58333333333333337</v>
      </c>
      <c r="I6654" s="73">
        <v>0.58333333333333337</v>
      </c>
      <c r="J6654" s="81" t="s">
        <v>4230</v>
      </c>
      <c r="AL6654" s="144">
        <v>0</v>
      </c>
      <c r="AM6654" s="144">
        <v>0.58333333333333337</v>
      </c>
      <c r="AN6654" s="144">
        <v>0.58333333333333337</v>
      </c>
      <c r="AO6654" s="145">
        <v>0.58333333333333337</v>
      </c>
    </row>
    <row r="6655" spans="2:41" ht="14.5" hidden="1" x14ac:dyDescent="0.35">
      <c r="B6655" s="45" t="s">
        <v>3314</v>
      </c>
      <c r="C6655" s="54">
        <v>982805</v>
      </c>
      <c r="D6655" s="54">
        <v>982805</v>
      </c>
      <c r="E6655" s="60" t="s">
        <v>3209</v>
      </c>
      <c r="F6655" s="73">
        <v>0</v>
      </c>
      <c r="G6655" s="73">
        <v>0.58333333333333337</v>
      </c>
      <c r="H6655" s="73">
        <v>0.58333333333333337</v>
      </c>
      <c r="I6655" s="73">
        <v>0.58333333333333337</v>
      </c>
      <c r="J6655" s="81" t="s">
        <v>4230</v>
      </c>
      <c r="AL6655" s="144">
        <v>0</v>
      </c>
      <c r="AM6655" s="144">
        <v>0.58333333333333337</v>
      </c>
      <c r="AN6655" s="144">
        <v>0.58333333333333337</v>
      </c>
      <c r="AO6655" s="145">
        <v>0.58333333333333337</v>
      </c>
    </row>
    <row r="6656" spans="2:41" ht="14.5" hidden="1" x14ac:dyDescent="0.35">
      <c r="B6656" s="45" t="s">
        <v>3314</v>
      </c>
      <c r="C6656" s="54">
        <v>982808</v>
      </c>
      <c r="D6656" s="54">
        <v>982808</v>
      </c>
      <c r="E6656" s="60" t="s">
        <v>3209</v>
      </c>
      <c r="F6656" s="73">
        <v>0</v>
      </c>
      <c r="G6656" s="73">
        <v>0.58333333333333337</v>
      </c>
      <c r="H6656" s="73">
        <v>0.58333333333333337</v>
      </c>
      <c r="I6656" s="73">
        <v>0.58333333333333337</v>
      </c>
      <c r="J6656" s="81" t="s">
        <v>4230</v>
      </c>
      <c r="AL6656" s="144">
        <v>0</v>
      </c>
      <c r="AM6656" s="144">
        <v>0.58333333333333337</v>
      </c>
      <c r="AN6656" s="144">
        <v>0.58333333333333337</v>
      </c>
      <c r="AO6656" s="145">
        <v>0.58333333333333337</v>
      </c>
    </row>
    <row r="6657" spans="2:41" ht="14.5" hidden="1" x14ac:dyDescent="0.35">
      <c r="B6657" s="45" t="s">
        <v>3314</v>
      </c>
      <c r="C6657" s="54">
        <v>983016</v>
      </c>
      <c r="D6657" s="54">
        <v>983016</v>
      </c>
      <c r="E6657" s="60" t="s">
        <v>3209</v>
      </c>
      <c r="F6657" s="73">
        <v>0</v>
      </c>
      <c r="G6657" s="73">
        <v>0.58333333333333337</v>
      </c>
      <c r="H6657" s="73">
        <v>0.58333333333333337</v>
      </c>
      <c r="I6657" s="73">
        <v>0.58333333333333337</v>
      </c>
      <c r="J6657" s="81" t="s">
        <v>4230</v>
      </c>
      <c r="AL6657" s="144">
        <v>0</v>
      </c>
      <c r="AM6657" s="144">
        <v>0.58333333333333337</v>
      </c>
      <c r="AN6657" s="144">
        <v>0.58333333333333337</v>
      </c>
      <c r="AO6657" s="145">
        <v>0.58333333333333337</v>
      </c>
    </row>
    <row r="6658" spans="2:41" ht="14.5" hidden="1" x14ac:dyDescent="0.35">
      <c r="B6658" s="45" t="s">
        <v>3314</v>
      </c>
      <c r="C6658" s="54">
        <v>983156</v>
      </c>
      <c r="D6658" s="54">
        <v>983156</v>
      </c>
      <c r="E6658" s="60" t="s">
        <v>3209</v>
      </c>
      <c r="F6658" s="73">
        <v>0</v>
      </c>
      <c r="G6658" s="73">
        <v>0.58333333333333337</v>
      </c>
      <c r="H6658" s="73">
        <v>0.58333333333333337</v>
      </c>
      <c r="I6658" s="73">
        <v>0.58333333333333337</v>
      </c>
      <c r="J6658" s="81" t="s">
        <v>4230</v>
      </c>
      <c r="AL6658" s="144">
        <v>0</v>
      </c>
      <c r="AM6658" s="144">
        <v>0.58333333333333337</v>
      </c>
      <c r="AN6658" s="144">
        <v>0.58333333333333337</v>
      </c>
      <c r="AO6658" s="145">
        <v>0.58333333333333337</v>
      </c>
    </row>
    <row r="6659" spans="2:41" ht="14.5" hidden="1" x14ac:dyDescent="0.35">
      <c r="B6659" s="45" t="s">
        <v>3314</v>
      </c>
      <c r="C6659" s="54">
        <v>983302</v>
      </c>
      <c r="D6659" s="54">
        <v>983302</v>
      </c>
      <c r="E6659" s="60" t="s">
        <v>3209</v>
      </c>
      <c r="F6659" s="73">
        <v>0</v>
      </c>
      <c r="G6659" s="73">
        <v>0.58333333333333337</v>
      </c>
      <c r="H6659" s="73">
        <v>0.58333333333333337</v>
      </c>
      <c r="I6659" s="73">
        <v>0.58333333333333337</v>
      </c>
      <c r="J6659" s="81" t="s">
        <v>4230</v>
      </c>
      <c r="AL6659" s="144">
        <v>0</v>
      </c>
      <c r="AM6659" s="144">
        <v>0.58333333333333337</v>
      </c>
      <c r="AN6659" s="144">
        <v>0.58333333333333337</v>
      </c>
      <c r="AO6659" s="145">
        <v>0.58333333333333337</v>
      </c>
    </row>
    <row r="6660" spans="2:41" ht="14.5" hidden="1" x14ac:dyDescent="0.35">
      <c r="B6660" s="45" t="s">
        <v>3314</v>
      </c>
      <c r="C6660" s="54">
        <v>983426</v>
      </c>
      <c r="D6660" s="54">
        <v>983426</v>
      </c>
      <c r="E6660" s="60" t="s">
        <v>3209</v>
      </c>
      <c r="F6660" s="73">
        <v>0</v>
      </c>
      <c r="G6660" s="73">
        <v>0.58333333333333337</v>
      </c>
      <c r="H6660" s="73">
        <v>0.58333333333333337</v>
      </c>
      <c r="I6660" s="73">
        <v>0.58333333333333337</v>
      </c>
      <c r="J6660" s="81" t="s">
        <v>4230</v>
      </c>
      <c r="AL6660" s="144">
        <v>0</v>
      </c>
      <c r="AM6660" s="144">
        <v>0.58333333333333337</v>
      </c>
      <c r="AN6660" s="144">
        <v>0.58333333333333337</v>
      </c>
      <c r="AO6660" s="145">
        <v>0.58333333333333337</v>
      </c>
    </row>
    <row r="6661" spans="2:41" ht="14.5" hidden="1" x14ac:dyDescent="0.35">
      <c r="B6661" s="45" t="s">
        <v>3314</v>
      </c>
      <c r="C6661" s="54">
        <v>983471</v>
      </c>
      <c r="D6661" s="54">
        <v>983471</v>
      </c>
      <c r="E6661" s="60" t="s">
        <v>3209</v>
      </c>
      <c r="F6661" s="73">
        <v>0</v>
      </c>
      <c r="G6661" s="73">
        <v>0.58333333333333337</v>
      </c>
      <c r="H6661" s="73">
        <v>0.58333333333333337</v>
      </c>
      <c r="I6661" s="73">
        <v>0.58333333333333337</v>
      </c>
      <c r="J6661" s="81" t="s">
        <v>4230</v>
      </c>
      <c r="AL6661" s="144">
        <v>0</v>
      </c>
      <c r="AM6661" s="144">
        <v>0.58333333333333337</v>
      </c>
      <c r="AN6661" s="144">
        <v>0.58333333333333337</v>
      </c>
      <c r="AO6661" s="145">
        <v>0.58333333333333337</v>
      </c>
    </row>
    <row r="6662" spans="2:41" ht="14.5" hidden="1" x14ac:dyDescent="0.35">
      <c r="B6662" s="45" t="s">
        <v>3314</v>
      </c>
      <c r="C6662" s="54">
        <v>983535</v>
      </c>
      <c r="D6662" s="54">
        <v>983535</v>
      </c>
      <c r="E6662" s="60" t="s">
        <v>3209</v>
      </c>
      <c r="F6662" s="73">
        <v>0</v>
      </c>
      <c r="G6662" s="73">
        <v>0.58333333333333337</v>
      </c>
      <c r="H6662" s="73">
        <v>0.58333333333333337</v>
      </c>
      <c r="I6662" s="73">
        <v>0.58333333333333337</v>
      </c>
      <c r="J6662" s="81" t="s">
        <v>4230</v>
      </c>
      <c r="AL6662" s="144">
        <v>0</v>
      </c>
      <c r="AM6662" s="144">
        <v>0.58333333333333337</v>
      </c>
      <c r="AN6662" s="144">
        <v>0.58333333333333337</v>
      </c>
      <c r="AO6662" s="145">
        <v>0.58333333333333337</v>
      </c>
    </row>
    <row r="6663" spans="2:41" ht="14.5" hidden="1" x14ac:dyDescent="0.35">
      <c r="B6663" s="45" t="s">
        <v>3314</v>
      </c>
      <c r="C6663" s="54">
        <v>983544</v>
      </c>
      <c r="D6663" s="54">
        <v>983544</v>
      </c>
      <c r="E6663" s="60" t="s">
        <v>3209</v>
      </c>
      <c r="F6663" s="73">
        <v>0</v>
      </c>
      <c r="G6663" s="73">
        <v>0.58333333333333337</v>
      </c>
      <c r="H6663" s="73">
        <v>0.58333333333333337</v>
      </c>
      <c r="I6663" s="73">
        <v>0.58333333333333337</v>
      </c>
      <c r="J6663" s="81" t="s">
        <v>4230</v>
      </c>
      <c r="AL6663" s="144">
        <v>0</v>
      </c>
      <c r="AM6663" s="144">
        <v>0.58333333333333337</v>
      </c>
      <c r="AN6663" s="144">
        <v>0.58333333333333337</v>
      </c>
      <c r="AO6663" s="145">
        <v>0.58333333333333337</v>
      </c>
    </row>
    <row r="6664" spans="2:41" ht="14.5" hidden="1" x14ac:dyDescent="0.35">
      <c r="B6664" s="45" t="s">
        <v>3314</v>
      </c>
      <c r="C6664" s="54">
        <v>983557</v>
      </c>
      <c r="D6664" s="54">
        <v>983557</v>
      </c>
      <c r="E6664" s="60" t="s">
        <v>3209</v>
      </c>
      <c r="F6664" s="73">
        <v>0</v>
      </c>
      <c r="G6664" s="73">
        <v>0.58333333333333337</v>
      </c>
      <c r="H6664" s="73">
        <v>0.58333333333333337</v>
      </c>
      <c r="I6664" s="73">
        <v>0.58333333333333337</v>
      </c>
      <c r="J6664" s="81" t="s">
        <v>4230</v>
      </c>
      <c r="AL6664" s="144">
        <v>0</v>
      </c>
      <c r="AM6664" s="144">
        <v>0.58333333333333337</v>
      </c>
      <c r="AN6664" s="144">
        <v>0.58333333333333337</v>
      </c>
      <c r="AO6664" s="145">
        <v>0.58333333333333337</v>
      </c>
    </row>
    <row r="6665" spans="2:41" ht="14.5" hidden="1" x14ac:dyDescent="0.35">
      <c r="B6665" s="45" t="s">
        <v>3314</v>
      </c>
      <c r="C6665" s="54">
        <v>983603</v>
      </c>
      <c r="D6665" s="54">
        <v>983603</v>
      </c>
      <c r="E6665" s="60" t="s">
        <v>3209</v>
      </c>
      <c r="F6665" s="73">
        <v>0</v>
      </c>
      <c r="G6665" s="73">
        <v>0.58333333333333337</v>
      </c>
      <c r="H6665" s="73">
        <v>0.58333333333333337</v>
      </c>
      <c r="I6665" s="73">
        <v>0.58333333333333337</v>
      </c>
      <c r="J6665" s="81" t="s">
        <v>4230</v>
      </c>
      <c r="AL6665" s="144">
        <v>0</v>
      </c>
      <c r="AM6665" s="144">
        <v>0.58333333333333337</v>
      </c>
      <c r="AN6665" s="144">
        <v>0.58333333333333337</v>
      </c>
      <c r="AO6665" s="145">
        <v>0.58333333333333337</v>
      </c>
    </row>
    <row r="6666" spans="2:41" ht="14.5" hidden="1" x14ac:dyDescent="0.35">
      <c r="B6666" s="45" t="s">
        <v>3314</v>
      </c>
      <c r="C6666" s="54">
        <v>983678</v>
      </c>
      <c r="D6666" s="54">
        <v>983678</v>
      </c>
      <c r="E6666" s="60" t="s">
        <v>3209</v>
      </c>
      <c r="F6666" s="73">
        <v>0</v>
      </c>
      <c r="G6666" s="73">
        <v>0.58333333333333337</v>
      </c>
      <c r="H6666" s="73">
        <v>0.58333333333333337</v>
      </c>
      <c r="I6666" s="73">
        <v>0.58333333333333337</v>
      </c>
      <c r="J6666" s="81" t="s">
        <v>4230</v>
      </c>
      <c r="AL6666" s="144">
        <v>0</v>
      </c>
      <c r="AM6666" s="144">
        <v>0.58333333333333337</v>
      </c>
      <c r="AN6666" s="144">
        <v>0.58333333333333337</v>
      </c>
      <c r="AO6666" s="145">
        <v>0.58333333333333337</v>
      </c>
    </row>
    <row r="6667" spans="2:41" ht="14.5" hidden="1" x14ac:dyDescent="0.35">
      <c r="B6667" s="45" t="s">
        <v>3314</v>
      </c>
      <c r="C6667" s="54">
        <v>983721</v>
      </c>
      <c r="D6667" s="54">
        <v>983721</v>
      </c>
      <c r="E6667" s="60" t="s">
        <v>3209</v>
      </c>
      <c r="F6667" s="73">
        <v>0</v>
      </c>
      <c r="G6667" s="73">
        <v>0.58333333333333337</v>
      </c>
      <c r="H6667" s="73">
        <v>0.58333333333333337</v>
      </c>
      <c r="I6667" s="73">
        <v>0.58333333333333337</v>
      </c>
      <c r="J6667" s="81" t="s">
        <v>4230</v>
      </c>
      <c r="AL6667" s="144">
        <v>0</v>
      </c>
      <c r="AM6667" s="144">
        <v>0.58333333333333337</v>
      </c>
      <c r="AN6667" s="144">
        <v>0.58333333333333337</v>
      </c>
      <c r="AO6667" s="145">
        <v>0.58333333333333337</v>
      </c>
    </row>
    <row r="6668" spans="2:41" ht="14.5" hidden="1" x14ac:dyDescent="0.35">
      <c r="B6668" s="45" t="s">
        <v>3314</v>
      </c>
      <c r="C6668" s="54">
        <v>983795</v>
      </c>
      <c r="D6668" s="54">
        <v>983795</v>
      </c>
      <c r="E6668" s="60" t="s">
        <v>3209</v>
      </c>
      <c r="F6668" s="73">
        <v>0</v>
      </c>
      <c r="G6668" s="73">
        <v>0.58333333333333337</v>
      </c>
      <c r="H6668" s="73">
        <v>0.58333333333333337</v>
      </c>
      <c r="I6668" s="73">
        <v>0.58333333333333337</v>
      </c>
      <c r="J6668" s="81" t="s">
        <v>4230</v>
      </c>
      <c r="AL6668" s="144">
        <v>0</v>
      </c>
      <c r="AM6668" s="144">
        <v>0.58333333333333337</v>
      </c>
      <c r="AN6668" s="144">
        <v>0.58333333333333337</v>
      </c>
      <c r="AO6668" s="145">
        <v>0.58333333333333337</v>
      </c>
    </row>
    <row r="6669" spans="2:41" ht="14.5" hidden="1" x14ac:dyDescent="0.35">
      <c r="B6669" s="45" t="s">
        <v>3314</v>
      </c>
      <c r="C6669" s="54">
        <v>983915</v>
      </c>
      <c r="D6669" s="54">
        <v>983915</v>
      </c>
      <c r="E6669" s="60" t="s">
        <v>3209</v>
      </c>
      <c r="F6669" s="73">
        <v>0</v>
      </c>
      <c r="G6669" s="73">
        <v>0.58333333333333337</v>
      </c>
      <c r="H6669" s="73">
        <v>0.58333333333333337</v>
      </c>
      <c r="I6669" s="73">
        <v>0.58333333333333337</v>
      </c>
      <c r="J6669" s="81" t="s">
        <v>4230</v>
      </c>
      <c r="AL6669" s="144">
        <v>0</v>
      </c>
      <c r="AM6669" s="144">
        <v>0.58333333333333337</v>
      </c>
      <c r="AN6669" s="144">
        <v>0.58333333333333337</v>
      </c>
      <c r="AO6669" s="145">
        <v>0.58333333333333337</v>
      </c>
    </row>
    <row r="6670" spans="2:41" ht="14.5" hidden="1" x14ac:dyDescent="0.35">
      <c r="B6670" s="45" t="s">
        <v>3314</v>
      </c>
      <c r="C6670" s="54">
        <v>983975</v>
      </c>
      <c r="D6670" s="54">
        <v>983975</v>
      </c>
      <c r="E6670" s="60" t="s">
        <v>3209</v>
      </c>
      <c r="F6670" s="73">
        <v>0</v>
      </c>
      <c r="G6670" s="73">
        <v>0.58333333333333337</v>
      </c>
      <c r="H6670" s="73">
        <v>0.58333333333333337</v>
      </c>
      <c r="I6670" s="73">
        <v>0.58333333333333337</v>
      </c>
      <c r="J6670" s="81" t="s">
        <v>4230</v>
      </c>
      <c r="AL6670" s="144">
        <v>0</v>
      </c>
      <c r="AM6670" s="144">
        <v>0.58333333333333337</v>
      </c>
      <c r="AN6670" s="144">
        <v>0.58333333333333337</v>
      </c>
      <c r="AO6670" s="145">
        <v>0.58333333333333337</v>
      </c>
    </row>
    <row r="6671" spans="2:41" ht="14.5" hidden="1" x14ac:dyDescent="0.35">
      <c r="B6671" s="45" t="s">
        <v>3314</v>
      </c>
      <c r="C6671" s="54">
        <v>984084</v>
      </c>
      <c r="D6671" s="54">
        <v>984084</v>
      </c>
      <c r="E6671" s="60" t="s">
        <v>3209</v>
      </c>
      <c r="F6671" s="73">
        <v>0</v>
      </c>
      <c r="G6671" s="73">
        <v>0.58333333333333337</v>
      </c>
      <c r="H6671" s="73">
        <v>0.58333333333333337</v>
      </c>
      <c r="I6671" s="73">
        <v>0.58333333333333337</v>
      </c>
      <c r="J6671" s="81" t="s">
        <v>4230</v>
      </c>
      <c r="AL6671" s="144">
        <v>0</v>
      </c>
      <c r="AM6671" s="144">
        <v>0.58333333333333337</v>
      </c>
      <c r="AN6671" s="144">
        <v>0.58333333333333337</v>
      </c>
      <c r="AO6671" s="145">
        <v>0.58333333333333337</v>
      </c>
    </row>
    <row r="6672" spans="2:41" ht="14.5" hidden="1" x14ac:dyDescent="0.35">
      <c r="B6672" s="45" t="s">
        <v>3314</v>
      </c>
      <c r="C6672" s="54">
        <v>984116</v>
      </c>
      <c r="D6672" s="54">
        <v>984116</v>
      </c>
      <c r="E6672" s="60" t="s">
        <v>3209</v>
      </c>
      <c r="F6672" s="73">
        <v>0</v>
      </c>
      <c r="G6672" s="73">
        <v>0.58333333333333337</v>
      </c>
      <c r="H6672" s="73">
        <v>0.58333333333333337</v>
      </c>
      <c r="I6672" s="73">
        <v>0.58333333333333337</v>
      </c>
      <c r="J6672" s="81" t="s">
        <v>4230</v>
      </c>
      <c r="AL6672" s="144">
        <v>0</v>
      </c>
      <c r="AM6672" s="144">
        <v>0.58333333333333337</v>
      </c>
      <c r="AN6672" s="144">
        <v>0.58333333333333337</v>
      </c>
      <c r="AO6672" s="145">
        <v>0.58333333333333337</v>
      </c>
    </row>
    <row r="6673" spans="2:41" ht="14.5" hidden="1" x14ac:dyDescent="0.35">
      <c r="B6673" s="45" t="s">
        <v>3314</v>
      </c>
      <c r="C6673" s="54">
        <v>984146</v>
      </c>
      <c r="D6673" s="54">
        <v>984146</v>
      </c>
      <c r="E6673" s="60" t="s">
        <v>3209</v>
      </c>
      <c r="F6673" s="73">
        <v>0</v>
      </c>
      <c r="G6673" s="73">
        <v>0.58333333333333337</v>
      </c>
      <c r="H6673" s="73">
        <v>0.58333333333333337</v>
      </c>
      <c r="I6673" s="73">
        <v>0.58333333333333337</v>
      </c>
      <c r="J6673" s="81" t="s">
        <v>4230</v>
      </c>
      <c r="AL6673" s="144">
        <v>0</v>
      </c>
      <c r="AM6673" s="144">
        <v>0.58333333333333337</v>
      </c>
      <c r="AN6673" s="144">
        <v>0.58333333333333337</v>
      </c>
      <c r="AO6673" s="145">
        <v>0.58333333333333337</v>
      </c>
    </row>
    <row r="6674" spans="2:41" ht="14.5" hidden="1" x14ac:dyDescent="0.35">
      <c r="B6674" s="45" t="s">
        <v>3314</v>
      </c>
      <c r="C6674" s="54">
        <v>984236</v>
      </c>
      <c r="D6674" s="54">
        <v>984236</v>
      </c>
      <c r="E6674" s="60" t="s">
        <v>3209</v>
      </c>
      <c r="F6674" s="73">
        <v>0</v>
      </c>
      <c r="G6674" s="73">
        <v>0.58333333333333337</v>
      </c>
      <c r="H6674" s="73">
        <v>0.58333333333333337</v>
      </c>
      <c r="I6674" s="73">
        <v>0.58333333333333337</v>
      </c>
      <c r="J6674" s="81" t="s">
        <v>4230</v>
      </c>
      <c r="AL6674" s="144">
        <v>0</v>
      </c>
      <c r="AM6674" s="144">
        <v>0.58333333333333337</v>
      </c>
      <c r="AN6674" s="144">
        <v>0.58333333333333337</v>
      </c>
      <c r="AO6674" s="145">
        <v>0.58333333333333337</v>
      </c>
    </row>
    <row r="6675" spans="2:41" ht="14.5" hidden="1" x14ac:dyDescent="0.35">
      <c r="B6675" s="45" t="s">
        <v>3314</v>
      </c>
      <c r="C6675" s="54">
        <v>984377</v>
      </c>
      <c r="D6675" s="54">
        <v>984377</v>
      </c>
      <c r="E6675" s="60" t="s">
        <v>3209</v>
      </c>
      <c r="F6675" s="73">
        <v>0</v>
      </c>
      <c r="G6675" s="73">
        <v>0.58333333333333337</v>
      </c>
      <c r="H6675" s="73">
        <v>0.58333333333333337</v>
      </c>
      <c r="I6675" s="73">
        <v>0.58333333333333337</v>
      </c>
      <c r="J6675" s="81" t="s">
        <v>4230</v>
      </c>
      <c r="AL6675" s="144">
        <v>0</v>
      </c>
      <c r="AM6675" s="144">
        <v>0.58333333333333337</v>
      </c>
      <c r="AN6675" s="144">
        <v>0.58333333333333337</v>
      </c>
      <c r="AO6675" s="145">
        <v>0.58333333333333337</v>
      </c>
    </row>
    <row r="6676" spans="2:41" ht="14.5" hidden="1" x14ac:dyDescent="0.35">
      <c r="B6676" s="45" t="s">
        <v>3314</v>
      </c>
      <c r="C6676" s="54">
        <v>984503</v>
      </c>
      <c r="D6676" s="54">
        <v>984503</v>
      </c>
      <c r="E6676" s="60" t="s">
        <v>3209</v>
      </c>
      <c r="F6676" s="73">
        <v>0</v>
      </c>
      <c r="G6676" s="73">
        <v>0.58333333333333337</v>
      </c>
      <c r="H6676" s="73">
        <v>0.58333333333333337</v>
      </c>
      <c r="I6676" s="73">
        <v>0.58333333333333337</v>
      </c>
      <c r="J6676" s="81" t="s">
        <v>4230</v>
      </c>
      <c r="AL6676" s="144">
        <v>0</v>
      </c>
      <c r="AM6676" s="144">
        <v>0.58333333333333337</v>
      </c>
      <c r="AN6676" s="144">
        <v>0.58333333333333337</v>
      </c>
      <c r="AO6676" s="145">
        <v>0.58333333333333337</v>
      </c>
    </row>
    <row r="6677" spans="2:41" ht="14.5" hidden="1" x14ac:dyDescent="0.35">
      <c r="B6677" s="45" t="s">
        <v>3314</v>
      </c>
      <c r="C6677" s="54">
        <v>984566</v>
      </c>
      <c r="D6677" s="54">
        <v>984566</v>
      </c>
      <c r="E6677" s="60" t="s">
        <v>3209</v>
      </c>
      <c r="F6677" s="73">
        <v>0</v>
      </c>
      <c r="G6677" s="73">
        <v>0.58333333333333337</v>
      </c>
      <c r="H6677" s="73">
        <v>0.58333333333333337</v>
      </c>
      <c r="I6677" s="73">
        <v>0.58333333333333337</v>
      </c>
      <c r="J6677" s="81" t="s">
        <v>4230</v>
      </c>
      <c r="AL6677" s="144">
        <v>0</v>
      </c>
      <c r="AM6677" s="144">
        <v>0.58333333333333337</v>
      </c>
      <c r="AN6677" s="144">
        <v>0.58333333333333337</v>
      </c>
      <c r="AO6677" s="145">
        <v>0.58333333333333337</v>
      </c>
    </row>
    <row r="6678" spans="2:41" ht="14.5" hidden="1" x14ac:dyDescent="0.35">
      <c r="B6678" s="45" t="s">
        <v>3314</v>
      </c>
      <c r="C6678" s="54">
        <v>984580</v>
      </c>
      <c r="D6678" s="54">
        <v>984580</v>
      </c>
      <c r="E6678" s="60" t="s">
        <v>3209</v>
      </c>
      <c r="F6678" s="73">
        <v>0</v>
      </c>
      <c r="G6678" s="73">
        <v>0.58333333333333337</v>
      </c>
      <c r="H6678" s="73">
        <v>0.58333333333333337</v>
      </c>
      <c r="I6678" s="73">
        <v>0.58333333333333337</v>
      </c>
      <c r="J6678" s="81" t="s">
        <v>4230</v>
      </c>
      <c r="AL6678" s="144">
        <v>0</v>
      </c>
      <c r="AM6678" s="144">
        <v>0.58333333333333337</v>
      </c>
      <c r="AN6678" s="144">
        <v>0.58333333333333337</v>
      </c>
      <c r="AO6678" s="145">
        <v>0.58333333333333337</v>
      </c>
    </row>
    <row r="6679" spans="2:41" ht="14.5" hidden="1" x14ac:dyDescent="0.35">
      <c r="B6679" s="45" t="s">
        <v>3314</v>
      </c>
      <c r="C6679" s="54">
        <v>984644</v>
      </c>
      <c r="D6679" s="54">
        <v>984644</v>
      </c>
      <c r="E6679" s="60" t="s">
        <v>3209</v>
      </c>
      <c r="F6679" s="73">
        <v>0</v>
      </c>
      <c r="G6679" s="73">
        <v>0.58333333333333337</v>
      </c>
      <c r="H6679" s="73">
        <v>0.58333333333333337</v>
      </c>
      <c r="I6679" s="73">
        <v>0.58333333333333337</v>
      </c>
      <c r="J6679" s="81" t="s">
        <v>4230</v>
      </c>
      <c r="AL6679" s="144">
        <v>0</v>
      </c>
      <c r="AM6679" s="144">
        <v>0.58333333333333337</v>
      </c>
      <c r="AN6679" s="144">
        <v>0.58333333333333337</v>
      </c>
      <c r="AO6679" s="145">
        <v>0.58333333333333337</v>
      </c>
    </row>
    <row r="6680" spans="2:41" ht="14.5" hidden="1" x14ac:dyDescent="0.35">
      <c r="B6680" s="45" t="s">
        <v>3314</v>
      </c>
      <c r="C6680" s="54">
        <v>984791</v>
      </c>
      <c r="D6680" s="54">
        <v>984791</v>
      </c>
      <c r="E6680" s="60" t="s">
        <v>3209</v>
      </c>
      <c r="F6680" s="73">
        <v>0</v>
      </c>
      <c r="G6680" s="73">
        <v>0.58333333333333337</v>
      </c>
      <c r="H6680" s="73">
        <v>0.58333333333333337</v>
      </c>
      <c r="I6680" s="73">
        <v>0.58333333333333337</v>
      </c>
      <c r="J6680" s="81" t="s">
        <v>4230</v>
      </c>
      <c r="AL6680" s="144">
        <v>0</v>
      </c>
      <c r="AM6680" s="144">
        <v>0.58333333333333337</v>
      </c>
      <c r="AN6680" s="144">
        <v>0.58333333333333337</v>
      </c>
      <c r="AO6680" s="145">
        <v>0.58333333333333337</v>
      </c>
    </row>
    <row r="6681" spans="2:41" ht="14.5" hidden="1" x14ac:dyDescent="0.35">
      <c r="B6681" s="45" t="s">
        <v>3314</v>
      </c>
      <c r="C6681" s="54">
        <v>989083</v>
      </c>
      <c r="D6681" s="54">
        <v>989083</v>
      </c>
      <c r="E6681" s="60" t="s">
        <v>3209</v>
      </c>
      <c r="F6681" s="73">
        <v>0</v>
      </c>
      <c r="G6681" s="73">
        <v>0.58333333333333337</v>
      </c>
      <c r="H6681" s="73">
        <v>0.58333333333333337</v>
      </c>
      <c r="I6681" s="73">
        <v>0.58333333333333337</v>
      </c>
      <c r="J6681" s="81" t="s">
        <v>4230</v>
      </c>
      <c r="AL6681" s="144">
        <v>0</v>
      </c>
      <c r="AM6681" s="144">
        <v>0.58333333333333337</v>
      </c>
      <c r="AN6681" s="144">
        <v>0.58333333333333337</v>
      </c>
      <c r="AO6681" s="145">
        <v>0.58333333333333337</v>
      </c>
    </row>
    <row r="6682" spans="2:41" ht="14.5" hidden="1" x14ac:dyDescent="0.35">
      <c r="B6682" s="45" t="s">
        <v>3314</v>
      </c>
      <c r="C6682" s="54">
        <v>900089</v>
      </c>
      <c r="D6682" s="54">
        <v>900089</v>
      </c>
      <c r="E6682" s="60" t="s">
        <v>3210</v>
      </c>
      <c r="F6682" s="73">
        <v>0</v>
      </c>
      <c r="G6682" s="73">
        <v>0.625</v>
      </c>
      <c r="H6682" s="73">
        <v>0.625</v>
      </c>
      <c r="I6682" s="73">
        <v>0.625</v>
      </c>
      <c r="J6682" s="81" t="s">
        <v>4230</v>
      </c>
      <c r="AL6682" s="144">
        <v>0</v>
      </c>
      <c r="AM6682" s="144">
        <v>0.625</v>
      </c>
      <c r="AN6682" s="144">
        <v>0.625</v>
      </c>
      <c r="AO6682" s="145">
        <v>0.625</v>
      </c>
    </row>
    <row r="6683" spans="2:41" ht="14.5" hidden="1" x14ac:dyDescent="0.35">
      <c r="B6683" s="45" t="s">
        <v>3314</v>
      </c>
      <c r="C6683" s="54">
        <v>900189</v>
      </c>
      <c r="D6683" s="54">
        <v>900189</v>
      </c>
      <c r="E6683" s="60" t="s">
        <v>3210</v>
      </c>
      <c r="F6683" s="73">
        <v>0</v>
      </c>
      <c r="G6683" s="73">
        <v>0.625</v>
      </c>
      <c r="H6683" s="73">
        <v>0.625</v>
      </c>
      <c r="I6683" s="73">
        <v>0.625</v>
      </c>
      <c r="J6683" s="81" t="s">
        <v>4230</v>
      </c>
      <c r="AL6683" s="144">
        <v>0</v>
      </c>
      <c r="AM6683" s="144">
        <v>0.625</v>
      </c>
      <c r="AN6683" s="144">
        <v>0.625</v>
      </c>
      <c r="AO6683" s="145">
        <v>0.625</v>
      </c>
    </row>
    <row r="6684" spans="2:41" ht="14.5" hidden="1" x14ac:dyDescent="0.35">
      <c r="B6684" s="45" t="s">
        <v>3314</v>
      </c>
      <c r="C6684" s="54">
        <v>900218</v>
      </c>
      <c r="D6684" s="54">
        <v>900218</v>
      </c>
      <c r="E6684" s="60" t="s">
        <v>3210</v>
      </c>
      <c r="F6684" s="73">
        <v>0</v>
      </c>
      <c r="G6684" s="73">
        <v>0.625</v>
      </c>
      <c r="H6684" s="73">
        <v>0.625</v>
      </c>
      <c r="I6684" s="73">
        <v>0.625</v>
      </c>
      <c r="J6684" s="81" t="s">
        <v>4230</v>
      </c>
      <c r="AL6684" s="144">
        <v>0</v>
      </c>
      <c r="AM6684" s="144">
        <v>0.625</v>
      </c>
      <c r="AN6684" s="144">
        <v>0.625</v>
      </c>
      <c r="AO6684" s="145">
        <v>0.625</v>
      </c>
    </row>
    <row r="6685" spans="2:41" ht="14.5" hidden="1" x14ac:dyDescent="0.35">
      <c r="B6685" s="45" t="s">
        <v>3314</v>
      </c>
      <c r="C6685" s="54">
        <v>901096</v>
      </c>
      <c r="D6685" s="54">
        <v>901096</v>
      </c>
      <c r="E6685" s="60" t="s">
        <v>3210</v>
      </c>
      <c r="F6685" s="73">
        <v>0</v>
      </c>
      <c r="G6685" s="73">
        <v>0.625</v>
      </c>
      <c r="H6685" s="73">
        <v>0.625</v>
      </c>
      <c r="I6685" s="73">
        <v>0.625</v>
      </c>
      <c r="J6685" s="81" t="s">
        <v>4230</v>
      </c>
      <c r="AL6685" s="144">
        <v>0</v>
      </c>
      <c r="AM6685" s="144">
        <v>0.625</v>
      </c>
      <c r="AN6685" s="144">
        <v>0.625</v>
      </c>
      <c r="AO6685" s="145">
        <v>0.625</v>
      </c>
    </row>
    <row r="6686" spans="2:41" ht="14.5" hidden="1" x14ac:dyDescent="0.35">
      <c r="B6686" s="45" t="s">
        <v>3314</v>
      </c>
      <c r="C6686" s="54">
        <v>901163</v>
      </c>
      <c r="D6686" s="54">
        <v>901163</v>
      </c>
      <c r="E6686" s="60" t="s">
        <v>3210</v>
      </c>
      <c r="F6686" s="73">
        <v>0</v>
      </c>
      <c r="G6686" s="73">
        <v>0.625</v>
      </c>
      <c r="H6686" s="73">
        <v>0.625</v>
      </c>
      <c r="I6686" s="73">
        <v>0.625</v>
      </c>
      <c r="J6686" s="81" t="s">
        <v>4230</v>
      </c>
      <c r="AL6686" s="144">
        <v>0</v>
      </c>
      <c r="AM6686" s="144">
        <v>0.625</v>
      </c>
      <c r="AN6686" s="144">
        <v>0.625</v>
      </c>
      <c r="AO6686" s="145">
        <v>0.625</v>
      </c>
    </row>
    <row r="6687" spans="2:41" ht="14.5" hidden="1" x14ac:dyDescent="0.35">
      <c r="B6687" s="45" t="s">
        <v>3314</v>
      </c>
      <c r="C6687" s="54">
        <v>901329</v>
      </c>
      <c r="D6687" s="54">
        <v>901329</v>
      </c>
      <c r="E6687" s="60" t="s">
        <v>3210</v>
      </c>
      <c r="F6687" s="73">
        <v>0</v>
      </c>
      <c r="G6687" s="73">
        <v>0.625</v>
      </c>
      <c r="H6687" s="73">
        <v>0.625</v>
      </c>
      <c r="I6687" s="73">
        <v>0.625</v>
      </c>
      <c r="J6687" s="81" t="s">
        <v>4230</v>
      </c>
      <c r="AL6687" s="144">
        <v>0</v>
      </c>
      <c r="AM6687" s="144">
        <v>0.625</v>
      </c>
      <c r="AN6687" s="144">
        <v>0.625</v>
      </c>
      <c r="AO6687" s="145">
        <v>0.625</v>
      </c>
    </row>
    <row r="6688" spans="2:41" ht="14.5" hidden="1" x14ac:dyDescent="0.35">
      <c r="B6688" s="45" t="s">
        <v>3314</v>
      </c>
      <c r="C6688" s="54">
        <v>902168</v>
      </c>
      <c r="D6688" s="54">
        <v>902168</v>
      </c>
      <c r="E6688" s="60" t="s">
        <v>3210</v>
      </c>
      <c r="F6688" s="73">
        <v>0</v>
      </c>
      <c r="G6688" s="73">
        <v>0.625</v>
      </c>
      <c r="H6688" s="73">
        <v>0.625</v>
      </c>
      <c r="I6688" s="73">
        <v>0.625</v>
      </c>
      <c r="J6688" s="81" t="s">
        <v>4230</v>
      </c>
      <c r="AL6688" s="144">
        <v>0</v>
      </c>
      <c r="AM6688" s="144">
        <v>0.625</v>
      </c>
      <c r="AN6688" s="144">
        <v>0.625</v>
      </c>
      <c r="AO6688" s="145">
        <v>0.625</v>
      </c>
    </row>
    <row r="6689" spans="2:41" ht="14.5" hidden="1" x14ac:dyDescent="0.35">
      <c r="B6689" s="45" t="s">
        <v>3314</v>
      </c>
      <c r="C6689" s="54">
        <v>902183</v>
      </c>
      <c r="D6689" s="54">
        <v>902183</v>
      </c>
      <c r="E6689" s="60" t="s">
        <v>3210</v>
      </c>
      <c r="F6689" s="73">
        <v>0</v>
      </c>
      <c r="G6689" s="73">
        <v>0.625</v>
      </c>
      <c r="H6689" s="73">
        <v>0.625</v>
      </c>
      <c r="I6689" s="73">
        <v>0.625</v>
      </c>
      <c r="J6689" s="81" t="s">
        <v>4230</v>
      </c>
      <c r="AL6689" s="144">
        <v>0</v>
      </c>
      <c r="AM6689" s="144">
        <v>0.625</v>
      </c>
      <c r="AN6689" s="144">
        <v>0.625</v>
      </c>
      <c r="AO6689" s="145">
        <v>0.625</v>
      </c>
    </row>
    <row r="6690" spans="2:41" ht="14.5" hidden="1" x14ac:dyDescent="0.35">
      <c r="B6690" s="45" t="s">
        <v>3314</v>
      </c>
      <c r="C6690" s="54">
        <v>902334</v>
      </c>
      <c r="D6690" s="54">
        <v>902334</v>
      </c>
      <c r="E6690" s="60" t="s">
        <v>3210</v>
      </c>
      <c r="F6690" s="73">
        <v>0</v>
      </c>
      <c r="G6690" s="73">
        <v>0.625</v>
      </c>
      <c r="H6690" s="73">
        <v>0.625</v>
      </c>
      <c r="I6690" s="73">
        <v>0.625</v>
      </c>
      <c r="J6690" s="81" t="s">
        <v>4230</v>
      </c>
      <c r="AL6690" s="144">
        <v>0</v>
      </c>
      <c r="AM6690" s="144">
        <v>0.625</v>
      </c>
      <c r="AN6690" s="144">
        <v>0.625</v>
      </c>
      <c r="AO6690" s="145">
        <v>0.625</v>
      </c>
    </row>
    <row r="6691" spans="2:41" ht="14.5" hidden="1" x14ac:dyDescent="0.35">
      <c r="B6691" s="45" t="s">
        <v>3314</v>
      </c>
      <c r="C6691" s="54">
        <v>903080</v>
      </c>
      <c r="D6691" s="54">
        <v>903082</v>
      </c>
      <c r="E6691" s="60" t="s">
        <v>3210</v>
      </c>
      <c r="F6691" s="73">
        <v>0</v>
      </c>
      <c r="G6691" s="73">
        <v>0.625</v>
      </c>
      <c r="H6691" s="73">
        <v>0.625</v>
      </c>
      <c r="I6691" s="73">
        <v>0.625</v>
      </c>
      <c r="J6691" s="81" t="s">
        <v>4230</v>
      </c>
      <c r="AL6691" s="144">
        <v>0</v>
      </c>
      <c r="AM6691" s="144">
        <v>0.625</v>
      </c>
      <c r="AN6691" s="144">
        <v>0.625</v>
      </c>
      <c r="AO6691" s="145">
        <v>0.625</v>
      </c>
    </row>
    <row r="6692" spans="2:41" ht="14.5" hidden="1" x14ac:dyDescent="0.35">
      <c r="B6692" s="45" t="s">
        <v>3314</v>
      </c>
      <c r="C6692" s="54">
        <v>903085</v>
      </c>
      <c r="D6692" s="54">
        <v>903085</v>
      </c>
      <c r="E6692" s="60" t="s">
        <v>3210</v>
      </c>
      <c r="F6692" s="73">
        <v>0</v>
      </c>
      <c r="G6692" s="73">
        <v>0.625</v>
      </c>
      <c r="H6692" s="73">
        <v>0.625</v>
      </c>
      <c r="I6692" s="73">
        <v>0.625</v>
      </c>
      <c r="J6692" s="81" t="s">
        <v>4230</v>
      </c>
      <c r="AL6692" s="144">
        <v>0</v>
      </c>
      <c r="AM6692" s="144">
        <v>0.625</v>
      </c>
      <c r="AN6692" s="144">
        <v>0.625</v>
      </c>
      <c r="AO6692" s="145">
        <v>0.625</v>
      </c>
    </row>
    <row r="6693" spans="2:41" ht="14.5" hidden="1" x14ac:dyDescent="0.35">
      <c r="B6693" s="45" t="s">
        <v>3314</v>
      </c>
      <c r="C6693" s="54">
        <v>903106</v>
      </c>
      <c r="D6693" s="54">
        <v>903106</v>
      </c>
      <c r="E6693" s="60" t="s">
        <v>3210</v>
      </c>
      <c r="F6693" s="73">
        <v>0</v>
      </c>
      <c r="G6693" s="73">
        <v>0.625</v>
      </c>
      <c r="H6693" s="73">
        <v>0.625</v>
      </c>
      <c r="I6693" s="73">
        <v>0.625</v>
      </c>
      <c r="J6693" s="81" t="s">
        <v>4230</v>
      </c>
      <c r="AL6693" s="144">
        <v>0</v>
      </c>
      <c r="AM6693" s="144">
        <v>0.625</v>
      </c>
      <c r="AN6693" s="144">
        <v>0.625</v>
      </c>
      <c r="AO6693" s="145">
        <v>0.625</v>
      </c>
    </row>
    <row r="6694" spans="2:41" ht="14.5" hidden="1" x14ac:dyDescent="0.35">
      <c r="B6694" s="45" t="s">
        <v>3314</v>
      </c>
      <c r="C6694" s="54">
        <v>903264</v>
      </c>
      <c r="D6694" s="54">
        <v>903264</v>
      </c>
      <c r="E6694" s="60" t="s">
        <v>3210</v>
      </c>
      <c r="F6694" s="73">
        <v>0</v>
      </c>
      <c r="G6694" s="73">
        <v>0.625</v>
      </c>
      <c r="H6694" s="73">
        <v>0.625</v>
      </c>
      <c r="I6694" s="73">
        <v>0.625</v>
      </c>
      <c r="J6694" s="81" t="s">
        <v>4230</v>
      </c>
      <c r="AL6694" s="144">
        <v>0</v>
      </c>
      <c r="AM6694" s="144">
        <v>0.625</v>
      </c>
      <c r="AN6694" s="144">
        <v>0.625</v>
      </c>
      <c r="AO6694" s="145">
        <v>0.625</v>
      </c>
    </row>
    <row r="6695" spans="2:41" ht="14.5" hidden="1" x14ac:dyDescent="0.35">
      <c r="B6695" s="45" t="s">
        <v>3314</v>
      </c>
      <c r="C6695" s="54">
        <v>903418</v>
      </c>
      <c r="D6695" s="54">
        <v>903418</v>
      </c>
      <c r="E6695" s="60" t="s">
        <v>3210</v>
      </c>
      <c r="F6695" s="73">
        <v>0</v>
      </c>
      <c r="G6695" s="73">
        <v>0.625</v>
      </c>
      <c r="H6695" s="73">
        <v>0.625</v>
      </c>
      <c r="I6695" s="73">
        <v>0.625</v>
      </c>
      <c r="J6695" s="81" t="s">
        <v>4230</v>
      </c>
      <c r="AL6695" s="144">
        <v>0</v>
      </c>
      <c r="AM6695" s="144">
        <v>0.625</v>
      </c>
      <c r="AN6695" s="144">
        <v>0.625</v>
      </c>
      <c r="AO6695" s="145">
        <v>0.625</v>
      </c>
    </row>
    <row r="6696" spans="2:41" ht="14.5" hidden="1" x14ac:dyDescent="0.35">
      <c r="B6696" s="45" t="s">
        <v>3314</v>
      </c>
      <c r="C6696" s="54">
        <v>903526</v>
      </c>
      <c r="D6696" s="54">
        <v>903526</v>
      </c>
      <c r="E6696" s="60" t="s">
        <v>3210</v>
      </c>
      <c r="F6696" s="73">
        <v>0</v>
      </c>
      <c r="G6696" s="73">
        <v>0.625</v>
      </c>
      <c r="H6696" s="73">
        <v>0.625</v>
      </c>
      <c r="I6696" s="73">
        <v>0.625</v>
      </c>
      <c r="J6696" s="81" t="s">
        <v>4230</v>
      </c>
      <c r="AL6696" s="144">
        <v>0</v>
      </c>
      <c r="AM6696" s="144">
        <v>0.625</v>
      </c>
      <c r="AN6696" s="144">
        <v>0.625</v>
      </c>
      <c r="AO6696" s="145">
        <v>0.625</v>
      </c>
    </row>
    <row r="6697" spans="2:41" ht="14.5" hidden="1" x14ac:dyDescent="0.35">
      <c r="B6697" s="45" t="s">
        <v>3314</v>
      </c>
      <c r="C6697" s="54">
        <v>903622</v>
      </c>
      <c r="D6697" s="54">
        <v>903622</v>
      </c>
      <c r="E6697" s="60" t="s">
        <v>3210</v>
      </c>
      <c r="F6697" s="73">
        <v>0</v>
      </c>
      <c r="G6697" s="73">
        <v>0.625</v>
      </c>
      <c r="H6697" s="73">
        <v>0.625</v>
      </c>
      <c r="I6697" s="73">
        <v>0.625</v>
      </c>
      <c r="J6697" s="81" t="s">
        <v>4230</v>
      </c>
      <c r="AL6697" s="144">
        <v>0</v>
      </c>
      <c r="AM6697" s="144">
        <v>0.625</v>
      </c>
      <c r="AN6697" s="144">
        <v>0.625</v>
      </c>
      <c r="AO6697" s="145">
        <v>0.625</v>
      </c>
    </row>
    <row r="6698" spans="2:41" ht="14.5" hidden="1" x14ac:dyDescent="0.35">
      <c r="B6698" s="45" t="s">
        <v>3314</v>
      </c>
      <c r="C6698" s="54">
        <v>903658</v>
      </c>
      <c r="D6698" s="54">
        <v>903658</v>
      </c>
      <c r="E6698" s="60" t="s">
        <v>3210</v>
      </c>
      <c r="F6698" s="73">
        <v>0</v>
      </c>
      <c r="G6698" s="73">
        <v>0.625</v>
      </c>
      <c r="H6698" s="73">
        <v>0.625</v>
      </c>
      <c r="I6698" s="73">
        <v>0.625</v>
      </c>
      <c r="J6698" s="81" t="s">
        <v>4230</v>
      </c>
      <c r="AL6698" s="144">
        <v>0</v>
      </c>
      <c r="AM6698" s="144">
        <v>0.625</v>
      </c>
      <c r="AN6698" s="144">
        <v>0.625</v>
      </c>
      <c r="AO6698" s="145">
        <v>0.625</v>
      </c>
    </row>
    <row r="6699" spans="2:41" ht="14.5" hidden="1" x14ac:dyDescent="0.35">
      <c r="B6699" s="45" t="s">
        <v>3314</v>
      </c>
      <c r="C6699" s="54">
        <v>903783</v>
      </c>
      <c r="D6699" s="54">
        <v>903783</v>
      </c>
      <c r="E6699" s="60" t="s">
        <v>3210</v>
      </c>
      <c r="F6699" s="73">
        <v>0</v>
      </c>
      <c r="G6699" s="73">
        <v>0.625</v>
      </c>
      <c r="H6699" s="73">
        <v>0.625</v>
      </c>
      <c r="I6699" s="73">
        <v>0.625</v>
      </c>
      <c r="J6699" s="81" t="s">
        <v>4230</v>
      </c>
      <c r="AL6699" s="144">
        <v>0</v>
      </c>
      <c r="AM6699" s="144">
        <v>0.625</v>
      </c>
      <c r="AN6699" s="144">
        <v>0.625</v>
      </c>
      <c r="AO6699" s="145">
        <v>0.625</v>
      </c>
    </row>
    <row r="6700" spans="2:41" ht="14.5" hidden="1" x14ac:dyDescent="0.35">
      <c r="B6700" s="45" t="s">
        <v>3314</v>
      </c>
      <c r="C6700" s="54">
        <v>903954</v>
      </c>
      <c r="D6700" s="54">
        <v>903954</v>
      </c>
      <c r="E6700" s="60" t="s">
        <v>3210</v>
      </c>
      <c r="F6700" s="73">
        <v>0</v>
      </c>
      <c r="G6700" s="73">
        <v>0.625</v>
      </c>
      <c r="H6700" s="73">
        <v>0.625</v>
      </c>
      <c r="I6700" s="73">
        <v>0.625</v>
      </c>
      <c r="J6700" s="81" t="s">
        <v>4230</v>
      </c>
      <c r="AL6700" s="144">
        <v>0</v>
      </c>
      <c r="AM6700" s="144">
        <v>0.625</v>
      </c>
      <c r="AN6700" s="144">
        <v>0.625</v>
      </c>
      <c r="AO6700" s="145">
        <v>0.625</v>
      </c>
    </row>
    <row r="6701" spans="2:41" ht="14.5" hidden="1" x14ac:dyDescent="0.35">
      <c r="B6701" s="45" t="s">
        <v>3314</v>
      </c>
      <c r="C6701" s="54">
        <v>904117</v>
      </c>
      <c r="D6701" s="54">
        <v>904117</v>
      </c>
      <c r="E6701" s="60" t="s">
        <v>3210</v>
      </c>
      <c r="F6701" s="73">
        <v>0</v>
      </c>
      <c r="G6701" s="73">
        <v>0.625</v>
      </c>
      <c r="H6701" s="73">
        <v>0.625</v>
      </c>
      <c r="I6701" s="73">
        <v>0.625</v>
      </c>
      <c r="J6701" s="81" t="s">
        <v>4230</v>
      </c>
      <c r="AL6701" s="144">
        <v>0</v>
      </c>
      <c r="AM6701" s="144">
        <v>0.625</v>
      </c>
      <c r="AN6701" s="144">
        <v>0.625</v>
      </c>
      <c r="AO6701" s="145">
        <v>0.625</v>
      </c>
    </row>
    <row r="6702" spans="2:41" ht="14.5" hidden="1" x14ac:dyDescent="0.35">
      <c r="B6702" s="45" t="s">
        <v>3314</v>
      </c>
      <c r="C6702" s="54">
        <v>904123</v>
      </c>
      <c r="D6702" s="54">
        <v>904123</v>
      </c>
      <c r="E6702" s="60" t="s">
        <v>3210</v>
      </c>
      <c r="F6702" s="73">
        <v>0</v>
      </c>
      <c r="G6702" s="73">
        <v>0.625</v>
      </c>
      <c r="H6702" s="73">
        <v>0.625</v>
      </c>
      <c r="I6702" s="73">
        <v>0.625</v>
      </c>
      <c r="J6702" s="81" t="s">
        <v>4230</v>
      </c>
      <c r="AL6702" s="144">
        <v>0</v>
      </c>
      <c r="AM6702" s="144">
        <v>0.625</v>
      </c>
      <c r="AN6702" s="144">
        <v>0.625</v>
      </c>
      <c r="AO6702" s="145">
        <v>0.625</v>
      </c>
    </row>
    <row r="6703" spans="2:41" ht="14.5" hidden="1" x14ac:dyDescent="0.35">
      <c r="B6703" s="45" t="s">
        <v>3314</v>
      </c>
      <c r="C6703" s="54">
        <v>904125</v>
      </c>
      <c r="D6703" s="54">
        <v>904125</v>
      </c>
      <c r="E6703" s="60" t="s">
        <v>3210</v>
      </c>
      <c r="F6703" s="73">
        <v>0</v>
      </c>
      <c r="G6703" s="73">
        <v>0.625</v>
      </c>
      <c r="H6703" s="73">
        <v>0.625</v>
      </c>
      <c r="I6703" s="73">
        <v>0.625</v>
      </c>
      <c r="J6703" s="81" t="s">
        <v>4230</v>
      </c>
      <c r="AL6703" s="144">
        <v>0</v>
      </c>
      <c r="AM6703" s="144">
        <v>0.625</v>
      </c>
      <c r="AN6703" s="144">
        <v>0.625</v>
      </c>
      <c r="AO6703" s="145">
        <v>0.625</v>
      </c>
    </row>
    <row r="6704" spans="2:41" ht="14.5" hidden="1" x14ac:dyDescent="0.35">
      <c r="B6704" s="45" t="s">
        <v>3314</v>
      </c>
      <c r="C6704" s="54">
        <v>904129</v>
      </c>
      <c r="D6704" s="54">
        <v>904129</v>
      </c>
      <c r="E6704" s="60" t="s">
        <v>3210</v>
      </c>
      <c r="F6704" s="73">
        <v>0</v>
      </c>
      <c r="G6704" s="73">
        <v>0.625</v>
      </c>
      <c r="H6704" s="73">
        <v>0.625</v>
      </c>
      <c r="I6704" s="73">
        <v>0.625</v>
      </c>
      <c r="J6704" s="81" t="s">
        <v>4230</v>
      </c>
      <c r="AL6704" s="144">
        <v>0</v>
      </c>
      <c r="AM6704" s="144">
        <v>0.625</v>
      </c>
      <c r="AN6704" s="144">
        <v>0.625</v>
      </c>
      <c r="AO6704" s="145">
        <v>0.625</v>
      </c>
    </row>
    <row r="6705" spans="2:41" ht="14.5" hidden="1" x14ac:dyDescent="0.35">
      <c r="B6705" s="45" t="s">
        <v>3314</v>
      </c>
      <c r="C6705" s="54">
        <v>904390</v>
      </c>
      <c r="D6705" s="54">
        <v>904390</v>
      </c>
      <c r="E6705" s="60" t="s">
        <v>3210</v>
      </c>
      <c r="F6705" s="73">
        <v>0</v>
      </c>
      <c r="G6705" s="73">
        <v>0.625</v>
      </c>
      <c r="H6705" s="73">
        <v>0.625</v>
      </c>
      <c r="I6705" s="73">
        <v>0.625</v>
      </c>
      <c r="J6705" s="81" t="s">
        <v>4230</v>
      </c>
      <c r="AL6705" s="144">
        <v>0</v>
      </c>
      <c r="AM6705" s="144">
        <v>0.625</v>
      </c>
      <c r="AN6705" s="144">
        <v>0.625</v>
      </c>
      <c r="AO6705" s="145">
        <v>0.625</v>
      </c>
    </row>
    <row r="6706" spans="2:41" ht="14.5" hidden="1" x14ac:dyDescent="0.35">
      <c r="B6706" s="45" t="s">
        <v>3314</v>
      </c>
      <c r="C6706" s="54">
        <v>904766</v>
      </c>
      <c r="D6706" s="54">
        <v>904766</v>
      </c>
      <c r="E6706" s="60" t="s">
        <v>3210</v>
      </c>
      <c r="F6706" s="73">
        <v>0</v>
      </c>
      <c r="G6706" s="73">
        <v>0.625</v>
      </c>
      <c r="H6706" s="73">
        <v>0.625</v>
      </c>
      <c r="I6706" s="73">
        <v>0.625</v>
      </c>
      <c r="J6706" s="81" t="s">
        <v>4230</v>
      </c>
      <c r="AL6706" s="144">
        <v>0</v>
      </c>
      <c r="AM6706" s="144">
        <v>0.625</v>
      </c>
      <c r="AN6706" s="144">
        <v>0.625</v>
      </c>
      <c r="AO6706" s="145">
        <v>0.625</v>
      </c>
    </row>
    <row r="6707" spans="2:41" ht="14.5" hidden="1" x14ac:dyDescent="0.35">
      <c r="B6707" s="45" t="s">
        <v>3314</v>
      </c>
      <c r="C6707" s="54">
        <v>904782</v>
      </c>
      <c r="D6707" s="54">
        <v>904782</v>
      </c>
      <c r="E6707" s="60" t="s">
        <v>3210</v>
      </c>
      <c r="F6707" s="73">
        <v>0</v>
      </c>
      <c r="G6707" s="73">
        <v>0.625</v>
      </c>
      <c r="H6707" s="73">
        <v>0.625</v>
      </c>
      <c r="I6707" s="73">
        <v>0.625</v>
      </c>
      <c r="J6707" s="81" t="s">
        <v>4230</v>
      </c>
      <c r="AL6707" s="144">
        <v>0</v>
      </c>
      <c r="AM6707" s="144">
        <v>0.625</v>
      </c>
      <c r="AN6707" s="144">
        <v>0.625</v>
      </c>
      <c r="AO6707" s="145">
        <v>0.625</v>
      </c>
    </row>
    <row r="6708" spans="2:41" ht="14.5" hidden="1" x14ac:dyDescent="0.35">
      <c r="B6708" s="45" t="s">
        <v>3314</v>
      </c>
      <c r="C6708" s="54">
        <v>904784</v>
      </c>
      <c r="D6708" s="54">
        <v>904784</v>
      </c>
      <c r="E6708" s="60" t="s">
        <v>3210</v>
      </c>
      <c r="F6708" s="73">
        <v>0</v>
      </c>
      <c r="G6708" s="73">
        <v>0.625</v>
      </c>
      <c r="H6708" s="73">
        <v>0.625</v>
      </c>
      <c r="I6708" s="73">
        <v>0.625</v>
      </c>
      <c r="J6708" s="81" t="s">
        <v>4230</v>
      </c>
      <c r="AL6708" s="144">
        <v>0</v>
      </c>
      <c r="AM6708" s="144">
        <v>0.625</v>
      </c>
      <c r="AN6708" s="144">
        <v>0.625</v>
      </c>
      <c r="AO6708" s="145">
        <v>0.625</v>
      </c>
    </row>
    <row r="6709" spans="2:41" ht="14.5" hidden="1" x14ac:dyDescent="0.35">
      <c r="B6709" s="45" t="s">
        <v>3314</v>
      </c>
      <c r="C6709" s="54">
        <v>904964</v>
      </c>
      <c r="D6709" s="54">
        <v>904964</v>
      </c>
      <c r="E6709" s="60" t="s">
        <v>3210</v>
      </c>
      <c r="F6709" s="73">
        <v>0</v>
      </c>
      <c r="G6709" s="73">
        <v>0.625</v>
      </c>
      <c r="H6709" s="73">
        <v>0.625</v>
      </c>
      <c r="I6709" s="73">
        <v>0.625</v>
      </c>
      <c r="J6709" s="81" t="s">
        <v>4230</v>
      </c>
      <c r="AL6709" s="144">
        <v>0</v>
      </c>
      <c r="AM6709" s="144">
        <v>0.625</v>
      </c>
      <c r="AN6709" s="144">
        <v>0.625</v>
      </c>
      <c r="AO6709" s="145">
        <v>0.625</v>
      </c>
    </row>
    <row r="6710" spans="2:41" ht="14.5" hidden="1" x14ac:dyDescent="0.35">
      <c r="B6710" s="45" t="s">
        <v>3314</v>
      </c>
      <c r="C6710" s="54">
        <v>905070</v>
      </c>
      <c r="D6710" s="54">
        <v>905070</v>
      </c>
      <c r="E6710" s="60" t="s">
        <v>3210</v>
      </c>
      <c r="F6710" s="73">
        <v>0</v>
      </c>
      <c r="G6710" s="73">
        <v>0.625</v>
      </c>
      <c r="H6710" s="73">
        <v>0.625</v>
      </c>
      <c r="I6710" s="73">
        <v>0.625</v>
      </c>
      <c r="J6710" s="81" t="s">
        <v>4230</v>
      </c>
      <c r="AL6710" s="144">
        <v>0</v>
      </c>
      <c r="AM6710" s="144">
        <v>0.625</v>
      </c>
      <c r="AN6710" s="144">
        <v>0.625</v>
      </c>
      <c r="AO6710" s="145">
        <v>0.625</v>
      </c>
    </row>
    <row r="6711" spans="2:41" ht="14.5" hidden="1" x14ac:dyDescent="0.35">
      <c r="B6711" s="45" t="s">
        <v>3314</v>
      </c>
      <c r="C6711" s="54">
        <v>905072</v>
      </c>
      <c r="D6711" s="54">
        <v>905072</v>
      </c>
      <c r="E6711" s="60" t="s">
        <v>3210</v>
      </c>
      <c r="F6711" s="73">
        <v>0</v>
      </c>
      <c r="G6711" s="73">
        <v>0.625</v>
      </c>
      <c r="H6711" s="73">
        <v>0.625</v>
      </c>
      <c r="I6711" s="73">
        <v>0.625</v>
      </c>
      <c r="J6711" s="81" t="s">
        <v>4230</v>
      </c>
      <c r="AL6711" s="144">
        <v>0</v>
      </c>
      <c r="AM6711" s="144">
        <v>0.625</v>
      </c>
      <c r="AN6711" s="144">
        <v>0.625</v>
      </c>
      <c r="AO6711" s="145">
        <v>0.625</v>
      </c>
    </row>
    <row r="6712" spans="2:41" ht="14.5" hidden="1" x14ac:dyDescent="0.35">
      <c r="B6712" s="45" t="s">
        <v>3314</v>
      </c>
      <c r="C6712" s="54">
        <v>905074</v>
      </c>
      <c r="D6712" s="54">
        <v>905074</v>
      </c>
      <c r="E6712" s="60" t="s">
        <v>3210</v>
      </c>
      <c r="F6712" s="73">
        <v>0</v>
      </c>
      <c r="G6712" s="73">
        <v>0.625</v>
      </c>
      <c r="H6712" s="73">
        <v>0.625</v>
      </c>
      <c r="I6712" s="73">
        <v>0.625</v>
      </c>
      <c r="J6712" s="81" t="s">
        <v>4230</v>
      </c>
      <c r="AL6712" s="144">
        <v>0</v>
      </c>
      <c r="AM6712" s="144">
        <v>0.625</v>
      </c>
      <c r="AN6712" s="144">
        <v>0.625</v>
      </c>
      <c r="AO6712" s="145">
        <v>0.625</v>
      </c>
    </row>
    <row r="6713" spans="2:41" ht="14.5" hidden="1" x14ac:dyDescent="0.35">
      <c r="B6713" s="45" t="s">
        <v>3314</v>
      </c>
      <c r="C6713" s="54">
        <v>905077</v>
      </c>
      <c r="D6713" s="54">
        <v>905077</v>
      </c>
      <c r="E6713" s="60" t="s">
        <v>3210</v>
      </c>
      <c r="F6713" s="73">
        <v>0</v>
      </c>
      <c r="G6713" s="73">
        <v>0.625</v>
      </c>
      <c r="H6713" s="73">
        <v>0.625</v>
      </c>
      <c r="I6713" s="73">
        <v>0.625</v>
      </c>
      <c r="J6713" s="81" t="s">
        <v>4230</v>
      </c>
      <c r="AL6713" s="144">
        <v>0</v>
      </c>
      <c r="AM6713" s="144">
        <v>0.625</v>
      </c>
      <c r="AN6713" s="144">
        <v>0.625</v>
      </c>
      <c r="AO6713" s="145">
        <v>0.625</v>
      </c>
    </row>
    <row r="6714" spans="2:41" ht="14.5" hidden="1" x14ac:dyDescent="0.35">
      <c r="B6714" s="45" t="s">
        <v>3314</v>
      </c>
      <c r="C6714" s="54">
        <v>905144</v>
      </c>
      <c r="D6714" s="54">
        <v>905144</v>
      </c>
      <c r="E6714" s="60" t="s">
        <v>3210</v>
      </c>
      <c r="F6714" s="73">
        <v>0</v>
      </c>
      <c r="G6714" s="73">
        <v>0.625</v>
      </c>
      <c r="H6714" s="73">
        <v>0.625</v>
      </c>
      <c r="I6714" s="73">
        <v>0.625</v>
      </c>
      <c r="J6714" s="81" t="s">
        <v>4230</v>
      </c>
      <c r="AL6714" s="144">
        <v>0</v>
      </c>
      <c r="AM6714" s="144">
        <v>0.625</v>
      </c>
      <c r="AN6714" s="144">
        <v>0.625</v>
      </c>
      <c r="AO6714" s="145">
        <v>0.625</v>
      </c>
    </row>
    <row r="6715" spans="2:41" ht="14.5" hidden="1" x14ac:dyDescent="0.35">
      <c r="B6715" s="45" t="s">
        <v>3314</v>
      </c>
      <c r="C6715" s="54">
        <v>905180</v>
      </c>
      <c r="D6715" s="54">
        <v>905180</v>
      </c>
      <c r="E6715" s="60" t="s">
        <v>3210</v>
      </c>
      <c r="F6715" s="73">
        <v>0</v>
      </c>
      <c r="G6715" s="73">
        <v>0.625</v>
      </c>
      <c r="H6715" s="73">
        <v>0.625</v>
      </c>
      <c r="I6715" s="73">
        <v>0.625</v>
      </c>
      <c r="J6715" s="81" t="s">
        <v>4230</v>
      </c>
      <c r="AL6715" s="144">
        <v>0</v>
      </c>
      <c r="AM6715" s="144">
        <v>0.625</v>
      </c>
      <c r="AN6715" s="144">
        <v>0.625</v>
      </c>
      <c r="AO6715" s="145">
        <v>0.625</v>
      </c>
    </row>
    <row r="6716" spans="2:41" ht="14.5" hidden="1" x14ac:dyDescent="0.35">
      <c r="B6716" s="45" t="s">
        <v>3314</v>
      </c>
      <c r="C6716" s="54">
        <v>905184</v>
      </c>
      <c r="D6716" s="54">
        <v>905185</v>
      </c>
      <c r="E6716" s="60" t="s">
        <v>3210</v>
      </c>
      <c r="F6716" s="73">
        <v>0</v>
      </c>
      <c r="G6716" s="73">
        <v>0.625</v>
      </c>
      <c r="H6716" s="73">
        <v>0.625</v>
      </c>
      <c r="I6716" s="73">
        <v>0.625</v>
      </c>
      <c r="J6716" s="81" t="s">
        <v>4230</v>
      </c>
      <c r="AL6716" s="144">
        <v>0</v>
      </c>
      <c r="AM6716" s="144">
        <v>0.625</v>
      </c>
      <c r="AN6716" s="144">
        <v>0.625</v>
      </c>
      <c r="AO6716" s="145">
        <v>0.625</v>
      </c>
    </row>
    <row r="6717" spans="2:41" ht="14.5" hidden="1" x14ac:dyDescent="0.35">
      <c r="B6717" s="45" t="s">
        <v>3314</v>
      </c>
      <c r="C6717" s="54">
        <v>905188</v>
      </c>
      <c r="D6717" s="54">
        <v>905188</v>
      </c>
      <c r="E6717" s="60" t="s">
        <v>3210</v>
      </c>
      <c r="F6717" s="73">
        <v>0</v>
      </c>
      <c r="G6717" s="73">
        <v>0.625</v>
      </c>
      <c r="H6717" s="73">
        <v>0.625</v>
      </c>
      <c r="I6717" s="73">
        <v>0.625</v>
      </c>
      <c r="J6717" s="81" t="s">
        <v>4230</v>
      </c>
      <c r="AL6717" s="144">
        <v>0</v>
      </c>
      <c r="AM6717" s="144">
        <v>0.625</v>
      </c>
      <c r="AN6717" s="144">
        <v>0.625</v>
      </c>
      <c r="AO6717" s="145">
        <v>0.625</v>
      </c>
    </row>
    <row r="6718" spans="2:41" ht="14.5" hidden="1" x14ac:dyDescent="0.35">
      <c r="B6718" s="45" t="s">
        <v>3314</v>
      </c>
      <c r="C6718" s="54">
        <v>905190</v>
      </c>
      <c r="D6718" s="54">
        <v>905190</v>
      </c>
      <c r="E6718" s="60" t="s">
        <v>3210</v>
      </c>
      <c r="F6718" s="73">
        <v>0</v>
      </c>
      <c r="G6718" s="73">
        <v>0.625</v>
      </c>
      <c r="H6718" s="73">
        <v>0.625</v>
      </c>
      <c r="I6718" s="73">
        <v>0.625</v>
      </c>
      <c r="J6718" s="81" t="s">
        <v>4230</v>
      </c>
      <c r="AL6718" s="144">
        <v>0</v>
      </c>
      <c r="AM6718" s="144">
        <v>0.625</v>
      </c>
      <c r="AN6718" s="144">
        <v>0.625</v>
      </c>
      <c r="AO6718" s="145">
        <v>0.625</v>
      </c>
    </row>
    <row r="6719" spans="2:41" ht="14.5" hidden="1" x14ac:dyDescent="0.35">
      <c r="B6719" s="45" t="s">
        <v>3314</v>
      </c>
      <c r="C6719" s="54">
        <v>905200</v>
      </c>
      <c r="D6719" s="54">
        <v>905200</v>
      </c>
      <c r="E6719" s="60" t="s">
        <v>3210</v>
      </c>
      <c r="F6719" s="73">
        <v>0</v>
      </c>
      <c r="G6719" s="73">
        <v>0.625</v>
      </c>
      <c r="H6719" s="73">
        <v>0.625</v>
      </c>
      <c r="I6719" s="73">
        <v>0.625</v>
      </c>
      <c r="J6719" s="81" t="s">
        <v>4230</v>
      </c>
      <c r="AL6719" s="144">
        <v>0</v>
      </c>
      <c r="AM6719" s="144">
        <v>0.625</v>
      </c>
      <c r="AN6719" s="144">
        <v>0.625</v>
      </c>
      <c r="AO6719" s="145">
        <v>0.625</v>
      </c>
    </row>
    <row r="6720" spans="2:41" ht="14.5" hidden="1" x14ac:dyDescent="0.35">
      <c r="B6720" s="45" t="s">
        <v>3314</v>
      </c>
      <c r="C6720" s="54">
        <v>905214</v>
      </c>
      <c r="D6720" s="54">
        <v>905214</v>
      </c>
      <c r="E6720" s="60" t="s">
        <v>3210</v>
      </c>
      <c r="F6720" s="73">
        <v>0</v>
      </c>
      <c r="G6720" s="73">
        <v>0.625</v>
      </c>
      <c r="H6720" s="73">
        <v>0.625</v>
      </c>
      <c r="I6720" s="73">
        <v>0.625</v>
      </c>
      <c r="J6720" s="81" t="s">
        <v>4230</v>
      </c>
      <c r="AL6720" s="144">
        <v>0</v>
      </c>
      <c r="AM6720" s="144">
        <v>0.625</v>
      </c>
      <c r="AN6720" s="144">
        <v>0.625</v>
      </c>
      <c r="AO6720" s="145">
        <v>0.625</v>
      </c>
    </row>
    <row r="6721" spans="2:41" ht="14.5" hidden="1" x14ac:dyDescent="0.35">
      <c r="B6721" s="45" t="s">
        <v>3314</v>
      </c>
      <c r="C6721" s="54">
        <v>905224</v>
      </c>
      <c r="D6721" s="54">
        <v>905224</v>
      </c>
      <c r="E6721" s="60" t="s">
        <v>3210</v>
      </c>
      <c r="F6721" s="73">
        <v>0</v>
      </c>
      <c r="G6721" s="73">
        <v>0.625</v>
      </c>
      <c r="H6721" s="73">
        <v>0.625</v>
      </c>
      <c r="I6721" s="73">
        <v>0.625</v>
      </c>
      <c r="J6721" s="81" t="s">
        <v>4230</v>
      </c>
      <c r="AL6721" s="144">
        <v>0</v>
      </c>
      <c r="AM6721" s="144">
        <v>0.625</v>
      </c>
      <c r="AN6721" s="144">
        <v>0.625</v>
      </c>
      <c r="AO6721" s="145">
        <v>0.625</v>
      </c>
    </row>
    <row r="6722" spans="2:41" ht="14.5" hidden="1" x14ac:dyDescent="0.35">
      <c r="B6722" s="45" t="s">
        <v>3314</v>
      </c>
      <c r="C6722" s="54">
        <v>905250</v>
      </c>
      <c r="D6722" s="54">
        <v>905250</v>
      </c>
      <c r="E6722" s="60" t="s">
        <v>3210</v>
      </c>
      <c r="F6722" s="73">
        <v>0</v>
      </c>
      <c r="G6722" s="73">
        <v>0.625</v>
      </c>
      <c r="H6722" s="73">
        <v>0.625</v>
      </c>
      <c r="I6722" s="73">
        <v>0.625</v>
      </c>
      <c r="J6722" s="81" t="s">
        <v>4230</v>
      </c>
      <c r="AL6722" s="144">
        <v>0</v>
      </c>
      <c r="AM6722" s="144">
        <v>0.625</v>
      </c>
      <c r="AN6722" s="144">
        <v>0.625</v>
      </c>
      <c r="AO6722" s="145">
        <v>0.625</v>
      </c>
    </row>
    <row r="6723" spans="2:41" ht="14.5" hidden="1" x14ac:dyDescent="0.35">
      <c r="B6723" s="45" t="s">
        <v>3314</v>
      </c>
      <c r="C6723" s="54">
        <v>905295</v>
      </c>
      <c r="D6723" s="54">
        <v>905295</v>
      </c>
      <c r="E6723" s="60" t="s">
        <v>3210</v>
      </c>
      <c r="F6723" s="73">
        <v>0</v>
      </c>
      <c r="G6723" s="73">
        <v>0.625</v>
      </c>
      <c r="H6723" s="73">
        <v>0.625</v>
      </c>
      <c r="I6723" s="73">
        <v>0.625</v>
      </c>
      <c r="J6723" s="81" t="s">
        <v>4230</v>
      </c>
      <c r="AL6723" s="144">
        <v>0</v>
      </c>
      <c r="AM6723" s="144">
        <v>0.625</v>
      </c>
      <c r="AN6723" s="144">
        <v>0.625</v>
      </c>
      <c r="AO6723" s="145">
        <v>0.625</v>
      </c>
    </row>
    <row r="6724" spans="2:41" ht="14.5" hidden="1" x14ac:dyDescent="0.35">
      <c r="B6724" s="45" t="s">
        <v>3314</v>
      </c>
      <c r="C6724" s="54">
        <v>905365</v>
      </c>
      <c r="D6724" s="54">
        <v>905365</v>
      </c>
      <c r="E6724" s="60" t="s">
        <v>3210</v>
      </c>
      <c r="F6724" s="73">
        <v>0</v>
      </c>
      <c r="G6724" s="73">
        <v>0.625</v>
      </c>
      <c r="H6724" s="73">
        <v>0.625</v>
      </c>
      <c r="I6724" s="73">
        <v>0.625</v>
      </c>
      <c r="J6724" s="81" t="s">
        <v>4230</v>
      </c>
      <c r="AL6724" s="144">
        <v>0</v>
      </c>
      <c r="AM6724" s="144">
        <v>0.625</v>
      </c>
      <c r="AN6724" s="144">
        <v>0.625</v>
      </c>
      <c r="AO6724" s="145">
        <v>0.625</v>
      </c>
    </row>
    <row r="6725" spans="2:41" ht="14.5" hidden="1" x14ac:dyDescent="0.35">
      <c r="B6725" s="45" t="s">
        <v>3314</v>
      </c>
      <c r="C6725" s="54">
        <v>905371</v>
      </c>
      <c r="D6725" s="54">
        <v>905371</v>
      </c>
      <c r="E6725" s="60" t="s">
        <v>3210</v>
      </c>
      <c r="F6725" s="73">
        <v>0</v>
      </c>
      <c r="G6725" s="73">
        <v>0.625</v>
      </c>
      <c r="H6725" s="73">
        <v>0.625</v>
      </c>
      <c r="I6725" s="73">
        <v>0.625</v>
      </c>
      <c r="J6725" s="81" t="s">
        <v>4230</v>
      </c>
      <c r="AL6725" s="144">
        <v>0</v>
      </c>
      <c r="AM6725" s="144">
        <v>0.625</v>
      </c>
      <c r="AN6725" s="144">
        <v>0.625</v>
      </c>
      <c r="AO6725" s="145">
        <v>0.625</v>
      </c>
    </row>
    <row r="6726" spans="2:41" ht="14.5" hidden="1" x14ac:dyDescent="0.35">
      <c r="B6726" s="45" t="s">
        <v>3314</v>
      </c>
      <c r="C6726" s="54">
        <v>905394</v>
      </c>
      <c r="D6726" s="54">
        <v>905394</v>
      </c>
      <c r="E6726" s="60" t="s">
        <v>3210</v>
      </c>
      <c r="F6726" s="73">
        <v>0</v>
      </c>
      <c r="G6726" s="73">
        <v>0.625</v>
      </c>
      <c r="H6726" s="73">
        <v>0.625</v>
      </c>
      <c r="I6726" s="73">
        <v>0.625</v>
      </c>
      <c r="J6726" s="81" t="s">
        <v>4230</v>
      </c>
      <c r="AL6726" s="144">
        <v>0</v>
      </c>
      <c r="AM6726" s="144">
        <v>0.625</v>
      </c>
      <c r="AN6726" s="144">
        <v>0.625</v>
      </c>
      <c r="AO6726" s="145">
        <v>0.625</v>
      </c>
    </row>
    <row r="6727" spans="2:41" ht="14.5" hidden="1" x14ac:dyDescent="0.35">
      <c r="B6727" s="45" t="s">
        <v>3314</v>
      </c>
      <c r="C6727" s="54">
        <v>905409</v>
      </c>
      <c r="D6727" s="54">
        <v>905409</v>
      </c>
      <c r="E6727" s="60" t="s">
        <v>3210</v>
      </c>
      <c r="F6727" s="73">
        <v>0</v>
      </c>
      <c r="G6727" s="73">
        <v>0.625</v>
      </c>
      <c r="H6727" s="73">
        <v>0.625</v>
      </c>
      <c r="I6727" s="73">
        <v>0.625</v>
      </c>
      <c r="J6727" s="81" t="s">
        <v>4230</v>
      </c>
      <c r="AL6727" s="144">
        <v>0</v>
      </c>
      <c r="AM6727" s="144">
        <v>0.625</v>
      </c>
      <c r="AN6727" s="144">
        <v>0.625</v>
      </c>
      <c r="AO6727" s="145">
        <v>0.625</v>
      </c>
    </row>
    <row r="6728" spans="2:41" ht="14.5" hidden="1" x14ac:dyDescent="0.35">
      <c r="B6728" s="45" t="s">
        <v>3314</v>
      </c>
      <c r="C6728" s="54">
        <v>905451</v>
      </c>
      <c r="D6728" s="54">
        <v>905451</v>
      </c>
      <c r="E6728" s="60" t="s">
        <v>3210</v>
      </c>
      <c r="F6728" s="73">
        <v>0</v>
      </c>
      <c r="G6728" s="73">
        <v>0.625</v>
      </c>
      <c r="H6728" s="73">
        <v>0.625</v>
      </c>
      <c r="I6728" s="73">
        <v>0.625</v>
      </c>
      <c r="J6728" s="81" t="s">
        <v>4230</v>
      </c>
      <c r="AL6728" s="144">
        <v>0</v>
      </c>
      <c r="AM6728" s="144">
        <v>0.625</v>
      </c>
      <c r="AN6728" s="144">
        <v>0.625</v>
      </c>
      <c r="AO6728" s="145">
        <v>0.625</v>
      </c>
    </row>
    <row r="6729" spans="2:41" ht="14.5" hidden="1" x14ac:dyDescent="0.35">
      <c r="B6729" s="45" t="s">
        <v>3314</v>
      </c>
      <c r="C6729" s="54">
        <v>905459</v>
      </c>
      <c r="D6729" s="54">
        <v>905459</v>
      </c>
      <c r="E6729" s="60" t="s">
        <v>3210</v>
      </c>
      <c r="F6729" s="73">
        <v>0</v>
      </c>
      <c r="G6729" s="73">
        <v>0.625</v>
      </c>
      <c r="H6729" s="73">
        <v>0.625</v>
      </c>
      <c r="I6729" s="73">
        <v>0.625</v>
      </c>
      <c r="J6729" s="81" t="s">
        <v>4230</v>
      </c>
      <c r="AL6729" s="144">
        <v>0</v>
      </c>
      <c r="AM6729" s="144">
        <v>0.625</v>
      </c>
      <c r="AN6729" s="144">
        <v>0.625</v>
      </c>
      <c r="AO6729" s="145">
        <v>0.625</v>
      </c>
    </row>
    <row r="6730" spans="2:41" ht="14.5" hidden="1" x14ac:dyDescent="0.35">
      <c r="B6730" s="45" t="s">
        <v>3314</v>
      </c>
      <c r="C6730" s="54">
        <v>905479</v>
      </c>
      <c r="D6730" s="54">
        <v>905479</v>
      </c>
      <c r="E6730" s="60" t="s">
        <v>3210</v>
      </c>
      <c r="F6730" s="73">
        <v>0</v>
      </c>
      <c r="G6730" s="73">
        <v>0.625</v>
      </c>
      <c r="H6730" s="73">
        <v>0.625</v>
      </c>
      <c r="I6730" s="73">
        <v>0.625</v>
      </c>
      <c r="J6730" s="81" t="s">
        <v>4230</v>
      </c>
      <c r="AL6730" s="144">
        <v>0</v>
      </c>
      <c r="AM6730" s="144">
        <v>0.625</v>
      </c>
      <c r="AN6730" s="144">
        <v>0.625</v>
      </c>
      <c r="AO6730" s="145">
        <v>0.625</v>
      </c>
    </row>
    <row r="6731" spans="2:41" ht="14.5" hidden="1" x14ac:dyDescent="0.35">
      <c r="B6731" s="45" t="s">
        <v>3314</v>
      </c>
      <c r="C6731" s="54">
        <v>905500</v>
      </c>
      <c r="D6731" s="54">
        <v>905500</v>
      </c>
      <c r="E6731" s="60" t="s">
        <v>3210</v>
      </c>
      <c r="F6731" s="73">
        <v>0</v>
      </c>
      <c r="G6731" s="73">
        <v>0.625</v>
      </c>
      <c r="H6731" s="73">
        <v>0.625</v>
      </c>
      <c r="I6731" s="73">
        <v>0.625</v>
      </c>
      <c r="J6731" s="81" t="s">
        <v>4230</v>
      </c>
      <c r="AL6731" s="144">
        <v>0</v>
      </c>
      <c r="AM6731" s="144">
        <v>0.625</v>
      </c>
      <c r="AN6731" s="144">
        <v>0.625</v>
      </c>
      <c r="AO6731" s="145">
        <v>0.625</v>
      </c>
    </row>
    <row r="6732" spans="2:41" ht="14.5" hidden="1" x14ac:dyDescent="0.35">
      <c r="B6732" s="45" t="s">
        <v>3314</v>
      </c>
      <c r="C6732" s="54">
        <v>905502</v>
      </c>
      <c r="D6732" s="54">
        <v>905502</v>
      </c>
      <c r="E6732" s="60" t="s">
        <v>3210</v>
      </c>
      <c r="F6732" s="73">
        <v>0</v>
      </c>
      <c r="G6732" s="73">
        <v>0.625</v>
      </c>
      <c r="H6732" s="73">
        <v>0.625</v>
      </c>
      <c r="I6732" s="73">
        <v>0.625</v>
      </c>
      <c r="J6732" s="81" t="s">
        <v>4230</v>
      </c>
      <c r="AL6732" s="144">
        <v>0</v>
      </c>
      <c r="AM6732" s="144">
        <v>0.625</v>
      </c>
      <c r="AN6732" s="144">
        <v>0.625</v>
      </c>
      <c r="AO6732" s="145">
        <v>0.625</v>
      </c>
    </row>
    <row r="6733" spans="2:41" ht="14.5" hidden="1" x14ac:dyDescent="0.35">
      <c r="B6733" s="45" t="s">
        <v>3314</v>
      </c>
      <c r="C6733" s="54">
        <v>905504</v>
      </c>
      <c r="D6733" s="54">
        <v>905504</v>
      </c>
      <c r="E6733" s="60" t="s">
        <v>3210</v>
      </c>
      <c r="F6733" s="73">
        <v>0</v>
      </c>
      <c r="G6733" s="73">
        <v>0.625</v>
      </c>
      <c r="H6733" s="73">
        <v>0.625</v>
      </c>
      <c r="I6733" s="73">
        <v>0.625</v>
      </c>
      <c r="J6733" s="81" t="s">
        <v>4230</v>
      </c>
      <c r="AL6733" s="144">
        <v>0</v>
      </c>
      <c r="AM6733" s="144">
        <v>0.625</v>
      </c>
      <c r="AN6733" s="144">
        <v>0.625</v>
      </c>
      <c r="AO6733" s="145">
        <v>0.625</v>
      </c>
    </row>
    <row r="6734" spans="2:41" ht="14.5" hidden="1" x14ac:dyDescent="0.35">
      <c r="B6734" s="45" t="s">
        <v>3314</v>
      </c>
      <c r="C6734" s="54">
        <v>905506</v>
      </c>
      <c r="D6734" s="54">
        <v>905506</v>
      </c>
      <c r="E6734" s="60" t="s">
        <v>3210</v>
      </c>
      <c r="F6734" s="73">
        <v>0</v>
      </c>
      <c r="G6734" s="73">
        <v>0.625</v>
      </c>
      <c r="H6734" s="73">
        <v>0.625</v>
      </c>
      <c r="I6734" s="73">
        <v>0.625</v>
      </c>
      <c r="J6734" s="81" t="s">
        <v>4230</v>
      </c>
      <c r="AL6734" s="144">
        <v>0</v>
      </c>
      <c r="AM6734" s="144">
        <v>0.625</v>
      </c>
      <c r="AN6734" s="144">
        <v>0.625</v>
      </c>
      <c r="AO6734" s="145">
        <v>0.625</v>
      </c>
    </row>
    <row r="6735" spans="2:41" ht="14.5" hidden="1" x14ac:dyDescent="0.35">
      <c r="B6735" s="45" t="s">
        <v>3314</v>
      </c>
      <c r="C6735" s="54">
        <v>905508</v>
      </c>
      <c r="D6735" s="54">
        <v>905508</v>
      </c>
      <c r="E6735" s="60" t="s">
        <v>3210</v>
      </c>
      <c r="F6735" s="73">
        <v>0</v>
      </c>
      <c r="G6735" s="73">
        <v>0.625</v>
      </c>
      <c r="H6735" s="73">
        <v>0.625</v>
      </c>
      <c r="I6735" s="73">
        <v>0.625</v>
      </c>
      <c r="J6735" s="81" t="s">
        <v>4230</v>
      </c>
      <c r="AL6735" s="144">
        <v>0</v>
      </c>
      <c r="AM6735" s="144">
        <v>0.625</v>
      </c>
      <c r="AN6735" s="144">
        <v>0.625</v>
      </c>
      <c r="AO6735" s="145">
        <v>0.625</v>
      </c>
    </row>
    <row r="6736" spans="2:41" ht="14.5" hidden="1" x14ac:dyDescent="0.35">
      <c r="B6736" s="45" t="s">
        <v>3314</v>
      </c>
      <c r="C6736" s="54">
        <v>905661</v>
      </c>
      <c r="D6736" s="54">
        <v>905661</v>
      </c>
      <c r="E6736" s="60" t="s">
        <v>3210</v>
      </c>
      <c r="F6736" s="73">
        <v>0</v>
      </c>
      <c r="G6736" s="73">
        <v>0.625</v>
      </c>
      <c r="H6736" s="73">
        <v>0.625</v>
      </c>
      <c r="I6736" s="73">
        <v>0.625</v>
      </c>
      <c r="J6736" s="81" t="s">
        <v>4230</v>
      </c>
      <c r="AL6736" s="144">
        <v>0</v>
      </c>
      <c r="AM6736" s="144">
        <v>0.625</v>
      </c>
      <c r="AN6736" s="144">
        <v>0.625</v>
      </c>
      <c r="AO6736" s="145">
        <v>0.625</v>
      </c>
    </row>
    <row r="6737" spans="2:41" ht="14.5" hidden="1" x14ac:dyDescent="0.35">
      <c r="B6737" s="45" t="s">
        <v>3314</v>
      </c>
      <c r="C6737" s="54">
        <v>905765</v>
      </c>
      <c r="D6737" s="54">
        <v>905766</v>
      </c>
      <c r="E6737" s="60" t="s">
        <v>3210</v>
      </c>
      <c r="F6737" s="73">
        <v>0</v>
      </c>
      <c r="G6737" s="73">
        <v>0.625</v>
      </c>
      <c r="H6737" s="73">
        <v>0.625</v>
      </c>
      <c r="I6737" s="73">
        <v>0.625</v>
      </c>
      <c r="J6737" s="81" t="s">
        <v>4230</v>
      </c>
      <c r="AL6737" s="144">
        <v>0</v>
      </c>
      <c r="AM6737" s="144">
        <v>0.625</v>
      </c>
      <c r="AN6737" s="144">
        <v>0.625</v>
      </c>
      <c r="AO6737" s="145">
        <v>0.625</v>
      </c>
    </row>
    <row r="6738" spans="2:41" ht="14.5" hidden="1" x14ac:dyDescent="0.35">
      <c r="B6738" s="45" t="s">
        <v>3314</v>
      </c>
      <c r="C6738" s="54">
        <v>905769</v>
      </c>
      <c r="D6738" s="54">
        <v>905769</v>
      </c>
      <c r="E6738" s="60" t="s">
        <v>3210</v>
      </c>
      <c r="F6738" s="73">
        <v>0</v>
      </c>
      <c r="G6738" s="73">
        <v>0.625</v>
      </c>
      <c r="H6738" s="73">
        <v>0.625</v>
      </c>
      <c r="I6738" s="73">
        <v>0.625</v>
      </c>
      <c r="J6738" s="81" t="s">
        <v>4230</v>
      </c>
      <c r="AL6738" s="144">
        <v>0</v>
      </c>
      <c r="AM6738" s="144">
        <v>0.625</v>
      </c>
      <c r="AN6738" s="144">
        <v>0.625</v>
      </c>
      <c r="AO6738" s="145">
        <v>0.625</v>
      </c>
    </row>
    <row r="6739" spans="2:41" ht="14.5" hidden="1" x14ac:dyDescent="0.35">
      <c r="B6739" s="45" t="s">
        <v>3314</v>
      </c>
      <c r="C6739" s="54">
        <v>905811</v>
      </c>
      <c r="D6739" s="54">
        <v>905812</v>
      </c>
      <c r="E6739" s="60" t="s">
        <v>3210</v>
      </c>
      <c r="F6739" s="73">
        <v>0</v>
      </c>
      <c r="G6739" s="73">
        <v>0.625</v>
      </c>
      <c r="H6739" s="73">
        <v>0.625</v>
      </c>
      <c r="I6739" s="73">
        <v>0.625</v>
      </c>
      <c r="J6739" s="81" t="s">
        <v>4230</v>
      </c>
      <c r="AL6739" s="144">
        <v>0</v>
      </c>
      <c r="AM6739" s="144">
        <v>0.625</v>
      </c>
      <c r="AN6739" s="144">
        <v>0.625</v>
      </c>
      <c r="AO6739" s="145">
        <v>0.625</v>
      </c>
    </row>
    <row r="6740" spans="2:41" ht="14.5" hidden="1" x14ac:dyDescent="0.35">
      <c r="B6740" s="45" t="s">
        <v>3314</v>
      </c>
      <c r="C6740" s="54">
        <v>905819</v>
      </c>
      <c r="D6740" s="54">
        <v>905819</v>
      </c>
      <c r="E6740" s="60" t="s">
        <v>3210</v>
      </c>
      <c r="F6740" s="73">
        <v>0</v>
      </c>
      <c r="G6740" s="73">
        <v>0.625</v>
      </c>
      <c r="H6740" s="73">
        <v>0.625</v>
      </c>
      <c r="I6740" s="73">
        <v>0.625</v>
      </c>
      <c r="J6740" s="81" t="s">
        <v>4230</v>
      </c>
      <c r="AL6740" s="144">
        <v>0</v>
      </c>
      <c r="AM6740" s="144">
        <v>0.625</v>
      </c>
      <c r="AN6740" s="144">
        <v>0.625</v>
      </c>
      <c r="AO6740" s="145">
        <v>0.625</v>
      </c>
    </row>
    <row r="6741" spans="2:41" ht="14.5" hidden="1" x14ac:dyDescent="0.35">
      <c r="B6741" s="45" t="s">
        <v>3314</v>
      </c>
      <c r="C6741" s="54">
        <v>906239</v>
      </c>
      <c r="D6741" s="54">
        <v>906239</v>
      </c>
      <c r="E6741" s="60" t="s">
        <v>3210</v>
      </c>
      <c r="F6741" s="73">
        <v>0</v>
      </c>
      <c r="G6741" s="73">
        <v>0.625</v>
      </c>
      <c r="H6741" s="73">
        <v>0.625</v>
      </c>
      <c r="I6741" s="73">
        <v>0.625</v>
      </c>
      <c r="J6741" s="81" t="s">
        <v>4230</v>
      </c>
      <c r="AL6741" s="144">
        <v>0</v>
      </c>
      <c r="AM6741" s="144">
        <v>0.625</v>
      </c>
      <c r="AN6741" s="144">
        <v>0.625</v>
      </c>
      <c r="AO6741" s="145">
        <v>0.625</v>
      </c>
    </row>
    <row r="6742" spans="2:41" ht="14.5" hidden="1" x14ac:dyDescent="0.35">
      <c r="B6742" s="45" t="s">
        <v>3314</v>
      </c>
      <c r="C6742" s="54">
        <v>906443</v>
      </c>
      <c r="D6742" s="54">
        <v>906443</v>
      </c>
      <c r="E6742" s="60" t="s">
        <v>3210</v>
      </c>
      <c r="F6742" s="73">
        <v>0</v>
      </c>
      <c r="G6742" s="73">
        <v>0.625</v>
      </c>
      <c r="H6742" s="73">
        <v>0.625</v>
      </c>
      <c r="I6742" s="73">
        <v>0.625</v>
      </c>
      <c r="J6742" s="81" t="s">
        <v>4230</v>
      </c>
      <c r="AL6742" s="144">
        <v>0</v>
      </c>
      <c r="AM6742" s="144">
        <v>0.625</v>
      </c>
      <c r="AN6742" s="144">
        <v>0.625</v>
      </c>
      <c r="AO6742" s="145">
        <v>0.625</v>
      </c>
    </row>
    <row r="6743" spans="2:41" ht="14.5" hidden="1" x14ac:dyDescent="0.35">
      <c r="B6743" s="45" t="s">
        <v>3314</v>
      </c>
      <c r="C6743" s="54">
        <v>906615</v>
      </c>
      <c r="D6743" s="54">
        <v>906615</v>
      </c>
      <c r="E6743" s="60" t="s">
        <v>3215</v>
      </c>
      <c r="F6743" s="73">
        <v>0</v>
      </c>
      <c r="G6743" s="73">
        <v>0.83333333333333337</v>
      </c>
      <c r="H6743" s="73">
        <v>0.83333333333333337</v>
      </c>
      <c r="I6743" s="73">
        <v>0.83333333333333337</v>
      </c>
      <c r="J6743" s="81" t="s">
        <v>4230</v>
      </c>
      <c r="AL6743" s="144">
        <v>0</v>
      </c>
      <c r="AM6743" s="144">
        <v>0.83333333333333337</v>
      </c>
      <c r="AN6743" s="144">
        <v>0.83333333333333337</v>
      </c>
      <c r="AO6743" s="145">
        <v>0.83333333333333337</v>
      </c>
    </row>
    <row r="6744" spans="2:41" ht="14.5" hidden="1" x14ac:dyDescent="0.35">
      <c r="B6744" s="45" t="s">
        <v>3314</v>
      </c>
      <c r="C6744" s="54">
        <v>906704</v>
      </c>
      <c r="D6744" s="54">
        <v>906704</v>
      </c>
      <c r="E6744" s="60" t="s">
        <v>3210</v>
      </c>
      <c r="F6744" s="73">
        <v>0</v>
      </c>
      <c r="G6744" s="73">
        <v>0.625</v>
      </c>
      <c r="H6744" s="73">
        <v>0.625</v>
      </c>
      <c r="I6744" s="73">
        <v>0.625</v>
      </c>
      <c r="J6744" s="81" t="s">
        <v>4230</v>
      </c>
      <c r="AL6744" s="144">
        <v>0</v>
      </c>
      <c r="AM6744" s="144">
        <v>0.625</v>
      </c>
      <c r="AN6744" s="144">
        <v>0.625</v>
      </c>
      <c r="AO6744" s="145">
        <v>0.625</v>
      </c>
    </row>
    <row r="6745" spans="2:41" ht="14.5" hidden="1" x14ac:dyDescent="0.35">
      <c r="B6745" s="45" t="s">
        <v>3314</v>
      </c>
      <c r="C6745" s="54">
        <v>906750</v>
      </c>
      <c r="D6745" s="54">
        <v>906750</v>
      </c>
      <c r="E6745" s="60" t="s">
        <v>3210</v>
      </c>
      <c r="F6745" s="73">
        <v>0</v>
      </c>
      <c r="G6745" s="73">
        <v>0.625</v>
      </c>
      <c r="H6745" s="73">
        <v>0.625</v>
      </c>
      <c r="I6745" s="73">
        <v>0.625</v>
      </c>
      <c r="J6745" s="81" t="s">
        <v>4230</v>
      </c>
      <c r="AL6745" s="144">
        <v>0</v>
      </c>
      <c r="AM6745" s="144">
        <v>0.625</v>
      </c>
      <c r="AN6745" s="144">
        <v>0.625</v>
      </c>
      <c r="AO6745" s="145">
        <v>0.625</v>
      </c>
    </row>
    <row r="6746" spans="2:41" ht="14.5" hidden="1" x14ac:dyDescent="0.35">
      <c r="B6746" s="45" t="s">
        <v>3314</v>
      </c>
      <c r="C6746" s="54">
        <v>906756</v>
      </c>
      <c r="D6746" s="54">
        <v>906756</v>
      </c>
      <c r="E6746" s="60" t="s">
        <v>3210</v>
      </c>
      <c r="F6746" s="73">
        <v>0</v>
      </c>
      <c r="G6746" s="73">
        <v>0.625</v>
      </c>
      <c r="H6746" s="73">
        <v>0.625</v>
      </c>
      <c r="I6746" s="73">
        <v>0.625</v>
      </c>
      <c r="J6746" s="81" t="s">
        <v>4230</v>
      </c>
      <c r="AL6746" s="144">
        <v>0</v>
      </c>
      <c r="AM6746" s="144">
        <v>0.625</v>
      </c>
      <c r="AN6746" s="144">
        <v>0.625</v>
      </c>
      <c r="AO6746" s="145">
        <v>0.625</v>
      </c>
    </row>
    <row r="6747" spans="2:41" ht="14.5" hidden="1" x14ac:dyDescent="0.35">
      <c r="B6747" s="45" t="s">
        <v>3314</v>
      </c>
      <c r="C6747" s="54">
        <v>906953</v>
      </c>
      <c r="D6747" s="54">
        <v>906953</v>
      </c>
      <c r="E6747" s="60" t="s">
        <v>3210</v>
      </c>
      <c r="F6747" s="73">
        <v>0</v>
      </c>
      <c r="G6747" s="73">
        <v>0.625</v>
      </c>
      <c r="H6747" s="73">
        <v>0.625</v>
      </c>
      <c r="I6747" s="73">
        <v>0.625</v>
      </c>
      <c r="J6747" s="81" t="s">
        <v>4230</v>
      </c>
      <c r="AL6747" s="144">
        <v>0</v>
      </c>
      <c r="AM6747" s="144">
        <v>0.625</v>
      </c>
      <c r="AN6747" s="144">
        <v>0.625</v>
      </c>
      <c r="AO6747" s="145">
        <v>0.625</v>
      </c>
    </row>
    <row r="6748" spans="2:41" ht="14.5" hidden="1" x14ac:dyDescent="0.35">
      <c r="B6748" s="45" t="s">
        <v>3314</v>
      </c>
      <c r="C6748" s="54">
        <v>906959</v>
      </c>
      <c r="D6748" s="54">
        <v>906959</v>
      </c>
      <c r="E6748" s="60" t="s">
        <v>3210</v>
      </c>
      <c r="F6748" s="73">
        <v>0</v>
      </c>
      <c r="G6748" s="73">
        <v>0.625</v>
      </c>
      <c r="H6748" s="73">
        <v>0.625</v>
      </c>
      <c r="I6748" s="73">
        <v>0.625</v>
      </c>
      <c r="J6748" s="81" t="s">
        <v>4230</v>
      </c>
      <c r="AL6748" s="144">
        <v>0</v>
      </c>
      <c r="AM6748" s="144">
        <v>0.625</v>
      </c>
      <c r="AN6748" s="144">
        <v>0.625</v>
      </c>
      <c r="AO6748" s="145">
        <v>0.625</v>
      </c>
    </row>
    <row r="6749" spans="2:41" ht="14.5" hidden="1" x14ac:dyDescent="0.35">
      <c r="B6749" s="45" t="s">
        <v>3314</v>
      </c>
      <c r="C6749" s="54">
        <v>907067</v>
      </c>
      <c r="D6749" s="54">
        <v>907067</v>
      </c>
      <c r="E6749" s="60" t="s">
        <v>3210</v>
      </c>
      <c r="F6749" s="73">
        <v>0</v>
      </c>
      <c r="G6749" s="73">
        <v>0.625</v>
      </c>
      <c r="H6749" s="73">
        <v>0.625</v>
      </c>
      <c r="I6749" s="73">
        <v>0.625</v>
      </c>
      <c r="J6749" s="81" t="s">
        <v>4230</v>
      </c>
      <c r="AL6749" s="144">
        <v>0</v>
      </c>
      <c r="AM6749" s="144">
        <v>0.625</v>
      </c>
      <c r="AN6749" s="144">
        <v>0.625</v>
      </c>
      <c r="AO6749" s="145">
        <v>0.625</v>
      </c>
    </row>
    <row r="6750" spans="2:41" ht="14.5" hidden="1" x14ac:dyDescent="0.35">
      <c r="B6750" s="45" t="s">
        <v>3314</v>
      </c>
      <c r="C6750" s="54">
        <v>907071</v>
      </c>
      <c r="D6750" s="54">
        <v>907072</v>
      </c>
      <c r="E6750" s="60" t="s">
        <v>3210</v>
      </c>
      <c r="F6750" s="73">
        <v>0</v>
      </c>
      <c r="G6750" s="73">
        <v>0.625</v>
      </c>
      <c r="H6750" s="73">
        <v>0.625</v>
      </c>
      <c r="I6750" s="73">
        <v>0.625</v>
      </c>
      <c r="J6750" s="81" t="s">
        <v>4230</v>
      </c>
      <c r="AL6750" s="144">
        <v>0</v>
      </c>
      <c r="AM6750" s="144">
        <v>0.625</v>
      </c>
      <c r="AN6750" s="144">
        <v>0.625</v>
      </c>
      <c r="AO6750" s="145">
        <v>0.625</v>
      </c>
    </row>
    <row r="6751" spans="2:41" ht="14.5" hidden="1" x14ac:dyDescent="0.35">
      <c r="B6751" s="45" t="s">
        <v>3314</v>
      </c>
      <c r="C6751" s="54">
        <v>907074</v>
      </c>
      <c r="D6751" s="54">
        <v>907074</v>
      </c>
      <c r="E6751" s="60" t="s">
        <v>3210</v>
      </c>
      <c r="F6751" s="73">
        <v>0</v>
      </c>
      <c r="G6751" s="73">
        <v>0.625</v>
      </c>
      <c r="H6751" s="73">
        <v>0.625</v>
      </c>
      <c r="I6751" s="73">
        <v>0.625</v>
      </c>
      <c r="J6751" s="81" t="s">
        <v>4230</v>
      </c>
      <c r="AL6751" s="144">
        <v>0</v>
      </c>
      <c r="AM6751" s="144">
        <v>0.625</v>
      </c>
      <c r="AN6751" s="144">
        <v>0.625</v>
      </c>
      <c r="AO6751" s="145">
        <v>0.625</v>
      </c>
    </row>
    <row r="6752" spans="2:41" ht="14.5" hidden="1" x14ac:dyDescent="0.35">
      <c r="B6752" s="45" t="s">
        <v>3314</v>
      </c>
      <c r="C6752" s="54">
        <v>907076</v>
      </c>
      <c r="D6752" s="54">
        <v>907076</v>
      </c>
      <c r="E6752" s="60" t="s">
        <v>3210</v>
      </c>
      <c r="F6752" s="73">
        <v>0</v>
      </c>
      <c r="G6752" s="73">
        <v>0.625</v>
      </c>
      <c r="H6752" s="73">
        <v>0.625</v>
      </c>
      <c r="I6752" s="73">
        <v>0.625</v>
      </c>
      <c r="J6752" s="81" t="s">
        <v>4230</v>
      </c>
      <c r="AL6752" s="144">
        <v>0</v>
      </c>
      <c r="AM6752" s="144">
        <v>0.625</v>
      </c>
      <c r="AN6752" s="144">
        <v>0.625</v>
      </c>
      <c r="AO6752" s="145">
        <v>0.625</v>
      </c>
    </row>
    <row r="6753" spans="2:41" ht="14.5" hidden="1" x14ac:dyDescent="0.35">
      <c r="B6753" s="45" t="s">
        <v>3314</v>
      </c>
      <c r="C6753" s="54">
        <v>907079</v>
      </c>
      <c r="D6753" s="54">
        <v>907079</v>
      </c>
      <c r="E6753" s="60" t="s">
        <v>3210</v>
      </c>
      <c r="F6753" s="73">
        <v>0</v>
      </c>
      <c r="G6753" s="73">
        <v>0.625</v>
      </c>
      <c r="H6753" s="73">
        <v>0.625</v>
      </c>
      <c r="I6753" s="73">
        <v>0.625</v>
      </c>
      <c r="J6753" s="81" t="s">
        <v>4230</v>
      </c>
      <c r="AL6753" s="144">
        <v>0</v>
      </c>
      <c r="AM6753" s="144">
        <v>0.625</v>
      </c>
      <c r="AN6753" s="144">
        <v>0.625</v>
      </c>
      <c r="AO6753" s="145">
        <v>0.625</v>
      </c>
    </row>
    <row r="6754" spans="2:41" ht="14.5" hidden="1" x14ac:dyDescent="0.35">
      <c r="B6754" s="45" t="s">
        <v>3314</v>
      </c>
      <c r="C6754" s="54">
        <v>907115</v>
      </c>
      <c r="D6754" s="54">
        <v>907115</v>
      </c>
      <c r="E6754" s="60" t="s">
        <v>3210</v>
      </c>
      <c r="F6754" s="73">
        <v>0</v>
      </c>
      <c r="G6754" s="73">
        <v>0.625</v>
      </c>
      <c r="H6754" s="73">
        <v>0.625</v>
      </c>
      <c r="I6754" s="73">
        <v>0.625</v>
      </c>
      <c r="J6754" s="81" t="s">
        <v>4230</v>
      </c>
      <c r="AL6754" s="144">
        <v>0</v>
      </c>
      <c r="AM6754" s="144">
        <v>0.625</v>
      </c>
      <c r="AN6754" s="144">
        <v>0.625</v>
      </c>
      <c r="AO6754" s="145">
        <v>0.625</v>
      </c>
    </row>
    <row r="6755" spans="2:41" ht="14.5" hidden="1" x14ac:dyDescent="0.35">
      <c r="B6755" s="45" t="s">
        <v>3314</v>
      </c>
      <c r="C6755" s="54">
        <v>907142</v>
      </c>
      <c r="D6755" s="54">
        <v>907142</v>
      </c>
      <c r="E6755" s="60" t="s">
        <v>3210</v>
      </c>
      <c r="F6755" s="73">
        <v>0</v>
      </c>
      <c r="G6755" s="73">
        <v>0.625</v>
      </c>
      <c r="H6755" s="73">
        <v>0.625</v>
      </c>
      <c r="I6755" s="73">
        <v>0.625</v>
      </c>
      <c r="J6755" s="81" t="s">
        <v>4230</v>
      </c>
      <c r="AL6755" s="144">
        <v>0</v>
      </c>
      <c r="AM6755" s="144">
        <v>0.625</v>
      </c>
      <c r="AN6755" s="144">
        <v>0.625</v>
      </c>
      <c r="AO6755" s="145">
        <v>0.625</v>
      </c>
    </row>
    <row r="6756" spans="2:41" ht="14.5" hidden="1" x14ac:dyDescent="0.35">
      <c r="B6756" s="45" t="s">
        <v>3314</v>
      </c>
      <c r="C6756" s="54">
        <v>907190</v>
      </c>
      <c r="D6756" s="54">
        <v>907190</v>
      </c>
      <c r="E6756" s="60" t="s">
        <v>3210</v>
      </c>
      <c r="F6756" s="73">
        <v>0</v>
      </c>
      <c r="G6756" s="73">
        <v>0.625</v>
      </c>
      <c r="H6756" s="73">
        <v>0.625</v>
      </c>
      <c r="I6756" s="73">
        <v>0.625</v>
      </c>
      <c r="J6756" s="81" t="s">
        <v>4230</v>
      </c>
      <c r="AL6756" s="144">
        <v>0</v>
      </c>
      <c r="AM6756" s="144">
        <v>0.625</v>
      </c>
      <c r="AN6756" s="144">
        <v>0.625</v>
      </c>
      <c r="AO6756" s="145">
        <v>0.625</v>
      </c>
    </row>
    <row r="6757" spans="2:41" ht="14.5" hidden="1" x14ac:dyDescent="0.35">
      <c r="B6757" s="45" t="s">
        <v>3314</v>
      </c>
      <c r="C6757" s="54">
        <v>907283</v>
      </c>
      <c r="D6757" s="54">
        <v>907283</v>
      </c>
      <c r="E6757" s="60" t="s">
        <v>3210</v>
      </c>
      <c r="F6757" s="73">
        <v>0</v>
      </c>
      <c r="G6757" s="73">
        <v>0.625</v>
      </c>
      <c r="H6757" s="73">
        <v>0.625</v>
      </c>
      <c r="I6757" s="73">
        <v>0.625</v>
      </c>
      <c r="J6757" s="81" t="s">
        <v>4230</v>
      </c>
      <c r="AL6757" s="144">
        <v>0</v>
      </c>
      <c r="AM6757" s="144">
        <v>0.625</v>
      </c>
      <c r="AN6757" s="144">
        <v>0.625</v>
      </c>
      <c r="AO6757" s="145">
        <v>0.625</v>
      </c>
    </row>
    <row r="6758" spans="2:41" ht="14.5" hidden="1" x14ac:dyDescent="0.35">
      <c r="B6758" s="45" t="s">
        <v>3314</v>
      </c>
      <c r="C6758" s="54">
        <v>907371</v>
      </c>
      <c r="D6758" s="54">
        <v>907371</v>
      </c>
      <c r="E6758" s="60" t="s">
        <v>3210</v>
      </c>
      <c r="F6758" s="73">
        <v>0</v>
      </c>
      <c r="G6758" s="73">
        <v>0.625</v>
      </c>
      <c r="H6758" s="73">
        <v>0.625</v>
      </c>
      <c r="I6758" s="73">
        <v>0.625</v>
      </c>
      <c r="J6758" s="81" t="s">
        <v>4230</v>
      </c>
      <c r="AL6758" s="144">
        <v>0</v>
      </c>
      <c r="AM6758" s="144">
        <v>0.625</v>
      </c>
      <c r="AN6758" s="144">
        <v>0.625</v>
      </c>
      <c r="AO6758" s="145">
        <v>0.625</v>
      </c>
    </row>
    <row r="6759" spans="2:41" ht="14.5" hidden="1" x14ac:dyDescent="0.35">
      <c r="B6759" s="45" t="s">
        <v>3314</v>
      </c>
      <c r="C6759" s="54">
        <v>907383</v>
      </c>
      <c r="D6759" s="54">
        <v>907384</v>
      </c>
      <c r="E6759" s="60" t="s">
        <v>3210</v>
      </c>
      <c r="F6759" s="73">
        <v>0</v>
      </c>
      <c r="G6759" s="73">
        <v>0.625</v>
      </c>
      <c r="H6759" s="73">
        <v>0.625</v>
      </c>
      <c r="I6759" s="73">
        <v>0.625</v>
      </c>
      <c r="J6759" s="81" t="s">
        <v>4230</v>
      </c>
      <c r="AL6759" s="144">
        <v>0</v>
      </c>
      <c r="AM6759" s="144">
        <v>0.625</v>
      </c>
      <c r="AN6759" s="144">
        <v>0.625</v>
      </c>
      <c r="AO6759" s="145">
        <v>0.625</v>
      </c>
    </row>
    <row r="6760" spans="2:41" ht="14.5" hidden="1" x14ac:dyDescent="0.35">
      <c r="B6760" s="45" t="s">
        <v>3314</v>
      </c>
      <c r="C6760" s="54">
        <v>907386</v>
      </c>
      <c r="D6760" s="54">
        <v>907387</v>
      </c>
      <c r="E6760" s="60" t="s">
        <v>3210</v>
      </c>
      <c r="F6760" s="73">
        <v>0</v>
      </c>
      <c r="G6760" s="73">
        <v>0.625</v>
      </c>
      <c r="H6760" s="73">
        <v>0.625</v>
      </c>
      <c r="I6760" s="73">
        <v>0.625</v>
      </c>
      <c r="J6760" s="81" t="s">
        <v>4230</v>
      </c>
      <c r="AL6760" s="144">
        <v>0</v>
      </c>
      <c r="AM6760" s="144">
        <v>0.625</v>
      </c>
      <c r="AN6760" s="144">
        <v>0.625</v>
      </c>
      <c r="AO6760" s="145">
        <v>0.625</v>
      </c>
    </row>
    <row r="6761" spans="2:41" ht="14.5" hidden="1" x14ac:dyDescent="0.35">
      <c r="B6761" s="45" t="s">
        <v>3314</v>
      </c>
      <c r="C6761" s="54">
        <v>907572</v>
      </c>
      <c r="D6761" s="54">
        <v>907572</v>
      </c>
      <c r="E6761" s="60" t="s">
        <v>3210</v>
      </c>
      <c r="F6761" s="73">
        <v>0</v>
      </c>
      <c r="G6761" s="73">
        <v>0.625</v>
      </c>
      <c r="H6761" s="73">
        <v>0.625</v>
      </c>
      <c r="I6761" s="73">
        <v>0.625</v>
      </c>
      <c r="J6761" s="81" t="s">
        <v>4230</v>
      </c>
      <c r="AL6761" s="144">
        <v>0</v>
      </c>
      <c r="AM6761" s="144">
        <v>0.625</v>
      </c>
      <c r="AN6761" s="144">
        <v>0.625</v>
      </c>
      <c r="AO6761" s="145">
        <v>0.625</v>
      </c>
    </row>
    <row r="6762" spans="2:41" ht="14.5" hidden="1" x14ac:dyDescent="0.35">
      <c r="B6762" s="45" t="s">
        <v>3314</v>
      </c>
      <c r="C6762" s="54">
        <v>907649</v>
      </c>
      <c r="D6762" s="54">
        <v>907649</v>
      </c>
      <c r="E6762" s="60" t="s">
        <v>3210</v>
      </c>
      <c r="F6762" s="73">
        <v>0</v>
      </c>
      <c r="G6762" s="73">
        <v>0.625</v>
      </c>
      <c r="H6762" s="73">
        <v>0.625</v>
      </c>
      <c r="I6762" s="73">
        <v>0.625</v>
      </c>
      <c r="J6762" s="81" t="s">
        <v>4230</v>
      </c>
      <c r="AL6762" s="144">
        <v>0</v>
      </c>
      <c r="AM6762" s="144">
        <v>0.625</v>
      </c>
      <c r="AN6762" s="144">
        <v>0.625</v>
      </c>
      <c r="AO6762" s="145">
        <v>0.625</v>
      </c>
    </row>
    <row r="6763" spans="2:41" ht="14.5" hidden="1" x14ac:dyDescent="0.35">
      <c r="B6763" s="45" t="s">
        <v>3314</v>
      </c>
      <c r="C6763" s="54">
        <v>907661</v>
      </c>
      <c r="D6763" s="54">
        <v>907661</v>
      </c>
      <c r="E6763" s="60" t="s">
        <v>3210</v>
      </c>
      <c r="F6763" s="73">
        <v>0</v>
      </c>
      <c r="G6763" s="73">
        <v>0.625</v>
      </c>
      <c r="H6763" s="73">
        <v>0.625</v>
      </c>
      <c r="I6763" s="73">
        <v>0.625</v>
      </c>
      <c r="J6763" s="81" t="s">
        <v>4230</v>
      </c>
      <c r="AL6763" s="144">
        <v>0</v>
      </c>
      <c r="AM6763" s="144">
        <v>0.625</v>
      </c>
      <c r="AN6763" s="144">
        <v>0.625</v>
      </c>
      <c r="AO6763" s="145">
        <v>0.625</v>
      </c>
    </row>
    <row r="6764" spans="2:41" ht="14.5" hidden="1" x14ac:dyDescent="0.35">
      <c r="B6764" s="45" t="s">
        <v>3314</v>
      </c>
      <c r="C6764" s="54">
        <v>907801</v>
      </c>
      <c r="D6764" s="54">
        <v>907801</v>
      </c>
      <c r="E6764" s="60" t="s">
        <v>3210</v>
      </c>
      <c r="F6764" s="73">
        <v>0</v>
      </c>
      <c r="G6764" s="73">
        <v>0.625</v>
      </c>
      <c r="H6764" s="73">
        <v>0.625</v>
      </c>
      <c r="I6764" s="73">
        <v>0.625</v>
      </c>
      <c r="J6764" s="81" t="s">
        <v>4230</v>
      </c>
      <c r="AL6764" s="144">
        <v>0</v>
      </c>
      <c r="AM6764" s="144">
        <v>0.625</v>
      </c>
      <c r="AN6764" s="144">
        <v>0.625</v>
      </c>
      <c r="AO6764" s="145">
        <v>0.625</v>
      </c>
    </row>
    <row r="6765" spans="2:41" ht="14.5" hidden="1" x14ac:dyDescent="0.35">
      <c r="B6765" s="45" t="s">
        <v>3314</v>
      </c>
      <c r="C6765" s="54">
        <v>907867</v>
      </c>
      <c r="D6765" s="54">
        <v>907867</v>
      </c>
      <c r="E6765" s="60" t="s">
        <v>3210</v>
      </c>
      <c r="F6765" s="73">
        <v>0</v>
      </c>
      <c r="G6765" s="73">
        <v>0.625</v>
      </c>
      <c r="H6765" s="73">
        <v>0.625</v>
      </c>
      <c r="I6765" s="73">
        <v>0.625</v>
      </c>
      <c r="J6765" s="81" t="s">
        <v>4230</v>
      </c>
      <c r="AL6765" s="144">
        <v>0</v>
      </c>
      <c r="AM6765" s="144">
        <v>0.625</v>
      </c>
      <c r="AN6765" s="144">
        <v>0.625</v>
      </c>
      <c r="AO6765" s="145">
        <v>0.625</v>
      </c>
    </row>
    <row r="6766" spans="2:41" ht="14.5" hidden="1" x14ac:dyDescent="0.35">
      <c r="B6766" s="45" t="s">
        <v>3314</v>
      </c>
      <c r="C6766" s="54">
        <v>907993</v>
      </c>
      <c r="D6766" s="54">
        <v>907993</v>
      </c>
      <c r="E6766" s="60" t="s">
        <v>3210</v>
      </c>
      <c r="F6766" s="73">
        <v>0</v>
      </c>
      <c r="G6766" s="73">
        <v>0.625</v>
      </c>
      <c r="H6766" s="73">
        <v>0.625</v>
      </c>
      <c r="I6766" s="73">
        <v>0.625</v>
      </c>
      <c r="J6766" s="81" t="s">
        <v>4230</v>
      </c>
      <c r="AL6766" s="144">
        <v>0</v>
      </c>
      <c r="AM6766" s="144">
        <v>0.625</v>
      </c>
      <c r="AN6766" s="144">
        <v>0.625</v>
      </c>
      <c r="AO6766" s="145">
        <v>0.625</v>
      </c>
    </row>
    <row r="6767" spans="2:41" ht="14.5" hidden="1" x14ac:dyDescent="0.35">
      <c r="B6767" s="45" t="s">
        <v>3314</v>
      </c>
      <c r="C6767" s="54">
        <v>908870</v>
      </c>
      <c r="D6767" s="54">
        <v>908870</v>
      </c>
      <c r="E6767" s="60" t="s">
        <v>3210</v>
      </c>
      <c r="F6767" s="73">
        <v>0</v>
      </c>
      <c r="G6767" s="73">
        <v>0.625</v>
      </c>
      <c r="H6767" s="73">
        <v>0.625</v>
      </c>
      <c r="I6767" s="73">
        <v>0.625</v>
      </c>
      <c r="J6767" s="81" t="s">
        <v>4230</v>
      </c>
      <c r="AL6767" s="144">
        <v>0</v>
      </c>
      <c r="AM6767" s="144">
        <v>0.625</v>
      </c>
      <c r="AN6767" s="144">
        <v>0.625</v>
      </c>
      <c r="AO6767" s="145">
        <v>0.625</v>
      </c>
    </row>
    <row r="6768" spans="2:41" ht="14.5" hidden="1" x14ac:dyDescent="0.35">
      <c r="B6768" s="45" t="s">
        <v>3314</v>
      </c>
      <c r="C6768" s="54">
        <v>908928</v>
      </c>
      <c r="D6768" s="54">
        <v>908928</v>
      </c>
      <c r="E6768" s="60" t="s">
        <v>3210</v>
      </c>
      <c r="F6768" s="73">
        <v>0</v>
      </c>
      <c r="G6768" s="73">
        <v>0.625</v>
      </c>
      <c r="H6768" s="73">
        <v>0.625</v>
      </c>
      <c r="I6768" s="73">
        <v>0.625</v>
      </c>
      <c r="J6768" s="81" t="s">
        <v>4230</v>
      </c>
      <c r="AL6768" s="144">
        <v>0</v>
      </c>
      <c r="AM6768" s="144">
        <v>0.625</v>
      </c>
      <c r="AN6768" s="144">
        <v>0.625</v>
      </c>
      <c r="AO6768" s="145">
        <v>0.625</v>
      </c>
    </row>
    <row r="6769" spans="2:41" ht="14.5" hidden="1" x14ac:dyDescent="0.35">
      <c r="B6769" s="45" t="s">
        <v>3314</v>
      </c>
      <c r="C6769" s="54">
        <v>908957</v>
      </c>
      <c r="D6769" s="54">
        <v>908957</v>
      </c>
      <c r="E6769" s="60" t="s">
        <v>3210</v>
      </c>
      <c r="F6769" s="73">
        <v>0</v>
      </c>
      <c r="G6769" s="73">
        <v>0.625</v>
      </c>
      <c r="H6769" s="73">
        <v>0.625</v>
      </c>
      <c r="I6769" s="73">
        <v>0.625</v>
      </c>
      <c r="J6769" s="81" t="s">
        <v>4230</v>
      </c>
      <c r="AL6769" s="144">
        <v>0</v>
      </c>
      <c r="AM6769" s="144">
        <v>0.625</v>
      </c>
      <c r="AN6769" s="144">
        <v>0.625</v>
      </c>
      <c r="AO6769" s="145">
        <v>0.625</v>
      </c>
    </row>
    <row r="6770" spans="2:41" ht="14.5" hidden="1" x14ac:dyDescent="0.35">
      <c r="B6770" s="45" t="s">
        <v>3314</v>
      </c>
      <c r="C6770" s="54">
        <v>908983</v>
      </c>
      <c r="D6770" s="54">
        <v>908983</v>
      </c>
      <c r="E6770" s="60" t="s">
        <v>3210</v>
      </c>
      <c r="F6770" s="73">
        <v>0</v>
      </c>
      <c r="G6770" s="73">
        <v>0.625</v>
      </c>
      <c r="H6770" s="73">
        <v>0.625</v>
      </c>
      <c r="I6770" s="73">
        <v>0.625</v>
      </c>
      <c r="J6770" s="81" t="s">
        <v>4230</v>
      </c>
      <c r="AL6770" s="144">
        <v>0</v>
      </c>
      <c r="AM6770" s="144">
        <v>0.625</v>
      </c>
      <c r="AN6770" s="144">
        <v>0.625</v>
      </c>
      <c r="AO6770" s="145">
        <v>0.625</v>
      </c>
    </row>
    <row r="6771" spans="2:41" ht="14.5" hidden="1" x14ac:dyDescent="0.35">
      <c r="B6771" s="45" t="s">
        <v>3314</v>
      </c>
      <c r="C6771" s="54">
        <v>908986</v>
      </c>
      <c r="D6771" s="54">
        <v>908987</v>
      </c>
      <c r="E6771" s="60" t="s">
        <v>3210</v>
      </c>
      <c r="F6771" s="73">
        <v>0</v>
      </c>
      <c r="G6771" s="73">
        <v>0.625</v>
      </c>
      <c r="H6771" s="73">
        <v>0.625</v>
      </c>
      <c r="I6771" s="73">
        <v>0.625</v>
      </c>
      <c r="J6771" s="81" t="s">
        <v>4230</v>
      </c>
      <c r="AL6771" s="144">
        <v>0</v>
      </c>
      <c r="AM6771" s="144">
        <v>0.625</v>
      </c>
      <c r="AN6771" s="144">
        <v>0.625</v>
      </c>
      <c r="AO6771" s="145">
        <v>0.625</v>
      </c>
    </row>
    <row r="6772" spans="2:41" ht="14.5" hidden="1" x14ac:dyDescent="0.35">
      <c r="B6772" s="45" t="s">
        <v>3314</v>
      </c>
      <c r="C6772" s="54">
        <v>909012</v>
      </c>
      <c r="D6772" s="54">
        <v>909012</v>
      </c>
      <c r="E6772" s="60" t="s">
        <v>3210</v>
      </c>
      <c r="F6772" s="73">
        <v>0</v>
      </c>
      <c r="G6772" s="73">
        <v>0.625</v>
      </c>
      <c r="H6772" s="73">
        <v>0.625</v>
      </c>
      <c r="I6772" s="73">
        <v>0.625</v>
      </c>
      <c r="J6772" s="81" t="s">
        <v>4230</v>
      </c>
      <c r="AL6772" s="144">
        <v>0</v>
      </c>
      <c r="AM6772" s="144">
        <v>0.625</v>
      </c>
      <c r="AN6772" s="144">
        <v>0.625</v>
      </c>
      <c r="AO6772" s="145">
        <v>0.625</v>
      </c>
    </row>
    <row r="6773" spans="2:41" ht="14.5" hidden="1" x14ac:dyDescent="0.35">
      <c r="B6773" s="45" t="s">
        <v>3314</v>
      </c>
      <c r="C6773" s="54">
        <v>909233</v>
      </c>
      <c r="D6773" s="54">
        <v>909233</v>
      </c>
      <c r="E6773" s="60" t="s">
        <v>3210</v>
      </c>
      <c r="F6773" s="73">
        <v>0</v>
      </c>
      <c r="G6773" s="73">
        <v>0.625</v>
      </c>
      <c r="H6773" s="73">
        <v>0.625</v>
      </c>
      <c r="I6773" s="73">
        <v>0.625</v>
      </c>
      <c r="J6773" s="81" t="s">
        <v>4230</v>
      </c>
      <c r="AL6773" s="144">
        <v>0</v>
      </c>
      <c r="AM6773" s="144">
        <v>0.625</v>
      </c>
      <c r="AN6773" s="144">
        <v>0.625</v>
      </c>
      <c r="AO6773" s="145">
        <v>0.625</v>
      </c>
    </row>
    <row r="6774" spans="2:41" ht="14.5" hidden="1" x14ac:dyDescent="0.35">
      <c r="B6774" s="45" t="s">
        <v>3314</v>
      </c>
      <c r="C6774" s="54">
        <v>909608</v>
      </c>
      <c r="D6774" s="54">
        <v>909608</v>
      </c>
      <c r="E6774" s="60" t="s">
        <v>3210</v>
      </c>
      <c r="F6774" s="73">
        <v>0</v>
      </c>
      <c r="G6774" s="73">
        <v>0.625</v>
      </c>
      <c r="H6774" s="73">
        <v>0.625</v>
      </c>
      <c r="I6774" s="73">
        <v>0.625</v>
      </c>
      <c r="J6774" s="81" t="s">
        <v>4230</v>
      </c>
      <c r="AL6774" s="144">
        <v>0</v>
      </c>
      <c r="AM6774" s="144">
        <v>0.625</v>
      </c>
      <c r="AN6774" s="144">
        <v>0.625</v>
      </c>
      <c r="AO6774" s="145">
        <v>0.625</v>
      </c>
    </row>
    <row r="6775" spans="2:41" ht="14.5" hidden="1" x14ac:dyDescent="0.35">
      <c r="B6775" s="45" t="s">
        <v>3314</v>
      </c>
      <c r="C6775" s="54">
        <v>909635</v>
      </c>
      <c r="D6775" s="54">
        <v>909635</v>
      </c>
      <c r="E6775" s="60" t="s">
        <v>3210</v>
      </c>
      <c r="F6775" s="73">
        <v>0</v>
      </c>
      <c r="G6775" s="73">
        <v>0.625</v>
      </c>
      <c r="H6775" s="73">
        <v>0.625</v>
      </c>
      <c r="I6775" s="73">
        <v>0.625</v>
      </c>
      <c r="J6775" s="81" t="s">
        <v>4230</v>
      </c>
      <c r="AL6775" s="144">
        <v>0</v>
      </c>
      <c r="AM6775" s="144">
        <v>0.625</v>
      </c>
      <c r="AN6775" s="144">
        <v>0.625</v>
      </c>
      <c r="AO6775" s="145">
        <v>0.625</v>
      </c>
    </row>
    <row r="6776" spans="2:41" ht="14.5" hidden="1" x14ac:dyDescent="0.35">
      <c r="B6776" s="45" t="s">
        <v>3314</v>
      </c>
      <c r="C6776" s="54">
        <v>909670</v>
      </c>
      <c r="D6776" s="54">
        <v>909670</v>
      </c>
      <c r="E6776" s="60" t="s">
        <v>3210</v>
      </c>
      <c r="F6776" s="73">
        <v>0</v>
      </c>
      <c r="G6776" s="73">
        <v>0.625</v>
      </c>
      <c r="H6776" s="73">
        <v>0.625</v>
      </c>
      <c r="I6776" s="73">
        <v>0.625</v>
      </c>
      <c r="J6776" s="81" t="s">
        <v>4230</v>
      </c>
      <c r="AL6776" s="144">
        <v>0</v>
      </c>
      <c r="AM6776" s="144">
        <v>0.625</v>
      </c>
      <c r="AN6776" s="144">
        <v>0.625</v>
      </c>
      <c r="AO6776" s="145">
        <v>0.625</v>
      </c>
    </row>
    <row r="6777" spans="2:41" ht="14.5" hidden="1" x14ac:dyDescent="0.35">
      <c r="B6777" s="45" t="s">
        <v>3314</v>
      </c>
      <c r="C6777" s="54">
        <v>909673</v>
      </c>
      <c r="D6777" s="54">
        <v>909673</v>
      </c>
      <c r="E6777" s="60" t="s">
        <v>3210</v>
      </c>
      <c r="F6777" s="73">
        <v>0</v>
      </c>
      <c r="G6777" s="73">
        <v>0.625</v>
      </c>
      <c r="H6777" s="73">
        <v>0.625</v>
      </c>
      <c r="I6777" s="73">
        <v>0.625</v>
      </c>
      <c r="J6777" s="81" t="s">
        <v>4230</v>
      </c>
      <c r="AL6777" s="144">
        <v>0</v>
      </c>
      <c r="AM6777" s="144">
        <v>0.625</v>
      </c>
      <c r="AN6777" s="144">
        <v>0.625</v>
      </c>
      <c r="AO6777" s="145">
        <v>0.625</v>
      </c>
    </row>
    <row r="6778" spans="2:41" ht="14.5" hidden="1" x14ac:dyDescent="0.35">
      <c r="B6778" s="45" t="s">
        <v>3314</v>
      </c>
      <c r="C6778" s="54">
        <v>909676</v>
      </c>
      <c r="D6778" s="54">
        <v>909677</v>
      </c>
      <c r="E6778" s="60" t="s">
        <v>3210</v>
      </c>
      <c r="F6778" s="73">
        <v>0</v>
      </c>
      <c r="G6778" s="73">
        <v>0.625</v>
      </c>
      <c r="H6778" s="73">
        <v>0.625</v>
      </c>
      <c r="I6778" s="73">
        <v>0.625</v>
      </c>
      <c r="J6778" s="81" t="s">
        <v>4230</v>
      </c>
      <c r="AL6778" s="144">
        <v>0</v>
      </c>
      <c r="AM6778" s="144">
        <v>0.625</v>
      </c>
      <c r="AN6778" s="144">
        <v>0.625</v>
      </c>
      <c r="AO6778" s="145">
        <v>0.625</v>
      </c>
    </row>
    <row r="6779" spans="2:41" ht="14.5" hidden="1" x14ac:dyDescent="0.35">
      <c r="B6779" s="45" t="s">
        <v>3314</v>
      </c>
      <c r="C6779" s="54">
        <v>909720</v>
      </c>
      <c r="D6779" s="54">
        <v>909720</v>
      </c>
      <c r="E6779" s="60" t="s">
        <v>3210</v>
      </c>
      <c r="F6779" s="73">
        <v>0</v>
      </c>
      <c r="G6779" s="73">
        <v>0.625</v>
      </c>
      <c r="H6779" s="73">
        <v>0.625</v>
      </c>
      <c r="I6779" s="73">
        <v>0.625</v>
      </c>
      <c r="J6779" s="81" t="s">
        <v>4230</v>
      </c>
      <c r="AL6779" s="144">
        <v>0</v>
      </c>
      <c r="AM6779" s="144">
        <v>0.625</v>
      </c>
      <c r="AN6779" s="144">
        <v>0.625</v>
      </c>
      <c r="AO6779" s="145">
        <v>0.625</v>
      </c>
    </row>
    <row r="6780" spans="2:41" ht="14.5" hidden="1" x14ac:dyDescent="0.35">
      <c r="B6780" s="45" t="s">
        <v>3314</v>
      </c>
      <c r="C6780" s="54">
        <v>909723</v>
      </c>
      <c r="D6780" s="54">
        <v>909723</v>
      </c>
      <c r="E6780" s="60" t="s">
        <v>3210</v>
      </c>
      <c r="F6780" s="73">
        <v>0</v>
      </c>
      <c r="G6780" s="73">
        <v>0.625</v>
      </c>
      <c r="H6780" s="73">
        <v>0.625</v>
      </c>
      <c r="I6780" s="73">
        <v>0.625</v>
      </c>
      <c r="J6780" s="81" t="s">
        <v>4230</v>
      </c>
      <c r="AL6780" s="144">
        <v>0</v>
      </c>
      <c r="AM6780" s="144">
        <v>0.625</v>
      </c>
      <c r="AN6780" s="144">
        <v>0.625</v>
      </c>
      <c r="AO6780" s="145">
        <v>0.625</v>
      </c>
    </row>
    <row r="6781" spans="2:41" ht="14.5" hidden="1" x14ac:dyDescent="0.35">
      <c r="B6781" s="45" t="s">
        <v>3314</v>
      </c>
      <c r="C6781" s="54">
        <v>909752</v>
      </c>
      <c r="D6781" s="54">
        <v>909752</v>
      </c>
      <c r="E6781" s="60" t="s">
        <v>3210</v>
      </c>
      <c r="F6781" s="73">
        <v>0</v>
      </c>
      <c r="G6781" s="73">
        <v>0.625</v>
      </c>
      <c r="H6781" s="73">
        <v>0.625</v>
      </c>
      <c r="I6781" s="73">
        <v>0.625</v>
      </c>
      <c r="J6781" s="81" t="s">
        <v>4230</v>
      </c>
      <c r="AL6781" s="144">
        <v>0</v>
      </c>
      <c r="AM6781" s="144">
        <v>0.625</v>
      </c>
      <c r="AN6781" s="144">
        <v>0.625</v>
      </c>
      <c r="AO6781" s="145">
        <v>0.625</v>
      </c>
    </row>
    <row r="6782" spans="2:41" ht="14.5" hidden="1" x14ac:dyDescent="0.35">
      <c r="B6782" s="45" t="s">
        <v>3314</v>
      </c>
      <c r="C6782" s="54">
        <v>909911</v>
      </c>
      <c r="D6782" s="54">
        <v>909911</v>
      </c>
      <c r="E6782" s="60" t="s">
        <v>3210</v>
      </c>
      <c r="F6782" s="73">
        <v>0</v>
      </c>
      <c r="G6782" s="73">
        <v>0.625</v>
      </c>
      <c r="H6782" s="73">
        <v>0.625</v>
      </c>
      <c r="I6782" s="73">
        <v>0.625</v>
      </c>
      <c r="J6782" s="81" t="s">
        <v>4230</v>
      </c>
      <c r="AL6782" s="144">
        <v>0</v>
      </c>
      <c r="AM6782" s="144">
        <v>0.625</v>
      </c>
      <c r="AN6782" s="144">
        <v>0.625</v>
      </c>
      <c r="AO6782" s="145">
        <v>0.625</v>
      </c>
    </row>
    <row r="6783" spans="2:41" ht="14.5" hidden="1" x14ac:dyDescent="0.35">
      <c r="B6783" s="45" t="s">
        <v>3314</v>
      </c>
      <c r="C6783" s="54">
        <v>909914</v>
      </c>
      <c r="D6783" s="54">
        <v>909914</v>
      </c>
      <c r="E6783" s="60" t="s">
        <v>3210</v>
      </c>
      <c r="F6783" s="73">
        <v>0</v>
      </c>
      <c r="G6783" s="73">
        <v>0.625</v>
      </c>
      <c r="H6783" s="73">
        <v>0.625</v>
      </c>
      <c r="I6783" s="73">
        <v>0.625</v>
      </c>
      <c r="J6783" s="81" t="s">
        <v>4230</v>
      </c>
      <c r="AL6783" s="144">
        <v>0</v>
      </c>
      <c r="AM6783" s="144">
        <v>0.625</v>
      </c>
      <c r="AN6783" s="144">
        <v>0.625</v>
      </c>
      <c r="AO6783" s="145">
        <v>0.625</v>
      </c>
    </row>
    <row r="6784" spans="2:41" ht="14.5" hidden="1" x14ac:dyDescent="0.35">
      <c r="B6784" s="45" t="s">
        <v>3314</v>
      </c>
      <c r="C6784" s="54">
        <v>909917</v>
      </c>
      <c r="D6784" s="54">
        <v>909917</v>
      </c>
      <c r="E6784" s="60" t="s">
        <v>3210</v>
      </c>
      <c r="F6784" s="73">
        <v>0</v>
      </c>
      <c r="G6784" s="73">
        <v>0.625</v>
      </c>
      <c r="H6784" s="73">
        <v>0.625</v>
      </c>
      <c r="I6784" s="73">
        <v>0.625</v>
      </c>
      <c r="J6784" s="81" t="s">
        <v>4230</v>
      </c>
      <c r="AL6784" s="144">
        <v>0</v>
      </c>
      <c r="AM6784" s="144">
        <v>0.625</v>
      </c>
      <c r="AN6784" s="144">
        <v>0.625</v>
      </c>
      <c r="AO6784" s="145">
        <v>0.625</v>
      </c>
    </row>
    <row r="6785" spans="2:41" ht="14.5" hidden="1" x14ac:dyDescent="0.35">
      <c r="B6785" s="45" t="s">
        <v>3314</v>
      </c>
      <c r="C6785" s="54">
        <v>911012</v>
      </c>
      <c r="D6785" s="54">
        <v>911012</v>
      </c>
      <c r="E6785" s="60" t="s">
        <v>3210</v>
      </c>
      <c r="F6785" s="73">
        <v>0</v>
      </c>
      <c r="G6785" s="73">
        <v>0.625</v>
      </c>
      <c r="H6785" s="73">
        <v>0.625</v>
      </c>
      <c r="I6785" s="73">
        <v>0.625</v>
      </c>
      <c r="J6785" s="81" t="s">
        <v>4230</v>
      </c>
      <c r="AL6785" s="144">
        <v>0</v>
      </c>
      <c r="AM6785" s="144">
        <v>0.625</v>
      </c>
      <c r="AN6785" s="144">
        <v>0.625</v>
      </c>
      <c r="AO6785" s="145">
        <v>0.625</v>
      </c>
    </row>
    <row r="6786" spans="2:41" ht="14.5" hidden="1" x14ac:dyDescent="0.35">
      <c r="B6786" s="45" t="s">
        <v>3314</v>
      </c>
      <c r="C6786" s="54">
        <v>911063</v>
      </c>
      <c r="D6786" s="54">
        <v>911063</v>
      </c>
      <c r="E6786" s="60" t="s">
        <v>3210</v>
      </c>
      <c r="F6786" s="73">
        <v>0</v>
      </c>
      <c r="G6786" s="73">
        <v>0.625</v>
      </c>
      <c r="H6786" s="73">
        <v>0.625</v>
      </c>
      <c r="I6786" s="73">
        <v>0.625</v>
      </c>
      <c r="J6786" s="81" t="s">
        <v>4230</v>
      </c>
      <c r="AL6786" s="144">
        <v>0</v>
      </c>
      <c r="AM6786" s="144">
        <v>0.625</v>
      </c>
      <c r="AN6786" s="144">
        <v>0.625</v>
      </c>
      <c r="AO6786" s="145">
        <v>0.625</v>
      </c>
    </row>
    <row r="6787" spans="2:41" ht="14.5" hidden="1" x14ac:dyDescent="0.35">
      <c r="B6787" s="45" t="s">
        <v>3314</v>
      </c>
      <c r="C6787" s="54">
        <v>911180</v>
      </c>
      <c r="D6787" s="54">
        <v>911180</v>
      </c>
      <c r="E6787" s="60" t="s">
        <v>3210</v>
      </c>
      <c r="F6787" s="73">
        <v>0</v>
      </c>
      <c r="G6787" s="73">
        <v>0.625</v>
      </c>
      <c r="H6787" s="73">
        <v>0.625</v>
      </c>
      <c r="I6787" s="73">
        <v>0.625</v>
      </c>
      <c r="J6787" s="81" t="s">
        <v>4230</v>
      </c>
      <c r="AL6787" s="144">
        <v>0</v>
      </c>
      <c r="AM6787" s="144">
        <v>0.625</v>
      </c>
      <c r="AN6787" s="144">
        <v>0.625</v>
      </c>
      <c r="AO6787" s="145">
        <v>0.625</v>
      </c>
    </row>
    <row r="6788" spans="2:41" ht="14.5" hidden="1" x14ac:dyDescent="0.35">
      <c r="B6788" s="45" t="s">
        <v>3314</v>
      </c>
      <c r="C6788" s="54">
        <v>911182</v>
      </c>
      <c r="D6788" s="54">
        <v>911182</v>
      </c>
      <c r="E6788" s="60" t="s">
        <v>3210</v>
      </c>
      <c r="F6788" s="73">
        <v>0</v>
      </c>
      <c r="G6788" s="73">
        <v>0.625</v>
      </c>
      <c r="H6788" s="73">
        <v>0.625</v>
      </c>
      <c r="I6788" s="73">
        <v>0.625</v>
      </c>
      <c r="J6788" s="81" t="s">
        <v>4230</v>
      </c>
      <c r="AL6788" s="144">
        <v>0</v>
      </c>
      <c r="AM6788" s="144">
        <v>0.625</v>
      </c>
      <c r="AN6788" s="144">
        <v>0.625</v>
      </c>
      <c r="AO6788" s="145">
        <v>0.625</v>
      </c>
    </row>
    <row r="6789" spans="2:41" ht="14.5" hidden="1" x14ac:dyDescent="0.35">
      <c r="B6789" s="45" t="s">
        <v>3314</v>
      </c>
      <c r="C6789" s="54">
        <v>911184</v>
      </c>
      <c r="D6789" s="54">
        <v>911185</v>
      </c>
      <c r="E6789" s="60" t="s">
        <v>3210</v>
      </c>
      <c r="F6789" s="73">
        <v>0</v>
      </c>
      <c r="G6789" s="73">
        <v>0.625</v>
      </c>
      <c r="H6789" s="73">
        <v>0.625</v>
      </c>
      <c r="I6789" s="73">
        <v>0.625</v>
      </c>
      <c r="J6789" s="81" t="s">
        <v>4230</v>
      </c>
      <c r="AL6789" s="144">
        <v>0</v>
      </c>
      <c r="AM6789" s="144">
        <v>0.625</v>
      </c>
      <c r="AN6789" s="144">
        <v>0.625</v>
      </c>
      <c r="AO6789" s="145">
        <v>0.625</v>
      </c>
    </row>
    <row r="6790" spans="2:41" ht="14.5" hidden="1" x14ac:dyDescent="0.35">
      <c r="B6790" s="45" t="s">
        <v>3314</v>
      </c>
      <c r="C6790" s="54">
        <v>911220</v>
      </c>
      <c r="D6790" s="54">
        <v>911220</v>
      </c>
      <c r="E6790" s="60" t="s">
        <v>3210</v>
      </c>
      <c r="F6790" s="73">
        <v>0</v>
      </c>
      <c r="G6790" s="73">
        <v>0.625</v>
      </c>
      <c r="H6790" s="73">
        <v>0.625</v>
      </c>
      <c r="I6790" s="73">
        <v>0.625</v>
      </c>
      <c r="J6790" s="81" t="s">
        <v>4230</v>
      </c>
      <c r="AL6790" s="144">
        <v>0</v>
      </c>
      <c r="AM6790" s="144">
        <v>0.625</v>
      </c>
      <c r="AN6790" s="144">
        <v>0.625</v>
      </c>
      <c r="AO6790" s="145">
        <v>0.625</v>
      </c>
    </row>
    <row r="6791" spans="2:41" ht="14.5" hidden="1" x14ac:dyDescent="0.35">
      <c r="B6791" s="45" t="s">
        <v>3314</v>
      </c>
      <c r="C6791" s="54">
        <v>911292</v>
      </c>
      <c r="D6791" s="54">
        <v>911294</v>
      </c>
      <c r="E6791" s="60" t="s">
        <v>3210</v>
      </c>
      <c r="F6791" s="73">
        <v>0</v>
      </c>
      <c r="G6791" s="73">
        <v>0.625</v>
      </c>
      <c r="H6791" s="73">
        <v>0.625</v>
      </c>
      <c r="I6791" s="73">
        <v>0.625</v>
      </c>
      <c r="J6791" s="81" t="s">
        <v>4230</v>
      </c>
      <c r="AL6791" s="144">
        <v>0</v>
      </c>
      <c r="AM6791" s="144">
        <v>0.625</v>
      </c>
      <c r="AN6791" s="144">
        <v>0.625</v>
      </c>
      <c r="AO6791" s="145">
        <v>0.625</v>
      </c>
    </row>
    <row r="6792" spans="2:41" ht="14.5" hidden="1" x14ac:dyDescent="0.35">
      <c r="B6792" s="45" t="s">
        <v>3314</v>
      </c>
      <c r="C6792" s="54">
        <v>911297</v>
      </c>
      <c r="D6792" s="54">
        <v>911297</v>
      </c>
      <c r="E6792" s="60" t="s">
        <v>3210</v>
      </c>
      <c r="F6792" s="73">
        <v>0</v>
      </c>
      <c r="G6792" s="73">
        <v>0.625</v>
      </c>
      <c r="H6792" s="73">
        <v>0.625</v>
      </c>
      <c r="I6792" s="73">
        <v>0.625</v>
      </c>
      <c r="J6792" s="81" t="s">
        <v>4230</v>
      </c>
      <c r="AL6792" s="144">
        <v>0</v>
      </c>
      <c r="AM6792" s="144">
        <v>0.625</v>
      </c>
      <c r="AN6792" s="144">
        <v>0.625</v>
      </c>
      <c r="AO6792" s="145">
        <v>0.625</v>
      </c>
    </row>
    <row r="6793" spans="2:41" ht="14.5" hidden="1" x14ac:dyDescent="0.35">
      <c r="B6793" s="45" t="s">
        <v>3314</v>
      </c>
      <c r="C6793" s="54">
        <v>911299</v>
      </c>
      <c r="D6793" s="54">
        <v>911299</v>
      </c>
      <c r="E6793" s="60" t="s">
        <v>3210</v>
      </c>
      <c r="F6793" s="73">
        <v>0</v>
      </c>
      <c r="G6793" s="73">
        <v>0.625</v>
      </c>
      <c r="H6793" s="73">
        <v>0.625</v>
      </c>
      <c r="I6793" s="73">
        <v>0.625</v>
      </c>
      <c r="J6793" s="81" t="s">
        <v>4230</v>
      </c>
      <c r="AL6793" s="144">
        <v>0</v>
      </c>
      <c r="AM6793" s="144">
        <v>0.625</v>
      </c>
      <c r="AN6793" s="144">
        <v>0.625</v>
      </c>
      <c r="AO6793" s="145">
        <v>0.625</v>
      </c>
    </row>
    <row r="6794" spans="2:41" ht="14.5" hidden="1" x14ac:dyDescent="0.35">
      <c r="B6794" s="45" t="s">
        <v>3314</v>
      </c>
      <c r="C6794" s="54">
        <v>911561</v>
      </c>
      <c r="D6794" s="54">
        <v>911561</v>
      </c>
      <c r="E6794" s="60" t="s">
        <v>3210</v>
      </c>
      <c r="F6794" s="73">
        <v>0</v>
      </c>
      <c r="G6794" s="73">
        <v>0.625</v>
      </c>
      <c r="H6794" s="73">
        <v>0.625</v>
      </c>
      <c r="I6794" s="73">
        <v>0.625</v>
      </c>
      <c r="J6794" s="81" t="s">
        <v>4230</v>
      </c>
      <c r="AL6794" s="144">
        <v>0</v>
      </c>
      <c r="AM6794" s="144">
        <v>0.625</v>
      </c>
      <c r="AN6794" s="144">
        <v>0.625</v>
      </c>
      <c r="AO6794" s="145">
        <v>0.625</v>
      </c>
    </row>
    <row r="6795" spans="2:41" ht="14.5" hidden="1" x14ac:dyDescent="0.35">
      <c r="B6795" s="45" t="s">
        <v>3314</v>
      </c>
      <c r="C6795" s="54">
        <v>911563</v>
      </c>
      <c r="D6795" s="54">
        <v>911563</v>
      </c>
      <c r="E6795" s="60" t="s">
        <v>3210</v>
      </c>
      <c r="F6795" s="73">
        <v>0</v>
      </c>
      <c r="G6795" s="73">
        <v>0.625</v>
      </c>
      <c r="H6795" s="73">
        <v>0.625</v>
      </c>
      <c r="I6795" s="73">
        <v>0.625</v>
      </c>
      <c r="J6795" s="81" t="s">
        <v>4230</v>
      </c>
      <c r="AL6795" s="144">
        <v>0</v>
      </c>
      <c r="AM6795" s="144">
        <v>0.625</v>
      </c>
      <c r="AN6795" s="144">
        <v>0.625</v>
      </c>
      <c r="AO6795" s="145">
        <v>0.625</v>
      </c>
    </row>
    <row r="6796" spans="2:41" ht="14.5" hidden="1" x14ac:dyDescent="0.35">
      <c r="B6796" s="45" t="s">
        <v>3314</v>
      </c>
      <c r="C6796" s="54">
        <v>911569</v>
      </c>
      <c r="D6796" s="54">
        <v>911569</v>
      </c>
      <c r="E6796" s="60" t="s">
        <v>3210</v>
      </c>
      <c r="F6796" s="73">
        <v>0</v>
      </c>
      <c r="G6796" s="73">
        <v>0.625</v>
      </c>
      <c r="H6796" s="73">
        <v>0.625</v>
      </c>
      <c r="I6796" s="73">
        <v>0.625</v>
      </c>
      <c r="J6796" s="81" t="s">
        <v>4230</v>
      </c>
      <c r="AL6796" s="144">
        <v>0</v>
      </c>
      <c r="AM6796" s="144">
        <v>0.625</v>
      </c>
      <c r="AN6796" s="144">
        <v>0.625</v>
      </c>
      <c r="AO6796" s="145">
        <v>0.625</v>
      </c>
    </row>
    <row r="6797" spans="2:41" ht="14.5" hidden="1" x14ac:dyDescent="0.35">
      <c r="B6797" s="45" t="s">
        <v>3314</v>
      </c>
      <c r="C6797" s="54">
        <v>911717</v>
      </c>
      <c r="D6797" s="54">
        <v>911717</v>
      </c>
      <c r="E6797" s="60" t="s">
        <v>3210</v>
      </c>
      <c r="F6797" s="73">
        <v>0</v>
      </c>
      <c r="G6797" s="73">
        <v>0.625</v>
      </c>
      <c r="H6797" s="73">
        <v>0.625</v>
      </c>
      <c r="I6797" s="73">
        <v>0.625</v>
      </c>
      <c r="J6797" s="81" t="s">
        <v>4230</v>
      </c>
      <c r="AL6797" s="144">
        <v>0</v>
      </c>
      <c r="AM6797" s="144">
        <v>0.625</v>
      </c>
      <c r="AN6797" s="144">
        <v>0.625</v>
      </c>
      <c r="AO6797" s="145">
        <v>0.625</v>
      </c>
    </row>
    <row r="6798" spans="2:41" ht="14.5" hidden="1" x14ac:dyDescent="0.35">
      <c r="B6798" s="45" t="s">
        <v>3314</v>
      </c>
      <c r="C6798" s="54">
        <v>911969</v>
      </c>
      <c r="D6798" s="54">
        <v>911969</v>
      </c>
      <c r="E6798" s="60" t="s">
        <v>3210</v>
      </c>
      <c r="F6798" s="73">
        <v>0</v>
      </c>
      <c r="G6798" s="73">
        <v>0.625</v>
      </c>
      <c r="H6798" s="73">
        <v>0.625</v>
      </c>
      <c r="I6798" s="73">
        <v>0.625</v>
      </c>
      <c r="J6798" s="81" t="s">
        <v>4230</v>
      </c>
      <c r="AL6798" s="144">
        <v>0</v>
      </c>
      <c r="AM6798" s="144">
        <v>0.625</v>
      </c>
      <c r="AN6798" s="144">
        <v>0.625</v>
      </c>
      <c r="AO6798" s="145">
        <v>0.625</v>
      </c>
    </row>
    <row r="6799" spans="2:41" ht="14.5" hidden="1" x14ac:dyDescent="0.35">
      <c r="B6799" s="45" t="s">
        <v>3314</v>
      </c>
      <c r="C6799" s="54">
        <v>911976</v>
      </c>
      <c r="D6799" s="54">
        <v>911976</v>
      </c>
      <c r="E6799" s="60" t="s">
        <v>3210</v>
      </c>
      <c r="F6799" s="73">
        <v>0</v>
      </c>
      <c r="G6799" s="73">
        <v>0.625</v>
      </c>
      <c r="H6799" s="73">
        <v>0.625</v>
      </c>
      <c r="I6799" s="73">
        <v>0.625</v>
      </c>
      <c r="J6799" s="81" t="s">
        <v>4230</v>
      </c>
      <c r="AL6799" s="144">
        <v>0</v>
      </c>
      <c r="AM6799" s="144">
        <v>0.625</v>
      </c>
      <c r="AN6799" s="144">
        <v>0.625</v>
      </c>
      <c r="AO6799" s="145">
        <v>0.625</v>
      </c>
    </row>
    <row r="6800" spans="2:41" ht="14.5" hidden="1" x14ac:dyDescent="0.35">
      <c r="B6800" s="45" t="s">
        <v>3314</v>
      </c>
      <c r="C6800" s="54">
        <v>912269</v>
      </c>
      <c r="D6800" s="54">
        <v>912269</v>
      </c>
      <c r="E6800" s="60" t="s">
        <v>3210</v>
      </c>
      <c r="F6800" s="73">
        <v>0</v>
      </c>
      <c r="G6800" s="73">
        <v>0.625</v>
      </c>
      <c r="H6800" s="73">
        <v>0.625</v>
      </c>
      <c r="I6800" s="73">
        <v>0.625</v>
      </c>
      <c r="J6800" s="81" t="s">
        <v>4230</v>
      </c>
      <c r="AL6800" s="144">
        <v>0</v>
      </c>
      <c r="AM6800" s="144">
        <v>0.625</v>
      </c>
      <c r="AN6800" s="144">
        <v>0.625</v>
      </c>
      <c r="AO6800" s="145">
        <v>0.625</v>
      </c>
    </row>
    <row r="6801" spans="2:41" ht="14.5" hidden="1" x14ac:dyDescent="0.35">
      <c r="B6801" s="45" t="s">
        <v>3314</v>
      </c>
      <c r="C6801" s="54">
        <v>913090</v>
      </c>
      <c r="D6801" s="54">
        <v>913090</v>
      </c>
      <c r="E6801" s="60" t="s">
        <v>3210</v>
      </c>
      <c r="F6801" s="73">
        <v>0</v>
      </c>
      <c r="G6801" s="73">
        <v>0.625</v>
      </c>
      <c r="H6801" s="73">
        <v>0.625</v>
      </c>
      <c r="I6801" s="73">
        <v>0.625</v>
      </c>
      <c r="J6801" s="81" t="s">
        <v>4230</v>
      </c>
      <c r="AL6801" s="144">
        <v>0</v>
      </c>
      <c r="AM6801" s="144">
        <v>0.625</v>
      </c>
      <c r="AN6801" s="144">
        <v>0.625</v>
      </c>
      <c r="AO6801" s="145">
        <v>0.625</v>
      </c>
    </row>
    <row r="6802" spans="2:41" ht="14.5" hidden="1" x14ac:dyDescent="0.35">
      <c r="B6802" s="45" t="s">
        <v>3314</v>
      </c>
      <c r="C6802" s="54">
        <v>913160</v>
      </c>
      <c r="D6802" s="54">
        <v>913160</v>
      </c>
      <c r="E6802" s="60" t="s">
        <v>3210</v>
      </c>
      <c r="F6802" s="73">
        <v>0</v>
      </c>
      <c r="G6802" s="73">
        <v>0.625</v>
      </c>
      <c r="H6802" s="73">
        <v>0.625</v>
      </c>
      <c r="I6802" s="73">
        <v>0.625</v>
      </c>
      <c r="J6802" s="81" t="s">
        <v>4230</v>
      </c>
      <c r="AL6802" s="144">
        <v>0</v>
      </c>
      <c r="AM6802" s="144">
        <v>0.625</v>
      </c>
      <c r="AN6802" s="144">
        <v>0.625</v>
      </c>
      <c r="AO6802" s="145">
        <v>0.625</v>
      </c>
    </row>
    <row r="6803" spans="2:41" ht="14.5" hidden="1" x14ac:dyDescent="0.35">
      <c r="B6803" s="45" t="s">
        <v>3314</v>
      </c>
      <c r="C6803" s="54">
        <v>913277</v>
      </c>
      <c r="D6803" s="54">
        <v>913277</v>
      </c>
      <c r="E6803" s="60" t="s">
        <v>3210</v>
      </c>
      <c r="F6803" s="73">
        <v>0</v>
      </c>
      <c r="G6803" s="73">
        <v>0.625</v>
      </c>
      <c r="H6803" s="73">
        <v>0.625</v>
      </c>
      <c r="I6803" s="73">
        <v>0.625</v>
      </c>
      <c r="J6803" s="81" t="s">
        <v>4230</v>
      </c>
      <c r="AL6803" s="144">
        <v>0</v>
      </c>
      <c r="AM6803" s="144">
        <v>0.625</v>
      </c>
      <c r="AN6803" s="144">
        <v>0.625</v>
      </c>
      <c r="AO6803" s="145">
        <v>0.625</v>
      </c>
    </row>
    <row r="6804" spans="2:41" ht="14.5" hidden="1" x14ac:dyDescent="0.35">
      <c r="B6804" s="45" t="s">
        <v>3314</v>
      </c>
      <c r="C6804" s="54">
        <v>913480</v>
      </c>
      <c r="D6804" s="54">
        <v>913480</v>
      </c>
      <c r="E6804" s="60" t="s">
        <v>3210</v>
      </c>
      <c r="F6804" s="73">
        <v>0</v>
      </c>
      <c r="G6804" s="73">
        <v>0.625</v>
      </c>
      <c r="H6804" s="73">
        <v>0.625</v>
      </c>
      <c r="I6804" s="73">
        <v>0.625</v>
      </c>
      <c r="J6804" s="81" t="s">
        <v>4230</v>
      </c>
      <c r="AL6804" s="144">
        <v>0</v>
      </c>
      <c r="AM6804" s="144">
        <v>0.625</v>
      </c>
      <c r="AN6804" s="144">
        <v>0.625</v>
      </c>
      <c r="AO6804" s="145">
        <v>0.625</v>
      </c>
    </row>
    <row r="6805" spans="2:41" ht="14.5" hidden="1" x14ac:dyDescent="0.35">
      <c r="B6805" s="45" t="s">
        <v>3314</v>
      </c>
      <c r="C6805" s="54">
        <v>913560</v>
      </c>
      <c r="D6805" s="54">
        <v>913560</v>
      </c>
      <c r="E6805" s="60" t="s">
        <v>3210</v>
      </c>
      <c r="F6805" s="73">
        <v>0</v>
      </c>
      <c r="G6805" s="73">
        <v>0.625</v>
      </c>
      <c r="H6805" s="73">
        <v>0.625</v>
      </c>
      <c r="I6805" s="73">
        <v>0.625</v>
      </c>
      <c r="J6805" s="81" t="s">
        <v>4230</v>
      </c>
      <c r="AL6805" s="144">
        <v>0</v>
      </c>
      <c r="AM6805" s="144">
        <v>0.625</v>
      </c>
      <c r="AN6805" s="144">
        <v>0.625</v>
      </c>
      <c r="AO6805" s="145">
        <v>0.625</v>
      </c>
    </row>
    <row r="6806" spans="2:41" ht="14.5" hidden="1" x14ac:dyDescent="0.35">
      <c r="B6806" s="45" t="s">
        <v>3314</v>
      </c>
      <c r="C6806" s="54">
        <v>913562</v>
      </c>
      <c r="D6806" s="54">
        <v>913562</v>
      </c>
      <c r="E6806" s="60" t="s">
        <v>3210</v>
      </c>
      <c r="F6806" s="73">
        <v>0</v>
      </c>
      <c r="G6806" s="73">
        <v>0.625</v>
      </c>
      <c r="H6806" s="73">
        <v>0.625</v>
      </c>
      <c r="I6806" s="73">
        <v>0.625</v>
      </c>
      <c r="J6806" s="81" t="s">
        <v>4230</v>
      </c>
      <c r="AL6806" s="144">
        <v>0</v>
      </c>
      <c r="AM6806" s="144">
        <v>0.625</v>
      </c>
      <c r="AN6806" s="144">
        <v>0.625</v>
      </c>
      <c r="AO6806" s="145">
        <v>0.625</v>
      </c>
    </row>
    <row r="6807" spans="2:41" ht="14.5" hidden="1" x14ac:dyDescent="0.35">
      <c r="B6807" s="45" t="s">
        <v>3314</v>
      </c>
      <c r="C6807" s="54">
        <v>913660</v>
      </c>
      <c r="D6807" s="54">
        <v>913660</v>
      </c>
      <c r="E6807" s="60" t="s">
        <v>3210</v>
      </c>
      <c r="F6807" s="73">
        <v>0</v>
      </c>
      <c r="G6807" s="73">
        <v>0.625</v>
      </c>
      <c r="H6807" s="73">
        <v>0.625</v>
      </c>
      <c r="I6807" s="73">
        <v>0.625</v>
      </c>
      <c r="J6807" s="81" t="s">
        <v>4230</v>
      </c>
      <c r="AL6807" s="144">
        <v>0</v>
      </c>
      <c r="AM6807" s="144">
        <v>0.625</v>
      </c>
      <c r="AN6807" s="144">
        <v>0.625</v>
      </c>
      <c r="AO6807" s="145">
        <v>0.625</v>
      </c>
    </row>
    <row r="6808" spans="2:41" ht="14.5" hidden="1" x14ac:dyDescent="0.35">
      <c r="B6808" s="45" t="s">
        <v>3314</v>
      </c>
      <c r="C6808" s="54">
        <v>913726</v>
      </c>
      <c r="D6808" s="54">
        <v>913726</v>
      </c>
      <c r="E6808" s="60" t="s">
        <v>3210</v>
      </c>
      <c r="F6808" s="73">
        <v>0</v>
      </c>
      <c r="G6808" s="73">
        <v>0.625</v>
      </c>
      <c r="H6808" s="73">
        <v>0.625</v>
      </c>
      <c r="I6808" s="73">
        <v>0.625</v>
      </c>
      <c r="J6808" s="81" t="s">
        <v>4230</v>
      </c>
      <c r="AL6808" s="144">
        <v>0</v>
      </c>
      <c r="AM6808" s="144">
        <v>0.625</v>
      </c>
      <c r="AN6808" s="144">
        <v>0.625</v>
      </c>
      <c r="AO6808" s="145">
        <v>0.625</v>
      </c>
    </row>
    <row r="6809" spans="2:41" ht="14.5" hidden="1" x14ac:dyDescent="0.35">
      <c r="B6809" s="45" t="s">
        <v>3314</v>
      </c>
      <c r="C6809" s="54">
        <v>913736</v>
      </c>
      <c r="D6809" s="54">
        <v>913736</v>
      </c>
      <c r="E6809" s="60" t="s">
        <v>3210</v>
      </c>
      <c r="F6809" s="73">
        <v>0</v>
      </c>
      <c r="G6809" s="73">
        <v>0.625</v>
      </c>
      <c r="H6809" s="73">
        <v>0.625</v>
      </c>
      <c r="I6809" s="73">
        <v>0.625</v>
      </c>
      <c r="J6809" s="81" t="s">
        <v>4230</v>
      </c>
      <c r="AL6809" s="144">
        <v>0</v>
      </c>
      <c r="AM6809" s="144">
        <v>0.625</v>
      </c>
      <c r="AN6809" s="144">
        <v>0.625</v>
      </c>
      <c r="AO6809" s="145">
        <v>0.625</v>
      </c>
    </row>
    <row r="6810" spans="2:41" ht="14.5" hidden="1" x14ac:dyDescent="0.35">
      <c r="B6810" s="45" t="s">
        <v>3314</v>
      </c>
      <c r="C6810" s="54">
        <v>913764</v>
      </c>
      <c r="D6810" s="54">
        <v>913764</v>
      </c>
      <c r="E6810" s="60" t="s">
        <v>3210</v>
      </c>
      <c r="F6810" s="73">
        <v>0</v>
      </c>
      <c r="G6810" s="73">
        <v>0.625</v>
      </c>
      <c r="H6810" s="73">
        <v>0.625</v>
      </c>
      <c r="I6810" s="73">
        <v>0.625</v>
      </c>
      <c r="J6810" s="81" t="s">
        <v>4230</v>
      </c>
      <c r="AL6810" s="144">
        <v>0</v>
      </c>
      <c r="AM6810" s="144">
        <v>0.625</v>
      </c>
      <c r="AN6810" s="144">
        <v>0.625</v>
      </c>
      <c r="AO6810" s="145">
        <v>0.625</v>
      </c>
    </row>
    <row r="6811" spans="2:41" ht="14.5" hidden="1" x14ac:dyDescent="0.35">
      <c r="B6811" s="45" t="s">
        <v>3314</v>
      </c>
      <c r="C6811" s="54">
        <v>982007</v>
      </c>
      <c r="D6811" s="54">
        <v>982007</v>
      </c>
      <c r="E6811" s="60" t="s">
        <v>3210</v>
      </c>
      <c r="F6811" s="73">
        <v>0</v>
      </c>
      <c r="G6811" s="73">
        <v>0.625</v>
      </c>
      <c r="H6811" s="73">
        <v>0.625</v>
      </c>
      <c r="I6811" s="73">
        <v>0.625</v>
      </c>
      <c r="J6811" s="81" t="s">
        <v>4230</v>
      </c>
      <c r="AL6811" s="144">
        <v>0</v>
      </c>
      <c r="AM6811" s="144">
        <v>0.625</v>
      </c>
      <c r="AN6811" s="144">
        <v>0.625</v>
      </c>
      <c r="AO6811" s="145">
        <v>0.625</v>
      </c>
    </row>
    <row r="6812" spans="2:41" ht="14.5" hidden="1" x14ac:dyDescent="0.35">
      <c r="B6812" s="45" t="s">
        <v>3314</v>
      </c>
      <c r="C6812" s="54">
        <v>982188</v>
      </c>
      <c r="D6812" s="54">
        <v>982188</v>
      </c>
      <c r="E6812" s="60" t="s">
        <v>3210</v>
      </c>
      <c r="F6812" s="73">
        <v>0</v>
      </c>
      <c r="G6812" s="73">
        <v>0.625</v>
      </c>
      <c r="H6812" s="73">
        <v>0.625</v>
      </c>
      <c r="I6812" s="73">
        <v>0.625</v>
      </c>
      <c r="J6812" s="81" t="s">
        <v>4230</v>
      </c>
      <c r="AL6812" s="144">
        <v>0</v>
      </c>
      <c r="AM6812" s="144">
        <v>0.625</v>
      </c>
      <c r="AN6812" s="144">
        <v>0.625</v>
      </c>
      <c r="AO6812" s="145">
        <v>0.625</v>
      </c>
    </row>
    <row r="6813" spans="2:41" ht="14.5" hidden="1" x14ac:dyDescent="0.35">
      <c r="B6813" s="45" t="s">
        <v>3314</v>
      </c>
      <c r="C6813" s="54">
        <v>982331</v>
      </c>
      <c r="D6813" s="54">
        <v>982331</v>
      </c>
      <c r="E6813" s="60" t="s">
        <v>3210</v>
      </c>
      <c r="F6813" s="73">
        <v>0</v>
      </c>
      <c r="G6813" s="73">
        <v>0.625</v>
      </c>
      <c r="H6813" s="73">
        <v>0.625</v>
      </c>
      <c r="I6813" s="73">
        <v>0.625</v>
      </c>
      <c r="J6813" s="81" t="s">
        <v>4230</v>
      </c>
      <c r="AL6813" s="144">
        <v>0</v>
      </c>
      <c r="AM6813" s="144">
        <v>0.625</v>
      </c>
      <c r="AN6813" s="144">
        <v>0.625</v>
      </c>
      <c r="AO6813" s="145">
        <v>0.625</v>
      </c>
    </row>
    <row r="6814" spans="2:41" ht="14.5" hidden="1" x14ac:dyDescent="0.35">
      <c r="B6814" s="45" t="s">
        <v>3314</v>
      </c>
      <c r="C6814" s="54">
        <v>982334</v>
      </c>
      <c r="D6814" s="54">
        <v>982334</v>
      </c>
      <c r="E6814" s="60" t="s">
        <v>3210</v>
      </c>
      <c r="F6814" s="73">
        <v>0</v>
      </c>
      <c r="G6814" s="73">
        <v>0.625</v>
      </c>
      <c r="H6814" s="73">
        <v>0.625</v>
      </c>
      <c r="I6814" s="73">
        <v>0.625</v>
      </c>
      <c r="J6814" s="81" t="s">
        <v>4230</v>
      </c>
      <c r="AL6814" s="144">
        <v>0</v>
      </c>
      <c r="AM6814" s="144">
        <v>0.625</v>
      </c>
      <c r="AN6814" s="144">
        <v>0.625</v>
      </c>
      <c r="AO6814" s="145">
        <v>0.625</v>
      </c>
    </row>
    <row r="6815" spans="2:41" ht="14.5" hidden="1" x14ac:dyDescent="0.35">
      <c r="B6815" s="45" t="s">
        <v>3314</v>
      </c>
      <c r="C6815" s="54">
        <v>982440</v>
      </c>
      <c r="D6815" s="54">
        <v>982440</v>
      </c>
      <c r="E6815" s="60" t="s">
        <v>3210</v>
      </c>
      <c r="F6815" s="73">
        <v>0</v>
      </c>
      <c r="G6815" s="73">
        <v>0.625</v>
      </c>
      <c r="H6815" s="73">
        <v>0.625</v>
      </c>
      <c r="I6815" s="73">
        <v>0.625</v>
      </c>
      <c r="J6815" s="81" t="s">
        <v>4230</v>
      </c>
      <c r="AL6815" s="144">
        <v>0</v>
      </c>
      <c r="AM6815" s="144">
        <v>0.625</v>
      </c>
      <c r="AN6815" s="144">
        <v>0.625</v>
      </c>
      <c r="AO6815" s="145">
        <v>0.625</v>
      </c>
    </row>
    <row r="6816" spans="2:41" ht="14.5" hidden="1" x14ac:dyDescent="0.35">
      <c r="B6816" s="45" t="s">
        <v>3314</v>
      </c>
      <c r="C6816" s="54">
        <v>982443</v>
      </c>
      <c r="D6816" s="54">
        <v>982443</v>
      </c>
      <c r="E6816" s="60" t="s">
        <v>3210</v>
      </c>
      <c r="F6816" s="73">
        <v>0</v>
      </c>
      <c r="G6816" s="73">
        <v>0.625</v>
      </c>
      <c r="H6816" s="73">
        <v>0.625</v>
      </c>
      <c r="I6816" s="73">
        <v>0.625</v>
      </c>
      <c r="J6816" s="81" t="s">
        <v>4230</v>
      </c>
      <c r="AL6816" s="144">
        <v>0</v>
      </c>
      <c r="AM6816" s="144">
        <v>0.625</v>
      </c>
      <c r="AN6816" s="144">
        <v>0.625</v>
      </c>
      <c r="AO6816" s="145">
        <v>0.625</v>
      </c>
    </row>
    <row r="6817" spans="2:41" ht="14.5" hidden="1" x14ac:dyDescent="0.35">
      <c r="B6817" s="45" t="s">
        <v>3314</v>
      </c>
      <c r="C6817" s="54">
        <v>982445</v>
      </c>
      <c r="D6817" s="54">
        <v>982448</v>
      </c>
      <c r="E6817" s="60" t="s">
        <v>3210</v>
      </c>
      <c r="F6817" s="73">
        <v>0</v>
      </c>
      <c r="G6817" s="73">
        <v>0.625</v>
      </c>
      <c r="H6817" s="73">
        <v>0.625</v>
      </c>
      <c r="I6817" s="73">
        <v>0.625</v>
      </c>
      <c r="J6817" s="81" t="s">
        <v>4230</v>
      </c>
      <c r="AL6817" s="144">
        <v>0</v>
      </c>
      <c r="AM6817" s="144">
        <v>0.625</v>
      </c>
      <c r="AN6817" s="144">
        <v>0.625</v>
      </c>
      <c r="AO6817" s="145">
        <v>0.625</v>
      </c>
    </row>
    <row r="6818" spans="2:41" ht="14.5" hidden="1" x14ac:dyDescent="0.35">
      <c r="B6818" s="45" t="s">
        <v>3314</v>
      </c>
      <c r="C6818" s="54">
        <v>982476</v>
      </c>
      <c r="D6818" s="54">
        <v>982476</v>
      </c>
      <c r="E6818" s="60" t="s">
        <v>3210</v>
      </c>
      <c r="F6818" s="73">
        <v>0</v>
      </c>
      <c r="G6818" s="73">
        <v>0.625</v>
      </c>
      <c r="H6818" s="73">
        <v>0.625</v>
      </c>
      <c r="I6818" s="73">
        <v>0.625</v>
      </c>
      <c r="J6818" s="81" t="s">
        <v>4230</v>
      </c>
      <c r="AL6818" s="144">
        <v>0</v>
      </c>
      <c r="AM6818" s="144">
        <v>0.625</v>
      </c>
      <c r="AN6818" s="144">
        <v>0.625</v>
      </c>
      <c r="AO6818" s="145">
        <v>0.625</v>
      </c>
    </row>
    <row r="6819" spans="2:41" ht="14.5" hidden="1" x14ac:dyDescent="0.35">
      <c r="B6819" s="45" t="s">
        <v>3314</v>
      </c>
      <c r="C6819" s="54">
        <v>982747</v>
      </c>
      <c r="D6819" s="54">
        <v>982747</v>
      </c>
      <c r="E6819" s="60" t="s">
        <v>3210</v>
      </c>
      <c r="F6819" s="73">
        <v>0</v>
      </c>
      <c r="G6819" s="73">
        <v>0.625</v>
      </c>
      <c r="H6819" s="73">
        <v>0.625</v>
      </c>
      <c r="I6819" s="73">
        <v>0.625</v>
      </c>
      <c r="J6819" s="81" t="s">
        <v>4230</v>
      </c>
      <c r="AL6819" s="144">
        <v>0</v>
      </c>
      <c r="AM6819" s="144">
        <v>0.625</v>
      </c>
      <c r="AN6819" s="144">
        <v>0.625</v>
      </c>
      <c r="AO6819" s="145">
        <v>0.625</v>
      </c>
    </row>
    <row r="6820" spans="2:41" ht="14.5" hidden="1" x14ac:dyDescent="0.35">
      <c r="B6820" s="45" t="s">
        <v>3314</v>
      </c>
      <c r="C6820" s="54">
        <v>982775</v>
      </c>
      <c r="D6820" s="54">
        <v>982775</v>
      </c>
      <c r="E6820" s="60" t="s">
        <v>3210</v>
      </c>
      <c r="F6820" s="73">
        <v>0</v>
      </c>
      <c r="G6820" s="73">
        <v>0.625</v>
      </c>
      <c r="H6820" s="73">
        <v>0.625</v>
      </c>
      <c r="I6820" s="73">
        <v>0.625</v>
      </c>
      <c r="J6820" s="81" t="s">
        <v>4230</v>
      </c>
      <c r="AL6820" s="144">
        <v>0</v>
      </c>
      <c r="AM6820" s="144">
        <v>0.625</v>
      </c>
      <c r="AN6820" s="144">
        <v>0.625</v>
      </c>
      <c r="AO6820" s="145">
        <v>0.625</v>
      </c>
    </row>
    <row r="6821" spans="2:41" ht="14.5" hidden="1" x14ac:dyDescent="0.35">
      <c r="B6821" s="45" t="s">
        <v>3314</v>
      </c>
      <c r="C6821" s="54">
        <v>982790</v>
      </c>
      <c r="D6821" s="54">
        <v>982790</v>
      </c>
      <c r="E6821" s="60" t="s">
        <v>3210</v>
      </c>
      <c r="F6821" s="73">
        <v>0</v>
      </c>
      <c r="G6821" s="73">
        <v>0.625</v>
      </c>
      <c r="H6821" s="73">
        <v>0.625</v>
      </c>
      <c r="I6821" s="73">
        <v>0.625</v>
      </c>
      <c r="J6821" s="81" t="s">
        <v>4230</v>
      </c>
      <c r="AL6821" s="144">
        <v>0</v>
      </c>
      <c r="AM6821" s="144">
        <v>0.625</v>
      </c>
      <c r="AN6821" s="144">
        <v>0.625</v>
      </c>
      <c r="AO6821" s="145">
        <v>0.625</v>
      </c>
    </row>
    <row r="6822" spans="2:41" ht="14.5" hidden="1" x14ac:dyDescent="0.35">
      <c r="B6822" s="45" t="s">
        <v>3314</v>
      </c>
      <c r="C6822" s="54">
        <v>982792</v>
      </c>
      <c r="D6822" s="54">
        <v>982793</v>
      </c>
      <c r="E6822" s="60" t="s">
        <v>3210</v>
      </c>
      <c r="F6822" s="73">
        <v>0</v>
      </c>
      <c r="G6822" s="73">
        <v>0.625</v>
      </c>
      <c r="H6822" s="73">
        <v>0.625</v>
      </c>
      <c r="I6822" s="73">
        <v>0.625</v>
      </c>
      <c r="J6822" s="81" t="s">
        <v>4230</v>
      </c>
      <c r="AL6822" s="144">
        <v>0</v>
      </c>
      <c r="AM6822" s="144">
        <v>0.625</v>
      </c>
      <c r="AN6822" s="144">
        <v>0.625</v>
      </c>
      <c r="AO6822" s="145">
        <v>0.625</v>
      </c>
    </row>
    <row r="6823" spans="2:41" ht="14.5" hidden="1" x14ac:dyDescent="0.35">
      <c r="B6823" s="45" t="s">
        <v>3314</v>
      </c>
      <c r="C6823" s="54">
        <v>982797</v>
      </c>
      <c r="D6823" s="54">
        <v>982797</v>
      </c>
      <c r="E6823" s="60" t="s">
        <v>3210</v>
      </c>
      <c r="F6823" s="73">
        <v>0</v>
      </c>
      <c r="G6823" s="73">
        <v>0.625</v>
      </c>
      <c r="H6823" s="73">
        <v>0.625</v>
      </c>
      <c r="I6823" s="73">
        <v>0.625</v>
      </c>
      <c r="J6823" s="81" t="s">
        <v>4230</v>
      </c>
      <c r="AL6823" s="144">
        <v>0</v>
      </c>
      <c r="AM6823" s="144">
        <v>0.625</v>
      </c>
      <c r="AN6823" s="144">
        <v>0.625</v>
      </c>
      <c r="AO6823" s="145">
        <v>0.625</v>
      </c>
    </row>
    <row r="6824" spans="2:41" ht="14.5" hidden="1" x14ac:dyDescent="0.35">
      <c r="B6824" s="45" t="s">
        <v>3314</v>
      </c>
      <c r="C6824" s="54">
        <v>982807</v>
      </c>
      <c r="D6824" s="54">
        <v>982807</v>
      </c>
      <c r="E6824" s="60" t="s">
        <v>3210</v>
      </c>
      <c r="F6824" s="73">
        <v>0</v>
      </c>
      <c r="G6824" s="73">
        <v>0.625</v>
      </c>
      <c r="H6824" s="73">
        <v>0.625</v>
      </c>
      <c r="I6824" s="73">
        <v>0.625</v>
      </c>
      <c r="J6824" s="81" t="s">
        <v>4230</v>
      </c>
      <c r="AL6824" s="144">
        <v>0</v>
      </c>
      <c r="AM6824" s="144">
        <v>0.625</v>
      </c>
      <c r="AN6824" s="144">
        <v>0.625</v>
      </c>
      <c r="AO6824" s="145">
        <v>0.625</v>
      </c>
    </row>
    <row r="6825" spans="2:41" ht="14.5" hidden="1" x14ac:dyDescent="0.35">
      <c r="B6825" s="45" t="s">
        <v>3314</v>
      </c>
      <c r="C6825" s="54">
        <v>982917</v>
      </c>
      <c r="D6825" s="54">
        <v>982917</v>
      </c>
      <c r="E6825" s="60" t="s">
        <v>3210</v>
      </c>
      <c r="F6825" s="73">
        <v>0</v>
      </c>
      <c r="G6825" s="73">
        <v>0.625</v>
      </c>
      <c r="H6825" s="73">
        <v>0.625</v>
      </c>
      <c r="I6825" s="73">
        <v>0.625</v>
      </c>
      <c r="J6825" s="81" t="s">
        <v>4230</v>
      </c>
      <c r="AL6825" s="144">
        <v>0</v>
      </c>
      <c r="AM6825" s="144">
        <v>0.625</v>
      </c>
      <c r="AN6825" s="144">
        <v>0.625</v>
      </c>
      <c r="AO6825" s="145">
        <v>0.625</v>
      </c>
    </row>
    <row r="6826" spans="2:41" ht="14.5" hidden="1" x14ac:dyDescent="0.35">
      <c r="B6826" s="45" t="s">
        <v>3314</v>
      </c>
      <c r="C6826" s="54">
        <v>983018</v>
      </c>
      <c r="D6826" s="54">
        <v>983018</v>
      </c>
      <c r="E6826" s="60" t="s">
        <v>3210</v>
      </c>
      <c r="F6826" s="73">
        <v>0</v>
      </c>
      <c r="G6826" s="73">
        <v>0.625</v>
      </c>
      <c r="H6826" s="73">
        <v>0.625</v>
      </c>
      <c r="I6826" s="73">
        <v>0.625</v>
      </c>
      <c r="J6826" s="81" t="s">
        <v>4230</v>
      </c>
      <c r="AL6826" s="144">
        <v>0</v>
      </c>
      <c r="AM6826" s="144">
        <v>0.625</v>
      </c>
      <c r="AN6826" s="144">
        <v>0.625</v>
      </c>
      <c r="AO6826" s="145">
        <v>0.625</v>
      </c>
    </row>
    <row r="6827" spans="2:41" ht="14.5" hidden="1" x14ac:dyDescent="0.35">
      <c r="B6827" s="45" t="s">
        <v>3314</v>
      </c>
      <c r="C6827" s="54">
        <v>983161</v>
      </c>
      <c r="D6827" s="54">
        <v>983161</v>
      </c>
      <c r="E6827" s="60" t="s">
        <v>3210</v>
      </c>
      <c r="F6827" s="73">
        <v>0</v>
      </c>
      <c r="G6827" s="73">
        <v>0.625</v>
      </c>
      <c r="H6827" s="73">
        <v>0.625</v>
      </c>
      <c r="I6827" s="73">
        <v>0.625</v>
      </c>
      <c r="J6827" s="81" t="s">
        <v>4230</v>
      </c>
      <c r="AL6827" s="144">
        <v>0</v>
      </c>
      <c r="AM6827" s="144">
        <v>0.625</v>
      </c>
      <c r="AN6827" s="144">
        <v>0.625</v>
      </c>
      <c r="AO6827" s="145">
        <v>0.625</v>
      </c>
    </row>
    <row r="6828" spans="2:41" ht="14.5" hidden="1" x14ac:dyDescent="0.35">
      <c r="B6828" s="45" t="s">
        <v>3314</v>
      </c>
      <c r="C6828" s="54">
        <v>983204</v>
      </c>
      <c r="D6828" s="54">
        <v>983205</v>
      </c>
      <c r="E6828" s="60" t="s">
        <v>3210</v>
      </c>
      <c r="F6828" s="73">
        <v>0</v>
      </c>
      <c r="G6828" s="73">
        <v>0.625</v>
      </c>
      <c r="H6828" s="73">
        <v>0.625</v>
      </c>
      <c r="I6828" s="73">
        <v>0.625</v>
      </c>
      <c r="J6828" s="81" t="s">
        <v>4230</v>
      </c>
      <c r="AL6828" s="144">
        <v>0</v>
      </c>
      <c r="AM6828" s="144">
        <v>0.625</v>
      </c>
      <c r="AN6828" s="144">
        <v>0.625</v>
      </c>
      <c r="AO6828" s="145">
        <v>0.625</v>
      </c>
    </row>
    <row r="6829" spans="2:41" ht="14.5" hidden="1" x14ac:dyDescent="0.35">
      <c r="B6829" s="45" t="s">
        <v>3314</v>
      </c>
      <c r="C6829" s="54">
        <v>983303</v>
      </c>
      <c r="D6829" s="54">
        <v>983303</v>
      </c>
      <c r="E6829" s="60" t="s">
        <v>3210</v>
      </c>
      <c r="F6829" s="73">
        <v>0</v>
      </c>
      <c r="G6829" s="73">
        <v>0.625</v>
      </c>
      <c r="H6829" s="73">
        <v>0.625</v>
      </c>
      <c r="I6829" s="73">
        <v>0.625</v>
      </c>
      <c r="J6829" s="81" t="s">
        <v>4230</v>
      </c>
      <c r="AL6829" s="144">
        <v>0</v>
      </c>
      <c r="AM6829" s="144">
        <v>0.625</v>
      </c>
      <c r="AN6829" s="144">
        <v>0.625</v>
      </c>
      <c r="AO6829" s="145">
        <v>0.625</v>
      </c>
    </row>
    <row r="6830" spans="2:41" ht="14.5" hidden="1" x14ac:dyDescent="0.35">
      <c r="B6830" s="45" t="s">
        <v>3314</v>
      </c>
      <c r="C6830" s="54">
        <v>983473</v>
      </c>
      <c r="D6830" s="54">
        <v>983473</v>
      </c>
      <c r="E6830" s="60" t="s">
        <v>3210</v>
      </c>
      <c r="F6830" s="73">
        <v>0</v>
      </c>
      <c r="G6830" s="73">
        <v>0.625</v>
      </c>
      <c r="H6830" s="73">
        <v>0.625</v>
      </c>
      <c r="I6830" s="73">
        <v>0.625</v>
      </c>
      <c r="J6830" s="81" t="s">
        <v>4230</v>
      </c>
      <c r="AL6830" s="144">
        <v>0</v>
      </c>
      <c r="AM6830" s="144">
        <v>0.625</v>
      </c>
      <c r="AN6830" s="144">
        <v>0.625</v>
      </c>
      <c r="AO6830" s="145">
        <v>0.625</v>
      </c>
    </row>
    <row r="6831" spans="2:41" ht="14.5" hidden="1" x14ac:dyDescent="0.35">
      <c r="B6831" s="45" t="s">
        <v>3314</v>
      </c>
      <c r="C6831" s="54">
        <v>983537</v>
      </c>
      <c r="D6831" s="54">
        <v>983537</v>
      </c>
      <c r="E6831" s="60" t="s">
        <v>3210</v>
      </c>
      <c r="F6831" s="73">
        <v>0</v>
      </c>
      <c r="G6831" s="73">
        <v>0.625</v>
      </c>
      <c r="H6831" s="73">
        <v>0.625</v>
      </c>
      <c r="I6831" s="73">
        <v>0.625</v>
      </c>
      <c r="J6831" s="81" t="s">
        <v>4230</v>
      </c>
      <c r="AL6831" s="144">
        <v>0</v>
      </c>
      <c r="AM6831" s="144">
        <v>0.625</v>
      </c>
      <c r="AN6831" s="144">
        <v>0.625</v>
      </c>
      <c r="AO6831" s="145">
        <v>0.625</v>
      </c>
    </row>
    <row r="6832" spans="2:41" ht="14.5" hidden="1" x14ac:dyDescent="0.35">
      <c r="B6832" s="45" t="s">
        <v>3314</v>
      </c>
      <c r="C6832" s="54">
        <v>983577</v>
      </c>
      <c r="D6832" s="54">
        <v>983577</v>
      </c>
      <c r="E6832" s="60" t="s">
        <v>3210</v>
      </c>
      <c r="F6832" s="73">
        <v>0</v>
      </c>
      <c r="G6832" s="73">
        <v>0.625</v>
      </c>
      <c r="H6832" s="73">
        <v>0.625</v>
      </c>
      <c r="I6832" s="73">
        <v>0.625</v>
      </c>
      <c r="J6832" s="81" t="s">
        <v>4230</v>
      </c>
      <c r="AL6832" s="144">
        <v>0</v>
      </c>
      <c r="AM6832" s="144">
        <v>0.625</v>
      </c>
      <c r="AN6832" s="144">
        <v>0.625</v>
      </c>
      <c r="AO6832" s="145">
        <v>0.625</v>
      </c>
    </row>
    <row r="6833" spans="2:41" ht="14.5" hidden="1" x14ac:dyDescent="0.35">
      <c r="B6833" s="45" t="s">
        <v>3314</v>
      </c>
      <c r="C6833" s="54">
        <v>983605</v>
      </c>
      <c r="D6833" s="54">
        <v>983605</v>
      </c>
      <c r="E6833" s="60" t="s">
        <v>3210</v>
      </c>
      <c r="F6833" s="73">
        <v>0</v>
      </c>
      <c r="G6833" s="73">
        <v>0.625</v>
      </c>
      <c r="H6833" s="73">
        <v>0.625</v>
      </c>
      <c r="I6833" s="73">
        <v>0.625</v>
      </c>
      <c r="J6833" s="81" t="s">
        <v>4230</v>
      </c>
      <c r="AL6833" s="144">
        <v>0</v>
      </c>
      <c r="AM6833" s="144">
        <v>0.625</v>
      </c>
      <c r="AN6833" s="144">
        <v>0.625</v>
      </c>
      <c r="AO6833" s="145">
        <v>0.625</v>
      </c>
    </row>
    <row r="6834" spans="2:41" ht="14.5" hidden="1" x14ac:dyDescent="0.35">
      <c r="B6834" s="45" t="s">
        <v>3314</v>
      </c>
      <c r="C6834" s="54">
        <v>983657</v>
      </c>
      <c r="D6834" s="54">
        <v>983657</v>
      </c>
      <c r="E6834" s="60" t="s">
        <v>3210</v>
      </c>
      <c r="F6834" s="73">
        <v>0</v>
      </c>
      <c r="G6834" s="73">
        <v>0.625</v>
      </c>
      <c r="H6834" s="73">
        <v>0.625</v>
      </c>
      <c r="I6834" s="73">
        <v>0.625</v>
      </c>
      <c r="J6834" s="81" t="s">
        <v>4230</v>
      </c>
      <c r="AL6834" s="144">
        <v>0</v>
      </c>
      <c r="AM6834" s="144">
        <v>0.625</v>
      </c>
      <c r="AN6834" s="144">
        <v>0.625</v>
      </c>
      <c r="AO6834" s="145">
        <v>0.625</v>
      </c>
    </row>
    <row r="6835" spans="2:41" ht="14.5" hidden="1" x14ac:dyDescent="0.35">
      <c r="B6835" s="45" t="s">
        <v>3314</v>
      </c>
      <c r="C6835" s="54">
        <v>983723</v>
      </c>
      <c r="D6835" s="54">
        <v>983723</v>
      </c>
      <c r="E6835" s="60" t="s">
        <v>3210</v>
      </c>
      <c r="F6835" s="73">
        <v>0</v>
      </c>
      <c r="G6835" s="73">
        <v>0.625</v>
      </c>
      <c r="H6835" s="73">
        <v>0.625</v>
      </c>
      <c r="I6835" s="73">
        <v>0.625</v>
      </c>
      <c r="J6835" s="81" t="s">
        <v>4230</v>
      </c>
      <c r="AL6835" s="144">
        <v>0</v>
      </c>
      <c r="AM6835" s="144">
        <v>0.625</v>
      </c>
      <c r="AN6835" s="144">
        <v>0.625</v>
      </c>
      <c r="AO6835" s="145">
        <v>0.625</v>
      </c>
    </row>
    <row r="6836" spans="2:41" ht="14.5" hidden="1" x14ac:dyDescent="0.35">
      <c r="B6836" s="45" t="s">
        <v>3314</v>
      </c>
      <c r="C6836" s="54">
        <v>983816</v>
      </c>
      <c r="D6836" s="54">
        <v>983816</v>
      </c>
      <c r="E6836" s="60" t="s">
        <v>3210</v>
      </c>
      <c r="F6836" s="73">
        <v>0</v>
      </c>
      <c r="G6836" s="73">
        <v>0.625</v>
      </c>
      <c r="H6836" s="73">
        <v>0.625</v>
      </c>
      <c r="I6836" s="73">
        <v>0.625</v>
      </c>
      <c r="J6836" s="81" t="s">
        <v>4230</v>
      </c>
      <c r="AL6836" s="144">
        <v>0</v>
      </c>
      <c r="AM6836" s="144">
        <v>0.625</v>
      </c>
      <c r="AN6836" s="144">
        <v>0.625</v>
      </c>
      <c r="AO6836" s="145">
        <v>0.625</v>
      </c>
    </row>
    <row r="6837" spans="2:41" ht="14.5" hidden="1" x14ac:dyDescent="0.35">
      <c r="B6837" s="45" t="s">
        <v>3314</v>
      </c>
      <c r="C6837" s="54">
        <v>983916</v>
      </c>
      <c r="D6837" s="54">
        <v>983916</v>
      </c>
      <c r="E6837" s="60" t="s">
        <v>3210</v>
      </c>
      <c r="F6837" s="73">
        <v>0</v>
      </c>
      <c r="G6837" s="73">
        <v>0.625</v>
      </c>
      <c r="H6837" s="73">
        <v>0.625</v>
      </c>
      <c r="I6837" s="73">
        <v>0.625</v>
      </c>
      <c r="J6837" s="81" t="s">
        <v>4230</v>
      </c>
      <c r="AL6837" s="144">
        <v>0</v>
      </c>
      <c r="AM6837" s="144">
        <v>0.625</v>
      </c>
      <c r="AN6837" s="144">
        <v>0.625</v>
      </c>
      <c r="AO6837" s="145">
        <v>0.625</v>
      </c>
    </row>
    <row r="6838" spans="2:41" ht="14.5" hidden="1" x14ac:dyDescent="0.35">
      <c r="B6838" s="45" t="s">
        <v>3314</v>
      </c>
      <c r="C6838" s="54">
        <v>983940</v>
      </c>
      <c r="D6838" s="54">
        <v>983940</v>
      </c>
      <c r="E6838" s="60" t="s">
        <v>3210</v>
      </c>
      <c r="F6838" s="73">
        <v>0</v>
      </c>
      <c r="G6838" s="73">
        <v>0.625</v>
      </c>
      <c r="H6838" s="73">
        <v>0.625</v>
      </c>
      <c r="I6838" s="73">
        <v>0.625</v>
      </c>
      <c r="J6838" s="81" t="s">
        <v>4230</v>
      </c>
      <c r="AL6838" s="144">
        <v>0</v>
      </c>
      <c r="AM6838" s="144">
        <v>0.625</v>
      </c>
      <c r="AN6838" s="144">
        <v>0.625</v>
      </c>
      <c r="AO6838" s="145">
        <v>0.625</v>
      </c>
    </row>
    <row r="6839" spans="2:41" ht="14.5" hidden="1" x14ac:dyDescent="0.35">
      <c r="B6839" s="45" t="s">
        <v>3314</v>
      </c>
      <c r="C6839" s="54">
        <v>983973</v>
      </c>
      <c r="D6839" s="54">
        <v>983973</v>
      </c>
      <c r="E6839" s="60" t="s">
        <v>3210</v>
      </c>
      <c r="F6839" s="73">
        <v>0</v>
      </c>
      <c r="G6839" s="73">
        <v>0.625</v>
      </c>
      <c r="H6839" s="73">
        <v>0.625</v>
      </c>
      <c r="I6839" s="73">
        <v>0.625</v>
      </c>
      <c r="J6839" s="81" t="s">
        <v>4230</v>
      </c>
      <c r="AL6839" s="144">
        <v>0</v>
      </c>
      <c r="AM6839" s="144">
        <v>0.625</v>
      </c>
      <c r="AN6839" s="144">
        <v>0.625</v>
      </c>
      <c r="AO6839" s="145">
        <v>0.625</v>
      </c>
    </row>
    <row r="6840" spans="2:41" ht="14.5" hidden="1" x14ac:dyDescent="0.35">
      <c r="B6840" s="45" t="s">
        <v>3314</v>
      </c>
      <c r="C6840" s="54">
        <v>984092</v>
      </c>
      <c r="D6840" s="54">
        <v>984092</v>
      </c>
      <c r="E6840" s="60" t="s">
        <v>3210</v>
      </c>
      <c r="F6840" s="73">
        <v>0</v>
      </c>
      <c r="G6840" s="73">
        <v>0.625</v>
      </c>
      <c r="H6840" s="73">
        <v>0.625</v>
      </c>
      <c r="I6840" s="73">
        <v>0.625</v>
      </c>
      <c r="J6840" s="81" t="s">
        <v>4230</v>
      </c>
      <c r="AL6840" s="144">
        <v>0</v>
      </c>
      <c r="AM6840" s="144">
        <v>0.625</v>
      </c>
      <c r="AN6840" s="144">
        <v>0.625</v>
      </c>
      <c r="AO6840" s="145">
        <v>0.625</v>
      </c>
    </row>
    <row r="6841" spans="2:41" ht="14.5" hidden="1" x14ac:dyDescent="0.35">
      <c r="B6841" s="45" t="s">
        <v>3314</v>
      </c>
      <c r="C6841" s="54">
        <v>984115</v>
      </c>
      <c r="D6841" s="54">
        <v>984115</v>
      </c>
      <c r="E6841" s="60" t="s">
        <v>3210</v>
      </c>
      <c r="F6841" s="73">
        <v>0</v>
      </c>
      <c r="G6841" s="73">
        <v>0.625</v>
      </c>
      <c r="H6841" s="73">
        <v>0.625</v>
      </c>
      <c r="I6841" s="73">
        <v>0.625</v>
      </c>
      <c r="J6841" s="81" t="s">
        <v>4230</v>
      </c>
      <c r="AL6841" s="144">
        <v>0</v>
      </c>
      <c r="AM6841" s="144">
        <v>0.625</v>
      </c>
      <c r="AN6841" s="144">
        <v>0.625</v>
      </c>
      <c r="AO6841" s="145">
        <v>0.625</v>
      </c>
    </row>
    <row r="6842" spans="2:41" ht="14.5" hidden="1" x14ac:dyDescent="0.35">
      <c r="B6842" s="45" t="s">
        <v>3314</v>
      </c>
      <c r="C6842" s="54">
        <v>984164</v>
      </c>
      <c r="D6842" s="54">
        <v>984164</v>
      </c>
      <c r="E6842" s="60" t="s">
        <v>3210</v>
      </c>
      <c r="F6842" s="73">
        <v>0</v>
      </c>
      <c r="G6842" s="73">
        <v>0.625</v>
      </c>
      <c r="H6842" s="73">
        <v>0.625</v>
      </c>
      <c r="I6842" s="73">
        <v>0.625</v>
      </c>
      <c r="J6842" s="81" t="s">
        <v>4230</v>
      </c>
      <c r="AL6842" s="144">
        <v>0</v>
      </c>
      <c r="AM6842" s="144">
        <v>0.625</v>
      </c>
      <c r="AN6842" s="144">
        <v>0.625</v>
      </c>
      <c r="AO6842" s="145">
        <v>0.625</v>
      </c>
    </row>
    <row r="6843" spans="2:41" ht="14.5" hidden="1" x14ac:dyDescent="0.35">
      <c r="B6843" s="45" t="s">
        <v>3314</v>
      </c>
      <c r="C6843" s="54">
        <v>984240</v>
      </c>
      <c r="D6843" s="54">
        <v>984240</v>
      </c>
      <c r="E6843" s="60" t="s">
        <v>3210</v>
      </c>
      <c r="F6843" s="73">
        <v>0</v>
      </c>
      <c r="G6843" s="73">
        <v>0.625</v>
      </c>
      <c r="H6843" s="73">
        <v>0.625</v>
      </c>
      <c r="I6843" s="73">
        <v>0.625</v>
      </c>
      <c r="J6843" s="81" t="s">
        <v>4230</v>
      </c>
      <c r="AL6843" s="144">
        <v>0</v>
      </c>
      <c r="AM6843" s="144">
        <v>0.625</v>
      </c>
      <c r="AN6843" s="144">
        <v>0.625</v>
      </c>
      <c r="AO6843" s="145">
        <v>0.625</v>
      </c>
    </row>
    <row r="6844" spans="2:41" ht="14.5" hidden="1" x14ac:dyDescent="0.35">
      <c r="B6844" s="45" t="s">
        <v>3314</v>
      </c>
      <c r="C6844" s="54">
        <v>984399</v>
      </c>
      <c r="D6844" s="54">
        <v>984399</v>
      </c>
      <c r="E6844" s="60" t="s">
        <v>3210</v>
      </c>
      <c r="F6844" s="73">
        <v>0</v>
      </c>
      <c r="G6844" s="73">
        <v>0.625</v>
      </c>
      <c r="H6844" s="73">
        <v>0.625</v>
      </c>
      <c r="I6844" s="73">
        <v>0.625</v>
      </c>
      <c r="J6844" s="81" t="s">
        <v>4230</v>
      </c>
      <c r="AL6844" s="144">
        <v>0</v>
      </c>
      <c r="AM6844" s="144">
        <v>0.625</v>
      </c>
      <c r="AN6844" s="144">
        <v>0.625</v>
      </c>
      <c r="AO6844" s="145">
        <v>0.625</v>
      </c>
    </row>
    <row r="6845" spans="2:41" ht="14.5" hidden="1" x14ac:dyDescent="0.35">
      <c r="B6845" s="45" t="s">
        <v>3314</v>
      </c>
      <c r="C6845" s="54">
        <v>984523</v>
      </c>
      <c r="D6845" s="54">
        <v>984523</v>
      </c>
      <c r="E6845" s="60" t="s">
        <v>3210</v>
      </c>
      <c r="F6845" s="73">
        <v>0</v>
      </c>
      <c r="G6845" s="73">
        <v>0.625</v>
      </c>
      <c r="H6845" s="73">
        <v>0.625</v>
      </c>
      <c r="I6845" s="73">
        <v>0.625</v>
      </c>
      <c r="J6845" s="81" t="s">
        <v>4230</v>
      </c>
      <c r="AL6845" s="144">
        <v>0</v>
      </c>
      <c r="AM6845" s="144">
        <v>0.625</v>
      </c>
      <c r="AN6845" s="144">
        <v>0.625</v>
      </c>
      <c r="AO6845" s="145">
        <v>0.625</v>
      </c>
    </row>
    <row r="6846" spans="2:41" ht="14.5" hidden="1" x14ac:dyDescent="0.35">
      <c r="B6846" s="45" t="s">
        <v>3314</v>
      </c>
      <c r="C6846" s="54">
        <v>984531</v>
      </c>
      <c r="D6846" s="54">
        <v>984531</v>
      </c>
      <c r="E6846" s="60" t="s">
        <v>3210</v>
      </c>
      <c r="F6846" s="73">
        <v>0</v>
      </c>
      <c r="G6846" s="73">
        <v>0.625</v>
      </c>
      <c r="H6846" s="73">
        <v>0.625</v>
      </c>
      <c r="I6846" s="73">
        <v>0.625</v>
      </c>
      <c r="J6846" s="81" t="s">
        <v>4230</v>
      </c>
      <c r="AL6846" s="144">
        <v>0</v>
      </c>
      <c r="AM6846" s="144">
        <v>0.625</v>
      </c>
      <c r="AN6846" s="144">
        <v>0.625</v>
      </c>
      <c r="AO6846" s="145">
        <v>0.625</v>
      </c>
    </row>
    <row r="6847" spans="2:41" ht="14.5" hidden="1" x14ac:dyDescent="0.35">
      <c r="B6847" s="45" t="s">
        <v>3314</v>
      </c>
      <c r="C6847" s="54">
        <v>984544</v>
      </c>
      <c r="D6847" s="54">
        <v>984544</v>
      </c>
      <c r="E6847" s="60" t="s">
        <v>3210</v>
      </c>
      <c r="F6847" s="73">
        <v>0</v>
      </c>
      <c r="G6847" s="73">
        <v>0.625</v>
      </c>
      <c r="H6847" s="73">
        <v>0.625</v>
      </c>
      <c r="I6847" s="73">
        <v>0.625</v>
      </c>
      <c r="J6847" s="81" t="s">
        <v>4230</v>
      </c>
      <c r="AL6847" s="144">
        <v>0</v>
      </c>
      <c r="AM6847" s="144">
        <v>0.625</v>
      </c>
      <c r="AN6847" s="144">
        <v>0.625</v>
      </c>
      <c r="AO6847" s="145">
        <v>0.625</v>
      </c>
    </row>
    <row r="6848" spans="2:41" ht="14.5" hidden="1" x14ac:dyDescent="0.35">
      <c r="B6848" s="45" t="s">
        <v>3314</v>
      </c>
      <c r="C6848" s="54">
        <v>984567</v>
      </c>
      <c r="D6848" s="54">
        <v>984567</v>
      </c>
      <c r="E6848" s="60" t="s">
        <v>3210</v>
      </c>
      <c r="F6848" s="73">
        <v>0</v>
      </c>
      <c r="G6848" s="73">
        <v>0.625</v>
      </c>
      <c r="H6848" s="73">
        <v>0.625</v>
      </c>
      <c r="I6848" s="73">
        <v>0.625</v>
      </c>
      <c r="J6848" s="81" t="s">
        <v>4230</v>
      </c>
      <c r="AL6848" s="144">
        <v>0</v>
      </c>
      <c r="AM6848" s="144">
        <v>0.625</v>
      </c>
      <c r="AN6848" s="144">
        <v>0.625</v>
      </c>
      <c r="AO6848" s="145">
        <v>0.625</v>
      </c>
    </row>
    <row r="6849" spans="2:41" ht="14.5" hidden="1" x14ac:dyDescent="0.35">
      <c r="B6849" s="45" t="s">
        <v>3314</v>
      </c>
      <c r="C6849" s="54">
        <v>984576</v>
      </c>
      <c r="D6849" s="54">
        <v>984576</v>
      </c>
      <c r="E6849" s="60" t="s">
        <v>3210</v>
      </c>
      <c r="F6849" s="73">
        <v>0</v>
      </c>
      <c r="G6849" s="73">
        <v>0.625</v>
      </c>
      <c r="H6849" s="73">
        <v>0.625</v>
      </c>
      <c r="I6849" s="73">
        <v>0.625</v>
      </c>
      <c r="J6849" s="81" t="s">
        <v>4230</v>
      </c>
      <c r="AL6849" s="144">
        <v>0</v>
      </c>
      <c r="AM6849" s="144">
        <v>0.625</v>
      </c>
      <c r="AN6849" s="144">
        <v>0.625</v>
      </c>
      <c r="AO6849" s="145">
        <v>0.625</v>
      </c>
    </row>
    <row r="6850" spans="2:41" ht="14.5" hidden="1" x14ac:dyDescent="0.35">
      <c r="B6850" s="45" t="s">
        <v>3314</v>
      </c>
      <c r="C6850" s="54">
        <v>984729</v>
      </c>
      <c r="D6850" s="54">
        <v>984729</v>
      </c>
      <c r="E6850" s="60" t="s">
        <v>3210</v>
      </c>
      <c r="F6850" s="73">
        <v>0</v>
      </c>
      <c r="G6850" s="73">
        <v>0.625</v>
      </c>
      <c r="H6850" s="73">
        <v>0.625</v>
      </c>
      <c r="I6850" s="73">
        <v>0.625</v>
      </c>
      <c r="J6850" s="81" t="s">
        <v>4230</v>
      </c>
      <c r="AL6850" s="144">
        <v>0</v>
      </c>
      <c r="AM6850" s="144">
        <v>0.625</v>
      </c>
      <c r="AN6850" s="144">
        <v>0.625</v>
      </c>
      <c r="AO6850" s="145">
        <v>0.625</v>
      </c>
    </row>
    <row r="6851" spans="2:41" ht="14.5" hidden="1" x14ac:dyDescent="0.35">
      <c r="B6851" s="45" t="s">
        <v>3314</v>
      </c>
      <c r="C6851" s="54">
        <v>989040</v>
      </c>
      <c r="D6851" s="54">
        <v>989040</v>
      </c>
      <c r="E6851" s="60" t="s">
        <v>3210</v>
      </c>
      <c r="F6851" s="73">
        <v>0</v>
      </c>
      <c r="G6851" s="73">
        <v>0.625</v>
      </c>
      <c r="H6851" s="73">
        <v>0.625</v>
      </c>
      <c r="I6851" s="73">
        <v>0.625</v>
      </c>
      <c r="J6851" s="81" t="s">
        <v>4230</v>
      </c>
      <c r="AL6851" s="144">
        <v>0</v>
      </c>
      <c r="AM6851" s="144">
        <v>0.625</v>
      </c>
      <c r="AN6851" s="144">
        <v>0.625</v>
      </c>
      <c r="AO6851" s="145">
        <v>0.625</v>
      </c>
    </row>
    <row r="6852" spans="2:41" ht="14.5" hidden="1" x14ac:dyDescent="0.35">
      <c r="B6852" s="45" t="s">
        <v>3314</v>
      </c>
      <c r="C6852" s="54">
        <v>989073</v>
      </c>
      <c r="D6852" s="54">
        <v>989073</v>
      </c>
      <c r="E6852" s="60" t="s">
        <v>3210</v>
      </c>
      <c r="F6852" s="73">
        <v>0</v>
      </c>
      <c r="G6852" s="73">
        <v>0.625</v>
      </c>
      <c r="H6852" s="73">
        <v>0.625</v>
      </c>
      <c r="I6852" s="73">
        <v>0.625</v>
      </c>
      <c r="J6852" s="81" t="s">
        <v>4230</v>
      </c>
      <c r="AL6852" s="144">
        <v>0</v>
      </c>
      <c r="AM6852" s="144">
        <v>0.625</v>
      </c>
      <c r="AN6852" s="144">
        <v>0.625</v>
      </c>
      <c r="AO6852" s="145">
        <v>0.625</v>
      </c>
    </row>
    <row r="6853" spans="2:41" ht="14.5" hidden="1" x14ac:dyDescent="0.35">
      <c r="B6853" s="45" t="s">
        <v>3314</v>
      </c>
      <c r="C6853" s="54">
        <v>118184</v>
      </c>
      <c r="D6853" s="54">
        <v>118184</v>
      </c>
      <c r="E6853" s="60" t="s">
        <v>3210</v>
      </c>
      <c r="F6853" s="73">
        <v>0</v>
      </c>
      <c r="G6853" s="73">
        <v>0.625</v>
      </c>
      <c r="H6853" s="73">
        <v>0.625</v>
      </c>
      <c r="I6853" s="73">
        <v>0.625</v>
      </c>
      <c r="J6853" s="81" t="s">
        <v>4230</v>
      </c>
      <c r="AL6853" s="144">
        <v>0</v>
      </c>
      <c r="AM6853" s="144">
        <v>0.625</v>
      </c>
      <c r="AN6853" s="144">
        <v>0.625</v>
      </c>
      <c r="AO6853" s="145">
        <v>0.625</v>
      </c>
    </row>
    <row r="6854" spans="2:41" ht="14.5" hidden="1" x14ac:dyDescent="0.35">
      <c r="B6854" s="45" t="s">
        <v>3314</v>
      </c>
      <c r="C6854" s="54">
        <v>118402</v>
      </c>
      <c r="D6854" s="54">
        <v>118402</v>
      </c>
      <c r="E6854" s="60" t="s">
        <v>3210</v>
      </c>
      <c r="F6854" s="73">
        <v>0</v>
      </c>
      <c r="G6854" s="73">
        <v>0.625</v>
      </c>
      <c r="H6854" s="73">
        <v>0.625</v>
      </c>
      <c r="I6854" s="73">
        <v>0.625</v>
      </c>
      <c r="J6854" s="81" t="s">
        <v>4230</v>
      </c>
      <c r="AL6854" s="144">
        <v>0</v>
      </c>
      <c r="AM6854" s="144">
        <v>0.625</v>
      </c>
      <c r="AN6854" s="144">
        <v>0.625</v>
      </c>
      <c r="AO6854" s="145">
        <v>0.625</v>
      </c>
    </row>
    <row r="6855" spans="2:41" ht="14.5" hidden="1" x14ac:dyDescent="0.35">
      <c r="B6855" s="45" t="s">
        <v>3314</v>
      </c>
      <c r="C6855" s="54">
        <v>118887</v>
      </c>
      <c r="D6855" s="54">
        <v>118887</v>
      </c>
      <c r="E6855" s="60" t="s">
        <v>3210</v>
      </c>
      <c r="F6855" s="73">
        <v>0</v>
      </c>
      <c r="G6855" s="73">
        <v>0.625</v>
      </c>
      <c r="H6855" s="73">
        <v>0.625</v>
      </c>
      <c r="I6855" s="73">
        <v>0.625</v>
      </c>
      <c r="J6855" s="81" t="s">
        <v>4230</v>
      </c>
      <c r="AL6855" s="144">
        <v>0</v>
      </c>
      <c r="AM6855" s="144">
        <v>0.625</v>
      </c>
      <c r="AN6855" s="144">
        <v>0.625</v>
      </c>
      <c r="AO6855" s="145">
        <v>0.625</v>
      </c>
    </row>
    <row r="6856" spans="2:41" ht="14.5" hidden="1" x14ac:dyDescent="0.35">
      <c r="B6856" s="45" t="s">
        <v>3314</v>
      </c>
      <c r="C6856" s="54">
        <v>900050</v>
      </c>
      <c r="D6856" s="54">
        <v>900050</v>
      </c>
      <c r="E6856" s="60" t="s">
        <v>3211</v>
      </c>
      <c r="F6856" s="73">
        <v>0</v>
      </c>
      <c r="G6856" s="73">
        <v>0.66666666666666674</v>
      </c>
      <c r="H6856" s="73">
        <v>0.66666666666666674</v>
      </c>
      <c r="I6856" s="73">
        <v>0.66666666666666674</v>
      </c>
      <c r="J6856" s="81" t="s">
        <v>4230</v>
      </c>
      <c r="AL6856" s="144">
        <v>0</v>
      </c>
      <c r="AM6856" s="144">
        <v>0.66666666666666674</v>
      </c>
      <c r="AN6856" s="144">
        <v>0.66666666666666674</v>
      </c>
      <c r="AO6856" s="145">
        <v>0.66666666666666674</v>
      </c>
    </row>
    <row r="6857" spans="2:41" ht="14.5" hidden="1" x14ac:dyDescent="0.35">
      <c r="B6857" s="45" t="s">
        <v>3314</v>
      </c>
      <c r="C6857" s="54">
        <v>900709</v>
      </c>
      <c r="D6857" s="54">
        <v>900709</v>
      </c>
      <c r="E6857" s="60" t="s">
        <v>3211</v>
      </c>
      <c r="F6857" s="73">
        <v>0</v>
      </c>
      <c r="G6857" s="73">
        <v>0.66666666666666674</v>
      </c>
      <c r="H6857" s="73">
        <v>0.66666666666666674</v>
      </c>
      <c r="I6857" s="73">
        <v>0.66666666666666674</v>
      </c>
      <c r="J6857" s="81" t="s">
        <v>4230</v>
      </c>
      <c r="AL6857" s="144">
        <v>0</v>
      </c>
      <c r="AM6857" s="144">
        <v>0.66666666666666674</v>
      </c>
      <c r="AN6857" s="144">
        <v>0.66666666666666674</v>
      </c>
      <c r="AO6857" s="145">
        <v>0.66666666666666674</v>
      </c>
    </row>
    <row r="6858" spans="2:41" ht="14.5" hidden="1" x14ac:dyDescent="0.35">
      <c r="B6858" s="45" t="s">
        <v>3314</v>
      </c>
      <c r="C6858" s="54">
        <v>901174</v>
      </c>
      <c r="D6858" s="54">
        <v>901174</v>
      </c>
      <c r="E6858" s="60" t="s">
        <v>3211</v>
      </c>
      <c r="F6858" s="73">
        <v>0</v>
      </c>
      <c r="G6858" s="73">
        <v>0.66666666666666674</v>
      </c>
      <c r="H6858" s="73">
        <v>0.66666666666666674</v>
      </c>
      <c r="I6858" s="73">
        <v>0.66666666666666674</v>
      </c>
      <c r="J6858" s="81" t="s">
        <v>4230</v>
      </c>
      <c r="AL6858" s="144">
        <v>0</v>
      </c>
      <c r="AM6858" s="144">
        <v>0.66666666666666674</v>
      </c>
      <c r="AN6858" s="144">
        <v>0.66666666666666674</v>
      </c>
      <c r="AO6858" s="145">
        <v>0.66666666666666674</v>
      </c>
    </row>
    <row r="6859" spans="2:41" ht="14.5" hidden="1" x14ac:dyDescent="0.35">
      <c r="B6859" s="45" t="s">
        <v>3314</v>
      </c>
      <c r="C6859" s="54">
        <v>901348</v>
      </c>
      <c r="D6859" s="54">
        <v>901348</v>
      </c>
      <c r="E6859" s="60" t="s">
        <v>3211</v>
      </c>
      <c r="F6859" s="73">
        <v>0</v>
      </c>
      <c r="G6859" s="73">
        <v>0.66666666666666674</v>
      </c>
      <c r="H6859" s="73">
        <v>0.66666666666666674</v>
      </c>
      <c r="I6859" s="73">
        <v>0.66666666666666674</v>
      </c>
      <c r="J6859" s="81" t="s">
        <v>4230</v>
      </c>
      <c r="AL6859" s="144">
        <v>0</v>
      </c>
      <c r="AM6859" s="144">
        <v>0.66666666666666674</v>
      </c>
      <c r="AN6859" s="144">
        <v>0.66666666666666674</v>
      </c>
      <c r="AO6859" s="145">
        <v>0.66666666666666674</v>
      </c>
    </row>
    <row r="6860" spans="2:41" ht="14.5" hidden="1" x14ac:dyDescent="0.35">
      <c r="B6860" s="45" t="s">
        <v>3314</v>
      </c>
      <c r="C6860" s="54">
        <v>902027</v>
      </c>
      <c r="D6860" s="54">
        <v>902027</v>
      </c>
      <c r="E6860" s="60" t="s">
        <v>3211</v>
      </c>
      <c r="F6860" s="73">
        <v>0</v>
      </c>
      <c r="G6860" s="73">
        <v>0.66666666666666674</v>
      </c>
      <c r="H6860" s="73">
        <v>0.66666666666666674</v>
      </c>
      <c r="I6860" s="73">
        <v>0.66666666666666674</v>
      </c>
      <c r="J6860" s="81" t="s">
        <v>4230</v>
      </c>
      <c r="AL6860" s="144">
        <v>0</v>
      </c>
      <c r="AM6860" s="144">
        <v>0.66666666666666674</v>
      </c>
      <c r="AN6860" s="144">
        <v>0.66666666666666674</v>
      </c>
      <c r="AO6860" s="145">
        <v>0.66666666666666674</v>
      </c>
    </row>
    <row r="6861" spans="2:41" ht="14.5" hidden="1" x14ac:dyDescent="0.35">
      <c r="B6861" s="45" t="s">
        <v>3314</v>
      </c>
      <c r="C6861" s="54">
        <v>902335</v>
      </c>
      <c r="D6861" s="54">
        <v>902335</v>
      </c>
      <c r="E6861" s="60" t="s">
        <v>3211</v>
      </c>
      <c r="F6861" s="73">
        <v>0</v>
      </c>
      <c r="G6861" s="73">
        <v>0.66666666666666674</v>
      </c>
      <c r="H6861" s="73">
        <v>0.66666666666666674</v>
      </c>
      <c r="I6861" s="73">
        <v>0.66666666666666674</v>
      </c>
      <c r="J6861" s="81" t="s">
        <v>4230</v>
      </c>
      <c r="AL6861" s="144">
        <v>0</v>
      </c>
      <c r="AM6861" s="144">
        <v>0.66666666666666674</v>
      </c>
      <c r="AN6861" s="144">
        <v>0.66666666666666674</v>
      </c>
      <c r="AO6861" s="145">
        <v>0.66666666666666674</v>
      </c>
    </row>
    <row r="6862" spans="2:41" ht="14.5" hidden="1" x14ac:dyDescent="0.35">
      <c r="B6862" s="45" t="s">
        <v>3314</v>
      </c>
      <c r="C6862" s="54">
        <v>903046</v>
      </c>
      <c r="D6862" s="54">
        <v>903046</v>
      </c>
      <c r="E6862" s="60" t="s">
        <v>3211</v>
      </c>
      <c r="F6862" s="73">
        <v>0</v>
      </c>
      <c r="G6862" s="73">
        <v>0.66666666666666674</v>
      </c>
      <c r="H6862" s="73">
        <v>0.66666666666666674</v>
      </c>
      <c r="I6862" s="73">
        <v>0.66666666666666674</v>
      </c>
      <c r="J6862" s="81" t="s">
        <v>4230</v>
      </c>
      <c r="AL6862" s="144">
        <v>0</v>
      </c>
      <c r="AM6862" s="144">
        <v>0.66666666666666674</v>
      </c>
      <c r="AN6862" s="144">
        <v>0.66666666666666674</v>
      </c>
      <c r="AO6862" s="145">
        <v>0.66666666666666674</v>
      </c>
    </row>
    <row r="6863" spans="2:41" ht="14.5" hidden="1" x14ac:dyDescent="0.35">
      <c r="B6863" s="45" t="s">
        <v>3314</v>
      </c>
      <c r="C6863" s="54">
        <v>903077</v>
      </c>
      <c r="D6863" s="54">
        <v>903077</v>
      </c>
      <c r="E6863" s="60" t="s">
        <v>3211</v>
      </c>
      <c r="F6863" s="73">
        <v>0</v>
      </c>
      <c r="G6863" s="73">
        <v>0.66666666666666674</v>
      </c>
      <c r="H6863" s="73">
        <v>0.66666666666666674</v>
      </c>
      <c r="I6863" s="73">
        <v>0.66666666666666674</v>
      </c>
      <c r="J6863" s="81" t="s">
        <v>4230</v>
      </c>
      <c r="AL6863" s="144">
        <v>0</v>
      </c>
      <c r="AM6863" s="144">
        <v>0.66666666666666674</v>
      </c>
      <c r="AN6863" s="144">
        <v>0.66666666666666674</v>
      </c>
      <c r="AO6863" s="145">
        <v>0.66666666666666674</v>
      </c>
    </row>
    <row r="6864" spans="2:41" ht="14.5" hidden="1" x14ac:dyDescent="0.35">
      <c r="B6864" s="45" t="s">
        <v>3314</v>
      </c>
      <c r="C6864" s="54">
        <v>903107</v>
      </c>
      <c r="D6864" s="54">
        <v>903107</v>
      </c>
      <c r="E6864" s="60" t="s">
        <v>3211</v>
      </c>
      <c r="F6864" s="73">
        <v>0</v>
      </c>
      <c r="G6864" s="73">
        <v>0.66666666666666674</v>
      </c>
      <c r="H6864" s="73">
        <v>0.66666666666666674</v>
      </c>
      <c r="I6864" s="73">
        <v>0.66666666666666674</v>
      </c>
      <c r="J6864" s="81" t="s">
        <v>4230</v>
      </c>
      <c r="AL6864" s="144">
        <v>0</v>
      </c>
      <c r="AM6864" s="144">
        <v>0.66666666666666674</v>
      </c>
      <c r="AN6864" s="144">
        <v>0.66666666666666674</v>
      </c>
      <c r="AO6864" s="145">
        <v>0.66666666666666674</v>
      </c>
    </row>
    <row r="6865" spans="2:41" ht="14.5" hidden="1" x14ac:dyDescent="0.35">
      <c r="B6865" s="45" t="s">
        <v>3314</v>
      </c>
      <c r="C6865" s="54">
        <v>903266</v>
      </c>
      <c r="D6865" s="54">
        <v>903266</v>
      </c>
      <c r="E6865" s="60" t="s">
        <v>3211</v>
      </c>
      <c r="F6865" s="73">
        <v>0</v>
      </c>
      <c r="G6865" s="73">
        <v>0.66666666666666674</v>
      </c>
      <c r="H6865" s="73">
        <v>0.66666666666666674</v>
      </c>
      <c r="I6865" s="73">
        <v>0.66666666666666674</v>
      </c>
      <c r="J6865" s="81" t="s">
        <v>4230</v>
      </c>
      <c r="AL6865" s="144">
        <v>0</v>
      </c>
      <c r="AM6865" s="144">
        <v>0.66666666666666674</v>
      </c>
      <c r="AN6865" s="144">
        <v>0.66666666666666674</v>
      </c>
      <c r="AO6865" s="145">
        <v>0.66666666666666674</v>
      </c>
    </row>
    <row r="6866" spans="2:41" ht="14.5" hidden="1" x14ac:dyDescent="0.35">
      <c r="B6866" s="45" t="s">
        <v>3314</v>
      </c>
      <c r="C6866" s="54">
        <v>903420</v>
      </c>
      <c r="D6866" s="54">
        <v>903420</v>
      </c>
      <c r="E6866" s="60" t="s">
        <v>3211</v>
      </c>
      <c r="F6866" s="73">
        <v>0</v>
      </c>
      <c r="G6866" s="73">
        <v>0.66666666666666674</v>
      </c>
      <c r="H6866" s="73">
        <v>0.66666666666666674</v>
      </c>
      <c r="I6866" s="73">
        <v>0.66666666666666674</v>
      </c>
      <c r="J6866" s="81" t="s">
        <v>4230</v>
      </c>
      <c r="AL6866" s="144">
        <v>0</v>
      </c>
      <c r="AM6866" s="144">
        <v>0.66666666666666674</v>
      </c>
      <c r="AN6866" s="144">
        <v>0.66666666666666674</v>
      </c>
      <c r="AO6866" s="145">
        <v>0.66666666666666674</v>
      </c>
    </row>
    <row r="6867" spans="2:41" ht="14.5" hidden="1" x14ac:dyDescent="0.35">
      <c r="B6867" s="45" t="s">
        <v>3314</v>
      </c>
      <c r="C6867" s="54">
        <v>903519</v>
      </c>
      <c r="D6867" s="54">
        <v>903519</v>
      </c>
      <c r="E6867" s="60" t="s">
        <v>3211</v>
      </c>
      <c r="F6867" s="73">
        <v>0</v>
      </c>
      <c r="G6867" s="73">
        <v>0.66666666666666674</v>
      </c>
      <c r="H6867" s="73">
        <v>0.66666666666666674</v>
      </c>
      <c r="I6867" s="73">
        <v>0.66666666666666674</v>
      </c>
      <c r="J6867" s="81" t="s">
        <v>4230</v>
      </c>
      <c r="AL6867" s="144">
        <v>0</v>
      </c>
      <c r="AM6867" s="144">
        <v>0.66666666666666674</v>
      </c>
      <c r="AN6867" s="144">
        <v>0.66666666666666674</v>
      </c>
      <c r="AO6867" s="145">
        <v>0.66666666666666674</v>
      </c>
    </row>
    <row r="6868" spans="2:41" ht="14.5" hidden="1" x14ac:dyDescent="0.35">
      <c r="B6868" s="45" t="s">
        <v>3314</v>
      </c>
      <c r="C6868" s="54">
        <v>903623</v>
      </c>
      <c r="D6868" s="54">
        <v>903623</v>
      </c>
      <c r="E6868" s="60" t="s">
        <v>3211</v>
      </c>
      <c r="F6868" s="73">
        <v>0</v>
      </c>
      <c r="G6868" s="73">
        <v>0.66666666666666674</v>
      </c>
      <c r="H6868" s="73">
        <v>0.66666666666666674</v>
      </c>
      <c r="I6868" s="73">
        <v>0.66666666666666674</v>
      </c>
      <c r="J6868" s="81" t="s">
        <v>4230</v>
      </c>
      <c r="AL6868" s="144">
        <v>0</v>
      </c>
      <c r="AM6868" s="144">
        <v>0.66666666666666674</v>
      </c>
      <c r="AN6868" s="144">
        <v>0.66666666666666674</v>
      </c>
      <c r="AO6868" s="145">
        <v>0.66666666666666674</v>
      </c>
    </row>
    <row r="6869" spans="2:41" ht="14.5" hidden="1" x14ac:dyDescent="0.35">
      <c r="B6869" s="45" t="s">
        <v>3314</v>
      </c>
      <c r="C6869" s="54">
        <v>903659</v>
      </c>
      <c r="D6869" s="54">
        <v>903659</v>
      </c>
      <c r="E6869" s="60" t="s">
        <v>3211</v>
      </c>
      <c r="F6869" s="73">
        <v>0</v>
      </c>
      <c r="G6869" s="73">
        <v>0.66666666666666674</v>
      </c>
      <c r="H6869" s="73">
        <v>0.66666666666666674</v>
      </c>
      <c r="I6869" s="73">
        <v>0.66666666666666674</v>
      </c>
      <c r="J6869" s="81" t="s">
        <v>4230</v>
      </c>
      <c r="AL6869" s="144">
        <v>0</v>
      </c>
      <c r="AM6869" s="144">
        <v>0.66666666666666674</v>
      </c>
      <c r="AN6869" s="144">
        <v>0.66666666666666674</v>
      </c>
      <c r="AO6869" s="145">
        <v>0.66666666666666674</v>
      </c>
    </row>
    <row r="6870" spans="2:41" ht="14.5" hidden="1" x14ac:dyDescent="0.35">
      <c r="B6870" s="45" t="s">
        <v>3314</v>
      </c>
      <c r="C6870" s="54">
        <v>903768</v>
      </c>
      <c r="D6870" s="54">
        <v>903768</v>
      </c>
      <c r="E6870" s="60" t="s">
        <v>3211</v>
      </c>
      <c r="F6870" s="73">
        <v>0</v>
      </c>
      <c r="G6870" s="73">
        <v>0.66666666666666674</v>
      </c>
      <c r="H6870" s="73">
        <v>0.66666666666666674</v>
      </c>
      <c r="I6870" s="73">
        <v>0.66666666666666674</v>
      </c>
      <c r="J6870" s="81" t="s">
        <v>4230</v>
      </c>
      <c r="AL6870" s="144">
        <v>0</v>
      </c>
      <c r="AM6870" s="144">
        <v>0.66666666666666674</v>
      </c>
      <c r="AN6870" s="144">
        <v>0.66666666666666674</v>
      </c>
      <c r="AO6870" s="145">
        <v>0.66666666666666674</v>
      </c>
    </row>
    <row r="6871" spans="2:41" ht="14.5" hidden="1" x14ac:dyDescent="0.35">
      <c r="B6871" s="45" t="s">
        <v>3314</v>
      </c>
      <c r="C6871" s="54">
        <v>903790</v>
      </c>
      <c r="D6871" s="54">
        <v>903790</v>
      </c>
      <c r="E6871" s="60" t="s">
        <v>3211</v>
      </c>
      <c r="F6871" s="73">
        <v>0</v>
      </c>
      <c r="G6871" s="73">
        <v>0.66666666666666674</v>
      </c>
      <c r="H6871" s="73">
        <v>0.66666666666666674</v>
      </c>
      <c r="I6871" s="73">
        <v>0.66666666666666674</v>
      </c>
      <c r="J6871" s="81" t="s">
        <v>4230</v>
      </c>
      <c r="AL6871" s="144">
        <v>0</v>
      </c>
      <c r="AM6871" s="144">
        <v>0.66666666666666674</v>
      </c>
      <c r="AN6871" s="144">
        <v>0.66666666666666674</v>
      </c>
      <c r="AO6871" s="145">
        <v>0.66666666666666674</v>
      </c>
    </row>
    <row r="6872" spans="2:41" ht="14.5" hidden="1" x14ac:dyDescent="0.35">
      <c r="B6872" s="45" t="s">
        <v>3314</v>
      </c>
      <c r="C6872" s="54">
        <v>903793</v>
      </c>
      <c r="D6872" s="54">
        <v>903793</v>
      </c>
      <c r="E6872" s="60" t="s">
        <v>3211</v>
      </c>
      <c r="F6872" s="73">
        <v>0</v>
      </c>
      <c r="G6872" s="73">
        <v>0.66666666666666674</v>
      </c>
      <c r="H6872" s="73">
        <v>0.66666666666666674</v>
      </c>
      <c r="I6872" s="73">
        <v>0.66666666666666674</v>
      </c>
      <c r="J6872" s="81" t="s">
        <v>4230</v>
      </c>
      <c r="AL6872" s="144">
        <v>0</v>
      </c>
      <c r="AM6872" s="144">
        <v>0.66666666666666674</v>
      </c>
      <c r="AN6872" s="144">
        <v>0.66666666666666674</v>
      </c>
      <c r="AO6872" s="145">
        <v>0.66666666666666674</v>
      </c>
    </row>
    <row r="6873" spans="2:41" ht="14.5" hidden="1" x14ac:dyDescent="0.35">
      <c r="B6873" s="45" t="s">
        <v>3314</v>
      </c>
      <c r="C6873" s="54">
        <v>903872</v>
      </c>
      <c r="D6873" s="54">
        <v>903872</v>
      </c>
      <c r="E6873" s="60" t="s">
        <v>3211</v>
      </c>
      <c r="F6873" s="73">
        <v>0</v>
      </c>
      <c r="G6873" s="73">
        <v>0.66666666666666674</v>
      </c>
      <c r="H6873" s="73">
        <v>0.66666666666666674</v>
      </c>
      <c r="I6873" s="73">
        <v>0.66666666666666674</v>
      </c>
      <c r="J6873" s="81" t="s">
        <v>4230</v>
      </c>
      <c r="AL6873" s="144">
        <v>0</v>
      </c>
      <c r="AM6873" s="144">
        <v>0.66666666666666674</v>
      </c>
      <c r="AN6873" s="144">
        <v>0.66666666666666674</v>
      </c>
      <c r="AO6873" s="145">
        <v>0.66666666666666674</v>
      </c>
    </row>
    <row r="6874" spans="2:41" ht="14.5" hidden="1" x14ac:dyDescent="0.35">
      <c r="B6874" s="45" t="s">
        <v>3314</v>
      </c>
      <c r="C6874" s="54">
        <v>903891</v>
      </c>
      <c r="D6874" s="54">
        <v>903891</v>
      </c>
      <c r="E6874" s="60" t="s">
        <v>3211</v>
      </c>
      <c r="F6874" s="73">
        <v>0</v>
      </c>
      <c r="G6874" s="73">
        <v>0.66666666666666674</v>
      </c>
      <c r="H6874" s="73">
        <v>0.66666666666666674</v>
      </c>
      <c r="I6874" s="73">
        <v>0.66666666666666674</v>
      </c>
      <c r="J6874" s="81" t="s">
        <v>4230</v>
      </c>
      <c r="AL6874" s="144">
        <v>0</v>
      </c>
      <c r="AM6874" s="144">
        <v>0.66666666666666674</v>
      </c>
      <c r="AN6874" s="144">
        <v>0.66666666666666674</v>
      </c>
      <c r="AO6874" s="145">
        <v>0.66666666666666674</v>
      </c>
    </row>
    <row r="6875" spans="2:41" ht="14.5" hidden="1" x14ac:dyDescent="0.35">
      <c r="B6875" s="45" t="s">
        <v>3314</v>
      </c>
      <c r="C6875" s="54">
        <v>903936</v>
      </c>
      <c r="D6875" s="54">
        <v>903936</v>
      </c>
      <c r="E6875" s="60" t="s">
        <v>3211</v>
      </c>
      <c r="F6875" s="73">
        <v>0</v>
      </c>
      <c r="G6875" s="73">
        <v>0.66666666666666674</v>
      </c>
      <c r="H6875" s="73">
        <v>0.66666666666666674</v>
      </c>
      <c r="I6875" s="73">
        <v>0.66666666666666674</v>
      </c>
      <c r="J6875" s="81" t="s">
        <v>4230</v>
      </c>
      <c r="AL6875" s="144">
        <v>0</v>
      </c>
      <c r="AM6875" s="144">
        <v>0.66666666666666674</v>
      </c>
      <c r="AN6875" s="144">
        <v>0.66666666666666674</v>
      </c>
      <c r="AO6875" s="145">
        <v>0.66666666666666674</v>
      </c>
    </row>
    <row r="6876" spans="2:41" ht="14.5" hidden="1" x14ac:dyDescent="0.35">
      <c r="B6876" s="45" t="s">
        <v>3314</v>
      </c>
      <c r="C6876" s="54">
        <v>903973</v>
      </c>
      <c r="D6876" s="54">
        <v>903973</v>
      </c>
      <c r="E6876" s="60" t="s">
        <v>3211</v>
      </c>
      <c r="F6876" s="73">
        <v>0</v>
      </c>
      <c r="G6876" s="73">
        <v>0.66666666666666674</v>
      </c>
      <c r="H6876" s="73">
        <v>0.66666666666666674</v>
      </c>
      <c r="I6876" s="73">
        <v>0.66666666666666674</v>
      </c>
      <c r="J6876" s="81" t="s">
        <v>4230</v>
      </c>
      <c r="AL6876" s="144">
        <v>0</v>
      </c>
      <c r="AM6876" s="144">
        <v>0.66666666666666674</v>
      </c>
      <c r="AN6876" s="144">
        <v>0.66666666666666674</v>
      </c>
      <c r="AO6876" s="145">
        <v>0.66666666666666674</v>
      </c>
    </row>
    <row r="6877" spans="2:41" ht="14.5" hidden="1" x14ac:dyDescent="0.35">
      <c r="B6877" s="45" t="s">
        <v>3314</v>
      </c>
      <c r="C6877" s="54">
        <v>904121</v>
      </c>
      <c r="D6877" s="54">
        <v>904122</v>
      </c>
      <c r="E6877" s="60" t="s">
        <v>3211</v>
      </c>
      <c r="F6877" s="73">
        <v>0</v>
      </c>
      <c r="G6877" s="73">
        <v>0.66666666666666674</v>
      </c>
      <c r="H6877" s="73">
        <v>0.66666666666666674</v>
      </c>
      <c r="I6877" s="73">
        <v>0.66666666666666674</v>
      </c>
      <c r="J6877" s="81" t="s">
        <v>4230</v>
      </c>
      <c r="AL6877" s="144">
        <v>0</v>
      </c>
      <c r="AM6877" s="144">
        <v>0.66666666666666674</v>
      </c>
      <c r="AN6877" s="144">
        <v>0.66666666666666674</v>
      </c>
      <c r="AO6877" s="145">
        <v>0.66666666666666674</v>
      </c>
    </row>
    <row r="6878" spans="2:41" ht="14.5" hidden="1" x14ac:dyDescent="0.35">
      <c r="B6878" s="45" t="s">
        <v>3314</v>
      </c>
      <c r="C6878" s="54">
        <v>904128</v>
      </c>
      <c r="D6878" s="54">
        <v>904128</v>
      </c>
      <c r="E6878" s="60" t="s">
        <v>3211</v>
      </c>
      <c r="F6878" s="73">
        <v>0</v>
      </c>
      <c r="G6878" s="73">
        <v>0.66666666666666674</v>
      </c>
      <c r="H6878" s="73">
        <v>0.66666666666666674</v>
      </c>
      <c r="I6878" s="73">
        <v>0.66666666666666674</v>
      </c>
      <c r="J6878" s="81" t="s">
        <v>4230</v>
      </c>
      <c r="AL6878" s="144">
        <v>0</v>
      </c>
      <c r="AM6878" s="144">
        <v>0.66666666666666674</v>
      </c>
      <c r="AN6878" s="144">
        <v>0.66666666666666674</v>
      </c>
      <c r="AO6878" s="145">
        <v>0.66666666666666674</v>
      </c>
    </row>
    <row r="6879" spans="2:41" ht="14.5" hidden="1" x14ac:dyDescent="0.35">
      <c r="B6879" s="45" t="s">
        <v>3314</v>
      </c>
      <c r="C6879" s="54">
        <v>904202</v>
      </c>
      <c r="D6879" s="54">
        <v>904205</v>
      </c>
      <c r="E6879" s="60" t="s">
        <v>3211</v>
      </c>
      <c r="F6879" s="73">
        <v>0</v>
      </c>
      <c r="G6879" s="73">
        <v>0.66666666666666674</v>
      </c>
      <c r="H6879" s="73">
        <v>0.66666666666666674</v>
      </c>
      <c r="I6879" s="73">
        <v>0.66666666666666674</v>
      </c>
      <c r="J6879" s="81" t="s">
        <v>4230</v>
      </c>
      <c r="AL6879" s="144">
        <v>0</v>
      </c>
      <c r="AM6879" s="144">
        <v>0.66666666666666674</v>
      </c>
      <c r="AN6879" s="144">
        <v>0.66666666666666674</v>
      </c>
      <c r="AO6879" s="145">
        <v>0.66666666666666674</v>
      </c>
    </row>
    <row r="6880" spans="2:41" ht="14.5" hidden="1" x14ac:dyDescent="0.35">
      <c r="B6880" s="45" t="s">
        <v>3314</v>
      </c>
      <c r="C6880" s="54">
        <v>904208</v>
      </c>
      <c r="D6880" s="54">
        <v>904209</v>
      </c>
      <c r="E6880" s="60" t="s">
        <v>3211</v>
      </c>
      <c r="F6880" s="73">
        <v>0</v>
      </c>
      <c r="G6880" s="73">
        <v>0.66666666666666674</v>
      </c>
      <c r="H6880" s="73">
        <v>0.66666666666666674</v>
      </c>
      <c r="I6880" s="73">
        <v>0.66666666666666674</v>
      </c>
      <c r="J6880" s="81" t="s">
        <v>4230</v>
      </c>
      <c r="AL6880" s="144">
        <v>0</v>
      </c>
      <c r="AM6880" s="144">
        <v>0.66666666666666674</v>
      </c>
      <c r="AN6880" s="144">
        <v>0.66666666666666674</v>
      </c>
      <c r="AO6880" s="145">
        <v>0.66666666666666674</v>
      </c>
    </row>
    <row r="6881" spans="2:41" ht="14.5" hidden="1" x14ac:dyDescent="0.35">
      <c r="B6881" s="45" t="s">
        <v>3314</v>
      </c>
      <c r="C6881" s="54">
        <v>904219</v>
      </c>
      <c r="D6881" s="54">
        <v>904219</v>
      </c>
      <c r="E6881" s="60" t="s">
        <v>3211</v>
      </c>
      <c r="F6881" s="73">
        <v>0</v>
      </c>
      <c r="G6881" s="73">
        <v>0.66666666666666674</v>
      </c>
      <c r="H6881" s="73">
        <v>0.66666666666666674</v>
      </c>
      <c r="I6881" s="73">
        <v>0.66666666666666674</v>
      </c>
      <c r="J6881" s="81" t="s">
        <v>4230</v>
      </c>
      <c r="AL6881" s="144">
        <v>0</v>
      </c>
      <c r="AM6881" s="144">
        <v>0.66666666666666674</v>
      </c>
      <c r="AN6881" s="144">
        <v>0.66666666666666674</v>
      </c>
      <c r="AO6881" s="145">
        <v>0.66666666666666674</v>
      </c>
    </row>
    <row r="6882" spans="2:41" ht="14.5" hidden="1" x14ac:dyDescent="0.35">
      <c r="B6882" s="45" t="s">
        <v>3314</v>
      </c>
      <c r="C6882" s="54">
        <v>904441</v>
      </c>
      <c r="D6882" s="54">
        <v>904441</v>
      </c>
      <c r="E6882" s="60" t="s">
        <v>3211</v>
      </c>
      <c r="F6882" s="73">
        <v>0</v>
      </c>
      <c r="G6882" s="73">
        <v>0.66666666666666674</v>
      </c>
      <c r="H6882" s="73">
        <v>0.66666666666666674</v>
      </c>
      <c r="I6882" s="73">
        <v>0.66666666666666674</v>
      </c>
      <c r="J6882" s="81" t="s">
        <v>4230</v>
      </c>
      <c r="AL6882" s="144">
        <v>0</v>
      </c>
      <c r="AM6882" s="144">
        <v>0.66666666666666674</v>
      </c>
      <c r="AN6882" s="144">
        <v>0.66666666666666674</v>
      </c>
      <c r="AO6882" s="145">
        <v>0.66666666666666674</v>
      </c>
    </row>
    <row r="6883" spans="2:41" ht="14.5" hidden="1" x14ac:dyDescent="0.35">
      <c r="B6883" s="45" t="s">
        <v>3314</v>
      </c>
      <c r="C6883" s="54">
        <v>904592</v>
      </c>
      <c r="D6883" s="54">
        <v>904592</v>
      </c>
      <c r="E6883" s="60" t="s">
        <v>3211</v>
      </c>
      <c r="F6883" s="73">
        <v>0</v>
      </c>
      <c r="G6883" s="73">
        <v>0.66666666666666674</v>
      </c>
      <c r="H6883" s="73">
        <v>0.66666666666666674</v>
      </c>
      <c r="I6883" s="73">
        <v>0.66666666666666674</v>
      </c>
      <c r="J6883" s="81" t="s">
        <v>4230</v>
      </c>
      <c r="AL6883" s="144">
        <v>0</v>
      </c>
      <c r="AM6883" s="144">
        <v>0.66666666666666674</v>
      </c>
      <c r="AN6883" s="144">
        <v>0.66666666666666674</v>
      </c>
      <c r="AO6883" s="145">
        <v>0.66666666666666674</v>
      </c>
    </row>
    <row r="6884" spans="2:41" ht="14.5" hidden="1" x14ac:dyDescent="0.35">
      <c r="B6884" s="45" t="s">
        <v>3314</v>
      </c>
      <c r="C6884" s="54">
        <v>905043</v>
      </c>
      <c r="D6884" s="54">
        <v>905043</v>
      </c>
      <c r="E6884" s="60" t="s">
        <v>3211</v>
      </c>
      <c r="F6884" s="73">
        <v>0</v>
      </c>
      <c r="G6884" s="73">
        <v>0.66666666666666674</v>
      </c>
      <c r="H6884" s="73">
        <v>0.66666666666666674</v>
      </c>
      <c r="I6884" s="73">
        <v>0.66666666666666674</v>
      </c>
      <c r="J6884" s="81" t="s">
        <v>4230</v>
      </c>
      <c r="AL6884" s="144">
        <v>0</v>
      </c>
      <c r="AM6884" s="144">
        <v>0.66666666666666674</v>
      </c>
      <c r="AN6884" s="144">
        <v>0.66666666666666674</v>
      </c>
      <c r="AO6884" s="145">
        <v>0.66666666666666674</v>
      </c>
    </row>
    <row r="6885" spans="2:41" ht="14.5" hidden="1" x14ac:dyDescent="0.35">
      <c r="B6885" s="45" t="s">
        <v>3314</v>
      </c>
      <c r="C6885" s="54">
        <v>905071</v>
      </c>
      <c r="D6885" s="54">
        <v>905071</v>
      </c>
      <c r="E6885" s="60" t="s">
        <v>3211</v>
      </c>
      <c r="F6885" s="73">
        <v>0</v>
      </c>
      <c r="G6885" s="73">
        <v>0.66666666666666674</v>
      </c>
      <c r="H6885" s="73">
        <v>0.66666666666666674</v>
      </c>
      <c r="I6885" s="73">
        <v>0.66666666666666674</v>
      </c>
      <c r="J6885" s="81" t="s">
        <v>4230</v>
      </c>
      <c r="AL6885" s="144">
        <v>0</v>
      </c>
      <c r="AM6885" s="144">
        <v>0.66666666666666674</v>
      </c>
      <c r="AN6885" s="144">
        <v>0.66666666666666674</v>
      </c>
      <c r="AO6885" s="145">
        <v>0.66666666666666674</v>
      </c>
    </row>
    <row r="6886" spans="2:41" ht="14.5" hidden="1" x14ac:dyDescent="0.35">
      <c r="B6886" s="45" t="s">
        <v>3314</v>
      </c>
      <c r="C6886" s="54">
        <v>905076</v>
      </c>
      <c r="D6886" s="54">
        <v>905076</v>
      </c>
      <c r="E6886" s="60" t="s">
        <v>3211</v>
      </c>
      <c r="F6886" s="73">
        <v>0</v>
      </c>
      <c r="G6886" s="73">
        <v>0.66666666666666674</v>
      </c>
      <c r="H6886" s="73">
        <v>0.66666666666666674</v>
      </c>
      <c r="I6886" s="73">
        <v>0.66666666666666674</v>
      </c>
      <c r="J6886" s="81" t="s">
        <v>4230</v>
      </c>
      <c r="AL6886" s="144">
        <v>0</v>
      </c>
      <c r="AM6886" s="144">
        <v>0.66666666666666674</v>
      </c>
      <c r="AN6886" s="144">
        <v>0.66666666666666674</v>
      </c>
      <c r="AO6886" s="145">
        <v>0.66666666666666674</v>
      </c>
    </row>
    <row r="6887" spans="2:41" ht="14.5" hidden="1" x14ac:dyDescent="0.35">
      <c r="B6887" s="45" t="s">
        <v>3314</v>
      </c>
      <c r="C6887" s="54">
        <v>905078</v>
      </c>
      <c r="D6887" s="54">
        <v>905079</v>
      </c>
      <c r="E6887" s="60" t="s">
        <v>3211</v>
      </c>
      <c r="F6887" s="73">
        <v>0</v>
      </c>
      <c r="G6887" s="73">
        <v>0.66666666666666674</v>
      </c>
      <c r="H6887" s="73">
        <v>0.66666666666666674</v>
      </c>
      <c r="I6887" s="73">
        <v>0.66666666666666674</v>
      </c>
      <c r="J6887" s="81" t="s">
        <v>4230</v>
      </c>
      <c r="AL6887" s="144">
        <v>0</v>
      </c>
      <c r="AM6887" s="144">
        <v>0.66666666666666674</v>
      </c>
      <c r="AN6887" s="144">
        <v>0.66666666666666674</v>
      </c>
      <c r="AO6887" s="145">
        <v>0.66666666666666674</v>
      </c>
    </row>
    <row r="6888" spans="2:41" ht="14.5" hidden="1" x14ac:dyDescent="0.35">
      <c r="B6888" s="45" t="s">
        <v>3314</v>
      </c>
      <c r="C6888" s="54">
        <v>905181</v>
      </c>
      <c r="D6888" s="54">
        <v>905181</v>
      </c>
      <c r="E6888" s="60" t="s">
        <v>3211</v>
      </c>
      <c r="F6888" s="73">
        <v>0</v>
      </c>
      <c r="G6888" s="73">
        <v>0.66666666666666674</v>
      </c>
      <c r="H6888" s="73">
        <v>0.66666666666666674</v>
      </c>
      <c r="I6888" s="73">
        <v>0.66666666666666674</v>
      </c>
      <c r="J6888" s="81" t="s">
        <v>4230</v>
      </c>
      <c r="AL6888" s="144">
        <v>0</v>
      </c>
      <c r="AM6888" s="144">
        <v>0.66666666666666674</v>
      </c>
      <c r="AN6888" s="144">
        <v>0.66666666666666674</v>
      </c>
      <c r="AO6888" s="145">
        <v>0.66666666666666674</v>
      </c>
    </row>
    <row r="6889" spans="2:41" ht="14.5" hidden="1" x14ac:dyDescent="0.35">
      <c r="B6889" s="45" t="s">
        <v>3314</v>
      </c>
      <c r="C6889" s="54">
        <v>905183</v>
      </c>
      <c r="D6889" s="54">
        <v>905183</v>
      </c>
      <c r="E6889" s="60" t="s">
        <v>3211</v>
      </c>
      <c r="F6889" s="73">
        <v>0</v>
      </c>
      <c r="G6889" s="73">
        <v>0.66666666666666674</v>
      </c>
      <c r="H6889" s="73">
        <v>0.66666666666666674</v>
      </c>
      <c r="I6889" s="73">
        <v>0.66666666666666674</v>
      </c>
      <c r="J6889" s="81" t="s">
        <v>4230</v>
      </c>
      <c r="AL6889" s="144">
        <v>0</v>
      </c>
      <c r="AM6889" s="144">
        <v>0.66666666666666674</v>
      </c>
      <c r="AN6889" s="144">
        <v>0.66666666666666674</v>
      </c>
      <c r="AO6889" s="145">
        <v>0.66666666666666674</v>
      </c>
    </row>
    <row r="6890" spans="2:41" ht="14.5" hidden="1" x14ac:dyDescent="0.35">
      <c r="B6890" s="45" t="s">
        <v>3314</v>
      </c>
      <c r="C6890" s="54">
        <v>905186</v>
      </c>
      <c r="D6890" s="54">
        <v>905187</v>
      </c>
      <c r="E6890" s="60" t="s">
        <v>3211</v>
      </c>
      <c r="F6890" s="73">
        <v>0</v>
      </c>
      <c r="G6890" s="73">
        <v>0.66666666666666674</v>
      </c>
      <c r="H6890" s="73">
        <v>0.66666666666666674</v>
      </c>
      <c r="I6890" s="73">
        <v>0.66666666666666674</v>
      </c>
      <c r="J6890" s="81" t="s">
        <v>4230</v>
      </c>
      <c r="AL6890" s="144">
        <v>0</v>
      </c>
      <c r="AM6890" s="144">
        <v>0.66666666666666674</v>
      </c>
      <c r="AN6890" s="144">
        <v>0.66666666666666674</v>
      </c>
      <c r="AO6890" s="145">
        <v>0.66666666666666674</v>
      </c>
    </row>
    <row r="6891" spans="2:41" ht="14.5" hidden="1" x14ac:dyDescent="0.35">
      <c r="B6891" s="45" t="s">
        <v>3314</v>
      </c>
      <c r="C6891" s="54">
        <v>905189</v>
      </c>
      <c r="D6891" s="54">
        <v>905189</v>
      </c>
      <c r="E6891" s="60" t="s">
        <v>3211</v>
      </c>
      <c r="F6891" s="73">
        <v>0</v>
      </c>
      <c r="G6891" s="73">
        <v>0.66666666666666674</v>
      </c>
      <c r="H6891" s="73">
        <v>0.66666666666666674</v>
      </c>
      <c r="I6891" s="73">
        <v>0.66666666666666674</v>
      </c>
      <c r="J6891" s="81" t="s">
        <v>4230</v>
      </c>
      <c r="AL6891" s="144">
        <v>0</v>
      </c>
      <c r="AM6891" s="144">
        <v>0.66666666666666674</v>
      </c>
      <c r="AN6891" s="144">
        <v>0.66666666666666674</v>
      </c>
      <c r="AO6891" s="145">
        <v>0.66666666666666674</v>
      </c>
    </row>
    <row r="6892" spans="2:41" ht="14.5" hidden="1" x14ac:dyDescent="0.35">
      <c r="B6892" s="45" t="s">
        <v>3314</v>
      </c>
      <c r="C6892" s="54">
        <v>905272</v>
      </c>
      <c r="D6892" s="54">
        <v>905273</v>
      </c>
      <c r="E6892" s="60" t="s">
        <v>3211</v>
      </c>
      <c r="F6892" s="73">
        <v>0</v>
      </c>
      <c r="G6892" s="73">
        <v>0.66666666666666674</v>
      </c>
      <c r="H6892" s="73">
        <v>0.66666666666666674</v>
      </c>
      <c r="I6892" s="73">
        <v>0.66666666666666674</v>
      </c>
      <c r="J6892" s="81" t="s">
        <v>4230</v>
      </c>
      <c r="AL6892" s="144">
        <v>0</v>
      </c>
      <c r="AM6892" s="144">
        <v>0.66666666666666674</v>
      </c>
      <c r="AN6892" s="144">
        <v>0.66666666666666674</v>
      </c>
      <c r="AO6892" s="145">
        <v>0.66666666666666674</v>
      </c>
    </row>
    <row r="6893" spans="2:41" ht="14.5" hidden="1" x14ac:dyDescent="0.35">
      <c r="B6893" s="45" t="s">
        <v>3314</v>
      </c>
      <c r="C6893" s="54">
        <v>905275</v>
      </c>
      <c r="D6893" s="54">
        <v>905276</v>
      </c>
      <c r="E6893" s="60" t="s">
        <v>3211</v>
      </c>
      <c r="F6893" s="73">
        <v>0</v>
      </c>
      <c r="G6893" s="73">
        <v>0.66666666666666674</v>
      </c>
      <c r="H6893" s="73">
        <v>0.66666666666666674</v>
      </c>
      <c r="I6893" s="73">
        <v>0.66666666666666674</v>
      </c>
      <c r="J6893" s="81" t="s">
        <v>4230</v>
      </c>
      <c r="AL6893" s="144">
        <v>0</v>
      </c>
      <c r="AM6893" s="144">
        <v>0.66666666666666674</v>
      </c>
      <c r="AN6893" s="144">
        <v>0.66666666666666674</v>
      </c>
      <c r="AO6893" s="145">
        <v>0.66666666666666674</v>
      </c>
    </row>
    <row r="6894" spans="2:41" ht="14.5" hidden="1" x14ac:dyDescent="0.35">
      <c r="B6894" s="45" t="s">
        <v>3314</v>
      </c>
      <c r="C6894" s="54">
        <v>905278</v>
      </c>
      <c r="D6894" s="54">
        <v>905279</v>
      </c>
      <c r="E6894" s="60" t="s">
        <v>3211</v>
      </c>
      <c r="F6894" s="73">
        <v>0</v>
      </c>
      <c r="G6894" s="73">
        <v>0.66666666666666674</v>
      </c>
      <c r="H6894" s="73">
        <v>0.66666666666666674</v>
      </c>
      <c r="I6894" s="73">
        <v>0.66666666666666674</v>
      </c>
      <c r="J6894" s="81" t="s">
        <v>4230</v>
      </c>
      <c r="AL6894" s="144">
        <v>0</v>
      </c>
      <c r="AM6894" s="144">
        <v>0.66666666666666674</v>
      </c>
      <c r="AN6894" s="144">
        <v>0.66666666666666674</v>
      </c>
      <c r="AO6894" s="145">
        <v>0.66666666666666674</v>
      </c>
    </row>
    <row r="6895" spans="2:41" ht="14.5" hidden="1" x14ac:dyDescent="0.35">
      <c r="B6895" s="45" t="s">
        <v>3314</v>
      </c>
      <c r="C6895" s="54">
        <v>905323</v>
      </c>
      <c r="D6895" s="54">
        <v>905323</v>
      </c>
      <c r="E6895" s="60" t="s">
        <v>3211</v>
      </c>
      <c r="F6895" s="73">
        <v>0</v>
      </c>
      <c r="G6895" s="73">
        <v>0.66666666666666674</v>
      </c>
      <c r="H6895" s="73">
        <v>0.66666666666666674</v>
      </c>
      <c r="I6895" s="73">
        <v>0.66666666666666674</v>
      </c>
      <c r="J6895" s="81" t="s">
        <v>4230</v>
      </c>
      <c r="AL6895" s="144">
        <v>0</v>
      </c>
      <c r="AM6895" s="144">
        <v>0.66666666666666674</v>
      </c>
      <c r="AN6895" s="144">
        <v>0.66666666666666674</v>
      </c>
      <c r="AO6895" s="145">
        <v>0.66666666666666674</v>
      </c>
    </row>
    <row r="6896" spans="2:41" ht="14.5" hidden="1" x14ac:dyDescent="0.35">
      <c r="B6896" s="45" t="s">
        <v>3314</v>
      </c>
      <c r="C6896" s="54">
        <v>905345</v>
      </c>
      <c r="D6896" s="54">
        <v>905345</v>
      </c>
      <c r="E6896" s="60" t="s">
        <v>3215</v>
      </c>
      <c r="F6896" s="73">
        <v>0</v>
      </c>
      <c r="G6896" s="73">
        <v>0.83333333333333337</v>
      </c>
      <c r="H6896" s="73">
        <v>0.83333333333333337</v>
      </c>
      <c r="I6896" s="73">
        <v>0.83333333333333337</v>
      </c>
      <c r="J6896" s="81" t="s">
        <v>4230</v>
      </c>
      <c r="AL6896" s="144">
        <v>0</v>
      </c>
      <c r="AM6896" s="144">
        <v>0.83333333333333337</v>
      </c>
      <c r="AN6896" s="144">
        <v>0.83333333333333337</v>
      </c>
      <c r="AO6896" s="145">
        <v>0.83333333333333337</v>
      </c>
    </row>
    <row r="6897" spans="2:41" ht="14.5" hidden="1" x14ac:dyDescent="0.35">
      <c r="B6897" s="45" t="s">
        <v>3314</v>
      </c>
      <c r="C6897" s="54">
        <v>905355</v>
      </c>
      <c r="D6897" s="54">
        <v>905355</v>
      </c>
      <c r="E6897" s="60" t="s">
        <v>3215</v>
      </c>
      <c r="F6897" s="73">
        <v>0</v>
      </c>
      <c r="G6897" s="73">
        <v>0.83333333333333337</v>
      </c>
      <c r="H6897" s="73">
        <v>0.83333333333333337</v>
      </c>
      <c r="I6897" s="73">
        <v>0.83333333333333337</v>
      </c>
      <c r="J6897" s="81" t="s">
        <v>4230</v>
      </c>
      <c r="AL6897" s="144">
        <v>0</v>
      </c>
      <c r="AM6897" s="144">
        <v>0.83333333333333337</v>
      </c>
      <c r="AN6897" s="144">
        <v>0.83333333333333337</v>
      </c>
      <c r="AO6897" s="145">
        <v>0.83333333333333337</v>
      </c>
    </row>
    <row r="6898" spans="2:41" ht="14.5" hidden="1" x14ac:dyDescent="0.35">
      <c r="B6898" s="45" t="s">
        <v>3314</v>
      </c>
      <c r="C6898" s="54">
        <v>905455</v>
      </c>
      <c r="D6898" s="54">
        <v>905455</v>
      </c>
      <c r="E6898" s="60" t="s">
        <v>3211</v>
      </c>
      <c r="F6898" s="73">
        <v>0</v>
      </c>
      <c r="G6898" s="73">
        <v>0.66666666666666674</v>
      </c>
      <c r="H6898" s="73">
        <v>0.66666666666666674</v>
      </c>
      <c r="I6898" s="73">
        <v>0.66666666666666674</v>
      </c>
      <c r="J6898" s="81" t="s">
        <v>4230</v>
      </c>
      <c r="AL6898" s="144">
        <v>0</v>
      </c>
      <c r="AM6898" s="144">
        <v>0.66666666666666674</v>
      </c>
      <c r="AN6898" s="144">
        <v>0.66666666666666674</v>
      </c>
      <c r="AO6898" s="145">
        <v>0.66666666666666674</v>
      </c>
    </row>
    <row r="6899" spans="2:41" ht="14.5" hidden="1" x14ac:dyDescent="0.35">
      <c r="B6899" s="45" t="s">
        <v>3314</v>
      </c>
      <c r="C6899" s="54">
        <v>905457</v>
      </c>
      <c r="D6899" s="54">
        <v>905458</v>
      </c>
      <c r="E6899" s="60" t="s">
        <v>3211</v>
      </c>
      <c r="F6899" s="73">
        <v>0</v>
      </c>
      <c r="G6899" s="73">
        <v>0.66666666666666674</v>
      </c>
      <c r="H6899" s="73">
        <v>0.66666666666666674</v>
      </c>
      <c r="I6899" s="73">
        <v>0.66666666666666674</v>
      </c>
      <c r="J6899" s="81" t="s">
        <v>4230</v>
      </c>
      <c r="AL6899" s="144">
        <v>0</v>
      </c>
      <c r="AM6899" s="144">
        <v>0.66666666666666674</v>
      </c>
      <c r="AN6899" s="144">
        <v>0.66666666666666674</v>
      </c>
      <c r="AO6899" s="145">
        <v>0.66666666666666674</v>
      </c>
    </row>
    <row r="6900" spans="2:41" ht="14.5" hidden="1" x14ac:dyDescent="0.35">
      <c r="B6900" s="45" t="s">
        <v>3314</v>
      </c>
      <c r="C6900" s="54">
        <v>905505</v>
      </c>
      <c r="D6900" s="54">
        <v>905505</v>
      </c>
      <c r="E6900" s="60" t="s">
        <v>3211</v>
      </c>
      <c r="F6900" s="73">
        <v>0</v>
      </c>
      <c r="G6900" s="73">
        <v>0.66666666666666674</v>
      </c>
      <c r="H6900" s="73">
        <v>0.66666666666666674</v>
      </c>
      <c r="I6900" s="73">
        <v>0.66666666666666674</v>
      </c>
      <c r="J6900" s="81" t="s">
        <v>4230</v>
      </c>
      <c r="AL6900" s="144">
        <v>0</v>
      </c>
      <c r="AM6900" s="144">
        <v>0.66666666666666674</v>
      </c>
      <c r="AN6900" s="144">
        <v>0.66666666666666674</v>
      </c>
      <c r="AO6900" s="145">
        <v>0.66666666666666674</v>
      </c>
    </row>
    <row r="6901" spans="2:41" ht="14.5" hidden="1" x14ac:dyDescent="0.35">
      <c r="B6901" s="45" t="s">
        <v>3314</v>
      </c>
      <c r="C6901" s="54">
        <v>905509</v>
      </c>
      <c r="D6901" s="54">
        <v>905509</v>
      </c>
      <c r="E6901" s="60" t="s">
        <v>3211</v>
      </c>
      <c r="F6901" s="73">
        <v>0</v>
      </c>
      <c r="G6901" s="73">
        <v>0.66666666666666674</v>
      </c>
      <c r="H6901" s="73">
        <v>0.66666666666666674</v>
      </c>
      <c r="I6901" s="73">
        <v>0.66666666666666674</v>
      </c>
      <c r="J6901" s="81" t="s">
        <v>4230</v>
      </c>
      <c r="AL6901" s="144">
        <v>0</v>
      </c>
      <c r="AM6901" s="144">
        <v>0.66666666666666674</v>
      </c>
      <c r="AN6901" s="144">
        <v>0.66666666666666674</v>
      </c>
      <c r="AO6901" s="145">
        <v>0.66666666666666674</v>
      </c>
    </row>
    <row r="6902" spans="2:41" ht="14.5" hidden="1" x14ac:dyDescent="0.35">
      <c r="B6902" s="45" t="s">
        <v>3314</v>
      </c>
      <c r="C6902" s="54">
        <v>905638</v>
      </c>
      <c r="D6902" s="54">
        <v>905638</v>
      </c>
      <c r="E6902" s="60" t="s">
        <v>3211</v>
      </c>
      <c r="F6902" s="73">
        <v>0</v>
      </c>
      <c r="G6902" s="73">
        <v>0.66666666666666674</v>
      </c>
      <c r="H6902" s="73">
        <v>0.66666666666666674</v>
      </c>
      <c r="I6902" s="73">
        <v>0.66666666666666674</v>
      </c>
      <c r="J6902" s="81" t="s">
        <v>4230</v>
      </c>
      <c r="AL6902" s="144">
        <v>0</v>
      </c>
      <c r="AM6902" s="144">
        <v>0.66666666666666674</v>
      </c>
      <c r="AN6902" s="144">
        <v>0.66666666666666674</v>
      </c>
      <c r="AO6902" s="145">
        <v>0.66666666666666674</v>
      </c>
    </row>
    <row r="6903" spans="2:41" ht="14.5" hidden="1" x14ac:dyDescent="0.35">
      <c r="B6903" s="45" t="s">
        <v>3314</v>
      </c>
      <c r="C6903" s="54">
        <v>905781</v>
      </c>
      <c r="D6903" s="54">
        <v>905781</v>
      </c>
      <c r="E6903" s="60" t="s">
        <v>3211</v>
      </c>
      <c r="F6903" s="73">
        <v>0</v>
      </c>
      <c r="G6903" s="73">
        <v>0.66666666666666674</v>
      </c>
      <c r="H6903" s="73">
        <v>0.66666666666666674</v>
      </c>
      <c r="I6903" s="73">
        <v>0.66666666666666674</v>
      </c>
      <c r="J6903" s="81" t="s">
        <v>4230</v>
      </c>
      <c r="AL6903" s="144">
        <v>0</v>
      </c>
      <c r="AM6903" s="144">
        <v>0.66666666666666674</v>
      </c>
      <c r="AN6903" s="144">
        <v>0.66666666666666674</v>
      </c>
      <c r="AO6903" s="145">
        <v>0.66666666666666674</v>
      </c>
    </row>
    <row r="6904" spans="2:41" ht="14.5" hidden="1" x14ac:dyDescent="0.35">
      <c r="B6904" s="45" t="s">
        <v>3314</v>
      </c>
      <c r="C6904" s="54">
        <v>905783</v>
      </c>
      <c r="D6904" s="54">
        <v>905786</v>
      </c>
      <c r="E6904" s="60" t="s">
        <v>3211</v>
      </c>
      <c r="F6904" s="73">
        <v>0</v>
      </c>
      <c r="G6904" s="73">
        <v>0.66666666666666674</v>
      </c>
      <c r="H6904" s="73">
        <v>0.66666666666666674</v>
      </c>
      <c r="I6904" s="73">
        <v>0.66666666666666674</v>
      </c>
      <c r="J6904" s="81" t="s">
        <v>4230</v>
      </c>
      <c r="AL6904" s="144">
        <v>0</v>
      </c>
      <c r="AM6904" s="144">
        <v>0.66666666666666674</v>
      </c>
      <c r="AN6904" s="144">
        <v>0.66666666666666674</v>
      </c>
      <c r="AO6904" s="145">
        <v>0.66666666666666674</v>
      </c>
    </row>
    <row r="6905" spans="2:41" ht="14.5" hidden="1" x14ac:dyDescent="0.35">
      <c r="B6905" s="45" t="s">
        <v>3314</v>
      </c>
      <c r="C6905" s="54">
        <v>905788</v>
      </c>
      <c r="D6905" s="54">
        <v>905789</v>
      </c>
      <c r="E6905" s="60" t="s">
        <v>3211</v>
      </c>
      <c r="F6905" s="73">
        <v>0</v>
      </c>
      <c r="G6905" s="73">
        <v>0.66666666666666674</v>
      </c>
      <c r="H6905" s="73">
        <v>0.66666666666666674</v>
      </c>
      <c r="I6905" s="73">
        <v>0.66666666666666674</v>
      </c>
      <c r="J6905" s="81" t="s">
        <v>4230</v>
      </c>
      <c r="AL6905" s="144">
        <v>0</v>
      </c>
      <c r="AM6905" s="144">
        <v>0.66666666666666674</v>
      </c>
      <c r="AN6905" s="144">
        <v>0.66666666666666674</v>
      </c>
      <c r="AO6905" s="145">
        <v>0.66666666666666674</v>
      </c>
    </row>
    <row r="6906" spans="2:41" ht="14.5" hidden="1" x14ac:dyDescent="0.35">
      <c r="B6906" s="45" t="s">
        <v>3314</v>
      </c>
      <c r="C6906" s="54">
        <v>905792</v>
      </c>
      <c r="D6906" s="54">
        <v>905792</v>
      </c>
      <c r="E6906" s="60" t="s">
        <v>3211</v>
      </c>
      <c r="F6906" s="73">
        <v>0</v>
      </c>
      <c r="G6906" s="73">
        <v>0.66666666666666674</v>
      </c>
      <c r="H6906" s="73">
        <v>0.66666666666666674</v>
      </c>
      <c r="I6906" s="73">
        <v>0.66666666666666674</v>
      </c>
      <c r="J6906" s="81" t="s">
        <v>4230</v>
      </c>
      <c r="AL6906" s="144">
        <v>0</v>
      </c>
      <c r="AM6906" s="144">
        <v>0.66666666666666674</v>
      </c>
      <c r="AN6906" s="144">
        <v>0.66666666666666674</v>
      </c>
      <c r="AO6906" s="145">
        <v>0.66666666666666674</v>
      </c>
    </row>
    <row r="6907" spans="2:41" ht="14.5" hidden="1" x14ac:dyDescent="0.35">
      <c r="B6907" s="45" t="s">
        <v>3314</v>
      </c>
      <c r="C6907" s="54">
        <v>905810</v>
      </c>
      <c r="D6907" s="54">
        <v>905810</v>
      </c>
      <c r="E6907" s="60" t="s">
        <v>3211</v>
      </c>
      <c r="F6907" s="73">
        <v>0</v>
      </c>
      <c r="G6907" s="73">
        <v>0.66666666666666674</v>
      </c>
      <c r="H6907" s="73">
        <v>0.66666666666666674</v>
      </c>
      <c r="I6907" s="73">
        <v>0.66666666666666674</v>
      </c>
      <c r="J6907" s="81" t="s">
        <v>4230</v>
      </c>
      <c r="AL6907" s="144">
        <v>0</v>
      </c>
      <c r="AM6907" s="144">
        <v>0.66666666666666674</v>
      </c>
      <c r="AN6907" s="144">
        <v>0.66666666666666674</v>
      </c>
      <c r="AO6907" s="145">
        <v>0.66666666666666674</v>
      </c>
    </row>
    <row r="6908" spans="2:41" ht="14.5" hidden="1" x14ac:dyDescent="0.35">
      <c r="B6908" s="45" t="s">
        <v>3314</v>
      </c>
      <c r="C6908" s="54">
        <v>905813</v>
      </c>
      <c r="D6908" s="54">
        <v>905815</v>
      </c>
      <c r="E6908" s="60" t="s">
        <v>3211</v>
      </c>
      <c r="F6908" s="73">
        <v>0</v>
      </c>
      <c r="G6908" s="73">
        <v>0.66666666666666674</v>
      </c>
      <c r="H6908" s="73">
        <v>0.66666666666666674</v>
      </c>
      <c r="I6908" s="73">
        <v>0.66666666666666674</v>
      </c>
      <c r="J6908" s="81" t="s">
        <v>4230</v>
      </c>
      <c r="AL6908" s="144">
        <v>0</v>
      </c>
      <c r="AM6908" s="144">
        <v>0.66666666666666674</v>
      </c>
      <c r="AN6908" s="144">
        <v>0.66666666666666674</v>
      </c>
      <c r="AO6908" s="145">
        <v>0.66666666666666674</v>
      </c>
    </row>
    <row r="6909" spans="2:41" ht="14.5" hidden="1" x14ac:dyDescent="0.35">
      <c r="B6909" s="45" t="s">
        <v>3314</v>
      </c>
      <c r="C6909" s="54">
        <v>905817</v>
      </c>
      <c r="D6909" s="54">
        <v>905818</v>
      </c>
      <c r="E6909" s="60" t="s">
        <v>3211</v>
      </c>
      <c r="F6909" s="73">
        <v>0</v>
      </c>
      <c r="G6909" s="73">
        <v>0.66666666666666674</v>
      </c>
      <c r="H6909" s="73">
        <v>0.66666666666666674</v>
      </c>
      <c r="I6909" s="73">
        <v>0.66666666666666674</v>
      </c>
      <c r="J6909" s="81" t="s">
        <v>4230</v>
      </c>
      <c r="AL6909" s="144">
        <v>0</v>
      </c>
      <c r="AM6909" s="144">
        <v>0.66666666666666674</v>
      </c>
      <c r="AN6909" s="144">
        <v>0.66666666666666674</v>
      </c>
      <c r="AO6909" s="145">
        <v>0.66666666666666674</v>
      </c>
    </row>
    <row r="6910" spans="2:41" ht="14.5" hidden="1" x14ac:dyDescent="0.35">
      <c r="B6910" s="45" t="s">
        <v>3314</v>
      </c>
      <c r="C6910" s="54">
        <v>905872</v>
      </c>
      <c r="D6910" s="54">
        <v>905872</v>
      </c>
      <c r="E6910" s="60" t="s">
        <v>3211</v>
      </c>
      <c r="F6910" s="73">
        <v>0</v>
      </c>
      <c r="G6910" s="73">
        <v>0.66666666666666674</v>
      </c>
      <c r="H6910" s="73">
        <v>0.66666666666666674</v>
      </c>
      <c r="I6910" s="73">
        <v>0.66666666666666674</v>
      </c>
      <c r="J6910" s="81" t="s">
        <v>4230</v>
      </c>
      <c r="AL6910" s="144">
        <v>0</v>
      </c>
      <c r="AM6910" s="144">
        <v>0.66666666666666674</v>
      </c>
      <c r="AN6910" s="144">
        <v>0.66666666666666674</v>
      </c>
      <c r="AO6910" s="145">
        <v>0.66666666666666674</v>
      </c>
    </row>
    <row r="6911" spans="2:41" ht="14.5" hidden="1" x14ac:dyDescent="0.35">
      <c r="B6911" s="45" t="s">
        <v>3314</v>
      </c>
      <c r="C6911" s="54">
        <v>905905</v>
      </c>
      <c r="D6911" s="54">
        <v>905905</v>
      </c>
      <c r="E6911" s="60" t="s">
        <v>3211</v>
      </c>
      <c r="F6911" s="73">
        <v>0</v>
      </c>
      <c r="G6911" s="73">
        <v>0.66666666666666674</v>
      </c>
      <c r="H6911" s="73">
        <v>0.66666666666666674</v>
      </c>
      <c r="I6911" s="73">
        <v>0.66666666666666674</v>
      </c>
      <c r="J6911" s="81" t="s">
        <v>4230</v>
      </c>
      <c r="AL6911" s="144">
        <v>0</v>
      </c>
      <c r="AM6911" s="144">
        <v>0.66666666666666674</v>
      </c>
      <c r="AN6911" s="144">
        <v>0.66666666666666674</v>
      </c>
      <c r="AO6911" s="145">
        <v>0.66666666666666674</v>
      </c>
    </row>
    <row r="6912" spans="2:41" ht="14.5" hidden="1" x14ac:dyDescent="0.35">
      <c r="B6912" s="45" t="s">
        <v>3314</v>
      </c>
      <c r="C6912" s="54">
        <v>906070</v>
      </c>
      <c r="D6912" s="54">
        <v>906070</v>
      </c>
      <c r="E6912" s="60" t="s">
        <v>3211</v>
      </c>
      <c r="F6912" s="73">
        <v>0</v>
      </c>
      <c r="G6912" s="73">
        <v>0.66666666666666674</v>
      </c>
      <c r="H6912" s="73">
        <v>0.66666666666666674</v>
      </c>
      <c r="I6912" s="73">
        <v>0.66666666666666674</v>
      </c>
      <c r="J6912" s="81" t="s">
        <v>4230</v>
      </c>
      <c r="AL6912" s="144">
        <v>0</v>
      </c>
      <c r="AM6912" s="144">
        <v>0.66666666666666674</v>
      </c>
      <c r="AN6912" s="144">
        <v>0.66666666666666674</v>
      </c>
      <c r="AO6912" s="145">
        <v>0.66666666666666674</v>
      </c>
    </row>
    <row r="6913" spans="2:41" ht="14.5" hidden="1" x14ac:dyDescent="0.35">
      <c r="B6913" s="45" t="s">
        <v>3314</v>
      </c>
      <c r="C6913" s="54">
        <v>906072</v>
      </c>
      <c r="D6913" s="54">
        <v>906073</v>
      </c>
      <c r="E6913" s="60" t="s">
        <v>3211</v>
      </c>
      <c r="F6913" s="73">
        <v>0</v>
      </c>
      <c r="G6913" s="73">
        <v>0.66666666666666674</v>
      </c>
      <c r="H6913" s="73">
        <v>0.66666666666666674</v>
      </c>
      <c r="I6913" s="73">
        <v>0.66666666666666674</v>
      </c>
      <c r="J6913" s="81" t="s">
        <v>4230</v>
      </c>
      <c r="AL6913" s="144">
        <v>0</v>
      </c>
      <c r="AM6913" s="144">
        <v>0.66666666666666674</v>
      </c>
      <c r="AN6913" s="144">
        <v>0.66666666666666674</v>
      </c>
      <c r="AO6913" s="145">
        <v>0.66666666666666674</v>
      </c>
    </row>
    <row r="6914" spans="2:41" ht="14.5" hidden="1" x14ac:dyDescent="0.35">
      <c r="B6914" s="45" t="s">
        <v>3314</v>
      </c>
      <c r="C6914" s="54">
        <v>906075</v>
      </c>
      <c r="D6914" s="54">
        <v>906078</v>
      </c>
      <c r="E6914" s="60" t="s">
        <v>3211</v>
      </c>
      <c r="F6914" s="73">
        <v>0</v>
      </c>
      <c r="G6914" s="73">
        <v>0.66666666666666674</v>
      </c>
      <c r="H6914" s="73">
        <v>0.66666666666666674</v>
      </c>
      <c r="I6914" s="73">
        <v>0.66666666666666674</v>
      </c>
      <c r="J6914" s="81" t="s">
        <v>4230</v>
      </c>
      <c r="AL6914" s="144">
        <v>0</v>
      </c>
      <c r="AM6914" s="144">
        <v>0.66666666666666674</v>
      </c>
      <c r="AN6914" s="144">
        <v>0.66666666666666674</v>
      </c>
      <c r="AO6914" s="145">
        <v>0.66666666666666674</v>
      </c>
    </row>
    <row r="6915" spans="2:41" ht="14.5" hidden="1" x14ac:dyDescent="0.35">
      <c r="B6915" s="45" t="s">
        <v>3314</v>
      </c>
      <c r="C6915" s="54">
        <v>906446</v>
      </c>
      <c r="D6915" s="54">
        <v>906446</v>
      </c>
      <c r="E6915" s="60" t="s">
        <v>3211</v>
      </c>
      <c r="F6915" s="73">
        <v>0</v>
      </c>
      <c r="G6915" s="73">
        <v>0.66666666666666674</v>
      </c>
      <c r="H6915" s="73">
        <v>0.66666666666666674</v>
      </c>
      <c r="I6915" s="73">
        <v>0.66666666666666674</v>
      </c>
      <c r="J6915" s="81" t="s">
        <v>4230</v>
      </c>
      <c r="AL6915" s="144">
        <v>0</v>
      </c>
      <c r="AM6915" s="144">
        <v>0.66666666666666674</v>
      </c>
      <c r="AN6915" s="144">
        <v>0.66666666666666674</v>
      </c>
      <c r="AO6915" s="145">
        <v>0.66666666666666674</v>
      </c>
    </row>
    <row r="6916" spans="2:41" ht="14.5" hidden="1" x14ac:dyDescent="0.35">
      <c r="B6916" s="45" t="s">
        <v>3314</v>
      </c>
      <c r="C6916" s="54">
        <v>906494</v>
      </c>
      <c r="D6916" s="54">
        <v>906494</v>
      </c>
      <c r="E6916" s="60" t="s">
        <v>3211</v>
      </c>
      <c r="F6916" s="73">
        <v>0</v>
      </c>
      <c r="G6916" s="73">
        <v>0.66666666666666674</v>
      </c>
      <c r="H6916" s="73">
        <v>0.66666666666666674</v>
      </c>
      <c r="I6916" s="73">
        <v>0.66666666666666674</v>
      </c>
      <c r="J6916" s="81" t="s">
        <v>4230</v>
      </c>
      <c r="AL6916" s="144">
        <v>0</v>
      </c>
      <c r="AM6916" s="144">
        <v>0.66666666666666674</v>
      </c>
      <c r="AN6916" s="144">
        <v>0.66666666666666674</v>
      </c>
      <c r="AO6916" s="145">
        <v>0.66666666666666674</v>
      </c>
    </row>
    <row r="6917" spans="2:41" ht="14.5" hidden="1" x14ac:dyDescent="0.35">
      <c r="B6917" s="45" t="s">
        <v>3314</v>
      </c>
      <c r="C6917" s="54">
        <v>906751</v>
      </c>
      <c r="D6917" s="54">
        <v>906755</v>
      </c>
      <c r="E6917" s="60" t="s">
        <v>3211</v>
      </c>
      <c r="F6917" s="73">
        <v>0</v>
      </c>
      <c r="G6917" s="73">
        <v>0.66666666666666674</v>
      </c>
      <c r="H6917" s="73">
        <v>0.66666666666666674</v>
      </c>
      <c r="I6917" s="73">
        <v>0.66666666666666674</v>
      </c>
      <c r="J6917" s="81" t="s">
        <v>4230</v>
      </c>
      <c r="AL6917" s="144">
        <v>0</v>
      </c>
      <c r="AM6917" s="144">
        <v>0.66666666666666674</v>
      </c>
      <c r="AN6917" s="144">
        <v>0.66666666666666674</v>
      </c>
      <c r="AO6917" s="145">
        <v>0.66666666666666674</v>
      </c>
    </row>
    <row r="6918" spans="2:41" ht="14.5" hidden="1" x14ac:dyDescent="0.35">
      <c r="B6918" s="45" t="s">
        <v>3314</v>
      </c>
      <c r="C6918" s="54">
        <v>906757</v>
      </c>
      <c r="D6918" s="54">
        <v>906759</v>
      </c>
      <c r="E6918" s="60" t="s">
        <v>3211</v>
      </c>
      <c r="F6918" s="73">
        <v>0</v>
      </c>
      <c r="G6918" s="73">
        <v>0.66666666666666674</v>
      </c>
      <c r="H6918" s="73">
        <v>0.66666666666666674</v>
      </c>
      <c r="I6918" s="73">
        <v>0.66666666666666674</v>
      </c>
      <c r="J6918" s="81" t="s">
        <v>4230</v>
      </c>
      <c r="AL6918" s="144">
        <v>0</v>
      </c>
      <c r="AM6918" s="144">
        <v>0.66666666666666674</v>
      </c>
      <c r="AN6918" s="144">
        <v>0.66666666666666674</v>
      </c>
      <c r="AO6918" s="145">
        <v>0.66666666666666674</v>
      </c>
    </row>
    <row r="6919" spans="2:41" ht="14.5" hidden="1" x14ac:dyDescent="0.35">
      <c r="B6919" s="45" t="s">
        <v>3314</v>
      </c>
      <c r="C6919" s="54">
        <v>906758</v>
      </c>
      <c r="D6919" s="54">
        <v>906758</v>
      </c>
      <c r="E6919" s="60" t="s">
        <v>3215</v>
      </c>
      <c r="F6919" s="73">
        <v>0</v>
      </c>
      <c r="G6919" s="73">
        <v>0.83333333333333337</v>
      </c>
      <c r="H6919" s="73">
        <v>0.83333333333333337</v>
      </c>
      <c r="I6919" s="73">
        <v>0.83333333333333337</v>
      </c>
      <c r="J6919" s="81"/>
      <c r="AL6919" s="144">
        <v>0</v>
      </c>
      <c r="AM6919" s="144">
        <v>0.83333333333333337</v>
      </c>
      <c r="AN6919" s="144">
        <v>0.83333333333333337</v>
      </c>
      <c r="AO6919" s="145">
        <v>0.83333333333333337</v>
      </c>
    </row>
    <row r="6920" spans="2:41" ht="14.5" hidden="1" x14ac:dyDescent="0.35">
      <c r="B6920" s="45" t="s">
        <v>3314</v>
      </c>
      <c r="C6920" s="54">
        <v>906759</v>
      </c>
      <c r="D6920" s="54">
        <v>906759</v>
      </c>
      <c r="E6920" s="60" t="s">
        <v>3211</v>
      </c>
      <c r="F6920" s="73">
        <v>0</v>
      </c>
      <c r="G6920" s="73">
        <v>0.66666666666666674</v>
      </c>
      <c r="H6920" s="73">
        <v>0.66666666666666674</v>
      </c>
      <c r="I6920" s="73">
        <v>0.66666666666666674</v>
      </c>
      <c r="J6920" s="81"/>
      <c r="AL6920" s="144">
        <v>0</v>
      </c>
      <c r="AM6920" s="144">
        <v>0.66666666666666674</v>
      </c>
      <c r="AN6920" s="144">
        <v>0.66666666666666674</v>
      </c>
      <c r="AO6920" s="145">
        <v>0.66666666666666674</v>
      </c>
    </row>
    <row r="6921" spans="2:41" ht="14.5" hidden="1" x14ac:dyDescent="0.35">
      <c r="B6921" s="45" t="s">
        <v>3314</v>
      </c>
      <c r="C6921" s="54">
        <v>906950</v>
      </c>
      <c r="D6921" s="54">
        <v>906952</v>
      </c>
      <c r="E6921" s="60" t="s">
        <v>3211</v>
      </c>
      <c r="F6921" s="73">
        <v>0</v>
      </c>
      <c r="G6921" s="73">
        <v>0.66666666666666674</v>
      </c>
      <c r="H6921" s="73">
        <v>0.66666666666666674</v>
      </c>
      <c r="I6921" s="73">
        <v>0.66666666666666674</v>
      </c>
      <c r="J6921" s="81" t="s">
        <v>4230</v>
      </c>
      <c r="AL6921" s="144">
        <v>0</v>
      </c>
      <c r="AM6921" s="144">
        <v>0.66666666666666674</v>
      </c>
      <c r="AN6921" s="144">
        <v>0.66666666666666674</v>
      </c>
      <c r="AO6921" s="145">
        <v>0.66666666666666674</v>
      </c>
    </row>
    <row r="6922" spans="2:41" ht="14.5" hidden="1" x14ac:dyDescent="0.35">
      <c r="B6922" s="45" t="s">
        <v>3314</v>
      </c>
      <c r="C6922" s="54">
        <v>906954</v>
      </c>
      <c r="D6922" s="54">
        <v>906958</v>
      </c>
      <c r="E6922" s="60" t="s">
        <v>3211</v>
      </c>
      <c r="F6922" s="73">
        <v>0</v>
      </c>
      <c r="G6922" s="73">
        <v>0.66666666666666674</v>
      </c>
      <c r="H6922" s="73">
        <v>0.66666666666666674</v>
      </c>
      <c r="I6922" s="73">
        <v>0.66666666666666674</v>
      </c>
      <c r="J6922" s="81" t="s">
        <v>4230</v>
      </c>
      <c r="AL6922" s="144">
        <v>0</v>
      </c>
      <c r="AM6922" s="144">
        <v>0.66666666666666674</v>
      </c>
      <c r="AN6922" s="144">
        <v>0.66666666666666674</v>
      </c>
      <c r="AO6922" s="145">
        <v>0.66666666666666674</v>
      </c>
    </row>
    <row r="6923" spans="2:41" ht="14.5" hidden="1" x14ac:dyDescent="0.35">
      <c r="B6923" s="45" t="s">
        <v>3314</v>
      </c>
      <c r="C6923" s="54">
        <v>907031</v>
      </c>
      <c r="D6923" s="54">
        <v>907031</v>
      </c>
      <c r="E6923" s="60" t="s">
        <v>3211</v>
      </c>
      <c r="F6923" s="73">
        <v>0</v>
      </c>
      <c r="G6923" s="73">
        <v>0.66666666666666674</v>
      </c>
      <c r="H6923" s="73">
        <v>0.66666666666666674</v>
      </c>
      <c r="I6923" s="73">
        <v>0.66666666666666674</v>
      </c>
      <c r="J6923" s="81" t="s">
        <v>4230</v>
      </c>
      <c r="AL6923" s="144">
        <v>0</v>
      </c>
      <c r="AM6923" s="144">
        <v>0.66666666666666674</v>
      </c>
      <c r="AN6923" s="144">
        <v>0.66666666666666674</v>
      </c>
      <c r="AO6923" s="145">
        <v>0.66666666666666674</v>
      </c>
    </row>
    <row r="6924" spans="2:41" ht="14.5" hidden="1" x14ac:dyDescent="0.35">
      <c r="B6924" s="45" t="s">
        <v>3314</v>
      </c>
      <c r="C6924" s="54">
        <v>907070</v>
      </c>
      <c r="D6924" s="54">
        <v>907070</v>
      </c>
      <c r="E6924" s="60" t="s">
        <v>3211</v>
      </c>
      <c r="F6924" s="73">
        <v>0</v>
      </c>
      <c r="G6924" s="73">
        <v>0.66666666666666674</v>
      </c>
      <c r="H6924" s="73">
        <v>0.66666666666666674</v>
      </c>
      <c r="I6924" s="73">
        <v>0.66666666666666674</v>
      </c>
      <c r="J6924" s="81" t="s">
        <v>4230</v>
      </c>
      <c r="AL6924" s="144">
        <v>0</v>
      </c>
      <c r="AM6924" s="144">
        <v>0.66666666666666674</v>
      </c>
      <c r="AN6924" s="144">
        <v>0.66666666666666674</v>
      </c>
      <c r="AO6924" s="145">
        <v>0.66666666666666674</v>
      </c>
    </row>
    <row r="6925" spans="2:41" ht="14.5" hidden="1" x14ac:dyDescent="0.35">
      <c r="B6925" s="45" t="s">
        <v>3314</v>
      </c>
      <c r="C6925" s="54">
        <v>907073</v>
      </c>
      <c r="D6925" s="54">
        <v>907073</v>
      </c>
      <c r="E6925" s="60" t="s">
        <v>3211</v>
      </c>
      <c r="F6925" s="73">
        <v>0</v>
      </c>
      <c r="G6925" s="73">
        <v>0.66666666666666674</v>
      </c>
      <c r="H6925" s="73">
        <v>0.66666666666666674</v>
      </c>
      <c r="I6925" s="73">
        <v>0.66666666666666674</v>
      </c>
      <c r="J6925" s="81" t="s">
        <v>4230</v>
      </c>
      <c r="AL6925" s="144">
        <v>0</v>
      </c>
      <c r="AM6925" s="144">
        <v>0.66666666666666674</v>
      </c>
      <c r="AN6925" s="144">
        <v>0.66666666666666674</v>
      </c>
      <c r="AO6925" s="145">
        <v>0.66666666666666674</v>
      </c>
    </row>
    <row r="6926" spans="2:41" ht="14.5" hidden="1" x14ac:dyDescent="0.35">
      <c r="B6926" s="45" t="s">
        <v>3314</v>
      </c>
      <c r="C6926" s="54">
        <v>907082</v>
      </c>
      <c r="D6926" s="54">
        <v>907082</v>
      </c>
      <c r="E6926" s="60" t="s">
        <v>3211</v>
      </c>
      <c r="F6926" s="73">
        <v>0</v>
      </c>
      <c r="G6926" s="73">
        <v>0.66666666666666674</v>
      </c>
      <c r="H6926" s="73">
        <v>0.66666666666666674</v>
      </c>
      <c r="I6926" s="73">
        <v>0.66666666666666674</v>
      </c>
      <c r="J6926" s="81" t="s">
        <v>4230</v>
      </c>
      <c r="AL6926" s="144">
        <v>0</v>
      </c>
      <c r="AM6926" s="144">
        <v>0.66666666666666674</v>
      </c>
      <c r="AN6926" s="144">
        <v>0.66666666666666674</v>
      </c>
      <c r="AO6926" s="145">
        <v>0.66666666666666674</v>
      </c>
    </row>
    <row r="6927" spans="2:41" ht="14.5" hidden="1" x14ac:dyDescent="0.35">
      <c r="B6927" s="45" t="s">
        <v>3314</v>
      </c>
      <c r="C6927" s="54">
        <v>907180</v>
      </c>
      <c r="D6927" s="54">
        <v>907182</v>
      </c>
      <c r="E6927" s="60" t="s">
        <v>3211</v>
      </c>
      <c r="F6927" s="73">
        <v>0</v>
      </c>
      <c r="G6927" s="73">
        <v>0.66666666666666674</v>
      </c>
      <c r="H6927" s="73">
        <v>0.66666666666666674</v>
      </c>
      <c r="I6927" s="73">
        <v>0.66666666666666674</v>
      </c>
      <c r="J6927" s="81" t="s">
        <v>4230</v>
      </c>
      <c r="AL6927" s="144">
        <v>0</v>
      </c>
      <c r="AM6927" s="144">
        <v>0.66666666666666674</v>
      </c>
      <c r="AN6927" s="144">
        <v>0.66666666666666674</v>
      </c>
      <c r="AO6927" s="145">
        <v>0.66666666666666674</v>
      </c>
    </row>
    <row r="6928" spans="2:41" ht="14.5" hidden="1" x14ac:dyDescent="0.35">
      <c r="B6928" s="45" t="s">
        <v>3314</v>
      </c>
      <c r="C6928" s="54">
        <v>907184</v>
      </c>
      <c r="D6928" s="54">
        <v>907184</v>
      </c>
      <c r="E6928" s="60" t="s">
        <v>3211</v>
      </c>
      <c r="F6928" s="73">
        <v>0</v>
      </c>
      <c r="G6928" s="73">
        <v>0.66666666666666674</v>
      </c>
      <c r="H6928" s="73">
        <v>0.66666666666666674</v>
      </c>
      <c r="I6928" s="73">
        <v>0.66666666666666674</v>
      </c>
      <c r="J6928" s="81" t="s">
        <v>4230</v>
      </c>
      <c r="AL6928" s="144">
        <v>0</v>
      </c>
      <c r="AM6928" s="144">
        <v>0.66666666666666674</v>
      </c>
      <c r="AN6928" s="144">
        <v>0.66666666666666674</v>
      </c>
      <c r="AO6928" s="145">
        <v>0.66666666666666674</v>
      </c>
    </row>
    <row r="6929" spans="2:41" ht="14.5" hidden="1" x14ac:dyDescent="0.35">
      <c r="B6929" s="45" t="s">
        <v>3314</v>
      </c>
      <c r="C6929" s="54">
        <v>907186</v>
      </c>
      <c r="D6929" s="54">
        <v>907187</v>
      </c>
      <c r="E6929" s="60" t="s">
        <v>3211</v>
      </c>
      <c r="F6929" s="73">
        <v>0</v>
      </c>
      <c r="G6929" s="73">
        <v>0.66666666666666674</v>
      </c>
      <c r="H6929" s="73">
        <v>0.66666666666666674</v>
      </c>
      <c r="I6929" s="73">
        <v>0.66666666666666674</v>
      </c>
      <c r="J6929" s="81" t="s">
        <v>4230</v>
      </c>
      <c r="AL6929" s="144">
        <v>0</v>
      </c>
      <c r="AM6929" s="144">
        <v>0.66666666666666674</v>
      </c>
      <c r="AN6929" s="144">
        <v>0.66666666666666674</v>
      </c>
      <c r="AO6929" s="145">
        <v>0.66666666666666674</v>
      </c>
    </row>
    <row r="6930" spans="2:41" ht="14.5" hidden="1" x14ac:dyDescent="0.35">
      <c r="B6930" s="45" t="s">
        <v>3314</v>
      </c>
      <c r="C6930" s="54">
        <v>907295</v>
      </c>
      <c r="D6930" s="54">
        <v>907295</v>
      </c>
      <c r="E6930" s="60" t="s">
        <v>3211</v>
      </c>
      <c r="F6930" s="73">
        <v>0</v>
      </c>
      <c r="G6930" s="73">
        <v>0.66666666666666674</v>
      </c>
      <c r="H6930" s="73">
        <v>0.66666666666666674</v>
      </c>
      <c r="I6930" s="73">
        <v>0.66666666666666674</v>
      </c>
      <c r="J6930" s="81" t="s">
        <v>4230</v>
      </c>
      <c r="AL6930" s="144">
        <v>0</v>
      </c>
      <c r="AM6930" s="144">
        <v>0.66666666666666674</v>
      </c>
      <c r="AN6930" s="144">
        <v>0.66666666666666674</v>
      </c>
      <c r="AO6930" s="145">
        <v>0.66666666666666674</v>
      </c>
    </row>
    <row r="6931" spans="2:41" ht="14.5" hidden="1" x14ac:dyDescent="0.35">
      <c r="B6931" s="45" t="s">
        <v>3314</v>
      </c>
      <c r="C6931" s="54">
        <v>907380</v>
      </c>
      <c r="D6931" s="54">
        <v>907381</v>
      </c>
      <c r="E6931" s="60" t="s">
        <v>3211</v>
      </c>
      <c r="F6931" s="73">
        <v>0</v>
      </c>
      <c r="G6931" s="73">
        <v>0.66666666666666674</v>
      </c>
      <c r="H6931" s="73">
        <v>0.66666666666666674</v>
      </c>
      <c r="I6931" s="73">
        <v>0.66666666666666674</v>
      </c>
      <c r="J6931" s="81" t="s">
        <v>4230</v>
      </c>
      <c r="AL6931" s="144">
        <v>0</v>
      </c>
      <c r="AM6931" s="144">
        <v>0.66666666666666674</v>
      </c>
      <c r="AN6931" s="144">
        <v>0.66666666666666674</v>
      </c>
      <c r="AO6931" s="145">
        <v>0.66666666666666674</v>
      </c>
    </row>
    <row r="6932" spans="2:41" ht="14.5" hidden="1" x14ac:dyDescent="0.35">
      <c r="B6932" s="45" t="s">
        <v>3314</v>
      </c>
      <c r="C6932" s="54">
        <v>907390</v>
      </c>
      <c r="D6932" s="54">
        <v>907391</v>
      </c>
      <c r="E6932" s="60" t="s">
        <v>3211</v>
      </c>
      <c r="F6932" s="73">
        <v>0</v>
      </c>
      <c r="G6932" s="73">
        <v>0.66666666666666674</v>
      </c>
      <c r="H6932" s="73">
        <v>0.66666666666666674</v>
      </c>
      <c r="I6932" s="73">
        <v>0.66666666666666674</v>
      </c>
      <c r="J6932" s="81" t="s">
        <v>4230</v>
      </c>
      <c r="AL6932" s="144">
        <v>0</v>
      </c>
      <c r="AM6932" s="144">
        <v>0.66666666666666674</v>
      </c>
      <c r="AN6932" s="144">
        <v>0.66666666666666674</v>
      </c>
      <c r="AO6932" s="145">
        <v>0.66666666666666674</v>
      </c>
    </row>
    <row r="6933" spans="2:41" ht="14.5" hidden="1" x14ac:dyDescent="0.35">
      <c r="B6933" s="45" t="s">
        <v>3314</v>
      </c>
      <c r="C6933" s="54">
        <v>907393</v>
      </c>
      <c r="D6933" s="54">
        <v>907395</v>
      </c>
      <c r="E6933" s="60" t="s">
        <v>3211</v>
      </c>
      <c r="F6933" s="73">
        <v>0</v>
      </c>
      <c r="G6933" s="73">
        <v>0.66666666666666674</v>
      </c>
      <c r="H6933" s="73">
        <v>0.66666666666666674</v>
      </c>
      <c r="I6933" s="73">
        <v>0.66666666666666674</v>
      </c>
      <c r="J6933" s="81" t="s">
        <v>4230</v>
      </c>
      <c r="AL6933" s="144">
        <v>0</v>
      </c>
      <c r="AM6933" s="144">
        <v>0.66666666666666674</v>
      </c>
      <c r="AN6933" s="144">
        <v>0.66666666666666674</v>
      </c>
      <c r="AO6933" s="145">
        <v>0.66666666666666674</v>
      </c>
    </row>
    <row r="6934" spans="2:41" ht="14.5" hidden="1" x14ac:dyDescent="0.35">
      <c r="B6934" s="45" t="s">
        <v>3314</v>
      </c>
      <c r="C6934" s="54">
        <v>907397</v>
      </c>
      <c r="D6934" s="54">
        <v>907397</v>
      </c>
      <c r="E6934" s="60" t="s">
        <v>3211</v>
      </c>
      <c r="F6934" s="73">
        <v>0</v>
      </c>
      <c r="G6934" s="73">
        <v>0.66666666666666674</v>
      </c>
      <c r="H6934" s="73">
        <v>0.66666666666666674</v>
      </c>
      <c r="I6934" s="73">
        <v>0.66666666666666674</v>
      </c>
      <c r="J6934" s="81" t="s">
        <v>4230</v>
      </c>
      <c r="AL6934" s="144">
        <v>0</v>
      </c>
      <c r="AM6934" s="144">
        <v>0.66666666666666674</v>
      </c>
      <c r="AN6934" s="144">
        <v>0.66666666666666674</v>
      </c>
      <c r="AO6934" s="145">
        <v>0.66666666666666674</v>
      </c>
    </row>
    <row r="6935" spans="2:41" ht="14.5" hidden="1" x14ac:dyDescent="0.35">
      <c r="B6935" s="45" t="s">
        <v>3314</v>
      </c>
      <c r="C6935" s="54">
        <v>907399</v>
      </c>
      <c r="D6935" s="54">
        <v>907399</v>
      </c>
      <c r="E6935" s="60" t="s">
        <v>3211</v>
      </c>
      <c r="F6935" s="73">
        <v>0</v>
      </c>
      <c r="G6935" s="73">
        <v>0.66666666666666674</v>
      </c>
      <c r="H6935" s="73">
        <v>0.66666666666666674</v>
      </c>
      <c r="I6935" s="73">
        <v>0.66666666666666674</v>
      </c>
      <c r="J6935" s="81" t="s">
        <v>4230</v>
      </c>
      <c r="AL6935" s="144">
        <v>0</v>
      </c>
      <c r="AM6935" s="144">
        <v>0.66666666666666674</v>
      </c>
      <c r="AN6935" s="144">
        <v>0.66666666666666674</v>
      </c>
      <c r="AO6935" s="145">
        <v>0.66666666666666674</v>
      </c>
    </row>
    <row r="6936" spans="2:41" ht="14.5" hidden="1" x14ac:dyDescent="0.35">
      <c r="B6936" s="45" t="s">
        <v>3314</v>
      </c>
      <c r="C6936" s="54">
        <v>907428</v>
      </c>
      <c r="D6936" s="54">
        <v>907428</v>
      </c>
      <c r="E6936" s="60" t="s">
        <v>3211</v>
      </c>
      <c r="F6936" s="73">
        <v>0</v>
      </c>
      <c r="G6936" s="73">
        <v>0.66666666666666674</v>
      </c>
      <c r="H6936" s="73">
        <v>0.66666666666666674</v>
      </c>
      <c r="I6936" s="73">
        <v>0.66666666666666674</v>
      </c>
      <c r="J6936" s="81" t="s">
        <v>4230</v>
      </c>
      <c r="AL6936" s="144">
        <v>0</v>
      </c>
      <c r="AM6936" s="144">
        <v>0.66666666666666674</v>
      </c>
      <c r="AN6936" s="144">
        <v>0.66666666666666674</v>
      </c>
      <c r="AO6936" s="145">
        <v>0.66666666666666674</v>
      </c>
    </row>
    <row r="6937" spans="2:41" ht="14.5" hidden="1" x14ac:dyDescent="0.35">
      <c r="B6937" s="45" t="s">
        <v>3314</v>
      </c>
      <c r="C6937" s="54">
        <v>907440</v>
      </c>
      <c r="D6937" s="54">
        <v>907440</v>
      </c>
      <c r="E6937" s="60" t="s">
        <v>3211</v>
      </c>
      <c r="F6937" s="73">
        <v>0</v>
      </c>
      <c r="G6937" s="73">
        <v>0.66666666666666674</v>
      </c>
      <c r="H6937" s="73">
        <v>0.66666666666666674</v>
      </c>
      <c r="I6937" s="73">
        <v>0.66666666666666674</v>
      </c>
      <c r="J6937" s="81" t="s">
        <v>4230</v>
      </c>
      <c r="AL6937" s="144">
        <v>0</v>
      </c>
      <c r="AM6937" s="144">
        <v>0.66666666666666674</v>
      </c>
      <c r="AN6937" s="144">
        <v>0.66666666666666674</v>
      </c>
      <c r="AO6937" s="145">
        <v>0.66666666666666674</v>
      </c>
    </row>
    <row r="6938" spans="2:41" ht="14.5" hidden="1" x14ac:dyDescent="0.35">
      <c r="B6938" s="45" t="s">
        <v>3314</v>
      </c>
      <c r="C6938" s="54">
        <v>907580</v>
      </c>
      <c r="D6938" s="54">
        <v>907580</v>
      </c>
      <c r="E6938" s="60" t="s">
        <v>3211</v>
      </c>
      <c r="F6938" s="73">
        <v>0</v>
      </c>
      <c r="G6938" s="73">
        <v>0.66666666666666674</v>
      </c>
      <c r="H6938" s="73">
        <v>0.66666666666666674</v>
      </c>
      <c r="I6938" s="73">
        <v>0.66666666666666674</v>
      </c>
      <c r="J6938" s="81" t="s">
        <v>4230</v>
      </c>
      <c r="AL6938" s="144">
        <v>0</v>
      </c>
      <c r="AM6938" s="144">
        <v>0.66666666666666674</v>
      </c>
      <c r="AN6938" s="144">
        <v>0.66666666666666674</v>
      </c>
      <c r="AO6938" s="145">
        <v>0.66666666666666674</v>
      </c>
    </row>
    <row r="6939" spans="2:41" ht="14.5" hidden="1" x14ac:dyDescent="0.35">
      <c r="B6939" s="45" t="s">
        <v>3314</v>
      </c>
      <c r="C6939" s="54">
        <v>907652</v>
      </c>
      <c r="D6939" s="54">
        <v>907652</v>
      </c>
      <c r="E6939" s="60" t="s">
        <v>3211</v>
      </c>
      <c r="F6939" s="73">
        <v>0</v>
      </c>
      <c r="G6939" s="73">
        <v>0.66666666666666674</v>
      </c>
      <c r="H6939" s="73">
        <v>0.66666666666666674</v>
      </c>
      <c r="I6939" s="73">
        <v>0.66666666666666674</v>
      </c>
      <c r="J6939" s="81" t="s">
        <v>4230</v>
      </c>
      <c r="AL6939" s="144">
        <v>0</v>
      </c>
      <c r="AM6939" s="144">
        <v>0.66666666666666674</v>
      </c>
      <c r="AN6939" s="144">
        <v>0.66666666666666674</v>
      </c>
      <c r="AO6939" s="145">
        <v>0.66666666666666674</v>
      </c>
    </row>
    <row r="6940" spans="2:41" ht="14.5" hidden="1" x14ac:dyDescent="0.35">
      <c r="B6940" s="45" t="s">
        <v>3314</v>
      </c>
      <c r="C6940" s="54">
        <v>907659</v>
      </c>
      <c r="D6940" s="54">
        <v>907659</v>
      </c>
      <c r="E6940" s="60" t="s">
        <v>3211</v>
      </c>
      <c r="F6940" s="73">
        <v>0</v>
      </c>
      <c r="G6940" s="73">
        <v>0.66666666666666674</v>
      </c>
      <c r="H6940" s="73">
        <v>0.66666666666666674</v>
      </c>
      <c r="I6940" s="73">
        <v>0.66666666666666674</v>
      </c>
      <c r="J6940" s="81" t="s">
        <v>4230</v>
      </c>
      <c r="AL6940" s="144">
        <v>0</v>
      </c>
      <c r="AM6940" s="144">
        <v>0.66666666666666674</v>
      </c>
      <c r="AN6940" s="144">
        <v>0.66666666666666674</v>
      </c>
      <c r="AO6940" s="145">
        <v>0.66666666666666674</v>
      </c>
    </row>
    <row r="6941" spans="2:41" ht="14.5" hidden="1" x14ac:dyDescent="0.35">
      <c r="B6941" s="45" t="s">
        <v>3314</v>
      </c>
      <c r="C6941" s="54">
        <v>907665</v>
      </c>
      <c r="D6941" s="54">
        <v>907665</v>
      </c>
      <c r="E6941" s="60" t="s">
        <v>3211</v>
      </c>
      <c r="F6941" s="73">
        <v>0</v>
      </c>
      <c r="G6941" s="73">
        <v>0.66666666666666674</v>
      </c>
      <c r="H6941" s="73">
        <v>0.66666666666666674</v>
      </c>
      <c r="I6941" s="73">
        <v>0.66666666666666674</v>
      </c>
      <c r="J6941" s="81" t="s">
        <v>4230</v>
      </c>
      <c r="AL6941" s="144">
        <v>0</v>
      </c>
      <c r="AM6941" s="144">
        <v>0.66666666666666674</v>
      </c>
      <c r="AN6941" s="144">
        <v>0.66666666666666674</v>
      </c>
      <c r="AO6941" s="145">
        <v>0.66666666666666674</v>
      </c>
    </row>
    <row r="6942" spans="2:41" ht="14.5" hidden="1" x14ac:dyDescent="0.35">
      <c r="B6942" s="45" t="s">
        <v>3314</v>
      </c>
      <c r="C6942" s="54">
        <v>907868</v>
      </c>
      <c r="D6942" s="54">
        <v>907868</v>
      </c>
      <c r="E6942" s="60" t="s">
        <v>3211</v>
      </c>
      <c r="F6942" s="73">
        <v>0</v>
      </c>
      <c r="G6942" s="73">
        <v>0.66666666666666674</v>
      </c>
      <c r="H6942" s="73">
        <v>0.66666666666666674</v>
      </c>
      <c r="I6942" s="73">
        <v>0.66666666666666674</v>
      </c>
      <c r="J6942" s="81" t="s">
        <v>4230</v>
      </c>
      <c r="AL6942" s="144">
        <v>0</v>
      </c>
      <c r="AM6942" s="144">
        <v>0.66666666666666674</v>
      </c>
      <c r="AN6942" s="144">
        <v>0.66666666666666674</v>
      </c>
      <c r="AO6942" s="145">
        <v>0.66666666666666674</v>
      </c>
    </row>
    <row r="6943" spans="2:41" ht="14.5" hidden="1" x14ac:dyDescent="0.35">
      <c r="B6943" s="45" t="s">
        <v>3314</v>
      </c>
      <c r="C6943" s="54">
        <v>907920</v>
      </c>
      <c r="D6943" s="54">
        <v>907920</v>
      </c>
      <c r="E6943" s="60" t="s">
        <v>3211</v>
      </c>
      <c r="F6943" s="73">
        <v>0</v>
      </c>
      <c r="G6943" s="73">
        <v>0.66666666666666674</v>
      </c>
      <c r="H6943" s="73">
        <v>0.66666666666666674</v>
      </c>
      <c r="I6943" s="73">
        <v>0.66666666666666674</v>
      </c>
      <c r="J6943" s="81" t="s">
        <v>4230</v>
      </c>
      <c r="AL6943" s="144">
        <v>0</v>
      </c>
      <c r="AM6943" s="144">
        <v>0.66666666666666674</v>
      </c>
      <c r="AN6943" s="144">
        <v>0.66666666666666674</v>
      </c>
      <c r="AO6943" s="145">
        <v>0.66666666666666674</v>
      </c>
    </row>
    <row r="6944" spans="2:41" ht="14.5" hidden="1" x14ac:dyDescent="0.35">
      <c r="B6944" s="45" t="s">
        <v>3314</v>
      </c>
      <c r="C6944" s="54">
        <v>907926</v>
      </c>
      <c r="D6944" s="54">
        <v>907926</v>
      </c>
      <c r="E6944" s="60" t="s">
        <v>3211</v>
      </c>
      <c r="F6944" s="73">
        <v>0</v>
      </c>
      <c r="G6944" s="73">
        <v>0.66666666666666674</v>
      </c>
      <c r="H6944" s="73">
        <v>0.66666666666666674</v>
      </c>
      <c r="I6944" s="73">
        <v>0.66666666666666674</v>
      </c>
      <c r="J6944" s="81" t="s">
        <v>4230</v>
      </c>
      <c r="AL6944" s="144">
        <v>0</v>
      </c>
      <c r="AM6944" s="144">
        <v>0.66666666666666674</v>
      </c>
      <c r="AN6944" s="144">
        <v>0.66666666666666674</v>
      </c>
      <c r="AO6944" s="145">
        <v>0.66666666666666674</v>
      </c>
    </row>
    <row r="6945" spans="2:41" ht="14.5" hidden="1" x14ac:dyDescent="0.35">
      <c r="B6945" s="45" t="s">
        <v>3314</v>
      </c>
      <c r="C6945" s="54">
        <v>907957</v>
      </c>
      <c r="D6945" s="54">
        <v>907957</v>
      </c>
      <c r="E6945" s="60" t="s">
        <v>3211</v>
      </c>
      <c r="F6945" s="73">
        <v>0</v>
      </c>
      <c r="G6945" s="73">
        <v>0.66666666666666674</v>
      </c>
      <c r="H6945" s="73">
        <v>0.66666666666666674</v>
      </c>
      <c r="I6945" s="73">
        <v>0.66666666666666674</v>
      </c>
      <c r="J6945" s="81" t="s">
        <v>4230</v>
      </c>
      <c r="AL6945" s="144">
        <v>0</v>
      </c>
      <c r="AM6945" s="144">
        <v>0.66666666666666674</v>
      </c>
      <c r="AN6945" s="144">
        <v>0.66666666666666674</v>
      </c>
      <c r="AO6945" s="145">
        <v>0.66666666666666674</v>
      </c>
    </row>
    <row r="6946" spans="2:41" ht="14.5" hidden="1" x14ac:dyDescent="0.35">
      <c r="B6946" s="45" t="s">
        <v>3314</v>
      </c>
      <c r="C6946" s="54">
        <v>908012</v>
      </c>
      <c r="D6946" s="54">
        <v>908012</v>
      </c>
      <c r="E6946" s="60" t="s">
        <v>3211</v>
      </c>
      <c r="F6946" s="73">
        <v>0</v>
      </c>
      <c r="G6946" s="73">
        <v>0.66666666666666674</v>
      </c>
      <c r="H6946" s="73">
        <v>0.66666666666666674</v>
      </c>
      <c r="I6946" s="73">
        <v>0.66666666666666674</v>
      </c>
      <c r="J6946" s="81" t="s">
        <v>4230</v>
      </c>
      <c r="AL6946" s="144">
        <v>0</v>
      </c>
      <c r="AM6946" s="144">
        <v>0.66666666666666674</v>
      </c>
      <c r="AN6946" s="144">
        <v>0.66666666666666674</v>
      </c>
      <c r="AO6946" s="145">
        <v>0.66666666666666674</v>
      </c>
    </row>
    <row r="6947" spans="2:41" ht="14.5" hidden="1" x14ac:dyDescent="0.35">
      <c r="B6947" s="45" t="s">
        <v>3314</v>
      </c>
      <c r="C6947" s="54">
        <v>908202</v>
      </c>
      <c r="D6947" s="54">
        <v>908204</v>
      </c>
      <c r="E6947" s="60" t="s">
        <v>3211</v>
      </c>
      <c r="F6947" s="73">
        <v>0</v>
      </c>
      <c r="G6947" s="73">
        <v>0.66666666666666674</v>
      </c>
      <c r="H6947" s="73">
        <v>0.66666666666666674</v>
      </c>
      <c r="I6947" s="73">
        <v>0.66666666666666674</v>
      </c>
      <c r="J6947" s="81" t="s">
        <v>4230</v>
      </c>
      <c r="AL6947" s="144">
        <v>0</v>
      </c>
      <c r="AM6947" s="144">
        <v>0.66666666666666674</v>
      </c>
      <c r="AN6947" s="144">
        <v>0.66666666666666674</v>
      </c>
      <c r="AO6947" s="145">
        <v>0.66666666666666674</v>
      </c>
    </row>
    <row r="6948" spans="2:41" ht="14.5" hidden="1" x14ac:dyDescent="0.35">
      <c r="B6948" s="45" t="s">
        <v>3314</v>
      </c>
      <c r="C6948" s="54">
        <v>908209</v>
      </c>
      <c r="D6948" s="54">
        <v>908209</v>
      </c>
      <c r="E6948" s="60" t="s">
        <v>3211</v>
      </c>
      <c r="F6948" s="73">
        <v>0</v>
      </c>
      <c r="G6948" s="73">
        <v>0.66666666666666674</v>
      </c>
      <c r="H6948" s="73">
        <v>0.66666666666666674</v>
      </c>
      <c r="I6948" s="73">
        <v>0.66666666666666674</v>
      </c>
      <c r="J6948" s="81" t="s">
        <v>4230</v>
      </c>
      <c r="AL6948" s="144">
        <v>0</v>
      </c>
      <c r="AM6948" s="144">
        <v>0.66666666666666674</v>
      </c>
      <c r="AN6948" s="144">
        <v>0.66666666666666674</v>
      </c>
      <c r="AO6948" s="145">
        <v>0.66666666666666674</v>
      </c>
    </row>
    <row r="6949" spans="2:41" ht="14.5" hidden="1" x14ac:dyDescent="0.35">
      <c r="B6949" s="45" t="s">
        <v>3314</v>
      </c>
      <c r="C6949" s="54">
        <v>908335</v>
      </c>
      <c r="D6949" s="54">
        <v>908335</v>
      </c>
      <c r="E6949" s="60" t="s">
        <v>3211</v>
      </c>
      <c r="F6949" s="73">
        <v>0</v>
      </c>
      <c r="G6949" s="73">
        <v>0.66666666666666674</v>
      </c>
      <c r="H6949" s="73">
        <v>0.66666666666666674</v>
      </c>
      <c r="I6949" s="73">
        <v>0.66666666666666674</v>
      </c>
      <c r="J6949" s="81" t="s">
        <v>4230</v>
      </c>
      <c r="AL6949" s="144">
        <v>0</v>
      </c>
      <c r="AM6949" s="144">
        <v>0.66666666666666674</v>
      </c>
      <c r="AN6949" s="144">
        <v>0.66666666666666674</v>
      </c>
      <c r="AO6949" s="145">
        <v>0.66666666666666674</v>
      </c>
    </row>
    <row r="6950" spans="2:41" ht="14.5" hidden="1" x14ac:dyDescent="0.35">
      <c r="B6950" s="45" t="s">
        <v>3314</v>
      </c>
      <c r="C6950" s="54">
        <v>908500</v>
      </c>
      <c r="D6950" s="54">
        <v>908500</v>
      </c>
      <c r="E6950" s="60" t="s">
        <v>3211</v>
      </c>
      <c r="F6950" s="73">
        <v>0</v>
      </c>
      <c r="G6950" s="73">
        <v>0.66666666666666674</v>
      </c>
      <c r="H6950" s="73">
        <v>0.66666666666666674</v>
      </c>
      <c r="I6950" s="73">
        <v>0.66666666666666674</v>
      </c>
      <c r="J6950" s="81" t="s">
        <v>4230</v>
      </c>
      <c r="AL6950" s="144">
        <v>0</v>
      </c>
      <c r="AM6950" s="144">
        <v>0.66666666666666674</v>
      </c>
      <c r="AN6950" s="144">
        <v>0.66666666666666674</v>
      </c>
      <c r="AO6950" s="145">
        <v>0.66666666666666674</v>
      </c>
    </row>
    <row r="6951" spans="2:41" ht="14.5" hidden="1" x14ac:dyDescent="0.35">
      <c r="B6951" s="45" t="s">
        <v>3314</v>
      </c>
      <c r="C6951" s="54">
        <v>908508</v>
      </c>
      <c r="D6951" s="54">
        <v>908509</v>
      </c>
      <c r="E6951" s="60" t="s">
        <v>3211</v>
      </c>
      <c r="F6951" s="73">
        <v>0</v>
      </c>
      <c r="G6951" s="73">
        <v>0.66666666666666674</v>
      </c>
      <c r="H6951" s="73">
        <v>0.66666666666666674</v>
      </c>
      <c r="I6951" s="73">
        <v>0.66666666666666674</v>
      </c>
      <c r="J6951" s="81" t="s">
        <v>4230</v>
      </c>
      <c r="AL6951" s="144">
        <v>0</v>
      </c>
      <c r="AM6951" s="144">
        <v>0.66666666666666674</v>
      </c>
      <c r="AN6951" s="144">
        <v>0.66666666666666674</v>
      </c>
      <c r="AO6951" s="145">
        <v>0.66666666666666674</v>
      </c>
    </row>
    <row r="6952" spans="2:41" ht="14.5" hidden="1" x14ac:dyDescent="0.35">
      <c r="B6952" s="45" t="s">
        <v>3314</v>
      </c>
      <c r="C6952" s="54">
        <v>908682</v>
      </c>
      <c r="D6952" s="54">
        <v>908682</v>
      </c>
      <c r="E6952" s="60" t="s">
        <v>3211</v>
      </c>
      <c r="F6952" s="73">
        <v>0</v>
      </c>
      <c r="G6952" s="73">
        <v>0.66666666666666674</v>
      </c>
      <c r="H6952" s="73">
        <v>0.66666666666666674</v>
      </c>
      <c r="I6952" s="73">
        <v>0.66666666666666674</v>
      </c>
      <c r="J6952" s="81" t="s">
        <v>4230</v>
      </c>
      <c r="AL6952" s="144">
        <v>0</v>
      </c>
      <c r="AM6952" s="144">
        <v>0.66666666666666674</v>
      </c>
      <c r="AN6952" s="144">
        <v>0.66666666666666674</v>
      </c>
      <c r="AO6952" s="145">
        <v>0.66666666666666674</v>
      </c>
    </row>
    <row r="6953" spans="2:41" ht="14.5" hidden="1" x14ac:dyDescent="0.35">
      <c r="B6953" s="45" t="s">
        <v>3314</v>
      </c>
      <c r="C6953" s="54">
        <v>908685</v>
      </c>
      <c r="D6953" s="54">
        <v>908686</v>
      </c>
      <c r="E6953" s="60" t="s">
        <v>3211</v>
      </c>
      <c r="F6953" s="73">
        <v>0</v>
      </c>
      <c r="G6953" s="73">
        <v>0.66666666666666674</v>
      </c>
      <c r="H6953" s="73">
        <v>0.66666666666666674</v>
      </c>
      <c r="I6953" s="73">
        <v>0.66666666666666674</v>
      </c>
      <c r="J6953" s="81" t="s">
        <v>4230</v>
      </c>
      <c r="AL6953" s="144">
        <v>0</v>
      </c>
      <c r="AM6953" s="144">
        <v>0.66666666666666674</v>
      </c>
      <c r="AN6953" s="144">
        <v>0.66666666666666674</v>
      </c>
      <c r="AO6953" s="145">
        <v>0.66666666666666674</v>
      </c>
    </row>
    <row r="6954" spans="2:41" ht="14.5" hidden="1" x14ac:dyDescent="0.35">
      <c r="B6954" s="45" t="s">
        <v>3314</v>
      </c>
      <c r="C6954" s="54">
        <v>908872</v>
      </c>
      <c r="D6954" s="54">
        <v>908872</v>
      </c>
      <c r="E6954" s="60" t="s">
        <v>3211</v>
      </c>
      <c r="F6954" s="73">
        <v>0</v>
      </c>
      <c r="G6954" s="73">
        <v>0.66666666666666674</v>
      </c>
      <c r="H6954" s="73">
        <v>0.66666666666666674</v>
      </c>
      <c r="I6954" s="73">
        <v>0.66666666666666674</v>
      </c>
      <c r="J6954" s="81" t="s">
        <v>4230</v>
      </c>
      <c r="AL6954" s="144">
        <v>0</v>
      </c>
      <c r="AM6954" s="144">
        <v>0.66666666666666674</v>
      </c>
      <c r="AN6954" s="144">
        <v>0.66666666666666674</v>
      </c>
      <c r="AO6954" s="145">
        <v>0.66666666666666674</v>
      </c>
    </row>
    <row r="6955" spans="2:41" ht="14.5" hidden="1" x14ac:dyDescent="0.35">
      <c r="B6955" s="45" t="s">
        <v>3314</v>
      </c>
      <c r="C6955" s="54">
        <v>908874</v>
      </c>
      <c r="D6955" s="54">
        <v>908874</v>
      </c>
      <c r="E6955" s="60" t="s">
        <v>3211</v>
      </c>
      <c r="F6955" s="73">
        <v>0</v>
      </c>
      <c r="G6955" s="73">
        <v>0.66666666666666674</v>
      </c>
      <c r="H6955" s="73">
        <v>0.66666666666666674</v>
      </c>
      <c r="I6955" s="73">
        <v>0.66666666666666674</v>
      </c>
      <c r="J6955" s="81" t="s">
        <v>4230</v>
      </c>
      <c r="AL6955" s="144">
        <v>0</v>
      </c>
      <c r="AM6955" s="144">
        <v>0.66666666666666674</v>
      </c>
      <c r="AN6955" s="144">
        <v>0.66666666666666674</v>
      </c>
      <c r="AO6955" s="145">
        <v>0.66666666666666674</v>
      </c>
    </row>
    <row r="6956" spans="2:41" ht="14.5" hidden="1" x14ac:dyDescent="0.35">
      <c r="B6956" s="45" t="s">
        <v>3314</v>
      </c>
      <c r="C6956" s="54">
        <v>908876</v>
      </c>
      <c r="D6956" s="54">
        <v>908877</v>
      </c>
      <c r="E6956" s="60" t="s">
        <v>3211</v>
      </c>
      <c r="F6956" s="73">
        <v>0</v>
      </c>
      <c r="G6956" s="73">
        <v>0.66666666666666674</v>
      </c>
      <c r="H6956" s="73">
        <v>0.66666666666666674</v>
      </c>
      <c r="I6956" s="73">
        <v>0.66666666666666674</v>
      </c>
      <c r="J6956" s="81" t="s">
        <v>4230</v>
      </c>
      <c r="AL6956" s="144">
        <v>0</v>
      </c>
      <c r="AM6956" s="144">
        <v>0.66666666666666674</v>
      </c>
      <c r="AN6956" s="144">
        <v>0.66666666666666674</v>
      </c>
      <c r="AO6956" s="145">
        <v>0.66666666666666674</v>
      </c>
    </row>
    <row r="6957" spans="2:41" ht="14.5" hidden="1" x14ac:dyDescent="0.35">
      <c r="B6957" s="45" t="s">
        <v>3314</v>
      </c>
      <c r="C6957" s="54">
        <v>908879</v>
      </c>
      <c r="D6957" s="54">
        <v>908879</v>
      </c>
      <c r="E6957" s="60" t="s">
        <v>3211</v>
      </c>
      <c r="F6957" s="73">
        <v>0</v>
      </c>
      <c r="G6957" s="73">
        <v>0.66666666666666674</v>
      </c>
      <c r="H6957" s="73">
        <v>0.66666666666666674</v>
      </c>
      <c r="I6957" s="73">
        <v>0.66666666666666674</v>
      </c>
      <c r="J6957" s="81" t="s">
        <v>4230</v>
      </c>
      <c r="AL6957" s="144">
        <v>0</v>
      </c>
      <c r="AM6957" s="144">
        <v>0.66666666666666674</v>
      </c>
      <c r="AN6957" s="144">
        <v>0.66666666666666674</v>
      </c>
      <c r="AO6957" s="145">
        <v>0.66666666666666674</v>
      </c>
    </row>
    <row r="6958" spans="2:41" ht="14.5" hidden="1" x14ac:dyDescent="0.35">
      <c r="B6958" s="45" t="s">
        <v>3314</v>
      </c>
      <c r="C6958" s="54">
        <v>908950</v>
      </c>
      <c r="D6958" s="54">
        <v>908950</v>
      </c>
      <c r="E6958" s="60" t="s">
        <v>3211</v>
      </c>
      <c r="F6958" s="73">
        <v>0</v>
      </c>
      <c r="G6958" s="73">
        <v>0.66666666666666674</v>
      </c>
      <c r="H6958" s="73">
        <v>0.66666666666666674</v>
      </c>
      <c r="I6958" s="73">
        <v>0.66666666666666674</v>
      </c>
      <c r="J6958" s="81" t="s">
        <v>4230</v>
      </c>
      <c r="AL6958" s="144">
        <v>0</v>
      </c>
      <c r="AM6958" s="144">
        <v>0.66666666666666674</v>
      </c>
      <c r="AN6958" s="144">
        <v>0.66666666666666674</v>
      </c>
      <c r="AO6958" s="145">
        <v>0.66666666666666674</v>
      </c>
    </row>
    <row r="6959" spans="2:41" ht="14.5" hidden="1" x14ac:dyDescent="0.35">
      <c r="B6959" s="45" t="s">
        <v>3314</v>
      </c>
      <c r="C6959" s="54">
        <v>908952</v>
      </c>
      <c r="D6959" s="54">
        <v>908952</v>
      </c>
      <c r="E6959" s="60" t="s">
        <v>3211</v>
      </c>
      <c r="F6959" s="73">
        <v>0</v>
      </c>
      <c r="G6959" s="73">
        <v>0.66666666666666674</v>
      </c>
      <c r="H6959" s="73">
        <v>0.66666666666666674</v>
      </c>
      <c r="I6959" s="73">
        <v>0.66666666666666674</v>
      </c>
      <c r="J6959" s="81" t="s">
        <v>4230</v>
      </c>
      <c r="AL6959" s="144">
        <v>0</v>
      </c>
      <c r="AM6959" s="144">
        <v>0.66666666666666674</v>
      </c>
      <c r="AN6959" s="144">
        <v>0.66666666666666674</v>
      </c>
      <c r="AO6959" s="145">
        <v>0.66666666666666674</v>
      </c>
    </row>
    <row r="6960" spans="2:41" ht="14.5" hidden="1" x14ac:dyDescent="0.35">
      <c r="B6960" s="45" t="s">
        <v>3314</v>
      </c>
      <c r="C6960" s="54">
        <v>908959</v>
      </c>
      <c r="D6960" s="54">
        <v>908959</v>
      </c>
      <c r="E6960" s="60" t="s">
        <v>3211</v>
      </c>
      <c r="F6960" s="73">
        <v>0</v>
      </c>
      <c r="G6960" s="73">
        <v>0.66666666666666674</v>
      </c>
      <c r="H6960" s="73">
        <v>0.66666666666666674</v>
      </c>
      <c r="I6960" s="73">
        <v>0.66666666666666674</v>
      </c>
      <c r="J6960" s="81" t="s">
        <v>4230</v>
      </c>
      <c r="AL6960" s="144">
        <v>0</v>
      </c>
      <c r="AM6960" s="144">
        <v>0.66666666666666674</v>
      </c>
      <c r="AN6960" s="144">
        <v>0.66666666666666674</v>
      </c>
      <c r="AO6960" s="145">
        <v>0.66666666666666674</v>
      </c>
    </row>
    <row r="6961" spans="2:41" ht="14.5" hidden="1" x14ac:dyDescent="0.35">
      <c r="B6961" s="45" t="s">
        <v>3314</v>
      </c>
      <c r="C6961" s="54">
        <v>909370</v>
      </c>
      <c r="D6961" s="54">
        <v>909373</v>
      </c>
      <c r="E6961" s="60" t="s">
        <v>3211</v>
      </c>
      <c r="F6961" s="73">
        <v>0</v>
      </c>
      <c r="G6961" s="73">
        <v>0.66666666666666674</v>
      </c>
      <c r="H6961" s="73">
        <v>0.66666666666666674</v>
      </c>
      <c r="I6961" s="73">
        <v>0.66666666666666674</v>
      </c>
      <c r="J6961" s="81" t="s">
        <v>4230</v>
      </c>
      <c r="AL6961" s="144">
        <v>0</v>
      </c>
      <c r="AM6961" s="144">
        <v>0.66666666666666674</v>
      </c>
      <c r="AN6961" s="144">
        <v>0.66666666666666674</v>
      </c>
      <c r="AO6961" s="145">
        <v>0.66666666666666674</v>
      </c>
    </row>
    <row r="6962" spans="2:41" ht="14.5" hidden="1" x14ac:dyDescent="0.35">
      <c r="B6962" s="45" t="s">
        <v>3314</v>
      </c>
      <c r="C6962" s="54">
        <v>909376</v>
      </c>
      <c r="D6962" s="54">
        <v>909377</v>
      </c>
      <c r="E6962" s="60" t="s">
        <v>3211</v>
      </c>
      <c r="F6962" s="73">
        <v>0</v>
      </c>
      <c r="G6962" s="73">
        <v>0.66666666666666674</v>
      </c>
      <c r="H6962" s="73">
        <v>0.66666666666666674</v>
      </c>
      <c r="I6962" s="73">
        <v>0.66666666666666674</v>
      </c>
      <c r="J6962" s="81" t="s">
        <v>4230</v>
      </c>
      <c r="AL6962" s="144">
        <v>0</v>
      </c>
      <c r="AM6962" s="144">
        <v>0.66666666666666674</v>
      </c>
      <c r="AN6962" s="144">
        <v>0.66666666666666674</v>
      </c>
      <c r="AO6962" s="145">
        <v>0.66666666666666674</v>
      </c>
    </row>
    <row r="6963" spans="2:41" ht="14.5" hidden="1" x14ac:dyDescent="0.35">
      <c r="B6963" s="45" t="s">
        <v>3314</v>
      </c>
      <c r="C6963" s="54">
        <v>909418</v>
      </c>
      <c r="D6963" s="54">
        <v>909418</v>
      </c>
      <c r="E6963" s="60" t="s">
        <v>3211</v>
      </c>
      <c r="F6963" s="73">
        <v>0</v>
      </c>
      <c r="G6963" s="73">
        <v>0.66666666666666674</v>
      </c>
      <c r="H6963" s="73">
        <v>0.66666666666666674</v>
      </c>
      <c r="I6963" s="73">
        <v>0.66666666666666674</v>
      </c>
      <c r="J6963" s="81" t="s">
        <v>4230</v>
      </c>
      <c r="AL6963" s="144">
        <v>0</v>
      </c>
      <c r="AM6963" s="144">
        <v>0.66666666666666674</v>
      </c>
      <c r="AN6963" s="144">
        <v>0.66666666666666674</v>
      </c>
      <c r="AO6963" s="145">
        <v>0.66666666666666674</v>
      </c>
    </row>
    <row r="6964" spans="2:41" ht="14.5" hidden="1" x14ac:dyDescent="0.35">
      <c r="B6964" s="45" t="s">
        <v>3314</v>
      </c>
      <c r="C6964" s="54">
        <v>909497</v>
      </c>
      <c r="D6964" s="54">
        <v>909497</v>
      </c>
      <c r="E6964" s="60" t="s">
        <v>3211</v>
      </c>
      <c r="F6964" s="73">
        <v>0</v>
      </c>
      <c r="G6964" s="73">
        <v>0.66666666666666674</v>
      </c>
      <c r="H6964" s="73">
        <v>0.66666666666666674</v>
      </c>
      <c r="I6964" s="73">
        <v>0.66666666666666674</v>
      </c>
      <c r="J6964" s="81" t="s">
        <v>4230</v>
      </c>
      <c r="AL6964" s="144">
        <v>0</v>
      </c>
      <c r="AM6964" s="144">
        <v>0.66666666666666674</v>
      </c>
      <c r="AN6964" s="144">
        <v>0.66666666666666674</v>
      </c>
      <c r="AO6964" s="145">
        <v>0.66666666666666674</v>
      </c>
    </row>
    <row r="6965" spans="2:41" ht="14.5" hidden="1" x14ac:dyDescent="0.35">
      <c r="B6965" s="45" t="s">
        <v>3314</v>
      </c>
      <c r="C6965" s="54">
        <v>909580</v>
      </c>
      <c r="D6965" s="54">
        <v>909580</v>
      </c>
      <c r="E6965" s="60" t="s">
        <v>3211</v>
      </c>
      <c r="F6965" s="73">
        <v>0</v>
      </c>
      <c r="G6965" s="73">
        <v>0.66666666666666674</v>
      </c>
      <c r="H6965" s="73">
        <v>0.66666666666666674</v>
      </c>
      <c r="I6965" s="73">
        <v>0.66666666666666674</v>
      </c>
      <c r="J6965" s="81" t="s">
        <v>4230</v>
      </c>
      <c r="AL6965" s="144">
        <v>0</v>
      </c>
      <c r="AM6965" s="144">
        <v>0.66666666666666674</v>
      </c>
      <c r="AN6965" s="144">
        <v>0.66666666666666674</v>
      </c>
      <c r="AO6965" s="145">
        <v>0.66666666666666674</v>
      </c>
    </row>
    <row r="6966" spans="2:41" ht="14.5" hidden="1" x14ac:dyDescent="0.35">
      <c r="B6966" s="45" t="s">
        <v>3314</v>
      </c>
      <c r="C6966" s="54">
        <v>909582</v>
      </c>
      <c r="D6966" s="54">
        <v>909583</v>
      </c>
      <c r="E6966" s="60" t="s">
        <v>3211</v>
      </c>
      <c r="F6966" s="73">
        <v>0</v>
      </c>
      <c r="G6966" s="73">
        <v>0.66666666666666674</v>
      </c>
      <c r="H6966" s="73">
        <v>0.66666666666666674</v>
      </c>
      <c r="I6966" s="73">
        <v>0.66666666666666674</v>
      </c>
      <c r="J6966" s="81" t="s">
        <v>4230</v>
      </c>
      <c r="AL6966" s="144">
        <v>0</v>
      </c>
      <c r="AM6966" s="144">
        <v>0.66666666666666674</v>
      </c>
      <c r="AN6966" s="144">
        <v>0.66666666666666674</v>
      </c>
      <c r="AO6966" s="145">
        <v>0.66666666666666674</v>
      </c>
    </row>
    <row r="6967" spans="2:41" ht="14.5" hidden="1" x14ac:dyDescent="0.35">
      <c r="B6967" s="45" t="s">
        <v>3314</v>
      </c>
      <c r="C6967" s="54">
        <v>909586</v>
      </c>
      <c r="D6967" s="54">
        <v>909586</v>
      </c>
      <c r="E6967" s="60" t="s">
        <v>3211</v>
      </c>
      <c r="F6967" s="73">
        <v>0</v>
      </c>
      <c r="G6967" s="73">
        <v>0.66666666666666674</v>
      </c>
      <c r="H6967" s="73">
        <v>0.66666666666666674</v>
      </c>
      <c r="I6967" s="73">
        <v>0.66666666666666674</v>
      </c>
      <c r="J6967" s="81" t="s">
        <v>4230</v>
      </c>
      <c r="AL6967" s="144">
        <v>0</v>
      </c>
      <c r="AM6967" s="144">
        <v>0.66666666666666674</v>
      </c>
      <c r="AN6967" s="144">
        <v>0.66666666666666674</v>
      </c>
      <c r="AO6967" s="145">
        <v>0.66666666666666674</v>
      </c>
    </row>
    <row r="6968" spans="2:41" ht="14.5" hidden="1" x14ac:dyDescent="0.35">
      <c r="B6968" s="45" t="s">
        <v>3314</v>
      </c>
      <c r="C6968" s="54">
        <v>909588</v>
      </c>
      <c r="D6968" s="54">
        <v>909589</v>
      </c>
      <c r="E6968" s="60" t="s">
        <v>3211</v>
      </c>
      <c r="F6968" s="73">
        <v>0</v>
      </c>
      <c r="G6968" s="73">
        <v>0.66666666666666674</v>
      </c>
      <c r="H6968" s="73">
        <v>0.66666666666666674</v>
      </c>
      <c r="I6968" s="73">
        <v>0.66666666666666674</v>
      </c>
      <c r="J6968" s="81" t="s">
        <v>4230</v>
      </c>
      <c r="AL6968" s="144">
        <v>0</v>
      </c>
      <c r="AM6968" s="144">
        <v>0.66666666666666674</v>
      </c>
      <c r="AN6968" s="144">
        <v>0.66666666666666674</v>
      </c>
      <c r="AO6968" s="145">
        <v>0.66666666666666674</v>
      </c>
    </row>
    <row r="6969" spans="2:41" ht="14.5" hidden="1" x14ac:dyDescent="0.35">
      <c r="B6969" s="45" t="s">
        <v>3314</v>
      </c>
      <c r="C6969" s="54">
        <v>909671</v>
      </c>
      <c r="D6969" s="54">
        <v>909672</v>
      </c>
      <c r="E6969" s="60" t="s">
        <v>3211</v>
      </c>
      <c r="F6969" s="73">
        <v>0</v>
      </c>
      <c r="G6969" s="73">
        <v>0.66666666666666674</v>
      </c>
      <c r="H6969" s="73">
        <v>0.66666666666666674</v>
      </c>
      <c r="I6969" s="73">
        <v>0.66666666666666674</v>
      </c>
      <c r="J6969" s="81" t="s">
        <v>4230</v>
      </c>
      <c r="AL6969" s="144">
        <v>0</v>
      </c>
      <c r="AM6969" s="144">
        <v>0.66666666666666674</v>
      </c>
      <c r="AN6969" s="144">
        <v>0.66666666666666674</v>
      </c>
      <c r="AO6969" s="145">
        <v>0.66666666666666674</v>
      </c>
    </row>
    <row r="6970" spans="2:41" ht="14.5" hidden="1" x14ac:dyDescent="0.35">
      <c r="B6970" s="45" t="s">
        <v>3314</v>
      </c>
      <c r="C6970" s="54">
        <v>909674</v>
      </c>
      <c r="D6970" s="54">
        <v>909675</v>
      </c>
      <c r="E6970" s="60" t="s">
        <v>3211</v>
      </c>
      <c r="F6970" s="73">
        <v>0</v>
      </c>
      <c r="G6970" s="73">
        <v>0.66666666666666674</v>
      </c>
      <c r="H6970" s="73">
        <v>0.66666666666666674</v>
      </c>
      <c r="I6970" s="73">
        <v>0.66666666666666674</v>
      </c>
      <c r="J6970" s="81" t="s">
        <v>4230</v>
      </c>
      <c r="AL6970" s="144">
        <v>0</v>
      </c>
      <c r="AM6970" s="144">
        <v>0.66666666666666674</v>
      </c>
      <c r="AN6970" s="144">
        <v>0.66666666666666674</v>
      </c>
      <c r="AO6970" s="145">
        <v>0.66666666666666674</v>
      </c>
    </row>
    <row r="6971" spans="2:41" ht="14.5" hidden="1" x14ac:dyDescent="0.35">
      <c r="B6971" s="45" t="s">
        <v>3314</v>
      </c>
      <c r="C6971" s="54">
        <v>909678</v>
      </c>
      <c r="D6971" s="54">
        <v>909679</v>
      </c>
      <c r="E6971" s="60" t="s">
        <v>3211</v>
      </c>
      <c r="F6971" s="73">
        <v>0</v>
      </c>
      <c r="G6971" s="73">
        <v>0.66666666666666674</v>
      </c>
      <c r="H6971" s="73">
        <v>0.66666666666666674</v>
      </c>
      <c r="I6971" s="73">
        <v>0.66666666666666674</v>
      </c>
      <c r="J6971" s="81" t="s">
        <v>4230</v>
      </c>
      <c r="AL6971" s="144">
        <v>0</v>
      </c>
      <c r="AM6971" s="144">
        <v>0.66666666666666674</v>
      </c>
      <c r="AN6971" s="144">
        <v>0.66666666666666674</v>
      </c>
      <c r="AO6971" s="145">
        <v>0.66666666666666674</v>
      </c>
    </row>
    <row r="6972" spans="2:41" ht="14.5" hidden="1" x14ac:dyDescent="0.35">
      <c r="B6972" s="45" t="s">
        <v>3314</v>
      </c>
      <c r="C6972" s="54">
        <v>909727</v>
      </c>
      <c r="D6972" s="54">
        <v>909728</v>
      </c>
      <c r="E6972" s="60" t="s">
        <v>3211</v>
      </c>
      <c r="F6972" s="73">
        <v>0</v>
      </c>
      <c r="G6972" s="73">
        <v>0.66666666666666674</v>
      </c>
      <c r="H6972" s="73">
        <v>0.66666666666666674</v>
      </c>
      <c r="I6972" s="73">
        <v>0.66666666666666674</v>
      </c>
      <c r="J6972" s="81" t="s">
        <v>4230</v>
      </c>
      <c r="AL6972" s="144">
        <v>0</v>
      </c>
      <c r="AM6972" s="144">
        <v>0.66666666666666674</v>
      </c>
      <c r="AN6972" s="144">
        <v>0.66666666666666674</v>
      </c>
      <c r="AO6972" s="145">
        <v>0.66666666666666674</v>
      </c>
    </row>
    <row r="6973" spans="2:41" ht="14.5" hidden="1" x14ac:dyDescent="0.35">
      <c r="B6973" s="45" t="s">
        <v>3314</v>
      </c>
      <c r="C6973" s="54">
        <v>909750</v>
      </c>
      <c r="D6973" s="54">
        <v>909750</v>
      </c>
      <c r="E6973" s="60" t="s">
        <v>3211</v>
      </c>
      <c r="F6973" s="73">
        <v>0</v>
      </c>
      <c r="G6973" s="73">
        <v>0.66666666666666674</v>
      </c>
      <c r="H6973" s="73">
        <v>0.66666666666666674</v>
      </c>
      <c r="I6973" s="73">
        <v>0.66666666666666674</v>
      </c>
      <c r="J6973" s="81" t="s">
        <v>4230</v>
      </c>
      <c r="AL6973" s="144">
        <v>0</v>
      </c>
      <c r="AM6973" s="144">
        <v>0.66666666666666674</v>
      </c>
      <c r="AN6973" s="144">
        <v>0.66666666666666674</v>
      </c>
      <c r="AO6973" s="145">
        <v>0.66666666666666674</v>
      </c>
    </row>
    <row r="6974" spans="2:41" ht="14.5" hidden="1" x14ac:dyDescent="0.35">
      <c r="B6974" s="45" t="s">
        <v>3314</v>
      </c>
      <c r="C6974" s="54">
        <v>909754</v>
      </c>
      <c r="D6974" s="54">
        <v>909758</v>
      </c>
      <c r="E6974" s="60" t="s">
        <v>3211</v>
      </c>
      <c r="F6974" s="73">
        <v>0</v>
      </c>
      <c r="G6974" s="73">
        <v>0.66666666666666674</v>
      </c>
      <c r="H6974" s="73">
        <v>0.66666666666666674</v>
      </c>
      <c r="I6974" s="73">
        <v>0.66666666666666674</v>
      </c>
      <c r="J6974" s="81" t="s">
        <v>4230</v>
      </c>
      <c r="AL6974" s="144">
        <v>0</v>
      </c>
      <c r="AM6974" s="144">
        <v>0.66666666666666674</v>
      </c>
      <c r="AN6974" s="144">
        <v>0.66666666666666674</v>
      </c>
      <c r="AO6974" s="145">
        <v>0.66666666666666674</v>
      </c>
    </row>
    <row r="6975" spans="2:41" ht="14.5" hidden="1" x14ac:dyDescent="0.35">
      <c r="B6975" s="45" t="s">
        <v>3314</v>
      </c>
      <c r="C6975" s="54">
        <v>909910</v>
      </c>
      <c r="D6975" s="54">
        <v>909910</v>
      </c>
      <c r="E6975" s="60" t="s">
        <v>3211</v>
      </c>
      <c r="F6975" s="73">
        <v>0</v>
      </c>
      <c r="G6975" s="73">
        <v>0.66666666666666674</v>
      </c>
      <c r="H6975" s="73">
        <v>0.66666666666666674</v>
      </c>
      <c r="I6975" s="73">
        <v>0.66666666666666674</v>
      </c>
      <c r="J6975" s="81" t="s">
        <v>4230</v>
      </c>
      <c r="AL6975" s="144">
        <v>0</v>
      </c>
      <c r="AM6975" s="144">
        <v>0.66666666666666674</v>
      </c>
      <c r="AN6975" s="144">
        <v>0.66666666666666674</v>
      </c>
      <c r="AO6975" s="145">
        <v>0.66666666666666674</v>
      </c>
    </row>
    <row r="6976" spans="2:41" ht="14.5" hidden="1" x14ac:dyDescent="0.35">
      <c r="B6976" s="45" t="s">
        <v>3314</v>
      </c>
      <c r="C6976" s="54">
        <v>909916</v>
      </c>
      <c r="D6976" s="54">
        <v>909916</v>
      </c>
      <c r="E6976" s="60" t="s">
        <v>3211</v>
      </c>
      <c r="F6976" s="73">
        <v>0</v>
      </c>
      <c r="G6976" s="73">
        <v>0.66666666666666674</v>
      </c>
      <c r="H6976" s="73">
        <v>0.66666666666666674</v>
      </c>
      <c r="I6976" s="73">
        <v>0.66666666666666674</v>
      </c>
      <c r="J6976" s="81" t="s">
        <v>4230</v>
      </c>
      <c r="AL6976" s="144">
        <v>0</v>
      </c>
      <c r="AM6976" s="144">
        <v>0.66666666666666674</v>
      </c>
      <c r="AN6976" s="144">
        <v>0.66666666666666674</v>
      </c>
      <c r="AO6976" s="145">
        <v>0.66666666666666674</v>
      </c>
    </row>
    <row r="6977" spans="2:41" ht="14.5" hidden="1" x14ac:dyDescent="0.35">
      <c r="B6977" s="45" t="s">
        <v>3314</v>
      </c>
      <c r="C6977" s="54">
        <v>909918</v>
      </c>
      <c r="D6977" s="54">
        <v>909919</v>
      </c>
      <c r="E6977" s="60" t="s">
        <v>3211</v>
      </c>
      <c r="F6977" s="73">
        <v>0</v>
      </c>
      <c r="G6977" s="73">
        <v>0.66666666666666674</v>
      </c>
      <c r="H6977" s="73">
        <v>0.66666666666666674</v>
      </c>
      <c r="I6977" s="73">
        <v>0.66666666666666674</v>
      </c>
      <c r="J6977" s="81" t="s">
        <v>4230</v>
      </c>
      <c r="AL6977" s="144">
        <v>0</v>
      </c>
      <c r="AM6977" s="144">
        <v>0.66666666666666674</v>
      </c>
      <c r="AN6977" s="144">
        <v>0.66666666666666674</v>
      </c>
      <c r="AO6977" s="145">
        <v>0.66666666666666674</v>
      </c>
    </row>
    <row r="6978" spans="2:41" ht="14.5" hidden="1" x14ac:dyDescent="0.35">
      <c r="B6978" s="45" t="s">
        <v>3314</v>
      </c>
      <c r="C6978" s="54">
        <v>911007</v>
      </c>
      <c r="D6978" s="54">
        <v>911007</v>
      </c>
      <c r="E6978" s="60" t="s">
        <v>3211</v>
      </c>
      <c r="F6978" s="73">
        <v>0</v>
      </c>
      <c r="G6978" s="73">
        <v>0.66666666666666674</v>
      </c>
      <c r="H6978" s="73">
        <v>0.66666666666666674</v>
      </c>
      <c r="I6978" s="73">
        <v>0.66666666666666674</v>
      </c>
      <c r="J6978" s="81" t="s">
        <v>4230</v>
      </c>
      <c r="AL6978" s="144">
        <v>0</v>
      </c>
      <c r="AM6978" s="144">
        <v>0.66666666666666674</v>
      </c>
      <c r="AN6978" s="144">
        <v>0.66666666666666674</v>
      </c>
      <c r="AO6978" s="145">
        <v>0.66666666666666674</v>
      </c>
    </row>
    <row r="6979" spans="2:41" ht="14.5" hidden="1" x14ac:dyDescent="0.35">
      <c r="B6979" s="45" t="s">
        <v>3314</v>
      </c>
      <c r="C6979" s="54">
        <v>911010</v>
      </c>
      <c r="D6979" s="54">
        <v>911011</v>
      </c>
      <c r="E6979" s="60" t="s">
        <v>3211</v>
      </c>
      <c r="F6979" s="73">
        <v>0</v>
      </c>
      <c r="G6979" s="73">
        <v>0.66666666666666674</v>
      </c>
      <c r="H6979" s="73">
        <v>0.66666666666666674</v>
      </c>
      <c r="I6979" s="73">
        <v>0.66666666666666674</v>
      </c>
      <c r="J6979" s="81" t="s">
        <v>4230</v>
      </c>
      <c r="AL6979" s="144">
        <v>0</v>
      </c>
      <c r="AM6979" s="144">
        <v>0.66666666666666674</v>
      </c>
      <c r="AN6979" s="144">
        <v>0.66666666666666674</v>
      </c>
      <c r="AO6979" s="145">
        <v>0.66666666666666674</v>
      </c>
    </row>
    <row r="6980" spans="2:41" ht="14.5" hidden="1" x14ac:dyDescent="0.35">
      <c r="B6980" s="45" t="s">
        <v>3314</v>
      </c>
      <c r="C6980" s="54">
        <v>911013</v>
      </c>
      <c r="D6980" s="54">
        <v>911013</v>
      </c>
      <c r="E6980" s="60" t="s">
        <v>3211</v>
      </c>
      <c r="F6980" s="73">
        <v>0</v>
      </c>
      <c r="G6980" s="73">
        <v>0.66666666666666674</v>
      </c>
      <c r="H6980" s="73">
        <v>0.66666666666666674</v>
      </c>
      <c r="I6980" s="73">
        <v>0.66666666666666674</v>
      </c>
      <c r="J6980" s="81" t="s">
        <v>4230</v>
      </c>
      <c r="AL6980" s="144">
        <v>0</v>
      </c>
      <c r="AM6980" s="144">
        <v>0.66666666666666674</v>
      </c>
      <c r="AN6980" s="144">
        <v>0.66666666666666674</v>
      </c>
      <c r="AO6980" s="145">
        <v>0.66666666666666674</v>
      </c>
    </row>
    <row r="6981" spans="2:41" ht="14.5" hidden="1" x14ac:dyDescent="0.35">
      <c r="B6981" s="45" t="s">
        <v>3314</v>
      </c>
      <c r="C6981" s="54">
        <v>911015</v>
      </c>
      <c r="D6981" s="54">
        <v>911015</v>
      </c>
      <c r="E6981" s="60" t="s">
        <v>3252</v>
      </c>
      <c r="F6981" s="73">
        <v>0</v>
      </c>
      <c r="G6981" s="73">
        <v>2.0833333333333335</v>
      </c>
      <c r="H6981" s="73">
        <v>2.0833333333333335</v>
      </c>
      <c r="I6981" s="73">
        <v>2.0833333333333335</v>
      </c>
      <c r="J6981" s="272" t="s">
        <v>4232</v>
      </c>
      <c r="AL6981" s="144">
        <v>0</v>
      </c>
      <c r="AM6981" s="144">
        <v>2.0833333333333335</v>
      </c>
      <c r="AN6981" s="144">
        <v>2.0833333333333335</v>
      </c>
      <c r="AO6981" s="145">
        <v>2.0833333333333335</v>
      </c>
    </row>
    <row r="6982" spans="2:41" ht="14.5" hidden="1" x14ac:dyDescent="0.35">
      <c r="B6982" s="45" t="s">
        <v>3314</v>
      </c>
      <c r="C6982" s="54">
        <v>911017</v>
      </c>
      <c r="D6982" s="54">
        <v>911019</v>
      </c>
      <c r="E6982" s="60" t="s">
        <v>3211</v>
      </c>
      <c r="F6982" s="73">
        <v>0</v>
      </c>
      <c r="G6982" s="73">
        <v>0.66666666666666674</v>
      </c>
      <c r="H6982" s="73">
        <v>0.66666666666666674</v>
      </c>
      <c r="I6982" s="73">
        <v>0.66666666666666674</v>
      </c>
      <c r="J6982" s="81" t="s">
        <v>4230</v>
      </c>
      <c r="AL6982" s="144">
        <v>0</v>
      </c>
      <c r="AM6982" s="144">
        <v>0.66666666666666674</v>
      </c>
      <c r="AN6982" s="144">
        <v>0.66666666666666674</v>
      </c>
      <c r="AO6982" s="145">
        <v>0.66666666666666674</v>
      </c>
    </row>
    <row r="6983" spans="2:41" ht="14.5" hidden="1" x14ac:dyDescent="0.35">
      <c r="B6983" s="45" t="s">
        <v>3314</v>
      </c>
      <c r="C6983" s="54">
        <v>911076</v>
      </c>
      <c r="D6983" s="54">
        <v>911076</v>
      </c>
      <c r="E6983" s="60" t="s">
        <v>3211</v>
      </c>
      <c r="F6983" s="73">
        <v>0</v>
      </c>
      <c r="G6983" s="73">
        <v>0.66666666666666674</v>
      </c>
      <c r="H6983" s="73">
        <v>0.66666666666666674</v>
      </c>
      <c r="I6983" s="73">
        <v>0.66666666666666674</v>
      </c>
      <c r="J6983" s="81" t="s">
        <v>4230</v>
      </c>
      <c r="AL6983" s="144">
        <v>0</v>
      </c>
      <c r="AM6983" s="144">
        <v>0.66666666666666674</v>
      </c>
      <c r="AN6983" s="144">
        <v>0.66666666666666674</v>
      </c>
      <c r="AO6983" s="145">
        <v>0.66666666666666674</v>
      </c>
    </row>
    <row r="6984" spans="2:41" ht="14.5" hidden="1" x14ac:dyDescent="0.35">
      <c r="B6984" s="45" t="s">
        <v>3314</v>
      </c>
      <c r="C6984" s="54">
        <v>911136</v>
      </c>
      <c r="D6984" s="54">
        <v>911136</v>
      </c>
      <c r="E6984" s="60" t="s">
        <v>3211</v>
      </c>
      <c r="F6984" s="73">
        <v>0</v>
      </c>
      <c r="G6984" s="73">
        <v>0.66666666666666674</v>
      </c>
      <c r="H6984" s="73">
        <v>0.66666666666666674</v>
      </c>
      <c r="I6984" s="73">
        <v>0.66666666666666674</v>
      </c>
      <c r="J6984" s="81" t="s">
        <v>4230</v>
      </c>
      <c r="AL6984" s="144">
        <v>0</v>
      </c>
      <c r="AM6984" s="144">
        <v>0.66666666666666674</v>
      </c>
      <c r="AN6984" s="144">
        <v>0.66666666666666674</v>
      </c>
      <c r="AO6984" s="145">
        <v>0.66666666666666674</v>
      </c>
    </row>
    <row r="6985" spans="2:41" ht="14.5" hidden="1" x14ac:dyDescent="0.35">
      <c r="B6985" s="45" t="s">
        <v>3314</v>
      </c>
      <c r="C6985" s="54">
        <v>911181</v>
      </c>
      <c r="D6985" s="54">
        <v>911181</v>
      </c>
      <c r="E6985" s="60" t="s">
        <v>3211</v>
      </c>
      <c r="F6985" s="73">
        <v>0</v>
      </c>
      <c r="G6985" s="73">
        <v>0.66666666666666674</v>
      </c>
      <c r="H6985" s="73">
        <v>0.66666666666666674</v>
      </c>
      <c r="I6985" s="73">
        <v>0.66666666666666674</v>
      </c>
      <c r="J6985" s="81" t="s">
        <v>4230</v>
      </c>
      <c r="AL6985" s="144">
        <v>0</v>
      </c>
      <c r="AM6985" s="144">
        <v>0.66666666666666674</v>
      </c>
      <c r="AN6985" s="144">
        <v>0.66666666666666674</v>
      </c>
      <c r="AO6985" s="145">
        <v>0.66666666666666674</v>
      </c>
    </row>
    <row r="6986" spans="2:41" ht="14.5" hidden="1" x14ac:dyDescent="0.35">
      <c r="B6986" s="45" t="s">
        <v>3314</v>
      </c>
      <c r="C6986" s="54">
        <v>911186</v>
      </c>
      <c r="D6986" s="54">
        <v>911186</v>
      </c>
      <c r="E6986" s="60" t="s">
        <v>3211</v>
      </c>
      <c r="F6986" s="73">
        <v>0</v>
      </c>
      <c r="G6986" s="73">
        <v>0.66666666666666674</v>
      </c>
      <c r="H6986" s="73">
        <v>0.66666666666666674</v>
      </c>
      <c r="I6986" s="73">
        <v>0.66666666666666674</v>
      </c>
      <c r="J6986" s="81" t="s">
        <v>4230</v>
      </c>
      <c r="AL6986" s="144">
        <v>0</v>
      </c>
      <c r="AM6986" s="144">
        <v>0.66666666666666674</v>
      </c>
      <c r="AN6986" s="144">
        <v>0.66666666666666674</v>
      </c>
      <c r="AO6986" s="145">
        <v>0.66666666666666674</v>
      </c>
    </row>
    <row r="6987" spans="2:41" ht="14.5" hidden="1" x14ac:dyDescent="0.35">
      <c r="B6987" s="45" t="s">
        <v>3314</v>
      </c>
      <c r="C6987" s="54">
        <v>911188</v>
      </c>
      <c r="D6987" s="54">
        <v>911189</v>
      </c>
      <c r="E6987" s="60" t="s">
        <v>3211</v>
      </c>
      <c r="F6987" s="73">
        <v>0</v>
      </c>
      <c r="G6987" s="73">
        <v>0.66666666666666674</v>
      </c>
      <c r="H6987" s="73">
        <v>0.66666666666666674</v>
      </c>
      <c r="I6987" s="73">
        <v>0.66666666666666674</v>
      </c>
      <c r="J6987" s="81" t="s">
        <v>4230</v>
      </c>
      <c r="AL6987" s="144">
        <v>0</v>
      </c>
      <c r="AM6987" s="144">
        <v>0.66666666666666674</v>
      </c>
      <c r="AN6987" s="144">
        <v>0.66666666666666674</v>
      </c>
      <c r="AO6987" s="145">
        <v>0.66666666666666674</v>
      </c>
    </row>
    <row r="6988" spans="2:41" ht="14.5" hidden="1" x14ac:dyDescent="0.35">
      <c r="B6988" s="45" t="s">
        <v>3314</v>
      </c>
      <c r="C6988" s="54">
        <v>911240</v>
      </c>
      <c r="D6988" s="54">
        <v>911240</v>
      </c>
      <c r="E6988" s="60" t="s">
        <v>3211</v>
      </c>
      <c r="F6988" s="73">
        <v>0</v>
      </c>
      <c r="G6988" s="73">
        <v>0.66666666666666674</v>
      </c>
      <c r="H6988" s="73">
        <v>0.66666666666666674</v>
      </c>
      <c r="I6988" s="73">
        <v>0.66666666666666674</v>
      </c>
      <c r="J6988" s="81" t="s">
        <v>4230</v>
      </c>
      <c r="AL6988" s="144">
        <v>0</v>
      </c>
      <c r="AM6988" s="144">
        <v>0.66666666666666674</v>
      </c>
      <c r="AN6988" s="144">
        <v>0.66666666666666674</v>
      </c>
      <c r="AO6988" s="145">
        <v>0.66666666666666674</v>
      </c>
    </row>
    <row r="6989" spans="2:41" ht="14.5" hidden="1" x14ac:dyDescent="0.35">
      <c r="B6989" s="45" t="s">
        <v>3314</v>
      </c>
      <c r="C6989" s="54">
        <v>911290</v>
      </c>
      <c r="D6989" s="54">
        <v>911290</v>
      </c>
      <c r="E6989" s="60" t="s">
        <v>3211</v>
      </c>
      <c r="F6989" s="73">
        <v>0</v>
      </c>
      <c r="G6989" s="73">
        <v>0.66666666666666674</v>
      </c>
      <c r="H6989" s="73">
        <v>0.66666666666666674</v>
      </c>
      <c r="I6989" s="73">
        <v>0.66666666666666674</v>
      </c>
      <c r="J6989" s="81" t="s">
        <v>4230</v>
      </c>
      <c r="AL6989" s="144">
        <v>0</v>
      </c>
      <c r="AM6989" s="144">
        <v>0.66666666666666674</v>
      </c>
      <c r="AN6989" s="144">
        <v>0.66666666666666674</v>
      </c>
      <c r="AO6989" s="145">
        <v>0.66666666666666674</v>
      </c>
    </row>
    <row r="6990" spans="2:41" ht="14.5" hidden="1" x14ac:dyDescent="0.35">
      <c r="B6990" s="45" t="s">
        <v>3314</v>
      </c>
      <c r="C6990" s="54">
        <v>911414</v>
      </c>
      <c r="D6990" s="54">
        <v>911414</v>
      </c>
      <c r="E6990" s="60" t="s">
        <v>3211</v>
      </c>
      <c r="F6990" s="73">
        <v>0</v>
      </c>
      <c r="G6990" s="73">
        <v>0.66666666666666674</v>
      </c>
      <c r="H6990" s="73">
        <v>0.66666666666666674</v>
      </c>
      <c r="I6990" s="73">
        <v>0.66666666666666674</v>
      </c>
      <c r="J6990" s="81" t="s">
        <v>4230</v>
      </c>
      <c r="AL6990" s="144">
        <v>0</v>
      </c>
      <c r="AM6990" s="144">
        <v>0.66666666666666674</v>
      </c>
      <c r="AN6990" s="144">
        <v>0.66666666666666674</v>
      </c>
      <c r="AO6990" s="145">
        <v>0.66666666666666674</v>
      </c>
    </row>
    <row r="6991" spans="2:41" ht="14.5" hidden="1" x14ac:dyDescent="0.35">
      <c r="B6991" s="45" t="s">
        <v>3314</v>
      </c>
      <c r="C6991" s="54">
        <v>911467</v>
      </c>
      <c r="D6991" s="54">
        <v>911467</v>
      </c>
      <c r="E6991" s="60" t="s">
        <v>3211</v>
      </c>
      <c r="F6991" s="73">
        <v>0</v>
      </c>
      <c r="G6991" s="73">
        <v>0.66666666666666674</v>
      </c>
      <c r="H6991" s="73">
        <v>0.66666666666666674</v>
      </c>
      <c r="I6991" s="73">
        <v>0.66666666666666674</v>
      </c>
      <c r="J6991" s="81" t="s">
        <v>4230</v>
      </c>
      <c r="AL6991" s="144">
        <v>0</v>
      </c>
      <c r="AM6991" s="144">
        <v>0.66666666666666674</v>
      </c>
      <c r="AN6991" s="144">
        <v>0.66666666666666674</v>
      </c>
      <c r="AO6991" s="145">
        <v>0.66666666666666674</v>
      </c>
    </row>
    <row r="6992" spans="2:41" ht="14.5" hidden="1" x14ac:dyDescent="0.35">
      <c r="B6992" s="45" t="s">
        <v>3314</v>
      </c>
      <c r="C6992" s="54">
        <v>911479</v>
      </c>
      <c r="D6992" s="54">
        <v>911479</v>
      </c>
      <c r="E6992" s="60" t="s">
        <v>3211</v>
      </c>
      <c r="F6992" s="73">
        <v>0</v>
      </c>
      <c r="G6992" s="73">
        <v>0.66666666666666674</v>
      </c>
      <c r="H6992" s="73">
        <v>0.66666666666666674</v>
      </c>
      <c r="I6992" s="73">
        <v>0.66666666666666674</v>
      </c>
      <c r="J6992" s="81" t="s">
        <v>4230</v>
      </c>
      <c r="AL6992" s="144">
        <v>0</v>
      </c>
      <c r="AM6992" s="144">
        <v>0.66666666666666674</v>
      </c>
      <c r="AN6992" s="144">
        <v>0.66666666666666674</v>
      </c>
      <c r="AO6992" s="145">
        <v>0.66666666666666674</v>
      </c>
    </row>
    <row r="6993" spans="2:41" ht="14.5" hidden="1" x14ac:dyDescent="0.35">
      <c r="B6993" s="45" t="s">
        <v>3314</v>
      </c>
      <c r="C6993" s="54">
        <v>911560</v>
      </c>
      <c r="D6993" s="54">
        <v>911560</v>
      </c>
      <c r="E6993" s="60" t="s">
        <v>3211</v>
      </c>
      <c r="F6993" s="73">
        <v>0</v>
      </c>
      <c r="G6993" s="73">
        <v>0.66666666666666674</v>
      </c>
      <c r="H6993" s="73">
        <v>0.66666666666666674</v>
      </c>
      <c r="I6993" s="73">
        <v>0.66666666666666674</v>
      </c>
      <c r="J6993" s="81" t="s">
        <v>4230</v>
      </c>
      <c r="AL6993" s="144">
        <v>0</v>
      </c>
      <c r="AM6993" s="144">
        <v>0.66666666666666674</v>
      </c>
      <c r="AN6993" s="144">
        <v>0.66666666666666674</v>
      </c>
      <c r="AO6993" s="145">
        <v>0.66666666666666674</v>
      </c>
    </row>
    <row r="6994" spans="2:41" ht="14.5" hidden="1" x14ac:dyDescent="0.35">
      <c r="B6994" s="45" t="s">
        <v>3314</v>
      </c>
      <c r="C6994" s="54">
        <v>911565</v>
      </c>
      <c r="D6994" s="54">
        <v>911565</v>
      </c>
      <c r="E6994" s="60" t="s">
        <v>3211</v>
      </c>
      <c r="F6994" s="73">
        <v>0</v>
      </c>
      <c r="G6994" s="73">
        <v>0.66666666666666674</v>
      </c>
      <c r="H6994" s="73">
        <v>0.66666666666666674</v>
      </c>
      <c r="I6994" s="73">
        <v>0.66666666666666674</v>
      </c>
      <c r="J6994" s="81" t="s">
        <v>4230</v>
      </c>
      <c r="AL6994" s="144">
        <v>0</v>
      </c>
      <c r="AM6994" s="144">
        <v>0.66666666666666674</v>
      </c>
      <c r="AN6994" s="144">
        <v>0.66666666666666674</v>
      </c>
      <c r="AO6994" s="145">
        <v>0.66666666666666674</v>
      </c>
    </row>
    <row r="6995" spans="2:41" ht="14.5" hidden="1" x14ac:dyDescent="0.35">
      <c r="B6995" s="45" t="s">
        <v>3314</v>
      </c>
      <c r="C6995" s="54">
        <v>911567</v>
      </c>
      <c r="D6995" s="54">
        <v>911568</v>
      </c>
      <c r="E6995" s="60" t="s">
        <v>3211</v>
      </c>
      <c r="F6995" s="73">
        <v>0</v>
      </c>
      <c r="G6995" s="73">
        <v>0.66666666666666674</v>
      </c>
      <c r="H6995" s="73">
        <v>0.66666666666666674</v>
      </c>
      <c r="I6995" s="73">
        <v>0.66666666666666674</v>
      </c>
      <c r="J6995" s="81" t="s">
        <v>4230</v>
      </c>
      <c r="AL6995" s="144">
        <v>0</v>
      </c>
      <c r="AM6995" s="144">
        <v>0.66666666666666674</v>
      </c>
      <c r="AN6995" s="144">
        <v>0.66666666666666674</v>
      </c>
      <c r="AO6995" s="145">
        <v>0.66666666666666674</v>
      </c>
    </row>
    <row r="6996" spans="2:41" ht="14.5" hidden="1" x14ac:dyDescent="0.35">
      <c r="B6996" s="45" t="s">
        <v>3314</v>
      </c>
      <c r="C6996" s="54">
        <v>911626</v>
      </c>
      <c r="D6996" s="54">
        <v>911626</v>
      </c>
      <c r="E6996" s="60" t="s">
        <v>3211</v>
      </c>
      <c r="F6996" s="73">
        <v>0</v>
      </c>
      <c r="G6996" s="73">
        <v>0.66666666666666674</v>
      </c>
      <c r="H6996" s="73">
        <v>0.66666666666666674</v>
      </c>
      <c r="I6996" s="73">
        <v>0.66666666666666674</v>
      </c>
      <c r="J6996" s="81" t="s">
        <v>4230</v>
      </c>
      <c r="AL6996" s="144">
        <v>0</v>
      </c>
      <c r="AM6996" s="144">
        <v>0.66666666666666674</v>
      </c>
      <c r="AN6996" s="144">
        <v>0.66666666666666674</v>
      </c>
      <c r="AO6996" s="145">
        <v>0.66666666666666674</v>
      </c>
    </row>
    <row r="6997" spans="2:41" ht="14.5" hidden="1" x14ac:dyDescent="0.35">
      <c r="B6997" s="45" t="s">
        <v>3314</v>
      </c>
      <c r="C6997" s="54">
        <v>911712</v>
      </c>
      <c r="D6997" s="54">
        <v>911713</v>
      </c>
      <c r="E6997" s="60" t="s">
        <v>3211</v>
      </c>
      <c r="F6997" s="73">
        <v>0</v>
      </c>
      <c r="G6997" s="73">
        <v>0.66666666666666674</v>
      </c>
      <c r="H6997" s="73">
        <v>0.66666666666666674</v>
      </c>
      <c r="I6997" s="73">
        <v>0.66666666666666674</v>
      </c>
      <c r="J6997" s="81" t="s">
        <v>4230</v>
      </c>
      <c r="AL6997" s="144">
        <v>0</v>
      </c>
      <c r="AM6997" s="144">
        <v>0.66666666666666674</v>
      </c>
      <c r="AN6997" s="144">
        <v>0.66666666666666674</v>
      </c>
      <c r="AO6997" s="145">
        <v>0.66666666666666674</v>
      </c>
    </row>
    <row r="6998" spans="2:41" ht="14.5" hidden="1" x14ac:dyDescent="0.35">
      <c r="B6998" s="45" t="s">
        <v>3314</v>
      </c>
      <c r="C6998" s="54">
        <v>911719</v>
      </c>
      <c r="D6998" s="54">
        <v>911719</v>
      </c>
      <c r="E6998" s="60" t="s">
        <v>3211</v>
      </c>
      <c r="F6998" s="73">
        <v>0</v>
      </c>
      <c r="G6998" s="73">
        <v>0.66666666666666674</v>
      </c>
      <c r="H6998" s="73">
        <v>0.66666666666666674</v>
      </c>
      <c r="I6998" s="73">
        <v>0.66666666666666674</v>
      </c>
      <c r="J6998" s="81" t="s">
        <v>4230</v>
      </c>
      <c r="AL6998" s="144">
        <v>0</v>
      </c>
      <c r="AM6998" s="144">
        <v>0.66666666666666674</v>
      </c>
      <c r="AN6998" s="144">
        <v>0.66666666666666674</v>
      </c>
      <c r="AO6998" s="145">
        <v>0.66666666666666674</v>
      </c>
    </row>
    <row r="6999" spans="2:41" ht="14.5" hidden="1" x14ac:dyDescent="0.35">
      <c r="B6999" s="45" t="s">
        <v>3314</v>
      </c>
      <c r="C6999" s="54">
        <v>911723</v>
      </c>
      <c r="D6999" s="54">
        <v>911723</v>
      </c>
      <c r="E6999" s="60" t="s">
        <v>3211</v>
      </c>
      <c r="F6999" s="73">
        <v>0</v>
      </c>
      <c r="G6999" s="73">
        <v>0.66666666666666674</v>
      </c>
      <c r="H6999" s="73">
        <v>0.66666666666666674</v>
      </c>
      <c r="I6999" s="73">
        <v>0.66666666666666674</v>
      </c>
      <c r="J6999" s="81" t="s">
        <v>4230</v>
      </c>
      <c r="AL6999" s="144">
        <v>0</v>
      </c>
      <c r="AM6999" s="144">
        <v>0.66666666666666674</v>
      </c>
      <c r="AN6999" s="144">
        <v>0.66666666666666674</v>
      </c>
      <c r="AO6999" s="145">
        <v>0.66666666666666674</v>
      </c>
    </row>
    <row r="7000" spans="2:41" ht="14.5" hidden="1" x14ac:dyDescent="0.35">
      <c r="B7000" s="45" t="s">
        <v>3314</v>
      </c>
      <c r="C7000" s="54">
        <v>911729</v>
      </c>
      <c r="D7000" s="54">
        <v>911729</v>
      </c>
      <c r="E7000" s="60" t="s">
        <v>3211</v>
      </c>
      <c r="F7000" s="73">
        <v>0</v>
      </c>
      <c r="G7000" s="73">
        <v>0.66666666666666674</v>
      </c>
      <c r="H7000" s="73">
        <v>0.66666666666666674</v>
      </c>
      <c r="I7000" s="73">
        <v>0.66666666666666674</v>
      </c>
      <c r="J7000" s="81" t="s">
        <v>4230</v>
      </c>
      <c r="AL7000" s="144">
        <v>0</v>
      </c>
      <c r="AM7000" s="144">
        <v>0.66666666666666674</v>
      </c>
      <c r="AN7000" s="144">
        <v>0.66666666666666674</v>
      </c>
      <c r="AO7000" s="145">
        <v>0.66666666666666674</v>
      </c>
    </row>
    <row r="7001" spans="2:41" ht="14.5" hidden="1" x14ac:dyDescent="0.35">
      <c r="B7001" s="45" t="s">
        <v>3314</v>
      </c>
      <c r="C7001" s="54">
        <v>911820</v>
      </c>
      <c r="D7001" s="54">
        <v>911821</v>
      </c>
      <c r="E7001" s="60" t="s">
        <v>3211</v>
      </c>
      <c r="F7001" s="73">
        <v>0</v>
      </c>
      <c r="G7001" s="73">
        <v>0.66666666666666674</v>
      </c>
      <c r="H7001" s="73">
        <v>0.66666666666666674</v>
      </c>
      <c r="I7001" s="73">
        <v>0.66666666666666674</v>
      </c>
      <c r="J7001" s="81" t="s">
        <v>4230</v>
      </c>
      <c r="AL7001" s="144">
        <v>0</v>
      </c>
      <c r="AM7001" s="144">
        <v>0.66666666666666674</v>
      </c>
      <c r="AN7001" s="144">
        <v>0.66666666666666674</v>
      </c>
      <c r="AO7001" s="145">
        <v>0.66666666666666674</v>
      </c>
    </row>
    <row r="7002" spans="2:41" ht="14.5" hidden="1" x14ac:dyDescent="0.35">
      <c r="B7002" s="45" t="s">
        <v>3314</v>
      </c>
      <c r="C7002" s="54">
        <v>911824</v>
      </c>
      <c r="D7002" s="54">
        <v>911824</v>
      </c>
      <c r="E7002" s="60" t="s">
        <v>3211</v>
      </c>
      <c r="F7002" s="73">
        <v>0</v>
      </c>
      <c r="G7002" s="73">
        <v>0.66666666666666674</v>
      </c>
      <c r="H7002" s="73">
        <v>0.66666666666666674</v>
      </c>
      <c r="I7002" s="73">
        <v>0.66666666666666674</v>
      </c>
      <c r="J7002" s="81" t="s">
        <v>4230</v>
      </c>
      <c r="AL7002" s="144">
        <v>0</v>
      </c>
      <c r="AM7002" s="144">
        <v>0.66666666666666674</v>
      </c>
      <c r="AN7002" s="144">
        <v>0.66666666666666674</v>
      </c>
      <c r="AO7002" s="145">
        <v>0.66666666666666674</v>
      </c>
    </row>
    <row r="7003" spans="2:41" ht="14.5" hidden="1" x14ac:dyDescent="0.35">
      <c r="B7003" s="45" t="s">
        <v>3314</v>
      </c>
      <c r="C7003" s="54">
        <v>911826</v>
      </c>
      <c r="D7003" s="54">
        <v>911826</v>
      </c>
      <c r="E7003" s="60" t="s">
        <v>3211</v>
      </c>
      <c r="F7003" s="73">
        <v>0</v>
      </c>
      <c r="G7003" s="73">
        <v>0.66666666666666674</v>
      </c>
      <c r="H7003" s="73">
        <v>0.66666666666666674</v>
      </c>
      <c r="I7003" s="73">
        <v>0.66666666666666674</v>
      </c>
      <c r="J7003" s="81" t="s">
        <v>4230</v>
      </c>
      <c r="AL7003" s="144">
        <v>0</v>
      </c>
      <c r="AM7003" s="144">
        <v>0.66666666666666674</v>
      </c>
      <c r="AN7003" s="144">
        <v>0.66666666666666674</v>
      </c>
      <c r="AO7003" s="145">
        <v>0.66666666666666674</v>
      </c>
    </row>
    <row r="7004" spans="2:41" ht="14.5" hidden="1" x14ac:dyDescent="0.35">
      <c r="B7004" s="45" t="s">
        <v>3314</v>
      </c>
      <c r="C7004" s="54">
        <v>911828</v>
      </c>
      <c r="D7004" s="54">
        <v>911828</v>
      </c>
      <c r="E7004" s="60" t="s">
        <v>3211</v>
      </c>
      <c r="F7004" s="73">
        <v>0</v>
      </c>
      <c r="G7004" s="73">
        <v>0.66666666666666674</v>
      </c>
      <c r="H7004" s="73">
        <v>0.66666666666666674</v>
      </c>
      <c r="I7004" s="73">
        <v>0.66666666666666674</v>
      </c>
      <c r="J7004" s="81" t="s">
        <v>4230</v>
      </c>
      <c r="AL7004" s="144">
        <v>0</v>
      </c>
      <c r="AM7004" s="144">
        <v>0.66666666666666674</v>
      </c>
      <c r="AN7004" s="144">
        <v>0.66666666666666674</v>
      </c>
      <c r="AO7004" s="145">
        <v>0.66666666666666674</v>
      </c>
    </row>
    <row r="7005" spans="2:41" ht="14.5" hidden="1" x14ac:dyDescent="0.35">
      <c r="B7005" s="45" t="s">
        <v>3314</v>
      </c>
      <c r="C7005" s="54">
        <v>911833</v>
      </c>
      <c r="D7005" s="54">
        <v>911833</v>
      </c>
      <c r="E7005" s="60" t="s">
        <v>3211</v>
      </c>
      <c r="F7005" s="73">
        <v>0</v>
      </c>
      <c r="G7005" s="73">
        <v>0.66666666666666674</v>
      </c>
      <c r="H7005" s="73">
        <v>0.66666666666666674</v>
      </c>
      <c r="I7005" s="73">
        <v>0.66666666666666674</v>
      </c>
      <c r="J7005" s="81" t="s">
        <v>4230</v>
      </c>
      <c r="AL7005" s="144">
        <v>0</v>
      </c>
      <c r="AM7005" s="144">
        <v>0.66666666666666674</v>
      </c>
      <c r="AN7005" s="144">
        <v>0.66666666666666674</v>
      </c>
      <c r="AO7005" s="145">
        <v>0.66666666666666674</v>
      </c>
    </row>
    <row r="7006" spans="2:41" ht="14.5" hidden="1" x14ac:dyDescent="0.35">
      <c r="B7006" s="45" t="s">
        <v>3314</v>
      </c>
      <c r="C7006" s="54">
        <v>911928</v>
      </c>
      <c r="D7006" s="54">
        <v>911928</v>
      </c>
      <c r="E7006" s="60" t="s">
        <v>3211</v>
      </c>
      <c r="F7006" s="73">
        <v>0</v>
      </c>
      <c r="G7006" s="73">
        <v>0.66666666666666674</v>
      </c>
      <c r="H7006" s="73">
        <v>0.66666666666666674</v>
      </c>
      <c r="I7006" s="73">
        <v>0.66666666666666674</v>
      </c>
      <c r="J7006" s="81" t="s">
        <v>4230</v>
      </c>
      <c r="AL7006" s="144">
        <v>0</v>
      </c>
      <c r="AM7006" s="144">
        <v>0.66666666666666674</v>
      </c>
      <c r="AN7006" s="144">
        <v>0.66666666666666674</v>
      </c>
      <c r="AO7006" s="145">
        <v>0.66666666666666674</v>
      </c>
    </row>
    <row r="7007" spans="2:41" ht="14.5" hidden="1" x14ac:dyDescent="0.35">
      <c r="B7007" s="45" t="s">
        <v>3314</v>
      </c>
      <c r="C7007" s="54">
        <v>911978</v>
      </c>
      <c r="D7007" s="54">
        <v>911978</v>
      </c>
      <c r="E7007" s="60" t="s">
        <v>3211</v>
      </c>
      <c r="F7007" s="73">
        <v>0</v>
      </c>
      <c r="G7007" s="73">
        <v>0.66666666666666674</v>
      </c>
      <c r="H7007" s="73">
        <v>0.66666666666666674</v>
      </c>
      <c r="I7007" s="73">
        <v>0.66666666666666674</v>
      </c>
      <c r="J7007" s="81" t="s">
        <v>4230</v>
      </c>
      <c r="AL7007" s="144">
        <v>0</v>
      </c>
      <c r="AM7007" s="144">
        <v>0.66666666666666674</v>
      </c>
      <c r="AN7007" s="144">
        <v>0.66666666666666674</v>
      </c>
      <c r="AO7007" s="145">
        <v>0.66666666666666674</v>
      </c>
    </row>
    <row r="7008" spans="2:41" ht="14.5" hidden="1" x14ac:dyDescent="0.35">
      <c r="B7008" s="45" t="s">
        <v>3314</v>
      </c>
      <c r="C7008" s="54">
        <v>913042</v>
      </c>
      <c r="D7008" s="54">
        <v>913042</v>
      </c>
      <c r="E7008" s="60" t="s">
        <v>3211</v>
      </c>
      <c r="F7008" s="73">
        <v>0</v>
      </c>
      <c r="G7008" s="73">
        <v>0.66666666666666674</v>
      </c>
      <c r="H7008" s="73">
        <v>0.66666666666666674</v>
      </c>
      <c r="I7008" s="73">
        <v>0.66666666666666674</v>
      </c>
      <c r="J7008" s="81" t="s">
        <v>4230</v>
      </c>
      <c r="AL7008" s="144">
        <v>0</v>
      </c>
      <c r="AM7008" s="144">
        <v>0.66666666666666674</v>
      </c>
      <c r="AN7008" s="144">
        <v>0.66666666666666674</v>
      </c>
      <c r="AO7008" s="145">
        <v>0.66666666666666674</v>
      </c>
    </row>
    <row r="7009" spans="2:41" ht="14.5" hidden="1" x14ac:dyDescent="0.35">
      <c r="B7009" s="45" t="s">
        <v>3314</v>
      </c>
      <c r="C7009" s="54">
        <v>913618</v>
      </c>
      <c r="D7009" s="54">
        <v>913618</v>
      </c>
      <c r="E7009" s="60" t="s">
        <v>3211</v>
      </c>
      <c r="F7009" s="73">
        <v>0</v>
      </c>
      <c r="G7009" s="73">
        <v>0.66666666666666674</v>
      </c>
      <c r="H7009" s="73">
        <v>0.66666666666666674</v>
      </c>
      <c r="I7009" s="73">
        <v>0.66666666666666674</v>
      </c>
      <c r="J7009" s="81" t="s">
        <v>4230</v>
      </c>
      <c r="AL7009" s="144">
        <v>0</v>
      </c>
      <c r="AM7009" s="144">
        <v>0.66666666666666674</v>
      </c>
      <c r="AN7009" s="144">
        <v>0.66666666666666674</v>
      </c>
      <c r="AO7009" s="145">
        <v>0.66666666666666674</v>
      </c>
    </row>
    <row r="7010" spans="2:41" ht="14.5" hidden="1" x14ac:dyDescent="0.35">
      <c r="B7010" s="45" t="s">
        <v>3314</v>
      </c>
      <c r="C7010" s="54">
        <v>913620</v>
      </c>
      <c r="D7010" s="54">
        <v>913620</v>
      </c>
      <c r="E7010" s="60" t="s">
        <v>3211</v>
      </c>
      <c r="F7010" s="73">
        <v>0</v>
      </c>
      <c r="G7010" s="73">
        <v>0.66666666666666674</v>
      </c>
      <c r="H7010" s="73">
        <v>0.66666666666666674</v>
      </c>
      <c r="I7010" s="73">
        <v>0.66666666666666674</v>
      </c>
      <c r="J7010" s="81" t="s">
        <v>4230</v>
      </c>
      <c r="AL7010" s="144">
        <v>0</v>
      </c>
      <c r="AM7010" s="144">
        <v>0.66666666666666674</v>
      </c>
      <c r="AN7010" s="144">
        <v>0.66666666666666674</v>
      </c>
      <c r="AO7010" s="145">
        <v>0.66666666666666674</v>
      </c>
    </row>
    <row r="7011" spans="2:41" ht="14.5" hidden="1" x14ac:dyDescent="0.35">
      <c r="B7011" s="45" t="s">
        <v>3314</v>
      </c>
      <c r="C7011" s="54">
        <v>913644</v>
      </c>
      <c r="D7011" s="54">
        <v>913644</v>
      </c>
      <c r="E7011" s="60" t="s">
        <v>3211</v>
      </c>
      <c r="F7011" s="73">
        <v>0</v>
      </c>
      <c r="G7011" s="73">
        <v>0.66666666666666674</v>
      </c>
      <c r="H7011" s="73">
        <v>0.66666666666666674</v>
      </c>
      <c r="I7011" s="73">
        <v>0.66666666666666674</v>
      </c>
      <c r="J7011" s="81" t="s">
        <v>4230</v>
      </c>
      <c r="AL7011" s="144">
        <v>0</v>
      </c>
      <c r="AM7011" s="144">
        <v>0.66666666666666674</v>
      </c>
      <c r="AN7011" s="144">
        <v>0.66666666666666674</v>
      </c>
      <c r="AO7011" s="145">
        <v>0.66666666666666674</v>
      </c>
    </row>
    <row r="7012" spans="2:41" ht="14.5" hidden="1" x14ac:dyDescent="0.35">
      <c r="B7012" s="45" t="s">
        <v>3314</v>
      </c>
      <c r="C7012" s="54">
        <v>913652</v>
      </c>
      <c r="D7012" s="54">
        <v>913652</v>
      </c>
      <c r="E7012" s="60" t="s">
        <v>3211</v>
      </c>
      <c r="F7012" s="73">
        <v>0</v>
      </c>
      <c r="G7012" s="73">
        <v>0.66666666666666674</v>
      </c>
      <c r="H7012" s="73">
        <v>0.66666666666666674</v>
      </c>
      <c r="I7012" s="73">
        <v>0.66666666666666674</v>
      </c>
      <c r="J7012" s="81" t="s">
        <v>4230</v>
      </c>
      <c r="AL7012" s="144">
        <v>0</v>
      </c>
      <c r="AM7012" s="144">
        <v>0.66666666666666674</v>
      </c>
      <c r="AN7012" s="144">
        <v>0.66666666666666674</v>
      </c>
      <c r="AO7012" s="145">
        <v>0.66666666666666674</v>
      </c>
    </row>
    <row r="7013" spans="2:41" ht="14.5" hidden="1" x14ac:dyDescent="0.35">
      <c r="B7013" s="45" t="s">
        <v>3314</v>
      </c>
      <c r="C7013" s="54">
        <v>982223</v>
      </c>
      <c r="D7013" s="54">
        <v>982223</v>
      </c>
      <c r="E7013" s="60" t="s">
        <v>3211</v>
      </c>
      <c r="F7013" s="73">
        <v>0</v>
      </c>
      <c r="G7013" s="73">
        <v>0.66666666666666674</v>
      </c>
      <c r="H7013" s="73">
        <v>0.66666666666666674</v>
      </c>
      <c r="I7013" s="73">
        <v>0.66666666666666674</v>
      </c>
      <c r="J7013" s="81" t="s">
        <v>4230</v>
      </c>
      <c r="AL7013" s="144">
        <v>0</v>
      </c>
      <c r="AM7013" s="144">
        <v>0.66666666666666674</v>
      </c>
      <c r="AN7013" s="144">
        <v>0.66666666666666674</v>
      </c>
      <c r="AO7013" s="145">
        <v>0.66666666666666674</v>
      </c>
    </row>
    <row r="7014" spans="2:41" ht="14.5" hidden="1" x14ac:dyDescent="0.35">
      <c r="B7014" s="45" t="s">
        <v>3314</v>
      </c>
      <c r="C7014" s="54">
        <v>982227</v>
      </c>
      <c r="D7014" s="54">
        <v>982227</v>
      </c>
      <c r="E7014" s="60" t="s">
        <v>3211</v>
      </c>
      <c r="F7014" s="73">
        <v>0</v>
      </c>
      <c r="G7014" s="73">
        <v>0.66666666666666674</v>
      </c>
      <c r="H7014" s="73">
        <v>0.66666666666666674</v>
      </c>
      <c r="I7014" s="73">
        <v>0.66666666666666674</v>
      </c>
      <c r="J7014" s="81" t="s">
        <v>4230</v>
      </c>
      <c r="AL7014" s="144">
        <v>0</v>
      </c>
      <c r="AM7014" s="144">
        <v>0.66666666666666674</v>
      </c>
      <c r="AN7014" s="144">
        <v>0.66666666666666674</v>
      </c>
      <c r="AO7014" s="145">
        <v>0.66666666666666674</v>
      </c>
    </row>
    <row r="7015" spans="2:41" ht="14.5" hidden="1" x14ac:dyDescent="0.35">
      <c r="B7015" s="45" t="s">
        <v>3314</v>
      </c>
      <c r="C7015" s="54">
        <v>982234</v>
      </c>
      <c r="D7015" s="54">
        <v>982234</v>
      </c>
      <c r="E7015" s="60" t="s">
        <v>3211</v>
      </c>
      <c r="F7015" s="73">
        <v>0</v>
      </c>
      <c r="G7015" s="73">
        <v>0.66666666666666674</v>
      </c>
      <c r="H7015" s="73">
        <v>0.66666666666666674</v>
      </c>
      <c r="I7015" s="73">
        <v>0.66666666666666674</v>
      </c>
      <c r="J7015" s="81" t="s">
        <v>4230</v>
      </c>
      <c r="AL7015" s="144">
        <v>0</v>
      </c>
      <c r="AM7015" s="144">
        <v>0.66666666666666674</v>
      </c>
      <c r="AN7015" s="144">
        <v>0.66666666666666674</v>
      </c>
      <c r="AO7015" s="145">
        <v>0.66666666666666674</v>
      </c>
    </row>
    <row r="7016" spans="2:41" ht="14.5" hidden="1" x14ac:dyDescent="0.35">
      <c r="B7016" s="45" t="s">
        <v>3314</v>
      </c>
      <c r="C7016" s="54">
        <v>982340</v>
      </c>
      <c r="D7016" s="54">
        <v>982342</v>
      </c>
      <c r="E7016" s="60" t="s">
        <v>3211</v>
      </c>
      <c r="F7016" s="73">
        <v>0</v>
      </c>
      <c r="G7016" s="73">
        <v>0.66666666666666674</v>
      </c>
      <c r="H7016" s="73">
        <v>0.66666666666666674</v>
      </c>
      <c r="I7016" s="73">
        <v>0.66666666666666674</v>
      </c>
      <c r="J7016" s="81" t="s">
        <v>4230</v>
      </c>
      <c r="AL7016" s="144">
        <v>0</v>
      </c>
      <c r="AM7016" s="144">
        <v>0.66666666666666674</v>
      </c>
      <c r="AN7016" s="144">
        <v>0.66666666666666674</v>
      </c>
      <c r="AO7016" s="145">
        <v>0.66666666666666674</v>
      </c>
    </row>
    <row r="7017" spans="2:41" ht="14.5" hidden="1" x14ac:dyDescent="0.35">
      <c r="B7017" s="45" t="s">
        <v>3314</v>
      </c>
      <c r="C7017" s="54">
        <v>982344</v>
      </c>
      <c r="D7017" s="54">
        <v>982344</v>
      </c>
      <c r="E7017" s="60" t="s">
        <v>3211</v>
      </c>
      <c r="F7017" s="73">
        <v>0</v>
      </c>
      <c r="G7017" s="73">
        <v>0.66666666666666674</v>
      </c>
      <c r="H7017" s="73">
        <v>0.66666666666666674</v>
      </c>
      <c r="I7017" s="73">
        <v>0.66666666666666674</v>
      </c>
      <c r="J7017" s="81" t="s">
        <v>4230</v>
      </c>
      <c r="AL7017" s="144">
        <v>0</v>
      </c>
      <c r="AM7017" s="144">
        <v>0.66666666666666674</v>
      </c>
      <c r="AN7017" s="144">
        <v>0.66666666666666674</v>
      </c>
      <c r="AO7017" s="145">
        <v>0.66666666666666674</v>
      </c>
    </row>
    <row r="7018" spans="2:41" ht="14.5" hidden="1" x14ac:dyDescent="0.35">
      <c r="B7018" s="45" t="s">
        <v>3314</v>
      </c>
      <c r="C7018" s="54">
        <v>982348</v>
      </c>
      <c r="D7018" s="54">
        <v>982348</v>
      </c>
      <c r="E7018" s="60" t="s">
        <v>3211</v>
      </c>
      <c r="F7018" s="73">
        <v>0</v>
      </c>
      <c r="G7018" s="73">
        <v>0.66666666666666674</v>
      </c>
      <c r="H7018" s="73">
        <v>0.66666666666666674</v>
      </c>
      <c r="I7018" s="73">
        <v>0.66666666666666674</v>
      </c>
      <c r="J7018" s="81" t="s">
        <v>4230</v>
      </c>
      <c r="AL7018" s="144">
        <v>0</v>
      </c>
      <c r="AM7018" s="144">
        <v>0.66666666666666674</v>
      </c>
      <c r="AN7018" s="144">
        <v>0.66666666666666674</v>
      </c>
      <c r="AO7018" s="145">
        <v>0.66666666666666674</v>
      </c>
    </row>
    <row r="7019" spans="2:41" ht="14.5" hidden="1" x14ac:dyDescent="0.35">
      <c r="B7019" s="45" t="s">
        <v>3314</v>
      </c>
      <c r="C7019" s="54">
        <v>982441</v>
      </c>
      <c r="D7019" s="54">
        <v>982441</v>
      </c>
      <c r="E7019" s="60" t="s">
        <v>3211</v>
      </c>
      <c r="F7019" s="73">
        <v>0</v>
      </c>
      <c r="G7019" s="73">
        <v>0.66666666666666674</v>
      </c>
      <c r="H7019" s="73">
        <v>0.66666666666666674</v>
      </c>
      <c r="I7019" s="73">
        <v>0.66666666666666674</v>
      </c>
      <c r="J7019" s="81" t="s">
        <v>4230</v>
      </c>
      <c r="AL7019" s="144">
        <v>0</v>
      </c>
      <c r="AM7019" s="144">
        <v>0.66666666666666674</v>
      </c>
      <c r="AN7019" s="144">
        <v>0.66666666666666674</v>
      </c>
      <c r="AO7019" s="145">
        <v>0.66666666666666674</v>
      </c>
    </row>
    <row r="7020" spans="2:41" ht="14.5" hidden="1" x14ac:dyDescent="0.35">
      <c r="B7020" s="45" t="s">
        <v>3314</v>
      </c>
      <c r="C7020" s="54">
        <v>982449</v>
      </c>
      <c r="D7020" s="54">
        <v>982449</v>
      </c>
      <c r="E7020" s="60" t="s">
        <v>3211</v>
      </c>
      <c r="F7020" s="73">
        <v>0</v>
      </c>
      <c r="G7020" s="73">
        <v>0.66666666666666674</v>
      </c>
      <c r="H7020" s="73">
        <v>0.66666666666666674</v>
      </c>
      <c r="I7020" s="73">
        <v>0.66666666666666674</v>
      </c>
      <c r="J7020" s="81" t="s">
        <v>4230</v>
      </c>
      <c r="AL7020" s="144">
        <v>0</v>
      </c>
      <c r="AM7020" s="144">
        <v>0.66666666666666674</v>
      </c>
      <c r="AN7020" s="144">
        <v>0.66666666666666674</v>
      </c>
      <c r="AO7020" s="145">
        <v>0.66666666666666674</v>
      </c>
    </row>
    <row r="7021" spans="2:41" ht="14.5" hidden="1" x14ac:dyDescent="0.35">
      <c r="B7021" s="45" t="s">
        <v>3314</v>
      </c>
      <c r="C7021" s="54">
        <v>982641</v>
      </c>
      <c r="D7021" s="54">
        <v>982641</v>
      </c>
      <c r="E7021" s="60" t="s">
        <v>3211</v>
      </c>
      <c r="F7021" s="73">
        <v>0</v>
      </c>
      <c r="G7021" s="73">
        <v>0.66666666666666674</v>
      </c>
      <c r="H7021" s="73">
        <v>0.66666666666666674</v>
      </c>
      <c r="I7021" s="73">
        <v>0.66666666666666674</v>
      </c>
      <c r="J7021" s="81" t="s">
        <v>4230</v>
      </c>
      <c r="AL7021" s="144">
        <v>0</v>
      </c>
      <c r="AM7021" s="144">
        <v>0.66666666666666674</v>
      </c>
      <c r="AN7021" s="144">
        <v>0.66666666666666674</v>
      </c>
      <c r="AO7021" s="145">
        <v>0.66666666666666674</v>
      </c>
    </row>
    <row r="7022" spans="2:41" ht="14.5" hidden="1" x14ac:dyDescent="0.35">
      <c r="B7022" s="45" t="s">
        <v>3314</v>
      </c>
      <c r="C7022" s="54">
        <v>982741</v>
      </c>
      <c r="D7022" s="54">
        <v>982742</v>
      </c>
      <c r="E7022" s="60" t="s">
        <v>3211</v>
      </c>
      <c r="F7022" s="73">
        <v>0</v>
      </c>
      <c r="G7022" s="73">
        <v>0.66666666666666674</v>
      </c>
      <c r="H7022" s="73">
        <v>0.66666666666666674</v>
      </c>
      <c r="I7022" s="73">
        <v>0.66666666666666674</v>
      </c>
      <c r="J7022" s="81" t="s">
        <v>4230</v>
      </c>
      <c r="AL7022" s="144">
        <v>0</v>
      </c>
      <c r="AM7022" s="144">
        <v>0.66666666666666674</v>
      </c>
      <c r="AN7022" s="144">
        <v>0.66666666666666674</v>
      </c>
      <c r="AO7022" s="145">
        <v>0.66666666666666674</v>
      </c>
    </row>
    <row r="7023" spans="2:41" ht="14.5" hidden="1" x14ac:dyDescent="0.35">
      <c r="B7023" s="45" t="s">
        <v>3314</v>
      </c>
      <c r="C7023" s="54">
        <v>982745</v>
      </c>
      <c r="D7023" s="54">
        <v>982745</v>
      </c>
      <c r="E7023" s="60" t="s">
        <v>3211</v>
      </c>
      <c r="F7023" s="73">
        <v>0</v>
      </c>
      <c r="G7023" s="73">
        <v>0.66666666666666674</v>
      </c>
      <c r="H7023" s="73">
        <v>0.66666666666666674</v>
      </c>
      <c r="I7023" s="73">
        <v>0.66666666666666674</v>
      </c>
      <c r="J7023" s="81" t="s">
        <v>4230</v>
      </c>
      <c r="AL7023" s="144">
        <v>0</v>
      </c>
      <c r="AM7023" s="144">
        <v>0.66666666666666674</v>
      </c>
      <c r="AN7023" s="144">
        <v>0.66666666666666674</v>
      </c>
      <c r="AO7023" s="145">
        <v>0.66666666666666674</v>
      </c>
    </row>
    <row r="7024" spans="2:41" ht="14.5" hidden="1" x14ac:dyDescent="0.35">
      <c r="B7024" s="45" t="s">
        <v>3314</v>
      </c>
      <c r="C7024" s="54">
        <v>982786</v>
      </c>
      <c r="D7024" s="54">
        <v>982786</v>
      </c>
      <c r="E7024" s="60" t="s">
        <v>3211</v>
      </c>
      <c r="F7024" s="73">
        <v>0</v>
      </c>
      <c r="G7024" s="73">
        <v>0.66666666666666674</v>
      </c>
      <c r="H7024" s="73">
        <v>0.66666666666666674</v>
      </c>
      <c r="I7024" s="73">
        <v>0.66666666666666674</v>
      </c>
      <c r="J7024" s="81" t="s">
        <v>4230</v>
      </c>
      <c r="AL7024" s="144">
        <v>0</v>
      </c>
      <c r="AM7024" s="144">
        <v>0.66666666666666674</v>
      </c>
      <c r="AN7024" s="144">
        <v>0.66666666666666674</v>
      </c>
      <c r="AO7024" s="145">
        <v>0.66666666666666674</v>
      </c>
    </row>
    <row r="7025" spans="2:41" ht="14.5" hidden="1" x14ac:dyDescent="0.35">
      <c r="B7025" s="45" t="s">
        <v>3314</v>
      </c>
      <c r="C7025" s="54">
        <v>982798</v>
      </c>
      <c r="D7025" s="54">
        <v>982798</v>
      </c>
      <c r="E7025" s="60" t="s">
        <v>3211</v>
      </c>
      <c r="F7025" s="73">
        <v>0</v>
      </c>
      <c r="G7025" s="73">
        <v>0.66666666666666674</v>
      </c>
      <c r="H7025" s="73">
        <v>0.66666666666666674</v>
      </c>
      <c r="I7025" s="73">
        <v>0.66666666666666674</v>
      </c>
      <c r="J7025" s="81" t="s">
        <v>4230</v>
      </c>
      <c r="AL7025" s="144">
        <v>0</v>
      </c>
      <c r="AM7025" s="144">
        <v>0.66666666666666674</v>
      </c>
      <c r="AN7025" s="144">
        <v>0.66666666666666674</v>
      </c>
      <c r="AO7025" s="145">
        <v>0.66666666666666674</v>
      </c>
    </row>
    <row r="7026" spans="2:41" ht="14.5" hidden="1" x14ac:dyDescent="0.35">
      <c r="B7026" s="45" t="s">
        <v>3314</v>
      </c>
      <c r="C7026" s="54">
        <v>983023</v>
      </c>
      <c r="D7026" s="54">
        <v>983023</v>
      </c>
      <c r="E7026" s="60" t="s">
        <v>3211</v>
      </c>
      <c r="F7026" s="73">
        <v>0</v>
      </c>
      <c r="G7026" s="73">
        <v>0.66666666666666674</v>
      </c>
      <c r="H7026" s="73">
        <v>0.66666666666666674</v>
      </c>
      <c r="I7026" s="73">
        <v>0.66666666666666674</v>
      </c>
      <c r="J7026" s="81" t="s">
        <v>4230</v>
      </c>
      <c r="AL7026" s="144">
        <v>0</v>
      </c>
      <c r="AM7026" s="144">
        <v>0.66666666666666674</v>
      </c>
      <c r="AN7026" s="144">
        <v>0.66666666666666674</v>
      </c>
      <c r="AO7026" s="145">
        <v>0.66666666666666674</v>
      </c>
    </row>
    <row r="7027" spans="2:41" ht="14.5" hidden="1" x14ac:dyDescent="0.35">
      <c r="B7027" s="45" t="s">
        <v>3314</v>
      </c>
      <c r="C7027" s="54">
        <v>983146</v>
      </c>
      <c r="D7027" s="54">
        <v>983146</v>
      </c>
      <c r="E7027" s="60" t="s">
        <v>3211</v>
      </c>
      <c r="F7027" s="73">
        <v>0</v>
      </c>
      <c r="G7027" s="73">
        <v>0.66666666666666674</v>
      </c>
      <c r="H7027" s="73">
        <v>0.66666666666666674</v>
      </c>
      <c r="I7027" s="73">
        <v>0.66666666666666674</v>
      </c>
      <c r="J7027" s="81" t="s">
        <v>4230</v>
      </c>
      <c r="AL7027" s="144">
        <v>0</v>
      </c>
      <c r="AM7027" s="144">
        <v>0.66666666666666674</v>
      </c>
      <c r="AN7027" s="144">
        <v>0.66666666666666674</v>
      </c>
      <c r="AO7027" s="145">
        <v>0.66666666666666674</v>
      </c>
    </row>
    <row r="7028" spans="2:41" ht="14.5" hidden="1" x14ac:dyDescent="0.35">
      <c r="B7028" s="45" t="s">
        <v>3314</v>
      </c>
      <c r="C7028" s="54">
        <v>983157</v>
      </c>
      <c r="D7028" s="54">
        <v>983157</v>
      </c>
      <c r="E7028" s="60" t="s">
        <v>3211</v>
      </c>
      <c r="F7028" s="73">
        <v>0</v>
      </c>
      <c r="G7028" s="73">
        <v>0.66666666666666674</v>
      </c>
      <c r="H7028" s="73">
        <v>0.66666666666666674</v>
      </c>
      <c r="I7028" s="73">
        <v>0.66666666666666674</v>
      </c>
      <c r="J7028" s="81" t="s">
        <v>4230</v>
      </c>
      <c r="AL7028" s="144">
        <v>0</v>
      </c>
      <c r="AM7028" s="144">
        <v>0.66666666666666674</v>
      </c>
      <c r="AN7028" s="144">
        <v>0.66666666666666674</v>
      </c>
      <c r="AO7028" s="145">
        <v>0.66666666666666674</v>
      </c>
    </row>
    <row r="7029" spans="2:41" ht="14.5" hidden="1" x14ac:dyDescent="0.35">
      <c r="B7029" s="45" t="s">
        <v>3314</v>
      </c>
      <c r="C7029" s="54">
        <v>983418</v>
      </c>
      <c r="D7029" s="54">
        <v>983418</v>
      </c>
      <c r="E7029" s="60" t="s">
        <v>3211</v>
      </c>
      <c r="F7029" s="73">
        <v>0</v>
      </c>
      <c r="G7029" s="73">
        <v>0.66666666666666674</v>
      </c>
      <c r="H7029" s="73">
        <v>0.66666666666666674</v>
      </c>
      <c r="I7029" s="73">
        <v>0.66666666666666674</v>
      </c>
      <c r="J7029" s="81" t="s">
        <v>4230</v>
      </c>
      <c r="AL7029" s="144">
        <v>0</v>
      </c>
      <c r="AM7029" s="144">
        <v>0.66666666666666674</v>
      </c>
      <c r="AN7029" s="144">
        <v>0.66666666666666674</v>
      </c>
      <c r="AO7029" s="145">
        <v>0.66666666666666674</v>
      </c>
    </row>
    <row r="7030" spans="2:41" ht="14.5" hidden="1" x14ac:dyDescent="0.35">
      <c r="B7030" s="45" t="s">
        <v>3314</v>
      </c>
      <c r="C7030" s="54">
        <v>983539</v>
      </c>
      <c r="D7030" s="54">
        <v>983539</v>
      </c>
      <c r="E7030" s="60" t="s">
        <v>3211</v>
      </c>
      <c r="F7030" s="73">
        <v>0</v>
      </c>
      <c r="G7030" s="73">
        <v>0.66666666666666674</v>
      </c>
      <c r="H7030" s="73">
        <v>0.66666666666666674</v>
      </c>
      <c r="I7030" s="73">
        <v>0.66666666666666674</v>
      </c>
      <c r="J7030" s="81" t="s">
        <v>4230</v>
      </c>
      <c r="AL7030" s="144">
        <v>0</v>
      </c>
      <c r="AM7030" s="144">
        <v>0.66666666666666674</v>
      </c>
      <c r="AN7030" s="144">
        <v>0.66666666666666674</v>
      </c>
      <c r="AO7030" s="145">
        <v>0.66666666666666674</v>
      </c>
    </row>
    <row r="7031" spans="2:41" ht="14.5" hidden="1" x14ac:dyDescent="0.35">
      <c r="B7031" s="45" t="s">
        <v>3314</v>
      </c>
      <c r="C7031" s="54">
        <v>983607</v>
      </c>
      <c r="D7031" s="54">
        <v>983607</v>
      </c>
      <c r="E7031" s="60" t="s">
        <v>3211</v>
      </c>
      <c r="F7031" s="73">
        <v>0</v>
      </c>
      <c r="G7031" s="73">
        <v>0.66666666666666674</v>
      </c>
      <c r="H7031" s="73">
        <v>0.66666666666666674</v>
      </c>
      <c r="I7031" s="73">
        <v>0.66666666666666674</v>
      </c>
      <c r="J7031" s="81" t="s">
        <v>4230</v>
      </c>
      <c r="AL7031" s="144">
        <v>0</v>
      </c>
      <c r="AM7031" s="144">
        <v>0.66666666666666674</v>
      </c>
      <c r="AN7031" s="144">
        <v>0.66666666666666674</v>
      </c>
      <c r="AO7031" s="145">
        <v>0.66666666666666674</v>
      </c>
    </row>
    <row r="7032" spans="2:41" ht="14.5" hidden="1" x14ac:dyDescent="0.35">
      <c r="B7032" s="45" t="s">
        <v>3314</v>
      </c>
      <c r="C7032" s="54">
        <v>983658</v>
      </c>
      <c r="D7032" s="54">
        <v>983658</v>
      </c>
      <c r="E7032" s="60" t="s">
        <v>3211</v>
      </c>
      <c r="F7032" s="73">
        <v>0</v>
      </c>
      <c r="G7032" s="73">
        <v>0.66666666666666674</v>
      </c>
      <c r="H7032" s="73">
        <v>0.66666666666666674</v>
      </c>
      <c r="I7032" s="73">
        <v>0.66666666666666674</v>
      </c>
      <c r="J7032" s="81" t="s">
        <v>4230</v>
      </c>
      <c r="AL7032" s="144">
        <v>0</v>
      </c>
      <c r="AM7032" s="144">
        <v>0.66666666666666674</v>
      </c>
      <c r="AN7032" s="144">
        <v>0.66666666666666674</v>
      </c>
      <c r="AO7032" s="145">
        <v>0.66666666666666674</v>
      </c>
    </row>
    <row r="7033" spans="2:41" ht="14.5" hidden="1" x14ac:dyDescent="0.35">
      <c r="B7033" s="45" t="s">
        <v>3314</v>
      </c>
      <c r="C7033" s="54">
        <v>983675</v>
      </c>
      <c r="D7033" s="54">
        <v>983675</v>
      </c>
      <c r="E7033" s="60" t="s">
        <v>3211</v>
      </c>
      <c r="F7033" s="73">
        <v>0</v>
      </c>
      <c r="G7033" s="73">
        <v>0.66666666666666674</v>
      </c>
      <c r="H7033" s="73">
        <v>0.66666666666666674</v>
      </c>
      <c r="I7033" s="73">
        <v>0.66666666666666674</v>
      </c>
      <c r="J7033" s="81" t="s">
        <v>4230</v>
      </c>
      <c r="AL7033" s="144">
        <v>0</v>
      </c>
      <c r="AM7033" s="144">
        <v>0.66666666666666674</v>
      </c>
      <c r="AN7033" s="144">
        <v>0.66666666666666674</v>
      </c>
      <c r="AO7033" s="145">
        <v>0.66666666666666674</v>
      </c>
    </row>
    <row r="7034" spans="2:41" ht="14.5" hidden="1" x14ac:dyDescent="0.35">
      <c r="B7034" s="45" t="s">
        <v>3314</v>
      </c>
      <c r="C7034" s="54">
        <v>983725</v>
      </c>
      <c r="D7034" s="54">
        <v>983725</v>
      </c>
      <c r="E7034" s="60" t="s">
        <v>3211</v>
      </c>
      <c r="F7034" s="73">
        <v>0</v>
      </c>
      <c r="G7034" s="73">
        <v>0.66666666666666674</v>
      </c>
      <c r="H7034" s="73">
        <v>0.66666666666666674</v>
      </c>
      <c r="I7034" s="73">
        <v>0.66666666666666674</v>
      </c>
      <c r="J7034" s="81" t="s">
        <v>4230</v>
      </c>
      <c r="AL7034" s="144">
        <v>0</v>
      </c>
      <c r="AM7034" s="144">
        <v>0.66666666666666674</v>
      </c>
      <c r="AN7034" s="144">
        <v>0.66666666666666674</v>
      </c>
      <c r="AO7034" s="145">
        <v>0.66666666666666674</v>
      </c>
    </row>
    <row r="7035" spans="2:41" ht="14.5" hidden="1" x14ac:dyDescent="0.35">
      <c r="B7035" s="45" t="s">
        <v>3314</v>
      </c>
      <c r="C7035" s="54">
        <v>983778</v>
      </c>
      <c r="D7035" s="54">
        <v>983778</v>
      </c>
      <c r="E7035" s="60" t="s">
        <v>3211</v>
      </c>
      <c r="F7035" s="73">
        <v>0</v>
      </c>
      <c r="G7035" s="73">
        <v>0.66666666666666674</v>
      </c>
      <c r="H7035" s="73">
        <v>0.66666666666666674</v>
      </c>
      <c r="I7035" s="73">
        <v>0.66666666666666674</v>
      </c>
      <c r="J7035" s="81" t="s">
        <v>4230</v>
      </c>
      <c r="AL7035" s="144">
        <v>0</v>
      </c>
      <c r="AM7035" s="144">
        <v>0.66666666666666674</v>
      </c>
      <c r="AN7035" s="144">
        <v>0.66666666666666674</v>
      </c>
      <c r="AO7035" s="145">
        <v>0.66666666666666674</v>
      </c>
    </row>
    <row r="7036" spans="2:41" ht="14.5" hidden="1" x14ac:dyDescent="0.35">
      <c r="B7036" s="45" t="s">
        <v>3314</v>
      </c>
      <c r="C7036" s="54">
        <v>983797</v>
      </c>
      <c r="D7036" s="54">
        <v>983797</v>
      </c>
      <c r="E7036" s="60" t="s">
        <v>3211</v>
      </c>
      <c r="F7036" s="73">
        <v>0</v>
      </c>
      <c r="G7036" s="73">
        <v>0.66666666666666674</v>
      </c>
      <c r="H7036" s="73">
        <v>0.66666666666666674</v>
      </c>
      <c r="I7036" s="73">
        <v>0.66666666666666674</v>
      </c>
      <c r="J7036" s="81" t="s">
        <v>4230</v>
      </c>
      <c r="AL7036" s="144">
        <v>0</v>
      </c>
      <c r="AM7036" s="144">
        <v>0.66666666666666674</v>
      </c>
      <c r="AN7036" s="144">
        <v>0.66666666666666674</v>
      </c>
      <c r="AO7036" s="145">
        <v>0.66666666666666674</v>
      </c>
    </row>
    <row r="7037" spans="2:41" ht="14.5" hidden="1" x14ac:dyDescent="0.35">
      <c r="B7037" s="45" t="s">
        <v>3314</v>
      </c>
      <c r="C7037" s="54">
        <v>983806</v>
      </c>
      <c r="D7037" s="54">
        <v>983806</v>
      </c>
      <c r="E7037" s="60" t="s">
        <v>3211</v>
      </c>
      <c r="F7037" s="73">
        <v>0</v>
      </c>
      <c r="G7037" s="73">
        <v>0.66666666666666674</v>
      </c>
      <c r="H7037" s="73">
        <v>0.66666666666666674</v>
      </c>
      <c r="I7037" s="73">
        <v>0.66666666666666674</v>
      </c>
      <c r="J7037" s="81" t="s">
        <v>4230</v>
      </c>
      <c r="AL7037" s="144">
        <v>0</v>
      </c>
      <c r="AM7037" s="144">
        <v>0.66666666666666674</v>
      </c>
      <c r="AN7037" s="144">
        <v>0.66666666666666674</v>
      </c>
      <c r="AO7037" s="145">
        <v>0.66666666666666674</v>
      </c>
    </row>
    <row r="7038" spans="2:41" ht="14.5" hidden="1" x14ac:dyDescent="0.35">
      <c r="B7038" s="45" t="s">
        <v>3314</v>
      </c>
      <c r="C7038" s="54">
        <v>983888</v>
      </c>
      <c r="D7038" s="54">
        <v>983888</v>
      </c>
      <c r="E7038" s="60" t="s">
        <v>3211</v>
      </c>
      <c r="F7038" s="73">
        <v>0</v>
      </c>
      <c r="G7038" s="73">
        <v>0.66666666666666674</v>
      </c>
      <c r="H7038" s="73">
        <v>0.66666666666666674</v>
      </c>
      <c r="I7038" s="73">
        <v>0.66666666666666674</v>
      </c>
      <c r="J7038" s="81" t="s">
        <v>4230</v>
      </c>
      <c r="AL7038" s="144">
        <v>0</v>
      </c>
      <c r="AM7038" s="144">
        <v>0.66666666666666674</v>
      </c>
      <c r="AN7038" s="144">
        <v>0.66666666666666674</v>
      </c>
      <c r="AO7038" s="145">
        <v>0.66666666666666674</v>
      </c>
    </row>
    <row r="7039" spans="2:41" ht="14.5" hidden="1" x14ac:dyDescent="0.35">
      <c r="B7039" s="45" t="s">
        <v>3314</v>
      </c>
      <c r="C7039" s="54">
        <v>983917</v>
      </c>
      <c r="D7039" s="54">
        <v>983917</v>
      </c>
      <c r="E7039" s="60" t="s">
        <v>3211</v>
      </c>
      <c r="F7039" s="73">
        <v>0</v>
      </c>
      <c r="G7039" s="73">
        <v>0.66666666666666674</v>
      </c>
      <c r="H7039" s="73">
        <v>0.66666666666666674</v>
      </c>
      <c r="I7039" s="73">
        <v>0.66666666666666674</v>
      </c>
      <c r="J7039" s="81" t="s">
        <v>4230</v>
      </c>
      <c r="AL7039" s="144">
        <v>0</v>
      </c>
      <c r="AM7039" s="144">
        <v>0.66666666666666674</v>
      </c>
      <c r="AN7039" s="144">
        <v>0.66666666666666674</v>
      </c>
      <c r="AO7039" s="145">
        <v>0.66666666666666674</v>
      </c>
    </row>
    <row r="7040" spans="2:41" ht="14.5" hidden="1" x14ac:dyDescent="0.35">
      <c r="B7040" s="45" t="s">
        <v>3314</v>
      </c>
      <c r="C7040" s="54">
        <v>983937</v>
      </c>
      <c r="D7040" s="54">
        <v>983937</v>
      </c>
      <c r="E7040" s="60" t="s">
        <v>3211</v>
      </c>
      <c r="F7040" s="73">
        <v>0</v>
      </c>
      <c r="G7040" s="73">
        <v>0.66666666666666674</v>
      </c>
      <c r="H7040" s="73">
        <v>0.66666666666666674</v>
      </c>
      <c r="I7040" s="73">
        <v>0.66666666666666674</v>
      </c>
      <c r="J7040" s="81" t="s">
        <v>4230</v>
      </c>
      <c r="AL7040" s="144">
        <v>0</v>
      </c>
      <c r="AM7040" s="144">
        <v>0.66666666666666674</v>
      </c>
      <c r="AN7040" s="144">
        <v>0.66666666666666674</v>
      </c>
      <c r="AO7040" s="145">
        <v>0.66666666666666674</v>
      </c>
    </row>
    <row r="7041" spans="2:41" ht="14.5" hidden="1" x14ac:dyDescent="0.35">
      <c r="B7041" s="45" t="s">
        <v>3314</v>
      </c>
      <c r="C7041" s="54">
        <v>983994</v>
      </c>
      <c r="D7041" s="54">
        <v>983994</v>
      </c>
      <c r="E7041" s="60" t="s">
        <v>3211</v>
      </c>
      <c r="F7041" s="73">
        <v>0</v>
      </c>
      <c r="G7041" s="73">
        <v>0.66666666666666674</v>
      </c>
      <c r="H7041" s="73">
        <v>0.66666666666666674</v>
      </c>
      <c r="I7041" s="73">
        <v>0.66666666666666674</v>
      </c>
      <c r="J7041" s="81" t="s">
        <v>4230</v>
      </c>
      <c r="AL7041" s="144">
        <v>0</v>
      </c>
      <c r="AM7041" s="144">
        <v>0.66666666666666674</v>
      </c>
      <c r="AN7041" s="144">
        <v>0.66666666666666674</v>
      </c>
      <c r="AO7041" s="145">
        <v>0.66666666666666674</v>
      </c>
    </row>
    <row r="7042" spans="2:41" ht="14.5" hidden="1" x14ac:dyDescent="0.35">
      <c r="B7042" s="45" t="s">
        <v>3314</v>
      </c>
      <c r="C7042" s="54">
        <v>984054</v>
      </c>
      <c r="D7042" s="54">
        <v>984054</v>
      </c>
      <c r="E7042" s="60" t="s">
        <v>3211</v>
      </c>
      <c r="F7042" s="73">
        <v>0</v>
      </c>
      <c r="G7042" s="73">
        <v>0.66666666666666674</v>
      </c>
      <c r="H7042" s="73">
        <v>0.66666666666666674</v>
      </c>
      <c r="I7042" s="73">
        <v>0.66666666666666674</v>
      </c>
      <c r="J7042" s="81" t="s">
        <v>4230</v>
      </c>
      <c r="AL7042" s="144">
        <v>0</v>
      </c>
      <c r="AM7042" s="144">
        <v>0.66666666666666674</v>
      </c>
      <c r="AN7042" s="144">
        <v>0.66666666666666674</v>
      </c>
      <c r="AO7042" s="145">
        <v>0.66666666666666674</v>
      </c>
    </row>
    <row r="7043" spans="2:41" ht="14.5" hidden="1" x14ac:dyDescent="0.35">
      <c r="B7043" s="45" t="s">
        <v>3314</v>
      </c>
      <c r="C7043" s="54">
        <v>984062</v>
      </c>
      <c r="D7043" s="54">
        <v>984062</v>
      </c>
      <c r="E7043" s="60" t="s">
        <v>3211</v>
      </c>
      <c r="F7043" s="73">
        <v>0</v>
      </c>
      <c r="G7043" s="73">
        <v>0.66666666666666674</v>
      </c>
      <c r="H7043" s="73">
        <v>0.66666666666666674</v>
      </c>
      <c r="I7043" s="73">
        <v>0.66666666666666674</v>
      </c>
      <c r="J7043" s="81" t="s">
        <v>4230</v>
      </c>
      <c r="AL7043" s="144">
        <v>0</v>
      </c>
      <c r="AM7043" s="144">
        <v>0.66666666666666674</v>
      </c>
      <c r="AN7043" s="144">
        <v>0.66666666666666674</v>
      </c>
      <c r="AO7043" s="145">
        <v>0.66666666666666674</v>
      </c>
    </row>
    <row r="7044" spans="2:41" ht="14.5" hidden="1" x14ac:dyDescent="0.35">
      <c r="B7044" s="45" t="s">
        <v>3314</v>
      </c>
      <c r="C7044" s="54">
        <v>984114</v>
      </c>
      <c r="D7044" s="54">
        <v>984114</v>
      </c>
      <c r="E7044" s="60" t="s">
        <v>3211</v>
      </c>
      <c r="F7044" s="73">
        <v>0</v>
      </c>
      <c r="G7044" s="73">
        <v>0.66666666666666674</v>
      </c>
      <c r="H7044" s="73">
        <v>0.66666666666666674</v>
      </c>
      <c r="I7044" s="73">
        <v>0.66666666666666674</v>
      </c>
      <c r="J7044" s="81" t="s">
        <v>4230</v>
      </c>
      <c r="AL7044" s="144">
        <v>0</v>
      </c>
      <c r="AM7044" s="144">
        <v>0.66666666666666674</v>
      </c>
      <c r="AN7044" s="144">
        <v>0.66666666666666674</v>
      </c>
      <c r="AO7044" s="145">
        <v>0.66666666666666674</v>
      </c>
    </row>
    <row r="7045" spans="2:41" ht="14.5" hidden="1" x14ac:dyDescent="0.35">
      <c r="B7045" s="45" t="s">
        <v>3314</v>
      </c>
      <c r="C7045" s="54">
        <v>984140</v>
      </c>
      <c r="D7045" s="54">
        <v>984140</v>
      </c>
      <c r="E7045" s="60" t="s">
        <v>3211</v>
      </c>
      <c r="F7045" s="73">
        <v>0</v>
      </c>
      <c r="G7045" s="73">
        <v>0.66666666666666674</v>
      </c>
      <c r="H7045" s="73">
        <v>0.66666666666666674</v>
      </c>
      <c r="I7045" s="73">
        <v>0.66666666666666674</v>
      </c>
      <c r="J7045" s="81" t="s">
        <v>4230</v>
      </c>
      <c r="AL7045" s="144">
        <v>0</v>
      </c>
      <c r="AM7045" s="144">
        <v>0.66666666666666674</v>
      </c>
      <c r="AN7045" s="144">
        <v>0.66666666666666674</v>
      </c>
      <c r="AO7045" s="145">
        <v>0.66666666666666674</v>
      </c>
    </row>
    <row r="7046" spans="2:41" ht="14.5" hidden="1" x14ac:dyDescent="0.35">
      <c r="B7046" s="45" t="s">
        <v>3314</v>
      </c>
      <c r="C7046" s="54">
        <v>984148</v>
      </c>
      <c r="D7046" s="54">
        <v>984148</v>
      </c>
      <c r="E7046" s="60" t="s">
        <v>3211</v>
      </c>
      <c r="F7046" s="73">
        <v>0</v>
      </c>
      <c r="G7046" s="73">
        <v>0.66666666666666674</v>
      </c>
      <c r="H7046" s="73">
        <v>0.66666666666666674</v>
      </c>
      <c r="I7046" s="73">
        <v>0.66666666666666674</v>
      </c>
      <c r="J7046" s="81" t="s">
        <v>4230</v>
      </c>
      <c r="AL7046" s="144">
        <v>0</v>
      </c>
      <c r="AM7046" s="144">
        <v>0.66666666666666674</v>
      </c>
      <c r="AN7046" s="144">
        <v>0.66666666666666674</v>
      </c>
      <c r="AO7046" s="145">
        <v>0.66666666666666674</v>
      </c>
    </row>
    <row r="7047" spans="2:41" ht="14.5" hidden="1" x14ac:dyDescent="0.35">
      <c r="B7047" s="45" t="s">
        <v>3314</v>
      </c>
      <c r="C7047" s="54">
        <v>984245</v>
      </c>
      <c r="D7047" s="54">
        <v>984245</v>
      </c>
      <c r="E7047" s="60" t="s">
        <v>3211</v>
      </c>
      <c r="F7047" s="73">
        <v>0</v>
      </c>
      <c r="G7047" s="73">
        <v>0.66666666666666674</v>
      </c>
      <c r="H7047" s="73">
        <v>0.66666666666666674</v>
      </c>
      <c r="I7047" s="73">
        <v>0.66666666666666674</v>
      </c>
      <c r="J7047" s="81" t="s">
        <v>4230</v>
      </c>
      <c r="AL7047" s="144">
        <v>0</v>
      </c>
      <c r="AM7047" s="144">
        <v>0.66666666666666674</v>
      </c>
      <c r="AN7047" s="144">
        <v>0.66666666666666674</v>
      </c>
      <c r="AO7047" s="145">
        <v>0.66666666666666674</v>
      </c>
    </row>
    <row r="7048" spans="2:41" ht="14.5" hidden="1" x14ac:dyDescent="0.35">
      <c r="B7048" s="45" t="s">
        <v>3314</v>
      </c>
      <c r="C7048" s="54">
        <v>984505</v>
      </c>
      <c r="D7048" s="54">
        <v>984505</v>
      </c>
      <c r="E7048" s="60" t="s">
        <v>3211</v>
      </c>
      <c r="F7048" s="73">
        <v>0</v>
      </c>
      <c r="G7048" s="73">
        <v>0.66666666666666674</v>
      </c>
      <c r="H7048" s="73">
        <v>0.66666666666666674</v>
      </c>
      <c r="I7048" s="73">
        <v>0.66666666666666674</v>
      </c>
      <c r="J7048" s="81" t="s">
        <v>4230</v>
      </c>
      <c r="AL7048" s="144">
        <v>0</v>
      </c>
      <c r="AM7048" s="144">
        <v>0.66666666666666674</v>
      </c>
      <c r="AN7048" s="144">
        <v>0.66666666666666674</v>
      </c>
      <c r="AO7048" s="145">
        <v>0.66666666666666674</v>
      </c>
    </row>
    <row r="7049" spans="2:41" ht="14.5" hidden="1" x14ac:dyDescent="0.35">
      <c r="B7049" s="45" t="s">
        <v>3314</v>
      </c>
      <c r="C7049" s="54">
        <v>984524</v>
      </c>
      <c r="D7049" s="54">
        <v>984524</v>
      </c>
      <c r="E7049" s="60" t="s">
        <v>3211</v>
      </c>
      <c r="F7049" s="73">
        <v>0</v>
      </c>
      <c r="G7049" s="73">
        <v>0.66666666666666674</v>
      </c>
      <c r="H7049" s="73">
        <v>0.66666666666666674</v>
      </c>
      <c r="I7049" s="73">
        <v>0.66666666666666674</v>
      </c>
      <c r="J7049" s="81" t="s">
        <v>4230</v>
      </c>
      <c r="AL7049" s="144">
        <v>0</v>
      </c>
      <c r="AM7049" s="144">
        <v>0.66666666666666674</v>
      </c>
      <c r="AN7049" s="144">
        <v>0.66666666666666674</v>
      </c>
      <c r="AO7049" s="145">
        <v>0.66666666666666674</v>
      </c>
    </row>
    <row r="7050" spans="2:41" ht="14.5" hidden="1" x14ac:dyDescent="0.35">
      <c r="B7050" s="45" t="s">
        <v>3314</v>
      </c>
      <c r="C7050" s="54">
        <v>984724</v>
      </c>
      <c r="D7050" s="54">
        <v>984724</v>
      </c>
      <c r="E7050" s="60" t="s">
        <v>3211</v>
      </c>
      <c r="F7050" s="73">
        <v>0</v>
      </c>
      <c r="G7050" s="73">
        <v>0.66666666666666674</v>
      </c>
      <c r="H7050" s="73">
        <v>0.66666666666666674</v>
      </c>
      <c r="I7050" s="73">
        <v>0.66666666666666674</v>
      </c>
      <c r="J7050" s="81" t="s">
        <v>4230</v>
      </c>
      <c r="AL7050" s="144">
        <v>0</v>
      </c>
      <c r="AM7050" s="144">
        <v>0.66666666666666674</v>
      </c>
      <c r="AN7050" s="144">
        <v>0.66666666666666674</v>
      </c>
      <c r="AO7050" s="145">
        <v>0.66666666666666674</v>
      </c>
    </row>
    <row r="7051" spans="2:41" ht="14.5" hidden="1" x14ac:dyDescent="0.35">
      <c r="B7051" s="45" t="s">
        <v>3314</v>
      </c>
      <c r="C7051" s="54">
        <v>989062</v>
      </c>
      <c r="D7051" s="54">
        <v>989062</v>
      </c>
      <c r="E7051" s="60" t="s">
        <v>3211</v>
      </c>
      <c r="F7051" s="73">
        <v>0</v>
      </c>
      <c r="G7051" s="73">
        <v>0.66666666666666674</v>
      </c>
      <c r="H7051" s="73">
        <v>0.66666666666666674</v>
      </c>
      <c r="I7051" s="73">
        <v>0.66666666666666674</v>
      </c>
      <c r="J7051" s="81" t="s">
        <v>4230</v>
      </c>
      <c r="AL7051" s="144">
        <v>0</v>
      </c>
      <c r="AM7051" s="144">
        <v>0.66666666666666674</v>
      </c>
      <c r="AN7051" s="144">
        <v>0.66666666666666674</v>
      </c>
      <c r="AO7051" s="145">
        <v>0.66666666666666674</v>
      </c>
    </row>
    <row r="7052" spans="2:41" ht="14.5" hidden="1" x14ac:dyDescent="0.35">
      <c r="B7052" s="45" t="s">
        <v>3314</v>
      </c>
      <c r="C7052" s="54">
        <v>989064</v>
      </c>
      <c r="D7052" s="54">
        <v>989064</v>
      </c>
      <c r="E7052" s="60" t="s">
        <v>3211</v>
      </c>
      <c r="F7052" s="73">
        <v>0</v>
      </c>
      <c r="G7052" s="73">
        <v>0.66666666666666674</v>
      </c>
      <c r="H7052" s="73">
        <v>0.66666666666666674</v>
      </c>
      <c r="I7052" s="73">
        <v>0.66666666666666674</v>
      </c>
      <c r="J7052" s="81" t="s">
        <v>4230</v>
      </c>
      <c r="AL7052" s="144">
        <v>0</v>
      </c>
      <c r="AM7052" s="144">
        <v>0.66666666666666674</v>
      </c>
      <c r="AN7052" s="144">
        <v>0.66666666666666674</v>
      </c>
      <c r="AO7052" s="145">
        <v>0.66666666666666674</v>
      </c>
    </row>
    <row r="7053" spans="2:41" ht="14.5" hidden="1" x14ac:dyDescent="0.35">
      <c r="B7053" s="45" t="s">
        <v>3314</v>
      </c>
      <c r="C7053" s="54">
        <v>118771</v>
      </c>
      <c r="D7053" s="54">
        <v>118771</v>
      </c>
      <c r="E7053" s="60" t="s">
        <v>3211</v>
      </c>
      <c r="F7053" s="73">
        <v>0</v>
      </c>
      <c r="G7053" s="73">
        <v>0.66666666666666674</v>
      </c>
      <c r="H7053" s="73">
        <v>0.66666666666666674</v>
      </c>
      <c r="I7053" s="73">
        <v>0.66666666666666674</v>
      </c>
      <c r="J7053" s="81" t="s">
        <v>4230</v>
      </c>
      <c r="AL7053" s="144">
        <v>0</v>
      </c>
      <c r="AM7053" s="144">
        <v>0.66666666666666674</v>
      </c>
      <c r="AN7053" s="144">
        <v>0.66666666666666674</v>
      </c>
      <c r="AO7053" s="145">
        <v>0.66666666666666674</v>
      </c>
    </row>
    <row r="7054" spans="2:41" ht="14.5" hidden="1" x14ac:dyDescent="0.35">
      <c r="B7054" s="45" t="s">
        <v>3314</v>
      </c>
      <c r="C7054" s="54">
        <v>900042</v>
      </c>
      <c r="D7054" s="54">
        <v>900044</v>
      </c>
      <c r="E7054" s="60" t="s">
        <v>3212</v>
      </c>
      <c r="F7054" s="73">
        <v>0</v>
      </c>
      <c r="G7054" s="73">
        <v>0.75</v>
      </c>
      <c r="H7054" s="73">
        <v>0.75</v>
      </c>
      <c r="I7054" s="73">
        <v>0.75</v>
      </c>
      <c r="J7054" s="81" t="s">
        <v>4230</v>
      </c>
      <c r="AL7054" s="144">
        <v>0</v>
      </c>
      <c r="AM7054" s="144">
        <v>0.75</v>
      </c>
      <c r="AN7054" s="144">
        <v>0.75</v>
      </c>
      <c r="AO7054" s="145">
        <v>0.75</v>
      </c>
    </row>
    <row r="7055" spans="2:41" ht="14.5" hidden="1" x14ac:dyDescent="0.35">
      <c r="B7055" s="45" t="s">
        <v>3314</v>
      </c>
      <c r="C7055" s="54">
        <v>900046</v>
      </c>
      <c r="D7055" s="54">
        <v>900046</v>
      </c>
      <c r="E7055" s="60" t="s">
        <v>3212</v>
      </c>
      <c r="F7055" s="73">
        <v>0</v>
      </c>
      <c r="G7055" s="73">
        <v>0.75</v>
      </c>
      <c r="H7055" s="73">
        <v>0.75</v>
      </c>
      <c r="I7055" s="73">
        <v>0.75</v>
      </c>
      <c r="J7055" s="81" t="s">
        <v>4230</v>
      </c>
      <c r="AL7055" s="144">
        <v>0</v>
      </c>
      <c r="AM7055" s="144">
        <v>0.75</v>
      </c>
      <c r="AN7055" s="144">
        <v>0.75</v>
      </c>
      <c r="AO7055" s="145">
        <v>0.75</v>
      </c>
    </row>
    <row r="7056" spans="2:41" ht="14.5" hidden="1" x14ac:dyDescent="0.35">
      <c r="B7056" s="45" t="s">
        <v>3314</v>
      </c>
      <c r="C7056" s="54">
        <v>900148</v>
      </c>
      <c r="D7056" s="54">
        <v>900148</v>
      </c>
      <c r="E7056" s="60" t="s">
        <v>3212</v>
      </c>
      <c r="F7056" s="73">
        <v>0</v>
      </c>
      <c r="G7056" s="73">
        <v>0.75</v>
      </c>
      <c r="H7056" s="73">
        <v>0.75</v>
      </c>
      <c r="I7056" s="73">
        <v>0.75</v>
      </c>
      <c r="J7056" s="81" t="s">
        <v>4230</v>
      </c>
      <c r="AL7056" s="144">
        <v>0</v>
      </c>
      <c r="AM7056" s="144">
        <v>0.75</v>
      </c>
      <c r="AN7056" s="144">
        <v>0.75</v>
      </c>
      <c r="AO7056" s="145">
        <v>0.75</v>
      </c>
    </row>
    <row r="7057" spans="2:41" ht="14.5" hidden="1" x14ac:dyDescent="0.35">
      <c r="B7057" s="45" t="s">
        <v>3314</v>
      </c>
      <c r="C7057" s="54">
        <v>900578</v>
      </c>
      <c r="D7057" s="54">
        <v>900578</v>
      </c>
      <c r="E7057" s="60" t="s">
        <v>3212</v>
      </c>
      <c r="F7057" s="73">
        <v>0</v>
      </c>
      <c r="G7057" s="73">
        <v>0.75</v>
      </c>
      <c r="H7057" s="73">
        <v>0.75</v>
      </c>
      <c r="I7057" s="73">
        <v>0.75</v>
      </c>
      <c r="J7057" s="81" t="s">
        <v>4230</v>
      </c>
      <c r="AL7057" s="144">
        <v>0</v>
      </c>
      <c r="AM7057" s="144">
        <v>0.75</v>
      </c>
      <c r="AN7057" s="144">
        <v>0.75</v>
      </c>
      <c r="AO7057" s="145">
        <v>0.75</v>
      </c>
    </row>
    <row r="7058" spans="2:41" ht="14.5" hidden="1" x14ac:dyDescent="0.35">
      <c r="B7058" s="45" t="s">
        <v>3314</v>
      </c>
      <c r="C7058" s="54">
        <v>901720</v>
      </c>
      <c r="D7058" s="54">
        <v>901720</v>
      </c>
      <c r="E7058" s="60" t="s">
        <v>3212</v>
      </c>
      <c r="F7058" s="73">
        <v>0</v>
      </c>
      <c r="G7058" s="73">
        <v>0.75</v>
      </c>
      <c r="H7058" s="73">
        <v>0.75</v>
      </c>
      <c r="I7058" s="73">
        <v>0.75</v>
      </c>
      <c r="J7058" s="81" t="s">
        <v>4230</v>
      </c>
      <c r="AL7058" s="144">
        <v>0</v>
      </c>
      <c r="AM7058" s="144">
        <v>0.75</v>
      </c>
      <c r="AN7058" s="144">
        <v>0.75</v>
      </c>
      <c r="AO7058" s="145">
        <v>0.75</v>
      </c>
    </row>
    <row r="7059" spans="2:41" ht="14.5" hidden="1" x14ac:dyDescent="0.35">
      <c r="B7059" s="45" t="s">
        <v>3314</v>
      </c>
      <c r="C7059" s="54">
        <v>902036</v>
      </c>
      <c r="D7059" s="54">
        <v>902036</v>
      </c>
      <c r="E7059" s="60" t="s">
        <v>3212</v>
      </c>
      <c r="F7059" s="73">
        <v>0</v>
      </c>
      <c r="G7059" s="73">
        <v>0.75</v>
      </c>
      <c r="H7059" s="73">
        <v>0.75</v>
      </c>
      <c r="I7059" s="73">
        <v>0.75</v>
      </c>
      <c r="J7059" s="81" t="s">
        <v>4230</v>
      </c>
      <c r="AL7059" s="144">
        <v>0</v>
      </c>
      <c r="AM7059" s="144">
        <v>0.75</v>
      </c>
      <c r="AN7059" s="144">
        <v>0.75</v>
      </c>
      <c r="AO7059" s="145">
        <v>0.75</v>
      </c>
    </row>
    <row r="7060" spans="2:41" ht="14.5" hidden="1" x14ac:dyDescent="0.35">
      <c r="B7060" s="45" t="s">
        <v>3314</v>
      </c>
      <c r="C7060" s="54">
        <v>903002</v>
      </c>
      <c r="D7060" s="54">
        <v>903002</v>
      </c>
      <c r="E7060" s="60" t="s">
        <v>3212</v>
      </c>
      <c r="F7060" s="73">
        <v>0</v>
      </c>
      <c r="G7060" s="73">
        <v>0.75</v>
      </c>
      <c r="H7060" s="73">
        <v>0.75</v>
      </c>
      <c r="I7060" s="73">
        <v>0.75</v>
      </c>
      <c r="J7060" s="81" t="s">
        <v>4230</v>
      </c>
      <c r="AL7060" s="144">
        <v>0</v>
      </c>
      <c r="AM7060" s="144">
        <v>0.75</v>
      </c>
      <c r="AN7060" s="144">
        <v>0.75</v>
      </c>
      <c r="AO7060" s="145">
        <v>0.75</v>
      </c>
    </row>
    <row r="7061" spans="2:41" ht="14.5" hidden="1" x14ac:dyDescent="0.35">
      <c r="B7061" s="45" t="s">
        <v>3314</v>
      </c>
      <c r="C7061" s="54">
        <v>903048</v>
      </c>
      <c r="D7061" s="54">
        <v>903048</v>
      </c>
      <c r="E7061" s="60" t="s">
        <v>3212</v>
      </c>
      <c r="F7061" s="73">
        <v>0</v>
      </c>
      <c r="G7061" s="73">
        <v>0.75</v>
      </c>
      <c r="H7061" s="73">
        <v>0.75</v>
      </c>
      <c r="I7061" s="73">
        <v>0.75</v>
      </c>
      <c r="J7061" s="81" t="s">
        <v>4230</v>
      </c>
      <c r="AL7061" s="144">
        <v>0</v>
      </c>
      <c r="AM7061" s="144">
        <v>0.75</v>
      </c>
      <c r="AN7061" s="144">
        <v>0.75</v>
      </c>
      <c r="AO7061" s="145">
        <v>0.75</v>
      </c>
    </row>
    <row r="7062" spans="2:41" ht="14.5" hidden="1" x14ac:dyDescent="0.35">
      <c r="B7062" s="45" t="s">
        <v>3314</v>
      </c>
      <c r="C7062" s="54">
        <v>903109</v>
      </c>
      <c r="D7062" s="54">
        <v>903109</v>
      </c>
      <c r="E7062" s="60" t="s">
        <v>3212</v>
      </c>
      <c r="F7062" s="73">
        <v>0</v>
      </c>
      <c r="G7062" s="73">
        <v>0.75</v>
      </c>
      <c r="H7062" s="73">
        <v>0.75</v>
      </c>
      <c r="I7062" s="73">
        <v>0.75</v>
      </c>
      <c r="J7062" s="81" t="s">
        <v>4230</v>
      </c>
      <c r="AL7062" s="144">
        <v>0</v>
      </c>
      <c r="AM7062" s="144">
        <v>0.75</v>
      </c>
      <c r="AN7062" s="144">
        <v>0.75</v>
      </c>
      <c r="AO7062" s="145">
        <v>0.75</v>
      </c>
    </row>
    <row r="7063" spans="2:41" ht="14.5" hidden="1" x14ac:dyDescent="0.35">
      <c r="B7063" s="45" t="s">
        <v>3314</v>
      </c>
      <c r="C7063" s="54">
        <v>903141</v>
      </c>
      <c r="D7063" s="54">
        <v>903141</v>
      </c>
      <c r="E7063" s="60" t="s">
        <v>3212</v>
      </c>
      <c r="F7063" s="73">
        <v>0</v>
      </c>
      <c r="G7063" s="73">
        <v>0.75</v>
      </c>
      <c r="H7063" s="73">
        <v>0.75</v>
      </c>
      <c r="I7063" s="73">
        <v>0.75</v>
      </c>
      <c r="J7063" s="81" t="s">
        <v>4230</v>
      </c>
      <c r="AL7063" s="144">
        <v>0</v>
      </c>
      <c r="AM7063" s="144">
        <v>0.75</v>
      </c>
      <c r="AN7063" s="144">
        <v>0.75</v>
      </c>
      <c r="AO7063" s="145">
        <v>0.75</v>
      </c>
    </row>
    <row r="7064" spans="2:41" ht="14.5" hidden="1" x14ac:dyDescent="0.35">
      <c r="B7064" s="45" t="s">
        <v>3314</v>
      </c>
      <c r="C7064" s="54">
        <v>903364</v>
      </c>
      <c r="D7064" s="54">
        <v>903364</v>
      </c>
      <c r="E7064" s="60" t="s">
        <v>3212</v>
      </c>
      <c r="F7064" s="73">
        <v>0</v>
      </c>
      <c r="G7064" s="73">
        <v>0.75</v>
      </c>
      <c r="H7064" s="73">
        <v>0.75</v>
      </c>
      <c r="I7064" s="73">
        <v>0.75</v>
      </c>
      <c r="J7064" s="81" t="s">
        <v>4230</v>
      </c>
      <c r="AL7064" s="144">
        <v>0</v>
      </c>
      <c r="AM7064" s="144">
        <v>0.75</v>
      </c>
      <c r="AN7064" s="144">
        <v>0.75</v>
      </c>
      <c r="AO7064" s="145">
        <v>0.75</v>
      </c>
    </row>
    <row r="7065" spans="2:41" ht="14.5" hidden="1" x14ac:dyDescent="0.35">
      <c r="B7065" s="45" t="s">
        <v>3314</v>
      </c>
      <c r="C7065" s="54">
        <v>903421</v>
      </c>
      <c r="D7065" s="54">
        <v>903421</v>
      </c>
      <c r="E7065" s="60" t="s">
        <v>3212</v>
      </c>
      <c r="F7065" s="73">
        <v>0</v>
      </c>
      <c r="G7065" s="73">
        <v>0.75</v>
      </c>
      <c r="H7065" s="73">
        <v>0.75</v>
      </c>
      <c r="I7065" s="73">
        <v>0.75</v>
      </c>
      <c r="J7065" s="81" t="s">
        <v>4230</v>
      </c>
      <c r="AL7065" s="144">
        <v>0</v>
      </c>
      <c r="AM7065" s="144">
        <v>0.75</v>
      </c>
      <c r="AN7065" s="144">
        <v>0.75</v>
      </c>
      <c r="AO7065" s="145">
        <v>0.75</v>
      </c>
    </row>
    <row r="7066" spans="2:41" ht="14.5" hidden="1" x14ac:dyDescent="0.35">
      <c r="B7066" s="45" t="s">
        <v>3314</v>
      </c>
      <c r="C7066" s="54">
        <v>903527</v>
      </c>
      <c r="D7066" s="54">
        <v>903527</v>
      </c>
      <c r="E7066" s="60" t="s">
        <v>3212</v>
      </c>
      <c r="F7066" s="73">
        <v>0</v>
      </c>
      <c r="G7066" s="73">
        <v>0.75</v>
      </c>
      <c r="H7066" s="73">
        <v>0.75</v>
      </c>
      <c r="I7066" s="73">
        <v>0.75</v>
      </c>
      <c r="J7066" s="81" t="s">
        <v>4230</v>
      </c>
      <c r="AL7066" s="144">
        <v>0</v>
      </c>
      <c r="AM7066" s="144">
        <v>0.75</v>
      </c>
      <c r="AN7066" s="144">
        <v>0.75</v>
      </c>
      <c r="AO7066" s="145">
        <v>0.75</v>
      </c>
    </row>
    <row r="7067" spans="2:41" ht="14.5" hidden="1" x14ac:dyDescent="0.35">
      <c r="B7067" s="45" t="s">
        <v>3314</v>
      </c>
      <c r="C7067" s="54">
        <v>903560</v>
      </c>
      <c r="D7067" s="54">
        <v>903560</v>
      </c>
      <c r="E7067" s="60" t="s">
        <v>3212</v>
      </c>
      <c r="F7067" s="73">
        <v>0</v>
      </c>
      <c r="G7067" s="73">
        <v>0.75</v>
      </c>
      <c r="H7067" s="73">
        <v>0.75</v>
      </c>
      <c r="I7067" s="73">
        <v>0.75</v>
      </c>
      <c r="J7067" s="81" t="s">
        <v>4230</v>
      </c>
      <c r="AL7067" s="144">
        <v>0</v>
      </c>
      <c r="AM7067" s="144">
        <v>0.75</v>
      </c>
      <c r="AN7067" s="144">
        <v>0.75</v>
      </c>
      <c r="AO7067" s="145">
        <v>0.75</v>
      </c>
    </row>
    <row r="7068" spans="2:41" ht="14.5" hidden="1" x14ac:dyDescent="0.35">
      <c r="B7068" s="45" t="s">
        <v>3314</v>
      </c>
      <c r="C7068" s="54">
        <v>903624</v>
      </c>
      <c r="D7068" s="54">
        <v>903624</v>
      </c>
      <c r="E7068" s="60" t="s">
        <v>3212</v>
      </c>
      <c r="F7068" s="73">
        <v>0</v>
      </c>
      <c r="G7068" s="73">
        <v>0.75</v>
      </c>
      <c r="H7068" s="73">
        <v>0.75</v>
      </c>
      <c r="I7068" s="73">
        <v>0.75</v>
      </c>
      <c r="J7068" s="81" t="s">
        <v>4230</v>
      </c>
      <c r="AL7068" s="144">
        <v>0</v>
      </c>
      <c r="AM7068" s="144">
        <v>0.75</v>
      </c>
      <c r="AN7068" s="144">
        <v>0.75</v>
      </c>
      <c r="AO7068" s="145">
        <v>0.75</v>
      </c>
    </row>
    <row r="7069" spans="2:41" ht="14.5" hidden="1" x14ac:dyDescent="0.35">
      <c r="B7069" s="45" t="s">
        <v>3314</v>
      </c>
      <c r="C7069" s="54">
        <v>903661</v>
      </c>
      <c r="D7069" s="54">
        <v>903661</v>
      </c>
      <c r="E7069" s="60" t="s">
        <v>3212</v>
      </c>
      <c r="F7069" s="73">
        <v>0</v>
      </c>
      <c r="G7069" s="73">
        <v>0.75</v>
      </c>
      <c r="H7069" s="73">
        <v>0.75</v>
      </c>
      <c r="I7069" s="73">
        <v>0.75</v>
      </c>
      <c r="J7069" s="81" t="s">
        <v>4230</v>
      </c>
      <c r="AL7069" s="144">
        <v>0</v>
      </c>
      <c r="AM7069" s="144">
        <v>0.75</v>
      </c>
      <c r="AN7069" s="144">
        <v>0.75</v>
      </c>
      <c r="AO7069" s="145">
        <v>0.75</v>
      </c>
    </row>
    <row r="7070" spans="2:41" ht="14.5" hidden="1" x14ac:dyDescent="0.35">
      <c r="B7070" s="45" t="s">
        <v>3314</v>
      </c>
      <c r="C7070" s="54">
        <v>903742</v>
      </c>
      <c r="D7070" s="54">
        <v>903742</v>
      </c>
      <c r="E7070" s="60" t="s">
        <v>3212</v>
      </c>
      <c r="F7070" s="73">
        <v>0</v>
      </c>
      <c r="G7070" s="73">
        <v>0.75</v>
      </c>
      <c r="H7070" s="73">
        <v>0.75</v>
      </c>
      <c r="I7070" s="73">
        <v>0.75</v>
      </c>
      <c r="J7070" s="81" t="s">
        <v>4230</v>
      </c>
      <c r="AL7070" s="144">
        <v>0</v>
      </c>
      <c r="AM7070" s="144">
        <v>0.75</v>
      </c>
      <c r="AN7070" s="144">
        <v>0.75</v>
      </c>
      <c r="AO7070" s="145">
        <v>0.75</v>
      </c>
    </row>
    <row r="7071" spans="2:41" ht="14.5" hidden="1" x14ac:dyDescent="0.35">
      <c r="B7071" s="45" t="s">
        <v>3314</v>
      </c>
      <c r="C7071" s="54">
        <v>903752</v>
      </c>
      <c r="D7071" s="54">
        <v>903752</v>
      </c>
      <c r="E7071" s="60" t="s">
        <v>3212</v>
      </c>
      <c r="F7071" s="73">
        <v>0</v>
      </c>
      <c r="G7071" s="73">
        <v>0.75</v>
      </c>
      <c r="H7071" s="73">
        <v>0.75</v>
      </c>
      <c r="I7071" s="73">
        <v>0.75</v>
      </c>
      <c r="J7071" s="81" t="s">
        <v>4230</v>
      </c>
      <c r="AL7071" s="144">
        <v>0</v>
      </c>
      <c r="AM7071" s="144">
        <v>0.75</v>
      </c>
      <c r="AN7071" s="144">
        <v>0.75</v>
      </c>
      <c r="AO7071" s="145">
        <v>0.75</v>
      </c>
    </row>
    <row r="7072" spans="2:41" ht="14.5" hidden="1" x14ac:dyDescent="0.35">
      <c r="B7072" s="45" t="s">
        <v>3314</v>
      </c>
      <c r="C7072" s="54">
        <v>903774</v>
      </c>
      <c r="D7072" s="54">
        <v>903774</v>
      </c>
      <c r="E7072" s="60" t="s">
        <v>3212</v>
      </c>
      <c r="F7072" s="73">
        <v>0</v>
      </c>
      <c r="G7072" s="73">
        <v>0.75</v>
      </c>
      <c r="H7072" s="73">
        <v>0.75</v>
      </c>
      <c r="I7072" s="73">
        <v>0.75</v>
      </c>
      <c r="J7072" s="81" t="s">
        <v>4230</v>
      </c>
      <c r="AL7072" s="144">
        <v>0</v>
      </c>
      <c r="AM7072" s="144">
        <v>0.75</v>
      </c>
      <c r="AN7072" s="144">
        <v>0.75</v>
      </c>
      <c r="AO7072" s="145">
        <v>0.75</v>
      </c>
    </row>
    <row r="7073" spans="2:41" ht="14.5" hidden="1" x14ac:dyDescent="0.35">
      <c r="B7073" s="45" t="s">
        <v>3314</v>
      </c>
      <c r="C7073" s="54">
        <v>903795</v>
      </c>
      <c r="D7073" s="54">
        <v>903795</v>
      </c>
      <c r="E7073" s="60" t="s">
        <v>3212</v>
      </c>
      <c r="F7073" s="73">
        <v>0</v>
      </c>
      <c r="G7073" s="73">
        <v>0.75</v>
      </c>
      <c r="H7073" s="73">
        <v>0.75</v>
      </c>
      <c r="I7073" s="73">
        <v>0.75</v>
      </c>
      <c r="J7073" s="81" t="s">
        <v>4230</v>
      </c>
      <c r="AL7073" s="144">
        <v>0</v>
      </c>
      <c r="AM7073" s="144">
        <v>0.75</v>
      </c>
      <c r="AN7073" s="144">
        <v>0.75</v>
      </c>
      <c r="AO7073" s="145">
        <v>0.75</v>
      </c>
    </row>
    <row r="7074" spans="2:41" ht="14.5" hidden="1" x14ac:dyDescent="0.35">
      <c r="B7074" s="45" t="s">
        <v>3314</v>
      </c>
      <c r="C7074" s="54">
        <v>903955</v>
      </c>
      <c r="D7074" s="54">
        <v>903955</v>
      </c>
      <c r="E7074" s="60" t="s">
        <v>3212</v>
      </c>
      <c r="F7074" s="73">
        <v>0</v>
      </c>
      <c r="G7074" s="73">
        <v>0.75</v>
      </c>
      <c r="H7074" s="73">
        <v>0.75</v>
      </c>
      <c r="I7074" s="73">
        <v>0.75</v>
      </c>
      <c r="J7074" s="81" t="s">
        <v>4230</v>
      </c>
      <c r="AL7074" s="144">
        <v>0</v>
      </c>
      <c r="AM7074" s="144">
        <v>0.75</v>
      </c>
      <c r="AN7074" s="144">
        <v>0.75</v>
      </c>
      <c r="AO7074" s="145">
        <v>0.75</v>
      </c>
    </row>
    <row r="7075" spans="2:41" ht="14.5" hidden="1" x14ac:dyDescent="0.35">
      <c r="B7075" s="45" t="s">
        <v>3314</v>
      </c>
      <c r="C7075" s="54">
        <v>903974</v>
      </c>
      <c r="D7075" s="54">
        <v>903974</v>
      </c>
      <c r="E7075" s="60" t="s">
        <v>3212</v>
      </c>
      <c r="F7075" s="73">
        <v>0</v>
      </c>
      <c r="G7075" s="73">
        <v>0.75</v>
      </c>
      <c r="H7075" s="73">
        <v>0.75</v>
      </c>
      <c r="I7075" s="73">
        <v>0.75</v>
      </c>
      <c r="J7075" s="81" t="s">
        <v>4230</v>
      </c>
      <c r="AL7075" s="144">
        <v>0</v>
      </c>
      <c r="AM7075" s="144">
        <v>0.75</v>
      </c>
      <c r="AN7075" s="144">
        <v>0.75</v>
      </c>
      <c r="AO7075" s="145">
        <v>0.75</v>
      </c>
    </row>
    <row r="7076" spans="2:41" ht="14.5" hidden="1" x14ac:dyDescent="0.35">
      <c r="B7076" s="45" t="s">
        <v>3314</v>
      </c>
      <c r="C7076" s="54">
        <v>904110</v>
      </c>
      <c r="D7076" s="54">
        <v>904111</v>
      </c>
      <c r="E7076" s="60" t="s">
        <v>3212</v>
      </c>
      <c r="F7076" s="73">
        <v>0</v>
      </c>
      <c r="G7076" s="73">
        <v>0.75</v>
      </c>
      <c r="H7076" s="73">
        <v>0.75</v>
      </c>
      <c r="I7076" s="73">
        <v>0.75</v>
      </c>
      <c r="J7076" s="81" t="s">
        <v>4230</v>
      </c>
      <c r="AL7076" s="144">
        <v>0</v>
      </c>
      <c r="AM7076" s="144">
        <v>0.75</v>
      </c>
      <c r="AN7076" s="144">
        <v>0.75</v>
      </c>
      <c r="AO7076" s="145">
        <v>0.75</v>
      </c>
    </row>
    <row r="7077" spans="2:41" ht="14.5" hidden="1" x14ac:dyDescent="0.35">
      <c r="B7077" s="45" t="s">
        <v>3314</v>
      </c>
      <c r="C7077" s="54">
        <v>904113</v>
      </c>
      <c r="D7077" s="54">
        <v>904113</v>
      </c>
      <c r="E7077" s="60" t="s">
        <v>3212</v>
      </c>
      <c r="F7077" s="73">
        <v>0</v>
      </c>
      <c r="G7077" s="73">
        <v>0.75</v>
      </c>
      <c r="H7077" s="73">
        <v>0.75</v>
      </c>
      <c r="I7077" s="73">
        <v>0.75</v>
      </c>
      <c r="J7077" s="81" t="s">
        <v>4230</v>
      </c>
      <c r="AL7077" s="144">
        <v>0</v>
      </c>
      <c r="AM7077" s="144">
        <v>0.75</v>
      </c>
      <c r="AN7077" s="144">
        <v>0.75</v>
      </c>
      <c r="AO7077" s="145">
        <v>0.75</v>
      </c>
    </row>
    <row r="7078" spans="2:41" ht="14.5" hidden="1" x14ac:dyDescent="0.35">
      <c r="B7078" s="45" t="s">
        <v>3314</v>
      </c>
      <c r="C7078" s="54">
        <v>904116</v>
      </c>
      <c r="D7078" s="54">
        <v>904116</v>
      </c>
      <c r="E7078" s="60" t="s">
        <v>3212</v>
      </c>
      <c r="F7078" s="73">
        <v>0</v>
      </c>
      <c r="G7078" s="73">
        <v>0.75</v>
      </c>
      <c r="H7078" s="73">
        <v>0.75</v>
      </c>
      <c r="I7078" s="73">
        <v>0.75</v>
      </c>
      <c r="J7078" s="81" t="s">
        <v>4230</v>
      </c>
      <c r="AL7078" s="144">
        <v>0</v>
      </c>
      <c r="AM7078" s="144">
        <v>0.75</v>
      </c>
      <c r="AN7078" s="144">
        <v>0.75</v>
      </c>
      <c r="AO7078" s="145">
        <v>0.75</v>
      </c>
    </row>
    <row r="7079" spans="2:41" ht="14.5" hidden="1" x14ac:dyDescent="0.35">
      <c r="B7079" s="45" t="s">
        <v>3314</v>
      </c>
      <c r="C7079" s="54">
        <v>904206</v>
      </c>
      <c r="D7079" s="54">
        <v>904206</v>
      </c>
      <c r="E7079" s="60" t="s">
        <v>3212</v>
      </c>
      <c r="F7079" s="73">
        <v>0</v>
      </c>
      <c r="G7079" s="73">
        <v>0.75</v>
      </c>
      <c r="H7079" s="73">
        <v>0.75</v>
      </c>
      <c r="I7079" s="73">
        <v>0.75</v>
      </c>
      <c r="J7079" s="81" t="s">
        <v>4230</v>
      </c>
      <c r="AL7079" s="144">
        <v>0</v>
      </c>
      <c r="AM7079" s="144">
        <v>0.75</v>
      </c>
      <c r="AN7079" s="144">
        <v>0.75</v>
      </c>
      <c r="AO7079" s="145">
        <v>0.75</v>
      </c>
    </row>
    <row r="7080" spans="2:41" ht="14.5" hidden="1" x14ac:dyDescent="0.35">
      <c r="B7080" s="45" t="s">
        <v>3314</v>
      </c>
      <c r="C7080" s="54">
        <v>904220</v>
      </c>
      <c r="D7080" s="54">
        <v>904221</v>
      </c>
      <c r="E7080" s="60" t="s">
        <v>3212</v>
      </c>
      <c r="F7080" s="73">
        <v>0</v>
      </c>
      <c r="G7080" s="73">
        <v>0.75</v>
      </c>
      <c r="H7080" s="73">
        <v>0.75</v>
      </c>
      <c r="I7080" s="73">
        <v>0.75</v>
      </c>
      <c r="J7080" s="81" t="s">
        <v>4230</v>
      </c>
      <c r="AL7080" s="144">
        <v>0</v>
      </c>
      <c r="AM7080" s="144">
        <v>0.75</v>
      </c>
      <c r="AN7080" s="144">
        <v>0.75</v>
      </c>
      <c r="AO7080" s="145">
        <v>0.75</v>
      </c>
    </row>
    <row r="7081" spans="2:41" ht="14.5" hidden="1" x14ac:dyDescent="0.35">
      <c r="B7081" s="45" t="s">
        <v>3314</v>
      </c>
      <c r="C7081" s="54">
        <v>904227</v>
      </c>
      <c r="D7081" s="54">
        <v>904227</v>
      </c>
      <c r="E7081" s="60" t="s">
        <v>3212</v>
      </c>
      <c r="F7081" s="73">
        <v>0</v>
      </c>
      <c r="G7081" s="73">
        <v>0.75</v>
      </c>
      <c r="H7081" s="73">
        <v>0.75</v>
      </c>
      <c r="I7081" s="73">
        <v>0.75</v>
      </c>
      <c r="J7081" s="81" t="s">
        <v>4230</v>
      </c>
      <c r="AL7081" s="144">
        <v>0</v>
      </c>
      <c r="AM7081" s="144">
        <v>0.75</v>
      </c>
      <c r="AN7081" s="144">
        <v>0.75</v>
      </c>
      <c r="AO7081" s="145">
        <v>0.75</v>
      </c>
    </row>
    <row r="7082" spans="2:41" ht="14.5" hidden="1" x14ac:dyDescent="0.35">
      <c r="B7082" s="45" t="s">
        <v>3314</v>
      </c>
      <c r="C7082" s="54">
        <v>904229</v>
      </c>
      <c r="D7082" s="54">
        <v>904229</v>
      </c>
      <c r="E7082" s="60" t="s">
        <v>3212</v>
      </c>
      <c r="F7082" s="73">
        <v>0</v>
      </c>
      <c r="G7082" s="73">
        <v>0.75</v>
      </c>
      <c r="H7082" s="73">
        <v>0.75</v>
      </c>
      <c r="I7082" s="73">
        <v>0.75</v>
      </c>
      <c r="J7082" s="81" t="s">
        <v>4230</v>
      </c>
      <c r="AL7082" s="144">
        <v>0</v>
      </c>
      <c r="AM7082" s="144">
        <v>0.75</v>
      </c>
      <c r="AN7082" s="144">
        <v>0.75</v>
      </c>
      <c r="AO7082" s="145">
        <v>0.75</v>
      </c>
    </row>
    <row r="7083" spans="2:41" ht="14.5" hidden="1" x14ac:dyDescent="0.35">
      <c r="B7083" s="45" t="s">
        <v>3314</v>
      </c>
      <c r="C7083" s="54">
        <v>904680</v>
      </c>
      <c r="D7083" s="54">
        <v>904680</v>
      </c>
      <c r="E7083" s="60" t="s">
        <v>3212</v>
      </c>
      <c r="F7083" s="73">
        <v>0</v>
      </c>
      <c r="G7083" s="73">
        <v>0.75</v>
      </c>
      <c r="H7083" s="73">
        <v>0.75</v>
      </c>
      <c r="I7083" s="73">
        <v>0.75</v>
      </c>
      <c r="J7083" s="81" t="s">
        <v>4230</v>
      </c>
      <c r="AL7083" s="144">
        <v>0</v>
      </c>
      <c r="AM7083" s="144">
        <v>0.75</v>
      </c>
      <c r="AN7083" s="144">
        <v>0.75</v>
      </c>
      <c r="AO7083" s="145">
        <v>0.75</v>
      </c>
    </row>
    <row r="7084" spans="2:41" ht="14.5" hidden="1" x14ac:dyDescent="0.35">
      <c r="B7084" s="45" t="s">
        <v>3314</v>
      </c>
      <c r="C7084" s="54">
        <v>904684</v>
      </c>
      <c r="D7084" s="54">
        <v>904684</v>
      </c>
      <c r="E7084" s="60" t="s">
        <v>3212</v>
      </c>
      <c r="F7084" s="73">
        <v>0</v>
      </c>
      <c r="G7084" s="73">
        <v>0.75</v>
      </c>
      <c r="H7084" s="73">
        <v>0.75</v>
      </c>
      <c r="I7084" s="73">
        <v>0.75</v>
      </c>
      <c r="J7084" s="81" t="s">
        <v>4230</v>
      </c>
      <c r="AL7084" s="144">
        <v>0</v>
      </c>
      <c r="AM7084" s="144">
        <v>0.75</v>
      </c>
      <c r="AN7084" s="144">
        <v>0.75</v>
      </c>
      <c r="AO7084" s="145">
        <v>0.75</v>
      </c>
    </row>
    <row r="7085" spans="2:41" ht="14.5" hidden="1" x14ac:dyDescent="0.35">
      <c r="B7085" s="45" t="s">
        <v>3314</v>
      </c>
      <c r="C7085" s="54">
        <v>904688</v>
      </c>
      <c r="D7085" s="54">
        <v>904688</v>
      </c>
      <c r="E7085" s="60" t="s">
        <v>3212</v>
      </c>
      <c r="F7085" s="73">
        <v>0</v>
      </c>
      <c r="G7085" s="73">
        <v>0.75</v>
      </c>
      <c r="H7085" s="73">
        <v>0.75</v>
      </c>
      <c r="I7085" s="73">
        <v>0.75</v>
      </c>
      <c r="J7085" s="81" t="s">
        <v>4230</v>
      </c>
      <c r="AL7085" s="144">
        <v>0</v>
      </c>
      <c r="AM7085" s="144">
        <v>0.75</v>
      </c>
      <c r="AN7085" s="144">
        <v>0.75</v>
      </c>
      <c r="AO7085" s="145">
        <v>0.75</v>
      </c>
    </row>
    <row r="7086" spans="2:41" ht="14.5" hidden="1" x14ac:dyDescent="0.35">
      <c r="B7086" s="45" t="s">
        <v>3314</v>
      </c>
      <c r="C7086" s="54">
        <v>904732</v>
      </c>
      <c r="D7086" s="54">
        <v>904732</v>
      </c>
      <c r="E7086" s="60" t="s">
        <v>3212</v>
      </c>
      <c r="F7086" s="73">
        <v>0</v>
      </c>
      <c r="G7086" s="73">
        <v>0.75</v>
      </c>
      <c r="H7086" s="73">
        <v>0.75</v>
      </c>
      <c r="I7086" s="73">
        <v>0.75</v>
      </c>
      <c r="J7086" s="81" t="s">
        <v>4230</v>
      </c>
      <c r="AL7086" s="144">
        <v>0</v>
      </c>
      <c r="AM7086" s="144">
        <v>0.75</v>
      </c>
      <c r="AN7086" s="144">
        <v>0.75</v>
      </c>
      <c r="AO7086" s="145">
        <v>0.75</v>
      </c>
    </row>
    <row r="7087" spans="2:41" ht="14.5" hidden="1" x14ac:dyDescent="0.35">
      <c r="B7087" s="45" t="s">
        <v>3314</v>
      </c>
      <c r="C7087" s="54">
        <v>905203</v>
      </c>
      <c r="D7087" s="54">
        <v>905203</v>
      </c>
      <c r="E7087" s="60" t="s">
        <v>3212</v>
      </c>
      <c r="F7087" s="73">
        <v>0</v>
      </c>
      <c r="G7087" s="73">
        <v>0.75</v>
      </c>
      <c r="H7087" s="73">
        <v>0.75</v>
      </c>
      <c r="I7087" s="73">
        <v>0.75</v>
      </c>
      <c r="J7087" s="81" t="s">
        <v>4230</v>
      </c>
      <c r="AL7087" s="144">
        <v>0</v>
      </c>
      <c r="AM7087" s="144">
        <v>0.75</v>
      </c>
      <c r="AN7087" s="144">
        <v>0.75</v>
      </c>
      <c r="AO7087" s="145">
        <v>0.75</v>
      </c>
    </row>
    <row r="7088" spans="2:41" ht="14.5" hidden="1" x14ac:dyDescent="0.35">
      <c r="B7088" s="45" t="s">
        <v>3314</v>
      </c>
      <c r="C7088" s="54">
        <v>905205</v>
      </c>
      <c r="D7088" s="54">
        <v>905205</v>
      </c>
      <c r="E7088" s="60" t="s">
        <v>3212</v>
      </c>
      <c r="F7088" s="73">
        <v>0</v>
      </c>
      <c r="G7088" s="73">
        <v>0.75</v>
      </c>
      <c r="H7088" s="73">
        <v>0.75</v>
      </c>
      <c r="I7088" s="73">
        <v>0.75</v>
      </c>
      <c r="J7088" s="81" t="s">
        <v>4230</v>
      </c>
      <c r="AL7088" s="144">
        <v>0</v>
      </c>
      <c r="AM7088" s="144">
        <v>0.75</v>
      </c>
      <c r="AN7088" s="144">
        <v>0.75</v>
      </c>
      <c r="AO7088" s="145">
        <v>0.75</v>
      </c>
    </row>
    <row r="7089" spans="2:41" ht="14.5" hidden="1" x14ac:dyDescent="0.35">
      <c r="B7089" s="45" t="s">
        <v>3314</v>
      </c>
      <c r="C7089" s="54">
        <v>905207</v>
      </c>
      <c r="D7089" s="54">
        <v>905208</v>
      </c>
      <c r="E7089" s="60" t="s">
        <v>3212</v>
      </c>
      <c r="F7089" s="73">
        <v>0</v>
      </c>
      <c r="G7089" s="73">
        <v>0.75</v>
      </c>
      <c r="H7089" s="73">
        <v>0.75</v>
      </c>
      <c r="I7089" s="73">
        <v>0.75</v>
      </c>
      <c r="J7089" s="81" t="s">
        <v>4230</v>
      </c>
      <c r="AL7089" s="144">
        <v>0</v>
      </c>
      <c r="AM7089" s="144">
        <v>0.75</v>
      </c>
      <c r="AN7089" s="144">
        <v>0.75</v>
      </c>
      <c r="AO7089" s="145">
        <v>0.75</v>
      </c>
    </row>
    <row r="7090" spans="2:41" ht="14.5" hidden="1" x14ac:dyDescent="0.35">
      <c r="B7090" s="45" t="s">
        <v>3314</v>
      </c>
      <c r="C7090" s="54">
        <v>905261</v>
      </c>
      <c r="D7090" s="54">
        <v>905261</v>
      </c>
      <c r="E7090" s="60" t="s">
        <v>3212</v>
      </c>
      <c r="F7090" s="73">
        <v>0</v>
      </c>
      <c r="G7090" s="73">
        <v>0.75</v>
      </c>
      <c r="H7090" s="73">
        <v>0.75</v>
      </c>
      <c r="I7090" s="73">
        <v>0.75</v>
      </c>
      <c r="J7090" s="81" t="s">
        <v>4230</v>
      </c>
      <c r="AL7090" s="144">
        <v>0</v>
      </c>
      <c r="AM7090" s="144">
        <v>0.75</v>
      </c>
      <c r="AN7090" s="144">
        <v>0.75</v>
      </c>
      <c r="AO7090" s="145">
        <v>0.75</v>
      </c>
    </row>
    <row r="7091" spans="2:41" ht="14.5" hidden="1" x14ac:dyDescent="0.35">
      <c r="B7091" s="45" t="s">
        <v>3314</v>
      </c>
      <c r="C7091" s="54">
        <v>905263</v>
      </c>
      <c r="D7091" s="54">
        <v>905263</v>
      </c>
      <c r="E7091" s="60" t="s">
        <v>3212</v>
      </c>
      <c r="F7091" s="73">
        <v>0</v>
      </c>
      <c r="G7091" s="73">
        <v>0.75</v>
      </c>
      <c r="H7091" s="73">
        <v>0.75</v>
      </c>
      <c r="I7091" s="73">
        <v>0.75</v>
      </c>
      <c r="J7091" s="81" t="s">
        <v>4230</v>
      </c>
      <c r="AL7091" s="144">
        <v>0</v>
      </c>
      <c r="AM7091" s="144">
        <v>0.75</v>
      </c>
      <c r="AN7091" s="144">
        <v>0.75</v>
      </c>
      <c r="AO7091" s="145">
        <v>0.75</v>
      </c>
    </row>
    <row r="7092" spans="2:41" ht="14.5" hidden="1" x14ac:dyDescent="0.35">
      <c r="B7092" s="45" t="s">
        <v>3314</v>
      </c>
      <c r="C7092" s="54">
        <v>905265</v>
      </c>
      <c r="D7092" s="54">
        <v>905265</v>
      </c>
      <c r="E7092" s="60" t="s">
        <v>3212</v>
      </c>
      <c r="F7092" s="73">
        <v>0</v>
      </c>
      <c r="G7092" s="73">
        <v>0.75</v>
      </c>
      <c r="H7092" s="73">
        <v>0.75</v>
      </c>
      <c r="I7092" s="73">
        <v>0.75</v>
      </c>
      <c r="J7092" s="81" t="s">
        <v>4230</v>
      </c>
      <c r="AL7092" s="144">
        <v>0</v>
      </c>
      <c r="AM7092" s="144">
        <v>0.75</v>
      </c>
      <c r="AN7092" s="144">
        <v>0.75</v>
      </c>
      <c r="AO7092" s="145">
        <v>0.75</v>
      </c>
    </row>
    <row r="7093" spans="2:41" ht="14.5" hidden="1" x14ac:dyDescent="0.35">
      <c r="B7093" s="45" t="s">
        <v>3314</v>
      </c>
      <c r="C7093" s="54">
        <v>905327</v>
      </c>
      <c r="D7093" s="54">
        <v>905327</v>
      </c>
      <c r="E7093" s="60" t="s">
        <v>3212</v>
      </c>
      <c r="F7093" s="73">
        <v>0</v>
      </c>
      <c r="G7093" s="73">
        <v>0.75</v>
      </c>
      <c r="H7093" s="73">
        <v>0.75</v>
      </c>
      <c r="I7093" s="73">
        <v>0.75</v>
      </c>
      <c r="J7093" s="81" t="s">
        <v>4230</v>
      </c>
      <c r="AL7093" s="144">
        <v>0</v>
      </c>
      <c r="AM7093" s="144">
        <v>0.75</v>
      </c>
      <c r="AN7093" s="144">
        <v>0.75</v>
      </c>
      <c r="AO7093" s="145">
        <v>0.75</v>
      </c>
    </row>
    <row r="7094" spans="2:41" ht="14.5" hidden="1" x14ac:dyDescent="0.35">
      <c r="B7094" s="45" t="s">
        <v>3314</v>
      </c>
      <c r="C7094" s="54">
        <v>905418</v>
      </c>
      <c r="D7094" s="54">
        <v>905418</v>
      </c>
      <c r="E7094" s="60" t="s">
        <v>3212</v>
      </c>
      <c r="F7094" s="73">
        <v>0</v>
      </c>
      <c r="G7094" s="73">
        <v>0.75</v>
      </c>
      <c r="H7094" s="73">
        <v>0.75</v>
      </c>
      <c r="I7094" s="73">
        <v>0.75</v>
      </c>
      <c r="J7094" s="81" t="s">
        <v>4230</v>
      </c>
      <c r="AL7094" s="144">
        <v>0</v>
      </c>
      <c r="AM7094" s="144">
        <v>0.75</v>
      </c>
      <c r="AN7094" s="144">
        <v>0.75</v>
      </c>
      <c r="AO7094" s="145">
        <v>0.75</v>
      </c>
    </row>
    <row r="7095" spans="2:41" ht="14.5" hidden="1" x14ac:dyDescent="0.35">
      <c r="B7095" s="45" t="s">
        <v>3314</v>
      </c>
      <c r="C7095" s="54">
        <v>905580</v>
      </c>
      <c r="D7095" s="54">
        <v>905580</v>
      </c>
      <c r="E7095" s="60" t="s">
        <v>3212</v>
      </c>
      <c r="F7095" s="73">
        <v>0</v>
      </c>
      <c r="G7095" s="73">
        <v>0.75</v>
      </c>
      <c r="H7095" s="73">
        <v>0.75</v>
      </c>
      <c r="I7095" s="73">
        <v>0.75</v>
      </c>
      <c r="J7095" s="81" t="s">
        <v>4230</v>
      </c>
      <c r="AL7095" s="144">
        <v>0</v>
      </c>
      <c r="AM7095" s="144">
        <v>0.75</v>
      </c>
      <c r="AN7095" s="144">
        <v>0.75</v>
      </c>
      <c r="AO7095" s="145">
        <v>0.75</v>
      </c>
    </row>
    <row r="7096" spans="2:41" ht="14.5" hidden="1" x14ac:dyDescent="0.35">
      <c r="B7096" s="45" t="s">
        <v>3314</v>
      </c>
      <c r="C7096" s="54">
        <v>905632</v>
      </c>
      <c r="D7096" s="54">
        <v>905632</v>
      </c>
      <c r="E7096" s="60" t="s">
        <v>3212</v>
      </c>
      <c r="F7096" s="73">
        <v>0</v>
      </c>
      <c r="G7096" s="73">
        <v>0.75</v>
      </c>
      <c r="H7096" s="73">
        <v>0.75</v>
      </c>
      <c r="I7096" s="73">
        <v>0.75</v>
      </c>
      <c r="J7096" s="81" t="s">
        <v>4230</v>
      </c>
      <c r="AL7096" s="144">
        <v>0</v>
      </c>
      <c r="AM7096" s="144">
        <v>0.75</v>
      </c>
      <c r="AN7096" s="144">
        <v>0.75</v>
      </c>
      <c r="AO7096" s="145">
        <v>0.75</v>
      </c>
    </row>
    <row r="7097" spans="2:41" ht="14.5" hidden="1" x14ac:dyDescent="0.35">
      <c r="B7097" s="45" t="s">
        <v>3314</v>
      </c>
      <c r="C7097" s="54">
        <v>905634</v>
      </c>
      <c r="D7097" s="54">
        <v>905637</v>
      </c>
      <c r="E7097" s="60" t="s">
        <v>3212</v>
      </c>
      <c r="F7097" s="73">
        <v>0</v>
      </c>
      <c r="G7097" s="73">
        <v>0.75</v>
      </c>
      <c r="H7097" s="73">
        <v>0.75</v>
      </c>
      <c r="I7097" s="73">
        <v>0.75</v>
      </c>
      <c r="J7097" s="81" t="s">
        <v>4230</v>
      </c>
      <c r="AL7097" s="144">
        <v>0</v>
      </c>
      <c r="AM7097" s="144">
        <v>0.75</v>
      </c>
      <c r="AN7097" s="144">
        <v>0.75</v>
      </c>
      <c r="AO7097" s="145">
        <v>0.75</v>
      </c>
    </row>
    <row r="7098" spans="2:41" ht="14.5" hidden="1" x14ac:dyDescent="0.35">
      <c r="B7098" s="45" t="s">
        <v>3314</v>
      </c>
      <c r="C7098" s="54">
        <v>905680</v>
      </c>
      <c r="D7098" s="54">
        <v>905680</v>
      </c>
      <c r="E7098" s="60" t="s">
        <v>3212</v>
      </c>
      <c r="F7098" s="73">
        <v>0</v>
      </c>
      <c r="G7098" s="73">
        <v>0.75</v>
      </c>
      <c r="H7098" s="73">
        <v>0.75</v>
      </c>
      <c r="I7098" s="73">
        <v>0.75</v>
      </c>
      <c r="J7098" s="81" t="s">
        <v>4230</v>
      </c>
      <c r="AL7098" s="144">
        <v>0</v>
      </c>
      <c r="AM7098" s="144">
        <v>0.75</v>
      </c>
      <c r="AN7098" s="144">
        <v>0.75</v>
      </c>
      <c r="AO7098" s="145">
        <v>0.75</v>
      </c>
    </row>
    <row r="7099" spans="2:41" ht="14.5" hidden="1" x14ac:dyDescent="0.35">
      <c r="B7099" s="45" t="s">
        <v>3314</v>
      </c>
      <c r="C7099" s="54">
        <v>905683</v>
      </c>
      <c r="D7099" s="54">
        <v>905683</v>
      </c>
      <c r="E7099" s="60" t="s">
        <v>3212</v>
      </c>
      <c r="F7099" s="73">
        <v>0</v>
      </c>
      <c r="G7099" s="73">
        <v>0.75</v>
      </c>
      <c r="H7099" s="73">
        <v>0.75</v>
      </c>
      <c r="I7099" s="73">
        <v>0.75</v>
      </c>
      <c r="J7099" s="81" t="s">
        <v>4230</v>
      </c>
      <c r="AL7099" s="144">
        <v>0</v>
      </c>
      <c r="AM7099" s="144">
        <v>0.75</v>
      </c>
      <c r="AN7099" s="144">
        <v>0.75</v>
      </c>
      <c r="AO7099" s="145">
        <v>0.75</v>
      </c>
    </row>
    <row r="7100" spans="2:41" ht="14.5" hidden="1" x14ac:dyDescent="0.35">
      <c r="B7100" s="45" t="s">
        <v>3314</v>
      </c>
      <c r="C7100" s="54">
        <v>905685</v>
      </c>
      <c r="D7100" s="54">
        <v>905686</v>
      </c>
      <c r="E7100" s="60" t="s">
        <v>3212</v>
      </c>
      <c r="F7100" s="73">
        <v>0</v>
      </c>
      <c r="G7100" s="73">
        <v>0.75</v>
      </c>
      <c r="H7100" s="73">
        <v>0.75</v>
      </c>
      <c r="I7100" s="73">
        <v>0.75</v>
      </c>
      <c r="J7100" s="81" t="s">
        <v>4230</v>
      </c>
      <c r="AL7100" s="144">
        <v>0</v>
      </c>
      <c r="AM7100" s="144">
        <v>0.75</v>
      </c>
      <c r="AN7100" s="144">
        <v>0.75</v>
      </c>
      <c r="AO7100" s="145">
        <v>0.75</v>
      </c>
    </row>
    <row r="7101" spans="2:41" ht="14.5" hidden="1" x14ac:dyDescent="0.35">
      <c r="B7101" s="45" t="s">
        <v>3314</v>
      </c>
      <c r="C7101" s="54">
        <v>905688</v>
      </c>
      <c r="D7101" s="54">
        <v>905689</v>
      </c>
      <c r="E7101" s="60" t="s">
        <v>3212</v>
      </c>
      <c r="F7101" s="73">
        <v>0</v>
      </c>
      <c r="G7101" s="73">
        <v>0.75</v>
      </c>
      <c r="H7101" s="73">
        <v>0.75</v>
      </c>
      <c r="I7101" s="73">
        <v>0.75</v>
      </c>
      <c r="J7101" s="81" t="s">
        <v>4230</v>
      </c>
      <c r="AL7101" s="144">
        <v>0</v>
      </c>
      <c r="AM7101" s="144">
        <v>0.75</v>
      </c>
      <c r="AN7101" s="144">
        <v>0.75</v>
      </c>
      <c r="AO7101" s="145">
        <v>0.75</v>
      </c>
    </row>
    <row r="7102" spans="2:41" ht="14.5" hidden="1" x14ac:dyDescent="0.35">
      <c r="B7102" s="45" t="s">
        <v>3314</v>
      </c>
      <c r="C7102" s="54">
        <v>906631</v>
      </c>
      <c r="D7102" s="54">
        <v>906631</v>
      </c>
      <c r="E7102" s="60" t="s">
        <v>3212</v>
      </c>
      <c r="F7102" s="73">
        <v>0</v>
      </c>
      <c r="G7102" s="73">
        <v>0.75</v>
      </c>
      <c r="H7102" s="73">
        <v>0.75</v>
      </c>
      <c r="I7102" s="73">
        <v>0.75</v>
      </c>
      <c r="J7102" s="81" t="s">
        <v>4230</v>
      </c>
      <c r="AL7102" s="144">
        <v>0</v>
      </c>
      <c r="AM7102" s="144">
        <v>0.75</v>
      </c>
      <c r="AN7102" s="144">
        <v>0.75</v>
      </c>
      <c r="AO7102" s="145">
        <v>0.75</v>
      </c>
    </row>
    <row r="7103" spans="2:41" ht="14.5" hidden="1" x14ac:dyDescent="0.35">
      <c r="B7103" s="45" t="s">
        <v>3314</v>
      </c>
      <c r="C7103" s="54">
        <v>907102</v>
      </c>
      <c r="D7103" s="54">
        <v>907102</v>
      </c>
      <c r="E7103" s="60" t="s">
        <v>3212</v>
      </c>
      <c r="F7103" s="73">
        <v>0</v>
      </c>
      <c r="G7103" s="73">
        <v>0.75</v>
      </c>
      <c r="H7103" s="73">
        <v>0.75</v>
      </c>
      <c r="I7103" s="73">
        <v>0.75</v>
      </c>
      <c r="J7103" s="81" t="s">
        <v>4230</v>
      </c>
      <c r="AL7103" s="144">
        <v>0</v>
      </c>
      <c r="AM7103" s="144">
        <v>0.75</v>
      </c>
      <c r="AN7103" s="144">
        <v>0.75</v>
      </c>
      <c r="AO7103" s="145">
        <v>0.75</v>
      </c>
    </row>
    <row r="7104" spans="2:41" ht="14.5" hidden="1" x14ac:dyDescent="0.35">
      <c r="B7104" s="45" t="s">
        <v>3314</v>
      </c>
      <c r="C7104" s="54">
        <v>907212</v>
      </c>
      <c r="D7104" s="54">
        <v>907212</v>
      </c>
      <c r="E7104" s="60" t="s">
        <v>3212</v>
      </c>
      <c r="F7104" s="73">
        <v>0</v>
      </c>
      <c r="G7104" s="73">
        <v>0.75</v>
      </c>
      <c r="H7104" s="73">
        <v>0.75</v>
      </c>
      <c r="I7104" s="73">
        <v>0.75</v>
      </c>
      <c r="J7104" s="81" t="s">
        <v>4230</v>
      </c>
      <c r="AL7104" s="144">
        <v>0</v>
      </c>
      <c r="AM7104" s="144">
        <v>0.75</v>
      </c>
      <c r="AN7104" s="144">
        <v>0.75</v>
      </c>
      <c r="AO7104" s="145">
        <v>0.75</v>
      </c>
    </row>
    <row r="7105" spans="2:41" ht="14.5" hidden="1" x14ac:dyDescent="0.35">
      <c r="B7105" s="45" t="s">
        <v>3314</v>
      </c>
      <c r="C7105" s="54">
        <v>907292</v>
      </c>
      <c r="D7105" s="54">
        <v>907292</v>
      </c>
      <c r="E7105" s="60" t="s">
        <v>3212</v>
      </c>
      <c r="F7105" s="73">
        <v>0</v>
      </c>
      <c r="G7105" s="73">
        <v>0.75</v>
      </c>
      <c r="H7105" s="73">
        <v>0.75</v>
      </c>
      <c r="I7105" s="73">
        <v>0.75</v>
      </c>
      <c r="J7105" s="81" t="s">
        <v>4230</v>
      </c>
      <c r="AL7105" s="144">
        <v>0</v>
      </c>
      <c r="AM7105" s="144">
        <v>0.75</v>
      </c>
      <c r="AN7105" s="144">
        <v>0.75</v>
      </c>
      <c r="AO7105" s="145">
        <v>0.75</v>
      </c>
    </row>
    <row r="7106" spans="2:41" ht="14.5" hidden="1" x14ac:dyDescent="0.35">
      <c r="B7106" s="45" t="s">
        <v>3314</v>
      </c>
      <c r="C7106" s="54">
        <v>907297</v>
      </c>
      <c r="D7106" s="54">
        <v>907297</v>
      </c>
      <c r="E7106" s="60" t="s">
        <v>3212</v>
      </c>
      <c r="F7106" s="73">
        <v>0</v>
      </c>
      <c r="G7106" s="73">
        <v>0.75</v>
      </c>
      <c r="H7106" s="73">
        <v>0.75</v>
      </c>
      <c r="I7106" s="73">
        <v>0.75</v>
      </c>
      <c r="J7106" s="81" t="s">
        <v>4230</v>
      </c>
      <c r="AL7106" s="144">
        <v>0</v>
      </c>
      <c r="AM7106" s="144">
        <v>0.75</v>
      </c>
      <c r="AN7106" s="144">
        <v>0.75</v>
      </c>
      <c r="AO7106" s="145">
        <v>0.75</v>
      </c>
    </row>
    <row r="7107" spans="2:41" ht="14.5" hidden="1" x14ac:dyDescent="0.35">
      <c r="B7107" s="45" t="s">
        <v>3314</v>
      </c>
      <c r="C7107" s="54">
        <v>907550</v>
      </c>
      <c r="D7107" s="54">
        <v>907551</v>
      </c>
      <c r="E7107" s="60" t="s">
        <v>3212</v>
      </c>
      <c r="F7107" s="73">
        <v>0</v>
      </c>
      <c r="G7107" s="73">
        <v>0.75</v>
      </c>
      <c r="H7107" s="73">
        <v>0.75</v>
      </c>
      <c r="I7107" s="73">
        <v>0.75</v>
      </c>
      <c r="J7107" s="81" t="s">
        <v>4230</v>
      </c>
      <c r="AL7107" s="144">
        <v>0</v>
      </c>
      <c r="AM7107" s="144">
        <v>0.75</v>
      </c>
      <c r="AN7107" s="144">
        <v>0.75</v>
      </c>
      <c r="AO7107" s="145">
        <v>0.75</v>
      </c>
    </row>
    <row r="7108" spans="2:41" ht="14.5" hidden="1" x14ac:dyDescent="0.35">
      <c r="B7108" s="45" t="s">
        <v>3314</v>
      </c>
      <c r="C7108" s="54">
        <v>907555</v>
      </c>
      <c r="D7108" s="54">
        <v>907555</v>
      </c>
      <c r="E7108" s="60" t="s">
        <v>3212</v>
      </c>
      <c r="F7108" s="73">
        <v>0</v>
      </c>
      <c r="G7108" s="73">
        <v>0.75</v>
      </c>
      <c r="H7108" s="73">
        <v>0.75</v>
      </c>
      <c r="I7108" s="73">
        <v>0.75</v>
      </c>
      <c r="J7108" s="81" t="s">
        <v>4230</v>
      </c>
      <c r="AL7108" s="144">
        <v>0</v>
      </c>
      <c r="AM7108" s="144">
        <v>0.75</v>
      </c>
      <c r="AN7108" s="144">
        <v>0.75</v>
      </c>
      <c r="AO7108" s="145">
        <v>0.75</v>
      </c>
    </row>
    <row r="7109" spans="2:41" ht="14.5" hidden="1" x14ac:dyDescent="0.35">
      <c r="B7109" s="45" t="s">
        <v>3314</v>
      </c>
      <c r="C7109" s="54">
        <v>907590</v>
      </c>
      <c r="D7109" s="54">
        <v>907590</v>
      </c>
      <c r="E7109" s="60" t="s">
        <v>3212</v>
      </c>
      <c r="F7109" s="73">
        <v>0</v>
      </c>
      <c r="G7109" s="73">
        <v>0.75</v>
      </c>
      <c r="H7109" s="73">
        <v>0.75</v>
      </c>
      <c r="I7109" s="73">
        <v>0.75</v>
      </c>
      <c r="J7109" s="81" t="s">
        <v>4230</v>
      </c>
      <c r="AL7109" s="144">
        <v>0</v>
      </c>
      <c r="AM7109" s="144">
        <v>0.75</v>
      </c>
      <c r="AN7109" s="144">
        <v>0.75</v>
      </c>
      <c r="AO7109" s="145">
        <v>0.75</v>
      </c>
    </row>
    <row r="7110" spans="2:41" ht="14.5" hidden="1" x14ac:dyDescent="0.35">
      <c r="B7110" s="45" t="s">
        <v>3314</v>
      </c>
      <c r="C7110" s="54">
        <v>907655</v>
      </c>
      <c r="D7110" s="54">
        <v>907655</v>
      </c>
      <c r="E7110" s="60" t="s">
        <v>3212</v>
      </c>
      <c r="F7110" s="73">
        <v>0</v>
      </c>
      <c r="G7110" s="73">
        <v>0.75</v>
      </c>
      <c r="H7110" s="73">
        <v>0.75</v>
      </c>
      <c r="I7110" s="73">
        <v>0.75</v>
      </c>
      <c r="J7110" s="81" t="s">
        <v>4230</v>
      </c>
      <c r="AL7110" s="144">
        <v>0</v>
      </c>
      <c r="AM7110" s="144">
        <v>0.75</v>
      </c>
      <c r="AN7110" s="144">
        <v>0.75</v>
      </c>
      <c r="AO7110" s="145">
        <v>0.75</v>
      </c>
    </row>
    <row r="7111" spans="2:41" ht="14.5" hidden="1" x14ac:dyDescent="0.35">
      <c r="B7111" s="45" t="s">
        <v>3314</v>
      </c>
      <c r="C7111" s="54">
        <v>907714</v>
      </c>
      <c r="D7111" s="54">
        <v>907714</v>
      </c>
      <c r="E7111" s="60" t="s">
        <v>3212</v>
      </c>
      <c r="F7111" s="73">
        <v>0</v>
      </c>
      <c r="G7111" s="73">
        <v>0.75</v>
      </c>
      <c r="H7111" s="73">
        <v>0.75</v>
      </c>
      <c r="I7111" s="73">
        <v>0.75</v>
      </c>
      <c r="J7111" s="81" t="s">
        <v>4230</v>
      </c>
      <c r="AL7111" s="144">
        <v>0</v>
      </c>
      <c r="AM7111" s="144">
        <v>0.75</v>
      </c>
      <c r="AN7111" s="144">
        <v>0.75</v>
      </c>
      <c r="AO7111" s="145">
        <v>0.75</v>
      </c>
    </row>
    <row r="7112" spans="2:41" ht="14.5" hidden="1" x14ac:dyDescent="0.35">
      <c r="B7112" s="45" t="s">
        <v>3314</v>
      </c>
      <c r="C7112" s="54">
        <v>907716</v>
      </c>
      <c r="D7112" s="54">
        <v>907716</v>
      </c>
      <c r="E7112" s="60" t="s">
        <v>3212</v>
      </c>
      <c r="F7112" s="73">
        <v>0</v>
      </c>
      <c r="G7112" s="73">
        <v>0.75</v>
      </c>
      <c r="H7112" s="73">
        <v>0.75</v>
      </c>
      <c r="I7112" s="73">
        <v>0.75</v>
      </c>
      <c r="J7112" s="81" t="s">
        <v>4230</v>
      </c>
      <c r="AL7112" s="144">
        <v>0</v>
      </c>
      <c r="AM7112" s="144">
        <v>0.75</v>
      </c>
      <c r="AN7112" s="144">
        <v>0.75</v>
      </c>
      <c r="AO7112" s="145">
        <v>0.75</v>
      </c>
    </row>
    <row r="7113" spans="2:41" ht="14.5" hidden="1" x14ac:dyDescent="0.35">
      <c r="B7113" s="45" t="s">
        <v>3314</v>
      </c>
      <c r="C7113" s="54">
        <v>907758</v>
      </c>
      <c r="D7113" s="54">
        <v>907758</v>
      </c>
      <c r="E7113" s="60" t="s">
        <v>3212</v>
      </c>
      <c r="F7113" s="73">
        <v>0</v>
      </c>
      <c r="G7113" s="73">
        <v>0.75</v>
      </c>
      <c r="H7113" s="73">
        <v>0.75</v>
      </c>
      <c r="I7113" s="73">
        <v>0.75</v>
      </c>
      <c r="J7113" s="81" t="s">
        <v>4230</v>
      </c>
      <c r="AL7113" s="144">
        <v>0</v>
      </c>
      <c r="AM7113" s="144">
        <v>0.75</v>
      </c>
      <c r="AN7113" s="144">
        <v>0.75</v>
      </c>
      <c r="AO7113" s="145">
        <v>0.75</v>
      </c>
    </row>
    <row r="7114" spans="2:41" ht="14.5" hidden="1" x14ac:dyDescent="0.35">
      <c r="B7114" s="45" t="s">
        <v>3314</v>
      </c>
      <c r="C7114" s="54">
        <v>907802</v>
      </c>
      <c r="D7114" s="54">
        <v>907802</v>
      </c>
      <c r="E7114" s="60" t="s">
        <v>3212</v>
      </c>
      <c r="F7114" s="73">
        <v>0</v>
      </c>
      <c r="G7114" s="73">
        <v>0.75</v>
      </c>
      <c r="H7114" s="73">
        <v>0.75</v>
      </c>
      <c r="I7114" s="73">
        <v>0.75</v>
      </c>
      <c r="J7114" s="81" t="s">
        <v>4230</v>
      </c>
      <c r="AL7114" s="144">
        <v>0</v>
      </c>
      <c r="AM7114" s="144">
        <v>0.75</v>
      </c>
      <c r="AN7114" s="144">
        <v>0.75</v>
      </c>
      <c r="AO7114" s="145">
        <v>0.75</v>
      </c>
    </row>
    <row r="7115" spans="2:41" ht="14.5" hidden="1" x14ac:dyDescent="0.35">
      <c r="B7115" s="45" t="s">
        <v>3314</v>
      </c>
      <c r="C7115" s="54">
        <v>907847</v>
      </c>
      <c r="D7115" s="54">
        <v>907847</v>
      </c>
      <c r="E7115" s="60" t="s">
        <v>3212</v>
      </c>
      <c r="F7115" s="73">
        <v>0</v>
      </c>
      <c r="G7115" s="73">
        <v>0.75</v>
      </c>
      <c r="H7115" s="73">
        <v>0.75</v>
      </c>
      <c r="I7115" s="73">
        <v>0.75</v>
      </c>
      <c r="J7115" s="81" t="s">
        <v>4230</v>
      </c>
      <c r="AL7115" s="144">
        <v>0</v>
      </c>
      <c r="AM7115" s="144">
        <v>0.75</v>
      </c>
      <c r="AN7115" s="144">
        <v>0.75</v>
      </c>
      <c r="AO7115" s="145">
        <v>0.75</v>
      </c>
    </row>
    <row r="7116" spans="2:41" ht="14.5" hidden="1" x14ac:dyDescent="0.35">
      <c r="B7116" s="45" t="s">
        <v>3314</v>
      </c>
      <c r="C7116" s="54">
        <v>907900</v>
      </c>
      <c r="D7116" s="54">
        <v>907900</v>
      </c>
      <c r="E7116" s="60" t="s">
        <v>3212</v>
      </c>
      <c r="F7116" s="73">
        <v>0</v>
      </c>
      <c r="G7116" s="73">
        <v>0.75</v>
      </c>
      <c r="H7116" s="73">
        <v>0.75</v>
      </c>
      <c r="I7116" s="73">
        <v>0.75</v>
      </c>
      <c r="J7116" s="81" t="s">
        <v>4230</v>
      </c>
      <c r="AL7116" s="144">
        <v>0</v>
      </c>
      <c r="AM7116" s="144">
        <v>0.75</v>
      </c>
      <c r="AN7116" s="144">
        <v>0.75</v>
      </c>
      <c r="AO7116" s="145">
        <v>0.75</v>
      </c>
    </row>
    <row r="7117" spans="2:41" ht="14.5" hidden="1" x14ac:dyDescent="0.35">
      <c r="B7117" s="45" t="s">
        <v>3314</v>
      </c>
      <c r="C7117" s="54">
        <v>908170</v>
      </c>
      <c r="D7117" s="54">
        <v>908170</v>
      </c>
      <c r="E7117" s="60" t="s">
        <v>3212</v>
      </c>
      <c r="F7117" s="73">
        <v>0</v>
      </c>
      <c r="G7117" s="73">
        <v>0.75</v>
      </c>
      <c r="H7117" s="73">
        <v>0.75</v>
      </c>
      <c r="I7117" s="73">
        <v>0.75</v>
      </c>
      <c r="J7117" s="81" t="s">
        <v>4230</v>
      </c>
      <c r="AL7117" s="144">
        <v>0</v>
      </c>
      <c r="AM7117" s="144">
        <v>0.75</v>
      </c>
      <c r="AN7117" s="144">
        <v>0.75</v>
      </c>
      <c r="AO7117" s="145">
        <v>0.75</v>
      </c>
    </row>
    <row r="7118" spans="2:41" ht="14.5" hidden="1" x14ac:dyDescent="0.35">
      <c r="B7118" s="45" t="s">
        <v>3314</v>
      </c>
      <c r="C7118" s="54">
        <v>908172</v>
      </c>
      <c r="D7118" s="54">
        <v>908174</v>
      </c>
      <c r="E7118" s="60" t="s">
        <v>3212</v>
      </c>
      <c r="F7118" s="73">
        <v>0</v>
      </c>
      <c r="G7118" s="73">
        <v>0.75</v>
      </c>
      <c r="H7118" s="73">
        <v>0.75</v>
      </c>
      <c r="I7118" s="73">
        <v>0.75</v>
      </c>
      <c r="J7118" s="81" t="s">
        <v>4230</v>
      </c>
      <c r="AL7118" s="144">
        <v>0</v>
      </c>
      <c r="AM7118" s="144">
        <v>0.75</v>
      </c>
      <c r="AN7118" s="144">
        <v>0.75</v>
      </c>
      <c r="AO7118" s="145">
        <v>0.75</v>
      </c>
    </row>
    <row r="7119" spans="2:41" ht="14.5" hidden="1" x14ac:dyDescent="0.35">
      <c r="B7119" s="45" t="s">
        <v>3314</v>
      </c>
      <c r="C7119" s="54">
        <v>908176</v>
      </c>
      <c r="D7119" s="54">
        <v>908176</v>
      </c>
      <c r="E7119" s="60" t="s">
        <v>3212</v>
      </c>
      <c r="F7119" s="73">
        <v>0</v>
      </c>
      <c r="G7119" s="73">
        <v>0.75</v>
      </c>
      <c r="H7119" s="73">
        <v>0.75</v>
      </c>
      <c r="I7119" s="73">
        <v>0.75</v>
      </c>
      <c r="J7119" s="81" t="s">
        <v>4230</v>
      </c>
      <c r="AL7119" s="144">
        <v>0</v>
      </c>
      <c r="AM7119" s="144">
        <v>0.75</v>
      </c>
      <c r="AN7119" s="144">
        <v>0.75</v>
      </c>
      <c r="AO7119" s="145">
        <v>0.75</v>
      </c>
    </row>
    <row r="7120" spans="2:41" ht="14.5" hidden="1" x14ac:dyDescent="0.35">
      <c r="B7120" s="45" t="s">
        <v>3314</v>
      </c>
      <c r="C7120" s="54">
        <v>908178</v>
      </c>
      <c r="D7120" s="54">
        <v>908178</v>
      </c>
      <c r="E7120" s="60" t="s">
        <v>3212</v>
      </c>
      <c r="F7120" s="73">
        <v>0</v>
      </c>
      <c r="G7120" s="73">
        <v>0.75</v>
      </c>
      <c r="H7120" s="73">
        <v>0.75</v>
      </c>
      <c r="I7120" s="73">
        <v>0.75</v>
      </c>
      <c r="J7120" s="81" t="s">
        <v>4230</v>
      </c>
      <c r="AL7120" s="144">
        <v>0</v>
      </c>
      <c r="AM7120" s="144">
        <v>0.75</v>
      </c>
      <c r="AN7120" s="144">
        <v>0.75</v>
      </c>
      <c r="AO7120" s="145">
        <v>0.75</v>
      </c>
    </row>
    <row r="7121" spans="2:41" ht="14.5" hidden="1" x14ac:dyDescent="0.35">
      <c r="B7121" s="45" t="s">
        <v>3314</v>
      </c>
      <c r="C7121" s="54">
        <v>908212</v>
      </c>
      <c r="D7121" s="54">
        <v>908212</v>
      </c>
      <c r="E7121" s="60" t="s">
        <v>3212</v>
      </c>
      <c r="F7121" s="73">
        <v>0</v>
      </c>
      <c r="G7121" s="73">
        <v>0.75</v>
      </c>
      <c r="H7121" s="73">
        <v>0.75</v>
      </c>
      <c r="I7121" s="73">
        <v>0.75</v>
      </c>
      <c r="J7121" s="81" t="s">
        <v>4230</v>
      </c>
      <c r="AL7121" s="144">
        <v>0</v>
      </c>
      <c r="AM7121" s="144">
        <v>0.75</v>
      </c>
      <c r="AN7121" s="144">
        <v>0.75</v>
      </c>
      <c r="AO7121" s="145">
        <v>0.75</v>
      </c>
    </row>
    <row r="7122" spans="2:41" ht="14.5" hidden="1" x14ac:dyDescent="0.35">
      <c r="B7122" s="45" t="s">
        <v>3314</v>
      </c>
      <c r="C7122" s="54">
        <v>908450</v>
      </c>
      <c r="D7122" s="54">
        <v>908450</v>
      </c>
      <c r="E7122" s="60" t="s">
        <v>3212</v>
      </c>
      <c r="F7122" s="73">
        <v>0</v>
      </c>
      <c r="G7122" s="73">
        <v>0.75</v>
      </c>
      <c r="H7122" s="73">
        <v>0.75</v>
      </c>
      <c r="I7122" s="73">
        <v>0.75</v>
      </c>
      <c r="J7122" s="81" t="s">
        <v>4230</v>
      </c>
      <c r="AL7122" s="144">
        <v>0</v>
      </c>
      <c r="AM7122" s="144">
        <v>0.75</v>
      </c>
      <c r="AN7122" s="144">
        <v>0.75</v>
      </c>
      <c r="AO7122" s="145">
        <v>0.75</v>
      </c>
    </row>
    <row r="7123" spans="2:41" ht="14.5" hidden="1" x14ac:dyDescent="0.35">
      <c r="B7123" s="45" t="s">
        <v>3314</v>
      </c>
      <c r="C7123" s="54">
        <v>908452</v>
      </c>
      <c r="D7123" s="54">
        <v>908452</v>
      </c>
      <c r="E7123" s="60" t="s">
        <v>3212</v>
      </c>
      <c r="F7123" s="73">
        <v>0</v>
      </c>
      <c r="G7123" s="73">
        <v>0.75</v>
      </c>
      <c r="H7123" s="73">
        <v>0.75</v>
      </c>
      <c r="I7123" s="73">
        <v>0.75</v>
      </c>
      <c r="J7123" s="81" t="s">
        <v>4230</v>
      </c>
      <c r="AL7123" s="144">
        <v>0</v>
      </c>
      <c r="AM7123" s="144">
        <v>0.75</v>
      </c>
      <c r="AN7123" s="144">
        <v>0.75</v>
      </c>
      <c r="AO7123" s="145">
        <v>0.75</v>
      </c>
    </row>
    <row r="7124" spans="2:41" ht="14.5" hidden="1" x14ac:dyDescent="0.35">
      <c r="B7124" s="45" t="s">
        <v>3314</v>
      </c>
      <c r="C7124" s="54">
        <v>908458</v>
      </c>
      <c r="D7124" s="54">
        <v>908458</v>
      </c>
      <c r="E7124" s="60" t="s">
        <v>3212</v>
      </c>
      <c r="F7124" s="73">
        <v>0</v>
      </c>
      <c r="G7124" s="73">
        <v>0.75</v>
      </c>
      <c r="H7124" s="73">
        <v>0.75</v>
      </c>
      <c r="I7124" s="73">
        <v>0.75</v>
      </c>
      <c r="J7124" s="81" t="s">
        <v>4230</v>
      </c>
      <c r="AL7124" s="144">
        <v>0</v>
      </c>
      <c r="AM7124" s="144">
        <v>0.75</v>
      </c>
      <c r="AN7124" s="144">
        <v>0.75</v>
      </c>
      <c r="AO7124" s="145">
        <v>0.75</v>
      </c>
    </row>
    <row r="7125" spans="2:41" ht="14.5" hidden="1" x14ac:dyDescent="0.35">
      <c r="B7125" s="45" t="s">
        <v>3314</v>
      </c>
      <c r="C7125" s="54">
        <v>908683</v>
      </c>
      <c r="D7125" s="54">
        <v>908684</v>
      </c>
      <c r="E7125" s="60" t="s">
        <v>3212</v>
      </c>
      <c r="F7125" s="73">
        <v>0</v>
      </c>
      <c r="G7125" s="73">
        <v>0.75</v>
      </c>
      <c r="H7125" s="73">
        <v>0.75</v>
      </c>
      <c r="I7125" s="73">
        <v>0.75</v>
      </c>
      <c r="J7125" s="81" t="s">
        <v>4230</v>
      </c>
      <c r="AL7125" s="144">
        <v>0</v>
      </c>
      <c r="AM7125" s="144">
        <v>0.75</v>
      </c>
      <c r="AN7125" s="144">
        <v>0.75</v>
      </c>
      <c r="AO7125" s="145">
        <v>0.75</v>
      </c>
    </row>
    <row r="7126" spans="2:41" ht="14.5" hidden="1" x14ac:dyDescent="0.35">
      <c r="B7126" s="45" t="s">
        <v>3314</v>
      </c>
      <c r="C7126" s="54">
        <v>909236</v>
      </c>
      <c r="D7126" s="54">
        <v>909236</v>
      </c>
      <c r="E7126" s="60" t="s">
        <v>3212</v>
      </c>
      <c r="F7126" s="73">
        <v>0</v>
      </c>
      <c r="G7126" s="73">
        <v>0.75</v>
      </c>
      <c r="H7126" s="73">
        <v>0.75</v>
      </c>
      <c r="I7126" s="73">
        <v>0.75</v>
      </c>
      <c r="J7126" s="81" t="s">
        <v>4230</v>
      </c>
      <c r="AL7126" s="144">
        <v>0</v>
      </c>
      <c r="AM7126" s="144">
        <v>0.75</v>
      </c>
      <c r="AN7126" s="144">
        <v>0.75</v>
      </c>
      <c r="AO7126" s="145">
        <v>0.75</v>
      </c>
    </row>
    <row r="7127" spans="2:41" ht="14.5" hidden="1" x14ac:dyDescent="0.35">
      <c r="B7127" s="45" t="s">
        <v>3314</v>
      </c>
      <c r="C7127" s="54">
        <v>909421</v>
      </c>
      <c r="D7127" s="54">
        <v>909421</v>
      </c>
      <c r="E7127" s="60" t="s">
        <v>3212</v>
      </c>
      <c r="F7127" s="73">
        <v>0</v>
      </c>
      <c r="G7127" s="73">
        <v>0.75</v>
      </c>
      <c r="H7127" s="73">
        <v>0.75</v>
      </c>
      <c r="I7127" s="73">
        <v>0.75</v>
      </c>
      <c r="J7127" s="81" t="s">
        <v>4230</v>
      </c>
      <c r="AL7127" s="144">
        <v>0</v>
      </c>
      <c r="AM7127" s="144">
        <v>0.75</v>
      </c>
      <c r="AN7127" s="144">
        <v>0.75</v>
      </c>
      <c r="AO7127" s="145">
        <v>0.75</v>
      </c>
    </row>
    <row r="7128" spans="2:41" ht="14.5" hidden="1" x14ac:dyDescent="0.35">
      <c r="B7128" s="45" t="s">
        <v>3314</v>
      </c>
      <c r="C7128" s="54">
        <v>909423</v>
      </c>
      <c r="D7128" s="54">
        <v>909423</v>
      </c>
      <c r="E7128" s="60" t="s">
        <v>3212</v>
      </c>
      <c r="F7128" s="73">
        <v>0</v>
      </c>
      <c r="G7128" s="73">
        <v>0.75</v>
      </c>
      <c r="H7128" s="73">
        <v>0.75</v>
      </c>
      <c r="I7128" s="73">
        <v>0.75</v>
      </c>
      <c r="J7128" s="81" t="s">
        <v>4230</v>
      </c>
      <c r="AL7128" s="144">
        <v>0</v>
      </c>
      <c r="AM7128" s="144">
        <v>0.75</v>
      </c>
      <c r="AN7128" s="144">
        <v>0.75</v>
      </c>
      <c r="AO7128" s="145">
        <v>0.75</v>
      </c>
    </row>
    <row r="7129" spans="2:41" ht="14.5" hidden="1" x14ac:dyDescent="0.35">
      <c r="B7129" s="45" t="s">
        <v>3314</v>
      </c>
      <c r="C7129" s="54">
        <v>909428</v>
      </c>
      <c r="D7129" s="54">
        <v>909429</v>
      </c>
      <c r="E7129" s="60" t="s">
        <v>3212</v>
      </c>
      <c r="F7129" s="73">
        <v>0</v>
      </c>
      <c r="G7129" s="73">
        <v>0.75</v>
      </c>
      <c r="H7129" s="73">
        <v>0.75</v>
      </c>
      <c r="I7129" s="73">
        <v>0.75</v>
      </c>
      <c r="J7129" s="81" t="s">
        <v>4230</v>
      </c>
      <c r="AL7129" s="144">
        <v>0</v>
      </c>
      <c r="AM7129" s="144">
        <v>0.75</v>
      </c>
      <c r="AN7129" s="144">
        <v>0.75</v>
      </c>
      <c r="AO7129" s="145">
        <v>0.75</v>
      </c>
    </row>
    <row r="7130" spans="2:41" ht="14.5" hidden="1" x14ac:dyDescent="0.35">
      <c r="B7130" s="45" t="s">
        <v>3314</v>
      </c>
      <c r="C7130" s="54">
        <v>909710</v>
      </c>
      <c r="D7130" s="54">
        <v>909710</v>
      </c>
      <c r="E7130" s="60" t="s">
        <v>3212</v>
      </c>
      <c r="F7130" s="73">
        <v>0</v>
      </c>
      <c r="G7130" s="73">
        <v>0.75</v>
      </c>
      <c r="H7130" s="73">
        <v>0.75</v>
      </c>
      <c r="I7130" s="73">
        <v>0.75</v>
      </c>
      <c r="J7130" s="81" t="s">
        <v>4230</v>
      </c>
      <c r="AL7130" s="144">
        <v>0</v>
      </c>
      <c r="AM7130" s="144">
        <v>0.75</v>
      </c>
      <c r="AN7130" s="144">
        <v>0.75</v>
      </c>
      <c r="AO7130" s="145">
        <v>0.75</v>
      </c>
    </row>
    <row r="7131" spans="2:41" ht="14.5" hidden="1" x14ac:dyDescent="0.35">
      <c r="B7131" s="45" t="s">
        <v>3314</v>
      </c>
      <c r="C7131" s="54">
        <v>909713</v>
      </c>
      <c r="D7131" s="54">
        <v>909713</v>
      </c>
      <c r="E7131" s="60" t="s">
        <v>3212</v>
      </c>
      <c r="F7131" s="73">
        <v>0</v>
      </c>
      <c r="G7131" s="73">
        <v>0.75</v>
      </c>
      <c r="H7131" s="73">
        <v>0.75</v>
      </c>
      <c r="I7131" s="73">
        <v>0.75</v>
      </c>
      <c r="J7131" s="81" t="s">
        <v>4230</v>
      </c>
      <c r="AL7131" s="144">
        <v>0</v>
      </c>
      <c r="AM7131" s="144">
        <v>0.75</v>
      </c>
      <c r="AN7131" s="144">
        <v>0.75</v>
      </c>
      <c r="AO7131" s="145">
        <v>0.75</v>
      </c>
    </row>
    <row r="7132" spans="2:41" ht="14.5" hidden="1" x14ac:dyDescent="0.35">
      <c r="B7132" s="45" t="s">
        <v>3314</v>
      </c>
      <c r="C7132" s="54">
        <v>909715</v>
      </c>
      <c r="D7132" s="54">
        <v>909716</v>
      </c>
      <c r="E7132" s="60" t="s">
        <v>3212</v>
      </c>
      <c r="F7132" s="73">
        <v>0</v>
      </c>
      <c r="G7132" s="73">
        <v>0.75</v>
      </c>
      <c r="H7132" s="73">
        <v>0.75</v>
      </c>
      <c r="I7132" s="73">
        <v>0.75</v>
      </c>
      <c r="J7132" s="81" t="s">
        <v>4230</v>
      </c>
      <c r="AL7132" s="144">
        <v>0</v>
      </c>
      <c r="AM7132" s="144">
        <v>0.75</v>
      </c>
      <c r="AN7132" s="144">
        <v>0.75</v>
      </c>
      <c r="AO7132" s="145">
        <v>0.75</v>
      </c>
    </row>
    <row r="7133" spans="2:41" ht="14.5" hidden="1" x14ac:dyDescent="0.35">
      <c r="B7133" s="45" t="s">
        <v>3314</v>
      </c>
      <c r="C7133" s="54">
        <v>909718</v>
      </c>
      <c r="D7133" s="54">
        <v>909718</v>
      </c>
      <c r="E7133" s="60" t="s">
        <v>3212</v>
      </c>
      <c r="F7133" s="73">
        <v>0</v>
      </c>
      <c r="G7133" s="73">
        <v>0.75</v>
      </c>
      <c r="H7133" s="73">
        <v>0.75</v>
      </c>
      <c r="I7133" s="73">
        <v>0.75</v>
      </c>
      <c r="J7133" s="81" t="s">
        <v>4230</v>
      </c>
      <c r="AL7133" s="144">
        <v>0</v>
      </c>
      <c r="AM7133" s="144">
        <v>0.75</v>
      </c>
      <c r="AN7133" s="144">
        <v>0.75</v>
      </c>
      <c r="AO7133" s="145">
        <v>0.75</v>
      </c>
    </row>
    <row r="7134" spans="2:41" ht="14.5" hidden="1" x14ac:dyDescent="0.35">
      <c r="B7134" s="45" t="s">
        <v>3314</v>
      </c>
      <c r="C7134" s="54">
        <v>909733</v>
      </c>
      <c r="D7134" s="54">
        <v>909736</v>
      </c>
      <c r="E7134" s="60" t="s">
        <v>3212</v>
      </c>
      <c r="F7134" s="73">
        <v>0</v>
      </c>
      <c r="G7134" s="73">
        <v>0.75</v>
      </c>
      <c r="H7134" s="73">
        <v>0.75</v>
      </c>
      <c r="I7134" s="73">
        <v>0.75</v>
      </c>
      <c r="J7134" s="81" t="s">
        <v>4230</v>
      </c>
      <c r="AL7134" s="144">
        <v>0</v>
      </c>
      <c r="AM7134" s="144">
        <v>0.75</v>
      </c>
      <c r="AN7134" s="144">
        <v>0.75</v>
      </c>
      <c r="AO7134" s="145">
        <v>0.75</v>
      </c>
    </row>
    <row r="7135" spans="2:41" ht="14.5" hidden="1" x14ac:dyDescent="0.35">
      <c r="B7135" s="45" t="s">
        <v>3314</v>
      </c>
      <c r="C7135" s="54">
        <v>909738</v>
      </c>
      <c r="D7135" s="54">
        <v>909738</v>
      </c>
      <c r="E7135" s="60" t="s">
        <v>3212</v>
      </c>
      <c r="F7135" s="73">
        <v>0</v>
      </c>
      <c r="G7135" s="73">
        <v>0.75</v>
      </c>
      <c r="H7135" s="73">
        <v>0.75</v>
      </c>
      <c r="I7135" s="73">
        <v>0.75</v>
      </c>
      <c r="J7135" s="81" t="s">
        <v>4230</v>
      </c>
      <c r="AL7135" s="144">
        <v>0</v>
      </c>
      <c r="AM7135" s="144">
        <v>0.75</v>
      </c>
      <c r="AN7135" s="144">
        <v>0.75</v>
      </c>
      <c r="AO7135" s="145">
        <v>0.75</v>
      </c>
    </row>
    <row r="7136" spans="2:41" ht="14.5" hidden="1" x14ac:dyDescent="0.35">
      <c r="B7136" s="45" t="s">
        <v>3314</v>
      </c>
      <c r="C7136" s="54">
        <v>909974</v>
      </c>
      <c r="D7136" s="54">
        <v>909974</v>
      </c>
      <c r="E7136" s="60" t="s">
        <v>3212</v>
      </c>
      <c r="F7136" s="73">
        <v>0</v>
      </c>
      <c r="G7136" s="73">
        <v>0.75</v>
      </c>
      <c r="H7136" s="73">
        <v>0.75</v>
      </c>
      <c r="I7136" s="73">
        <v>0.75</v>
      </c>
      <c r="J7136" s="81" t="s">
        <v>4230</v>
      </c>
      <c r="AL7136" s="144">
        <v>0</v>
      </c>
      <c r="AM7136" s="144">
        <v>0.75</v>
      </c>
      <c r="AN7136" s="144">
        <v>0.75</v>
      </c>
      <c r="AO7136" s="145">
        <v>0.75</v>
      </c>
    </row>
    <row r="7137" spans="2:41" ht="14.5" hidden="1" x14ac:dyDescent="0.35">
      <c r="B7137" s="45" t="s">
        <v>3314</v>
      </c>
      <c r="C7137" s="54">
        <v>911001</v>
      </c>
      <c r="D7137" s="54">
        <v>911002</v>
      </c>
      <c r="E7137" s="60" t="s">
        <v>3212</v>
      </c>
      <c r="F7137" s="73">
        <v>0</v>
      </c>
      <c r="G7137" s="73">
        <v>0.75</v>
      </c>
      <c r="H7137" s="73">
        <v>0.75</v>
      </c>
      <c r="I7137" s="73">
        <v>0.75</v>
      </c>
      <c r="J7137" s="81" t="s">
        <v>4230</v>
      </c>
      <c r="AL7137" s="144">
        <v>0</v>
      </c>
      <c r="AM7137" s="144">
        <v>0.75</v>
      </c>
      <c r="AN7137" s="144">
        <v>0.75</v>
      </c>
      <c r="AO7137" s="145">
        <v>0.75</v>
      </c>
    </row>
    <row r="7138" spans="2:41" ht="14.5" hidden="1" x14ac:dyDescent="0.35">
      <c r="B7138" s="45" t="s">
        <v>3314</v>
      </c>
      <c r="C7138" s="54">
        <v>911004</v>
      </c>
      <c r="D7138" s="54">
        <v>911006</v>
      </c>
      <c r="E7138" s="60" t="s">
        <v>3212</v>
      </c>
      <c r="F7138" s="73">
        <v>0</v>
      </c>
      <c r="G7138" s="73">
        <v>0.75</v>
      </c>
      <c r="H7138" s="73">
        <v>0.75</v>
      </c>
      <c r="I7138" s="73">
        <v>0.75</v>
      </c>
      <c r="J7138" s="81" t="s">
        <v>4230</v>
      </c>
      <c r="AL7138" s="144">
        <v>0</v>
      </c>
      <c r="AM7138" s="144">
        <v>0.75</v>
      </c>
      <c r="AN7138" s="144">
        <v>0.75</v>
      </c>
      <c r="AO7138" s="145">
        <v>0.75</v>
      </c>
    </row>
    <row r="7139" spans="2:41" ht="14.5" hidden="1" x14ac:dyDescent="0.35">
      <c r="B7139" s="45" t="s">
        <v>3314</v>
      </c>
      <c r="C7139" s="54">
        <v>911016</v>
      </c>
      <c r="D7139" s="54">
        <v>911016</v>
      </c>
      <c r="E7139" s="60" t="s">
        <v>3212</v>
      </c>
      <c r="F7139" s="73">
        <v>0</v>
      </c>
      <c r="G7139" s="73">
        <v>0.75</v>
      </c>
      <c r="H7139" s="73">
        <v>0.75</v>
      </c>
      <c r="I7139" s="73">
        <v>0.75</v>
      </c>
      <c r="J7139" s="81" t="s">
        <v>4230</v>
      </c>
      <c r="AL7139" s="144">
        <v>0</v>
      </c>
      <c r="AM7139" s="144">
        <v>0.75</v>
      </c>
      <c r="AN7139" s="144">
        <v>0.75</v>
      </c>
      <c r="AO7139" s="145">
        <v>0.75</v>
      </c>
    </row>
    <row r="7140" spans="2:41" ht="14.5" hidden="1" x14ac:dyDescent="0.35">
      <c r="B7140" s="45" t="s">
        <v>3314</v>
      </c>
      <c r="C7140" s="54">
        <v>911090</v>
      </c>
      <c r="D7140" s="54">
        <v>911090</v>
      </c>
      <c r="E7140" s="60" t="s">
        <v>3212</v>
      </c>
      <c r="F7140" s="73">
        <v>0</v>
      </c>
      <c r="G7140" s="73">
        <v>0.75</v>
      </c>
      <c r="H7140" s="73">
        <v>0.75</v>
      </c>
      <c r="I7140" s="73">
        <v>0.75</v>
      </c>
      <c r="J7140" s="81" t="s">
        <v>4230</v>
      </c>
      <c r="AL7140" s="144">
        <v>0</v>
      </c>
      <c r="AM7140" s="144">
        <v>0.75</v>
      </c>
      <c r="AN7140" s="144">
        <v>0.75</v>
      </c>
      <c r="AO7140" s="145">
        <v>0.75</v>
      </c>
    </row>
    <row r="7141" spans="2:41" ht="14.5" hidden="1" x14ac:dyDescent="0.35">
      <c r="B7141" s="45" t="s">
        <v>3314</v>
      </c>
      <c r="C7141" s="54">
        <v>911092</v>
      </c>
      <c r="D7141" s="54">
        <v>911093</v>
      </c>
      <c r="E7141" s="60" t="s">
        <v>3212</v>
      </c>
      <c r="F7141" s="73">
        <v>0</v>
      </c>
      <c r="G7141" s="73">
        <v>0.75</v>
      </c>
      <c r="H7141" s="73">
        <v>0.75</v>
      </c>
      <c r="I7141" s="73">
        <v>0.75</v>
      </c>
      <c r="J7141" s="81" t="s">
        <v>4230</v>
      </c>
      <c r="AL7141" s="144">
        <v>0</v>
      </c>
      <c r="AM7141" s="144">
        <v>0.75</v>
      </c>
      <c r="AN7141" s="144">
        <v>0.75</v>
      </c>
      <c r="AO7141" s="145">
        <v>0.75</v>
      </c>
    </row>
    <row r="7142" spans="2:41" ht="14.5" hidden="1" x14ac:dyDescent="0.35">
      <c r="B7142" s="45" t="s">
        <v>3314</v>
      </c>
      <c r="C7142" s="54">
        <v>911096</v>
      </c>
      <c r="D7142" s="54">
        <v>911096</v>
      </c>
      <c r="E7142" s="60" t="s">
        <v>3212</v>
      </c>
      <c r="F7142" s="73">
        <v>0</v>
      </c>
      <c r="G7142" s="73">
        <v>0.75</v>
      </c>
      <c r="H7142" s="73">
        <v>0.75</v>
      </c>
      <c r="I7142" s="73">
        <v>0.75</v>
      </c>
      <c r="J7142" s="81" t="s">
        <v>4230</v>
      </c>
      <c r="AL7142" s="144">
        <v>0</v>
      </c>
      <c r="AM7142" s="144">
        <v>0.75</v>
      </c>
      <c r="AN7142" s="144">
        <v>0.75</v>
      </c>
      <c r="AO7142" s="145">
        <v>0.75</v>
      </c>
    </row>
    <row r="7143" spans="2:41" ht="14.5" hidden="1" x14ac:dyDescent="0.35">
      <c r="B7143" s="45" t="s">
        <v>3314</v>
      </c>
      <c r="C7143" s="54">
        <v>911099</v>
      </c>
      <c r="D7143" s="54">
        <v>911099</v>
      </c>
      <c r="E7143" s="60" t="s">
        <v>3212</v>
      </c>
      <c r="F7143" s="73">
        <v>0</v>
      </c>
      <c r="G7143" s="73">
        <v>0.75</v>
      </c>
      <c r="H7143" s="73">
        <v>0.75</v>
      </c>
      <c r="I7143" s="73">
        <v>0.75</v>
      </c>
      <c r="J7143" s="81" t="s">
        <v>4230</v>
      </c>
      <c r="AL7143" s="144">
        <v>0</v>
      </c>
      <c r="AM7143" s="144">
        <v>0.75</v>
      </c>
      <c r="AN7143" s="144">
        <v>0.75</v>
      </c>
      <c r="AO7143" s="145">
        <v>0.75</v>
      </c>
    </row>
    <row r="7144" spans="2:41" ht="14.5" hidden="1" x14ac:dyDescent="0.35">
      <c r="B7144" s="45" t="s">
        <v>3314</v>
      </c>
      <c r="C7144" s="54">
        <v>911124</v>
      </c>
      <c r="D7144" s="54">
        <v>911124</v>
      </c>
      <c r="E7144" s="60" t="s">
        <v>3212</v>
      </c>
      <c r="F7144" s="73">
        <v>0</v>
      </c>
      <c r="G7144" s="73">
        <v>0.75</v>
      </c>
      <c r="H7144" s="73">
        <v>0.75</v>
      </c>
      <c r="I7144" s="73">
        <v>0.75</v>
      </c>
      <c r="J7144" s="81" t="s">
        <v>4230</v>
      </c>
      <c r="AL7144" s="144">
        <v>0</v>
      </c>
      <c r="AM7144" s="144">
        <v>0.75</v>
      </c>
      <c r="AN7144" s="144">
        <v>0.75</v>
      </c>
      <c r="AO7144" s="145">
        <v>0.75</v>
      </c>
    </row>
    <row r="7145" spans="2:41" ht="14.5" hidden="1" x14ac:dyDescent="0.35">
      <c r="B7145" s="45" t="s">
        <v>3314</v>
      </c>
      <c r="C7145" s="54">
        <v>911197</v>
      </c>
      <c r="D7145" s="54">
        <v>911197</v>
      </c>
      <c r="E7145" s="60" t="s">
        <v>3212</v>
      </c>
      <c r="F7145" s="73">
        <v>0</v>
      </c>
      <c r="G7145" s="73">
        <v>0.75</v>
      </c>
      <c r="H7145" s="73">
        <v>0.75</v>
      </c>
      <c r="I7145" s="73">
        <v>0.75</v>
      </c>
      <c r="J7145" s="81" t="s">
        <v>4230</v>
      </c>
      <c r="AL7145" s="144">
        <v>0</v>
      </c>
      <c r="AM7145" s="144">
        <v>0.75</v>
      </c>
      <c r="AN7145" s="144">
        <v>0.75</v>
      </c>
      <c r="AO7145" s="145">
        <v>0.75</v>
      </c>
    </row>
    <row r="7146" spans="2:41" ht="14.5" hidden="1" x14ac:dyDescent="0.35">
      <c r="B7146" s="45" t="s">
        <v>3314</v>
      </c>
      <c r="C7146" s="54">
        <v>911206</v>
      </c>
      <c r="D7146" s="54">
        <v>911206</v>
      </c>
      <c r="E7146" s="60" t="s">
        <v>3212</v>
      </c>
      <c r="F7146" s="73">
        <v>0</v>
      </c>
      <c r="G7146" s="73">
        <v>0.75</v>
      </c>
      <c r="H7146" s="73">
        <v>0.75</v>
      </c>
      <c r="I7146" s="73">
        <v>0.75</v>
      </c>
      <c r="J7146" s="81" t="s">
        <v>4230</v>
      </c>
      <c r="AL7146" s="144">
        <v>0</v>
      </c>
      <c r="AM7146" s="144">
        <v>0.75</v>
      </c>
      <c r="AN7146" s="144">
        <v>0.75</v>
      </c>
      <c r="AO7146" s="145">
        <v>0.75</v>
      </c>
    </row>
    <row r="7147" spans="2:41" ht="14.5" hidden="1" x14ac:dyDescent="0.35">
      <c r="B7147" s="45" t="s">
        <v>3314</v>
      </c>
      <c r="C7147" s="54">
        <v>911296</v>
      </c>
      <c r="D7147" s="54">
        <v>911296</v>
      </c>
      <c r="E7147" s="60" t="s">
        <v>3212</v>
      </c>
      <c r="F7147" s="73">
        <v>0</v>
      </c>
      <c r="G7147" s="73">
        <v>0.75</v>
      </c>
      <c r="H7147" s="73">
        <v>0.75</v>
      </c>
      <c r="I7147" s="73">
        <v>0.75</v>
      </c>
      <c r="J7147" s="81" t="s">
        <v>4230</v>
      </c>
      <c r="AL7147" s="144">
        <v>0</v>
      </c>
      <c r="AM7147" s="144">
        <v>0.75</v>
      </c>
      <c r="AN7147" s="144">
        <v>0.75</v>
      </c>
      <c r="AO7147" s="145">
        <v>0.75</v>
      </c>
    </row>
    <row r="7148" spans="2:41" ht="14.5" hidden="1" x14ac:dyDescent="0.35">
      <c r="B7148" s="45" t="s">
        <v>3314</v>
      </c>
      <c r="C7148" s="54">
        <v>911392</v>
      </c>
      <c r="D7148" s="54">
        <v>911392</v>
      </c>
      <c r="E7148" s="60" t="s">
        <v>3212</v>
      </c>
      <c r="F7148" s="73">
        <v>0</v>
      </c>
      <c r="G7148" s="73">
        <v>0.75</v>
      </c>
      <c r="H7148" s="73">
        <v>0.75</v>
      </c>
      <c r="I7148" s="73">
        <v>0.75</v>
      </c>
      <c r="J7148" s="81" t="s">
        <v>4230</v>
      </c>
      <c r="AL7148" s="144">
        <v>0</v>
      </c>
      <c r="AM7148" s="144">
        <v>0.75</v>
      </c>
      <c r="AN7148" s="144">
        <v>0.75</v>
      </c>
      <c r="AO7148" s="145">
        <v>0.75</v>
      </c>
    </row>
    <row r="7149" spans="2:41" ht="14.5" hidden="1" x14ac:dyDescent="0.35">
      <c r="B7149" s="45" t="s">
        <v>3314</v>
      </c>
      <c r="C7149" s="54">
        <v>911460</v>
      </c>
      <c r="D7149" s="54">
        <v>911462</v>
      </c>
      <c r="E7149" s="60" t="s">
        <v>3212</v>
      </c>
      <c r="F7149" s="73">
        <v>0</v>
      </c>
      <c r="G7149" s="73">
        <v>0.75</v>
      </c>
      <c r="H7149" s="73">
        <v>0.75</v>
      </c>
      <c r="I7149" s="73">
        <v>0.75</v>
      </c>
      <c r="J7149" s="81" t="s">
        <v>4230</v>
      </c>
      <c r="AL7149" s="144">
        <v>0</v>
      </c>
      <c r="AM7149" s="144">
        <v>0.75</v>
      </c>
      <c r="AN7149" s="144">
        <v>0.75</v>
      </c>
      <c r="AO7149" s="145">
        <v>0.75</v>
      </c>
    </row>
    <row r="7150" spans="2:41" ht="14.5" hidden="1" x14ac:dyDescent="0.35">
      <c r="B7150" s="45" t="s">
        <v>3314</v>
      </c>
      <c r="C7150" s="54">
        <v>911464</v>
      </c>
      <c r="D7150" s="54">
        <v>911466</v>
      </c>
      <c r="E7150" s="60" t="s">
        <v>3212</v>
      </c>
      <c r="F7150" s="73">
        <v>0</v>
      </c>
      <c r="G7150" s="73">
        <v>0.75</v>
      </c>
      <c r="H7150" s="73">
        <v>0.75</v>
      </c>
      <c r="I7150" s="73">
        <v>0.75</v>
      </c>
      <c r="J7150" s="81" t="s">
        <v>4230</v>
      </c>
      <c r="AL7150" s="144">
        <v>0</v>
      </c>
      <c r="AM7150" s="144">
        <v>0.75</v>
      </c>
      <c r="AN7150" s="144">
        <v>0.75</v>
      </c>
      <c r="AO7150" s="145">
        <v>0.75</v>
      </c>
    </row>
    <row r="7151" spans="2:41" ht="14.5" hidden="1" x14ac:dyDescent="0.35">
      <c r="B7151" s="45" t="s">
        <v>3314</v>
      </c>
      <c r="C7151" s="54">
        <v>911468</v>
      </c>
      <c r="D7151" s="54">
        <v>911469</v>
      </c>
      <c r="E7151" s="60" t="s">
        <v>3212</v>
      </c>
      <c r="F7151" s="73">
        <v>0</v>
      </c>
      <c r="G7151" s="73">
        <v>0.75</v>
      </c>
      <c r="H7151" s="73">
        <v>0.75</v>
      </c>
      <c r="I7151" s="73">
        <v>0.75</v>
      </c>
      <c r="J7151" s="81" t="s">
        <v>4230</v>
      </c>
      <c r="AL7151" s="144">
        <v>0</v>
      </c>
      <c r="AM7151" s="144">
        <v>0.75</v>
      </c>
      <c r="AN7151" s="144">
        <v>0.75</v>
      </c>
      <c r="AO7151" s="145">
        <v>0.75</v>
      </c>
    </row>
    <row r="7152" spans="2:41" ht="14.5" hidden="1" x14ac:dyDescent="0.35">
      <c r="B7152" s="45" t="s">
        <v>3314</v>
      </c>
      <c r="C7152" s="54">
        <v>911478</v>
      </c>
      <c r="D7152" s="54">
        <v>911478</v>
      </c>
      <c r="E7152" s="60" t="s">
        <v>3212</v>
      </c>
      <c r="F7152" s="73">
        <v>0</v>
      </c>
      <c r="G7152" s="73">
        <v>0.75</v>
      </c>
      <c r="H7152" s="73">
        <v>0.75</v>
      </c>
      <c r="I7152" s="73">
        <v>0.75</v>
      </c>
      <c r="J7152" s="81" t="s">
        <v>4230</v>
      </c>
      <c r="AL7152" s="144">
        <v>0</v>
      </c>
      <c r="AM7152" s="144">
        <v>0.75</v>
      </c>
      <c r="AN7152" s="144">
        <v>0.75</v>
      </c>
      <c r="AO7152" s="145">
        <v>0.75</v>
      </c>
    </row>
    <row r="7153" spans="2:41" ht="14.5" hidden="1" x14ac:dyDescent="0.35">
      <c r="B7153" s="45" t="s">
        <v>3314</v>
      </c>
      <c r="C7153" s="54">
        <v>911830</v>
      </c>
      <c r="D7153" s="54">
        <v>911832</v>
      </c>
      <c r="E7153" s="60" t="s">
        <v>3212</v>
      </c>
      <c r="F7153" s="73">
        <v>0</v>
      </c>
      <c r="G7153" s="73">
        <v>0.75</v>
      </c>
      <c r="H7153" s="73">
        <v>0.75</v>
      </c>
      <c r="I7153" s="73">
        <v>0.75</v>
      </c>
      <c r="J7153" s="81" t="s">
        <v>4230</v>
      </c>
      <c r="AL7153" s="144">
        <v>0</v>
      </c>
      <c r="AM7153" s="144">
        <v>0.75</v>
      </c>
      <c r="AN7153" s="144">
        <v>0.75</v>
      </c>
      <c r="AO7153" s="145">
        <v>0.75</v>
      </c>
    </row>
    <row r="7154" spans="2:41" ht="14.5" hidden="1" x14ac:dyDescent="0.35">
      <c r="B7154" s="45" t="s">
        <v>3314</v>
      </c>
      <c r="C7154" s="54">
        <v>911837</v>
      </c>
      <c r="D7154" s="54">
        <v>911838</v>
      </c>
      <c r="E7154" s="60" t="s">
        <v>3212</v>
      </c>
      <c r="F7154" s="73">
        <v>0</v>
      </c>
      <c r="G7154" s="73">
        <v>0.75</v>
      </c>
      <c r="H7154" s="73">
        <v>0.75</v>
      </c>
      <c r="I7154" s="73">
        <v>0.75</v>
      </c>
      <c r="J7154" s="81" t="s">
        <v>4230</v>
      </c>
      <c r="AL7154" s="144">
        <v>0</v>
      </c>
      <c r="AM7154" s="144">
        <v>0.75</v>
      </c>
      <c r="AN7154" s="144">
        <v>0.75</v>
      </c>
      <c r="AO7154" s="145">
        <v>0.75</v>
      </c>
    </row>
    <row r="7155" spans="2:41" ht="14.5" hidden="1" x14ac:dyDescent="0.35">
      <c r="B7155" s="45" t="s">
        <v>3314</v>
      </c>
      <c r="C7155" s="54">
        <v>911843</v>
      </c>
      <c r="D7155" s="54">
        <v>911844</v>
      </c>
      <c r="E7155" s="60" t="s">
        <v>3212</v>
      </c>
      <c r="F7155" s="73">
        <v>0</v>
      </c>
      <c r="G7155" s="73">
        <v>0.75</v>
      </c>
      <c r="H7155" s="73">
        <v>0.75</v>
      </c>
      <c r="I7155" s="73">
        <v>0.75</v>
      </c>
      <c r="J7155" s="81" t="s">
        <v>4230</v>
      </c>
      <c r="AL7155" s="144">
        <v>0</v>
      </c>
      <c r="AM7155" s="144">
        <v>0.75</v>
      </c>
      <c r="AN7155" s="144">
        <v>0.75</v>
      </c>
      <c r="AO7155" s="145">
        <v>0.75</v>
      </c>
    </row>
    <row r="7156" spans="2:41" ht="14.5" hidden="1" x14ac:dyDescent="0.35">
      <c r="B7156" s="45" t="s">
        <v>3314</v>
      </c>
      <c r="C7156" s="54">
        <v>911846</v>
      </c>
      <c r="D7156" s="54">
        <v>911846</v>
      </c>
      <c r="E7156" s="60" t="s">
        <v>3212</v>
      </c>
      <c r="F7156" s="73">
        <v>0</v>
      </c>
      <c r="G7156" s="73">
        <v>0.75</v>
      </c>
      <c r="H7156" s="73">
        <v>0.75</v>
      </c>
      <c r="I7156" s="73">
        <v>0.75</v>
      </c>
      <c r="J7156" s="81" t="s">
        <v>4230</v>
      </c>
      <c r="AL7156" s="144">
        <v>0</v>
      </c>
      <c r="AM7156" s="144">
        <v>0.75</v>
      </c>
      <c r="AN7156" s="144">
        <v>0.75</v>
      </c>
      <c r="AO7156" s="145">
        <v>0.75</v>
      </c>
    </row>
    <row r="7157" spans="2:41" ht="14.5" hidden="1" x14ac:dyDescent="0.35">
      <c r="B7157" s="45" t="s">
        <v>3314</v>
      </c>
      <c r="C7157" s="54">
        <v>911849</v>
      </c>
      <c r="D7157" s="54">
        <v>911849</v>
      </c>
      <c r="E7157" s="60" t="s">
        <v>3212</v>
      </c>
      <c r="F7157" s="73">
        <v>0</v>
      </c>
      <c r="G7157" s="73">
        <v>0.75</v>
      </c>
      <c r="H7157" s="73">
        <v>0.75</v>
      </c>
      <c r="I7157" s="73">
        <v>0.75</v>
      </c>
      <c r="J7157" s="81" t="s">
        <v>4230</v>
      </c>
      <c r="AL7157" s="144">
        <v>0</v>
      </c>
      <c r="AM7157" s="144">
        <v>0.75</v>
      </c>
      <c r="AN7157" s="144">
        <v>0.75</v>
      </c>
      <c r="AO7157" s="145">
        <v>0.75</v>
      </c>
    </row>
    <row r="7158" spans="2:41" ht="14.5" hidden="1" x14ac:dyDescent="0.35">
      <c r="B7158" s="45" t="s">
        <v>3314</v>
      </c>
      <c r="C7158" s="54">
        <v>911903</v>
      </c>
      <c r="D7158" s="54">
        <v>911903</v>
      </c>
      <c r="E7158" s="60" t="s">
        <v>3212</v>
      </c>
      <c r="F7158" s="73">
        <v>0</v>
      </c>
      <c r="G7158" s="73">
        <v>0.75</v>
      </c>
      <c r="H7158" s="73">
        <v>0.75</v>
      </c>
      <c r="I7158" s="73">
        <v>0.75</v>
      </c>
      <c r="J7158" s="81" t="s">
        <v>4230</v>
      </c>
      <c r="AL7158" s="144">
        <v>0</v>
      </c>
      <c r="AM7158" s="144">
        <v>0.75</v>
      </c>
      <c r="AN7158" s="144">
        <v>0.75</v>
      </c>
      <c r="AO7158" s="145">
        <v>0.75</v>
      </c>
    </row>
    <row r="7159" spans="2:41" ht="14.5" hidden="1" x14ac:dyDescent="0.35">
      <c r="B7159" s="45" t="s">
        <v>3314</v>
      </c>
      <c r="C7159" s="54">
        <v>911908</v>
      </c>
      <c r="D7159" s="54">
        <v>911908</v>
      </c>
      <c r="E7159" s="60" t="s">
        <v>3212</v>
      </c>
      <c r="F7159" s="73">
        <v>0</v>
      </c>
      <c r="G7159" s="73">
        <v>0.75</v>
      </c>
      <c r="H7159" s="73">
        <v>0.75</v>
      </c>
      <c r="I7159" s="73">
        <v>0.75</v>
      </c>
      <c r="J7159" s="81" t="s">
        <v>4230</v>
      </c>
      <c r="AL7159" s="144">
        <v>0</v>
      </c>
      <c r="AM7159" s="144">
        <v>0.75</v>
      </c>
      <c r="AN7159" s="144">
        <v>0.75</v>
      </c>
      <c r="AO7159" s="145">
        <v>0.75</v>
      </c>
    </row>
    <row r="7160" spans="2:41" ht="14.5" hidden="1" x14ac:dyDescent="0.35">
      <c r="B7160" s="45" t="s">
        <v>3314</v>
      </c>
      <c r="C7160" s="54">
        <v>913044</v>
      </c>
      <c r="D7160" s="54">
        <v>913044</v>
      </c>
      <c r="E7160" s="60" t="s">
        <v>3212</v>
      </c>
      <c r="F7160" s="73">
        <v>0</v>
      </c>
      <c r="G7160" s="73">
        <v>0.75</v>
      </c>
      <c r="H7160" s="73">
        <v>0.75</v>
      </c>
      <c r="I7160" s="73">
        <v>0.75</v>
      </c>
      <c r="J7160" s="81" t="s">
        <v>4230</v>
      </c>
      <c r="AL7160" s="144">
        <v>0</v>
      </c>
      <c r="AM7160" s="144">
        <v>0.75</v>
      </c>
      <c r="AN7160" s="144">
        <v>0.75</v>
      </c>
      <c r="AO7160" s="145">
        <v>0.75</v>
      </c>
    </row>
    <row r="7161" spans="2:41" ht="14.5" hidden="1" x14ac:dyDescent="0.35">
      <c r="B7161" s="45" t="s">
        <v>3314</v>
      </c>
      <c r="C7161" s="54">
        <v>913479</v>
      </c>
      <c r="D7161" s="54">
        <v>913479</v>
      </c>
      <c r="E7161" s="60" t="s">
        <v>3212</v>
      </c>
      <c r="F7161" s="73">
        <v>0</v>
      </c>
      <c r="G7161" s="73">
        <v>0.75</v>
      </c>
      <c r="H7161" s="73">
        <v>0.75</v>
      </c>
      <c r="I7161" s="73">
        <v>0.75</v>
      </c>
      <c r="J7161" s="81" t="s">
        <v>4230</v>
      </c>
      <c r="AL7161" s="144">
        <v>0</v>
      </c>
      <c r="AM7161" s="144">
        <v>0.75</v>
      </c>
      <c r="AN7161" s="144">
        <v>0.75</v>
      </c>
      <c r="AO7161" s="145">
        <v>0.75</v>
      </c>
    </row>
    <row r="7162" spans="2:41" ht="14.5" hidden="1" x14ac:dyDescent="0.35">
      <c r="B7162" s="45" t="s">
        <v>3314</v>
      </c>
      <c r="C7162" s="54">
        <v>913517</v>
      </c>
      <c r="D7162" s="54">
        <v>913517</v>
      </c>
      <c r="E7162" s="60" t="s">
        <v>3212</v>
      </c>
      <c r="F7162" s="73">
        <v>0</v>
      </c>
      <c r="G7162" s="73">
        <v>0.75</v>
      </c>
      <c r="H7162" s="73">
        <v>0.75</v>
      </c>
      <c r="I7162" s="73">
        <v>0.75</v>
      </c>
      <c r="J7162" s="81" t="s">
        <v>4230</v>
      </c>
      <c r="AL7162" s="144">
        <v>0</v>
      </c>
      <c r="AM7162" s="144">
        <v>0.75</v>
      </c>
      <c r="AN7162" s="144">
        <v>0.75</v>
      </c>
      <c r="AO7162" s="145">
        <v>0.75</v>
      </c>
    </row>
    <row r="7163" spans="2:41" ht="14.5" hidden="1" x14ac:dyDescent="0.35">
      <c r="B7163" s="45" t="s">
        <v>3314</v>
      </c>
      <c r="C7163" s="54">
        <v>913678</v>
      </c>
      <c r="D7163" s="54">
        <v>913678</v>
      </c>
      <c r="E7163" s="60" t="s">
        <v>3212</v>
      </c>
      <c r="F7163" s="73">
        <v>0</v>
      </c>
      <c r="G7163" s="73">
        <v>0.75</v>
      </c>
      <c r="H7163" s="73">
        <v>0.75</v>
      </c>
      <c r="I7163" s="73">
        <v>0.75</v>
      </c>
      <c r="J7163" s="81" t="s">
        <v>4230</v>
      </c>
      <c r="AL7163" s="144">
        <v>0</v>
      </c>
      <c r="AM7163" s="144">
        <v>0.75</v>
      </c>
      <c r="AN7163" s="144">
        <v>0.75</v>
      </c>
      <c r="AO7163" s="145">
        <v>0.75</v>
      </c>
    </row>
    <row r="7164" spans="2:41" ht="14.5" hidden="1" x14ac:dyDescent="0.35">
      <c r="B7164" s="45" t="s">
        <v>3314</v>
      </c>
      <c r="C7164" s="54">
        <v>982111</v>
      </c>
      <c r="D7164" s="54">
        <v>982111</v>
      </c>
      <c r="E7164" s="60" t="s">
        <v>3212</v>
      </c>
      <c r="F7164" s="73">
        <v>0</v>
      </c>
      <c r="G7164" s="73">
        <v>0.75</v>
      </c>
      <c r="H7164" s="73">
        <v>0.75</v>
      </c>
      <c r="I7164" s="73">
        <v>0.75</v>
      </c>
      <c r="J7164" s="81" t="s">
        <v>4230</v>
      </c>
      <c r="AL7164" s="144">
        <v>0</v>
      </c>
      <c r="AM7164" s="144">
        <v>0.75</v>
      </c>
      <c r="AN7164" s="144">
        <v>0.75</v>
      </c>
      <c r="AO7164" s="145">
        <v>0.75</v>
      </c>
    </row>
    <row r="7165" spans="2:41" ht="14.5" hidden="1" x14ac:dyDescent="0.35">
      <c r="B7165" s="45" t="s">
        <v>3314</v>
      </c>
      <c r="C7165" s="54">
        <v>982116</v>
      </c>
      <c r="D7165" s="54">
        <v>982117</v>
      </c>
      <c r="E7165" s="60" t="s">
        <v>3212</v>
      </c>
      <c r="F7165" s="73">
        <v>0</v>
      </c>
      <c r="G7165" s="73">
        <v>0.75</v>
      </c>
      <c r="H7165" s="73">
        <v>0.75</v>
      </c>
      <c r="I7165" s="73">
        <v>0.75</v>
      </c>
      <c r="J7165" s="81" t="s">
        <v>4230</v>
      </c>
      <c r="AL7165" s="144">
        <v>0</v>
      </c>
      <c r="AM7165" s="144">
        <v>0.75</v>
      </c>
      <c r="AN7165" s="144">
        <v>0.75</v>
      </c>
      <c r="AO7165" s="145">
        <v>0.75</v>
      </c>
    </row>
    <row r="7166" spans="2:41" ht="14.5" hidden="1" x14ac:dyDescent="0.35">
      <c r="B7166" s="45" t="s">
        <v>3314</v>
      </c>
      <c r="C7166" s="54">
        <v>982119</v>
      </c>
      <c r="D7166" s="54">
        <v>982119</v>
      </c>
      <c r="E7166" s="60" t="s">
        <v>3212</v>
      </c>
      <c r="F7166" s="73">
        <v>0</v>
      </c>
      <c r="G7166" s="73">
        <v>0.75</v>
      </c>
      <c r="H7166" s="73">
        <v>0.75</v>
      </c>
      <c r="I7166" s="73">
        <v>0.75</v>
      </c>
      <c r="J7166" s="81" t="s">
        <v>4230</v>
      </c>
      <c r="AL7166" s="144">
        <v>0</v>
      </c>
      <c r="AM7166" s="144">
        <v>0.75</v>
      </c>
      <c r="AN7166" s="144">
        <v>0.75</v>
      </c>
      <c r="AO7166" s="145">
        <v>0.75</v>
      </c>
    </row>
    <row r="7167" spans="2:41" ht="14.5" hidden="1" x14ac:dyDescent="0.35">
      <c r="B7167" s="45" t="s">
        <v>3314</v>
      </c>
      <c r="C7167" s="54">
        <v>982170</v>
      </c>
      <c r="D7167" s="54">
        <v>982170</v>
      </c>
      <c r="E7167" s="60" t="s">
        <v>3212</v>
      </c>
      <c r="F7167" s="73">
        <v>0</v>
      </c>
      <c r="G7167" s="73">
        <v>0.75</v>
      </c>
      <c r="H7167" s="73">
        <v>0.75</v>
      </c>
      <c r="I7167" s="73">
        <v>0.75</v>
      </c>
      <c r="J7167" s="81" t="s">
        <v>4230</v>
      </c>
      <c r="AL7167" s="144">
        <v>0</v>
      </c>
      <c r="AM7167" s="144">
        <v>0.75</v>
      </c>
      <c r="AN7167" s="144">
        <v>0.75</v>
      </c>
      <c r="AO7167" s="145">
        <v>0.75</v>
      </c>
    </row>
    <row r="7168" spans="2:41" ht="14.5" hidden="1" x14ac:dyDescent="0.35">
      <c r="B7168" s="45" t="s">
        <v>3314</v>
      </c>
      <c r="C7168" s="54">
        <v>982303</v>
      </c>
      <c r="D7168" s="54">
        <v>982303</v>
      </c>
      <c r="E7168" s="60" t="s">
        <v>3212</v>
      </c>
      <c r="F7168" s="73">
        <v>0</v>
      </c>
      <c r="G7168" s="73">
        <v>0.75</v>
      </c>
      <c r="H7168" s="73">
        <v>0.75</v>
      </c>
      <c r="I7168" s="73">
        <v>0.75</v>
      </c>
      <c r="J7168" s="81" t="s">
        <v>4230</v>
      </c>
      <c r="AL7168" s="144">
        <v>0</v>
      </c>
      <c r="AM7168" s="144">
        <v>0.75</v>
      </c>
      <c r="AN7168" s="144">
        <v>0.75</v>
      </c>
      <c r="AO7168" s="145">
        <v>0.75</v>
      </c>
    </row>
    <row r="7169" spans="2:41" ht="14.5" hidden="1" x14ac:dyDescent="0.35">
      <c r="B7169" s="45" t="s">
        <v>3314</v>
      </c>
      <c r="C7169" s="54">
        <v>982352</v>
      </c>
      <c r="D7169" s="54">
        <v>982352</v>
      </c>
      <c r="E7169" s="60" t="s">
        <v>3212</v>
      </c>
      <c r="F7169" s="73">
        <v>0</v>
      </c>
      <c r="G7169" s="73">
        <v>0.75</v>
      </c>
      <c r="H7169" s="73">
        <v>0.75</v>
      </c>
      <c r="I7169" s="73">
        <v>0.75</v>
      </c>
      <c r="J7169" s="81" t="s">
        <v>4230</v>
      </c>
      <c r="AL7169" s="144">
        <v>0</v>
      </c>
      <c r="AM7169" s="144">
        <v>0.75</v>
      </c>
      <c r="AN7169" s="144">
        <v>0.75</v>
      </c>
      <c r="AO7169" s="145">
        <v>0.75</v>
      </c>
    </row>
    <row r="7170" spans="2:41" ht="14.5" hidden="1" x14ac:dyDescent="0.35">
      <c r="B7170" s="45" t="s">
        <v>3314</v>
      </c>
      <c r="C7170" s="54">
        <v>982354</v>
      </c>
      <c r="D7170" s="54">
        <v>982354</v>
      </c>
      <c r="E7170" s="60" t="s">
        <v>3212</v>
      </c>
      <c r="F7170" s="73">
        <v>0</v>
      </c>
      <c r="G7170" s="73">
        <v>0.75</v>
      </c>
      <c r="H7170" s="73">
        <v>0.75</v>
      </c>
      <c r="I7170" s="73">
        <v>0.75</v>
      </c>
      <c r="J7170" s="81" t="s">
        <v>4230</v>
      </c>
      <c r="AL7170" s="144">
        <v>0</v>
      </c>
      <c r="AM7170" s="144">
        <v>0.75</v>
      </c>
      <c r="AN7170" s="144">
        <v>0.75</v>
      </c>
      <c r="AO7170" s="145">
        <v>0.75</v>
      </c>
    </row>
    <row r="7171" spans="2:41" ht="14.5" hidden="1" x14ac:dyDescent="0.35">
      <c r="B7171" s="45" t="s">
        <v>3314</v>
      </c>
      <c r="C7171" s="54">
        <v>982356</v>
      </c>
      <c r="D7171" s="54">
        <v>982358</v>
      </c>
      <c r="E7171" s="60" t="s">
        <v>3212</v>
      </c>
      <c r="F7171" s="73">
        <v>0</v>
      </c>
      <c r="G7171" s="73">
        <v>0.75</v>
      </c>
      <c r="H7171" s="73">
        <v>0.75</v>
      </c>
      <c r="I7171" s="73">
        <v>0.75</v>
      </c>
      <c r="J7171" s="81" t="s">
        <v>4230</v>
      </c>
      <c r="AL7171" s="144">
        <v>0</v>
      </c>
      <c r="AM7171" s="144">
        <v>0.75</v>
      </c>
      <c r="AN7171" s="144">
        <v>0.75</v>
      </c>
      <c r="AO7171" s="145">
        <v>0.75</v>
      </c>
    </row>
    <row r="7172" spans="2:41" ht="14.5" hidden="1" x14ac:dyDescent="0.35">
      <c r="B7172" s="45" t="s">
        <v>3314</v>
      </c>
      <c r="C7172" s="54">
        <v>982442</v>
      </c>
      <c r="D7172" s="54">
        <v>982442</v>
      </c>
      <c r="E7172" s="60" t="s">
        <v>3212</v>
      </c>
      <c r="F7172" s="73">
        <v>0</v>
      </c>
      <c r="G7172" s="73">
        <v>0.75</v>
      </c>
      <c r="H7172" s="73">
        <v>0.75</v>
      </c>
      <c r="I7172" s="73">
        <v>0.75</v>
      </c>
      <c r="J7172" s="81" t="s">
        <v>4230</v>
      </c>
      <c r="AL7172" s="144">
        <v>0</v>
      </c>
      <c r="AM7172" s="144">
        <v>0.75</v>
      </c>
      <c r="AN7172" s="144">
        <v>0.75</v>
      </c>
      <c r="AO7172" s="145">
        <v>0.75</v>
      </c>
    </row>
    <row r="7173" spans="2:41" ht="14.5" hidden="1" x14ac:dyDescent="0.35">
      <c r="B7173" s="45" t="s">
        <v>3314</v>
      </c>
      <c r="C7173" s="54">
        <v>982690</v>
      </c>
      <c r="D7173" s="54">
        <v>982692</v>
      </c>
      <c r="E7173" s="60" t="s">
        <v>3212</v>
      </c>
      <c r="F7173" s="73">
        <v>0</v>
      </c>
      <c r="G7173" s="73">
        <v>0.75</v>
      </c>
      <c r="H7173" s="73">
        <v>0.75</v>
      </c>
      <c r="I7173" s="73">
        <v>0.75</v>
      </c>
      <c r="J7173" s="81" t="s">
        <v>4230</v>
      </c>
      <c r="AL7173" s="144">
        <v>0</v>
      </c>
      <c r="AM7173" s="144">
        <v>0.75</v>
      </c>
      <c r="AN7173" s="144">
        <v>0.75</v>
      </c>
      <c r="AO7173" s="145">
        <v>0.75</v>
      </c>
    </row>
    <row r="7174" spans="2:41" ht="14.5" hidden="1" x14ac:dyDescent="0.35">
      <c r="B7174" s="45" t="s">
        <v>3314</v>
      </c>
      <c r="C7174" s="54">
        <v>982695</v>
      </c>
      <c r="D7174" s="54">
        <v>982697</v>
      </c>
      <c r="E7174" s="60" t="s">
        <v>3212</v>
      </c>
      <c r="F7174" s="73">
        <v>0</v>
      </c>
      <c r="G7174" s="73">
        <v>0.75</v>
      </c>
      <c r="H7174" s="73">
        <v>0.75</v>
      </c>
      <c r="I7174" s="73">
        <v>0.75</v>
      </c>
      <c r="J7174" s="81" t="s">
        <v>4230</v>
      </c>
      <c r="AL7174" s="144">
        <v>0</v>
      </c>
      <c r="AM7174" s="144">
        <v>0.75</v>
      </c>
      <c r="AN7174" s="144">
        <v>0.75</v>
      </c>
      <c r="AO7174" s="145">
        <v>0.75</v>
      </c>
    </row>
    <row r="7175" spans="2:41" ht="14.5" hidden="1" x14ac:dyDescent="0.35">
      <c r="B7175" s="45" t="s">
        <v>3314</v>
      </c>
      <c r="C7175" s="54">
        <v>982699</v>
      </c>
      <c r="D7175" s="54">
        <v>982699</v>
      </c>
      <c r="E7175" s="60" t="s">
        <v>3212</v>
      </c>
      <c r="F7175" s="73">
        <v>0</v>
      </c>
      <c r="G7175" s="73">
        <v>0.75</v>
      </c>
      <c r="H7175" s="73">
        <v>0.75</v>
      </c>
      <c r="I7175" s="73">
        <v>0.75</v>
      </c>
      <c r="J7175" s="81" t="s">
        <v>4230</v>
      </c>
      <c r="AL7175" s="144">
        <v>0</v>
      </c>
      <c r="AM7175" s="144">
        <v>0.75</v>
      </c>
      <c r="AN7175" s="144">
        <v>0.75</v>
      </c>
      <c r="AO7175" s="145">
        <v>0.75</v>
      </c>
    </row>
    <row r="7176" spans="2:41" ht="14.5" hidden="1" x14ac:dyDescent="0.35">
      <c r="B7176" s="45" t="s">
        <v>3314</v>
      </c>
      <c r="C7176" s="54">
        <v>982795</v>
      </c>
      <c r="D7176" s="54">
        <v>982795</v>
      </c>
      <c r="E7176" s="60" t="s">
        <v>3212</v>
      </c>
      <c r="F7176" s="73">
        <v>0</v>
      </c>
      <c r="G7176" s="73">
        <v>0.75</v>
      </c>
      <c r="H7176" s="73">
        <v>0.75</v>
      </c>
      <c r="I7176" s="73">
        <v>0.75</v>
      </c>
      <c r="J7176" s="81" t="s">
        <v>4230</v>
      </c>
      <c r="AL7176" s="144">
        <v>0</v>
      </c>
      <c r="AM7176" s="144">
        <v>0.75</v>
      </c>
      <c r="AN7176" s="144">
        <v>0.75</v>
      </c>
      <c r="AO7176" s="145">
        <v>0.75</v>
      </c>
    </row>
    <row r="7177" spans="2:41" ht="14.5" hidden="1" x14ac:dyDescent="0.35">
      <c r="B7177" s="45" t="s">
        <v>3314</v>
      </c>
      <c r="C7177" s="54">
        <v>982850</v>
      </c>
      <c r="D7177" s="54">
        <v>982850</v>
      </c>
      <c r="E7177" s="60" t="s">
        <v>3212</v>
      </c>
      <c r="F7177" s="73">
        <v>0</v>
      </c>
      <c r="G7177" s="73">
        <v>0.75</v>
      </c>
      <c r="H7177" s="73">
        <v>0.75</v>
      </c>
      <c r="I7177" s="73">
        <v>0.75</v>
      </c>
      <c r="J7177" s="81" t="s">
        <v>4230</v>
      </c>
      <c r="AL7177" s="144">
        <v>0</v>
      </c>
      <c r="AM7177" s="144">
        <v>0.75</v>
      </c>
      <c r="AN7177" s="144">
        <v>0.75</v>
      </c>
      <c r="AO7177" s="145">
        <v>0.75</v>
      </c>
    </row>
    <row r="7178" spans="2:41" ht="14.5" hidden="1" x14ac:dyDescent="0.35">
      <c r="B7178" s="45" t="s">
        <v>3314</v>
      </c>
      <c r="C7178" s="54">
        <v>982858</v>
      </c>
      <c r="D7178" s="54">
        <v>982858</v>
      </c>
      <c r="E7178" s="60" t="s">
        <v>3212</v>
      </c>
      <c r="F7178" s="73">
        <v>0</v>
      </c>
      <c r="G7178" s="73">
        <v>0.75</v>
      </c>
      <c r="H7178" s="73">
        <v>0.75</v>
      </c>
      <c r="I7178" s="73">
        <v>0.75</v>
      </c>
      <c r="J7178" s="81" t="s">
        <v>4230</v>
      </c>
      <c r="AL7178" s="144">
        <v>0</v>
      </c>
      <c r="AM7178" s="144">
        <v>0.75</v>
      </c>
      <c r="AN7178" s="144">
        <v>0.75</v>
      </c>
      <c r="AO7178" s="145">
        <v>0.75</v>
      </c>
    </row>
    <row r="7179" spans="2:41" ht="14.5" hidden="1" x14ac:dyDescent="0.35">
      <c r="B7179" s="45" t="s">
        <v>3314</v>
      </c>
      <c r="C7179" s="54">
        <v>982949</v>
      </c>
      <c r="D7179" s="54">
        <v>982949</v>
      </c>
      <c r="E7179" s="60" t="s">
        <v>3212</v>
      </c>
      <c r="F7179" s="73">
        <v>0</v>
      </c>
      <c r="G7179" s="73">
        <v>0.75</v>
      </c>
      <c r="H7179" s="73">
        <v>0.75</v>
      </c>
      <c r="I7179" s="73">
        <v>0.75</v>
      </c>
      <c r="J7179" s="81" t="s">
        <v>4230</v>
      </c>
      <c r="AL7179" s="144">
        <v>0</v>
      </c>
      <c r="AM7179" s="144">
        <v>0.75</v>
      </c>
      <c r="AN7179" s="144">
        <v>0.75</v>
      </c>
      <c r="AO7179" s="145">
        <v>0.75</v>
      </c>
    </row>
    <row r="7180" spans="2:41" ht="14.5" hidden="1" x14ac:dyDescent="0.35">
      <c r="B7180" s="45" t="s">
        <v>3314</v>
      </c>
      <c r="C7180" s="54">
        <v>982964</v>
      </c>
      <c r="D7180" s="54">
        <v>982964</v>
      </c>
      <c r="E7180" s="60" t="s">
        <v>3212</v>
      </c>
      <c r="F7180" s="73">
        <v>0</v>
      </c>
      <c r="G7180" s="73">
        <v>0.75</v>
      </c>
      <c r="H7180" s="73">
        <v>0.75</v>
      </c>
      <c r="I7180" s="73">
        <v>0.75</v>
      </c>
      <c r="J7180" s="81" t="s">
        <v>4230</v>
      </c>
      <c r="AL7180" s="144">
        <v>0</v>
      </c>
      <c r="AM7180" s="144">
        <v>0.75</v>
      </c>
      <c r="AN7180" s="144">
        <v>0.75</v>
      </c>
      <c r="AO7180" s="145">
        <v>0.75</v>
      </c>
    </row>
    <row r="7181" spans="2:41" ht="14.5" hidden="1" x14ac:dyDescent="0.35">
      <c r="B7181" s="45" t="s">
        <v>3314</v>
      </c>
      <c r="C7181" s="54">
        <v>983025</v>
      </c>
      <c r="D7181" s="54">
        <v>983025</v>
      </c>
      <c r="E7181" s="60" t="s">
        <v>3212</v>
      </c>
      <c r="F7181" s="73">
        <v>0</v>
      </c>
      <c r="G7181" s="73">
        <v>0.75</v>
      </c>
      <c r="H7181" s="73">
        <v>0.75</v>
      </c>
      <c r="I7181" s="73">
        <v>0.75</v>
      </c>
      <c r="J7181" s="81" t="s">
        <v>4230</v>
      </c>
      <c r="AL7181" s="144">
        <v>0</v>
      </c>
      <c r="AM7181" s="144">
        <v>0.75</v>
      </c>
      <c r="AN7181" s="144">
        <v>0.75</v>
      </c>
      <c r="AO7181" s="145">
        <v>0.75</v>
      </c>
    </row>
    <row r="7182" spans="2:41" ht="14.5" hidden="1" x14ac:dyDescent="0.35">
      <c r="B7182" s="45" t="s">
        <v>3314</v>
      </c>
      <c r="C7182" s="54">
        <v>983141</v>
      </c>
      <c r="D7182" s="54">
        <v>983141</v>
      </c>
      <c r="E7182" s="60" t="s">
        <v>3212</v>
      </c>
      <c r="F7182" s="73">
        <v>0</v>
      </c>
      <c r="G7182" s="73">
        <v>0.75</v>
      </c>
      <c r="H7182" s="73">
        <v>0.75</v>
      </c>
      <c r="I7182" s="73">
        <v>0.75</v>
      </c>
      <c r="J7182" s="81" t="s">
        <v>4230</v>
      </c>
      <c r="AL7182" s="144">
        <v>0</v>
      </c>
      <c r="AM7182" s="144">
        <v>0.75</v>
      </c>
      <c r="AN7182" s="144">
        <v>0.75</v>
      </c>
      <c r="AO7182" s="145">
        <v>0.75</v>
      </c>
    </row>
    <row r="7183" spans="2:41" ht="14.5" hidden="1" x14ac:dyDescent="0.35">
      <c r="B7183" s="45" t="s">
        <v>3314</v>
      </c>
      <c r="C7183" s="54">
        <v>983158</v>
      </c>
      <c r="D7183" s="54">
        <v>983158</v>
      </c>
      <c r="E7183" s="60" t="s">
        <v>3212</v>
      </c>
      <c r="F7183" s="73">
        <v>0</v>
      </c>
      <c r="G7183" s="73">
        <v>0.75</v>
      </c>
      <c r="H7183" s="73">
        <v>0.75</v>
      </c>
      <c r="I7183" s="73">
        <v>0.75</v>
      </c>
      <c r="J7183" s="81" t="s">
        <v>4230</v>
      </c>
      <c r="AL7183" s="144">
        <v>0</v>
      </c>
      <c r="AM7183" s="144">
        <v>0.75</v>
      </c>
      <c r="AN7183" s="144">
        <v>0.75</v>
      </c>
      <c r="AO7183" s="145">
        <v>0.75</v>
      </c>
    </row>
    <row r="7184" spans="2:41" ht="14.5" hidden="1" x14ac:dyDescent="0.35">
      <c r="B7184" s="45" t="s">
        <v>3314</v>
      </c>
      <c r="C7184" s="54">
        <v>983201</v>
      </c>
      <c r="D7184" s="54">
        <v>983201</v>
      </c>
      <c r="E7184" s="60" t="s">
        <v>3212</v>
      </c>
      <c r="F7184" s="73">
        <v>0</v>
      </c>
      <c r="G7184" s="73">
        <v>0.75</v>
      </c>
      <c r="H7184" s="73">
        <v>0.75</v>
      </c>
      <c r="I7184" s="73">
        <v>0.75</v>
      </c>
      <c r="J7184" s="81" t="s">
        <v>4230</v>
      </c>
      <c r="AL7184" s="144">
        <v>0</v>
      </c>
      <c r="AM7184" s="144">
        <v>0.75</v>
      </c>
      <c r="AN7184" s="144">
        <v>0.75</v>
      </c>
      <c r="AO7184" s="145">
        <v>0.75</v>
      </c>
    </row>
    <row r="7185" spans="2:41" ht="14.5" hidden="1" x14ac:dyDescent="0.35">
      <c r="B7185" s="45" t="s">
        <v>3314</v>
      </c>
      <c r="C7185" s="54">
        <v>983212</v>
      </c>
      <c r="D7185" s="54">
        <v>983212</v>
      </c>
      <c r="E7185" s="60" t="s">
        <v>3212</v>
      </c>
      <c r="F7185" s="73">
        <v>0</v>
      </c>
      <c r="G7185" s="73">
        <v>0.75</v>
      </c>
      <c r="H7185" s="73">
        <v>0.75</v>
      </c>
      <c r="I7185" s="73">
        <v>0.75</v>
      </c>
      <c r="J7185" s="81" t="s">
        <v>4230</v>
      </c>
      <c r="AL7185" s="144">
        <v>0</v>
      </c>
      <c r="AM7185" s="144">
        <v>0.75</v>
      </c>
      <c r="AN7185" s="144">
        <v>0.75</v>
      </c>
      <c r="AO7185" s="145">
        <v>0.75</v>
      </c>
    </row>
    <row r="7186" spans="2:41" ht="14.5" hidden="1" x14ac:dyDescent="0.35">
      <c r="B7186" s="45" t="s">
        <v>3314</v>
      </c>
      <c r="C7186" s="54">
        <v>983417</v>
      </c>
      <c r="D7186" s="54">
        <v>983417</v>
      </c>
      <c r="E7186" s="60" t="s">
        <v>3212</v>
      </c>
      <c r="F7186" s="73">
        <v>0</v>
      </c>
      <c r="G7186" s="73">
        <v>0.75</v>
      </c>
      <c r="H7186" s="73">
        <v>0.75</v>
      </c>
      <c r="I7186" s="73">
        <v>0.75</v>
      </c>
      <c r="J7186" s="81" t="s">
        <v>4230</v>
      </c>
      <c r="AL7186" s="144">
        <v>0</v>
      </c>
      <c r="AM7186" s="144">
        <v>0.75</v>
      </c>
      <c r="AN7186" s="144">
        <v>0.75</v>
      </c>
      <c r="AO7186" s="145">
        <v>0.75</v>
      </c>
    </row>
    <row r="7187" spans="2:41" ht="14.5" hidden="1" x14ac:dyDescent="0.35">
      <c r="B7187" s="45" t="s">
        <v>3314</v>
      </c>
      <c r="C7187" s="54">
        <v>983540</v>
      </c>
      <c r="D7187" s="54">
        <v>983540</v>
      </c>
      <c r="E7187" s="60" t="s">
        <v>3212</v>
      </c>
      <c r="F7187" s="73">
        <v>0</v>
      </c>
      <c r="G7187" s="73">
        <v>0.75</v>
      </c>
      <c r="H7187" s="73">
        <v>0.75</v>
      </c>
      <c r="I7187" s="73">
        <v>0.75</v>
      </c>
      <c r="J7187" s="81" t="s">
        <v>4230</v>
      </c>
      <c r="AL7187" s="144">
        <v>0</v>
      </c>
      <c r="AM7187" s="144">
        <v>0.75</v>
      </c>
      <c r="AN7187" s="144">
        <v>0.75</v>
      </c>
      <c r="AO7187" s="145">
        <v>0.75</v>
      </c>
    </row>
    <row r="7188" spans="2:41" ht="14.5" hidden="1" x14ac:dyDescent="0.35">
      <c r="B7188" s="45" t="s">
        <v>3314</v>
      </c>
      <c r="C7188" s="54">
        <v>983611</v>
      </c>
      <c r="D7188" s="54">
        <v>983611</v>
      </c>
      <c r="E7188" s="60" t="s">
        <v>3212</v>
      </c>
      <c r="F7188" s="73">
        <v>0</v>
      </c>
      <c r="G7188" s="73">
        <v>0.75</v>
      </c>
      <c r="H7188" s="73">
        <v>0.75</v>
      </c>
      <c r="I7188" s="73">
        <v>0.75</v>
      </c>
      <c r="J7188" s="81" t="s">
        <v>4230</v>
      </c>
      <c r="AL7188" s="144">
        <v>0</v>
      </c>
      <c r="AM7188" s="144">
        <v>0.75</v>
      </c>
      <c r="AN7188" s="144">
        <v>0.75</v>
      </c>
      <c r="AO7188" s="145">
        <v>0.75</v>
      </c>
    </row>
    <row r="7189" spans="2:41" ht="14.5" hidden="1" x14ac:dyDescent="0.35">
      <c r="B7189" s="45" t="s">
        <v>3314</v>
      </c>
      <c r="C7189" s="54">
        <v>983659</v>
      </c>
      <c r="D7189" s="54">
        <v>983659</v>
      </c>
      <c r="E7189" s="60" t="s">
        <v>3212</v>
      </c>
      <c r="F7189" s="73">
        <v>0</v>
      </c>
      <c r="G7189" s="73">
        <v>0.75</v>
      </c>
      <c r="H7189" s="73">
        <v>0.75</v>
      </c>
      <c r="I7189" s="73">
        <v>0.75</v>
      </c>
      <c r="J7189" s="81" t="s">
        <v>4230</v>
      </c>
      <c r="AL7189" s="144">
        <v>0</v>
      </c>
      <c r="AM7189" s="144">
        <v>0.75</v>
      </c>
      <c r="AN7189" s="144">
        <v>0.75</v>
      </c>
      <c r="AO7189" s="145">
        <v>0.75</v>
      </c>
    </row>
    <row r="7190" spans="2:41" ht="14.5" hidden="1" x14ac:dyDescent="0.35">
      <c r="B7190" s="45" t="s">
        <v>3314</v>
      </c>
      <c r="C7190" s="54">
        <v>983727</v>
      </c>
      <c r="D7190" s="54">
        <v>983727</v>
      </c>
      <c r="E7190" s="60" t="s">
        <v>3212</v>
      </c>
      <c r="F7190" s="73">
        <v>0</v>
      </c>
      <c r="G7190" s="73">
        <v>0.75</v>
      </c>
      <c r="H7190" s="73">
        <v>0.75</v>
      </c>
      <c r="I7190" s="73">
        <v>0.75</v>
      </c>
      <c r="J7190" s="81" t="s">
        <v>4230</v>
      </c>
      <c r="AL7190" s="144">
        <v>0</v>
      </c>
      <c r="AM7190" s="144">
        <v>0.75</v>
      </c>
      <c r="AN7190" s="144">
        <v>0.75</v>
      </c>
      <c r="AO7190" s="145">
        <v>0.75</v>
      </c>
    </row>
    <row r="7191" spans="2:41" ht="14.5" hidden="1" x14ac:dyDescent="0.35">
      <c r="B7191" s="45" t="s">
        <v>3314</v>
      </c>
      <c r="C7191" s="54">
        <v>983798</v>
      </c>
      <c r="D7191" s="54">
        <v>983799</v>
      </c>
      <c r="E7191" s="60" t="s">
        <v>3212</v>
      </c>
      <c r="F7191" s="73">
        <v>0</v>
      </c>
      <c r="G7191" s="73">
        <v>0.75</v>
      </c>
      <c r="H7191" s="73">
        <v>0.75</v>
      </c>
      <c r="I7191" s="73">
        <v>0.75</v>
      </c>
      <c r="J7191" s="81" t="s">
        <v>4230</v>
      </c>
      <c r="AL7191" s="144">
        <v>0</v>
      </c>
      <c r="AM7191" s="144">
        <v>0.75</v>
      </c>
      <c r="AN7191" s="144">
        <v>0.75</v>
      </c>
      <c r="AO7191" s="145">
        <v>0.75</v>
      </c>
    </row>
    <row r="7192" spans="2:41" ht="14.5" hidden="1" x14ac:dyDescent="0.35">
      <c r="B7192" s="45" t="s">
        <v>3314</v>
      </c>
      <c r="C7192" s="54">
        <v>983871</v>
      </c>
      <c r="D7192" s="54">
        <v>983872</v>
      </c>
      <c r="E7192" s="60" t="s">
        <v>3212</v>
      </c>
      <c r="F7192" s="73">
        <v>0</v>
      </c>
      <c r="G7192" s="73">
        <v>0.75</v>
      </c>
      <c r="H7192" s="73">
        <v>0.75</v>
      </c>
      <c r="I7192" s="73">
        <v>0.75</v>
      </c>
      <c r="J7192" s="81" t="s">
        <v>4230</v>
      </c>
      <c r="AL7192" s="144">
        <v>0</v>
      </c>
      <c r="AM7192" s="144">
        <v>0.75</v>
      </c>
      <c r="AN7192" s="144">
        <v>0.75</v>
      </c>
      <c r="AO7192" s="145">
        <v>0.75</v>
      </c>
    </row>
    <row r="7193" spans="2:41" ht="14.5" hidden="1" x14ac:dyDescent="0.35">
      <c r="B7193" s="45" t="s">
        <v>3314</v>
      </c>
      <c r="C7193" s="54">
        <v>983890</v>
      </c>
      <c r="D7193" s="54">
        <v>983890</v>
      </c>
      <c r="E7193" s="60" t="s">
        <v>3212</v>
      </c>
      <c r="F7193" s="73">
        <v>0</v>
      </c>
      <c r="G7193" s="73">
        <v>0.75</v>
      </c>
      <c r="H7193" s="73">
        <v>0.75</v>
      </c>
      <c r="I7193" s="73">
        <v>0.75</v>
      </c>
      <c r="J7193" s="81" t="s">
        <v>4230</v>
      </c>
      <c r="AL7193" s="144">
        <v>0</v>
      </c>
      <c r="AM7193" s="144">
        <v>0.75</v>
      </c>
      <c r="AN7193" s="144">
        <v>0.75</v>
      </c>
      <c r="AO7193" s="145">
        <v>0.75</v>
      </c>
    </row>
    <row r="7194" spans="2:41" ht="14.5" hidden="1" x14ac:dyDescent="0.35">
      <c r="B7194" s="45" t="s">
        <v>3314</v>
      </c>
      <c r="C7194" s="54">
        <v>983970</v>
      </c>
      <c r="D7194" s="54">
        <v>983970</v>
      </c>
      <c r="E7194" s="60" t="s">
        <v>3212</v>
      </c>
      <c r="F7194" s="73">
        <v>0</v>
      </c>
      <c r="G7194" s="73">
        <v>0.75</v>
      </c>
      <c r="H7194" s="73">
        <v>0.75</v>
      </c>
      <c r="I7194" s="73">
        <v>0.75</v>
      </c>
      <c r="J7194" s="81" t="s">
        <v>4230</v>
      </c>
      <c r="AL7194" s="144">
        <v>0</v>
      </c>
      <c r="AM7194" s="144">
        <v>0.75</v>
      </c>
      <c r="AN7194" s="144">
        <v>0.75</v>
      </c>
      <c r="AO7194" s="145">
        <v>0.75</v>
      </c>
    </row>
    <row r="7195" spans="2:41" ht="14.5" hidden="1" x14ac:dyDescent="0.35">
      <c r="B7195" s="45" t="s">
        <v>3314</v>
      </c>
      <c r="C7195" s="54">
        <v>983995</v>
      </c>
      <c r="D7195" s="54">
        <v>983995</v>
      </c>
      <c r="E7195" s="60" t="s">
        <v>3212</v>
      </c>
      <c r="F7195" s="73">
        <v>0</v>
      </c>
      <c r="G7195" s="73">
        <v>0.75</v>
      </c>
      <c r="H7195" s="73">
        <v>0.75</v>
      </c>
      <c r="I7195" s="73">
        <v>0.75</v>
      </c>
      <c r="J7195" s="81" t="s">
        <v>4230</v>
      </c>
      <c r="AL7195" s="144">
        <v>0</v>
      </c>
      <c r="AM7195" s="144">
        <v>0.75</v>
      </c>
      <c r="AN7195" s="144">
        <v>0.75</v>
      </c>
      <c r="AO7195" s="145">
        <v>0.75</v>
      </c>
    </row>
    <row r="7196" spans="2:41" ht="14.5" hidden="1" x14ac:dyDescent="0.35">
      <c r="B7196" s="45" t="s">
        <v>3314</v>
      </c>
      <c r="C7196" s="54">
        <v>984074</v>
      </c>
      <c r="D7196" s="54">
        <v>984074</v>
      </c>
      <c r="E7196" s="60" t="s">
        <v>3212</v>
      </c>
      <c r="F7196" s="73">
        <v>0</v>
      </c>
      <c r="G7196" s="73">
        <v>0.75</v>
      </c>
      <c r="H7196" s="73">
        <v>0.75</v>
      </c>
      <c r="I7196" s="73">
        <v>0.75</v>
      </c>
      <c r="J7196" s="81" t="s">
        <v>4230</v>
      </c>
      <c r="AL7196" s="144">
        <v>0</v>
      </c>
      <c r="AM7196" s="144">
        <v>0.75</v>
      </c>
      <c r="AN7196" s="144">
        <v>0.75</v>
      </c>
      <c r="AO7196" s="145">
        <v>0.75</v>
      </c>
    </row>
    <row r="7197" spans="2:41" ht="14.5" hidden="1" x14ac:dyDescent="0.35">
      <c r="B7197" s="45" t="s">
        <v>3314</v>
      </c>
      <c r="C7197" s="54">
        <v>984112</v>
      </c>
      <c r="D7197" s="54">
        <v>984113</v>
      </c>
      <c r="E7197" s="60" t="s">
        <v>3212</v>
      </c>
      <c r="F7197" s="73">
        <v>0</v>
      </c>
      <c r="G7197" s="73">
        <v>0.75</v>
      </c>
      <c r="H7197" s="73">
        <v>0.75</v>
      </c>
      <c r="I7197" s="73">
        <v>0.75</v>
      </c>
      <c r="J7197" s="81" t="s">
        <v>4230</v>
      </c>
      <c r="AL7197" s="144">
        <v>0</v>
      </c>
      <c r="AM7197" s="144">
        <v>0.75</v>
      </c>
      <c r="AN7197" s="144">
        <v>0.75</v>
      </c>
      <c r="AO7197" s="145">
        <v>0.75</v>
      </c>
    </row>
    <row r="7198" spans="2:41" ht="14.5" hidden="1" x14ac:dyDescent="0.35">
      <c r="B7198" s="45" t="s">
        <v>3314</v>
      </c>
      <c r="C7198" s="54">
        <v>984149</v>
      </c>
      <c r="D7198" s="54">
        <v>984149</v>
      </c>
      <c r="E7198" s="60" t="s">
        <v>3212</v>
      </c>
      <c r="F7198" s="73">
        <v>0</v>
      </c>
      <c r="G7198" s="73">
        <v>0.75</v>
      </c>
      <c r="H7198" s="73">
        <v>0.75</v>
      </c>
      <c r="I7198" s="73">
        <v>0.75</v>
      </c>
      <c r="J7198" s="81" t="s">
        <v>4230</v>
      </c>
      <c r="AL7198" s="144">
        <v>0</v>
      </c>
      <c r="AM7198" s="144">
        <v>0.75</v>
      </c>
      <c r="AN7198" s="144">
        <v>0.75</v>
      </c>
      <c r="AO7198" s="145">
        <v>0.75</v>
      </c>
    </row>
    <row r="7199" spans="2:41" ht="14.5" hidden="1" x14ac:dyDescent="0.35">
      <c r="B7199" s="45" t="s">
        <v>3314</v>
      </c>
      <c r="C7199" s="54">
        <v>984151</v>
      </c>
      <c r="D7199" s="54">
        <v>984151</v>
      </c>
      <c r="E7199" s="60" t="s">
        <v>3212</v>
      </c>
      <c r="F7199" s="73">
        <v>0</v>
      </c>
      <c r="G7199" s="73">
        <v>0.75</v>
      </c>
      <c r="H7199" s="73">
        <v>0.75</v>
      </c>
      <c r="I7199" s="73">
        <v>0.75</v>
      </c>
      <c r="J7199" s="81" t="s">
        <v>4230</v>
      </c>
      <c r="AL7199" s="144">
        <v>0</v>
      </c>
      <c r="AM7199" s="144">
        <v>0.75</v>
      </c>
      <c r="AN7199" s="144">
        <v>0.75</v>
      </c>
      <c r="AO7199" s="145">
        <v>0.75</v>
      </c>
    </row>
    <row r="7200" spans="2:41" ht="14.5" hidden="1" x14ac:dyDescent="0.35">
      <c r="B7200" s="45" t="s">
        <v>3314</v>
      </c>
      <c r="C7200" s="54">
        <v>984249</v>
      </c>
      <c r="D7200" s="54">
        <v>984249</v>
      </c>
      <c r="E7200" s="60" t="s">
        <v>3212</v>
      </c>
      <c r="F7200" s="73">
        <v>0</v>
      </c>
      <c r="G7200" s="73">
        <v>0.75</v>
      </c>
      <c r="H7200" s="73">
        <v>0.75</v>
      </c>
      <c r="I7200" s="73">
        <v>0.75</v>
      </c>
      <c r="J7200" s="81" t="s">
        <v>4230</v>
      </c>
      <c r="AL7200" s="144">
        <v>0</v>
      </c>
      <c r="AM7200" s="144">
        <v>0.75</v>
      </c>
      <c r="AN7200" s="144">
        <v>0.75</v>
      </c>
      <c r="AO7200" s="145">
        <v>0.75</v>
      </c>
    </row>
    <row r="7201" spans="2:41" ht="14.5" hidden="1" x14ac:dyDescent="0.35">
      <c r="B7201" s="45" t="s">
        <v>3314</v>
      </c>
      <c r="C7201" s="54">
        <v>984506</v>
      </c>
      <c r="D7201" s="54">
        <v>984506</v>
      </c>
      <c r="E7201" s="60" t="s">
        <v>3212</v>
      </c>
      <c r="F7201" s="73">
        <v>0</v>
      </c>
      <c r="G7201" s="73">
        <v>0.75</v>
      </c>
      <c r="H7201" s="73">
        <v>0.75</v>
      </c>
      <c r="I7201" s="73">
        <v>0.75</v>
      </c>
      <c r="J7201" s="81" t="s">
        <v>4230</v>
      </c>
      <c r="AL7201" s="144">
        <v>0</v>
      </c>
      <c r="AM7201" s="144">
        <v>0.75</v>
      </c>
      <c r="AN7201" s="144">
        <v>0.75</v>
      </c>
      <c r="AO7201" s="145">
        <v>0.75</v>
      </c>
    </row>
    <row r="7202" spans="2:41" ht="14.5" hidden="1" x14ac:dyDescent="0.35">
      <c r="B7202" s="45" t="s">
        <v>3314</v>
      </c>
      <c r="C7202" s="54">
        <v>984535</v>
      </c>
      <c r="D7202" s="54">
        <v>984535</v>
      </c>
      <c r="E7202" s="60" t="s">
        <v>3212</v>
      </c>
      <c r="F7202" s="73">
        <v>0</v>
      </c>
      <c r="G7202" s="73">
        <v>0.75</v>
      </c>
      <c r="H7202" s="73">
        <v>0.75</v>
      </c>
      <c r="I7202" s="73">
        <v>0.75</v>
      </c>
      <c r="J7202" s="81" t="s">
        <v>4230</v>
      </c>
      <c r="AL7202" s="144">
        <v>0</v>
      </c>
      <c r="AM7202" s="144">
        <v>0.75</v>
      </c>
      <c r="AN7202" s="144">
        <v>0.75</v>
      </c>
      <c r="AO7202" s="145">
        <v>0.75</v>
      </c>
    </row>
    <row r="7203" spans="2:41" ht="14.5" hidden="1" x14ac:dyDescent="0.35">
      <c r="B7203" s="45" t="s">
        <v>3314</v>
      </c>
      <c r="C7203" s="54">
        <v>984795</v>
      </c>
      <c r="D7203" s="54">
        <v>984795</v>
      </c>
      <c r="E7203" s="60" t="s">
        <v>3212</v>
      </c>
      <c r="F7203" s="73">
        <v>0</v>
      </c>
      <c r="G7203" s="73">
        <v>0.75</v>
      </c>
      <c r="H7203" s="73">
        <v>0.75</v>
      </c>
      <c r="I7203" s="73">
        <v>0.75</v>
      </c>
      <c r="J7203" s="81" t="s">
        <v>4230</v>
      </c>
      <c r="AL7203" s="144">
        <v>0</v>
      </c>
      <c r="AM7203" s="144">
        <v>0.75</v>
      </c>
      <c r="AN7203" s="144">
        <v>0.75</v>
      </c>
      <c r="AO7203" s="145">
        <v>0.75</v>
      </c>
    </row>
    <row r="7204" spans="2:41" ht="14.5" hidden="1" x14ac:dyDescent="0.35">
      <c r="B7204" s="45" t="s">
        <v>3314</v>
      </c>
      <c r="C7204" s="54">
        <v>989066</v>
      </c>
      <c r="D7204" s="54">
        <v>989066</v>
      </c>
      <c r="E7204" s="60" t="s">
        <v>3212</v>
      </c>
      <c r="F7204" s="73">
        <v>0</v>
      </c>
      <c r="G7204" s="73">
        <v>0.75</v>
      </c>
      <c r="H7204" s="73">
        <v>0.75</v>
      </c>
      <c r="I7204" s="73">
        <v>0.75</v>
      </c>
      <c r="J7204" s="81" t="s">
        <v>4230</v>
      </c>
      <c r="AL7204" s="144">
        <v>0</v>
      </c>
      <c r="AM7204" s="144">
        <v>0.75</v>
      </c>
      <c r="AN7204" s="144">
        <v>0.75</v>
      </c>
      <c r="AO7204" s="145">
        <v>0.75</v>
      </c>
    </row>
    <row r="7205" spans="2:41" ht="14.5" hidden="1" x14ac:dyDescent="0.35">
      <c r="B7205" s="45" t="s">
        <v>3314</v>
      </c>
      <c r="C7205" s="54">
        <v>118222</v>
      </c>
      <c r="D7205" s="54">
        <v>118222</v>
      </c>
      <c r="E7205" s="60" t="s">
        <v>3212</v>
      </c>
      <c r="F7205" s="73">
        <v>0</v>
      </c>
      <c r="G7205" s="73">
        <v>0.75</v>
      </c>
      <c r="H7205" s="73">
        <v>0.75</v>
      </c>
      <c r="I7205" s="73">
        <v>0.75</v>
      </c>
      <c r="J7205" s="81" t="s">
        <v>4230</v>
      </c>
      <c r="AL7205" s="144">
        <v>0</v>
      </c>
      <c r="AM7205" s="144">
        <v>0.75</v>
      </c>
      <c r="AN7205" s="144">
        <v>0.75</v>
      </c>
      <c r="AO7205" s="145">
        <v>0.75</v>
      </c>
    </row>
    <row r="7206" spans="2:41" ht="14.5" hidden="1" x14ac:dyDescent="0.35">
      <c r="B7206" s="45" t="s">
        <v>3314</v>
      </c>
      <c r="C7206" s="54">
        <v>118375</v>
      </c>
      <c r="D7206" s="54">
        <v>118375</v>
      </c>
      <c r="E7206" s="60" t="s">
        <v>3212</v>
      </c>
      <c r="F7206" s="73">
        <v>0</v>
      </c>
      <c r="G7206" s="73">
        <v>0.75</v>
      </c>
      <c r="H7206" s="73">
        <v>0.75</v>
      </c>
      <c r="I7206" s="73">
        <v>0.75</v>
      </c>
      <c r="J7206" s="81" t="s">
        <v>4230</v>
      </c>
      <c r="AL7206" s="144">
        <v>0</v>
      </c>
      <c r="AM7206" s="144">
        <v>0.75</v>
      </c>
      <c r="AN7206" s="144">
        <v>0.75</v>
      </c>
      <c r="AO7206" s="145">
        <v>0.75</v>
      </c>
    </row>
    <row r="7207" spans="2:41" ht="14.5" hidden="1" x14ac:dyDescent="0.35">
      <c r="B7207" s="45" t="s">
        <v>3314</v>
      </c>
      <c r="C7207" s="54">
        <v>118634</v>
      </c>
      <c r="D7207" s="54">
        <v>118634</v>
      </c>
      <c r="E7207" s="60" t="s">
        <v>3212</v>
      </c>
      <c r="F7207" s="73">
        <v>0</v>
      </c>
      <c r="G7207" s="73">
        <v>0.75</v>
      </c>
      <c r="H7207" s="73">
        <v>0.75</v>
      </c>
      <c r="I7207" s="73">
        <v>0.75</v>
      </c>
      <c r="J7207" s="81" t="s">
        <v>4230</v>
      </c>
      <c r="AL7207" s="144">
        <v>0</v>
      </c>
      <c r="AM7207" s="144">
        <v>0.75</v>
      </c>
      <c r="AN7207" s="144">
        <v>0.75</v>
      </c>
      <c r="AO7207" s="145">
        <v>0.75</v>
      </c>
    </row>
    <row r="7208" spans="2:41" ht="14.5" hidden="1" x14ac:dyDescent="0.35">
      <c r="B7208" s="45" t="s">
        <v>3314</v>
      </c>
      <c r="C7208" s="54">
        <v>900647</v>
      </c>
      <c r="D7208" s="54">
        <v>900647</v>
      </c>
      <c r="E7208" s="60" t="s">
        <v>3213</v>
      </c>
      <c r="F7208" s="73">
        <v>0</v>
      </c>
      <c r="G7208" s="73">
        <v>0.79166666666666663</v>
      </c>
      <c r="H7208" s="73">
        <v>0.79166666666666663</v>
      </c>
      <c r="I7208" s="73">
        <v>0.79166666666666663</v>
      </c>
      <c r="J7208" s="81" t="s">
        <v>4230</v>
      </c>
      <c r="AL7208" s="144">
        <v>0</v>
      </c>
      <c r="AM7208" s="144">
        <v>0.79166666666666663</v>
      </c>
      <c r="AN7208" s="144">
        <v>0.79166666666666663</v>
      </c>
      <c r="AO7208" s="145">
        <v>0.79166666666666663</v>
      </c>
    </row>
    <row r="7209" spans="2:41" ht="14.5" hidden="1" x14ac:dyDescent="0.35">
      <c r="B7209" s="45" t="s">
        <v>3314</v>
      </c>
      <c r="C7209" s="54">
        <v>901217</v>
      </c>
      <c r="D7209" s="54">
        <v>901217</v>
      </c>
      <c r="E7209" s="60" t="s">
        <v>3213</v>
      </c>
      <c r="F7209" s="73">
        <v>0</v>
      </c>
      <c r="G7209" s="73">
        <v>0.79166666666666663</v>
      </c>
      <c r="H7209" s="73">
        <v>0.79166666666666663</v>
      </c>
      <c r="I7209" s="73">
        <v>0.79166666666666663</v>
      </c>
      <c r="J7209" s="81" t="s">
        <v>4230</v>
      </c>
      <c r="AL7209" s="144">
        <v>0</v>
      </c>
      <c r="AM7209" s="144">
        <v>0.79166666666666663</v>
      </c>
      <c r="AN7209" s="144">
        <v>0.79166666666666663</v>
      </c>
      <c r="AO7209" s="145">
        <v>0.79166666666666663</v>
      </c>
    </row>
    <row r="7210" spans="2:41" ht="14.5" hidden="1" x14ac:dyDescent="0.35">
      <c r="B7210" s="45" t="s">
        <v>3314</v>
      </c>
      <c r="C7210" s="54">
        <v>901622</v>
      </c>
      <c r="D7210" s="54">
        <v>901622</v>
      </c>
      <c r="E7210" s="60" t="s">
        <v>3213</v>
      </c>
      <c r="F7210" s="73">
        <v>0</v>
      </c>
      <c r="G7210" s="73">
        <v>0.79166666666666663</v>
      </c>
      <c r="H7210" s="73">
        <v>0.79166666666666663</v>
      </c>
      <c r="I7210" s="73">
        <v>0.79166666666666663</v>
      </c>
      <c r="J7210" s="81" t="s">
        <v>4230</v>
      </c>
      <c r="AL7210" s="144">
        <v>0</v>
      </c>
      <c r="AM7210" s="144">
        <v>0.79166666666666663</v>
      </c>
      <c r="AN7210" s="144">
        <v>0.79166666666666663</v>
      </c>
      <c r="AO7210" s="145">
        <v>0.79166666666666663</v>
      </c>
    </row>
    <row r="7211" spans="2:41" ht="14.5" hidden="1" x14ac:dyDescent="0.35">
      <c r="B7211" s="45" t="s">
        <v>3314</v>
      </c>
      <c r="C7211" s="54">
        <v>901978</v>
      </c>
      <c r="D7211" s="54">
        <v>901978</v>
      </c>
      <c r="E7211" s="60" t="s">
        <v>3213</v>
      </c>
      <c r="F7211" s="73">
        <v>0</v>
      </c>
      <c r="G7211" s="73">
        <v>0.79166666666666663</v>
      </c>
      <c r="H7211" s="73">
        <v>0.79166666666666663</v>
      </c>
      <c r="I7211" s="73">
        <v>0.79166666666666663</v>
      </c>
      <c r="J7211" s="81" t="s">
        <v>4230</v>
      </c>
      <c r="AL7211" s="144">
        <v>0</v>
      </c>
      <c r="AM7211" s="144">
        <v>0.79166666666666663</v>
      </c>
      <c r="AN7211" s="144">
        <v>0.79166666666666663</v>
      </c>
      <c r="AO7211" s="145">
        <v>0.79166666666666663</v>
      </c>
    </row>
    <row r="7212" spans="2:41" ht="14.5" hidden="1" x14ac:dyDescent="0.35">
      <c r="B7212" s="45" t="s">
        <v>3314</v>
      </c>
      <c r="C7212" s="54">
        <v>902100</v>
      </c>
      <c r="D7212" s="54">
        <v>902100</v>
      </c>
      <c r="E7212" s="60" t="s">
        <v>3213</v>
      </c>
      <c r="F7212" s="73">
        <v>0</v>
      </c>
      <c r="G7212" s="73">
        <v>0.79166666666666663</v>
      </c>
      <c r="H7212" s="73">
        <v>0.79166666666666663</v>
      </c>
      <c r="I7212" s="73">
        <v>0.79166666666666663</v>
      </c>
      <c r="J7212" s="81" t="s">
        <v>4230</v>
      </c>
      <c r="AL7212" s="144">
        <v>0</v>
      </c>
      <c r="AM7212" s="144">
        <v>0.79166666666666663</v>
      </c>
      <c r="AN7212" s="144">
        <v>0.79166666666666663</v>
      </c>
      <c r="AO7212" s="145">
        <v>0.79166666666666663</v>
      </c>
    </row>
    <row r="7213" spans="2:41" ht="14.5" hidden="1" x14ac:dyDescent="0.35">
      <c r="B7213" s="45" t="s">
        <v>3314</v>
      </c>
      <c r="C7213" s="54">
        <v>902107</v>
      </c>
      <c r="D7213" s="54">
        <v>902107</v>
      </c>
      <c r="E7213" s="60" t="s">
        <v>3213</v>
      </c>
      <c r="F7213" s="73">
        <v>0</v>
      </c>
      <c r="G7213" s="73">
        <v>0.79166666666666663</v>
      </c>
      <c r="H7213" s="73">
        <v>0.79166666666666663</v>
      </c>
      <c r="I7213" s="73">
        <v>0.79166666666666663</v>
      </c>
      <c r="J7213" s="81" t="s">
        <v>4230</v>
      </c>
      <c r="AL7213" s="144">
        <v>0</v>
      </c>
      <c r="AM7213" s="144">
        <v>0.79166666666666663</v>
      </c>
      <c r="AN7213" s="144">
        <v>0.79166666666666663</v>
      </c>
      <c r="AO7213" s="145">
        <v>0.79166666666666663</v>
      </c>
    </row>
    <row r="7214" spans="2:41" ht="14.5" hidden="1" x14ac:dyDescent="0.35">
      <c r="B7214" s="45" t="s">
        <v>3314</v>
      </c>
      <c r="C7214" s="54">
        <v>903041</v>
      </c>
      <c r="D7214" s="54">
        <v>903041</v>
      </c>
      <c r="E7214" s="60" t="s">
        <v>3213</v>
      </c>
      <c r="F7214" s="73">
        <v>0</v>
      </c>
      <c r="G7214" s="73">
        <v>0.79166666666666663</v>
      </c>
      <c r="H7214" s="73">
        <v>0.79166666666666663</v>
      </c>
      <c r="I7214" s="73">
        <v>0.79166666666666663</v>
      </c>
      <c r="J7214" s="81" t="s">
        <v>4230</v>
      </c>
      <c r="AL7214" s="144">
        <v>0</v>
      </c>
      <c r="AM7214" s="144">
        <v>0.79166666666666663</v>
      </c>
      <c r="AN7214" s="144">
        <v>0.79166666666666663</v>
      </c>
      <c r="AO7214" s="145">
        <v>0.79166666666666663</v>
      </c>
    </row>
    <row r="7215" spans="2:41" ht="14.5" hidden="1" x14ac:dyDescent="0.35">
      <c r="B7215" s="45" t="s">
        <v>3314</v>
      </c>
      <c r="C7215" s="54">
        <v>903078</v>
      </c>
      <c r="D7215" s="54">
        <v>903078</v>
      </c>
      <c r="E7215" s="60" t="s">
        <v>3213</v>
      </c>
      <c r="F7215" s="73">
        <v>0</v>
      </c>
      <c r="G7215" s="73">
        <v>0.79166666666666663</v>
      </c>
      <c r="H7215" s="73">
        <v>0.79166666666666663</v>
      </c>
      <c r="I7215" s="73">
        <v>0.79166666666666663</v>
      </c>
      <c r="J7215" s="81" t="s">
        <v>4230</v>
      </c>
      <c r="AL7215" s="144">
        <v>0</v>
      </c>
      <c r="AM7215" s="144">
        <v>0.79166666666666663</v>
      </c>
      <c r="AN7215" s="144">
        <v>0.79166666666666663</v>
      </c>
      <c r="AO7215" s="145">
        <v>0.79166666666666663</v>
      </c>
    </row>
    <row r="7216" spans="2:41" ht="14.5" hidden="1" x14ac:dyDescent="0.35">
      <c r="B7216" s="45" t="s">
        <v>3314</v>
      </c>
      <c r="C7216" s="54">
        <v>903111</v>
      </c>
      <c r="D7216" s="54">
        <v>903111</v>
      </c>
      <c r="E7216" s="60" t="s">
        <v>3213</v>
      </c>
      <c r="F7216" s="73">
        <v>0</v>
      </c>
      <c r="G7216" s="73">
        <v>0.79166666666666663</v>
      </c>
      <c r="H7216" s="73">
        <v>0.79166666666666663</v>
      </c>
      <c r="I7216" s="73">
        <v>0.79166666666666663</v>
      </c>
      <c r="J7216" s="81" t="s">
        <v>4230</v>
      </c>
      <c r="AL7216" s="144">
        <v>0</v>
      </c>
      <c r="AM7216" s="144">
        <v>0.79166666666666663</v>
      </c>
      <c r="AN7216" s="144">
        <v>0.79166666666666663</v>
      </c>
      <c r="AO7216" s="145">
        <v>0.79166666666666663</v>
      </c>
    </row>
    <row r="7217" spans="2:41" ht="14.5" hidden="1" x14ac:dyDescent="0.35">
      <c r="B7217" s="45" t="s">
        <v>3314</v>
      </c>
      <c r="C7217" s="54">
        <v>903248</v>
      </c>
      <c r="D7217" s="54">
        <v>903248</v>
      </c>
      <c r="E7217" s="60" t="s">
        <v>3213</v>
      </c>
      <c r="F7217" s="73">
        <v>0</v>
      </c>
      <c r="G7217" s="73">
        <v>0.79166666666666663</v>
      </c>
      <c r="H7217" s="73">
        <v>0.79166666666666663</v>
      </c>
      <c r="I7217" s="73">
        <v>0.79166666666666663</v>
      </c>
      <c r="J7217" s="81" t="s">
        <v>4230</v>
      </c>
      <c r="AL7217" s="144">
        <v>0</v>
      </c>
      <c r="AM7217" s="144">
        <v>0.79166666666666663</v>
      </c>
      <c r="AN7217" s="144">
        <v>0.79166666666666663</v>
      </c>
      <c r="AO7217" s="145">
        <v>0.79166666666666663</v>
      </c>
    </row>
    <row r="7218" spans="2:41" ht="14.5" hidden="1" x14ac:dyDescent="0.35">
      <c r="B7218" s="45" t="s">
        <v>3314</v>
      </c>
      <c r="C7218" s="54">
        <v>903383</v>
      </c>
      <c r="D7218" s="54">
        <v>903383</v>
      </c>
      <c r="E7218" s="60" t="s">
        <v>3213</v>
      </c>
      <c r="F7218" s="73">
        <v>0</v>
      </c>
      <c r="G7218" s="73">
        <v>0.79166666666666663</v>
      </c>
      <c r="H7218" s="73">
        <v>0.79166666666666663</v>
      </c>
      <c r="I7218" s="73">
        <v>0.79166666666666663</v>
      </c>
      <c r="J7218" s="81" t="s">
        <v>4230</v>
      </c>
      <c r="AL7218" s="144">
        <v>0</v>
      </c>
      <c r="AM7218" s="144">
        <v>0.79166666666666663</v>
      </c>
      <c r="AN7218" s="144">
        <v>0.79166666666666663</v>
      </c>
      <c r="AO7218" s="145">
        <v>0.79166666666666663</v>
      </c>
    </row>
    <row r="7219" spans="2:41" ht="14.5" hidden="1" x14ac:dyDescent="0.35">
      <c r="B7219" s="45" t="s">
        <v>3314</v>
      </c>
      <c r="C7219" s="54">
        <v>903424</v>
      </c>
      <c r="D7219" s="54">
        <v>903424</v>
      </c>
      <c r="E7219" s="60" t="s">
        <v>3213</v>
      </c>
      <c r="F7219" s="73">
        <v>0</v>
      </c>
      <c r="G7219" s="73">
        <v>0.79166666666666663</v>
      </c>
      <c r="H7219" s="73">
        <v>0.79166666666666663</v>
      </c>
      <c r="I7219" s="73">
        <v>0.79166666666666663</v>
      </c>
      <c r="J7219" s="81" t="s">
        <v>4230</v>
      </c>
      <c r="AL7219" s="144">
        <v>0</v>
      </c>
      <c r="AM7219" s="144">
        <v>0.79166666666666663</v>
      </c>
      <c r="AN7219" s="144">
        <v>0.79166666666666663</v>
      </c>
      <c r="AO7219" s="145">
        <v>0.79166666666666663</v>
      </c>
    </row>
    <row r="7220" spans="2:41" ht="14.5" hidden="1" x14ac:dyDescent="0.35">
      <c r="B7220" s="45" t="s">
        <v>3314</v>
      </c>
      <c r="C7220" s="54">
        <v>903534</v>
      </c>
      <c r="D7220" s="54">
        <v>903534</v>
      </c>
      <c r="E7220" s="60" t="s">
        <v>3213</v>
      </c>
      <c r="F7220" s="73">
        <v>0</v>
      </c>
      <c r="G7220" s="73">
        <v>0.79166666666666663</v>
      </c>
      <c r="H7220" s="73">
        <v>0.79166666666666663</v>
      </c>
      <c r="I7220" s="73">
        <v>0.79166666666666663</v>
      </c>
      <c r="J7220" s="81" t="s">
        <v>4230</v>
      </c>
      <c r="AL7220" s="144">
        <v>0</v>
      </c>
      <c r="AM7220" s="144">
        <v>0.79166666666666663</v>
      </c>
      <c r="AN7220" s="144">
        <v>0.79166666666666663</v>
      </c>
      <c r="AO7220" s="145">
        <v>0.79166666666666663</v>
      </c>
    </row>
    <row r="7221" spans="2:41" ht="14.5" hidden="1" x14ac:dyDescent="0.35">
      <c r="B7221" s="45" t="s">
        <v>3314</v>
      </c>
      <c r="C7221" s="54">
        <v>903561</v>
      </c>
      <c r="D7221" s="54">
        <v>903561</v>
      </c>
      <c r="E7221" s="60" t="s">
        <v>3213</v>
      </c>
      <c r="F7221" s="73">
        <v>0</v>
      </c>
      <c r="G7221" s="73">
        <v>0.79166666666666663</v>
      </c>
      <c r="H7221" s="73">
        <v>0.79166666666666663</v>
      </c>
      <c r="I7221" s="73">
        <v>0.79166666666666663</v>
      </c>
      <c r="J7221" s="81" t="s">
        <v>4230</v>
      </c>
      <c r="AL7221" s="144">
        <v>0</v>
      </c>
      <c r="AM7221" s="144">
        <v>0.79166666666666663</v>
      </c>
      <c r="AN7221" s="144">
        <v>0.79166666666666663</v>
      </c>
      <c r="AO7221" s="145">
        <v>0.79166666666666663</v>
      </c>
    </row>
    <row r="7222" spans="2:41" ht="14.5" hidden="1" x14ac:dyDescent="0.35">
      <c r="B7222" s="45" t="s">
        <v>3314</v>
      </c>
      <c r="C7222" s="54">
        <v>903625</v>
      </c>
      <c r="D7222" s="54">
        <v>903625</v>
      </c>
      <c r="E7222" s="60" t="s">
        <v>3213</v>
      </c>
      <c r="F7222" s="73">
        <v>0</v>
      </c>
      <c r="G7222" s="73">
        <v>0.79166666666666663</v>
      </c>
      <c r="H7222" s="73">
        <v>0.79166666666666663</v>
      </c>
      <c r="I7222" s="73">
        <v>0.79166666666666663</v>
      </c>
      <c r="J7222" s="81" t="s">
        <v>4230</v>
      </c>
      <c r="AL7222" s="144">
        <v>0</v>
      </c>
      <c r="AM7222" s="144">
        <v>0.79166666666666663</v>
      </c>
      <c r="AN7222" s="144">
        <v>0.79166666666666663</v>
      </c>
      <c r="AO7222" s="145">
        <v>0.79166666666666663</v>
      </c>
    </row>
    <row r="7223" spans="2:41" ht="14.5" hidden="1" x14ac:dyDescent="0.35">
      <c r="B7223" s="45" t="s">
        <v>3314</v>
      </c>
      <c r="C7223" s="54">
        <v>903662</v>
      </c>
      <c r="D7223" s="54">
        <v>903662</v>
      </c>
      <c r="E7223" s="60" t="s">
        <v>3213</v>
      </c>
      <c r="F7223" s="73">
        <v>0</v>
      </c>
      <c r="G7223" s="73">
        <v>0.79166666666666663</v>
      </c>
      <c r="H7223" s="73">
        <v>0.79166666666666663</v>
      </c>
      <c r="I7223" s="73">
        <v>0.79166666666666663</v>
      </c>
      <c r="J7223" s="81" t="s">
        <v>4230</v>
      </c>
      <c r="AL7223" s="144">
        <v>0</v>
      </c>
      <c r="AM7223" s="144">
        <v>0.79166666666666663</v>
      </c>
      <c r="AN7223" s="144">
        <v>0.79166666666666663</v>
      </c>
      <c r="AO7223" s="145">
        <v>0.79166666666666663</v>
      </c>
    </row>
    <row r="7224" spans="2:41" ht="14.5" hidden="1" x14ac:dyDescent="0.35">
      <c r="B7224" s="45" t="s">
        <v>3314</v>
      </c>
      <c r="C7224" s="54">
        <v>903740</v>
      </c>
      <c r="D7224" s="54">
        <v>903740</v>
      </c>
      <c r="E7224" s="60" t="s">
        <v>3213</v>
      </c>
      <c r="F7224" s="73">
        <v>0</v>
      </c>
      <c r="G7224" s="73">
        <v>0.79166666666666663</v>
      </c>
      <c r="H7224" s="73">
        <v>0.79166666666666663</v>
      </c>
      <c r="I7224" s="73">
        <v>0.79166666666666663</v>
      </c>
      <c r="J7224" s="81" t="s">
        <v>4230</v>
      </c>
      <c r="AL7224" s="144">
        <v>0</v>
      </c>
      <c r="AM7224" s="144">
        <v>0.79166666666666663</v>
      </c>
      <c r="AN7224" s="144">
        <v>0.79166666666666663</v>
      </c>
      <c r="AO7224" s="145">
        <v>0.79166666666666663</v>
      </c>
    </row>
    <row r="7225" spans="2:41" ht="14.5" hidden="1" x14ac:dyDescent="0.35">
      <c r="B7225" s="45" t="s">
        <v>3314</v>
      </c>
      <c r="C7225" s="54">
        <v>903756</v>
      </c>
      <c r="D7225" s="54">
        <v>903756</v>
      </c>
      <c r="E7225" s="60" t="s">
        <v>3213</v>
      </c>
      <c r="F7225" s="73">
        <v>0</v>
      </c>
      <c r="G7225" s="73">
        <v>0.79166666666666663</v>
      </c>
      <c r="H7225" s="73">
        <v>0.79166666666666663</v>
      </c>
      <c r="I7225" s="73">
        <v>0.79166666666666663</v>
      </c>
      <c r="J7225" s="81" t="s">
        <v>4230</v>
      </c>
      <c r="AL7225" s="144">
        <v>0</v>
      </c>
      <c r="AM7225" s="144">
        <v>0.79166666666666663</v>
      </c>
      <c r="AN7225" s="144">
        <v>0.79166666666666663</v>
      </c>
      <c r="AO7225" s="145">
        <v>0.79166666666666663</v>
      </c>
    </row>
    <row r="7226" spans="2:41" ht="14.5" hidden="1" x14ac:dyDescent="0.35">
      <c r="B7226" s="45" t="s">
        <v>3314</v>
      </c>
      <c r="C7226" s="54">
        <v>903956</v>
      </c>
      <c r="D7226" s="54">
        <v>903956</v>
      </c>
      <c r="E7226" s="60" t="s">
        <v>3213</v>
      </c>
      <c r="F7226" s="73">
        <v>0</v>
      </c>
      <c r="G7226" s="73">
        <v>0.79166666666666663</v>
      </c>
      <c r="H7226" s="73">
        <v>0.79166666666666663</v>
      </c>
      <c r="I7226" s="73">
        <v>0.79166666666666663</v>
      </c>
      <c r="J7226" s="81" t="s">
        <v>4230</v>
      </c>
      <c r="AL7226" s="144">
        <v>0</v>
      </c>
      <c r="AM7226" s="144">
        <v>0.79166666666666663</v>
      </c>
      <c r="AN7226" s="144">
        <v>0.79166666666666663</v>
      </c>
      <c r="AO7226" s="145">
        <v>0.79166666666666663</v>
      </c>
    </row>
    <row r="7227" spans="2:41" ht="14.5" hidden="1" x14ac:dyDescent="0.35">
      <c r="B7227" s="45" t="s">
        <v>3314</v>
      </c>
      <c r="C7227" s="54">
        <v>904075</v>
      </c>
      <c r="D7227" s="54">
        <v>904075</v>
      </c>
      <c r="E7227" s="60" t="s">
        <v>3213</v>
      </c>
      <c r="F7227" s="73">
        <v>0</v>
      </c>
      <c r="G7227" s="73">
        <v>0.79166666666666663</v>
      </c>
      <c r="H7227" s="73">
        <v>0.79166666666666663</v>
      </c>
      <c r="I7227" s="73">
        <v>0.79166666666666663</v>
      </c>
      <c r="J7227" s="81" t="s">
        <v>4230</v>
      </c>
      <c r="AL7227" s="144">
        <v>0</v>
      </c>
      <c r="AM7227" s="144">
        <v>0.79166666666666663</v>
      </c>
      <c r="AN7227" s="144">
        <v>0.79166666666666663</v>
      </c>
      <c r="AO7227" s="145">
        <v>0.79166666666666663</v>
      </c>
    </row>
    <row r="7228" spans="2:41" ht="14.5" hidden="1" x14ac:dyDescent="0.35">
      <c r="B7228" s="45" t="s">
        <v>3314</v>
      </c>
      <c r="C7228" s="54">
        <v>904222</v>
      </c>
      <c r="D7228" s="54">
        <v>904222</v>
      </c>
      <c r="E7228" s="60" t="s">
        <v>3213</v>
      </c>
      <c r="F7228" s="73">
        <v>0</v>
      </c>
      <c r="G7228" s="73">
        <v>0.79166666666666663</v>
      </c>
      <c r="H7228" s="73">
        <v>0.79166666666666663</v>
      </c>
      <c r="I7228" s="73">
        <v>0.79166666666666663</v>
      </c>
      <c r="J7228" s="81" t="s">
        <v>4230</v>
      </c>
      <c r="AL7228" s="144">
        <v>0</v>
      </c>
      <c r="AM7228" s="144">
        <v>0.79166666666666663</v>
      </c>
      <c r="AN7228" s="144">
        <v>0.79166666666666663</v>
      </c>
      <c r="AO7228" s="145">
        <v>0.79166666666666663</v>
      </c>
    </row>
    <row r="7229" spans="2:41" ht="14.5" hidden="1" x14ac:dyDescent="0.35">
      <c r="B7229" s="45" t="s">
        <v>3314</v>
      </c>
      <c r="C7229" s="54">
        <v>904313</v>
      </c>
      <c r="D7229" s="54">
        <v>904313</v>
      </c>
      <c r="E7229" s="60" t="s">
        <v>3213</v>
      </c>
      <c r="F7229" s="73">
        <v>0</v>
      </c>
      <c r="G7229" s="73">
        <v>0.79166666666666663</v>
      </c>
      <c r="H7229" s="73">
        <v>0.79166666666666663</v>
      </c>
      <c r="I7229" s="73">
        <v>0.79166666666666663</v>
      </c>
      <c r="J7229" s="81" t="s">
        <v>4230</v>
      </c>
      <c r="AL7229" s="144">
        <v>0</v>
      </c>
      <c r="AM7229" s="144">
        <v>0.79166666666666663</v>
      </c>
      <c r="AN7229" s="144">
        <v>0.79166666666666663</v>
      </c>
      <c r="AO7229" s="145">
        <v>0.79166666666666663</v>
      </c>
    </row>
    <row r="7230" spans="2:41" ht="14.5" hidden="1" x14ac:dyDescent="0.35">
      <c r="B7230" s="45" t="s">
        <v>3314</v>
      </c>
      <c r="C7230" s="54">
        <v>904353</v>
      </c>
      <c r="D7230" s="54">
        <v>904353</v>
      </c>
      <c r="E7230" s="60" t="s">
        <v>3213</v>
      </c>
      <c r="F7230" s="73">
        <v>0</v>
      </c>
      <c r="G7230" s="73">
        <v>0.79166666666666663</v>
      </c>
      <c r="H7230" s="73">
        <v>0.79166666666666663</v>
      </c>
      <c r="I7230" s="73">
        <v>0.79166666666666663</v>
      </c>
      <c r="J7230" s="81" t="s">
        <v>4230</v>
      </c>
      <c r="AL7230" s="144">
        <v>0</v>
      </c>
      <c r="AM7230" s="144">
        <v>0.79166666666666663</v>
      </c>
      <c r="AN7230" s="144">
        <v>0.79166666666666663</v>
      </c>
      <c r="AO7230" s="145">
        <v>0.79166666666666663</v>
      </c>
    </row>
    <row r="7231" spans="2:41" ht="14.5" hidden="1" x14ac:dyDescent="0.35">
      <c r="B7231" s="45" t="s">
        <v>3314</v>
      </c>
      <c r="C7231" s="54">
        <v>904444</v>
      </c>
      <c r="D7231" s="54">
        <v>904444</v>
      </c>
      <c r="E7231" s="60" t="s">
        <v>3213</v>
      </c>
      <c r="F7231" s="73">
        <v>0</v>
      </c>
      <c r="G7231" s="73">
        <v>0.79166666666666663</v>
      </c>
      <c r="H7231" s="73">
        <v>0.79166666666666663</v>
      </c>
      <c r="I7231" s="73">
        <v>0.79166666666666663</v>
      </c>
      <c r="J7231" s="81" t="s">
        <v>4230</v>
      </c>
      <c r="AL7231" s="144">
        <v>0</v>
      </c>
      <c r="AM7231" s="144">
        <v>0.79166666666666663</v>
      </c>
      <c r="AN7231" s="144">
        <v>0.79166666666666663</v>
      </c>
      <c r="AO7231" s="145">
        <v>0.79166666666666663</v>
      </c>
    </row>
    <row r="7232" spans="2:41" ht="14.5" hidden="1" x14ac:dyDescent="0.35">
      <c r="B7232" s="45" t="s">
        <v>3314</v>
      </c>
      <c r="C7232" s="54">
        <v>904620</v>
      </c>
      <c r="D7232" s="54">
        <v>904621</v>
      </c>
      <c r="E7232" s="60" t="s">
        <v>3213</v>
      </c>
      <c r="F7232" s="73">
        <v>0</v>
      </c>
      <c r="G7232" s="73">
        <v>0.79166666666666663</v>
      </c>
      <c r="H7232" s="73">
        <v>0.79166666666666663</v>
      </c>
      <c r="I7232" s="73">
        <v>0.79166666666666663</v>
      </c>
      <c r="J7232" s="81" t="s">
        <v>4230</v>
      </c>
      <c r="AL7232" s="144">
        <v>0</v>
      </c>
      <c r="AM7232" s="144">
        <v>0.79166666666666663</v>
      </c>
      <c r="AN7232" s="144">
        <v>0.79166666666666663</v>
      </c>
      <c r="AO7232" s="145">
        <v>0.79166666666666663</v>
      </c>
    </row>
    <row r="7233" spans="2:41" ht="14.5" hidden="1" x14ac:dyDescent="0.35">
      <c r="B7233" s="45" t="s">
        <v>3314</v>
      </c>
      <c r="C7233" s="54">
        <v>904623</v>
      </c>
      <c r="D7233" s="54">
        <v>904623</v>
      </c>
      <c r="E7233" s="60" t="s">
        <v>3213</v>
      </c>
      <c r="F7233" s="73">
        <v>0</v>
      </c>
      <c r="G7233" s="73">
        <v>0.79166666666666663</v>
      </c>
      <c r="H7233" s="73">
        <v>0.79166666666666663</v>
      </c>
      <c r="I7233" s="73">
        <v>0.79166666666666663</v>
      </c>
      <c r="J7233" s="81" t="s">
        <v>4230</v>
      </c>
      <c r="AL7233" s="144">
        <v>0</v>
      </c>
      <c r="AM7233" s="144">
        <v>0.79166666666666663</v>
      </c>
      <c r="AN7233" s="144">
        <v>0.79166666666666663</v>
      </c>
      <c r="AO7233" s="145">
        <v>0.79166666666666663</v>
      </c>
    </row>
    <row r="7234" spans="2:41" ht="14.5" hidden="1" x14ac:dyDescent="0.35">
      <c r="B7234" s="45" t="s">
        <v>3314</v>
      </c>
      <c r="C7234" s="54">
        <v>904625</v>
      </c>
      <c r="D7234" s="54">
        <v>904625</v>
      </c>
      <c r="E7234" s="60" t="s">
        <v>3213</v>
      </c>
      <c r="F7234" s="73">
        <v>0</v>
      </c>
      <c r="G7234" s="73">
        <v>0.79166666666666663</v>
      </c>
      <c r="H7234" s="73">
        <v>0.79166666666666663</v>
      </c>
      <c r="I7234" s="73">
        <v>0.79166666666666663</v>
      </c>
      <c r="J7234" s="81" t="s">
        <v>4230</v>
      </c>
      <c r="AL7234" s="144">
        <v>0</v>
      </c>
      <c r="AM7234" s="144">
        <v>0.79166666666666663</v>
      </c>
      <c r="AN7234" s="144">
        <v>0.79166666666666663</v>
      </c>
      <c r="AO7234" s="145">
        <v>0.79166666666666663</v>
      </c>
    </row>
    <row r="7235" spans="2:41" ht="14.5" hidden="1" x14ac:dyDescent="0.35">
      <c r="B7235" s="45" t="s">
        <v>3314</v>
      </c>
      <c r="C7235" s="54">
        <v>904628</v>
      </c>
      <c r="D7235" s="54">
        <v>904628</v>
      </c>
      <c r="E7235" s="60" t="s">
        <v>3213</v>
      </c>
      <c r="F7235" s="73">
        <v>0</v>
      </c>
      <c r="G7235" s="73">
        <v>0.79166666666666663</v>
      </c>
      <c r="H7235" s="73">
        <v>0.79166666666666663</v>
      </c>
      <c r="I7235" s="73">
        <v>0.79166666666666663</v>
      </c>
      <c r="J7235" s="81" t="s">
        <v>4230</v>
      </c>
      <c r="AL7235" s="144">
        <v>0</v>
      </c>
      <c r="AM7235" s="144">
        <v>0.79166666666666663</v>
      </c>
      <c r="AN7235" s="144">
        <v>0.79166666666666663</v>
      </c>
      <c r="AO7235" s="145">
        <v>0.79166666666666663</v>
      </c>
    </row>
    <row r="7236" spans="2:41" ht="14.5" hidden="1" x14ac:dyDescent="0.35">
      <c r="B7236" s="45" t="s">
        <v>3314</v>
      </c>
      <c r="C7236" s="54">
        <v>904686</v>
      </c>
      <c r="D7236" s="54">
        <v>904686</v>
      </c>
      <c r="E7236" s="60" t="s">
        <v>3213</v>
      </c>
      <c r="F7236" s="73">
        <v>0</v>
      </c>
      <c r="G7236" s="73">
        <v>0.79166666666666663</v>
      </c>
      <c r="H7236" s="73">
        <v>0.79166666666666663</v>
      </c>
      <c r="I7236" s="73">
        <v>0.79166666666666663</v>
      </c>
      <c r="J7236" s="81" t="s">
        <v>4230</v>
      </c>
      <c r="AL7236" s="144">
        <v>0</v>
      </c>
      <c r="AM7236" s="144">
        <v>0.79166666666666663</v>
      </c>
      <c r="AN7236" s="144">
        <v>0.79166666666666663</v>
      </c>
      <c r="AO7236" s="145">
        <v>0.79166666666666663</v>
      </c>
    </row>
    <row r="7237" spans="2:41" ht="14.5" hidden="1" x14ac:dyDescent="0.35">
      <c r="B7237" s="45" t="s">
        <v>3314</v>
      </c>
      <c r="C7237" s="54">
        <v>904700</v>
      </c>
      <c r="D7237" s="54">
        <v>904700</v>
      </c>
      <c r="E7237" s="60" t="s">
        <v>3213</v>
      </c>
      <c r="F7237" s="73">
        <v>0</v>
      </c>
      <c r="G7237" s="73">
        <v>0.79166666666666663</v>
      </c>
      <c r="H7237" s="73">
        <v>0.79166666666666663</v>
      </c>
      <c r="I7237" s="73">
        <v>0.79166666666666663</v>
      </c>
      <c r="J7237" s="81" t="s">
        <v>4230</v>
      </c>
      <c r="AL7237" s="144">
        <v>0</v>
      </c>
      <c r="AM7237" s="144">
        <v>0.79166666666666663</v>
      </c>
      <c r="AN7237" s="144">
        <v>0.79166666666666663</v>
      </c>
      <c r="AO7237" s="145">
        <v>0.79166666666666663</v>
      </c>
    </row>
    <row r="7238" spans="2:41" ht="14.5" hidden="1" x14ac:dyDescent="0.35">
      <c r="B7238" s="45" t="s">
        <v>3314</v>
      </c>
      <c r="C7238" s="54">
        <v>904702</v>
      </c>
      <c r="D7238" s="54">
        <v>904702</v>
      </c>
      <c r="E7238" s="60" t="s">
        <v>3213</v>
      </c>
      <c r="F7238" s="73">
        <v>0</v>
      </c>
      <c r="G7238" s="73">
        <v>0.79166666666666663</v>
      </c>
      <c r="H7238" s="73">
        <v>0.79166666666666663</v>
      </c>
      <c r="I7238" s="73">
        <v>0.79166666666666663</v>
      </c>
      <c r="J7238" s="81" t="s">
        <v>4230</v>
      </c>
      <c r="AL7238" s="144">
        <v>0</v>
      </c>
      <c r="AM7238" s="144">
        <v>0.79166666666666663</v>
      </c>
      <c r="AN7238" s="144">
        <v>0.79166666666666663</v>
      </c>
      <c r="AO7238" s="145">
        <v>0.79166666666666663</v>
      </c>
    </row>
    <row r="7239" spans="2:41" ht="14.5" hidden="1" x14ac:dyDescent="0.35">
      <c r="B7239" s="45" t="s">
        <v>3314</v>
      </c>
      <c r="C7239" s="54">
        <v>904848</v>
      </c>
      <c r="D7239" s="54">
        <v>904848</v>
      </c>
      <c r="E7239" s="60" t="s">
        <v>3213</v>
      </c>
      <c r="F7239" s="73">
        <v>0</v>
      </c>
      <c r="G7239" s="73">
        <v>0.79166666666666663</v>
      </c>
      <c r="H7239" s="73">
        <v>0.79166666666666663</v>
      </c>
      <c r="I7239" s="73">
        <v>0.79166666666666663</v>
      </c>
      <c r="J7239" s="81" t="s">
        <v>4230</v>
      </c>
      <c r="AL7239" s="144">
        <v>0</v>
      </c>
      <c r="AM7239" s="144">
        <v>0.79166666666666663</v>
      </c>
      <c r="AN7239" s="144">
        <v>0.79166666666666663</v>
      </c>
      <c r="AO7239" s="145">
        <v>0.79166666666666663</v>
      </c>
    </row>
    <row r="7240" spans="2:41" ht="14.5" hidden="1" x14ac:dyDescent="0.35">
      <c r="B7240" s="45" t="s">
        <v>3314</v>
      </c>
      <c r="C7240" s="54">
        <v>905042</v>
      </c>
      <c r="D7240" s="54">
        <v>905042</v>
      </c>
      <c r="E7240" s="60" t="s">
        <v>3213</v>
      </c>
      <c r="F7240" s="73">
        <v>0</v>
      </c>
      <c r="G7240" s="73">
        <v>0.79166666666666663</v>
      </c>
      <c r="H7240" s="73">
        <v>0.79166666666666663</v>
      </c>
      <c r="I7240" s="73">
        <v>0.79166666666666663</v>
      </c>
      <c r="J7240" s="81" t="s">
        <v>4230</v>
      </c>
      <c r="AL7240" s="144">
        <v>0</v>
      </c>
      <c r="AM7240" s="144">
        <v>0.79166666666666663</v>
      </c>
      <c r="AN7240" s="144">
        <v>0.79166666666666663</v>
      </c>
      <c r="AO7240" s="145">
        <v>0.79166666666666663</v>
      </c>
    </row>
    <row r="7241" spans="2:41" ht="14.5" hidden="1" x14ac:dyDescent="0.35">
      <c r="B7241" s="45" t="s">
        <v>3314</v>
      </c>
      <c r="C7241" s="54">
        <v>905067</v>
      </c>
      <c r="D7241" s="54">
        <v>905067</v>
      </c>
      <c r="E7241" s="60" t="s">
        <v>3213</v>
      </c>
      <c r="F7241" s="73">
        <v>0</v>
      </c>
      <c r="G7241" s="73">
        <v>0.79166666666666663</v>
      </c>
      <c r="H7241" s="73">
        <v>0.79166666666666663</v>
      </c>
      <c r="I7241" s="73">
        <v>0.79166666666666663</v>
      </c>
      <c r="J7241" s="81" t="s">
        <v>4230</v>
      </c>
      <c r="AL7241" s="144">
        <v>0</v>
      </c>
      <c r="AM7241" s="144">
        <v>0.79166666666666663</v>
      </c>
      <c r="AN7241" s="144">
        <v>0.79166666666666663</v>
      </c>
      <c r="AO7241" s="145">
        <v>0.79166666666666663</v>
      </c>
    </row>
    <row r="7242" spans="2:41" ht="14.5" hidden="1" x14ac:dyDescent="0.35">
      <c r="B7242" s="45" t="s">
        <v>3314</v>
      </c>
      <c r="C7242" s="54">
        <v>905218</v>
      </c>
      <c r="D7242" s="54">
        <v>905218</v>
      </c>
      <c r="E7242" s="60" t="s">
        <v>3213</v>
      </c>
      <c r="F7242" s="73">
        <v>0</v>
      </c>
      <c r="G7242" s="73">
        <v>0.79166666666666663</v>
      </c>
      <c r="H7242" s="73">
        <v>0.79166666666666663</v>
      </c>
      <c r="I7242" s="73">
        <v>0.79166666666666663</v>
      </c>
      <c r="J7242" s="81" t="s">
        <v>4230</v>
      </c>
      <c r="AL7242" s="144">
        <v>0</v>
      </c>
      <c r="AM7242" s="144">
        <v>0.79166666666666663</v>
      </c>
      <c r="AN7242" s="144">
        <v>0.79166666666666663</v>
      </c>
      <c r="AO7242" s="145">
        <v>0.79166666666666663</v>
      </c>
    </row>
    <row r="7243" spans="2:41" ht="14.5" hidden="1" x14ac:dyDescent="0.35">
      <c r="B7243" s="45" t="s">
        <v>3314</v>
      </c>
      <c r="C7243" s="54">
        <v>905262</v>
      </c>
      <c r="D7243" s="54">
        <v>905262</v>
      </c>
      <c r="E7243" s="60" t="s">
        <v>3213</v>
      </c>
      <c r="F7243" s="73">
        <v>0</v>
      </c>
      <c r="G7243" s="73">
        <v>0.79166666666666663</v>
      </c>
      <c r="H7243" s="73">
        <v>0.79166666666666663</v>
      </c>
      <c r="I7243" s="73">
        <v>0.79166666666666663</v>
      </c>
      <c r="J7243" s="81" t="s">
        <v>4230</v>
      </c>
      <c r="AL7243" s="144">
        <v>0</v>
      </c>
      <c r="AM7243" s="144">
        <v>0.79166666666666663</v>
      </c>
      <c r="AN7243" s="144">
        <v>0.79166666666666663</v>
      </c>
      <c r="AO7243" s="145">
        <v>0.79166666666666663</v>
      </c>
    </row>
    <row r="7244" spans="2:41" ht="14.5" hidden="1" x14ac:dyDescent="0.35">
      <c r="B7244" s="45" t="s">
        <v>3314</v>
      </c>
      <c r="C7244" s="54">
        <v>905283</v>
      </c>
      <c r="D7244" s="54">
        <v>905284</v>
      </c>
      <c r="E7244" s="60" t="s">
        <v>3213</v>
      </c>
      <c r="F7244" s="73">
        <v>0</v>
      </c>
      <c r="G7244" s="73">
        <v>0.79166666666666663</v>
      </c>
      <c r="H7244" s="73">
        <v>0.79166666666666663</v>
      </c>
      <c r="I7244" s="73">
        <v>0.79166666666666663</v>
      </c>
      <c r="J7244" s="81" t="s">
        <v>4230</v>
      </c>
      <c r="AL7244" s="144">
        <v>0</v>
      </c>
      <c r="AM7244" s="144">
        <v>0.79166666666666663</v>
      </c>
      <c r="AN7244" s="144">
        <v>0.79166666666666663</v>
      </c>
      <c r="AO7244" s="145">
        <v>0.79166666666666663</v>
      </c>
    </row>
    <row r="7245" spans="2:41" ht="14.5" hidden="1" x14ac:dyDescent="0.35">
      <c r="B7245" s="45" t="s">
        <v>3314</v>
      </c>
      <c r="C7245" s="54">
        <v>905287</v>
      </c>
      <c r="D7245" s="54">
        <v>905287</v>
      </c>
      <c r="E7245" s="60" t="s">
        <v>3213</v>
      </c>
      <c r="F7245" s="73">
        <v>0</v>
      </c>
      <c r="G7245" s="73">
        <v>0.79166666666666663</v>
      </c>
      <c r="H7245" s="73">
        <v>0.79166666666666663</v>
      </c>
      <c r="I7245" s="73">
        <v>0.79166666666666663</v>
      </c>
      <c r="J7245" s="81" t="s">
        <v>4230</v>
      </c>
      <c r="AL7245" s="144">
        <v>0</v>
      </c>
      <c r="AM7245" s="144">
        <v>0.79166666666666663</v>
      </c>
      <c r="AN7245" s="144">
        <v>0.79166666666666663</v>
      </c>
      <c r="AO7245" s="145">
        <v>0.79166666666666663</v>
      </c>
    </row>
    <row r="7246" spans="2:41" ht="14.5" hidden="1" x14ac:dyDescent="0.35">
      <c r="B7246" s="45" t="s">
        <v>3314</v>
      </c>
      <c r="C7246" s="54">
        <v>905526</v>
      </c>
      <c r="D7246" s="54">
        <v>905526</v>
      </c>
      <c r="E7246" s="60" t="s">
        <v>3213</v>
      </c>
      <c r="F7246" s="73">
        <v>0</v>
      </c>
      <c r="G7246" s="73">
        <v>0.79166666666666663</v>
      </c>
      <c r="H7246" s="73">
        <v>0.79166666666666663</v>
      </c>
      <c r="I7246" s="73">
        <v>0.79166666666666663</v>
      </c>
      <c r="J7246" s="81" t="s">
        <v>4230</v>
      </c>
      <c r="AL7246" s="144">
        <v>0</v>
      </c>
      <c r="AM7246" s="144">
        <v>0.79166666666666663</v>
      </c>
      <c r="AN7246" s="144">
        <v>0.79166666666666663</v>
      </c>
      <c r="AO7246" s="145">
        <v>0.79166666666666663</v>
      </c>
    </row>
    <row r="7247" spans="2:41" ht="14.5" hidden="1" x14ac:dyDescent="0.35">
      <c r="B7247" s="45" t="s">
        <v>3314</v>
      </c>
      <c r="C7247" s="54">
        <v>905590</v>
      </c>
      <c r="D7247" s="54">
        <v>905590</v>
      </c>
      <c r="E7247" s="60" t="s">
        <v>3213</v>
      </c>
      <c r="F7247" s="73">
        <v>0</v>
      </c>
      <c r="G7247" s="73">
        <v>0.79166666666666663</v>
      </c>
      <c r="H7247" s="73">
        <v>0.79166666666666663</v>
      </c>
      <c r="I7247" s="73">
        <v>0.79166666666666663</v>
      </c>
      <c r="J7247" s="81" t="s">
        <v>4230</v>
      </c>
      <c r="AL7247" s="144">
        <v>0</v>
      </c>
      <c r="AM7247" s="144">
        <v>0.79166666666666663</v>
      </c>
      <c r="AN7247" s="144">
        <v>0.79166666666666663</v>
      </c>
      <c r="AO7247" s="145">
        <v>0.79166666666666663</v>
      </c>
    </row>
    <row r="7248" spans="2:41" ht="14.5" hidden="1" x14ac:dyDescent="0.35">
      <c r="B7248" s="45" t="s">
        <v>3314</v>
      </c>
      <c r="C7248" s="54">
        <v>905598</v>
      </c>
      <c r="D7248" s="54">
        <v>905598</v>
      </c>
      <c r="E7248" s="60" t="s">
        <v>3213</v>
      </c>
      <c r="F7248" s="73">
        <v>0</v>
      </c>
      <c r="G7248" s="73">
        <v>0.79166666666666663</v>
      </c>
      <c r="H7248" s="73">
        <v>0.79166666666666663</v>
      </c>
      <c r="I7248" s="73">
        <v>0.79166666666666663</v>
      </c>
      <c r="J7248" s="81" t="s">
        <v>4230</v>
      </c>
      <c r="AL7248" s="144">
        <v>0</v>
      </c>
      <c r="AM7248" s="144">
        <v>0.79166666666666663</v>
      </c>
      <c r="AN7248" s="144">
        <v>0.79166666666666663</v>
      </c>
      <c r="AO7248" s="145">
        <v>0.79166666666666663</v>
      </c>
    </row>
    <row r="7249" spans="2:41" ht="14.5" hidden="1" x14ac:dyDescent="0.35">
      <c r="B7249" s="45" t="s">
        <v>3314</v>
      </c>
      <c r="C7249" s="54">
        <v>905687</v>
      </c>
      <c r="D7249" s="54">
        <v>905687</v>
      </c>
      <c r="E7249" s="60" t="s">
        <v>3213</v>
      </c>
      <c r="F7249" s="73">
        <v>0</v>
      </c>
      <c r="G7249" s="73">
        <v>0.79166666666666663</v>
      </c>
      <c r="H7249" s="73">
        <v>0.79166666666666663</v>
      </c>
      <c r="I7249" s="73">
        <v>0.79166666666666663</v>
      </c>
      <c r="J7249" s="81" t="s">
        <v>4230</v>
      </c>
      <c r="AL7249" s="144">
        <v>0</v>
      </c>
      <c r="AM7249" s="144">
        <v>0.79166666666666663</v>
      </c>
      <c r="AN7249" s="144">
        <v>0.79166666666666663</v>
      </c>
      <c r="AO7249" s="145">
        <v>0.79166666666666663</v>
      </c>
    </row>
    <row r="7250" spans="2:41" ht="14.5" hidden="1" x14ac:dyDescent="0.35">
      <c r="B7250" s="45" t="s">
        <v>3314</v>
      </c>
      <c r="C7250" s="54">
        <v>905758</v>
      </c>
      <c r="D7250" s="54">
        <v>905758</v>
      </c>
      <c r="E7250" s="60" t="s">
        <v>3213</v>
      </c>
      <c r="F7250" s="73">
        <v>0</v>
      </c>
      <c r="G7250" s="73">
        <v>0.79166666666666663</v>
      </c>
      <c r="H7250" s="73">
        <v>0.79166666666666663</v>
      </c>
      <c r="I7250" s="73">
        <v>0.79166666666666663</v>
      </c>
      <c r="J7250" s="81" t="s">
        <v>4230</v>
      </c>
      <c r="AL7250" s="144">
        <v>0</v>
      </c>
      <c r="AM7250" s="144">
        <v>0.79166666666666663</v>
      </c>
      <c r="AN7250" s="144">
        <v>0.79166666666666663</v>
      </c>
      <c r="AO7250" s="145">
        <v>0.79166666666666663</v>
      </c>
    </row>
    <row r="7251" spans="2:41" ht="14.5" hidden="1" x14ac:dyDescent="0.35">
      <c r="B7251" s="45" t="s">
        <v>3314</v>
      </c>
      <c r="C7251" s="54">
        <v>905800</v>
      </c>
      <c r="D7251" s="54">
        <v>905800</v>
      </c>
      <c r="E7251" s="60" t="s">
        <v>3213</v>
      </c>
      <c r="F7251" s="73">
        <v>0</v>
      </c>
      <c r="G7251" s="73">
        <v>0.79166666666666663</v>
      </c>
      <c r="H7251" s="73">
        <v>0.79166666666666663</v>
      </c>
      <c r="I7251" s="73">
        <v>0.79166666666666663</v>
      </c>
      <c r="J7251" s="81" t="s">
        <v>4230</v>
      </c>
      <c r="AL7251" s="144">
        <v>0</v>
      </c>
      <c r="AM7251" s="144">
        <v>0.79166666666666663</v>
      </c>
      <c r="AN7251" s="144">
        <v>0.79166666666666663</v>
      </c>
      <c r="AO7251" s="145">
        <v>0.79166666666666663</v>
      </c>
    </row>
    <row r="7252" spans="2:41" ht="14.5" hidden="1" x14ac:dyDescent="0.35">
      <c r="B7252" s="45" t="s">
        <v>3314</v>
      </c>
      <c r="C7252" s="54">
        <v>906066</v>
      </c>
      <c r="D7252" s="54">
        <v>906066</v>
      </c>
      <c r="E7252" s="60" t="s">
        <v>3213</v>
      </c>
      <c r="F7252" s="73">
        <v>0</v>
      </c>
      <c r="G7252" s="73">
        <v>0.79166666666666663</v>
      </c>
      <c r="H7252" s="73">
        <v>0.79166666666666663</v>
      </c>
      <c r="I7252" s="73">
        <v>0.79166666666666663</v>
      </c>
      <c r="J7252" s="81" t="s">
        <v>4230</v>
      </c>
      <c r="AL7252" s="144">
        <v>0</v>
      </c>
      <c r="AM7252" s="144">
        <v>0.79166666666666663</v>
      </c>
      <c r="AN7252" s="144">
        <v>0.79166666666666663</v>
      </c>
      <c r="AO7252" s="145">
        <v>0.79166666666666663</v>
      </c>
    </row>
    <row r="7253" spans="2:41" ht="14.5" hidden="1" x14ac:dyDescent="0.35">
      <c r="B7253" s="45" t="s">
        <v>3314</v>
      </c>
      <c r="C7253" s="54">
        <v>906304</v>
      </c>
      <c r="D7253" s="54">
        <v>906304</v>
      </c>
      <c r="E7253" s="60" t="s">
        <v>3213</v>
      </c>
      <c r="F7253" s="73">
        <v>0</v>
      </c>
      <c r="G7253" s="73">
        <v>0.79166666666666663</v>
      </c>
      <c r="H7253" s="73">
        <v>0.79166666666666663</v>
      </c>
      <c r="I7253" s="73">
        <v>0.79166666666666663</v>
      </c>
      <c r="J7253" s="81" t="s">
        <v>4230</v>
      </c>
      <c r="AL7253" s="144">
        <v>0</v>
      </c>
      <c r="AM7253" s="144">
        <v>0.79166666666666663</v>
      </c>
      <c r="AN7253" s="144">
        <v>0.79166666666666663</v>
      </c>
      <c r="AO7253" s="145">
        <v>0.79166666666666663</v>
      </c>
    </row>
    <row r="7254" spans="2:41" ht="14.5" hidden="1" x14ac:dyDescent="0.35">
      <c r="B7254" s="45" t="s">
        <v>3314</v>
      </c>
      <c r="C7254" s="54">
        <v>906783</v>
      </c>
      <c r="D7254" s="54">
        <v>906783</v>
      </c>
      <c r="E7254" s="60" t="s">
        <v>3213</v>
      </c>
      <c r="F7254" s="73">
        <v>0</v>
      </c>
      <c r="G7254" s="73">
        <v>0.79166666666666663</v>
      </c>
      <c r="H7254" s="73">
        <v>0.79166666666666663</v>
      </c>
      <c r="I7254" s="73">
        <v>0.79166666666666663</v>
      </c>
      <c r="J7254" s="81" t="s">
        <v>4230</v>
      </c>
      <c r="AL7254" s="144">
        <v>0</v>
      </c>
      <c r="AM7254" s="144">
        <v>0.79166666666666663</v>
      </c>
      <c r="AN7254" s="144">
        <v>0.79166666666666663</v>
      </c>
      <c r="AO7254" s="145">
        <v>0.79166666666666663</v>
      </c>
    </row>
    <row r="7255" spans="2:41" ht="14.5" hidden="1" x14ac:dyDescent="0.35">
      <c r="B7255" s="45" t="s">
        <v>3314</v>
      </c>
      <c r="C7255" s="54">
        <v>906949</v>
      </c>
      <c r="D7255" s="54">
        <v>906949</v>
      </c>
      <c r="E7255" s="60" t="s">
        <v>3213</v>
      </c>
      <c r="F7255" s="73">
        <v>0</v>
      </c>
      <c r="G7255" s="73">
        <v>0.79166666666666663</v>
      </c>
      <c r="H7255" s="73">
        <v>0.79166666666666663</v>
      </c>
      <c r="I7255" s="73">
        <v>0.79166666666666663</v>
      </c>
      <c r="J7255" s="81" t="s">
        <v>4230</v>
      </c>
      <c r="AL7255" s="144">
        <v>0</v>
      </c>
      <c r="AM7255" s="144">
        <v>0.79166666666666663</v>
      </c>
      <c r="AN7255" s="144">
        <v>0.79166666666666663</v>
      </c>
      <c r="AO7255" s="145">
        <v>0.79166666666666663</v>
      </c>
    </row>
    <row r="7256" spans="2:41" ht="14.5" hidden="1" x14ac:dyDescent="0.35">
      <c r="B7256" s="45" t="s">
        <v>3314</v>
      </c>
      <c r="C7256" s="54">
        <v>907027</v>
      </c>
      <c r="D7256" s="54">
        <v>907027</v>
      </c>
      <c r="E7256" s="60" t="s">
        <v>3213</v>
      </c>
      <c r="F7256" s="73">
        <v>0</v>
      </c>
      <c r="G7256" s="73">
        <v>0.79166666666666663</v>
      </c>
      <c r="H7256" s="73">
        <v>0.79166666666666663</v>
      </c>
      <c r="I7256" s="73">
        <v>0.79166666666666663</v>
      </c>
      <c r="J7256" s="81" t="s">
        <v>4230</v>
      </c>
      <c r="AL7256" s="144">
        <v>0</v>
      </c>
      <c r="AM7256" s="144">
        <v>0.79166666666666663</v>
      </c>
      <c r="AN7256" s="144">
        <v>0.79166666666666663</v>
      </c>
      <c r="AO7256" s="145">
        <v>0.79166666666666663</v>
      </c>
    </row>
    <row r="7257" spans="2:41" ht="14.5" hidden="1" x14ac:dyDescent="0.35">
      <c r="B7257" s="45" t="s">
        <v>3314</v>
      </c>
      <c r="C7257" s="54">
        <v>907097</v>
      </c>
      <c r="D7257" s="54">
        <v>907097</v>
      </c>
      <c r="E7257" s="60" t="s">
        <v>3213</v>
      </c>
      <c r="F7257" s="73">
        <v>0</v>
      </c>
      <c r="G7257" s="73">
        <v>0.79166666666666663</v>
      </c>
      <c r="H7257" s="73">
        <v>0.79166666666666663</v>
      </c>
      <c r="I7257" s="73">
        <v>0.79166666666666663</v>
      </c>
      <c r="J7257" s="81" t="s">
        <v>4230</v>
      </c>
      <c r="AL7257" s="144">
        <v>0</v>
      </c>
      <c r="AM7257" s="144">
        <v>0.79166666666666663</v>
      </c>
      <c r="AN7257" s="144">
        <v>0.79166666666666663</v>
      </c>
      <c r="AO7257" s="145">
        <v>0.79166666666666663</v>
      </c>
    </row>
    <row r="7258" spans="2:41" ht="14.5" hidden="1" x14ac:dyDescent="0.35">
      <c r="B7258" s="45" t="s">
        <v>3314</v>
      </c>
      <c r="C7258" s="54">
        <v>907168</v>
      </c>
      <c r="D7258" s="54">
        <v>907168</v>
      </c>
      <c r="E7258" s="60" t="s">
        <v>3213</v>
      </c>
      <c r="F7258" s="73">
        <v>0</v>
      </c>
      <c r="G7258" s="73">
        <v>0.79166666666666663</v>
      </c>
      <c r="H7258" s="73">
        <v>0.79166666666666663</v>
      </c>
      <c r="I7258" s="73">
        <v>0.79166666666666663</v>
      </c>
      <c r="J7258" s="81" t="s">
        <v>4230</v>
      </c>
      <c r="AL7258" s="144">
        <v>0</v>
      </c>
      <c r="AM7258" s="144">
        <v>0.79166666666666663</v>
      </c>
      <c r="AN7258" s="144">
        <v>0.79166666666666663</v>
      </c>
      <c r="AO7258" s="145">
        <v>0.79166666666666663</v>
      </c>
    </row>
    <row r="7259" spans="2:41" ht="14.5" hidden="1" x14ac:dyDescent="0.35">
      <c r="B7259" s="45" t="s">
        <v>3314</v>
      </c>
      <c r="C7259" s="54">
        <v>907293</v>
      </c>
      <c r="D7259" s="54">
        <v>907294</v>
      </c>
      <c r="E7259" s="60" t="s">
        <v>3213</v>
      </c>
      <c r="F7259" s="73">
        <v>0</v>
      </c>
      <c r="G7259" s="73">
        <v>0.79166666666666663</v>
      </c>
      <c r="H7259" s="73">
        <v>0.79166666666666663</v>
      </c>
      <c r="I7259" s="73">
        <v>0.79166666666666663</v>
      </c>
      <c r="J7259" s="81" t="s">
        <v>4230</v>
      </c>
      <c r="AL7259" s="144">
        <v>0</v>
      </c>
      <c r="AM7259" s="144">
        <v>0.79166666666666663</v>
      </c>
      <c r="AN7259" s="144">
        <v>0.79166666666666663</v>
      </c>
      <c r="AO7259" s="145">
        <v>0.79166666666666663</v>
      </c>
    </row>
    <row r="7260" spans="2:41" ht="14.5" hidden="1" x14ac:dyDescent="0.35">
      <c r="B7260" s="45" t="s">
        <v>3314</v>
      </c>
      <c r="C7260" s="54">
        <v>907421</v>
      </c>
      <c r="D7260" s="54">
        <v>907421</v>
      </c>
      <c r="E7260" s="60" t="s">
        <v>3213</v>
      </c>
      <c r="F7260" s="73">
        <v>0</v>
      </c>
      <c r="G7260" s="73">
        <v>0.79166666666666663</v>
      </c>
      <c r="H7260" s="73">
        <v>0.79166666666666663</v>
      </c>
      <c r="I7260" s="73">
        <v>0.79166666666666663</v>
      </c>
      <c r="J7260" s="81" t="s">
        <v>4230</v>
      </c>
      <c r="AL7260" s="144">
        <v>0</v>
      </c>
      <c r="AM7260" s="144">
        <v>0.79166666666666663</v>
      </c>
      <c r="AN7260" s="144">
        <v>0.79166666666666663</v>
      </c>
      <c r="AO7260" s="145">
        <v>0.79166666666666663</v>
      </c>
    </row>
    <row r="7261" spans="2:41" ht="14.5" hidden="1" x14ac:dyDescent="0.35">
      <c r="B7261" s="45" t="s">
        <v>3314</v>
      </c>
      <c r="C7261" s="54">
        <v>907423</v>
      </c>
      <c r="D7261" s="54">
        <v>907424</v>
      </c>
      <c r="E7261" s="60" t="s">
        <v>3213</v>
      </c>
      <c r="F7261" s="73">
        <v>0</v>
      </c>
      <c r="G7261" s="73">
        <v>0.79166666666666663</v>
      </c>
      <c r="H7261" s="73">
        <v>0.79166666666666663</v>
      </c>
      <c r="I7261" s="73">
        <v>0.79166666666666663</v>
      </c>
      <c r="J7261" s="81" t="s">
        <v>4230</v>
      </c>
      <c r="AL7261" s="144">
        <v>0</v>
      </c>
      <c r="AM7261" s="144">
        <v>0.79166666666666663</v>
      </c>
      <c r="AN7261" s="144">
        <v>0.79166666666666663</v>
      </c>
      <c r="AO7261" s="145">
        <v>0.79166666666666663</v>
      </c>
    </row>
    <row r="7262" spans="2:41" ht="14.5" hidden="1" x14ac:dyDescent="0.35">
      <c r="B7262" s="45" t="s">
        <v>3314</v>
      </c>
      <c r="C7262" s="54">
        <v>907430</v>
      </c>
      <c r="D7262" s="54">
        <v>907430</v>
      </c>
      <c r="E7262" s="60" t="s">
        <v>3213</v>
      </c>
      <c r="F7262" s="73">
        <v>0</v>
      </c>
      <c r="G7262" s="73">
        <v>0.79166666666666663</v>
      </c>
      <c r="H7262" s="73">
        <v>0.79166666666666663</v>
      </c>
      <c r="I7262" s="73">
        <v>0.79166666666666663</v>
      </c>
      <c r="J7262" s="81" t="s">
        <v>4230</v>
      </c>
      <c r="AL7262" s="144">
        <v>0</v>
      </c>
      <c r="AM7262" s="144">
        <v>0.79166666666666663</v>
      </c>
      <c r="AN7262" s="144">
        <v>0.79166666666666663</v>
      </c>
      <c r="AO7262" s="145">
        <v>0.79166666666666663</v>
      </c>
    </row>
    <row r="7263" spans="2:41" ht="14.5" hidden="1" x14ac:dyDescent="0.35">
      <c r="B7263" s="45" t="s">
        <v>3314</v>
      </c>
      <c r="C7263" s="54">
        <v>907438</v>
      </c>
      <c r="D7263" s="54">
        <v>907438</v>
      </c>
      <c r="E7263" s="60" t="s">
        <v>3213</v>
      </c>
      <c r="F7263" s="73">
        <v>0</v>
      </c>
      <c r="G7263" s="73">
        <v>0.79166666666666663</v>
      </c>
      <c r="H7263" s="73">
        <v>0.79166666666666663</v>
      </c>
      <c r="I7263" s="73">
        <v>0.79166666666666663</v>
      </c>
      <c r="J7263" s="81" t="s">
        <v>4230</v>
      </c>
      <c r="AL7263" s="144">
        <v>0</v>
      </c>
      <c r="AM7263" s="144">
        <v>0.79166666666666663</v>
      </c>
      <c r="AN7263" s="144">
        <v>0.79166666666666663</v>
      </c>
      <c r="AO7263" s="145">
        <v>0.79166666666666663</v>
      </c>
    </row>
    <row r="7264" spans="2:41" ht="14.5" hidden="1" x14ac:dyDescent="0.35">
      <c r="B7264" s="45" t="s">
        <v>3314</v>
      </c>
      <c r="C7264" s="54">
        <v>907610</v>
      </c>
      <c r="D7264" s="54">
        <v>907610</v>
      </c>
      <c r="E7264" s="60" t="s">
        <v>3213</v>
      </c>
      <c r="F7264" s="73">
        <v>0</v>
      </c>
      <c r="G7264" s="73">
        <v>0.79166666666666663</v>
      </c>
      <c r="H7264" s="73">
        <v>0.79166666666666663</v>
      </c>
      <c r="I7264" s="73">
        <v>0.79166666666666663</v>
      </c>
      <c r="J7264" s="81" t="s">
        <v>4230</v>
      </c>
      <c r="AL7264" s="144">
        <v>0</v>
      </c>
      <c r="AM7264" s="144">
        <v>0.79166666666666663</v>
      </c>
      <c r="AN7264" s="144">
        <v>0.79166666666666663</v>
      </c>
      <c r="AO7264" s="145">
        <v>0.79166666666666663</v>
      </c>
    </row>
    <row r="7265" spans="2:41" ht="14.5" hidden="1" x14ac:dyDescent="0.35">
      <c r="B7265" s="45" t="s">
        <v>3314</v>
      </c>
      <c r="C7265" s="54">
        <v>907657</v>
      </c>
      <c r="D7265" s="54">
        <v>907657</v>
      </c>
      <c r="E7265" s="60" t="s">
        <v>3213</v>
      </c>
      <c r="F7265" s="73">
        <v>0</v>
      </c>
      <c r="G7265" s="73">
        <v>0.79166666666666663</v>
      </c>
      <c r="H7265" s="73">
        <v>0.79166666666666663</v>
      </c>
      <c r="I7265" s="73">
        <v>0.79166666666666663</v>
      </c>
      <c r="J7265" s="81" t="s">
        <v>4230</v>
      </c>
      <c r="AL7265" s="144">
        <v>0</v>
      </c>
      <c r="AM7265" s="144">
        <v>0.79166666666666663</v>
      </c>
      <c r="AN7265" s="144">
        <v>0.79166666666666663</v>
      </c>
      <c r="AO7265" s="145">
        <v>0.79166666666666663</v>
      </c>
    </row>
    <row r="7266" spans="2:41" ht="14.5" hidden="1" x14ac:dyDescent="0.35">
      <c r="B7266" s="45" t="s">
        <v>3314</v>
      </c>
      <c r="C7266" s="54">
        <v>907662</v>
      </c>
      <c r="D7266" s="54">
        <v>907662</v>
      </c>
      <c r="E7266" s="60" t="s">
        <v>3213</v>
      </c>
      <c r="F7266" s="73">
        <v>0</v>
      </c>
      <c r="G7266" s="73">
        <v>0.79166666666666663</v>
      </c>
      <c r="H7266" s="73">
        <v>0.79166666666666663</v>
      </c>
      <c r="I7266" s="73">
        <v>0.79166666666666663</v>
      </c>
      <c r="J7266" s="81" t="s">
        <v>4230</v>
      </c>
      <c r="AL7266" s="144">
        <v>0</v>
      </c>
      <c r="AM7266" s="144">
        <v>0.79166666666666663</v>
      </c>
      <c r="AN7266" s="144">
        <v>0.79166666666666663</v>
      </c>
      <c r="AO7266" s="145">
        <v>0.79166666666666663</v>
      </c>
    </row>
    <row r="7267" spans="2:41" ht="14.5" hidden="1" x14ac:dyDescent="0.35">
      <c r="B7267" s="45" t="s">
        <v>3314</v>
      </c>
      <c r="C7267" s="54">
        <v>907669</v>
      </c>
      <c r="D7267" s="54">
        <v>907669</v>
      </c>
      <c r="E7267" s="60" t="s">
        <v>3213</v>
      </c>
      <c r="F7267" s="73">
        <v>0</v>
      </c>
      <c r="G7267" s="73">
        <v>0.79166666666666663</v>
      </c>
      <c r="H7267" s="73">
        <v>0.79166666666666663</v>
      </c>
      <c r="I7267" s="73">
        <v>0.79166666666666663</v>
      </c>
      <c r="J7267" s="81" t="s">
        <v>4230</v>
      </c>
      <c r="AL7267" s="144">
        <v>0</v>
      </c>
      <c r="AM7267" s="144">
        <v>0.79166666666666663</v>
      </c>
      <c r="AN7267" s="144">
        <v>0.79166666666666663</v>
      </c>
      <c r="AO7267" s="145">
        <v>0.79166666666666663</v>
      </c>
    </row>
    <row r="7268" spans="2:41" ht="14.5" hidden="1" x14ac:dyDescent="0.35">
      <c r="B7268" s="45" t="s">
        <v>3314</v>
      </c>
      <c r="C7268" s="54">
        <v>907841</v>
      </c>
      <c r="D7268" s="54">
        <v>907841</v>
      </c>
      <c r="E7268" s="60" t="s">
        <v>3213</v>
      </c>
      <c r="F7268" s="73">
        <v>0</v>
      </c>
      <c r="G7268" s="73">
        <v>0.79166666666666663</v>
      </c>
      <c r="H7268" s="73">
        <v>0.79166666666666663</v>
      </c>
      <c r="I7268" s="73">
        <v>0.79166666666666663</v>
      </c>
      <c r="J7268" s="81" t="s">
        <v>4230</v>
      </c>
      <c r="AL7268" s="144">
        <v>0</v>
      </c>
      <c r="AM7268" s="144">
        <v>0.79166666666666663</v>
      </c>
      <c r="AN7268" s="144">
        <v>0.79166666666666663</v>
      </c>
      <c r="AO7268" s="145">
        <v>0.79166666666666663</v>
      </c>
    </row>
    <row r="7269" spans="2:41" ht="14.5" hidden="1" x14ac:dyDescent="0.35">
      <c r="B7269" s="45" t="s">
        <v>3314</v>
      </c>
      <c r="C7269" s="54">
        <v>907915</v>
      </c>
      <c r="D7269" s="54">
        <v>907915</v>
      </c>
      <c r="E7269" s="60" t="s">
        <v>3213</v>
      </c>
      <c r="F7269" s="73">
        <v>0</v>
      </c>
      <c r="G7269" s="73">
        <v>0.79166666666666663</v>
      </c>
      <c r="H7269" s="73">
        <v>0.79166666666666663</v>
      </c>
      <c r="I7269" s="73">
        <v>0.79166666666666663</v>
      </c>
      <c r="J7269" s="81" t="s">
        <v>4230</v>
      </c>
      <c r="AL7269" s="144">
        <v>0</v>
      </c>
      <c r="AM7269" s="144">
        <v>0.79166666666666663</v>
      </c>
      <c r="AN7269" s="144">
        <v>0.79166666666666663</v>
      </c>
      <c r="AO7269" s="145">
        <v>0.79166666666666663</v>
      </c>
    </row>
    <row r="7270" spans="2:41" ht="14.5" hidden="1" x14ac:dyDescent="0.35">
      <c r="B7270" s="45" t="s">
        <v>3314</v>
      </c>
      <c r="C7270" s="54">
        <v>907923</v>
      </c>
      <c r="D7270" s="54">
        <v>907923</v>
      </c>
      <c r="E7270" s="60" t="s">
        <v>3213</v>
      </c>
      <c r="F7270" s="73">
        <v>0</v>
      </c>
      <c r="G7270" s="73">
        <v>0.79166666666666663</v>
      </c>
      <c r="H7270" s="73">
        <v>0.79166666666666663</v>
      </c>
      <c r="I7270" s="73">
        <v>0.79166666666666663</v>
      </c>
      <c r="J7270" s="81" t="s">
        <v>4230</v>
      </c>
      <c r="AL7270" s="144">
        <v>0</v>
      </c>
      <c r="AM7270" s="144">
        <v>0.79166666666666663</v>
      </c>
      <c r="AN7270" s="144">
        <v>0.79166666666666663</v>
      </c>
      <c r="AO7270" s="145">
        <v>0.79166666666666663</v>
      </c>
    </row>
    <row r="7271" spans="2:41" ht="14.5" hidden="1" x14ac:dyDescent="0.35">
      <c r="B7271" s="45" t="s">
        <v>3314</v>
      </c>
      <c r="C7271" s="54">
        <v>908190</v>
      </c>
      <c r="D7271" s="54">
        <v>908190</v>
      </c>
      <c r="E7271" s="60" t="s">
        <v>3213</v>
      </c>
      <c r="F7271" s="73">
        <v>0</v>
      </c>
      <c r="G7271" s="73">
        <v>0.79166666666666663</v>
      </c>
      <c r="H7271" s="73">
        <v>0.79166666666666663</v>
      </c>
      <c r="I7271" s="73">
        <v>0.79166666666666663</v>
      </c>
      <c r="J7271" s="81" t="s">
        <v>4230</v>
      </c>
      <c r="AL7271" s="144">
        <v>0</v>
      </c>
      <c r="AM7271" s="144">
        <v>0.79166666666666663</v>
      </c>
      <c r="AN7271" s="144">
        <v>0.79166666666666663</v>
      </c>
      <c r="AO7271" s="145">
        <v>0.79166666666666663</v>
      </c>
    </row>
    <row r="7272" spans="2:41" ht="14.5" hidden="1" x14ac:dyDescent="0.35">
      <c r="B7272" s="45" t="s">
        <v>3314</v>
      </c>
      <c r="C7272" s="54">
        <v>908193</v>
      </c>
      <c r="D7272" s="54">
        <v>908193</v>
      </c>
      <c r="E7272" s="60" t="s">
        <v>3213</v>
      </c>
      <c r="F7272" s="73">
        <v>0</v>
      </c>
      <c r="G7272" s="73">
        <v>0.79166666666666663</v>
      </c>
      <c r="H7272" s="73">
        <v>0.79166666666666663</v>
      </c>
      <c r="I7272" s="73">
        <v>0.79166666666666663</v>
      </c>
      <c r="J7272" s="81" t="s">
        <v>4230</v>
      </c>
      <c r="AL7272" s="144">
        <v>0</v>
      </c>
      <c r="AM7272" s="144">
        <v>0.79166666666666663</v>
      </c>
      <c r="AN7272" s="144">
        <v>0.79166666666666663</v>
      </c>
      <c r="AO7272" s="145">
        <v>0.79166666666666663</v>
      </c>
    </row>
    <row r="7273" spans="2:41" ht="14.5" hidden="1" x14ac:dyDescent="0.35">
      <c r="B7273" s="45" t="s">
        <v>3314</v>
      </c>
      <c r="C7273" s="54">
        <v>908195</v>
      </c>
      <c r="D7273" s="54">
        <v>908195</v>
      </c>
      <c r="E7273" s="60" t="s">
        <v>3213</v>
      </c>
      <c r="F7273" s="73">
        <v>0</v>
      </c>
      <c r="G7273" s="73">
        <v>0.79166666666666663</v>
      </c>
      <c r="H7273" s="73">
        <v>0.79166666666666663</v>
      </c>
      <c r="I7273" s="73">
        <v>0.79166666666666663</v>
      </c>
      <c r="J7273" s="81" t="s">
        <v>4230</v>
      </c>
      <c r="AL7273" s="144">
        <v>0</v>
      </c>
      <c r="AM7273" s="144">
        <v>0.79166666666666663</v>
      </c>
      <c r="AN7273" s="144">
        <v>0.79166666666666663</v>
      </c>
      <c r="AO7273" s="145">
        <v>0.79166666666666663</v>
      </c>
    </row>
    <row r="7274" spans="2:41" ht="14.5" hidden="1" x14ac:dyDescent="0.35">
      <c r="B7274" s="45" t="s">
        <v>3314</v>
      </c>
      <c r="C7274" s="54">
        <v>908197</v>
      </c>
      <c r="D7274" s="54">
        <v>908197</v>
      </c>
      <c r="E7274" s="60" t="s">
        <v>3213</v>
      </c>
      <c r="F7274" s="73">
        <v>0</v>
      </c>
      <c r="G7274" s="73">
        <v>0.79166666666666663</v>
      </c>
      <c r="H7274" s="73">
        <v>0.79166666666666663</v>
      </c>
      <c r="I7274" s="73">
        <v>0.79166666666666663</v>
      </c>
      <c r="J7274" s="81" t="s">
        <v>4230</v>
      </c>
      <c r="AL7274" s="144">
        <v>0</v>
      </c>
      <c r="AM7274" s="144">
        <v>0.79166666666666663</v>
      </c>
      <c r="AN7274" s="144">
        <v>0.79166666666666663</v>
      </c>
      <c r="AO7274" s="145">
        <v>0.79166666666666663</v>
      </c>
    </row>
    <row r="7275" spans="2:41" ht="14.5" hidden="1" x14ac:dyDescent="0.35">
      <c r="B7275" s="45" t="s">
        <v>3314</v>
      </c>
      <c r="C7275" s="54">
        <v>908290</v>
      </c>
      <c r="D7275" s="54">
        <v>908290</v>
      </c>
      <c r="E7275" s="60" t="s">
        <v>3213</v>
      </c>
      <c r="F7275" s="73">
        <v>0</v>
      </c>
      <c r="G7275" s="73">
        <v>0.79166666666666663</v>
      </c>
      <c r="H7275" s="73">
        <v>0.79166666666666663</v>
      </c>
      <c r="I7275" s="73">
        <v>0.79166666666666663</v>
      </c>
      <c r="J7275" s="81" t="s">
        <v>4230</v>
      </c>
      <c r="AL7275" s="144">
        <v>0</v>
      </c>
      <c r="AM7275" s="144">
        <v>0.79166666666666663</v>
      </c>
      <c r="AN7275" s="144">
        <v>0.79166666666666663</v>
      </c>
      <c r="AO7275" s="145">
        <v>0.79166666666666663</v>
      </c>
    </row>
    <row r="7276" spans="2:41" ht="14.5" hidden="1" x14ac:dyDescent="0.35">
      <c r="B7276" s="45" t="s">
        <v>3314</v>
      </c>
      <c r="C7276" s="54">
        <v>908292</v>
      </c>
      <c r="D7276" s="54">
        <v>908292</v>
      </c>
      <c r="E7276" s="60" t="s">
        <v>3213</v>
      </c>
      <c r="F7276" s="73">
        <v>0</v>
      </c>
      <c r="G7276" s="73">
        <v>0.79166666666666663</v>
      </c>
      <c r="H7276" s="73">
        <v>0.79166666666666663</v>
      </c>
      <c r="I7276" s="73">
        <v>0.79166666666666663</v>
      </c>
      <c r="J7276" s="81" t="s">
        <v>4230</v>
      </c>
      <c r="AL7276" s="144">
        <v>0</v>
      </c>
      <c r="AM7276" s="144">
        <v>0.79166666666666663</v>
      </c>
      <c r="AN7276" s="144">
        <v>0.79166666666666663</v>
      </c>
      <c r="AO7276" s="145">
        <v>0.79166666666666663</v>
      </c>
    </row>
    <row r="7277" spans="2:41" ht="14.5" hidden="1" x14ac:dyDescent="0.35">
      <c r="B7277" s="45" t="s">
        <v>3314</v>
      </c>
      <c r="C7277" s="54">
        <v>908469</v>
      </c>
      <c r="D7277" s="54">
        <v>908469</v>
      </c>
      <c r="E7277" s="60" t="s">
        <v>3213</v>
      </c>
      <c r="F7277" s="73">
        <v>0</v>
      </c>
      <c r="G7277" s="73">
        <v>0.79166666666666663</v>
      </c>
      <c r="H7277" s="73">
        <v>0.79166666666666663</v>
      </c>
      <c r="I7277" s="73">
        <v>0.79166666666666663</v>
      </c>
      <c r="J7277" s="81" t="s">
        <v>4230</v>
      </c>
      <c r="AL7277" s="144">
        <v>0</v>
      </c>
      <c r="AM7277" s="144">
        <v>0.79166666666666663</v>
      </c>
      <c r="AN7277" s="144">
        <v>0.79166666666666663</v>
      </c>
      <c r="AO7277" s="145">
        <v>0.79166666666666663</v>
      </c>
    </row>
    <row r="7278" spans="2:41" ht="14.5" hidden="1" x14ac:dyDescent="0.35">
      <c r="B7278" s="45" t="s">
        <v>3314</v>
      </c>
      <c r="C7278" s="54">
        <v>909117</v>
      </c>
      <c r="D7278" s="54">
        <v>909117</v>
      </c>
      <c r="E7278" s="60" t="s">
        <v>3213</v>
      </c>
      <c r="F7278" s="73">
        <v>0</v>
      </c>
      <c r="G7278" s="73">
        <v>0.79166666666666663</v>
      </c>
      <c r="H7278" s="73">
        <v>0.79166666666666663</v>
      </c>
      <c r="I7278" s="73">
        <v>0.79166666666666663</v>
      </c>
      <c r="J7278" s="81" t="s">
        <v>4230</v>
      </c>
      <c r="AL7278" s="144">
        <v>0</v>
      </c>
      <c r="AM7278" s="144">
        <v>0.79166666666666663</v>
      </c>
      <c r="AN7278" s="144">
        <v>0.79166666666666663</v>
      </c>
      <c r="AO7278" s="145">
        <v>0.79166666666666663</v>
      </c>
    </row>
    <row r="7279" spans="2:41" ht="14.5" hidden="1" x14ac:dyDescent="0.35">
      <c r="B7279" s="45" t="s">
        <v>3314</v>
      </c>
      <c r="C7279" s="54">
        <v>909551</v>
      </c>
      <c r="D7279" s="54">
        <v>909552</v>
      </c>
      <c r="E7279" s="60" t="s">
        <v>3213</v>
      </c>
      <c r="F7279" s="73">
        <v>0</v>
      </c>
      <c r="G7279" s="73">
        <v>0.79166666666666663</v>
      </c>
      <c r="H7279" s="73">
        <v>0.79166666666666663</v>
      </c>
      <c r="I7279" s="73">
        <v>0.79166666666666663</v>
      </c>
      <c r="J7279" s="81" t="s">
        <v>4230</v>
      </c>
      <c r="AL7279" s="144">
        <v>0</v>
      </c>
      <c r="AM7279" s="144">
        <v>0.79166666666666663</v>
      </c>
      <c r="AN7279" s="144">
        <v>0.79166666666666663</v>
      </c>
      <c r="AO7279" s="145">
        <v>0.79166666666666663</v>
      </c>
    </row>
    <row r="7280" spans="2:41" ht="14.5" hidden="1" x14ac:dyDescent="0.35">
      <c r="B7280" s="45" t="s">
        <v>3314</v>
      </c>
      <c r="C7280" s="54">
        <v>909558</v>
      </c>
      <c r="D7280" s="54">
        <v>909558</v>
      </c>
      <c r="E7280" s="60" t="s">
        <v>3213</v>
      </c>
      <c r="F7280" s="73">
        <v>0</v>
      </c>
      <c r="G7280" s="73">
        <v>0.79166666666666663</v>
      </c>
      <c r="H7280" s="73">
        <v>0.79166666666666663</v>
      </c>
      <c r="I7280" s="73">
        <v>0.79166666666666663</v>
      </c>
      <c r="J7280" s="81" t="s">
        <v>4230</v>
      </c>
      <c r="AL7280" s="144">
        <v>0</v>
      </c>
      <c r="AM7280" s="144">
        <v>0.79166666666666663</v>
      </c>
      <c r="AN7280" s="144">
        <v>0.79166666666666663</v>
      </c>
      <c r="AO7280" s="145">
        <v>0.79166666666666663</v>
      </c>
    </row>
    <row r="7281" spans="2:41" ht="14.5" hidden="1" x14ac:dyDescent="0.35">
      <c r="B7281" s="45" t="s">
        <v>3314</v>
      </c>
      <c r="C7281" s="54">
        <v>909739</v>
      </c>
      <c r="D7281" s="54">
        <v>909739</v>
      </c>
      <c r="E7281" s="60" t="s">
        <v>3213</v>
      </c>
      <c r="F7281" s="73">
        <v>0</v>
      </c>
      <c r="G7281" s="73">
        <v>0.79166666666666663</v>
      </c>
      <c r="H7281" s="73">
        <v>0.79166666666666663</v>
      </c>
      <c r="I7281" s="73">
        <v>0.79166666666666663</v>
      </c>
      <c r="J7281" s="81" t="s">
        <v>4230</v>
      </c>
      <c r="AL7281" s="144">
        <v>0</v>
      </c>
      <c r="AM7281" s="144">
        <v>0.79166666666666663</v>
      </c>
      <c r="AN7281" s="144">
        <v>0.79166666666666663</v>
      </c>
      <c r="AO7281" s="145">
        <v>0.79166666666666663</v>
      </c>
    </row>
    <row r="7282" spans="2:41" ht="14.5" hidden="1" x14ac:dyDescent="0.35">
      <c r="B7282" s="45" t="s">
        <v>3314</v>
      </c>
      <c r="C7282" s="54">
        <v>911061</v>
      </c>
      <c r="D7282" s="54">
        <v>911061</v>
      </c>
      <c r="E7282" s="60" t="s">
        <v>3213</v>
      </c>
      <c r="F7282" s="73">
        <v>0</v>
      </c>
      <c r="G7282" s="73">
        <v>0.79166666666666663</v>
      </c>
      <c r="H7282" s="73">
        <v>0.79166666666666663</v>
      </c>
      <c r="I7282" s="73">
        <v>0.79166666666666663</v>
      </c>
      <c r="J7282" s="81" t="s">
        <v>4230</v>
      </c>
      <c r="AL7282" s="144">
        <v>0</v>
      </c>
      <c r="AM7282" s="144">
        <v>0.79166666666666663</v>
      </c>
      <c r="AN7282" s="144">
        <v>0.79166666666666663</v>
      </c>
      <c r="AO7282" s="145">
        <v>0.79166666666666663</v>
      </c>
    </row>
    <row r="7283" spans="2:41" ht="14.5" hidden="1" x14ac:dyDescent="0.35">
      <c r="B7283" s="45" t="s">
        <v>3314</v>
      </c>
      <c r="C7283" s="54">
        <v>911269</v>
      </c>
      <c r="D7283" s="54">
        <v>911269</v>
      </c>
      <c r="E7283" s="60" t="s">
        <v>3213</v>
      </c>
      <c r="F7283" s="73">
        <v>0</v>
      </c>
      <c r="G7283" s="73">
        <v>0.79166666666666663</v>
      </c>
      <c r="H7283" s="73">
        <v>0.79166666666666663</v>
      </c>
      <c r="I7283" s="73">
        <v>0.79166666666666663</v>
      </c>
      <c r="J7283" s="81" t="s">
        <v>4230</v>
      </c>
      <c r="AL7283" s="144">
        <v>0</v>
      </c>
      <c r="AM7283" s="144">
        <v>0.79166666666666663</v>
      </c>
      <c r="AN7283" s="144">
        <v>0.79166666666666663</v>
      </c>
      <c r="AO7283" s="145">
        <v>0.79166666666666663</v>
      </c>
    </row>
    <row r="7284" spans="2:41" ht="14.5" hidden="1" x14ac:dyDescent="0.35">
      <c r="B7284" s="45" t="s">
        <v>3314</v>
      </c>
      <c r="C7284" s="54">
        <v>911480</v>
      </c>
      <c r="D7284" s="54">
        <v>911480</v>
      </c>
      <c r="E7284" s="60" t="s">
        <v>3213</v>
      </c>
      <c r="F7284" s="73">
        <v>0</v>
      </c>
      <c r="G7284" s="73">
        <v>0.79166666666666663</v>
      </c>
      <c r="H7284" s="73">
        <v>0.79166666666666663</v>
      </c>
      <c r="I7284" s="73">
        <v>0.79166666666666663</v>
      </c>
      <c r="J7284" s="81" t="s">
        <v>4230</v>
      </c>
      <c r="AL7284" s="144">
        <v>0</v>
      </c>
      <c r="AM7284" s="144">
        <v>0.79166666666666663</v>
      </c>
      <c r="AN7284" s="144">
        <v>0.79166666666666663</v>
      </c>
      <c r="AO7284" s="145">
        <v>0.79166666666666663</v>
      </c>
    </row>
    <row r="7285" spans="2:41" ht="14.5" hidden="1" x14ac:dyDescent="0.35">
      <c r="B7285" s="45" t="s">
        <v>3314</v>
      </c>
      <c r="C7285" s="54">
        <v>911483</v>
      </c>
      <c r="D7285" s="54">
        <v>911483</v>
      </c>
      <c r="E7285" s="60" t="s">
        <v>3213</v>
      </c>
      <c r="F7285" s="73">
        <v>0</v>
      </c>
      <c r="G7285" s="73">
        <v>0.79166666666666663</v>
      </c>
      <c r="H7285" s="73">
        <v>0.79166666666666663</v>
      </c>
      <c r="I7285" s="73">
        <v>0.79166666666666663</v>
      </c>
      <c r="J7285" s="81" t="s">
        <v>4230</v>
      </c>
      <c r="AL7285" s="144">
        <v>0</v>
      </c>
      <c r="AM7285" s="144">
        <v>0.79166666666666663</v>
      </c>
      <c r="AN7285" s="144">
        <v>0.79166666666666663</v>
      </c>
      <c r="AO7285" s="145">
        <v>0.79166666666666663</v>
      </c>
    </row>
    <row r="7286" spans="2:41" ht="14.5" hidden="1" x14ac:dyDescent="0.35">
      <c r="B7286" s="45" t="s">
        <v>3314</v>
      </c>
      <c r="C7286" s="54">
        <v>911485</v>
      </c>
      <c r="D7286" s="54">
        <v>911485</v>
      </c>
      <c r="E7286" s="60" t="s">
        <v>3213</v>
      </c>
      <c r="F7286" s="73">
        <v>0</v>
      </c>
      <c r="G7286" s="73">
        <v>0.79166666666666663</v>
      </c>
      <c r="H7286" s="73">
        <v>0.79166666666666663</v>
      </c>
      <c r="I7286" s="73">
        <v>0.79166666666666663</v>
      </c>
      <c r="J7286" s="81" t="s">
        <v>4230</v>
      </c>
      <c r="AL7286" s="144">
        <v>0</v>
      </c>
      <c r="AM7286" s="144">
        <v>0.79166666666666663</v>
      </c>
      <c r="AN7286" s="144">
        <v>0.79166666666666663</v>
      </c>
      <c r="AO7286" s="145">
        <v>0.79166666666666663</v>
      </c>
    </row>
    <row r="7287" spans="2:41" ht="14.5" hidden="1" x14ac:dyDescent="0.35">
      <c r="B7287" s="45" t="s">
        <v>3314</v>
      </c>
      <c r="C7287" s="54">
        <v>911488</v>
      </c>
      <c r="D7287" s="54">
        <v>911488</v>
      </c>
      <c r="E7287" s="60" t="s">
        <v>3213</v>
      </c>
      <c r="F7287" s="73">
        <v>0</v>
      </c>
      <c r="G7287" s="73">
        <v>0.79166666666666663</v>
      </c>
      <c r="H7287" s="73">
        <v>0.79166666666666663</v>
      </c>
      <c r="I7287" s="73">
        <v>0.79166666666666663</v>
      </c>
      <c r="J7287" s="81" t="s">
        <v>4230</v>
      </c>
      <c r="AL7287" s="144">
        <v>0</v>
      </c>
      <c r="AM7287" s="144">
        <v>0.79166666666666663</v>
      </c>
      <c r="AN7287" s="144">
        <v>0.79166666666666663</v>
      </c>
      <c r="AO7287" s="145">
        <v>0.79166666666666663</v>
      </c>
    </row>
    <row r="7288" spans="2:41" ht="14.5" hidden="1" x14ac:dyDescent="0.35">
      <c r="B7288" s="45" t="s">
        <v>3314</v>
      </c>
      <c r="C7288" s="54">
        <v>913016</v>
      </c>
      <c r="D7288" s="54">
        <v>913016</v>
      </c>
      <c r="E7288" s="60" t="s">
        <v>3213</v>
      </c>
      <c r="F7288" s="73">
        <v>0</v>
      </c>
      <c r="G7288" s="73">
        <v>0.79166666666666663</v>
      </c>
      <c r="H7288" s="73">
        <v>0.79166666666666663</v>
      </c>
      <c r="I7288" s="73">
        <v>0.79166666666666663</v>
      </c>
      <c r="J7288" s="81" t="s">
        <v>4230</v>
      </c>
      <c r="AL7288" s="144">
        <v>0</v>
      </c>
      <c r="AM7288" s="144">
        <v>0.79166666666666663</v>
      </c>
      <c r="AN7288" s="144">
        <v>0.79166666666666663</v>
      </c>
      <c r="AO7288" s="145">
        <v>0.79166666666666663</v>
      </c>
    </row>
    <row r="7289" spans="2:41" ht="14.5" hidden="1" x14ac:dyDescent="0.35">
      <c r="B7289" s="45" t="s">
        <v>3314</v>
      </c>
      <c r="C7289" s="54">
        <v>913242</v>
      </c>
      <c r="D7289" s="54">
        <v>913242</v>
      </c>
      <c r="E7289" s="60" t="s">
        <v>3213</v>
      </c>
      <c r="F7289" s="73">
        <v>0</v>
      </c>
      <c r="G7289" s="73">
        <v>0.79166666666666663</v>
      </c>
      <c r="H7289" s="73">
        <v>0.79166666666666663</v>
      </c>
      <c r="I7289" s="73">
        <v>0.79166666666666663</v>
      </c>
      <c r="J7289" s="81" t="s">
        <v>4230</v>
      </c>
      <c r="AL7289" s="144">
        <v>0</v>
      </c>
      <c r="AM7289" s="144">
        <v>0.79166666666666663</v>
      </c>
      <c r="AN7289" s="144">
        <v>0.79166666666666663</v>
      </c>
      <c r="AO7289" s="145">
        <v>0.79166666666666663</v>
      </c>
    </row>
    <row r="7290" spans="2:41" ht="14.5" hidden="1" x14ac:dyDescent="0.35">
      <c r="B7290" s="45" t="s">
        <v>3314</v>
      </c>
      <c r="C7290" s="54">
        <v>913481</v>
      </c>
      <c r="D7290" s="54">
        <v>913481</v>
      </c>
      <c r="E7290" s="60" t="s">
        <v>3213</v>
      </c>
      <c r="F7290" s="73">
        <v>0</v>
      </c>
      <c r="G7290" s="73">
        <v>0.79166666666666663</v>
      </c>
      <c r="H7290" s="73">
        <v>0.79166666666666663</v>
      </c>
      <c r="I7290" s="73">
        <v>0.79166666666666663</v>
      </c>
      <c r="J7290" s="81" t="s">
        <v>4230</v>
      </c>
      <c r="AL7290" s="144">
        <v>0</v>
      </c>
      <c r="AM7290" s="144">
        <v>0.79166666666666663</v>
      </c>
      <c r="AN7290" s="144">
        <v>0.79166666666666663</v>
      </c>
      <c r="AO7290" s="145">
        <v>0.79166666666666663</v>
      </c>
    </row>
    <row r="7291" spans="2:41" ht="14.5" hidden="1" x14ac:dyDescent="0.35">
      <c r="B7291" s="45" t="s">
        <v>3314</v>
      </c>
      <c r="C7291" s="54">
        <v>913518</v>
      </c>
      <c r="D7291" s="54">
        <v>913518</v>
      </c>
      <c r="E7291" s="60" t="s">
        <v>3213</v>
      </c>
      <c r="F7291" s="73">
        <v>0</v>
      </c>
      <c r="G7291" s="73">
        <v>0.79166666666666663</v>
      </c>
      <c r="H7291" s="73">
        <v>0.79166666666666663</v>
      </c>
      <c r="I7291" s="73">
        <v>0.79166666666666663</v>
      </c>
      <c r="J7291" s="81" t="s">
        <v>4230</v>
      </c>
      <c r="AL7291" s="144">
        <v>0</v>
      </c>
      <c r="AM7291" s="144">
        <v>0.79166666666666663</v>
      </c>
      <c r="AN7291" s="144">
        <v>0.79166666666666663</v>
      </c>
      <c r="AO7291" s="145">
        <v>0.79166666666666663</v>
      </c>
    </row>
    <row r="7292" spans="2:41" ht="14.5" hidden="1" x14ac:dyDescent="0.35">
      <c r="B7292" s="45" t="s">
        <v>3314</v>
      </c>
      <c r="C7292" s="54">
        <v>913650</v>
      </c>
      <c r="D7292" s="54">
        <v>913650</v>
      </c>
      <c r="E7292" s="60" t="s">
        <v>3213</v>
      </c>
      <c r="F7292" s="73">
        <v>0</v>
      </c>
      <c r="G7292" s="73">
        <v>0.79166666666666663</v>
      </c>
      <c r="H7292" s="73">
        <v>0.79166666666666663</v>
      </c>
      <c r="I7292" s="73">
        <v>0.79166666666666663</v>
      </c>
      <c r="J7292" s="81" t="s">
        <v>4230</v>
      </c>
      <c r="AL7292" s="144">
        <v>0</v>
      </c>
      <c r="AM7292" s="144">
        <v>0.79166666666666663</v>
      </c>
      <c r="AN7292" s="144">
        <v>0.79166666666666663</v>
      </c>
      <c r="AO7292" s="145">
        <v>0.79166666666666663</v>
      </c>
    </row>
    <row r="7293" spans="2:41" ht="14.5" hidden="1" x14ac:dyDescent="0.35">
      <c r="B7293" s="45" t="s">
        <v>3314</v>
      </c>
      <c r="C7293" s="54">
        <v>982113</v>
      </c>
      <c r="D7293" s="54">
        <v>982113</v>
      </c>
      <c r="E7293" s="60" t="s">
        <v>3213</v>
      </c>
      <c r="F7293" s="73">
        <v>0</v>
      </c>
      <c r="G7293" s="73">
        <v>0.79166666666666663</v>
      </c>
      <c r="H7293" s="73">
        <v>0.79166666666666663</v>
      </c>
      <c r="I7293" s="73">
        <v>0.79166666666666663</v>
      </c>
      <c r="J7293" s="81" t="s">
        <v>4230</v>
      </c>
      <c r="AL7293" s="144">
        <v>0</v>
      </c>
      <c r="AM7293" s="144">
        <v>0.79166666666666663</v>
      </c>
      <c r="AN7293" s="144">
        <v>0.79166666666666663</v>
      </c>
      <c r="AO7293" s="145">
        <v>0.79166666666666663</v>
      </c>
    </row>
    <row r="7294" spans="2:41" ht="14.5" hidden="1" x14ac:dyDescent="0.35">
      <c r="B7294" s="45" t="s">
        <v>3314</v>
      </c>
      <c r="C7294" s="54">
        <v>982226</v>
      </c>
      <c r="D7294" s="54">
        <v>982226</v>
      </c>
      <c r="E7294" s="60" t="s">
        <v>3213</v>
      </c>
      <c r="F7294" s="73">
        <v>0</v>
      </c>
      <c r="G7294" s="73">
        <v>0.79166666666666663</v>
      </c>
      <c r="H7294" s="73">
        <v>0.79166666666666663</v>
      </c>
      <c r="I7294" s="73">
        <v>0.79166666666666663</v>
      </c>
      <c r="J7294" s="81" t="s">
        <v>4230</v>
      </c>
      <c r="AL7294" s="144">
        <v>0</v>
      </c>
      <c r="AM7294" s="144">
        <v>0.79166666666666663</v>
      </c>
      <c r="AN7294" s="144">
        <v>0.79166666666666663</v>
      </c>
      <c r="AO7294" s="145">
        <v>0.79166666666666663</v>
      </c>
    </row>
    <row r="7295" spans="2:41" ht="14.5" hidden="1" x14ac:dyDescent="0.35">
      <c r="B7295" s="45" t="s">
        <v>3314</v>
      </c>
      <c r="C7295" s="54">
        <v>982362</v>
      </c>
      <c r="D7295" s="54">
        <v>982363</v>
      </c>
      <c r="E7295" s="60" t="s">
        <v>3213</v>
      </c>
      <c r="F7295" s="73">
        <v>0</v>
      </c>
      <c r="G7295" s="73">
        <v>0.79166666666666663</v>
      </c>
      <c r="H7295" s="73">
        <v>0.79166666666666663</v>
      </c>
      <c r="I7295" s="73">
        <v>0.79166666666666663</v>
      </c>
      <c r="J7295" s="81" t="s">
        <v>4230</v>
      </c>
      <c r="AL7295" s="144">
        <v>0</v>
      </c>
      <c r="AM7295" s="144">
        <v>0.79166666666666663</v>
      </c>
      <c r="AN7295" s="144">
        <v>0.79166666666666663</v>
      </c>
      <c r="AO7295" s="145">
        <v>0.79166666666666663</v>
      </c>
    </row>
    <row r="7296" spans="2:41" ht="14.5" hidden="1" x14ac:dyDescent="0.35">
      <c r="B7296" s="45" t="s">
        <v>3314</v>
      </c>
      <c r="C7296" s="54">
        <v>982365</v>
      </c>
      <c r="D7296" s="54">
        <v>982365</v>
      </c>
      <c r="E7296" s="60" t="s">
        <v>3213</v>
      </c>
      <c r="F7296" s="73">
        <v>0</v>
      </c>
      <c r="G7296" s="73">
        <v>0.79166666666666663</v>
      </c>
      <c r="H7296" s="73">
        <v>0.79166666666666663</v>
      </c>
      <c r="I7296" s="73">
        <v>0.79166666666666663</v>
      </c>
      <c r="J7296" s="81" t="s">
        <v>4230</v>
      </c>
      <c r="AL7296" s="144">
        <v>0</v>
      </c>
      <c r="AM7296" s="144">
        <v>0.79166666666666663</v>
      </c>
      <c r="AN7296" s="144">
        <v>0.79166666666666663</v>
      </c>
      <c r="AO7296" s="145">
        <v>0.79166666666666663</v>
      </c>
    </row>
    <row r="7297" spans="2:41" ht="14.5" hidden="1" x14ac:dyDescent="0.35">
      <c r="B7297" s="45" t="s">
        <v>3314</v>
      </c>
      <c r="C7297" s="54">
        <v>982367</v>
      </c>
      <c r="D7297" s="54">
        <v>982368</v>
      </c>
      <c r="E7297" s="60" t="s">
        <v>3213</v>
      </c>
      <c r="F7297" s="73">
        <v>0</v>
      </c>
      <c r="G7297" s="73">
        <v>0.79166666666666663</v>
      </c>
      <c r="H7297" s="73">
        <v>0.79166666666666663</v>
      </c>
      <c r="I7297" s="73">
        <v>0.79166666666666663</v>
      </c>
      <c r="J7297" s="81" t="s">
        <v>4230</v>
      </c>
      <c r="AL7297" s="144">
        <v>0</v>
      </c>
      <c r="AM7297" s="144">
        <v>0.79166666666666663</v>
      </c>
      <c r="AN7297" s="144">
        <v>0.79166666666666663</v>
      </c>
      <c r="AO7297" s="145">
        <v>0.79166666666666663</v>
      </c>
    </row>
    <row r="7298" spans="2:41" ht="14.5" hidden="1" x14ac:dyDescent="0.35">
      <c r="B7298" s="45" t="s">
        <v>3314</v>
      </c>
      <c r="C7298" s="54">
        <v>982393</v>
      </c>
      <c r="D7298" s="54">
        <v>982393</v>
      </c>
      <c r="E7298" s="60" t="s">
        <v>3213</v>
      </c>
      <c r="F7298" s="73">
        <v>0</v>
      </c>
      <c r="G7298" s="73">
        <v>0.79166666666666663</v>
      </c>
      <c r="H7298" s="73">
        <v>0.79166666666666663</v>
      </c>
      <c r="I7298" s="73">
        <v>0.79166666666666663</v>
      </c>
      <c r="J7298" s="81" t="s">
        <v>4230</v>
      </c>
      <c r="AL7298" s="144">
        <v>0</v>
      </c>
      <c r="AM7298" s="144">
        <v>0.79166666666666663</v>
      </c>
      <c r="AN7298" s="144">
        <v>0.79166666666666663</v>
      </c>
      <c r="AO7298" s="145">
        <v>0.79166666666666663</v>
      </c>
    </row>
    <row r="7299" spans="2:41" ht="14.5" hidden="1" x14ac:dyDescent="0.35">
      <c r="B7299" s="45" t="s">
        <v>3314</v>
      </c>
      <c r="C7299" s="54">
        <v>982503</v>
      </c>
      <c r="D7299" s="54">
        <v>982503</v>
      </c>
      <c r="E7299" s="60" t="s">
        <v>3213</v>
      </c>
      <c r="F7299" s="73">
        <v>0</v>
      </c>
      <c r="G7299" s="73">
        <v>0.79166666666666663</v>
      </c>
      <c r="H7299" s="73">
        <v>0.79166666666666663</v>
      </c>
      <c r="I7299" s="73">
        <v>0.79166666666666663</v>
      </c>
      <c r="J7299" s="81" t="s">
        <v>4230</v>
      </c>
      <c r="AL7299" s="144">
        <v>0</v>
      </c>
      <c r="AM7299" s="144">
        <v>0.79166666666666663</v>
      </c>
      <c r="AN7299" s="144">
        <v>0.79166666666666663</v>
      </c>
      <c r="AO7299" s="145">
        <v>0.79166666666666663</v>
      </c>
    </row>
    <row r="7300" spans="2:41" ht="14.5" hidden="1" x14ac:dyDescent="0.35">
      <c r="B7300" s="45" t="s">
        <v>3314</v>
      </c>
      <c r="C7300" s="54">
        <v>982721</v>
      </c>
      <c r="D7300" s="54">
        <v>982721</v>
      </c>
      <c r="E7300" s="60" t="s">
        <v>3213</v>
      </c>
      <c r="F7300" s="73">
        <v>0</v>
      </c>
      <c r="G7300" s="73">
        <v>0.79166666666666663</v>
      </c>
      <c r="H7300" s="73">
        <v>0.79166666666666663</v>
      </c>
      <c r="I7300" s="73">
        <v>0.79166666666666663</v>
      </c>
      <c r="J7300" s="81" t="s">
        <v>4230</v>
      </c>
      <c r="AL7300" s="144">
        <v>0</v>
      </c>
      <c r="AM7300" s="144">
        <v>0.79166666666666663</v>
      </c>
      <c r="AN7300" s="144">
        <v>0.79166666666666663</v>
      </c>
      <c r="AO7300" s="145">
        <v>0.79166666666666663</v>
      </c>
    </row>
    <row r="7301" spans="2:41" ht="14.5" hidden="1" x14ac:dyDescent="0.35">
      <c r="B7301" s="45" t="s">
        <v>3314</v>
      </c>
      <c r="C7301" s="54">
        <v>982806</v>
      </c>
      <c r="D7301" s="54">
        <v>982806</v>
      </c>
      <c r="E7301" s="60" t="s">
        <v>3213</v>
      </c>
      <c r="F7301" s="73">
        <v>0</v>
      </c>
      <c r="G7301" s="73">
        <v>0.79166666666666663</v>
      </c>
      <c r="H7301" s="73">
        <v>0.79166666666666663</v>
      </c>
      <c r="I7301" s="73">
        <v>0.79166666666666663</v>
      </c>
      <c r="J7301" s="81" t="s">
        <v>4230</v>
      </c>
      <c r="AL7301" s="144">
        <v>0</v>
      </c>
      <c r="AM7301" s="144">
        <v>0.79166666666666663</v>
      </c>
      <c r="AN7301" s="144">
        <v>0.79166666666666663</v>
      </c>
      <c r="AO7301" s="145">
        <v>0.79166666666666663</v>
      </c>
    </row>
    <row r="7302" spans="2:41" ht="14.5" hidden="1" x14ac:dyDescent="0.35">
      <c r="B7302" s="45" t="s">
        <v>3314</v>
      </c>
      <c r="C7302" s="54">
        <v>983013</v>
      </c>
      <c r="D7302" s="54">
        <v>983013</v>
      </c>
      <c r="E7302" s="60" t="s">
        <v>3213</v>
      </c>
      <c r="F7302" s="73">
        <v>0</v>
      </c>
      <c r="G7302" s="73">
        <v>0.79166666666666663</v>
      </c>
      <c r="H7302" s="73">
        <v>0.79166666666666663</v>
      </c>
      <c r="I7302" s="73">
        <v>0.79166666666666663</v>
      </c>
      <c r="J7302" s="81" t="s">
        <v>4230</v>
      </c>
      <c r="AL7302" s="144">
        <v>0</v>
      </c>
      <c r="AM7302" s="144">
        <v>0.79166666666666663</v>
      </c>
      <c r="AN7302" s="144">
        <v>0.79166666666666663</v>
      </c>
      <c r="AO7302" s="145">
        <v>0.79166666666666663</v>
      </c>
    </row>
    <row r="7303" spans="2:41" ht="14.5" hidden="1" x14ac:dyDescent="0.35">
      <c r="B7303" s="45" t="s">
        <v>3314</v>
      </c>
      <c r="C7303" s="54">
        <v>983027</v>
      </c>
      <c r="D7303" s="54">
        <v>983027</v>
      </c>
      <c r="E7303" s="60" t="s">
        <v>3213</v>
      </c>
      <c r="F7303" s="73">
        <v>0</v>
      </c>
      <c r="G7303" s="73">
        <v>0.79166666666666663</v>
      </c>
      <c r="H7303" s="73">
        <v>0.79166666666666663</v>
      </c>
      <c r="I7303" s="73">
        <v>0.79166666666666663</v>
      </c>
      <c r="J7303" s="81" t="s">
        <v>4230</v>
      </c>
      <c r="AL7303" s="144">
        <v>0</v>
      </c>
      <c r="AM7303" s="144">
        <v>0.79166666666666663</v>
      </c>
      <c r="AN7303" s="144">
        <v>0.79166666666666663</v>
      </c>
      <c r="AO7303" s="145">
        <v>0.79166666666666663</v>
      </c>
    </row>
    <row r="7304" spans="2:41" ht="14.5" hidden="1" x14ac:dyDescent="0.35">
      <c r="B7304" s="45" t="s">
        <v>3314</v>
      </c>
      <c r="C7304" s="54">
        <v>983123</v>
      </c>
      <c r="D7304" s="54">
        <v>983123</v>
      </c>
      <c r="E7304" s="60" t="s">
        <v>3213</v>
      </c>
      <c r="F7304" s="73">
        <v>0</v>
      </c>
      <c r="G7304" s="73">
        <v>0.79166666666666663</v>
      </c>
      <c r="H7304" s="73">
        <v>0.79166666666666663</v>
      </c>
      <c r="I7304" s="73">
        <v>0.79166666666666663</v>
      </c>
      <c r="J7304" s="81" t="s">
        <v>4230</v>
      </c>
      <c r="AL7304" s="144">
        <v>0</v>
      </c>
      <c r="AM7304" s="144">
        <v>0.79166666666666663</v>
      </c>
      <c r="AN7304" s="144">
        <v>0.79166666666666663</v>
      </c>
      <c r="AO7304" s="145">
        <v>0.79166666666666663</v>
      </c>
    </row>
    <row r="7305" spans="2:41" ht="14.5" hidden="1" x14ac:dyDescent="0.35">
      <c r="B7305" s="45" t="s">
        <v>3314</v>
      </c>
      <c r="C7305" s="54">
        <v>983160</v>
      </c>
      <c r="D7305" s="54">
        <v>983160</v>
      </c>
      <c r="E7305" s="60" t="s">
        <v>3213</v>
      </c>
      <c r="F7305" s="73">
        <v>0</v>
      </c>
      <c r="G7305" s="73">
        <v>0.79166666666666663</v>
      </c>
      <c r="H7305" s="73">
        <v>0.79166666666666663</v>
      </c>
      <c r="I7305" s="73">
        <v>0.79166666666666663</v>
      </c>
      <c r="J7305" s="81" t="s">
        <v>4230</v>
      </c>
      <c r="AL7305" s="144">
        <v>0</v>
      </c>
      <c r="AM7305" s="144">
        <v>0.79166666666666663</v>
      </c>
      <c r="AN7305" s="144">
        <v>0.79166666666666663</v>
      </c>
      <c r="AO7305" s="145">
        <v>0.79166666666666663</v>
      </c>
    </row>
    <row r="7306" spans="2:41" ht="14.5" hidden="1" x14ac:dyDescent="0.35">
      <c r="B7306" s="45" t="s">
        <v>3314</v>
      </c>
      <c r="C7306" s="54">
        <v>983200</v>
      </c>
      <c r="D7306" s="54">
        <v>983200</v>
      </c>
      <c r="E7306" s="60" t="s">
        <v>3213</v>
      </c>
      <c r="F7306" s="73">
        <v>0</v>
      </c>
      <c r="G7306" s="73">
        <v>0.79166666666666663</v>
      </c>
      <c r="H7306" s="73">
        <v>0.79166666666666663</v>
      </c>
      <c r="I7306" s="73">
        <v>0.79166666666666663</v>
      </c>
      <c r="J7306" s="81" t="s">
        <v>4230</v>
      </c>
      <c r="AL7306" s="144">
        <v>0</v>
      </c>
      <c r="AM7306" s="144">
        <v>0.79166666666666663</v>
      </c>
      <c r="AN7306" s="144">
        <v>0.79166666666666663</v>
      </c>
      <c r="AO7306" s="145">
        <v>0.79166666666666663</v>
      </c>
    </row>
    <row r="7307" spans="2:41" ht="14.5" hidden="1" x14ac:dyDescent="0.35">
      <c r="B7307" s="45" t="s">
        <v>3314</v>
      </c>
      <c r="C7307" s="54">
        <v>983475</v>
      </c>
      <c r="D7307" s="54">
        <v>983475</v>
      </c>
      <c r="E7307" s="60" t="s">
        <v>3213</v>
      </c>
      <c r="F7307" s="73">
        <v>0</v>
      </c>
      <c r="G7307" s="73">
        <v>0.79166666666666663</v>
      </c>
      <c r="H7307" s="73">
        <v>0.79166666666666663</v>
      </c>
      <c r="I7307" s="73">
        <v>0.79166666666666663</v>
      </c>
      <c r="J7307" s="81" t="s">
        <v>4230</v>
      </c>
      <c r="AL7307" s="144">
        <v>0</v>
      </c>
      <c r="AM7307" s="144">
        <v>0.79166666666666663</v>
      </c>
      <c r="AN7307" s="144">
        <v>0.79166666666666663</v>
      </c>
      <c r="AO7307" s="145">
        <v>0.79166666666666663</v>
      </c>
    </row>
    <row r="7308" spans="2:41" ht="14.5" hidden="1" x14ac:dyDescent="0.35">
      <c r="B7308" s="45" t="s">
        <v>3314</v>
      </c>
      <c r="C7308" s="54">
        <v>983612</v>
      </c>
      <c r="D7308" s="54">
        <v>983612</v>
      </c>
      <c r="E7308" s="60" t="s">
        <v>3213</v>
      </c>
      <c r="F7308" s="73">
        <v>0</v>
      </c>
      <c r="G7308" s="73">
        <v>0.79166666666666663</v>
      </c>
      <c r="H7308" s="73">
        <v>0.79166666666666663</v>
      </c>
      <c r="I7308" s="73">
        <v>0.79166666666666663</v>
      </c>
      <c r="J7308" s="81" t="s">
        <v>4230</v>
      </c>
      <c r="AL7308" s="144">
        <v>0</v>
      </c>
      <c r="AM7308" s="144">
        <v>0.79166666666666663</v>
      </c>
      <c r="AN7308" s="144">
        <v>0.79166666666666663</v>
      </c>
      <c r="AO7308" s="145">
        <v>0.79166666666666663</v>
      </c>
    </row>
    <row r="7309" spans="2:41" ht="14.5" hidden="1" x14ac:dyDescent="0.35">
      <c r="B7309" s="45" t="s">
        <v>3314</v>
      </c>
      <c r="C7309" s="54">
        <v>983660</v>
      </c>
      <c r="D7309" s="54">
        <v>983660</v>
      </c>
      <c r="E7309" s="60" t="s">
        <v>3213</v>
      </c>
      <c r="F7309" s="73">
        <v>0</v>
      </c>
      <c r="G7309" s="73">
        <v>0.79166666666666663</v>
      </c>
      <c r="H7309" s="73">
        <v>0.79166666666666663</v>
      </c>
      <c r="I7309" s="73">
        <v>0.79166666666666663</v>
      </c>
      <c r="J7309" s="81" t="s">
        <v>4230</v>
      </c>
      <c r="AL7309" s="144">
        <v>0</v>
      </c>
      <c r="AM7309" s="144">
        <v>0.79166666666666663</v>
      </c>
      <c r="AN7309" s="144">
        <v>0.79166666666666663</v>
      </c>
      <c r="AO7309" s="145">
        <v>0.79166666666666663</v>
      </c>
    </row>
    <row r="7310" spans="2:41" ht="14.5" hidden="1" x14ac:dyDescent="0.35">
      <c r="B7310" s="45" t="s">
        <v>3314</v>
      </c>
      <c r="C7310" s="54">
        <v>983729</v>
      </c>
      <c r="D7310" s="54">
        <v>983729</v>
      </c>
      <c r="E7310" s="60" t="s">
        <v>3213</v>
      </c>
      <c r="F7310" s="73">
        <v>0</v>
      </c>
      <c r="G7310" s="73">
        <v>0.79166666666666663</v>
      </c>
      <c r="H7310" s="73">
        <v>0.79166666666666663</v>
      </c>
      <c r="I7310" s="73">
        <v>0.79166666666666663</v>
      </c>
      <c r="J7310" s="81" t="s">
        <v>4230</v>
      </c>
      <c r="AL7310" s="144">
        <v>0</v>
      </c>
      <c r="AM7310" s="144">
        <v>0.79166666666666663</v>
      </c>
      <c r="AN7310" s="144">
        <v>0.79166666666666663</v>
      </c>
      <c r="AO7310" s="145">
        <v>0.79166666666666663</v>
      </c>
    </row>
    <row r="7311" spans="2:41" ht="14.5" hidden="1" x14ac:dyDescent="0.35">
      <c r="B7311" s="45" t="s">
        <v>3314</v>
      </c>
      <c r="C7311" s="54">
        <v>983782</v>
      </c>
      <c r="D7311" s="54">
        <v>983782</v>
      </c>
      <c r="E7311" s="60" t="s">
        <v>3213</v>
      </c>
      <c r="F7311" s="73">
        <v>0</v>
      </c>
      <c r="G7311" s="73">
        <v>0.79166666666666663</v>
      </c>
      <c r="H7311" s="73">
        <v>0.79166666666666663</v>
      </c>
      <c r="I7311" s="73">
        <v>0.79166666666666663</v>
      </c>
      <c r="J7311" s="81" t="s">
        <v>4230</v>
      </c>
      <c r="AL7311" s="144">
        <v>0</v>
      </c>
      <c r="AM7311" s="144">
        <v>0.79166666666666663</v>
      </c>
      <c r="AN7311" s="144">
        <v>0.79166666666666663</v>
      </c>
      <c r="AO7311" s="145">
        <v>0.79166666666666663</v>
      </c>
    </row>
    <row r="7312" spans="2:41" ht="14.5" hidden="1" x14ac:dyDescent="0.35">
      <c r="B7312" s="45" t="s">
        <v>3314</v>
      </c>
      <c r="C7312" s="54">
        <v>983796</v>
      </c>
      <c r="D7312" s="54">
        <v>983796</v>
      </c>
      <c r="E7312" s="60" t="s">
        <v>3213</v>
      </c>
      <c r="F7312" s="73">
        <v>0</v>
      </c>
      <c r="G7312" s="73">
        <v>0.79166666666666663</v>
      </c>
      <c r="H7312" s="73">
        <v>0.79166666666666663</v>
      </c>
      <c r="I7312" s="73">
        <v>0.79166666666666663</v>
      </c>
      <c r="J7312" s="81" t="s">
        <v>4230</v>
      </c>
      <c r="AL7312" s="144">
        <v>0</v>
      </c>
      <c r="AM7312" s="144">
        <v>0.79166666666666663</v>
      </c>
      <c r="AN7312" s="144">
        <v>0.79166666666666663</v>
      </c>
      <c r="AO7312" s="145">
        <v>0.79166666666666663</v>
      </c>
    </row>
    <row r="7313" spans="2:41" ht="14.5" hidden="1" x14ac:dyDescent="0.35">
      <c r="B7313" s="45" t="s">
        <v>3314</v>
      </c>
      <c r="C7313" s="54">
        <v>983873</v>
      </c>
      <c r="D7313" s="54">
        <v>983873</v>
      </c>
      <c r="E7313" s="60" t="s">
        <v>3213</v>
      </c>
      <c r="F7313" s="73">
        <v>0</v>
      </c>
      <c r="G7313" s="73">
        <v>0.79166666666666663</v>
      </c>
      <c r="H7313" s="73">
        <v>0.79166666666666663</v>
      </c>
      <c r="I7313" s="73">
        <v>0.79166666666666663</v>
      </c>
      <c r="J7313" s="81" t="s">
        <v>4230</v>
      </c>
      <c r="AL7313" s="144">
        <v>0</v>
      </c>
      <c r="AM7313" s="144">
        <v>0.79166666666666663</v>
      </c>
      <c r="AN7313" s="144">
        <v>0.79166666666666663</v>
      </c>
      <c r="AO7313" s="145">
        <v>0.79166666666666663</v>
      </c>
    </row>
    <row r="7314" spans="2:41" ht="14.5" hidden="1" x14ac:dyDescent="0.35">
      <c r="B7314" s="45" t="s">
        <v>3314</v>
      </c>
      <c r="C7314" s="54">
        <v>983966</v>
      </c>
      <c r="D7314" s="54">
        <v>983966</v>
      </c>
      <c r="E7314" s="60" t="s">
        <v>3213</v>
      </c>
      <c r="F7314" s="73">
        <v>0</v>
      </c>
      <c r="G7314" s="73">
        <v>0.79166666666666663</v>
      </c>
      <c r="H7314" s="73">
        <v>0.79166666666666663</v>
      </c>
      <c r="I7314" s="73">
        <v>0.79166666666666663</v>
      </c>
      <c r="J7314" s="81" t="s">
        <v>4230</v>
      </c>
      <c r="AL7314" s="144">
        <v>0</v>
      </c>
      <c r="AM7314" s="144">
        <v>0.79166666666666663</v>
      </c>
      <c r="AN7314" s="144">
        <v>0.79166666666666663</v>
      </c>
      <c r="AO7314" s="145">
        <v>0.79166666666666663</v>
      </c>
    </row>
    <row r="7315" spans="2:41" ht="14.5" hidden="1" x14ac:dyDescent="0.35">
      <c r="B7315" s="45" t="s">
        <v>3314</v>
      </c>
      <c r="C7315" s="54">
        <v>984090</v>
      </c>
      <c r="D7315" s="54">
        <v>984090</v>
      </c>
      <c r="E7315" s="60" t="s">
        <v>3213</v>
      </c>
      <c r="F7315" s="73">
        <v>0</v>
      </c>
      <c r="G7315" s="73">
        <v>0.79166666666666663</v>
      </c>
      <c r="H7315" s="73">
        <v>0.79166666666666663</v>
      </c>
      <c r="I7315" s="73">
        <v>0.79166666666666663</v>
      </c>
      <c r="J7315" s="81" t="s">
        <v>4230</v>
      </c>
      <c r="AL7315" s="144">
        <v>0</v>
      </c>
      <c r="AM7315" s="144">
        <v>0.79166666666666663</v>
      </c>
      <c r="AN7315" s="144">
        <v>0.79166666666666663</v>
      </c>
      <c r="AO7315" s="145">
        <v>0.79166666666666663</v>
      </c>
    </row>
    <row r="7316" spans="2:41" ht="14.5" hidden="1" x14ac:dyDescent="0.35">
      <c r="B7316" s="45" t="s">
        <v>3314</v>
      </c>
      <c r="C7316" s="54">
        <v>984111</v>
      </c>
      <c r="D7316" s="54">
        <v>984111</v>
      </c>
      <c r="E7316" s="60" t="s">
        <v>3213</v>
      </c>
      <c r="F7316" s="73">
        <v>0</v>
      </c>
      <c r="G7316" s="73">
        <v>0.79166666666666663</v>
      </c>
      <c r="H7316" s="73">
        <v>0.79166666666666663</v>
      </c>
      <c r="I7316" s="73">
        <v>0.79166666666666663</v>
      </c>
      <c r="J7316" s="81" t="s">
        <v>4230</v>
      </c>
      <c r="AL7316" s="144">
        <v>0</v>
      </c>
      <c r="AM7316" s="144">
        <v>0.79166666666666663</v>
      </c>
      <c r="AN7316" s="144">
        <v>0.79166666666666663</v>
      </c>
      <c r="AO7316" s="145">
        <v>0.79166666666666663</v>
      </c>
    </row>
    <row r="7317" spans="2:41" ht="14.5" hidden="1" x14ac:dyDescent="0.35">
      <c r="B7317" s="45" t="s">
        <v>3314</v>
      </c>
      <c r="C7317" s="54">
        <v>984152</v>
      </c>
      <c r="D7317" s="54">
        <v>984152</v>
      </c>
      <c r="E7317" s="60" t="s">
        <v>3213</v>
      </c>
      <c r="F7317" s="73">
        <v>0</v>
      </c>
      <c r="G7317" s="73">
        <v>0.79166666666666663</v>
      </c>
      <c r="H7317" s="73">
        <v>0.79166666666666663</v>
      </c>
      <c r="I7317" s="73">
        <v>0.79166666666666663</v>
      </c>
      <c r="J7317" s="81" t="s">
        <v>4230</v>
      </c>
      <c r="AL7317" s="144">
        <v>0</v>
      </c>
      <c r="AM7317" s="144">
        <v>0.79166666666666663</v>
      </c>
      <c r="AN7317" s="144">
        <v>0.79166666666666663</v>
      </c>
      <c r="AO7317" s="145">
        <v>0.79166666666666663</v>
      </c>
    </row>
    <row r="7318" spans="2:41" ht="14.5" hidden="1" x14ac:dyDescent="0.35">
      <c r="B7318" s="45" t="s">
        <v>3314</v>
      </c>
      <c r="C7318" s="54">
        <v>984508</v>
      </c>
      <c r="D7318" s="54">
        <v>984508</v>
      </c>
      <c r="E7318" s="60" t="s">
        <v>3213</v>
      </c>
      <c r="F7318" s="73">
        <v>0</v>
      </c>
      <c r="G7318" s="73">
        <v>0.79166666666666663</v>
      </c>
      <c r="H7318" s="73">
        <v>0.79166666666666663</v>
      </c>
      <c r="I7318" s="73">
        <v>0.79166666666666663</v>
      </c>
      <c r="J7318" s="81" t="s">
        <v>4230</v>
      </c>
      <c r="AL7318" s="144">
        <v>0</v>
      </c>
      <c r="AM7318" s="144">
        <v>0.79166666666666663</v>
      </c>
      <c r="AN7318" s="144">
        <v>0.79166666666666663</v>
      </c>
      <c r="AO7318" s="145">
        <v>0.79166666666666663</v>
      </c>
    </row>
    <row r="7319" spans="2:41" ht="14.5" hidden="1" x14ac:dyDescent="0.35">
      <c r="B7319" s="45" t="s">
        <v>3314</v>
      </c>
      <c r="C7319" s="54">
        <v>984669</v>
      </c>
      <c r="D7319" s="54">
        <v>984669</v>
      </c>
      <c r="E7319" s="60" t="s">
        <v>3213</v>
      </c>
      <c r="F7319" s="73">
        <v>0</v>
      </c>
      <c r="G7319" s="73">
        <v>0.79166666666666663</v>
      </c>
      <c r="H7319" s="73">
        <v>0.79166666666666663</v>
      </c>
      <c r="I7319" s="73">
        <v>0.79166666666666663</v>
      </c>
      <c r="J7319" s="81" t="s">
        <v>4230</v>
      </c>
      <c r="AL7319" s="144">
        <v>0</v>
      </c>
      <c r="AM7319" s="144">
        <v>0.79166666666666663</v>
      </c>
      <c r="AN7319" s="144">
        <v>0.79166666666666663</v>
      </c>
      <c r="AO7319" s="145">
        <v>0.79166666666666663</v>
      </c>
    </row>
    <row r="7320" spans="2:41" ht="14.5" hidden="1" x14ac:dyDescent="0.35">
      <c r="B7320" s="45" t="s">
        <v>3314</v>
      </c>
      <c r="C7320" s="54">
        <v>984731</v>
      </c>
      <c r="D7320" s="54">
        <v>984731</v>
      </c>
      <c r="E7320" s="60" t="s">
        <v>3213</v>
      </c>
      <c r="F7320" s="73">
        <v>0</v>
      </c>
      <c r="G7320" s="73">
        <v>0.79166666666666663</v>
      </c>
      <c r="H7320" s="73">
        <v>0.79166666666666663</v>
      </c>
      <c r="I7320" s="73">
        <v>0.79166666666666663</v>
      </c>
      <c r="J7320" s="81" t="s">
        <v>4230</v>
      </c>
      <c r="AL7320" s="144">
        <v>0</v>
      </c>
      <c r="AM7320" s="144">
        <v>0.79166666666666663</v>
      </c>
      <c r="AN7320" s="144">
        <v>0.79166666666666663</v>
      </c>
      <c r="AO7320" s="145">
        <v>0.79166666666666663</v>
      </c>
    </row>
    <row r="7321" spans="2:41" ht="14.5" hidden="1" x14ac:dyDescent="0.35">
      <c r="B7321" s="45" t="s">
        <v>3314</v>
      </c>
      <c r="C7321" s="54">
        <v>989068</v>
      </c>
      <c r="D7321" s="54">
        <v>989068</v>
      </c>
      <c r="E7321" s="60" t="s">
        <v>3213</v>
      </c>
      <c r="F7321" s="73">
        <v>0</v>
      </c>
      <c r="G7321" s="73">
        <v>0.79166666666666663</v>
      </c>
      <c r="H7321" s="73">
        <v>0.79166666666666663</v>
      </c>
      <c r="I7321" s="73">
        <v>0.79166666666666663</v>
      </c>
      <c r="J7321" s="81" t="s">
        <v>4230</v>
      </c>
      <c r="AL7321" s="144">
        <v>0</v>
      </c>
      <c r="AM7321" s="144">
        <v>0.79166666666666663</v>
      </c>
      <c r="AN7321" s="144">
        <v>0.79166666666666663</v>
      </c>
      <c r="AO7321" s="145">
        <v>0.79166666666666663</v>
      </c>
    </row>
    <row r="7322" spans="2:41" ht="14.5" hidden="1" x14ac:dyDescent="0.35">
      <c r="B7322" s="45" t="s">
        <v>3314</v>
      </c>
      <c r="C7322" s="54">
        <v>900060</v>
      </c>
      <c r="D7322" s="54">
        <v>900060</v>
      </c>
      <c r="E7322" s="60" t="s">
        <v>3214</v>
      </c>
      <c r="F7322" s="73">
        <v>0</v>
      </c>
      <c r="G7322" s="73">
        <v>0.82500000000000007</v>
      </c>
      <c r="H7322" s="73">
        <v>0.82500000000000007</v>
      </c>
      <c r="I7322" s="73">
        <v>0.82500000000000007</v>
      </c>
      <c r="J7322" s="81" t="s">
        <v>4230</v>
      </c>
      <c r="AL7322" s="144">
        <v>0</v>
      </c>
      <c r="AM7322" s="144">
        <v>0.82500000000000007</v>
      </c>
      <c r="AN7322" s="144">
        <v>0.82500000000000007</v>
      </c>
      <c r="AO7322" s="145">
        <v>0.82500000000000007</v>
      </c>
    </row>
    <row r="7323" spans="2:41" ht="14.5" hidden="1" x14ac:dyDescent="0.35">
      <c r="B7323" s="45" t="s">
        <v>3314</v>
      </c>
      <c r="C7323" s="54">
        <v>900062</v>
      </c>
      <c r="D7323" s="54">
        <v>900062</v>
      </c>
      <c r="E7323" s="60" t="s">
        <v>3214</v>
      </c>
      <c r="F7323" s="73">
        <v>0</v>
      </c>
      <c r="G7323" s="73">
        <v>0.82500000000000007</v>
      </c>
      <c r="H7323" s="73">
        <v>0.82500000000000007</v>
      </c>
      <c r="I7323" s="73">
        <v>0.82500000000000007</v>
      </c>
      <c r="J7323" s="81" t="s">
        <v>4230</v>
      </c>
      <c r="AL7323" s="144">
        <v>0</v>
      </c>
      <c r="AM7323" s="144">
        <v>0.82500000000000007</v>
      </c>
      <c r="AN7323" s="144">
        <v>0.82500000000000007</v>
      </c>
      <c r="AO7323" s="145">
        <v>0.82500000000000007</v>
      </c>
    </row>
    <row r="7324" spans="2:41" ht="14.5" hidden="1" x14ac:dyDescent="0.35">
      <c r="B7324" s="45" t="s">
        <v>3314</v>
      </c>
      <c r="C7324" s="54">
        <v>900064</v>
      </c>
      <c r="D7324" s="54">
        <v>900065</v>
      </c>
      <c r="E7324" s="60" t="s">
        <v>3214</v>
      </c>
      <c r="F7324" s="73">
        <v>0</v>
      </c>
      <c r="G7324" s="73">
        <v>0.82500000000000007</v>
      </c>
      <c r="H7324" s="73">
        <v>0.82500000000000007</v>
      </c>
      <c r="I7324" s="73">
        <v>0.82500000000000007</v>
      </c>
      <c r="J7324" s="81" t="s">
        <v>4230</v>
      </c>
      <c r="AL7324" s="144">
        <v>0</v>
      </c>
      <c r="AM7324" s="144">
        <v>0.82500000000000007</v>
      </c>
      <c r="AN7324" s="144">
        <v>0.82500000000000007</v>
      </c>
      <c r="AO7324" s="145">
        <v>0.82500000000000007</v>
      </c>
    </row>
    <row r="7325" spans="2:41" ht="14.5" hidden="1" x14ac:dyDescent="0.35">
      <c r="B7325" s="45" t="s">
        <v>3314</v>
      </c>
      <c r="C7325" s="54">
        <v>900067</v>
      </c>
      <c r="D7325" s="54">
        <v>900067</v>
      </c>
      <c r="E7325" s="60" t="s">
        <v>3214</v>
      </c>
      <c r="F7325" s="73">
        <v>0</v>
      </c>
      <c r="G7325" s="73">
        <v>0.82500000000000007</v>
      </c>
      <c r="H7325" s="73">
        <v>0.82500000000000007</v>
      </c>
      <c r="I7325" s="73">
        <v>0.82500000000000007</v>
      </c>
      <c r="J7325" s="81" t="s">
        <v>4230</v>
      </c>
      <c r="AL7325" s="144">
        <v>0</v>
      </c>
      <c r="AM7325" s="144">
        <v>0.82500000000000007</v>
      </c>
      <c r="AN7325" s="144">
        <v>0.82500000000000007</v>
      </c>
      <c r="AO7325" s="145">
        <v>0.82500000000000007</v>
      </c>
    </row>
    <row r="7326" spans="2:41" ht="14.5" hidden="1" x14ac:dyDescent="0.35">
      <c r="B7326" s="45" t="s">
        <v>3314</v>
      </c>
      <c r="C7326" s="54">
        <v>900133</v>
      </c>
      <c r="D7326" s="54">
        <v>900133</v>
      </c>
      <c r="E7326" s="60" t="s">
        <v>3214</v>
      </c>
      <c r="F7326" s="73">
        <v>0</v>
      </c>
      <c r="G7326" s="73">
        <v>0.82500000000000007</v>
      </c>
      <c r="H7326" s="73">
        <v>0.82500000000000007</v>
      </c>
      <c r="I7326" s="73">
        <v>0.82500000000000007</v>
      </c>
      <c r="J7326" s="81" t="s">
        <v>4230</v>
      </c>
      <c r="AL7326" s="144">
        <v>0</v>
      </c>
      <c r="AM7326" s="144">
        <v>0.82500000000000007</v>
      </c>
      <c r="AN7326" s="144">
        <v>0.82500000000000007</v>
      </c>
      <c r="AO7326" s="145">
        <v>0.82500000000000007</v>
      </c>
    </row>
    <row r="7327" spans="2:41" ht="14.5" hidden="1" x14ac:dyDescent="0.35">
      <c r="B7327" s="45" t="s">
        <v>3314</v>
      </c>
      <c r="C7327" s="54">
        <v>900138</v>
      </c>
      <c r="D7327" s="54">
        <v>900138</v>
      </c>
      <c r="E7327" s="60" t="s">
        <v>3214</v>
      </c>
      <c r="F7327" s="73">
        <v>0</v>
      </c>
      <c r="G7327" s="73">
        <v>0.82500000000000007</v>
      </c>
      <c r="H7327" s="73">
        <v>0.82500000000000007</v>
      </c>
      <c r="I7327" s="73">
        <v>0.82500000000000007</v>
      </c>
      <c r="J7327" s="81" t="s">
        <v>4230</v>
      </c>
      <c r="AL7327" s="144">
        <v>0</v>
      </c>
      <c r="AM7327" s="144">
        <v>0.82500000000000007</v>
      </c>
      <c r="AN7327" s="144">
        <v>0.82500000000000007</v>
      </c>
      <c r="AO7327" s="145">
        <v>0.82500000000000007</v>
      </c>
    </row>
    <row r="7328" spans="2:41" ht="14.5" hidden="1" x14ac:dyDescent="0.35">
      <c r="B7328" s="45" t="s">
        <v>3314</v>
      </c>
      <c r="C7328" s="54">
        <v>900237</v>
      </c>
      <c r="D7328" s="54">
        <v>900237</v>
      </c>
      <c r="E7328" s="60" t="s">
        <v>3214</v>
      </c>
      <c r="F7328" s="73">
        <v>0</v>
      </c>
      <c r="G7328" s="73">
        <v>0.82500000000000007</v>
      </c>
      <c r="H7328" s="73">
        <v>0.82500000000000007</v>
      </c>
      <c r="I7328" s="73">
        <v>0.82500000000000007</v>
      </c>
      <c r="J7328" s="81" t="s">
        <v>4230</v>
      </c>
      <c r="AL7328" s="144">
        <v>0</v>
      </c>
      <c r="AM7328" s="144">
        <v>0.82500000000000007</v>
      </c>
      <c r="AN7328" s="144">
        <v>0.82500000000000007</v>
      </c>
      <c r="AO7328" s="145">
        <v>0.82500000000000007</v>
      </c>
    </row>
    <row r="7329" spans="2:41" ht="14.5" hidden="1" x14ac:dyDescent="0.35">
      <c r="B7329" s="45" t="s">
        <v>3314</v>
      </c>
      <c r="C7329" s="54">
        <v>900259</v>
      </c>
      <c r="D7329" s="54">
        <v>900259</v>
      </c>
      <c r="E7329" s="60" t="s">
        <v>3214</v>
      </c>
      <c r="F7329" s="73">
        <v>0</v>
      </c>
      <c r="G7329" s="73">
        <v>0.82500000000000007</v>
      </c>
      <c r="H7329" s="73">
        <v>0.82500000000000007</v>
      </c>
      <c r="I7329" s="73">
        <v>0.82500000000000007</v>
      </c>
      <c r="J7329" s="81" t="s">
        <v>4230</v>
      </c>
      <c r="AL7329" s="144">
        <v>0</v>
      </c>
      <c r="AM7329" s="144">
        <v>0.82500000000000007</v>
      </c>
      <c r="AN7329" s="144">
        <v>0.82500000000000007</v>
      </c>
      <c r="AO7329" s="145">
        <v>0.82500000000000007</v>
      </c>
    </row>
    <row r="7330" spans="2:41" ht="14.5" hidden="1" x14ac:dyDescent="0.35">
      <c r="B7330" s="45" t="s">
        <v>3314</v>
      </c>
      <c r="C7330" s="54">
        <v>900732</v>
      </c>
      <c r="D7330" s="54">
        <v>900732</v>
      </c>
      <c r="E7330" s="60" t="s">
        <v>3214</v>
      </c>
      <c r="F7330" s="73">
        <v>0</v>
      </c>
      <c r="G7330" s="73">
        <v>0.82500000000000007</v>
      </c>
      <c r="H7330" s="73">
        <v>0.82500000000000007</v>
      </c>
      <c r="I7330" s="73">
        <v>0.82500000000000007</v>
      </c>
      <c r="J7330" s="81" t="s">
        <v>4230</v>
      </c>
      <c r="AL7330" s="144">
        <v>0</v>
      </c>
      <c r="AM7330" s="144">
        <v>0.82500000000000007</v>
      </c>
      <c r="AN7330" s="144">
        <v>0.82500000000000007</v>
      </c>
      <c r="AO7330" s="145">
        <v>0.82500000000000007</v>
      </c>
    </row>
    <row r="7331" spans="2:41" ht="14.5" hidden="1" x14ac:dyDescent="0.35">
      <c r="B7331" s="45" t="s">
        <v>3314</v>
      </c>
      <c r="C7331" s="54">
        <v>900867</v>
      </c>
      <c r="D7331" s="54">
        <v>900867</v>
      </c>
      <c r="E7331" s="60" t="s">
        <v>3214</v>
      </c>
      <c r="F7331" s="73">
        <v>0</v>
      </c>
      <c r="G7331" s="73">
        <v>0.82500000000000007</v>
      </c>
      <c r="H7331" s="73">
        <v>0.82500000000000007</v>
      </c>
      <c r="I7331" s="73">
        <v>0.82500000000000007</v>
      </c>
      <c r="J7331" s="81" t="s">
        <v>4230</v>
      </c>
      <c r="AL7331" s="144">
        <v>0</v>
      </c>
      <c r="AM7331" s="144">
        <v>0.82500000000000007</v>
      </c>
      <c r="AN7331" s="144">
        <v>0.82500000000000007</v>
      </c>
      <c r="AO7331" s="145">
        <v>0.82500000000000007</v>
      </c>
    </row>
    <row r="7332" spans="2:41" ht="14.5" hidden="1" x14ac:dyDescent="0.35">
      <c r="B7332" s="45" t="s">
        <v>3314</v>
      </c>
      <c r="C7332" s="54">
        <v>901045</v>
      </c>
      <c r="D7332" s="54">
        <v>901045</v>
      </c>
      <c r="E7332" s="60" t="s">
        <v>3214</v>
      </c>
      <c r="F7332" s="73">
        <v>0</v>
      </c>
      <c r="G7332" s="73">
        <v>0.82500000000000007</v>
      </c>
      <c r="H7332" s="73">
        <v>0.82500000000000007</v>
      </c>
      <c r="I7332" s="73">
        <v>0.82500000000000007</v>
      </c>
      <c r="J7332" s="81" t="s">
        <v>4230</v>
      </c>
      <c r="AL7332" s="144">
        <v>0</v>
      </c>
      <c r="AM7332" s="144">
        <v>0.82500000000000007</v>
      </c>
      <c r="AN7332" s="144">
        <v>0.82500000000000007</v>
      </c>
      <c r="AO7332" s="145">
        <v>0.82500000000000007</v>
      </c>
    </row>
    <row r="7333" spans="2:41" ht="14.5" hidden="1" x14ac:dyDescent="0.35">
      <c r="B7333" s="45" t="s">
        <v>3314</v>
      </c>
      <c r="C7333" s="54">
        <v>901483</v>
      </c>
      <c r="D7333" s="54">
        <v>901483</v>
      </c>
      <c r="E7333" s="60" t="s">
        <v>3214</v>
      </c>
      <c r="F7333" s="73">
        <v>0</v>
      </c>
      <c r="G7333" s="73">
        <v>0.82500000000000007</v>
      </c>
      <c r="H7333" s="73">
        <v>0.82500000000000007</v>
      </c>
      <c r="I7333" s="73">
        <v>0.82500000000000007</v>
      </c>
      <c r="J7333" s="81" t="s">
        <v>4230</v>
      </c>
      <c r="AL7333" s="144">
        <v>0</v>
      </c>
      <c r="AM7333" s="144">
        <v>0.82500000000000007</v>
      </c>
      <c r="AN7333" s="144">
        <v>0.82500000000000007</v>
      </c>
      <c r="AO7333" s="145">
        <v>0.82500000000000007</v>
      </c>
    </row>
    <row r="7334" spans="2:41" ht="14.5" hidden="1" x14ac:dyDescent="0.35">
      <c r="B7334" s="45" t="s">
        <v>3314</v>
      </c>
      <c r="C7334" s="54">
        <v>901578</v>
      </c>
      <c r="D7334" s="54">
        <v>901578</v>
      </c>
      <c r="E7334" s="60" t="s">
        <v>3214</v>
      </c>
      <c r="F7334" s="73">
        <v>0</v>
      </c>
      <c r="G7334" s="73">
        <v>0.82500000000000007</v>
      </c>
      <c r="H7334" s="73">
        <v>0.82500000000000007</v>
      </c>
      <c r="I7334" s="73">
        <v>0.82500000000000007</v>
      </c>
      <c r="J7334" s="81" t="s">
        <v>4230</v>
      </c>
      <c r="AL7334" s="144">
        <v>0</v>
      </c>
      <c r="AM7334" s="144">
        <v>0.82500000000000007</v>
      </c>
      <c r="AN7334" s="144">
        <v>0.82500000000000007</v>
      </c>
      <c r="AO7334" s="145">
        <v>0.82500000000000007</v>
      </c>
    </row>
    <row r="7335" spans="2:41" ht="14.5" hidden="1" x14ac:dyDescent="0.35">
      <c r="B7335" s="45" t="s">
        <v>3314</v>
      </c>
      <c r="C7335" s="54">
        <v>902111</v>
      </c>
      <c r="D7335" s="54">
        <v>902111</v>
      </c>
      <c r="E7335" s="60" t="s">
        <v>3214</v>
      </c>
      <c r="F7335" s="73">
        <v>0</v>
      </c>
      <c r="G7335" s="73">
        <v>0.82500000000000007</v>
      </c>
      <c r="H7335" s="73">
        <v>0.82500000000000007</v>
      </c>
      <c r="I7335" s="73">
        <v>0.82500000000000007</v>
      </c>
      <c r="J7335" s="81" t="s">
        <v>4230</v>
      </c>
      <c r="AL7335" s="144">
        <v>0</v>
      </c>
      <c r="AM7335" s="144">
        <v>0.82500000000000007</v>
      </c>
      <c r="AN7335" s="144">
        <v>0.82500000000000007</v>
      </c>
      <c r="AO7335" s="145">
        <v>0.82500000000000007</v>
      </c>
    </row>
    <row r="7336" spans="2:41" ht="14.5" hidden="1" x14ac:dyDescent="0.35">
      <c r="B7336" s="45" t="s">
        <v>3314</v>
      </c>
      <c r="C7336" s="54">
        <v>903047</v>
      </c>
      <c r="D7336" s="54">
        <v>903047</v>
      </c>
      <c r="E7336" s="60" t="s">
        <v>3214</v>
      </c>
      <c r="F7336" s="73">
        <v>0</v>
      </c>
      <c r="G7336" s="73">
        <v>0.82500000000000007</v>
      </c>
      <c r="H7336" s="73">
        <v>0.82500000000000007</v>
      </c>
      <c r="I7336" s="73">
        <v>0.82500000000000007</v>
      </c>
      <c r="J7336" s="81" t="s">
        <v>4230</v>
      </c>
      <c r="AL7336" s="144">
        <v>0</v>
      </c>
      <c r="AM7336" s="144">
        <v>0.82500000000000007</v>
      </c>
      <c r="AN7336" s="144">
        <v>0.82500000000000007</v>
      </c>
      <c r="AO7336" s="145">
        <v>0.82500000000000007</v>
      </c>
    </row>
    <row r="7337" spans="2:41" ht="14.5" hidden="1" x14ac:dyDescent="0.35">
      <c r="B7337" s="45" t="s">
        <v>3314</v>
      </c>
      <c r="C7337" s="54">
        <v>903113</v>
      </c>
      <c r="D7337" s="54">
        <v>903113</v>
      </c>
      <c r="E7337" s="60" t="s">
        <v>3214</v>
      </c>
      <c r="F7337" s="73">
        <v>0</v>
      </c>
      <c r="G7337" s="73">
        <v>0.82500000000000007</v>
      </c>
      <c r="H7337" s="73">
        <v>0.82500000000000007</v>
      </c>
      <c r="I7337" s="73">
        <v>0.82500000000000007</v>
      </c>
      <c r="J7337" s="81" t="s">
        <v>4230</v>
      </c>
      <c r="AL7337" s="144">
        <v>0</v>
      </c>
      <c r="AM7337" s="144">
        <v>0.82500000000000007</v>
      </c>
      <c r="AN7337" s="144">
        <v>0.82500000000000007</v>
      </c>
      <c r="AO7337" s="145">
        <v>0.82500000000000007</v>
      </c>
    </row>
    <row r="7338" spans="2:41" ht="14.5" hidden="1" x14ac:dyDescent="0.35">
      <c r="B7338" s="45" t="s">
        <v>3314</v>
      </c>
      <c r="C7338" s="54">
        <v>903425</v>
      </c>
      <c r="D7338" s="54">
        <v>903425</v>
      </c>
      <c r="E7338" s="60" t="s">
        <v>3214</v>
      </c>
      <c r="F7338" s="73">
        <v>0</v>
      </c>
      <c r="G7338" s="73">
        <v>0.82500000000000007</v>
      </c>
      <c r="H7338" s="73">
        <v>0.82500000000000007</v>
      </c>
      <c r="I7338" s="73">
        <v>0.82500000000000007</v>
      </c>
      <c r="J7338" s="81" t="s">
        <v>4230</v>
      </c>
      <c r="AL7338" s="144">
        <v>0</v>
      </c>
      <c r="AM7338" s="144">
        <v>0.82500000000000007</v>
      </c>
      <c r="AN7338" s="144">
        <v>0.82500000000000007</v>
      </c>
      <c r="AO7338" s="145">
        <v>0.82500000000000007</v>
      </c>
    </row>
    <row r="7339" spans="2:41" ht="14.5" hidden="1" x14ac:dyDescent="0.35">
      <c r="B7339" s="45" t="s">
        <v>3314</v>
      </c>
      <c r="C7339" s="54">
        <v>903535</v>
      </c>
      <c r="D7339" s="54">
        <v>903535</v>
      </c>
      <c r="E7339" s="60" t="s">
        <v>3214</v>
      </c>
      <c r="F7339" s="73">
        <v>0</v>
      </c>
      <c r="G7339" s="73">
        <v>0.82500000000000007</v>
      </c>
      <c r="H7339" s="73">
        <v>0.82500000000000007</v>
      </c>
      <c r="I7339" s="73">
        <v>0.82500000000000007</v>
      </c>
      <c r="J7339" s="81" t="s">
        <v>4230</v>
      </c>
      <c r="AL7339" s="144">
        <v>0</v>
      </c>
      <c r="AM7339" s="144">
        <v>0.82500000000000007</v>
      </c>
      <c r="AN7339" s="144">
        <v>0.82500000000000007</v>
      </c>
      <c r="AO7339" s="145">
        <v>0.82500000000000007</v>
      </c>
    </row>
    <row r="7340" spans="2:41" ht="14.5" hidden="1" x14ac:dyDescent="0.35">
      <c r="B7340" s="45" t="s">
        <v>3314</v>
      </c>
      <c r="C7340" s="54">
        <v>903626</v>
      </c>
      <c r="D7340" s="54">
        <v>903626</v>
      </c>
      <c r="E7340" s="60" t="s">
        <v>3214</v>
      </c>
      <c r="F7340" s="73">
        <v>0</v>
      </c>
      <c r="G7340" s="73">
        <v>0.82500000000000007</v>
      </c>
      <c r="H7340" s="73">
        <v>0.82500000000000007</v>
      </c>
      <c r="I7340" s="73">
        <v>0.82500000000000007</v>
      </c>
      <c r="J7340" s="81" t="s">
        <v>4230</v>
      </c>
      <c r="AL7340" s="144">
        <v>0</v>
      </c>
      <c r="AM7340" s="144">
        <v>0.82500000000000007</v>
      </c>
      <c r="AN7340" s="144">
        <v>0.82500000000000007</v>
      </c>
      <c r="AO7340" s="145">
        <v>0.82500000000000007</v>
      </c>
    </row>
    <row r="7341" spans="2:41" ht="14.5" hidden="1" x14ac:dyDescent="0.35">
      <c r="B7341" s="45" t="s">
        <v>3314</v>
      </c>
      <c r="C7341" s="54">
        <v>903652</v>
      </c>
      <c r="D7341" s="54">
        <v>903652</v>
      </c>
      <c r="E7341" s="60" t="s">
        <v>3214</v>
      </c>
      <c r="F7341" s="73">
        <v>0</v>
      </c>
      <c r="G7341" s="73">
        <v>0.82500000000000007</v>
      </c>
      <c r="H7341" s="73">
        <v>0.82500000000000007</v>
      </c>
      <c r="I7341" s="73">
        <v>0.82500000000000007</v>
      </c>
      <c r="J7341" s="81" t="s">
        <v>4230</v>
      </c>
      <c r="AL7341" s="144">
        <v>0</v>
      </c>
      <c r="AM7341" s="144">
        <v>0.82500000000000007</v>
      </c>
      <c r="AN7341" s="144">
        <v>0.82500000000000007</v>
      </c>
      <c r="AO7341" s="145">
        <v>0.82500000000000007</v>
      </c>
    </row>
    <row r="7342" spans="2:41" ht="14.5" hidden="1" x14ac:dyDescent="0.35">
      <c r="B7342" s="45" t="s">
        <v>3314</v>
      </c>
      <c r="C7342" s="54">
        <v>903754</v>
      </c>
      <c r="D7342" s="54">
        <v>903754</v>
      </c>
      <c r="E7342" s="60" t="s">
        <v>3214</v>
      </c>
      <c r="F7342" s="73">
        <v>0</v>
      </c>
      <c r="G7342" s="73">
        <v>0.82500000000000007</v>
      </c>
      <c r="H7342" s="73">
        <v>0.82500000000000007</v>
      </c>
      <c r="I7342" s="73">
        <v>0.82500000000000007</v>
      </c>
      <c r="J7342" s="81" t="s">
        <v>4230</v>
      </c>
      <c r="AL7342" s="144">
        <v>0</v>
      </c>
      <c r="AM7342" s="144">
        <v>0.82500000000000007</v>
      </c>
      <c r="AN7342" s="144">
        <v>0.82500000000000007</v>
      </c>
      <c r="AO7342" s="145">
        <v>0.82500000000000007</v>
      </c>
    </row>
    <row r="7343" spans="2:41" ht="14.5" hidden="1" x14ac:dyDescent="0.35">
      <c r="B7343" s="45" t="s">
        <v>3314</v>
      </c>
      <c r="C7343" s="54">
        <v>903797</v>
      </c>
      <c r="D7343" s="54">
        <v>903797</v>
      </c>
      <c r="E7343" s="60" t="s">
        <v>3214</v>
      </c>
      <c r="F7343" s="73">
        <v>0</v>
      </c>
      <c r="G7343" s="73">
        <v>0.82500000000000007</v>
      </c>
      <c r="H7343" s="73">
        <v>0.82500000000000007</v>
      </c>
      <c r="I7343" s="73">
        <v>0.82500000000000007</v>
      </c>
      <c r="J7343" s="81" t="s">
        <v>4230</v>
      </c>
      <c r="AL7343" s="144">
        <v>0</v>
      </c>
      <c r="AM7343" s="144">
        <v>0.82500000000000007</v>
      </c>
      <c r="AN7343" s="144">
        <v>0.82500000000000007</v>
      </c>
      <c r="AO7343" s="145">
        <v>0.82500000000000007</v>
      </c>
    </row>
    <row r="7344" spans="2:41" ht="14.5" hidden="1" x14ac:dyDescent="0.35">
      <c r="B7344" s="45" t="s">
        <v>3314</v>
      </c>
      <c r="C7344" s="54">
        <v>903987</v>
      </c>
      <c r="D7344" s="54">
        <v>903987</v>
      </c>
      <c r="E7344" s="60" t="s">
        <v>3214</v>
      </c>
      <c r="F7344" s="73">
        <v>0</v>
      </c>
      <c r="G7344" s="73">
        <v>0.82500000000000007</v>
      </c>
      <c r="H7344" s="73">
        <v>0.82500000000000007</v>
      </c>
      <c r="I7344" s="73">
        <v>0.82500000000000007</v>
      </c>
      <c r="J7344" s="81" t="s">
        <v>4230</v>
      </c>
      <c r="AL7344" s="144">
        <v>0</v>
      </c>
      <c r="AM7344" s="144">
        <v>0.82500000000000007</v>
      </c>
      <c r="AN7344" s="144">
        <v>0.82500000000000007</v>
      </c>
      <c r="AO7344" s="145">
        <v>0.82500000000000007</v>
      </c>
    </row>
    <row r="7345" spans="2:41" ht="14.5" hidden="1" x14ac:dyDescent="0.35">
      <c r="B7345" s="45" t="s">
        <v>3314</v>
      </c>
      <c r="C7345" s="54">
        <v>904315</v>
      </c>
      <c r="D7345" s="54">
        <v>904315</v>
      </c>
      <c r="E7345" s="60" t="s">
        <v>3214</v>
      </c>
      <c r="F7345" s="73">
        <v>0</v>
      </c>
      <c r="G7345" s="73">
        <v>0.82500000000000007</v>
      </c>
      <c r="H7345" s="73">
        <v>0.82500000000000007</v>
      </c>
      <c r="I7345" s="73">
        <v>0.82500000000000007</v>
      </c>
      <c r="J7345" s="81" t="s">
        <v>4230</v>
      </c>
      <c r="AL7345" s="144">
        <v>0</v>
      </c>
      <c r="AM7345" s="144">
        <v>0.82500000000000007</v>
      </c>
      <c r="AN7345" s="144">
        <v>0.82500000000000007</v>
      </c>
      <c r="AO7345" s="145">
        <v>0.82500000000000007</v>
      </c>
    </row>
    <row r="7346" spans="2:41" ht="14.5" hidden="1" x14ac:dyDescent="0.35">
      <c r="B7346" s="45" t="s">
        <v>3314</v>
      </c>
      <c r="C7346" s="54">
        <v>904317</v>
      </c>
      <c r="D7346" s="54">
        <v>904318</v>
      </c>
      <c r="E7346" s="60" t="s">
        <v>3214</v>
      </c>
      <c r="F7346" s="73">
        <v>0</v>
      </c>
      <c r="G7346" s="73">
        <v>0.82500000000000007</v>
      </c>
      <c r="H7346" s="73">
        <v>0.82500000000000007</v>
      </c>
      <c r="I7346" s="73">
        <v>0.82500000000000007</v>
      </c>
      <c r="J7346" s="81" t="s">
        <v>4230</v>
      </c>
      <c r="AL7346" s="144">
        <v>0</v>
      </c>
      <c r="AM7346" s="144">
        <v>0.82500000000000007</v>
      </c>
      <c r="AN7346" s="144">
        <v>0.82500000000000007</v>
      </c>
      <c r="AO7346" s="145">
        <v>0.82500000000000007</v>
      </c>
    </row>
    <row r="7347" spans="2:41" ht="14.5" hidden="1" x14ac:dyDescent="0.35">
      <c r="B7347" s="45" t="s">
        <v>3314</v>
      </c>
      <c r="C7347" s="54">
        <v>904559</v>
      </c>
      <c r="D7347" s="54">
        <v>904559</v>
      </c>
      <c r="E7347" s="60" t="s">
        <v>3214</v>
      </c>
      <c r="F7347" s="73">
        <v>0</v>
      </c>
      <c r="G7347" s="73">
        <v>0.82500000000000007</v>
      </c>
      <c r="H7347" s="73">
        <v>0.82500000000000007</v>
      </c>
      <c r="I7347" s="73">
        <v>0.82500000000000007</v>
      </c>
      <c r="J7347" s="81" t="s">
        <v>4230</v>
      </c>
      <c r="AL7347" s="144">
        <v>0</v>
      </c>
      <c r="AM7347" s="144">
        <v>0.82500000000000007</v>
      </c>
      <c r="AN7347" s="144">
        <v>0.82500000000000007</v>
      </c>
      <c r="AO7347" s="145">
        <v>0.82500000000000007</v>
      </c>
    </row>
    <row r="7348" spans="2:41" ht="14.5" hidden="1" x14ac:dyDescent="0.35">
      <c r="B7348" s="45" t="s">
        <v>3314</v>
      </c>
      <c r="C7348" s="54">
        <v>904617</v>
      </c>
      <c r="D7348" s="54">
        <v>904617</v>
      </c>
      <c r="E7348" s="60" t="s">
        <v>3214</v>
      </c>
      <c r="F7348" s="73">
        <v>0</v>
      </c>
      <c r="G7348" s="73">
        <v>0.82500000000000007</v>
      </c>
      <c r="H7348" s="73">
        <v>0.82500000000000007</v>
      </c>
      <c r="I7348" s="73">
        <v>0.82500000000000007</v>
      </c>
      <c r="J7348" s="81" t="s">
        <v>4230</v>
      </c>
      <c r="AL7348" s="144">
        <v>0</v>
      </c>
      <c r="AM7348" s="144">
        <v>0.82500000000000007</v>
      </c>
      <c r="AN7348" s="144">
        <v>0.82500000000000007</v>
      </c>
      <c r="AO7348" s="145">
        <v>0.82500000000000007</v>
      </c>
    </row>
    <row r="7349" spans="2:41" ht="14.5" hidden="1" x14ac:dyDescent="0.35">
      <c r="B7349" s="45" t="s">
        <v>3314</v>
      </c>
      <c r="C7349" s="54">
        <v>904624</v>
      </c>
      <c r="D7349" s="54">
        <v>904624</v>
      </c>
      <c r="E7349" s="60" t="s">
        <v>3214</v>
      </c>
      <c r="F7349" s="73">
        <v>0</v>
      </c>
      <c r="G7349" s="73">
        <v>0.82500000000000007</v>
      </c>
      <c r="H7349" s="73">
        <v>0.82500000000000007</v>
      </c>
      <c r="I7349" s="73">
        <v>0.82500000000000007</v>
      </c>
      <c r="J7349" s="81" t="s">
        <v>4230</v>
      </c>
      <c r="AL7349" s="144">
        <v>0</v>
      </c>
      <c r="AM7349" s="144">
        <v>0.82500000000000007</v>
      </c>
      <c r="AN7349" s="144">
        <v>0.82500000000000007</v>
      </c>
      <c r="AO7349" s="145">
        <v>0.82500000000000007</v>
      </c>
    </row>
    <row r="7350" spans="2:41" ht="14.5" hidden="1" x14ac:dyDescent="0.35">
      <c r="B7350" s="45" t="s">
        <v>3314</v>
      </c>
      <c r="C7350" s="54">
        <v>904626</v>
      </c>
      <c r="D7350" s="54">
        <v>904626</v>
      </c>
      <c r="E7350" s="60" t="s">
        <v>3214</v>
      </c>
      <c r="F7350" s="73">
        <v>0</v>
      </c>
      <c r="G7350" s="73">
        <v>0.82500000000000007</v>
      </c>
      <c r="H7350" s="73">
        <v>0.82500000000000007</v>
      </c>
      <c r="I7350" s="73">
        <v>0.82500000000000007</v>
      </c>
      <c r="J7350" s="81" t="s">
        <v>4230</v>
      </c>
      <c r="AL7350" s="144">
        <v>0</v>
      </c>
      <c r="AM7350" s="144">
        <v>0.82500000000000007</v>
      </c>
      <c r="AN7350" s="144">
        <v>0.82500000000000007</v>
      </c>
      <c r="AO7350" s="145">
        <v>0.82500000000000007</v>
      </c>
    </row>
    <row r="7351" spans="2:41" ht="14.5" hidden="1" x14ac:dyDescent="0.35">
      <c r="B7351" s="45" t="s">
        <v>3314</v>
      </c>
      <c r="C7351" s="54">
        <v>904743</v>
      </c>
      <c r="D7351" s="54">
        <v>904743</v>
      </c>
      <c r="E7351" s="60" t="s">
        <v>3214</v>
      </c>
      <c r="F7351" s="73">
        <v>0</v>
      </c>
      <c r="G7351" s="73">
        <v>0.82500000000000007</v>
      </c>
      <c r="H7351" s="73">
        <v>0.82500000000000007</v>
      </c>
      <c r="I7351" s="73">
        <v>0.82500000000000007</v>
      </c>
      <c r="J7351" s="81" t="s">
        <v>4230</v>
      </c>
      <c r="AL7351" s="144">
        <v>0</v>
      </c>
      <c r="AM7351" s="144">
        <v>0.82500000000000007</v>
      </c>
      <c r="AN7351" s="144">
        <v>0.82500000000000007</v>
      </c>
      <c r="AO7351" s="145">
        <v>0.82500000000000007</v>
      </c>
    </row>
    <row r="7352" spans="2:41" ht="14.5" hidden="1" x14ac:dyDescent="0.35">
      <c r="B7352" s="45" t="s">
        <v>3314</v>
      </c>
      <c r="C7352" s="54">
        <v>905285</v>
      </c>
      <c r="D7352" s="54">
        <v>905285</v>
      </c>
      <c r="E7352" s="60" t="s">
        <v>3214</v>
      </c>
      <c r="F7352" s="73">
        <v>0</v>
      </c>
      <c r="G7352" s="73">
        <v>0.82500000000000007</v>
      </c>
      <c r="H7352" s="73">
        <v>0.82500000000000007</v>
      </c>
      <c r="I7352" s="73">
        <v>0.82500000000000007</v>
      </c>
      <c r="J7352" s="81" t="s">
        <v>4230</v>
      </c>
      <c r="AL7352" s="144">
        <v>0</v>
      </c>
      <c r="AM7352" s="144">
        <v>0.82500000000000007</v>
      </c>
      <c r="AN7352" s="144">
        <v>0.82500000000000007</v>
      </c>
      <c r="AO7352" s="145">
        <v>0.82500000000000007</v>
      </c>
    </row>
    <row r="7353" spans="2:41" ht="14.5" hidden="1" x14ac:dyDescent="0.35">
      <c r="B7353" s="45" t="s">
        <v>3314</v>
      </c>
      <c r="C7353" s="54">
        <v>905527</v>
      </c>
      <c r="D7353" s="54">
        <v>905527</v>
      </c>
      <c r="E7353" s="60" t="s">
        <v>3214</v>
      </c>
      <c r="F7353" s="73">
        <v>0</v>
      </c>
      <c r="G7353" s="73">
        <v>0.82500000000000007</v>
      </c>
      <c r="H7353" s="73">
        <v>0.82500000000000007</v>
      </c>
      <c r="I7353" s="73">
        <v>0.82500000000000007</v>
      </c>
      <c r="J7353" s="81" t="s">
        <v>4230</v>
      </c>
      <c r="AL7353" s="144">
        <v>0</v>
      </c>
      <c r="AM7353" s="144">
        <v>0.82500000000000007</v>
      </c>
      <c r="AN7353" s="144">
        <v>0.82500000000000007</v>
      </c>
      <c r="AO7353" s="145">
        <v>0.82500000000000007</v>
      </c>
    </row>
    <row r="7354" spans="2:41" ht="14.5" hidden="1" x14ac:dyDescent="0.35">
      <c r="B7354" s="45" t="s">
        <v>3314</v>
      </c>
      <c r="C7354" s="54">
        <v>905550</v>
      </c>
      <c r="D7354" s="54">
        <v>905550</v>
      </c>
      <c r="E7354" s="60" t="s">
        <v>3214</v>
      </c>
      <c r="F7354" s="73">
        <v>0</v>
      </c>
      <c r="G7354" s="73">
        <v>0.82500000000000007</v>
      </c>
      <c r="H7354" s="73">
        <v>0.82500000000000007</v>
      </c>
      <c r="I7354" s="73">
        <v>0.82500000000000007</v>
      </c>
      <c r="J7354" s="81" t="s">
        <v>4230</v>
      </c>
      <c r="AL7354" s="144">
        <v>0</v>
      </c>
      <c r="AM7354" s="144">
        <v>0.82500000000000007</v>
      </c>
      <c r="AN7354" s="144">
        <v>0.82500000000000007</v>
      </c>
      <c r="AO7354" s="145">
        <v>0.82500000000000007</v>
      </c>
    </row>
    <row r="7355" spans="2:41" ht="14.5" hidden="1" x14ac:dyDescent="0.35">
      <c r="B7355" s="45" t="s">
        <v>3314</v>
      </c>
      <c r="C7355" s="54">
        <v>905627</v>
      </c>
      <c r="D7355" s="54">
        <v>905627</v>
      </c>
      <c r="E7355" s="60" t="s">
        <v>3214</v>
      </c>
      <c r="F7355" s="73">
        <v>0</v>
      </c>
      <c r="G7355" s="73">
        <v>0.82500000000000007</v>
      </c>
      <c r="H7355" s="73">
        <v>0.82500000000000007</v>
      </c>
      <c r="I7355" s="73">
        <v>0.82500000000000007</v>
      </c>
      <c r="J7355" s="81" t="s">
        <v>4230</v>
      </c>
      <c r="AL7355" s="144">
        <v>0</v>
      </c>
      <c r="AM7355" s="144">
        <v>0.82500000000000007</v>
      </c>
      <c r="AN7355" s="144">
        <v>0.82500000000000007</v>
      </c>
      <c r="AO7355" s="145">
        <v>0.82500000000000007</v>
      </c>
    </row>
    <row r="7356" spans="2:41" ht="14.5" hidden="1" x14ac:dyDescent="0.35">
      <c r="B7356" s="45" t="s">
        <v>3314</v>
      </c>
      <c r="C7356" s="54">
        <v>905750</v>
      </c>
      <c r="D7356" s="54">
        <v>905750</v>
      </c>
      <c r="E7356" s="60" t="s">
        <v>3214</v>
      </c>
      <c r="F7356" s="73">
        <v>0</v>
      </c>
      <c r="G7356" s="73">
        <v>0.82500000000000007</v>
      </c>
      <c r="H7356" s="73">
        <v>0.82500000000000007</v>
      </c>
      <c r="I7356" s="73">
        <v>0.82500000000000007</v>
      </c>
      <c r="J7356" s="81" t="s">
        <v>4230</v>
      </c>
      <c r="AL7356" s="144">
        <v>0</v>
      </c>
      <c r="AM7356" s="144">
        <v>0.82500000000000007</v>
      </c>
      <c r="AN7356" s="144">
        <v>0.82500000000000007</v>
      </c>
      <c r="AO7356" s="145">
        <v>0.82500000000000007</v>
      </c>
    </row>
    <row r="7357" spans="2:41" ht="14.5" hidden="1" x14ac:dyDescent="0.35">
      <c r="B7357" s="45" t="s">
        <v>3314</v>
      </c>
      <c r="C7357" s="54">
        <v>905761</v>
      </c>
      <c r="D7357" s="54">
        <v>905761</v>
      </c>
      <c r="E7357" s="60" t="s">
        <v>3214</v>
      </c>
      <c r="F7357" s="73">
        <v>0</v>
      </c>
      <c r="G7357" s="73">
        <v>0.82500000000000007</v>
      </c>
      <c r="H7357" s="73">
        <v>0.82500000000000007</v>
      </c>
      <c r="I7357" s="73">
        <v>0.82500000000000007</v>
      </c>
      <c r="J7357" s="81" t="s">
        <v>4230</v>
      </c>
      <c r="AL7357" s="144">
        <v>0</v>
      </c>
      <c r="AM7357" s="144">
        <v>0.82500000000000007</v>
      </c>
      <c r="AN7357" s="144">
        <v>0.82500000000000007</v>
      </c>
      <c r="AO7357" s="145">
        <v>0.82500000000000007</v>
      </c>
    </row>
    <row r="7358" spans="2:41" ht="14.5" hidden="1" x14ac:dyDescent="0.35">
      <c r="B7358" s="45" t="s">
        <v>3314</v>
      </c>
      <c r="C7358" s="54">
        <v>906062</v>
      </c>
      <c r="D7358" s="54">
        <v>906062</v>
      </c>
      <c r="E7358" s="60" t="s">
        <v>3214</v>
      </c>
      <c r="F7358" s="73">
        <v>0</v>
      </c>
      <c r="G7358" s="73">
        <v>0.82500000000000007</v>
      </c>
      <c r="H7358" s="73">
        <v>0.82500000000000007</v>
      </c>
      <c r="I7358" s="73">
        <v>0.82500000000000007</v>
      </c>
      <c r="J7358" s="81" t="s">
        <v>4230</v>
      </c>
      <c r="AL7358" s="144">
        <v>0</v>
      </c>
      <c r="AM7358" s="144">
        <v>0.82500000000000007</v>
      </c>
      <c r="AN7358" s="144">
        <v>0.82500000000000007</v>
      </c>
      <c r="AO7358" s="145">
        <v>0.82500000000000007</v>
      </c>
    </row>
    <row r="7359" spans="2:41" ht="14.5" hidden="1" x14ac:dyDescent="0.35">
      <c r="B7359" s="45" t="s">
        <v>3314</v>
      </c>
      <c r="C7359" s="54">
        <v>906436</v>
      </c>
      <c r="D7359" s="54">
        <v>906436</v>
      </c>
      <c r="E7359" s="60" t="s">
        <v>3214</v>
      </c>
      <c r="F7359" s="73">
        <v>0</v>
      </c>
      <c r="G7359" s="73">
        <v>0.82500000000000007</v>
      </c>
      <c r="H7359" s="73">
        <v>0.82500000000000007</v>
      </c>
      <c r="I7359" s="73">
        <v>0.82500000000000007</v>
      </c>
      <c r="J7359" s="81" t="s">
        <v>4230</v>
      </c>
      <c r="AL7359" s="144">
        <v>0</v>
      </c>
      <c r="AM7359" s="144">
        <v>0.82500000000000007</v>
      </c>
      <c r="AN7359" s="144">
        <v>0.82500000000000007</v>
      </c>
      <c r="AO7359" s="145">
        <v>0.82500000000000007</v>
      </c>
    </row>
    <row r="7360" spans="2:41" ht="14.5" hidden="1" x14ac:dyDescent="0.35">
      <c r="B7360" s="45" t="s">
        <v>3314</v>
      </c>
      <c r="C7360" s="54">
        <v>906964</v>
      </c>
      <c r="D7360" s="54">
        <v>906964</v>
      </c>
      <c r="E7360" s="60" t="s">
        <v>3214</v>
      </c>
      <c r="F7360" s="73">
        <v>0</v>
      </c>
      <c r="G7360" s="73">
        <v>0.82500000000000007</v>
      </c>
      <c r="H7360" s="73">
        <v>0.82500000000000007</v>
      </c>
      <c r="I7360" s="73">
        <v>0.82500000000000007</v>
      </c>
      <c r="J7360" s="81" t="s">
        <v>4230</v>
      </c>
      <c r="AL7360" s="144">
        <v>0</v>
      </c>
      <c r="AM7360" s="144">
        <v>0.82500000000000007</v>
      </c>
      <c r="AN7360" s="144">
        <v>0.82500000000000007</v>
      </c>
      <c r="AO7360" s="145">
        <v>0.82500000000000007</v>
      </c>
    </row>
    <row r="7361" spans="2:41" ht="14.5" hidden="1" x14ac:dyDescent="0.35">
      <c r="B7361" s="45" t="s">
        <v>3314</v>
      </c>
      <c r="C7361" s="54">
        <v>907008</v>
      </c>
      <c r="D7361" s="54">
        <v>907008</v>
      </c>
      <c r="E7361" s="60" t="s">
        <v>3214</v>
      </c>
      <c r="F7361" s="73">
        <v>0</v>
      </c>
      <c r="G7361" s="73">
        <v>0.82500000000000007</v>
      </c>
      <c r="H7361" s="73">
        <v>0.82500000000000007</v>
      </c>
      <c r="I7361" s="73">
        <v>0.82500000000000007</v>
      </c>
      <c r="J7361" s="81" t="s">
        <v>4230</v>
      </c>
      <c r="AL7361" s="144">
        <v>0</v>
      </c>
      <c r="AM7361" s="144">
        <v>0.82500000000000007</v>
      </c>
      <c r="AN7361" s="144">
        <v>0.82500000000000007</v>
      </c>
      <c r="AO7361" s="145">
        <v>0.82500000000000007</v>
      </c>
    </row>
    <row r="7362" spans="2:41" ht="14.5" hidden="1" x14ac:dyDescent="0.35">
      <c r="B7362" s="45" t="s">
        <v>3314</v>
      </c>
      <c r="C7362" s="54">
        <v>907054</v>
      </c>
      <c r="D7362" s="54">
        <v>907054</v>
      </c>
      <c r="E7362" s="60" t="s">
        <v>3214</v>
      </c>
      <c r="F7362" s="73">
        <v>0</v>
      </c>
      <c r="G7362" s="73">
        <v>0.82500000000000007</v>
      </c>
      <c r="H7362" s="73">
        <v>0.82500000000000007</v>
      </c>
      <c r="I7362" s="73">
        <v>0.82500000000000007</v>
      </c>
      <c r="J7362" s="81" t="s">
        <v>4230</v>
      </c>
      <c r="AL7362" s="144">
        <v>0</v>
      </c>
      <c r="AM7362" s="144">
        <v>0.82500000000000007</v>
      </c>
      <c r="AN7362" s="144">
        <v>0.82500000000000007</v>
      </c>
      <c r="AO7362" s="145">
        <v>0.82500000000000007</v>
      </c>
    </row>
    <row r="7363" spans="2:41" ht="14.5" hidden="1" x14ac:dyDescent="0.35">
      <c r="B7363" s="45" t="s">
        <v>3314</v>
      </c>
      <c r="C7363" s="54">
        <v>907106</v>
      </c>
      <c r="D7363" s="54">
        <v>907106</v>
      </c>
      <c r="E7363" s="60" t="s">
        <v>3214</v>
      </c>
      <c r="F7363" s="73">
        <v>0</v>
      </c>
      <c r="G7363" s="73">
        <v>0.82500000000000007</v>
      </c>
      <c r="H7363" s="73">
        <v>0.82500000000000007</v>
      </c>
      <c r="I7363" s="73">
        <v>0.82500000000000007</v>
      </c>
      <c r="J7363" s="81" t="s">
        <v>4230</v>
      </c>
      <c r="AL7363" s="144">
        <v>0</v>
      </c>
      <c r="AM7363" s="144">
        <v>0.82500000000000007</v>
      </c>
      <c r="AN7363" s="144">
        <v>0.82500000000000007</v>
      </c>
      <c r="AO7363" s="145">
        <v>0.82500000000000007</v>
      </c>
    </row>
    <row r="7364" spans="2:41" ht="14.5" hidden="1" x14ac:dyDescent="0.35">
      <c r="B7364" s="45" t="s">
        <v>3314</v>
      </c>
      <c r="C7364" s="54">
        <v>907133</v>
      </c>
      <c r="D7364" s="54">
        <v>907133</v>
      </c>
      <c r="E7364" s="60" t="s">
        <v>3214</v>
      </c>
      <c r="F7364" s="73">
        <v>0</v>
      </c>
      <c r="G7364" s="73">
        <v>0.82500000000000007</v>
      </c>
      <c r="H7364" s="73">
        <v>0.82500000000000007</v>
      </c>
      <c r="I7364" s="73">
        <v>0.82500000000000007</v>
      </c>
      <c r="J7364" s="81" t="s">
        <v>4230</v>
      </c>
      <c r="AL7364" s="144">
        <v>0</v>
      </c>
      <c r="AM7364" s="144">
        <v>0.82500000000000007</v>
      </c>
      <c r="AN7364" s="144">
        <v>0.82500000000000007</v>
      </c>
      <c r="AO7364" s="145">
        <v>0.82500000000000007</v>
      </c>
    </row>
    <row r="7365" spans="2:41" ht="14.5" hidden="1" x14ac:dyDescent="0.35">
      <c r="B7365" s="45" t="s">
        <v>3314</v>
      </c>
      <c r="C7365" s="54">
        <v>907299</v>
      </c>
      <c r="D7365" s="54">
        <v>907299</v>
      </c>
      <c r="E7365" s="60" t="s">
        <v>3214</v>
      </c>
      <c r="F7365" s="73">
        <v>0</v>
      </c>
      <c r="G7365" s="73">
        <v>0.82500000000000007</v>
      </c>
      <c r="H7365" s="73">
        <v>0.82500000000000007</v>
      </c>
      <c r="I7365" s="73">
        <v>0.82500000000000007</v>
      </c>
      <c r="J7365" s="81" t="s">
        <v>4230</v>
      </c>
      <c r="AL7365" s="144">
        <v>0</v>
      </c>
      <c r="AM7365" s="144">
        <v>0.82500000000000007</v>
      </c>
      <c r="AN7365" s="144">
        <v>0.82500000000000007</v>
      </c>
      <c r="AO7365" s="145">
        <v>0.82500000000000007</v>
      </c>
    </row>
    <row r="7366" spans="2:41" ht="14.5" hidden="1" x14ac:dyDescent="0.35">
      <c r="B7366" s="45" t="s">
        <v>3314</v>
      </c>
      <c r="C7366" s="54">
        <v>907420</v>
      </c>
      <c r="D7366" s="54">
        <v>907420</v>
      </c>
      <c r="E7366" s="60" t="s">
        <v>3214</v>
      </c>
      <c r="F7366" s="73">
        <v>0</v>
      </c>
      <c r="G7366" s="73">
        <v>0.82500000000000007</v>
      </c>
      <c r="H7366" s="73">
        <v>0.82500000000000007</v>
      </c>
      <c r="I7366" s="73">
        <v>0.82500000000000007</v>
      </c>
      <c r="J7366" s="81" t="s">
        <v>4230</v>
      </c>
      <c r="AL7366" s="144">
        <v>0</v>
      </c>
      <c r="AM7366" s="144">
        <v>0.82500000000000007</v>
      </c>
      <c r="AN7366" s="144">
        <v>0.82500000000000007</v>
      </c>
      <c r="AO7366" s="145">
        <v>0.82500000000000007</v>
      </c>
    </row>
    <row r="7367" spans="2:41" ht="14.5" hidden="1" x14ac:dyDescent="0.35">
      <c r="B7367" s="45" t="s">
        <v>3314</v>
      </c>
      <c r="C7367" s="54">
        <v>907427</v>
      </c>
      <c r="D7367" s="54">
        <v>907427</v>
      </c>
      <c r="E7367" s="60" t="s">
        <v>3214</v>
      </c>
      <c r="F7367" s="73">
        <v>0</v>
      </c>
      <c r="G7367" s="73">
        <v>0.82500000000000007</v>
      </c>
      <c r="H7367" s="73">
        <v>0.82500000000000007</v>
      </c>
      <c r="I7367" s="73">
        <v>0.82500000000000007</v>
      </c>
      <c r="J7367" s="81" t="s">
        <v>4230</v>
      </c>
      <c r="AL7367" s="144">
        <v>0</v>
      </c>
      <c r="AM7367" s="144">
        <v>0.82500000000000007</v>
      </c>
      <c r="AN7367" s="144">
        <v>0.82500000000000007</v>
      </c>
      <c r="AO7367" s="145">
        <v>0.82500000000000007</v>
      </c>
    </row>
    <row r="7368" spans="2:41" ht="14.5" hidden="1" x14ac:dyDescent="0.35">
      <c r="B7368" s="45" t="s">
        <v>3314</v>
      </c>
      <c r="C7368" s="54">
        <v>907431</v>
      </c>
      <c r="D7368" s="54">
        <v>907431</v>
      </c>
      <c r="E7368" s="60" t="s">
        <v>3214</v>
      </c>
      <c r="F7368" s="73">
        <v>0</v>
      </c>
      <c r="G7368" s="73">
        <v>0.82500000000000007</v>
      </c>
      <c r="H7368" s="73">
        <v>0.82500000000000007</v>
      </c>
      <c r="I7368" s="73">
        <v>0.82500000000000007</v>
      </c>
      <c r="J7368" s="81" t="s">
        <v>4230</v>
      </c>
      <c r="AL7368" s="144">
        <v>0</v>
      </c>
      <c r="AM7368" s="144">
        <v>0.82500000000000007</v>
      </c>
      <c r="AN7368" s="144">
        <v>0.82500000000000007</v>
      </c>
      <c r="AO7368" s="145">
        <v>0.82500000000000007</v>
      </c>
    </row>
    <row r="7369" spans="2:41" ht="14.5" hidden="1" x14ac:dyDescent="0.35">
      <c r="B7369" s="45" t="s">
        <v>3314</v>
      </c>
      <c r="C7369" s="54">
        <v>907433</v>
      </c>
      <c r="D7369" s="54">
        <v>907433</v>
      </c>
      <c r="E7369" s="60" t="s">
        <v>3214</v>
      </c>
      <c r="F7369" s="73">
        <v>0</v>
      </c>
      <c r="G7369" s="73">
        <v>0.82500000000000007</v>
      </c>
      <c r="H7369" s="73">
        <v>0.82500000000000007</v>
      </c>
      <c r="I7369" s="73">
        <v>0.82500000000000007</v>
      </c>
      <c r="J7369" s="81" t="s">
        <v>4230</v>
      </c>
      <c r="AL7369" s="144">
        <v>0</v>
      </c>
      <c r="AM7369" s="144">
        <v>0.82500000000000007</v>
      </c>
      <c r="AN7369" s="144">
        <v>0.82500000000000007</v>
      </c>
      <c r="AO7369" s="145">
        <v>0.82500000000000007</v>
      </c>
    </row>
    <row r="7370" spans="2:41" ht="14.5" hidden="1" x14ac:dyDescent="0.35">
      <c r="B7370" s="45" t="s">
        <v>3314</v>
      </c>
      <c r="C7370" s="54">
        <v>907436</v>
      </c>
      <c r="D7370" s="54">
        <v>907436</v>
      </c>
      <c r="E7370" s="60" t="s">
        <v>3214</v>
      </c>
      <c r="F7370" s="73">
        <v>0</v>
      </c>
      <c r="G7370" s="73">
        <v>0.82500000000000007</v>
      </c>
      <c r="H7370" s="73">
        <v>0.82500000000000007</v>
      </c>
      <c r="I7370" s="73">
        <v>0.82500000000000007</v>
      </c>
      <c r="J7370" s="81" t="s">
        <v>4230</v>
      </c>
      <c r="AL7370" s="144">
        <v>0</v>
      </c>
      <c r="AM7370" s="144">
        <v>0.82500000000000007</v>
      </c>
      <c r="AN7370" s="144">
        <v>0.82500000000000007</v>
      </c>
      <c r="AO7370" s="145">
        <v>0.82500000000000007</v>
      </c>
    </row>
    <row r="7371" spans="2:41" ht="14.5" hidden="1" x14ac:dyDescent="0.35">
      <c r="B7371" s="45" t="s">
        <v>3314</v>
      </c>
      <c r="C7371" s="54">
        <v>907439</v>
      </c>
      <c r="D7371" s="54">
        <v>907439</v>
      </c>
      <c r="E7371" s="60" t="s">
        <v>3214</v>
      </c>
      <c r="F7371" s="73">
        <v>0</v>
      </c>
      <c r="G7371" s="73">
        <v>0.82500000000000007</v>
      </c>
      <c r="H7371" s="73">
        <v>0.82500000000000007</v>
      </c>
      <c r="I7371" s="73">
        <v>0.82500000000000007</v>
      </c>
      <c r="J7371" s="81" t="s">
        <v>4230</v>
      </c>
      <c r="AL7371" s="144">
        <v>0</v>
      </c>
      <c r="AM7371" s="144">
        <v>0.82500000000000007</v>
      </c>
      <c r="AN7371" s="144">
        <v>0.82500000000000007</v>
      </c>
      <c r="AO7371" s="145">
        <v>0.82500000000000007</v>
      </c>
    </row>
    <row r="7372" spans="2:41" ht="14.5" hidden="1" x14ac:dyDescent="0.35">
      <c r="B7372" s="45" t="s">
        <v>3314</v>
      </c>
      <c r="C7372" s="54">
        <v>907482</v>
      </c>
      <c r="D7372" s="54">
        <v>907482</v>
      </c>
      <c r="E7372" s="60" t="s">
        <v>3214</v>
      </c>
      <c r="F7372" s="73">
        <v>0</v>
      </c>
      <c r="G7372" s="73">
        <v>0.82500000000000007</v>
      </c>
      <c r="H7372" s="73">
        <v>0.82500000000000007</v>
      </c>
      <c r="I7372" s="73">
        <v>0.82500000000000007</v>
      </c>
      <c r="J7372" s="81" t="s">
        <v>4230</v>
      </c>
      <c r="AL7372" s="144">
        <v>0</v>
      </c>
      <c r="AM7372" s="144">
        <v>0.82500000000000007</v>
      </c>
      <c r="AN7372" s="144">
        <v>0.82500000000000007</v>
      </c>
      <c r="AO7372" s="145">
        <v>0.82500000000000007</v>
      </c>
    </row>
    <row r="7373" spans="2:41" ht="14.5" hidden="1" x14ac:dyDescent="0.35">
      <c r="B7373" s="45" t="s">
        <v>3314</v>
      </c>
      <c r="C7373" s="54">
        <v>907664</v>
      </c>
      <c r="D7373" s="54">
        <v>907664</v>
      </c>
      <c r="E7373" s="60" t="s">
        <v>3214</v>
      </c>
      <c r="F7373" s="73">
        <v>0</v>
      </c>
      <c r="G7373" s="73">
        <v>0.82500000000000007</v>
      </c>
      <c r="H7373" s="73">
        <v>0.82500000000000007</v>
      </c>
      <c r="I7373" s="73">
        <v>0.82500000000000007</v>
      </c>
      <c r="J7373" s="81" t="s">
        <v>4230</v>
      </c>
      <c r="AL7373" s="144">
        <v>0</v>
      </c>
      <c r="AM7373" s="144">
        <v>0.82500000000000007</v>
      </c>
      <c r="AN7373" s="144">
        <v>0.82500000000000007</v>
      </c>
      <c r="AO7373" s="145">
        <v>0.82500000000000007</v>
      </c>
    </row>
    <row r="7374" spans="2:41" ht="14.5" hidden="1" x14ac:dyDescent="0.35">
      <c r="B7374" s="45" t="s">
        <v>3314</v>
      </c>
      <c r="C7374" s="54">
        <v>907674</v>
      </c>
      <c r="D7374" s="54">
        <v>907674</v>
      </c>
      <c r="E7374" s="60" t="s">
        <v>3214</v>
      </c>
      <c r="F7374" s="73">
        <v>0</v>
      </c>
      <c r="G7374" s="73">
        <v>0.82500000000000007</v>
      </c>
      <c r="H7374" s="73">
        <v>0.82500000000000007</v>
      </c>
      <c r="I7374" s="73">
        <v>0.82500000000000007</v>
      </c>
      <c r="J7374" s="81" t="s">
        <v>4230</v>
      </c>
      <c r="AL7374" s="144">
        <v>0</v>
      </c>
      <c r="AM7374" s="144">
        <v>0.82500000000000007</v>
      </c>
      <c r="AN7374" s="144">
        <v>0.82500000000000007</v>
      </c>
      <c r="AO7374" s="145">
        <v>0.82500000000000007</v>
      </c>
    </row>
    <row r="7375" spans="2:41" ht="14.5" hidden="1" x14ac:dyDescent="0.35">
      <c r="B7375" s="45" t="s">
        <v>3314</v>
      </c>
      <c r="C7375" s="54">
        <v>907715</v>
      </c>
      <c r="D7375" s="54">
        <v>907715</v>
      </c>
      <c r="E7375" s="60" t="s">
        <v>3214</v>
      </c>
      <c r="F7375" s="73">
        <v>0</v>
      </c>
      <c r="G7375" s="73">
        <v>0.82500000000000007</v>
      </c>
      <c r="H7375" s="73">
        <v>0.82500000000000007</v>
      </c>
      <c r="I7375" s="73">
        <v>0.82500000000000007</v>
      </c>
      <c r="J7375" s="81" t="s">
        <v>4230</v>
      </c>
      <c r="AL7375" s="144">
        <v>0</v>
      </c>
      <c r="AM7375" s="144">
        <v>0.82500000000000007</v>
      </c>
      <c r="AN7375" s="144">
        <v>0.82500000000000007</v>
      </c>
      <c r="AO7375" s="145">
        <v>0.82500000000000007</v>
      </c>
    </row>
    <row r="7376" spans="2:41" ht="14.5" hidden="1" x14ac:dyDescent="0.35">
      <c r="B7376" s="45" t="s">
        <v>3314</v>
      </c>
      <c r="C7376" s="54">
        <v>907746</v>
      </c>
      <c r="D7376" s="54">
        <v>907746</v>
      </c>
      <c r="E7376" s="60" t="s">
        <v>3214</v>
      </c>
      <c r="F7376" s="73">
        <v>0</v>
      </c>
      <c r="G7376" s="73">
        <v>0.82500000000000007</v>
      </c>
      <c r="H7376" s="73">
        <v>0.82500000000000007</v>
      </c>
      <c r="I7376" s="73">
        <v>0.82500000000000007</v>
      </c>
      <c r="J7376" s="81" t="s">
        <v>4230</v>
      </c>
      <c r="AL7376" s="144">
        <v>0</v>
      </c>
      <c r="AM7376" s="144">
        <v>0.82500000000000007</v>
      </c>
      <c r="AN7376" s="144">
        <v>0.82500000000000007</v>
      </c>
      <c r="AO7376" s="145">
        <v>0.82500000000000007</v>
      </c>
    </row>
    <row r="7377" spans="2:41" ht="14.5" hidden="1" x14ac:dyDescent="0.35">
      <c r="B7377" s="45" t="s">
        <v>3314</v>
      </c>
      <c r="C7377" s="54">
        <v>907854</v>
      </c>
      <c r="D7377" s="54">
        <v>907854</v>
      </c>
      <c r="E7377" s="60" t="s">
        <v>3214</v>
      </c>
      <c r="F7377" s="73">
        <v>0</v>
      </c>
      <c r="G7377" s="73">
        <v>0.82500000000000007</v>
      </c>
      <c r="H7377" s="73">
        <v>0.82500000000000007</v>
      </c>
      <c r="I7377" s="73">
        <v>0.82500000000000007</v>
      </c>
      <c r="J7377" s="81" t="s">
        <v>4230</v>
      </c>
      <c r="AL7377" s="144">
        <v>0</v>
      </c>
      <c r="AM7377" s="144">
        <v>0.82500000000000007</v>
      </c>
      <c r="AN7377" s="144">
        <v>0.82500000000000007</v>
      </c>
      <c r="AO7377" s="145">
        <v>0.82500000000000007</v>
      </c>
    </row>
    <row r="7378" spans="2:41" ht="14.5" hidden="1" x14ac:dyDescent="0.35">
      <c r="B7378" s="45" t="s">
        <v>3314</v>
      </c>
      <c r="C7378" s="54">
        <v>907910</v>
      </c>
      <c r="D7378" s="54">
        <v>907910</v>
      </c>
      <c r="E7378" s="60" t="s">
        <v>3214</v>
      </c>
      <c r="F7378" s="73">
        <v>0</v>
      </c>
      <c r="G7378" s="73">
        <v>0.82500000000000007</v>
      </c>
      <c r="H7378" s="73">
        <v>0.82500000000000007</v>
      </c>
      <c r="I7378" s="73">
        <v>0.82500000000000007</v>
      </c>
      <c r="J7378" s="81" t="s">
        <v>4230</v>
      </c>
      <c r="AL7378" s="144">
        <v>0</v>
      </c>
      <c r="AM7378" s="144">
        <v>0.82500000000000007</v>
      </c>
      <c r="AN7378" s="144">
        <v>0.82500000000000007</v>
      </c>
      <c r="AO7378" s="145">
        <v>0.82500000000000007</v>
      </c>
    </row>
    <row r="7379" spans="2:41" ht="14.5" hidden="1" x14ac:dyDescent="0.35">
      <c r="B7379" s="45" t="s">
        <v>3314</v>
      </c>
      <c r="C7379" s="54">
        <v>907928</v>
      </c>
      <c r="D7379" s="54">
        <v>907928</v>
      </c>
      <c r="E7379" s="60" t="s">
        <v>3214</v>
      </c>
      <c r="F7379" s="73">
        <v>0</v>
      </c>
      <c r="G7379" s="73">
        <v>0.82500000000000007</v>
      </c>
      <c r="H7379" s="73">
        <v>0.82500000000000007</v>
      </c>
      <c r="I7379" s="73">
        <v>0.82500000000000007</v>
      </c>
      <c r="J7379" s="81" t="s">
        <v>4230</v>
      </c>
      <c r="AL7379" s="144">
        <v>0</v>
      </c>
      <c r="AM7379" s="144">
        <v>0.82500000000000007</v>
      </c>
      <c r="AN7379" s="144">
        <v>0.82500000000000007</v>
      </c>
      <c r="AO7379" s="145">
        <v>0.82500000000000007</v>
      </c>
    </row>
    <row r="7380" spans="2:41" ht="14.5" hidden="1" x14ac:dyDescent="0.35">
      <c r="B7380" s="45" t="s">
        <v>3314</v>
      </c>
      <c r="C7380" s="54">
        <v>908175</v>
      </c>
      <c r="D7380" s="54">
        <v>908175</v>
      </c>
      <c r="E7380" s="60" t="s">
        <v>3214</v>
      </c>
      <c r="F7380" s="73">
        <v>0</v>
      </c>
      <c r="G7380" s="73">
        <v>0.82500000000000007</v>
      </c>
      <c r="H7380" s="73">
        <v>0.82500000000000007</v>
      </c>
      <c r="I7380" s="73">
        <v>0.82500000000000007</v>
      </c>
      <c r="J7380" s="81" t="s">
        <v>4230</v>
      </c>
      <c r="AL7380" s="144">
        <v>0</v>
      </c>
      <c r="AM7380" s="144">
        <v>0.82500000000000007</v>
      </c>
      <c r="AN7380" s="144">
        <v>0.82500000000000007</v>
      </c>
      <c r="AO7380" s="145">
        <v>0.82500000000000007</v>
      </c>
    </row>
    <row r="7381" spans="2:41" ht="14.5" hidden="1" x14ac:dyDescent="0.35">
      <c r="B7381" s="45" t="s">
        <v>3314</v>
      </c>
      <c r="C7381" s="54">
        <v>908191</v>
      </c>
      <c r="D7381" s="54">
        <v>908191</v>
      </c>
      <c r="E7381" s="60" t="s">
        <v>3214</v>
      </c>
      <c r="F7381" s="73">
        <v>0</v>
      </c>
      <c r="G7381" s="73">
        <v>0.82500000000000007</v>
      </c>
      <c r="H7381" s="73">
        <v>0.82500000000000007</v>
      </c>
      <c r="I7381" s="73">
        <v>0.82500000000000007</v>
      </c>
      <c r="J7381" s="81" t="s">
        <v>4230</v>
      </c>
      <c r="AL7381" s="144">
        <v>0</v>
      </c>
      <c r="AM7381" s="144">
        <v>0.82500000000000007</v>
      </c>
      <c r="AN7381" s="144">
        <v>0.82500000000000007</v>
      </c>
      <c r="AO7381" s="145">
        <v>0.82500000000000007</v>
      </c>
    </row>
    <row r="7382" spans="2:41" ht="14.5" hidden="1" x14ac:dyDescent="0.35">
      <c r="B7382" s="45" t="s">
        <v>3314</v>
      </c>
      <c r="C7382" s="54">
        <v>908460</v>
      </c>
      <c r="D7382" s="54">
        <v>908461</v>
      </c>
      <c r="E7382" s="60" t="s">
        <v>3214</v>
      </c>
      <c r="F7382" s="73">
        <v>0</v>
      </c>
      <c r="G7382" s="73">
        <v>0.82500000000000007</v>
      </c>
      <c r="H7382" s="73">
        <v>0.82500000000000007</v>
      </c>
      <c r="I7382" s="73">
        <v>0.82500000000000007</v>
      </c>
      <c r="J7382" s="81" t="s">
        <v>4230</v>
      </c>
      <c r="AL7382" s="144">
        <v>0</v>
      </c>
      <c r="AM7382" s="144">
        <v>0.82500000000000007</v>
      </c>
      <c r="AN7382" s="144">
        <v>0.82500000000000007</v>
      </c>
      <c r="AO7382" s="145">
        <v>0.82500000000000007</v>
      </c>
    </row>
    <row r="7383" spans="2:41" ht="14.5" hidden="1" x14ac:dyDescent="0.35">
      <c r="B7383" s="45" t="s">
        <v>3314</v>
      </c>
      <c r="C7383" s="54">
        <v>908465</v>
      </c>
      <c r="D7383" s="54">
        <v>908465</v>
      </c>
      <c r="E7383" s="60" t="s">
        <v>3214</v>
      </c>
      <c r="F7383" s="73">
        <v>0</v>
      </c>
      <c r="G7383" s="73">
        <v>0.82500000000000007</v>
      </c>
      <c r="H7383" s="73">
        <v>0.82500000000000007</v>
      </c>
      <c r="I7383" s="73">
        <v>0.82500000000000007</v>
      </c>
      <c r="J7383" s="81" t="s">
        <v>4230</v>
      </c>
      <c r="AL7383" s="144">
        <v>0</v>
      </c>
      <c r="AM7383" s="144">
        <v>0.82500000000000007</v>
      </c>
      <c r="AN7383" s="144">
        <v>0.82500000000000007</v>
      </c>
      <c r="AO7383" s="145">
        <v>0.82500000000000007</v>
      </c>
    </row>
    <row r="7384" spans="2:41" ht="14.5" hidden="1" x14ac:dyDescent="0.35">
      <c r="B7384" s="45" t="s">
        <v>3314</v>
      </c>
      <c r="C7384" s="54">
        <v>908468</v>
      </c>
      <c r="D7384" s="54">
        <v>908468</v>
      </c>
      <c r="E7384" s="60" t="s">
        <v>3214</v>
      </c>
      <c r="F7384" s="73">
        <v>0</v>
      </c>
      <c r="G7384" s="73">
        <v>0.82500000000000007</v>
      </c>
      <c r="H7384" s="73">
        <v>0.82500000000000007</v>
      </c>
      <c r="I7384" s="73">
        <v>0.82500000000000007</v>
      </c>
      <c r="J7384" s="81" t="s">
        <v>4230</v>
      </c>
      <c r="AL7384" s="144">
        <v>0</v>
      </c>
      <c r="AM7384" s="144">
        <v>0.82500000000000007</v>
      </c>
      <c r="AN7384" s="144">
        <v>0.82500000000000007</v>
      </c>
      <c r="AO7384" s="145">
        <v>0.82500000000000007</v>
      </c>
    </row>
    <row r="7385" spans="2:41" ht="14.5" hidden="1" x14ac:dyDescent="0.35">
      <c r="B7385" s="45" t="s">
        <v>3314</v>
      </c>
      <c r="C7385" s="54">
        <v>909076</v>
      </c>
      <c r="D7385" s="54">
        <v>909076</v>
      </c>
      <c r="E7385" s="60" t="s">
        <v>3214</v>
      </c>
      <c r="F7385" s="73">
        <v>0</v>
      </c>
      <c r="G7385" s="73">
        <v>0.82500000000000007</v>
      </c>
      <c r="H7385" s="73">
        <v>0.82500000000000007</v>
      </c>
      <c r="I7385" s="73">
        <v>0.82500000000000007</v>
      </c>
      <c r="J7385" s="81" t="s">
        <v>4230</v>
      </c>
      <c r="AL7385" s="144">
        <v>0</v>
      </c>
      <c r="AM7385" s="144">
        <v>0.82500000000000007</v>
      </c>
      <c r="AN7385" s="144">
        <v>0.82500000000000007</v>
      </c>
      <c r="AO7385" s="145">
        <v>0.82500000000000007</v>
      </c>
    </row>
    <row r="7386" spans="2:41" ht="14.5" hidden="1" x14ac:dyDescent="0.35">
      <c r="B7386" s="45" t="s">
        <v>3314</v>
      </c>
      <c r="C7386" s="54">
        <v>909550</v>
      </c>
      <c r="D7386" s="54">
        <v>909550</v>
      </c>
      <c r="E7386" s="60" t="s">
        <v>3214</v>
      </c>
      <c r="F7386" s="73">
        <v>0</v>
      </c>
      <c r="G7386" s="73">
        <v>0.82500000000000007</v>
      </c>
      <c r="H7386" s="73">
        <v>0.82500000000000007</v>
      </c>
      <c r="I7386" s="73">
        <v>0.82500000000000007</v>
      </c>
      <c r="J7386" s="81" t="s">
        <v>4230</v>
      </c>
      <c r="AL7386" s="144">
        <v>0</v>
      </c>
      <c r="AM7386" s="144">
        <v>0.82500000000000007</v>
      </c>
      <c r="AN7386" s="144">
        <v>0.82500000000000007</v>
      </c>
      <c r="AO7386" s="145">
        <v>0.82500000000000007</v>
      </c>
    </row>
    <row r="7387" spans="2:41" ht="14.5" hidden="1" x14ac:dyDescent="0.35">
      <c r="B7387" s="45" t="s">
        <v>3314</v>
      </c>
      <c r="C7387" s="54">
        <v>909557</v>
      </c>
      <c r="D7387" s="54">
        <v>909557</v>
      </c>
      <c r="E7387" s="60" t="s">
        <v>3214</v>
      </c>
      <c r="F7387" s="73">
        <v>0</v>
      </c>
      <c r="G7387" s="73">
        <v>0.82500000000000007</v>
      </c>
      <c r="H7387" s="73">
        <v>0.82500000000000007</v>
      </c>
      <c r="I7387" s="73">
        <v>0.82500000000000007</v>
      </c>
      <c r="J7387" s="81" t="s">
        <v>4230</v>
      </c>
      <c r="AL7387" s="144">
        <v>0</v>
      </c>
      <c r="AM7387" s="144">
        <v>0.82500000000000007</v>
      </c>
      <c r="AN7387" s="144">
        <v>0.82500000000000007</v>
      </c>
      <c r="AO7387" s="145">
        <v>0.82500000000000007</v>
      </c>
    </row>
    <row r="7388" spans="2:41" ht="14.5" hidden="1" x14ac:dyDescent="0.35">
      <c r="B7388" s="45" t="s">
        <v>3314</v>
      </c>
      <c r="C7388" s="54">
        <v>909559</v>
      </c>
      <c r="D7388" s="54">
        <v>909559</v>
      </c>
      <c r="E7388" s="60" t="s">
        <v>3214</v>
      </c>
      <c r="F7388" s="73">
        <v>0</v>
      </c>
      <c r="G7388" s="73">
        <v>0.82500000000000007</v>
      </c>
      <c r="H7388" s="73">
        <v>0.82500000000000007</v>
      </c>
      <c r="I7388" s="73">
        <v>0.82500000000000007</v>
      </c>
      <c r="J7388" s="81" t="s">
        <v>4230</v>
      </c>
      <c r="AL7388" s="144">
        <v>0</v>
      </c>
      <c r="AM7388" s="144">
        <v>0.82500000000000007</v>
      </c>
      <c r="AN7388" s="144">
        <v>0.82500000000000007</v>
      </c>
      <c r="AO7388" s="145">
        <v>0.82500000000000007</v>
      </c>
    </row>
    <row r="7389" spans="2:41" ht="14.5" hidden="1" x14ac:dyDescent="0.35">
      <c r="B7389" s="45" t="s">
        <v>3314</v>
      </c>
      <c r="C7389" s="54">
        <v>909836</v>
      </c>
      <c r="D7389" s="54">
        <v>909836</v>
      </c>
      <c r="E7389" s="60" t="s">
        <v>3214</v>
      </c>
      <c r="F7389" s="73">
        <v>0</v>
      </c>
      <c r="G7389" s="73">
        <v>0.82500000000000007</v>
      </c>
      <c r="H7389" s="73">
        <v>0.82500000000000007</v>
      </c>
      <c r="I7389" s="73">
        <v>0.82500000000000007</v>
      </c>
      <c r="J7389" s="81" t="s">
        <v>4230</v>
      </c>
      <c r="AL7389" s="144">
        <v>0</v>
      </c>
      <c r="AM7389" s="144">
        <v>0.82500000000000007</v>
      </c>
      <c r="AN7389" s="144">
        <v>0.82500000000000007</v>
      </c>
      <c r="AO7389" s="145">
        <v>0.82500000000000007</v>
      </c>
    </row>
    <row r="7390" spans="2:41" ht="14.5" hidden="1" x14ac:dyDescent="0.35">
      <c r="B7390" s="45" t="s">
        <v>3314</v>
      </c>
      <c r="C7390" s="54">
        <v>909985</v>
      </c>
      <c r="D7390" s="54">
        <v>909985</v>
      </c>
      <c r="E7390" s="60" t="s">
        <v>3214</v>
      </c>
      <c r="F7390" s="73">
        <v>0</v>
      </c>
      <c r="G7390" s="73">
        <v>0.82500000000000007</v>
      </c>
      <c r="H7390" s="73">
        <v>0.82500000000000007</v>
      </c>
      <c r="I7390" s="73">
        <v>0.82500000000000007</v>
      </c>
      <c r="J7390" s="81" t="s">
        <v>4230</v>
      </c>
      <c r="AL7390" s="144">
        <v>0</v>
      </c>
      <c r="AM7390" s="144">
        <v>0.82500000000000007</v>
      </c>
      <c r="AN7390" s="144">
        <v>0.82500000000000007</v>
      </c>
      <c r="AO7390" s="145">
        <v>0.82500000000000007</v>
      </c>
    </row>
    <row r="7391" spans="2:41" ht="14.5" hidden="1" x14ac:dyDescent="0.35">
      <c r="B7391" s="45" t="s">
        <v>3314</v>
      </c>
      <c r="C7391" s="54">
        <v>911072</v>
      </c>
      <c r="D7391" s="54">
        <v>911072</v>
      </c>
      <c r="E7391" s="60" t="s">
        <v>3214</v>
      </c>
      <c r="F7391" s="73">
        <v>0</v>
      </c>
      <c r="G7391" s="73">
        <v>0.82500000000000007</v>
      </c>
      <c r="H7391" s="73">
        <v>0.82500000000000007</v>
      </c>
      <c r="I7391" s="73">
        <v>0.82500000000000007</v>
      </c>
      <c r="J7391" s="81" t="s">
        <v>4230</v>
      </c>
      <c r="AL7391" s="144">
        <v>0</v>
      </c>
      <c r="AM7391" s="144">
        <v>0.82500000000000007</v>
      </c>
      <c r="AN7391" s="144">
        <v>0.82500000000000007</v>
      </c>
      <c r="AO7391" s="145">
        <v>0.82500000000000007</v>
      </c>
    </row>
    <row r="7392" spans="2:41" ht="14.5" hidden="1" x14ac:dyDescent="0.35">
      <c r="B7392" s="45" t="s">
        <v>3314</v>
      </c>
      <c r="C7392" s="54">
        <v>911250</v>
      </c>
      <c r="D7392" s="54">
        <v>911250</v>
      </c>
      <c r="E7392" s="60" t="s">
        <v>3214</v>
      </c>
      <c r="F7392" s="73">
        <v>0</v>
      </c>
      <c r="G7392" s="73">
        <v>0.82500000000000007</v>
      </c>
      <c r="H7392" s="73">
        <v>0.82500000000000007</v>
      </c>
      <c r="I7392" s="73">
        <v>0.82500000000000007</v>
      </c>
      <c r="J7392" s="81" t="s">
        <v>4230</v>
      </c>
      <c r="AL7392" s="144">
        <v>0</v>
      </c>
      <c r="AM7392" s="144">
        <v>0.82500000000000007</v>
      </c>
      <c r="AN7392" s="144">
        <v>0.82500000000000007</v>
      </c>
      <c r="AO7392" s="145">
        <v>0.82500000000000007</v>
      </c>
    </row>
    <row r="7393" spans="2:41" ht="14.5" hidden="1" x14ac:dyDescent="0.35">
      <c r="B7393" s="45" t="s">
        <v>3314</v>
      </c>
      <c r="C7393" s="54">
        <v>911298</v>
      </c>
      <c r="D7393" s="54">
        <v>911298</v>
      </c>
      <c r="E7393" s="60" t="s">
        <v>3214</v>
      </c>
      <c r="F7393" s="73">
        <v>0</v>
      </c>
      <c r="G7393" s="73">
        <v>0.82500000000000007</v>
      </c>
      <c r="H7393" s="73">
        <v>0.82500000000000007</v>
      </c>
      <c r="I7393" s="73">
        <v>0.82500000000000007</v>
      </c>
      <c r="J7393" s="81" t="s">
        <v>4230</v>
      </c>
      <c r="AL7393" s="144">
        <v>0</v>
      </c>
      <c r="AM7393" s="144">
        <v>0.82500000000000007</v>
      </c>
      <c r="AN7393" s="144">
        <v>0.82500000000000007</v>
      </c>
      <c r="AO7393" s="145">
        <v>0.82500000000000007</v>
      </c>
    </row>
    <row r="7394" spans="2:41" ht="14.5" hidden="1" x14ac:dyDescent="0.35">
      <c r="B7394" s="45" t="s">
        <v>3314</v>
      </c>
      <c r="C7394" s="54">
        <v>911341</v>
      </c>
      <c r="D7394" s="54">
        <v>911341</v>
      </c>
      <c r="E7394" s="60" t="s">
        <v>3214</v>
      </c>
      <c r="F7394" s="73">
        <v>0</v>
      </c>
      <c r="G7394" s="73">
        <v>0.82500000000000007</v>
      </c>
      <c r="H7394" s="73">
        <v>0.82500000000000007</v>
      </c>
      <c r="I7394" s="73">
        <v>0.82500000000000007</v>
      </c>
      <c r="J7394" s="81" t="s">
        <v>4230</v>
      </c>
      <c r="AL7394" s="144">
        <v>0</v>
      </c>
      <c r="AM7394" s="144">
        <v>0.82500000000000007</v>
      </c>
      <c r="AN7394" s="144">
        <v>0.82500000000000007</v>
      </c>
      <c r="AO7394" s="145">
        <v>0.82500000000000007</v>
      </c>
    </row>
    <row r="7395" spans="2:41" ht="14.5" hidden="1" x14ac:dyDescent="0.35">
      <c r="B7395" s="45" t="s">
        <v>3314</v>
      </c>
      <c r="C7395" s="54">
        <v>911346</v>
      </c>
      <c r="D7395" s="54">
        <v>911346</v>
      </c>
      <c r="E7395" s="60" t="s">
        <v>3214</v>
      </c>
      <c r="F7395" s="73">
        <v>0</v>
      </c>
      <c r="G7395" s="73">
        <v>0.82500000000000007</v>
      </c>
      <c r="H7395" s="73">
        <v>0.82500000000000007</v>
      </c>
      <c r="I7395" s="73">
        <v>0.82500000000000007</v>
      </c>
      <c r="J7395" s="81" t="s">
        <v>4230</v>
      </c>
      <c r="AL7395" s="144">
        <v>0</v>
      </c>
      <c r="AM7395" s="144">
        <v>0.82500000000000007</v>
      </c>
      <c r="AN7395" s="144">
        <v>0.82500000000000007</v>
      </c>
      <c r="AO7395" s="145">
        <v>0.82500000000000007</v>
      </c>
    </row>
    <row r="7396" spans="2:41" ht="14.5" hidden="1" x14ac:dyDescent="0.35">
      <c r="B7396" s="45" t="s">
        <v>3314</v>
      </c>
      <c r="C7396" s="54">
        <v>911368</v>
      </c>
      <c r="D7396" s="54">
        <v>911368</v>
      </c>
      <c r="E7396" s="60" t="s">
        <v>3214</v>
      </c>
      <c r="F7396" s="73">
        <v>0</v>
      </c>
      <c r="G7396" s="73">
        <v>0.82500000000000007</v>
      </c>
      <c r="H7396" s="73">
        <v>0.82500000000000007</v>
      </c>
      <c r="I7396" s="73">
        <v>0.82500000000000007</v>
      </c>
      <c r="J7396" s="81" t="s">
        <v>4230</v>
      </c>
      <c r="AL7396" s="144">
        <v>0</v>
      </c>
      <c r="AM7396" s="144">
        <v>0.82500000000000007</v>
      </c>
      <c r="AN7396" s="144">
        <v>0.82500000000000007</v>
      </c>
      <c r="AO7396" s="145">
        <v>0.82500000000000007</v>
      </c>
    </row>
    <row r="7397" spans="2:41" ht="14.5" hidden="1" x14ac:dyDescent="0.35">
      <c r="B7397" s="45" t="s">
        <v>3314</v>
      </c>
      <c r="C7397" s="54">
        <v>911484</v>
      </c>
      <c r="D7397" s="54">
        <v>911484</v>
      </c>
      <c r="E7397" s="60" t="s">
        <v>3214</v>
      </c>
      <c r="F7397" s="73">
        <v>0</v>
      </c>
      <c r="G7397" s="73">
        <v>0.82500000000000007</v>
      </c>
      <c r="H7397" s="73">
        <v>0.82500000000000007</v>
      </c>
      <c r="I7397" s="73">
        <v>0.82500000000000007</v>
      </c>
      <c r="J7397" s="81" t="s">
        <v>4230</v>
      </c>
      <c r="AL7397" s="144">
        <v>0</v>
      </c>
      <c r="AM7397" s="144">
        <v>0.82500000000000007</v>
      </c>
      <c r="AN7397" s="144">
        <v>0.82500000000000007</v>
      </c>
      <c r="AO7397" s="145">
        <v>0.82500000000000007</v>
      </c>
    </row>
    <row r="7398" spans="2:41" ht="14.5" hidden="1" x14ac:dyDescent="0.35">
      <c r="B7398" s="45" t="s">
        <v>3314</v>
      </c>
      <c r="C7398" s="54">
        <v>911562</v>
      </c>
      <c r="D7398" s="54">
        <v>911562</v>
      </c>
      <c r="E7398" s="60" t="s">
        <v>3214</v>
      </c>
      <c r="F7398" s="73">
        <v>0</v>
      </c>
      <c r="G7398" s="73">
        <v>0.82500000000000007</v>
      </c>
      <c r="H7398" s="73">
        <v>0.82500000000000007</v>
      </c>
      <c r="I7398" s="73">
        <v>0.82500000000000007</v>
      </c>
      <c r="J7398" s="81" t="s">
        <v>4230</v>
      </c>
      <c r="AL7398" s="144">
        <v>0</v>
      </c>
      <c r="AM7398" s="144">
        <v>0.82500000000000007</v>
      </c>
      <c r="AN7398" s="144">
        <v>0.82500000000000007</v>
      </c>
      <c r="AO7398" s="145">
        <v>0.82500000000000007</v>
      </c>
    </row>
    <row r="7399" spans="2:41" ht="14.5" hidden="1" x14ac:dyDescent="0.35">
      <c r="B7399" s="45" t="s">
        <v>3314</v>
      </c>
      <c r="C7399" s="54">
        <v>911840</v>
      </c>
      <c r="D7399" s="54">
        <v>911840</v>
      </c>
      <c r="E7399" s="60" t="s">
        <v>3214</v>
      </c>
      <c r="F7399" s="73">
        <v>0</v>
      </c>
      <c r="G7399" s="73">
        <v>0.82500000000000007</v>
      </c>
      <c r="H7399" s="73">
        <v>0.82500000000000007</v>
      </c>
      <c r="I7399" s="73">
        <v>0.82500000000000007</v>
      </c>
      <c r="J7399" s="81" t="s">
        <v>4230</v>
      </c>
      <c r="AL7399" s="144">
        <v>0</v>
      </c>
      <c r="AM7399" s="144">
        <v>0.82500000000000007</v>
      </c>
      <c r="AN7399" s="144">
        <v>0.82500000000000007</v>
      </c>
      <c r="AO7399" s="145">
        <v>0.82500000000000007</v>
      </c>
    </row>
    <row r="7400" spans="2:41" ht="14.5" hidden="1" x14ac:dyDescent="0.35">
      <c r="B7400" s="45" t="s">
        <v>3314</v>
      </c>
      <c r="C7400" s="54">
        <v>913017</v>
      </c>
      <c r="D7400" s="54">
        <v>913017</v>
      </c>
      <c r="E7400" s="60" t="s">
        <v>3214</v>
      </c>
      <c r="F7400" s="73">
        <v>0</v>
      </c>
      <c r="G7400" s="73">
        <v>0.82500000000000007</v>
      </c>
      <c r="H7400" s="73">
        <v>0.82500000000000007</v>
      </c>
      <c r="I7400" s="73">
        <v>0.82500000000000007</v>
      </c>
      <c r="J7400" s="81" t="s">
        <v>4230</v>
      </c>
      <c r="AL7400" s="144">
        <v>0</v>
      </c>
      <c r="AM7400" s="144">
        <v>0.82500000000000007</v>
      </c>
      <c r="AN7400" s="144">
        <v>0.82500000000000007</v>
      </c>
      <c r="AO7400" s="145">
        <v>0.82500000000000007</v>
      </c>
    </row>
    <row r="7401" spans="2:41" ht="14.5" hidden="1" x14ac:dyDescent="0.35">
      <c r="B7401" s="45" t="s">
        <v>3314</v>
      </c>
      <c r="C7401" s="54">
        <v>913727</v>
      </c>
      <c r="D7401" s="54">
        <v>913727</v>
      </c>
      <c r="E7401" s="60" t="s">
        <v>3214</v>
      </c>
      <c r="F7401" s="73">
        <v>0</v>
      </c>
      <c r="G7401" s="73">
        <v>0.82500000000000007</v>
      </c>
      <c r="H7401" s="73">
        <v>0.82500000000000007</v>
      </c>
      <c r="I7401" s="73">
        <v>0.82500000000000007</v>
      </c>
      <c r="J7401" s="81" t="s">
        <v>4230</v>
      </c>
      <c r="AL7401" s="144">
        <v>0</v>
      </c>
      <c r="AM7401" s="144">
        <v>0.82500000000000007</v>
      </c>
      <c r="AN7401" s="144">
        <v>0.82500000000000007</v>
      </c>
      <c r="AO7401" s="145">
        <v>0.82500000000000007</v>
      </c>
    </row>
    <row r="7402" spans="2:41" ht="14.5" hidden="1" x14ac:dyDescent="0.35">
      <c r="B7402" s="45" t="s">
        <v>3314</v>
      </c>
      <c r="C7402" s="54">
        <v>982002</v>
      </c>
      <c r="D7402" s="54">
        <v>982002</v>
      </c>
      <c r="E7402" s="60" t="s">
        <v>3214</v>
      </c>
      <c r="F7402" s="73">
        <v>0</v>
      </c>
      <c r="G7402" s="73">
        <v>0.82500000000000007</v>
      </c>
      <c r="H7402" s="73">
        <v>0.82500000000000007</v>
      </c>
      <c r="I7402" s="73">
        <v>0.82500000000000007</v>
      </c>
      <c r="J7402" s="81" t="s">
        <v>4230</v>
      </c>
      <c r="AL7402" s="144">
        <v>0</v>
      </c>
      <c r="AM7402" s="144">
        <v>0.82500000000000007</v>
      </c>
      <c r="AN7402" s="144">
        <v>0.82500000000000007</v>
      </c>
      <c r="AO7402" s="145">
        <v>0.82500000000000007</v>
      </c>
    </row>
    <row r="7403" spans="2:41" ht="14.5" hidden="1" x14ac:dyDescent="0.35">
      <c r="B7403" s="45" t="s">
        <v>3314</v>
      </c>
      <c r="C7403" s="54">
        <v>982070</v>
      </c>
      <c r="D7403" s="54">
        <v>982070</v>
      </c>
      <c r="E7403" s="60" t="s">
        <v>3214</v>
      </c>
      <c r="F7403" s="73">
        <v>0</v>
      </c>
      <c r="G7403" s="73">
        <v>0.82500000000000007</v>
      </c>
      <c r="H7403" s="73">
        <v>0.82500000000000007</v>
      </c>
      <c r="I7403" s="73">
        <v>0.82500000000000007</v>
      </c>
      <c r="J7403" s="81" t="s">
        <v>4230</v>
      </c>
      <c r="AL7403" s="144">
        <v>0</v>
      </c>
      <c r="AM7403" s="144">
        <v>0.82500000000000007</v>
      </c>
      <c r="AN7403" s="144">
        <v>0.82500000000000007</v>
      </c>
      <c r="AO7403" s="145">
        <v>0.82500000000000007</v>
      </c>
    </row>
    <row r="7404" spans="2:41" ht="14.5" hidden="1" x14ac:dyDescent="0.35">
      <c r="B7404" s="45" t="s">
        <v>3314</v>
      </c>
      <c r="C7404" s="54">
        <v>982090</v>
      </c>
      <c r="D7404" s="54">
        <v>982090</v>
      </c>
      <c r="E7404" s="60" t="s">
        <v>3214</v>
      </c>
      <c r="F7404" s="73">
        <v>0</v>
      </c>
      <c r="G7404" s="73">
        <v>0.82500000000000007</v>
      </c>
      <c r="H7404" s="73">
        <v>0.82500000000000007</v>
      </c>
      <c r="I7404" s="73">
        <v>0.82500000000000007</v>
      </c>
      <c r="J7404" s="81" t="s">
        <v>4230</v>
      </c>
      <c r="AL7404" s="144">
        <v>0</v>
      </c>
      <c r="AM7404" s="144">
        <v>0.82500000000000007</v>
      </c>
      <c r="AN7404" s="144">
        <v>0.82500000000000007</v>
      </c>
      <c r="AO7404" s="145">
        <v>0.82500000000000007</v>
      </c>
    </row>
    <row r="7405" spans="2:41" ht="14.5" hidden="1" x14ac:dyDescent="0.35">
      <c r="B7405" s="45" t="s">
        <v>3314</v>
      </c>
      <c r="C7405" s="54">
        <v>982487</v>
      </c>
      <c r="D7405" s="54">
        <v>982487</v>
      </c>
      <c r="E7405" s="60" t="s">
        <v>3214</v>
      </c>
      <c r="F7405" s="73">
        <v>0</v>
      </c>
      <c r="G7405" s="73">
        <v>0.82500000000000007</v>
      </c>
      <c r="H7405" s="73">
        <v>0.82500000000000007</v>
      </c>
      <c r="I7405" s="73">
        <v>0.82500000000000007</v>
      </c>
      <c r="J7405" s="81" t="s">
        <v>4230</v>
      </c>
      <c r="AL7405" s="144">
        <v>0</v>
      </c>
      <c r="AM7405" s="144">
        <v>0.82500000000000007</v>
      </c>
      <c r="AN7405" s="144">
        <v>0.82500000000000007</v>
      </c>
      <c r="AO7405" s="145">
        <v>0.82500000000000007</v>
      </c>
    </row>
    <row r="7406" spans="2:41" ht="14.5" hidden="1" x14ac:dyDescent="0.35">
      <c r="B7406" s="45" t="s">
        <v>3314</v>
      </c>
      <c r="C7406" s="54">
        <v>982813</v>
      </c>
      <c r="D7406" s="54">
        <v>982813</v>
      </c>
      <c r="E7406" s="60" t="s">
        <v>3214</v>
      </c>
      <c r="F7406" s="73">
        <v>0</v>
      </c>
      <c r="G7406" s="73">
        <v>0.82500000000000007</v>
      </c>
      <c r="H7406" s="73">
        <v>0.82500000000000007</v>
      </c>
      <c r="I7406" s="73">
        <v>0.82500000000000007</v>
      </c>
      <c r="J7406" s="81" t="s">
        <v>4230</v>
      </c>
      <c r="AL7406" s="144">
        <v>0</v>
      </c>
      <c r="AM7406" s="144">
        <v>0.82500000000000007</v>
      </c>
      <c r="AN7406" s="144">
        <v>0.82500000000000007</v>
      </c>
      <c r="AO7406" s="145">
        <v>0.82500000000000007</v>
      </c>
    </row>
    <row r="7407" spans="2:41" ht="14.5" hidden="1" x14ac:dyDescent="0.35">
      <c r="B7407" s="45" t="s">
        <v>3314</v>
      </c>
      <c r="C7407" s="54">
        <v>982831</v>
      </c>
      <c r="D7407" s="54">
        <v>982831</v>
      </c>
      <c r="E7407" s="60" t="s">
        <v>3214</v>
      </c>
      <c r="F7407" s="73">
        <v>0</v>
      </c>
      <c r="G7407" s="73">
        <v>0.82500000000000007</v>
      </c>
      <c r="H7407" s="73">
        <v>0.82500000000000007</v>
      </c>
      <c r="I7407" s="73">
        <v>0.82500000000000007</v>
      </c>
      <c r="J7407" s="81" t="s">
        <v>4230</v>
      </c>
      <c r="AL7407" s="144">
        <v>0</v>
      </c>
      <c r="AM7407" s="144">
        <v>0.82500000000000007</v>
      </c>
      <c r="AN7407" s="144">
        <v>0.82500000000000007</v>
      </c>
      <c r="AO7407" s="145">
        <v>0.82500000000000007</v>
      </c>
    </row>
    <row r="7408" spans="2:41" ht="14.5" hidden="1" x14ac:dyDescent="0.35">
      <c r="B7408" s="45" t="s">
        <v>3314</v>
      </c>
      <c r="C7408" s="54">
        <v>982840</v>
      </c>
      <c r="D7408" s="54">
        <v>982840</v>
      </c>
      <c r="E7408" s="60" t="s">
        <v>3214</v>
      </c>
      <c r="F7408" s="73">
        <v>0</v>
      </c>
      <c r="G7408" s="73">
        <v>0.82500000000000007</v>
      </c>
      <c r="H7408" s="73">
        <v>0.82500000000000007</v>
      </c>
      <c r="I7408" s="73">
        <v>0.82500000000000007</v>
      </c>
      <c r="J7408" s="81" t="s">
        <v>4230</v>
      </c>
      <c r="AL7408" s="144">
        <v>0</v>
      </c>
      <c r="AM7408" s="144">
        <v>0.82500000000000007</v>
      </c>
      <c r="AN7408" s="144">
        <v>0.82500000000000007</v>
      </c>
      <c r="AO7408" s="145">
        <v>0.82500000000000007</v>
      </c>
    </row>
    <row r="7409" spans="2:41" ht="14.5" hidden="1" x14ac:dyDescent="0.35">
      <c r="B7409" s="45" t="s">
        <v>3314</v>
      </c>
      <c r="C7409" s="54">
        <v>982845</v>
      </c>
      <c r="D7409" s="54">
        <v>982845</v>
      </c>
      <c r="E7409" s="60" t="s">
        <v>3214</v>
      </c>
      <c r="F7409" s="73">
        <v>0</v>
      </c>
      <c r="G7409" s="73">
        <v>0.82500000000000007</v>
      </c>
      <c r="H7409" s="73">
        <v>0.82500000000000007</v>
      </c>
      <c r="I7409" s="73">
        <v>0.82500000000000007</v>
      </c>
      <c r="J7409" s="81" t="s">
        <v>4230</v>
      </c>
      <c r="AL7409" s="144">
        <v>0</v>
      </c>
      <c r="AM7409" s="144">
        <v>0.82500000000000007</v>
      </c>
      <c r="AN7409" s="144">
        <v>0.82500000000000007</v>
      </c>
      <c r="AO7409" s="145">
        <v>0.82500000000000007</v>
      </c>
    </row>
    <row r="7410" spans="2:41" ht="14.5" hidden="1" x14ac:dyDescent="0.35">
      <c r="B7410" s="45" t="s">
        <v>3314</v>
      </c>
      <c r="C7410" s="54">
        <v>982848</v>
      </c>
      <c r="D7410" s="54">
        <v>982848</v>
      </c>
      <c r="E7410" s="60" t="s">
        <v>3214</v>
      </c>
      <c r="F7410" s="73">
        <v>0</v>
      </c>
      <c r="G7410" s="73">
        <v>0.82500000000000007</v>
      </c>
      <c r="H7410" s="73">
        <v>0.82500000000000007</v>
      </c>
      <c r="I7410" s="73">
        <v>0.82500000000000007</v>
      </c>
      <c r="J7410" s="81" t="s">
        <v>4230</v>
      </c>
      <c r="AL7410" s="144">
        <v>0</v>
      </c>
      <c r="AM7410" s="144">
        <v>0.82500000000000007</v>
      </c>
      <c r="AN7410" s="144">
        <v>0.82500000000000007</v>
      </c>
      <c r="AO7410" s="145">
        <v>0.82500000000000007</v>
      </c>
    </row>
    <row r="7411" spans="2:41" ht="14.5" hidden="1" x14ac:dyDescent="0.35">
      <c r="B7411" s="45" t="s">
        <v>3314</v>
      </c>
      <c r="C7411" s="54">
        <v>982942</v>
      </c>
      <c r="D7411" s="54">
        <v>982942</v>
      </c>
      <c r="E7411" s="60" t="s">
        <v>3214</v>
      </c>
      <c r="F7411" s="73">
        <v>0</v>
      </c>
      <c r="G7411" s="73">
        <v>0.82500000000000007</v>
      </c>
      <c r="H7411" s="73">
        <v>0.82500000000000007</v>
      </c>
      <c r="I7411" s="73">
        <v>0.82500000000000007</v>
      </c>
      <c r="J7411" s="81" t="s">
        <v>4230</v>
      </c>
      <c r="AL7411" s="144">
        <v>0</v>
      </c>
      <c r="AM7411" s="144">
        <v>0.82500000000000007</v>
      </c>
      <c r="AN7411" s="144">
        <v>0.82500000000000007</v>
      </c>
      <c r="AO7411" s="145">
        <v>0.82500000000000007</v>
      </c>
    </row>
    <row r="7412" spans="2:41" ht="14.5" hidden="1" x14ac:dyDescent="0.35">
      <c r="B7412" s="45" t="s">
        <v>3314</v>
      </c>
      <c r="C7412" s="54">
        <v>983034</v>
      </c>
      <c r="D7412" s="54">
        <v>983034</v>
      </c>
      <c r="E7412" s="60" t="s">
        <v>3214</v>
      </c>
      <c r="F7412" s="73">
        <v>0</v>
      </c>
      <c r="G7412" s="73">
        <v>0.82500000000000007</v>
      </c>
      <c r="H7412" s="73">
        <v>0.82500000000000007</v>
      </c>
      <c r="I7412" s="73">
        <v>0.82500000000000007</v>
      </c>
      <c r="J7412" s="81" t="s">
        <v>4230</v>
      </c>
      <c r="AL7412" s="144">
        <v>0</v>
      </c>
      <c r="AM7412" s="144">
        <v>0.82500000000000007</v>
      </c>
      <c r="AN7412" s="144">
        <v>0.82500000000000007</v>
      </c>
      <c r="AO7412" s="145">
        <v>0.82500000000000007</v>
      </c>
    </row>
    <row r="7413" spans="2:41" ht="14.5" hidden="1" x14ac:dyDescent="0.35">
      <c r="B7413" s="45" t="s">
        <v>3314</v>
      </c>
      <c r="C7413" s="54">
        <v>983124</v>
      </c>
      <c r="D7413" s="54">
        <v>983124</v>
      </c>
      <c r="E7413" s="60" t="s">
        <v>3214</v>
      </c>
      <c r="F7413" s="73">
        <v>0</v>
      </c>
      <c r="G7413" s="73">
        <v>0.82500000000000007</v>
      </c>
      <c r="H7413" s="73">
        <v>0.82500000000000007</v>
      </c>
      <c r="I7413" s="73">
        <v>0.82500000000000007</v>
      </c>
      <c r="J7413" s="81" t="s">
        <v>4230</v>
      </c>
      <c r="AL7413" s="144">
        <v>0</v>
      </c>
      <c r="AM7413" s="144">
        <v>0.82500000000000007</v>
      </c>
      <c r="AN7413" s="144">
        <v>0.82500000000000007</v>
      </c>
      <c r="AO7413" s="145">
        <v>0.82500000000000007</v>
      </c>
    </row>
    <row r="7414" spans="2:41" ht="14.5" hidden="1" x14ac:dyDescent="0.35">
      <c r="B7414" s="45" t="s">
        <v>3314</v>
      </c>
      <c r="C7414" s="54">
        <v>983159</v>
      </c>
      <c r="D7414" s="54">
        <v>983159</v>
      </c>
      <c r="E7414" s="60" t="s">
        <v>3214</v>
      </c>
      <c r="F7414" s="73">
        <v>0</v>
      </c>
      <c r="G7414" s="73">
        <v>0.82500000000000007</v>
      </c>
      <c r="H7414" s="73">
        <v>0.82500000000000007</v>
      </c>
      <c r="I7414" s="73">
        <v>0.82500000000000007</v>
      </c>
      <c r="J7414" s="81" t="s">
        <v>4230</v>
      </c>
      <c r="AL7414" s="144">
        <v>0</v>
      </c>
      <c r="AM7414" s="144">
        <v>0.82500000000000007</v>
      </c>
      <c r="AN7414" s="144">
        <v>0.82500000000000007</v>
      </c>
      <c r="AO7414" s="145">
        <v>0.82500000000000007</v>
      </c>
    </row>
    <row r="7415" spans="2:41" ht="14.5" hidden="1" x14ac:dyDescent="0.35">
      <c r="B7415" s="45" t="s">
        <v>3314</v>
      </c>
      <c r="C7415" s="54">
        <v>983237</v>
      </c>
      <c r="D7415" s="54">
        <v>983237</v>
      </c>
      <c r="E7415" s="60" t="s">
        <v>3214</v>
      </c>
      <c r="F7415" s="73">
        <v>0</v>
      </c>
      <c r="G7415" s="73">
        <v>0.82500000000000007</v>
      </c>
      <c r="H7415" s="73">
        <v>0.82500000000000007</v>
      </c>
      <c r="I7415" s="73">
        <v>0.82500000000000007</v>
      </c>
      <c r="J7415" s="81" t="s">
        <v>4230</v>
      </c>
      <c r="AL7415" s="144">
        <v>0</v>
      </c>
      <c r="AM7415" s="144">
        <v>0.82500000000000007</v>
      </c>
      <c r="AN7415" s="144">
        <v>0.82500000000000007</v>
      </c>
      <c r="AO7415" s="145">
        <v>0.82500000000000007</v>
      </c>
    </row>
    <row r="7416" spans="2:41" ht="14.5" hidden="1" x14ac:dyDescent="0.35">
      <c r="B7416" s="45" t="s">
        <v>3314</v>
      </c>
      <c r="C7416" s="54">
        <v>983476</v>
      </c>
      <c r="D7416" s="54">
        <v>983476</v>
      </c>
      <c r="E7416" s="60" t="s">
        <v>3214</v>
      </c>
      <c r="F7416" s="73">
        <v>0</v>
      </c>
      <c r="G7416" s="73">
        <v>0.82500000000000007</v>
      </c>
      <c r="H7416" s="73">
        <v>0.82500000000000007</v>
      </c>
      <c r="I7416" s="73">
        <v>0.82500000000000007</v>
      </c>
      <c r="J7416" s="81" t="s">
        <v>4230</v>
      </c>
      <c r="AL7416" s="144">
        <v>0</v>
      </c>
      <c r="AM7416" s="144">
        <v>0.82500000000000007</v>
      </c>
      <c r="AN7416" s="144">
        <v>0.82500000000000007</v>
      </c>
      <c r="AO7416" s="145">
        <v>0.82500000000000007</v>
      </c>
    </row>
    <row r="7417" spans="2:41" ht="14.5" hidden="1" x14ac:dyDescent="0.35">
      <c r="B7417" s="45" t="s">
        <v>3314</v>
      </c>
      <c r="C7417" s="54">
        <v>983497</v>
      </c>
      <c r="D7417" s="54">
        <v>983497</v>
      </c>
      <c r="E7417" s="60" t="s">
        <v>3214</v>
      </c>
      <c r="F7417" s="73">
        <v>0</v>
      </c>
      <c r="G7417" s="73">
        <v>0.82500000000000007</v>
      </c>
      <c r="H7417" s="73">
        <v>0.82500000000000007</v>
      </c>
      <c r="I7417" s="73">
        <v>0.82500000000000007</v>
      </c>
      <c r="J7417" s="81" t="s">
        <v>4230</v>
      </c>
      <c r="AL7417" s="144">
        <v>0</v>
      </c>
      <c r="AM7417" s="144">
        <v>0.82500000000000007</v>
      </c>
      <c r="AN7417" s="144">
        <v>0.82500000000000007</v>
      </c>
      <c r="AO7417" s="145">
        <v>0.82500000000000007</v>
      </c>
    </row>
    <row r="7418" spans="2:41" ht="14.5" hidden="1" x14ac:dyDescent="0.35">
      <c r="B7418" s="45" t="s">
        <v>3314</v>
      </c>
      <c r="C7418" s="54">
        <v>983608</v>
      </c>
      <c r="D7418" s="54">
        <v>983608</v>
      </c>
      <c r="E7418" s="60" t="s">
        <v>3214</v>
      </c>
      <c r="F7418" s="73">
        <v>0</v>
      </c>
      <c r="G7418" s="73">
        <v>0.82500000000000007</v>
      </c>
      <c r="H7418" s="73">
        <v>0.82500000000000007</v>
      </c>
      <c r="I7418" s="73">
        <v>0.82500000000000007</v>
      </c>
      <c r="J7418" s="81" t="s">
        <v>4230</v>
      </c>
      <c r="AL7418" s="144">
        <v>0</v>
      </c>
      <c r="AM7418" s="144">
        <v>0.82500000000000007</v>
      </c>
      <c r="AN7418" s="144">
        <v>0.82500000000000007</v>
      </c>
      <c r="AO7418" s="145">
        <v>0.82500000000000007</v>
      </c>
    </row>
    <row r="7419" spans="2:41" ht="14.5" hidden="1" x14ac:dyDescent="0.35">
      <c r="B7419" s="45" t="s">
        <v>3314</v>
      </c>
      <c r="C7419" s="54">
        <v>983661</v>
      </c>
      <c r="D7419" s="54">
        <v>983661</v>
      </c>
      <c r="E7419" s="60" t="s">
        <v>3214</v>
      </c>
      <c r="F7419" s="73">
        <v>0</v>
      </c>
      <c r="G7419" s="73">
        <v>0.82500000000000007</v>
      </c>
      <c r="H7419" s="73">
        <v>0.82500000000000007</v>
      </c>
      <c r="I7419" s="73">
        <v>0.82500000000000007</v>
      </c>
      <c r="J7419" s="81" t="s">
        <v>4230</v>
      </c>
      <c r="AL7419" s="144">
        <v>0</v>
      </c>
      <c r="AM7419" s="144">
        <v>0.82500000000000007</v>
      </c>
      <c r="AN7419" s="144">
        <v>0.82500000000000007</v>
      </c>
      <c r="AO7419" s="145">
        <v>0.82500000000000007</v>
      </c>
    </row>
    <row r="7420" spans="2:41" ht="14.5" hidden="1" x14ac:dyDescent="0.35">
      <c r="B7420" s="45" t="s">
        <v>3314</v>
      </c>
      <c r="C7420" s="54">
        <v>983731</v>
      </c>
      <c r="D7420" s="54">
        <v>983731</v>
      </c>
      <c r="E7420" s="60" t="s">
        <v>3214</v>
      </c>
      <c r="F7420" s="73">
        <v>0</v>
      </c>
      <c r="G7420" s="73">
        <v>0.82500000000000007</v>
      </c>
      <c r="H7420" s="73">
        <v>0.82500000000000007</v>
      </c>
      <c r="I7420" s="73">
        <v>0.82500000000000007</v>
      </c>
      <c r="J7420" s="81" t="s">
        <v>4230</v>
      </c>
      <c r="AL7420" s="144">
        <v>0</v>
      </c>
      <c r="AM7420" s="144">
        <v>0.82500000000000007</v>
      </c>
      <c r="AN7420" s="144">
        <v>0.82500000000000007</v>
      </c>
      <c r="AO7420" s="145">
        <v>0.82500000000000007</v>
      </c>
    </row>
    <row r="7421" spans="2:41" ht="14.5" hidden="1" x14ac:dyDescent="0.35">
      <c r="B7421" s="45" t="s">
        <v>3314</v>
      </c>
      <c r="C7421" s="54">
        <v>983779</v>
      </c>
      <c r="D7421" s="54">
        <v>983779</v>
      </c>
      <c r="E7421" s="60" t="s">
        <v>3214</v>
      </c>
      <c r="F7421" s="73">
        <v>0</v>
      </c>
      <c r="G7421" s="73">
        <v>0.82500000000000007</v>
      </c>
      <c r="H7421" s="73">
        <v>0.82500000000000007</v>
      </c>
      <c r="I7421" s="73">
        <v>0.82500000000000007</v>
      </c>
      <c r="J7421" s="81" t="s">
        <v>4230</v>
      </c>
      <c r="AL7421" s="144">
        <v>0</v>
      </c>
      <c r="AM7421" s="144">
        <v>0.82500000000000007</v>
      </c>
      <c r="AN7421" s="144">
        <v>0.82500000000000007</v>
      </c>
      <c r="AO7421" s="145">
        <v>0.82500000000000007</v>
      </c>
    </row>
    <row r="7422" spans="2:41" ht="14.5" hidden="1" x14ac:dyDescent="0.35">
      <c r="B7422" s="45" t="s">
        <v>3314</v>
      </c>
      <c r="C7422" s="54">
        <v>983783</v>
      </c>
      <c r="D7422" s="54">
        <v>983783</v>
      </c>
      <c r="E7422" s="60" t="s">
        <v>3214</v>
      </c>
      <c r="F7422" s="73">
        <v>0</v>
      </c>
      <c r="G7422" s="73">
        <v>0.82500000000000007</v>
      </c>
      <c r="H7422" s="73">
        <v>0.82500000000000007</v>
      </c>
      <c r="I7422" s="73">
        <v>0.82500000000000007</v>
      </c>
      <c r="J7422" s="81" t="s">
        <v>4230</v>
      </c>
      <c r="AL7422" s="144">
        <v>0</v>
      </c>
      <c r="AM7422" s="144">
        <v>0.82500000000000007</v>
      </c>
      <c r="AN7422" s="144">
        <v>0.82500000000000007</v>
      </c>
      <c r="AO7422" s="145">
        <v>0.82500000000000007</v>
      </c>
    </row>
    <row r="7423" spans="2:41" ht="14.5" hidden="1" x14ac:dyDescent="0.35">
      <c r="B7423" s="45" t="s">
        <v>3314</v>
      </c>
      <c r="C7423" s="54">
        <v>983789</v>
      </c>
      <c r="D7423" s="54">
        <v>983789</v>
      </c>
      <c r="E7423" s="60" t="s">
        <v>3214</v>
      </c>
      <c r="F7423" s="73">
        <v>0</v>
      </c>
      <c r="G7423" s="73">
        <v>0.82500000000000007</v>
      </c>
      <c r="H7423" s="73">
        <v>0.82500000000000007</v>
      </c>
      <c r="I7423" s="73">
        <v>0.82500000000000007</v>
      </c>
      <c r="J7423" s="81" t="s">
        <v>4230</v>
      </c>
      <c r="AL7423" s="144">
        <v>0</v>
      </c>
      <c r="AM7423" s="144">
        <v>0.82500000000000007</v>
      </c>
      <c r="AN7423" s="144">
        <v>0.82500000000000007</v>
      </c>
      <c r="AO7423" s="145">
        <v>0.82500000000000007</v>
      </c>
    </row>
    <row r="7424" spans="2:41" ht="14.5" hidden="1" x14ac:dyDescent="0.35">
      <c r="B7424" s="45" t="s">
        <v>3314</v>
      </c>
      <c r="C7424" s="54">
        <v>983800</v>
      </c>
      <c r="D7424" s="54">
        <v>983800</v>
      </c>
      <c r="E7424" s="60" t="s">
        <v>3214</v>
      </c>
      <c r="F7424" s="73">
        <v>0</v>
      </c>
      <c r="G7424" s="73">
        <v>0.82500000000000007</v>
      </c>
      <c r="H7424" s="73">
        <v>0.82500000000000007</v>
      </c>
      <c r="I7424" s="73">
        <v>0.82500000000000007</v>
      </c>
      <c r="J7424" s="81" t="s">
        <v>4230</v>
      </c>
      <c r="AL7424" s="144">
        <v>0</v>
      </c>
      <c r="AM7424" s="144">
        <v>0.82500000000000007</v>
      </c>
      <c r="AN7424" s="144">
        <v>0.82500000000000007</v>
      </c>
      <c r="AO7424" s="145">
        <v>0.82500000000000007</v>
      </c>
    </row>
    <row r="7425" spans="2:41" ht="14.5" hidden="1" x14ac:dyDescent="0.35">
      <c r="B7425" s="45" t="s">
        <v>3314</v>
      </c>
      <c r="C7425" s="54">
        <v>983996</v>
      </c>
      <c r="D7425" s="54">
        <v>983996</v>
      </c>
      <c r="E7425" s="60" t="s">
        <v>3214</v>
      </c>
      <c r="F7425" s="73">
        <v>0</v>
      </c>
      <c r="G7425" s="73">
        <v>0.82500000000000007</v>
      </c>
      <c r="H7425" s="73">
        <v>0.82500000000000007</v>
      </c>
      <c r="I7425" s="73">
        <v>0.82500000000000007</v>
      </c>
      <c r="J7425" s="81" t="s">
        <v>4230</v>
      </c>
      <c r="AL7425" s="144">
        <v>0</v>
      </c>
      <c r="AM7425" s="144">
        <v>0.82500000000000007</v>
      </c>
      <c r="AN7425" s="144">
        <v>0.82500000000000007</v>
      </c>
      <c r="AO7425" s="145">
        <v>0.82500000000000007</v>
      </c>
    </row>
    <row r="7426" spans="2:41" ht="14.5" hidden="1" x14ac:dyDescent="0.35">
      <c r="B7426" s="45" t="s">
        <v>3314</v>
      </c>
      <c r="C7426" s="54">
        <v>984016</v>
      </c>
      <c r="D7426" s="54">
        <v>984016</v>
      </c>
      <c r="E7426" s="60" t="s">
        <v>3214</v>
      </c>
      <c r="F7426" s="73">
        <v>0</v>
      </c>
      <c r="G7426" s="73">
        <v>0.82500000000000007</v>
      </c>
      <c r="H7426" s="73">
        <v>0.82500000000000007</v>
      </c>
      <c r="I7426" s="73">
        <v>0.82500000000000007</v>
      </c>
      <c r="J7426" s="81" t="s">
        <v>4230</v>
      </c>
      <c r="AL7426" s="144">
        <v>0</v>
      </c>
      <c r="AM7426" s="144">
        <v>0.82500000000000007</v>
      </c>
      <c r="AN7426" s="144">
        <v>0.82500000000000007</v>
      </c>
      <c r="AO7426" s="145">
        <v>0.82500000000000007</v>
      </c>
    </row>
    <row r="7427" spans="2:41" ht="14.5" hidden="1" x14ac:dyDescent="0.35">
      <c r="B7427" s="45" t="s">
        <v>3314</v>
      </c>
      <c r="C7427" s="54">
        <v>984130</v>
      </c>
      <c r="D7427" s="54">
        <v>984130</v>
      </c>
      <c r="E7427" s="60" t="s">
        <v>3214</v>
      </c>
      <c r="F7427" s="73">
        <v>0</v>
      </c>
      <c r="G7427" s="73">
        <v>0.82500000000000007</v>
      </c>
      <c r="H7427" s="73">
        <v>0.82500000000000007</v>
      </c>
      <c r="I7427" s="73">
        <v>0.82500000000000007</v>
      </c>
      <c r="J7427" s="81" t="s">
        <v>4230</v>
      </c>
      <c r="AL7427" s="144">
        <v>0</v>
      </c>
      <c r="AM7427" s="144">
        <v>0.82500000000000007</v>
      </c>
      <c r="AN7427" s="144">
        <v>0.82500000000000007</v>
      </c>
      <c r="AO7427" s="145">
        <v>0.82500000000000007</v>
      </c>
    </row>
    <row r="7428" spans="2:41" ht="14.5" hidden="1" x14ac:dyDescent="0.35">
      <c r="B7428" s="45" t="s">
        <v>3314</v>
      </c>
      <c r="C7428" s="54">
        <v>984532</v>
      </c>
      <c r="D7428" s="54">
        <v>984532</v>
      </c>
      <c r="E7428" s="60" t="s">
        <v>3214</v>
      </c>
      <c r="F7428" s="73">
        <v>0</v>
      </c>
      <c r="G7428" s="73">
        <v>0.82500000000000007</v>
      </c>
      <c r="H7428" s="73">
        <v>0.82500000000000007</v>
      </c>
      <c r="I7428" s="73">
        <v>0.82500000000000007</v>
      </c>
      <c r="J7428" s="81" t="s">
        <v>4230</v>
      </c>
      <c r="AL7428" s="144">
        <v>0</v>
      </c>
      <c r="AM7428" s="144">
        <v>0.82500000000000007</v>
      </c>
      <c r="AN7428" s="144">
        <v>0.82500000000000007</v>
      </c>
      <c r="AO7428" s="145">
        <v>0.82500000000000007</v>
      </c>
    </row>
    <row r="7429" spans="2:41" ht="14.5" hidden="1" x14ac:dyDescent="0.35">
      <c r="B7429" s="45" t="s">
        <v>3314</v>
      </c>
      <c r="C7429" s="54">
        <v>984654</v>
      </c>
      <c r="D7429" s="54">
        <v>984654</v>
      </c>
      <c r="E7429" s="60" t="s">
        <v>3214</v>
      </c>
      <c r="F7429" s="73">
        <v>0</v>
      </c>
      <c r="G7429" s="73">
        <v>0.82500000000000007</v>
      </c>
      <c r="H7429" s="73">
        <v>0.82500000000000007</v>
      </c>
      <c r="I7429" s="73">
        <v>0.82500000000000007</v>
      </c>
      <c r="J7429" s="81" t="s">
        <v>4230</v>
      </c>
      <c r="AL7429" s="144">
        <v>0</v>
      </c>
      <c r="AM7429" s="144">
        <v>0.82500000000000007</v>
      </c>
      <c r="AN7429" s="144">
        <v>0.82500000000000007</v>
      </c>
      <c r="AO7429" s="145">
        <v>0.82500000000000007</v>
      </c>
    </row>
    <row r="7430" spans="2:41" ht="14.5" hidden="1" x14ac:dyDescent="0.35">
      <c r="B7430" s="45" t="s">
        <v>3314</v>
      </c>
      <c r="C7430" s="54">
        <v>900053</v>
      </c>
      <c r="D7430" s="54">
        <v>900053</v>
      </c>
      <c r="E7430" s="60" t="s">
        <v>3215</v>
      </c>
      <c r="F7430" s="73">
        <v>0</v>
      </c>
      <c r="G7430" s="73">
        <v>0.83333333333333337</v>
      </c>
      <c r="H7430" s="73">
        <v>0.83333333333333337</v>
      </c>
      <c r="I7430" s="73">
        <v>0.83333333333333337</v>
      </c>
      <c r="J7430" s="81" t="s">
        <v>4230</v>
      </c>
      <c r="AL7430" s="144">
        <v>0</v>
      </c>
      <c r="AM7430" s="144">
        <v>0.83333333333333337</v>
      </c>
      <c r="AN7430" s="144">
        <v>0.83333333333333337</v>
      </c>
      <c r="AO7430" s="145">
        <v>0.83333333333333337</v>
      </c>
    </row>
    <row r="7431" spans="2:41" ht="14.5" hidden="1" x14ac:dyDescent="0.35">
      <c r="B7431" s="45" t="s">
        <v>3314</v>
      </c>
      <c r="C7431" s="54">
        <v>900056</v>
      </c>
      <c r="D7431" s="54">
        <v>900056</v>
      </c>
      <c r="E7431" s="60" t="s">
        <v>3215</v>
      </c>
      <c r="F7431" s="73">
        <v>0</v>
      </c>
      <c r="G7431" s="73">
        <v>0.83333333333333337</v>
      </c>
      <c r="H7431" s="73">
        <v>0.83333333333333337</v>
      </c>
      <c r="I7431" s="73">
        <v>0.83333333333333337</v>
      </c>
      <c r="J7431" s="81" t="s">
        <v>4230</v>
      </c>
      <c r="AL7431" s="144">
        <v>0</v>
      </c>
      <c r="AM7431" s="144">
        <v>0.83333333333333337</v>
      </c>
      <c r="AN7431" s="144">
        <v>0.83333333333333337</v>
      </c>
      <c r="AO7431" s="145">
        <v>0.83333333333333337</v>
      </c>
    </row>
    <row r="7432" spans="2:41" ht="14.5" hidden="1" x14ac:dyDescent="0.35">
      <c r="B7432" s="45" t="s">
        <v>3314</v>
      </c>
      <c r="C7432" s="54">
        <v>900253</v>
      </c>
      <c r="D7432" s="54">
        <v>900253</v>
      </c>
      <c r="E7432" s="60" t="s">
        <v>3215</v>
      </c>
      <c r="F7432" s="73">
        <v>0</v>
      </c>
      <c r="G7432" s="73">
        <v>0.83333333333333337</v>
      </c>
      <c r="H7432" s="73">
        <v>0.83333333333333337</v>
      </c>
      <c r="I7432" s="73">
        <v>0.83333333333333337</v>
      </c>
      <c r="J7432" s="81" t="s">
        <v>4230</v>
      </c>
      <c r="AL7432" s="144">
        <v>0</v>
      </c>
      <c r="AM7432" s="144">
        <v>0.83333333333333337</v>
      </c>
      <c r="AN7432" s="144">
        <v>0.83333333333333337</v>
      </c>
      <c r="AO7432" s="145">
        <v>0.83333333333333337</v>
      </c>
    </row>
    <row r="7433" spans="2:41" ht="14.5" hidden="1" x14ac:dyDescent="0.35">
      <c r="B7433" s="45" t="s">
        <v>3314</v>
      </c>
      <c r="C7433" s="54">
        <v>900760</v>
      </c>
      <c r="D7433" s="54">
        <v>900760</v>
      </c>
      <c r="E7433" s="60" t="s">
        <v>3215</v>
      </c>
      <c r="F7433" s="73">
        <v>0</v>
      </c>
      <c r="G7433" s="73">
        <v>0.83333333333333337</v>
      </c>
      <c r="H7433" s="73">
        <v>0.83333333333333337</v>
      </c>
      <c r="I7433" s="73">
        <v>0.83333333333333337</v>
      </c>
      <c r="J7433" s="81" t="s">
        <v>4230</v>
      </c>
      <c r="AL7433" s="144">
        <v>0</v>
      </c>
      <c r="AM7433" s="144">
        <v>0.83333333333333337</v>
      </c>
      <c r="AN7433" s="144">
        <v>0.83333333333333337</v>
      </c>
      <c r="AO7433" s="145">
        <v>0.83333333333333337</v>
      </c>
    </row>
    <row r="7434" spans="2:41" ht="14.5" hidden="1" x14ac:dyDescent="0.35">
      <c r="B7434" s="45" t="s">
        <v>3314</v>
      </c>
      <c r="C7434" s="54">
        <v>900955</v>
      </c>
      <c r="D7434" s="54">
        <v>900955</v>
      </c>
      <c r="E7434" s="60" t="s">
        <v>3215</v>
      </c>
      <c r="F7434" s="73">
        <v>0</v>
      </c>
      <c r="G7434" s="73">
        <v>0.83333333333333337</v>
      </c>
      <c r="H7434" s="73">
        <v>0.83333333333333337</v>
      </c>
      <c r="I7434" s="73">
        <v>0.83333333333333337</v>
      </c>
      <c r="J7434" s="81" t="s">
        <v>4230</v>
      </c>
      <c r="AL7434" s="144">
        <v>0</v>
      </c>
      <c r="AM7434" s="144">
        <v>0.83333333333333337</v>
      </c>
      <c r="AN7434" s="144">
        <v>0.83333333333333337</v>
      </c>
      <c r="AO7434" s="145">
        <v>0.83333333333333337</v>
      </c>
    </row>
    <row r="7435" spans="2:41" ht="14.5" hidden="1" x14ac:dyDescent="0.35">
      <c r="B7435" s="45" t="s">
        <v>3314</v>
      </c>
      <c r="C7435" s="54">
        <v>901995</v>
      </c>
      <c r="D7435" s="54">
        <v>901995</v>
      </c>
      <c r="E7435" s="60" t="s">
        <v>3215</v>
      </c>
      <c r="F7435" s="73">
        <v>0</v>
      </c>
      <c r="G7435" s="73">
        <v>0.83333333333333337</v>
      </c>
      <c r="H7435" s="73">
        <v>0.83333333333333337</v>
      </c>
      <c r="I7435" s="73">
        <v>0.83333333333333337</v>
      </c>
      <c r="J7435" s="81" t="s">
        <v>4230</v>
      </c>
      <c r="AL7435" s="144">
        <v>0</v>
      </c>
      <c r="AM7435" s="144">
        <v>0.83333333333333337</v>
      </c>
      <c r="AN7435" s="144">
        <v>0.83333333333333337</v>
      </c>
      <c r="AO7435" s="145">
        <v>0.83333333333333337</v>
      </c>
    </row>
    <row r="7436" spans="2:41" ht="14.5" hidden="1" x14ac:dyDescent="0.35">
      <c r="B7436" s="45" t="s">
        <v>3314</v>
      </c>
      <c r="C7436" s="54">
        <v>902002</v>
      </c>
      <c r="D7436" s="54">
        <v>902002</v>
      </c>
      <c r="E7436" s="60" t="s">
        <v>3215</v>
      </c>
      <c r="F7436" s="73">
        <v>0</v>
      </c>
      <c r="G7436" s="73">
        <v>0.83333333333333337</v>
      </c>
      <c r="H7436" s="73">
        <v>0.83333333333333337</v>
      </c>
      <c r="I7436" s="73">
        <v>0.83333333333333337</v>
      </c>
      <c r="J7436" s="81" t="s">
        <v>4230</v>
      </c>
      <c r="AL7436" s="144">
        <v>0</v>
      </c>
      <c r="AM7436" s="144">
        <v>0.83333333333333337</v>
      </c>
      <c r="AN7436" s="144">
        <v>0.83333333333333337</v>
      </c>
      <c r="AO7436" s="145">
        <v>0.83333333333333337</v>
      </c>
    </row>
    <row r="7437" spans="2:41" ht="14.5" hidden="1" x14ac:dyDescent="0.35">
      <c r="B7437" s="45" t="s">
        <v>3314</v>
      </c>
      <c r="C7437" s="54">
        <v>902108</v>
      </c>
      <c r="D7437" s="54">
        <v>902108</v>
      </c>
      <c r="E7437" s="60" t="s">
        <v>3215</v>
      </c>
      <c r="F7437" s="73">
        <v>0</v>
      </c>
      <c r="G7437" s="73">
        <v>0.83333333333333337</v>
      </c>
      <c r="H7437" s="73">
        <v>0.83333333333333337</v>
      </c>
      <c r="I7437" s="73">
        <v>0.83333333333333337</v>
      </c>
      <c r="J7437" s="81" t="s">
        <v>4230</v>
      </c>
      <c r="AL7437" s="144">
        <v>0</v>
      </c>
      <c r="AM7437" s="144">
        <v>0.83333333333333337</v>
      </c>
      <c r="AN7437" s="144">
        <v>0.83333333333333337</v>
      </c>
      <c r="AO7437" s="145">
        <v>0.83333333333333337</v>
      </c>
    </row>
    <row r="7438" spans="2:41" ht="14.5" hidden="1" x14ac:dyDescent="0.35">
      <c r="B7438" s="45" t="s">
        <v>3314</v>
      </c>
      <c r="C7438" s="54">
        <v>902336</v>
      </c>
      <c r="D7438" s="54">
        <v>902336</v>
      </c>
      <c r="E7438" s="60" t="s">
        <v>3215</v>
      </c>
      <c r="F7438" s="73">
        <v>0</v>
      </c>
      <c r="G7438" s="73">
        <v>0.83333333333333337</v>
      </c>
      <c r="H7438" s="73">
        <v>0.83333333333333337</v>
      </c>
      <c r="I7438" s="73">
        <v>0.83333333333333337</v>
      </c>
      <c r="J7438" s="81" t="s">
        <v>4230</v>
      </c>
      <c r="AL7438" s="144">
        <v>0</v>
      </c>
      <c r="AM7438" s="144">
        <v>0.83333333333333337</v>
      </c>
      <c r="AN7438" s="144">
        <v>0.83333333333333337</v>
      </c>
      <c r="AO7438" s="145">
        <v>0.83333333333333337</v>
      </c>
    </row>
    <row r="7439" spans="2:41" ht="14.5" hidden="1" x14ac:dyDescent="0.35">
      <c r="B7439" s="45" t="s">
        <v>3314</v>
      </c>
      <c r="C7439" s="54">
        <v>903011</v>
      </c>
      <c r="D7439" s="54">
        <v>903011</v>
      </c>
      <c r="E7439" s="60" t="s">
        <v>3215</v>
      </c>
      <c r="F7439" s="73">
        <v>0</v>
      </c>
      <c r="G7439" s="73">
        <v>0.83333333333333337</v>
      </c>
      <c r="H7439" s="73">
        <v>0.83333333333333337</v>
      </c>
      <c r="I7439" s="73">
        <v>0.83333333333333337</v>
      </c>
      <c r="J7439" s="81" t="s">
        <v>4230</v>
      </c>
      <c r="AL7439" s="144">
        <v>0</v>
      </c>
      <c r="AM7439" s="144">
        <v>0.83333333333333337</v>
      </c>
      <c r="AN7439" s="144">
        <v>0.83333333333333337</v>
      </c>
      <c r="AO7439" s="145">
        <v>0.83333333333333337</v>
      </c>
    </row>
    <row r="7440" spans="2:41" ht="14.5" hidden="1" x14ac:dyDescent="0.35">
      <c r="B7440" s="45" t="s">
        <v>3314</v>
      </c>
      <c r="C7440" s="54">
        <v>903021</v>
      </c>
      <c r="D7440" s="54">
        <v>903021</v>
      </c>
      <c r="E7440" s="60" t="s">
        <v>3215</v>
      </c>
      <c r="F7440" s="73">
        <v>0</v>
      </c>
      <c r="G7440" s="73">
        <v>0.83333333333333337</v>
      </c>
      <c r="H7440" s="73">
        <v>0.83333333333333337</v>
      </c>
      <c r="I7440" s="73">
        <v>0.83333333333333337</v>
      </c>
      <c r="J7440" s="81" t="s">
        <v>4230</v>
      </c>
      <c r="AL7440" s="144">
        <v>0</v>
      </c>
      <c r="AM7440" s="144">
        <v>0.83333333333333337</v>
      </c>
      <c r="AN7440" s="144">
        <v>0.83333333333333337</v>
      </c>
      <c r="AO7440" s="145">
        <v>0.83333333333333337</v>
      </c>
    </row>
    <row r="7441" spans="2:41" ht="14.5" hidden="1" x14ac:dyDescent="0.35">
      <c r="B7441" s="45" t="s">
        <v>3314</v>
      </c>
      <c r="C7441" s="54">
        <v>903023</v>
      </c>
      <c r="D7441" s="54">
        <v>903023</v>
      </c>
      <c r="E7441" s="60" t="s">
        <v>3215</v>
      </c>
      <c r="F7441" s="73">
        <v>0</v>
      </c>
      <c r="G7441" s="73">
        <v>0.83333333333333337</v>
      </c>
      <c r="H7441" s="73">
        <v>0.83333333333333337</v>
      </c>
      <c r="I7441" s="73">
        <v>0.83333333333333337</v>
      </c>
      <c r="J7441" s="81" t="s">
        <v>4230</v>
      </c>
      <c r="AL7441" s="144">
        <v>0</v>
      </c>
      <c r="AM7441" s="144">
        <v>0.83333333333333337</v>
      </c>
      <c r="AN7441" s="144">
        <v>0.83333333333333337</v>
      </c>
      <c r="AO7441" s="145">
        <v>0.83333333333333337</v>
      </c>
    </row>
    <row r="7442" spans="2:41" ht="14.5" hidden="1" x14ac:dyDescent="0.35">
      <c r="B7442" s="45" t="s">
        <v>3314</v>
      </c>
      <c r="C7442" s="54">
        <v>903044</v>
      </c>
      <c r="D7442" s="54">
        <v>903044</v>
      </c>
      <c r="E7442" s="60" t="s">
        <v>3215</v>
      </c>
      <c r="F7442" s="73">
        <v>0</v>
      </c>
      <c r="G7442" s="73">
        <v>0.83333333333333337</v>
      </c>
      <c r="H7442" s="73">
        <v>0.83333333333333337</v>
      </c>
      <c r="I7442" s="73">
        <v>0.83333333333333337</v>
      </c>
      <c r="J7442" s="81" t="s">
        <v>4230</v>
      </c>
      <c r="AL7442" s="144">
        <v>0</v>
      </c>
      <c r="AM7442" s="144">
        <v>0.83333333333333337</v>
      </c>
      <c r="AN7442" s="144">
        <v>0.83333333333333337</v>
      </c>
      <c r="AO7442" s="145">
        <v>0.83333333333333337</v>
      </c>
    </row>
    <row r="7443" spans="2:41" ht="14.5" hidden="1" x14ac:dyDescent="0.35">
      <c r="B7443" s="45" t="s">
        <v>3314</v>
      </c>
      <c r="C7443" s="54">
        <v>903168</v>
      </c>
      <c r="D7443" s="54">
        <v>903168</v>
      </c>
      <c r="E7443" s="60" t="s">
        <v>3215</v>
      </c>
      <c r="F7443" s="73">
        <v>0</v>
      </c>
      <c r="G7443" s="73">
        <v>0.83333333333333337</v>
      </c>
      <c r="H7443" s="73">
        <v>0.83333333333333337</v>
      </c>
      <c r="I7443" s="73">
        <v>0.83333333333333337</v>
      </c>
      <c r="J7443" s="81" t="s">
        <v>4230</v>
      </c>
      <c r="AL7443" s="144">
        <v>0</v>
      </c>
      <c r="AM7443" s="144">
        <v>0.83333333333333337</v>
      </c>
      <c r="AN7443" s="144">
        <v>0.83333333333333337</v>
      </c>
      <c r="AO7443" s="145">
        <v>0.83333333333333337</v>
      </c>
    </row>
    <row r="7444" spans="2:41" ht="14.5" hidden="1" x14ac:dyDescent="0.35">
      <c r="B7444" s="45" t="s">
        <v>3314</v>
      </c>
      <c r="C7444" s="54">
        <v>903355</v>
      </c>
      <c r="D7444" s="54">
        <v>903355</v>
      </c>
      <c r="E7444" s="60" t="s">
        <v>3215</v>
      </c>
      <c r="F7444" s="73">
        <v>0</v>
      </c>
      <c r="G7444" s="73">
        <v>0.83333333333333337</v>
      </c>
      <c r="H7444" s="73">
        <v>0.83333333333333337</v>
      </c>
      <c r="I7444" s="73">
        <v>0.83333333333333337</v>
      </c>
      <c r="J7444" s="81" t="s">
        <v>4230</v>
      </c>
      <c r="AL7444" s="144">
        <v>0</v>
      </c>
      <c r="AM7444" s="144">
        <v>0.83333333333333337</v>
      </c>
      <c r="AN7444" s="144">
        <v>0.83333333333333337</v>
      </c>
      <c r="AO7444" s="145">
        <v>0.83333333333333337</v>
      </c>
    </row>
    <row r="7445" spans="2:41" ht="14.5" hidden="1" x14ac:dyDescent="0.35">
      <c r="B7445" s="45" t="s">
        <v>3314</v>
      </c>
      <c r="C7445" s="54">
        <v>903427</v>
      </c>
      <c r="D7445" s="54">
        <v>903427</v>
      </c>
      <c r="E7445" s="60" t="s">
        <v>3215</v>
      </c>
      <c r="F7445" s="73">
        <v>0</v>
      </c>
      <c r="G7445" s="73">
        <v>0.83333333333333337</v>
      </c>
      <c r="H7445" s="73">
        <v>0.83333333333333337</v>
      </c>
      <c r="I7445" s="73">
        <v>0.83333333333333337</v>
      </c>
      <c r="J7445" s="81" t="s">
        <v>4230</v>
      </c>
      <c r="AL7445" s="144">
        <v>0</v>
      </c>
      <c r="AM7445" s="144">
        <v>0.83333333333333337</v>
      </c>
      <c r="AN7445" s="144">
        <v>0.83333333333333337</v>
      </c>
      <c r="AO7445" s="145">
        <v>0.83333333333333337</v>
      </c>
    </row>
    <row r="7446" spans="2:41" ht="14.5" hidden="1" x14ac:dyDescent="0.35">
      <c r="B7446" s="45" t="s">
        <v>3314</v>
      </c>
      <c r="C7446" s="54">
        <v>903509</v>
      </c>
      <c r="D7446" s="54">
        <v>903509</v>
      </c>
      <c r="E7446" s="60" t="s">
        <v>3215</v>
      </c>
      <c r="F7446" s="73">
        <v>0</v>
      </c>
      <c r="G7446" s="73">
        <v>0.83333333333333337</v>
      </c>
      <c r="H7446" s="73">
        <v>0.83333333333333337</v>
      </c>
      <c r="I7446" s="73">
        <v>0.83333333333333337</v>
      </c>
      <c r="J7446" s="81" t="s">
        <v>4230</v>
      </c>
      <c r="AL7446" s="144">
        <v>0</v>
      </c>
      <c r="AM7446" s="144">
        <v>0.83333333333333337</v>
      </c>
      <c r="AN7446" s="144">
        <v>0.83333333333333337</v>
      </c>
      <c r="AO7446" s="145">
        <v>0.83333333333333337</v>
      </c>
    </row>
    <row r="7447" spans="2:41" ht="14.5" hidden="1" x14ac:dyDescent="0.35">
      <c r="B7447" s="45" t="s">
        <v>3314</v>
      </c>
      <c r="C7447" s="54">
        <v>903517</v>
      </c>
      <c r="D7447" s="54">
        <v>903517</v>
      </c>
      <c r="E7447" s="60" t="s">
        <v>3215</v>
      </c>
      <c r="F7447" s="73">
        <v>0</v>
      </c>
      <c r="G7447" s="73">
        <v>0.83333333333333337</v>
      </c>
      <c r="H7447" s="73">
        <v>0.83333333333333337</v>
      </c>
      <c r="I7447" s="73">
        <v>0.83333333333333337</v>
      </c>
      <c r="J7447" s="81" t="s">
        <v>4230</v>
      </c>
      <c r="AL7447" s="144">
        <v>0</v>
      </c>
      <c r="AM7447" s="144">
        <v>0.83333333333333337</v>
      </c>
      <c r="AN7447" s="144">
        <v>0.83333333333333337</v>
      </c>
      <c r="AO7447" s="145">
        <v>0.83333333333333337</v>
      </c>
    </row>
    <row r="7448" spans="2:41" ht="14.5" hidden="1" x14ac:dyDescent="0.35">
      <c r="B7448" s="45" t="s">
        <v>3314</v>
      </c>
      <c r="C7448" s="54">
        <v>903563</v>
      </c>
      <c r="D7448" s="54">
        <v>903563</v>
      </c>
      <c r="E7448" s="60" t="s">
        <v>3215</v>
      </c>
      <c r="F7448" s="73">
        <v>0</v>
      </c>
      <c r="G7448" s="73">
        <v>0.83333333333333337</v>
      </c>
      <c r="H7448" s="73">
        <v>0.83333333333333337</v>
      </c>
      <c r="I7448" s="73">
        <v>0.83333333333333337</v>
      </c>
      <c r="J7448" s="81" t="s">
        <v>4230</v>
      </c>
      <c r="AL7448" s="144">
        <v>0</v>
      </c>
      <c r="AM7448" s="144">
        <v>0.83333333333333337</v>
      </c>
      <c r="AN7448" s="144">
        <v>0.83333333333333337</v>
      </c>
      <c r="AO7448" s="145">
        <v>0.83333333333333337</v>
      </c>
    </row>
    <row r="7449" spans="2:41" ht="14.5" hidden="1" x14ac:dyDescent="0.35">
      <c r="B7449" s="45" t="s">
        <v>3314</v>
      </c>
      <c r="C7449" s="54">
        <v>903583</v>
      </c>
      <c r="D7449" s="54">
        <v>903583</v>
      </c>
      <c r="E7449" s="60" t="s">
        <v>3215</v>
      </c>
      <c r="F7449" s="73">
        <v>0</v>
      </c>
      <c r="G7449" s="73">
        <v>0.83333333333333337</v>
      </c>
      <c r="H7449" s="73">
        <v>0.83333333333333337</v>
      </c>
      <c r="I7449" s="73">
        <v>0.83333333333333337</v>
      </c>
      <c r="J7449" s="81" t="s">
        <v>4230</v>
      </c>
      <c r="AL7449" s="144">
        <v>0</v>
      </c>
      <c r="AM7449" s="144">
        <v>0.83333333333333337</v>
      </c>
      <c r="AN7449" s="144">
        <v>0.83333333333333337</v>
      </c>
      <c r="AO7449" s="145">
        <v>0.83333333333333337</v>
      </c>
    </row>
    <row r="7450" spans="2:41" ht="14.5" hidden="1" x14ac:dyDescent="0.35">
      <c r="B7450" s="45" t="s">
        <v>3314</v>
      </c>
      <c r="C7450" s="54">
        <v>903663</v>
      </c>
      <c r="D7450" s="54">
        <v>903663</v>
      </c>
      <c r="E7450" s="60" t="s">
        <v>3215</v>
      </c>
      <c r="F7450" s="73">
        <v>0</v>
      </c>
      <c r="G7450" s="73">
        <v>0.83333333333333337</v>
      </c>
      <c r="H7450" s="73">
        <v>0.83333333333333337</v>
      </c>
      <c r="I7450" s="73">
        <v>0.83333333333333337</v>
      </c>
      <c r="J7450" s="81" t="s">
        <v>4230</v>
      </c>
      <c r="AL7450" s="144">
        <v>0</v>
      </c>
      <c r="AM7450" s="144">
        <v>0.83333333333333337</v>
      </c>
      <c r="AN7450" s="144">
        <v>0.83333333333333337</v>
      </c>
      <c r="AO7450" s="145">
        <v>0.83333333333333337</v>
      </c>
    </row>
    <row r="7451" spans="2:41" ht="14.5" hidden="1" x14ac:dyDescent="0.35">
      <c r="B7451" s="45" t="s">
        <v>3314</v>
      </c>
      <c r="C7451" s="54">
        <v>903697</v>
      </c>
      <c r="D7451" s="54">
        <v>903697</v>
      </c>
      <c r="E7451" s="60" t="s">
        <v>3215</v>
      </c>
      <c r="F7451" s="73">
        <v>0</v>
      </c>
      <c r="G7451" s="73">
        <v>0.83333333333333337</v>
      </c>
      <c r="H7451" s="73">
        <v>0.83333333333333337</v>
      </c>
      <c r="I7451" s="73">
        <v>0.83333333333333337</v>
      </c>
      <c r="J7451" s="81" t="s">
        <v>4230</v>
      </c>
      <c r="AL7451" s="144">
        <v>0</v>
      </c>
      <c r="AM7451" s="144">
        <v>0.83333333333333337</v>
      </c>
      <c r="AN7451" s="144">
        <v>0.83333333333333337</v>
      </c>
      <c r="AO7451" s="145">
        <v>0.83333333333333337</v>
      </c>
    </row>
    <row r="7452" spans="2:41" ht="14.5" hidden="1" x14ac:dyDescent="0.35">
      <c r="B7452" s="45" t="s">
        <v>3314</v>
      </c>
      <c r="C7452" s="54">
        <v>903777</v>
      </c>
      <c r="D7452" s="54">
        <v>903777</v>
      </c>
      <c r="E7452" s="60" t="s">
        <v>3215</v>
      </c>
      <c r="F7452" s="73">
        <v>0</v>
      </c>
      <c r="G7452" s="73">
        <v>0.83333333333333337</v>
      </c>
      <c r="H7452" s="73">
        <v>0.83333333333333337</v>
      </c>
      <c r="I7452" s="73">
        <v>0.83333333333333337</v>
      </c>
      <c r="J7452" s="81" t="s">
        <v>4230</v>
      </c>
      <c r="AL7452" s="144">
        <v>0</v>
      </c>
      <c r="AM7452" s="144">
        <v>0.83333333333333337</v>
      </c>
      <c r="AN7452" s="144">
        <v>0.83333333333333337</v>
      </c>
      <c r="AO7452" s="145">
        <v>0.83333333333333337</v>
      </c>
    </row>
    <row r="7453" spans="2:41" ht="14.5" hidden="1" x14ac:dyDescent="0.35">
      <c r="B7453" s="45" t="s">
        <v>3314</v>
      </c>
      <c r="C7453" s="54">
        <v>903830</v>
      </c>
      <c r="D7453" s="54">
        <v>903830</v>
      </c>
      <c r="E7453" s="60" t="s">
        <v>3215</v>
      </c>
      <c r="F7453" s="73">
        <v>0</v>
      </c>
      <c r="G7453" s="73">
        <v>0.83333333333333337</v>
      </c>
      <c r="H7453" s="73">
        <v>0.83333333333333337</v>
      </c>
      <c r="I7453" s="73">
        <v>0.83333333333333337</v>
      </c>
      <c r="J7453" s="81" t="s">
        <v>4230</v>
      </c>
      <c r="AL7453" s="144">
        <v>0</v>
      </c>
      <c r="AM7453" s="144">
        <v>0.83333333333333337</v>
      </c>
      <c r="AN7453" s="144">
        <v>0.83333333333333337</v>
      </c>
      <c r="AO7453" s="145">
        <v>0.83333333333333337</v>
      </c>
    </row>
    <row r="7454" spans="2:41" ht="14.5" hidden="1" x14ac:dyDescent="0.35">
      <c r="B7454" s="45" t="s">
        <v>3314</v>
      </c>
      <c r="C7454" s="54">
        <v>903848</v>
      </c>
      <c r="D7454" s="54">
        <v>903848</v>
      </c>
      <c r="E7454" s="60" t="s">
        <v>3215</v>
      </c>
      <c r="F7454" s="73">
        <v>0</v>
      </c>
      <c r="G7454" s="73">
        <v>0.83333333333333337</v>
      </c>
      <c r="H7454" s="73">
        <v>0.83333333333333337</v>
      </c>
      <c r="I7454" s="73">
        <v>0.83333333333333337</v>
      </c>
      <c r="J7454" s="81" t="s">
        <v>4230</v>
      </c>
      <c r="AL7454" s="144">
        <v>0</v>
      </c>
      <c r="AM7454" s="144">
        <v>0.83333333333333337</v>
      </c>
      <c r="AN7454" s="144">
        <v>0.83333333333333337</v>
      </c>
      <c r="AO7454" s="145">
        <v>0.83333333333333337</v>
      </c>
    </row>
    <row r="7455" spans="2:41" ht="14.5" hidden="1" x14ac:dyDescent="0.35">
      <c r="B7455" s="45" t="s">
        <v>3314</v>
      </c>
      <c r="C7455" s="54">
        <v>903920</v>
      </c>
      <c r="D7455" s="54">
        <v>903920</v>
      </c>
      <c r="E7455" s="60" t="s">
        <v>3215</v>
      </c>
      <c r="F7455" s="73">
        <v>0</v>
      </c>
      <c r="G7455" s="73">
        <v>0.83333333333333337</v>
      </c>
      <c r="H7455" s="73">
        <v>0.83333333333333337</v>
      </c>
      <c r="I7455" s="73">
        <v>0.83333333333333337</v>
      </c>
      <c r="J7455" s="81" t="s">
        <v>4230</v>
      </c>
      <c r="AL7455" s="144">
        <v>0</v>
      </c>
      <c r="AM7455" s="144">
        <v>0.83333333333333337</v>
      </c>
      <c r="AN7455" s="144">
        <v>0.83333333333333337</v>
      </c>
      <c r="AO7455" s="145">
        <v>0.83333333333333337</v>
      </c>
    </row>
    <row r="7456" spans="2:41" ht="14.5" hidden="1" x14ac:dyDescent="0.35">
      <c r="B7456" s="45" t="s">
        <v>3314</v>
      </c>
      <c r="C7456" s="54">
        <v>904014</v>
      </c>
      <c r="D7456" s="54">
        <v>904014</v>
      </c>
      <c r="E7456" s="60" t="s">
        <v>3215</v>
      </c>
      <c r="F7456" s="73">
        <v>0</v>
      </c>
      <c r="G7456" s="73">
        <v>0.83333333333333337</v>
      </c>
      <c r="H7456" s="73">
        <v>0.83333333333333337</v>
      </c>
      <c r="I7456" s="73">
        <v>0.83333333333333337</v>
      </c>
      <c r="J7456" s="81" t="s">
        <v>4230</v>
      </c>
      <c r="AL7456" s="144">
        <v>0</v>
      </c>
      <c r="AM7456" s="144">
        <v>0.83333333333333337</v>
      </c>
      <c r="AN7456" s="144">
        <v>0.83333333333333337</v>
      </c>
      <c r="AO7456" s="145">
        <v>0.83333333333333337</v>
      </c>
    </row>
    <row r="7457" spans="2:41" ht="14.5" hidden="1" x14ac:dyDescent="0.35">
      <c r="B7457" s="45" t="s">
        <v>3314</v>
      </c>
      <c r="C7457" s="54">
        <v>904086</v>
      </c>
      <c r="D7457" s="54">
        <v>904086</v>
      </c>
      <c r="E7457" s="60" t="s">
        <v>3215</v>
      </c>
      <c r="F7457" s="73">
        <v>0</v>
      </c>
      <c r="G7457" s="73">
        <v>0.83333333333333337</v>
      </c>
      <c r="H7457" s="73">
        <v>0.83333333333333337</v>
      </c>
      <c r="I7457" s="73">
        <v>0.83333333333333337</v>
      </c>
      <c r="J7457" s="81" t="s">
        <v>4230</v>
      </c>
      <c r="AL7457" s="144">
        <v>0</v>
      </c>
      <c r="AM7457" s="144">
        <v>0.83333333333333337</v>
      </c>
      <c r="AN7457" s="144">
        <v>0.83333333333333337</v>
      </c>
      <c r="AO7457" s="145">
        <v>0.83333333333333337</v>
      </c>
    </row>
    <row r="7458" spans="2:41" ht="14.5" hidden="1" x14ac:dyDescent="0.35">
      <c r="B7458" s="45" t="s">
        <v>3314</v>
      </c>
      <c r="C7458" s="54">
        <v>904088</v>
      </c>
      <c r="D7458" s="54">
        <v>904088</v>
      </c>
      <c r="E7458" s="60" t="s">
        <v>3215</v>
      </c>
      <c r="F7458" s="73">
        <v>0</v>
      </c>
      <c r="G7458" s="73">
        <v>0.83333333333333337</v>
      </c>
      <c r="H7458" s="73">
        <v>0.83333333333333337</v>
      </c>
      <c r="I7458" s="73">
        <v>0.83333333333333337</v>
      </c>
      <c r="J7458" s="81" t="s">
        <v>4230</v>
      </c>
      <c r="AL7458" s="144">
        <v>0</v>
      </c>
      <c r="AM7458" s="144">
        <v>0.83333333333333337</v>
      </c>
      <c r="AN7458" s="144">
        <v>0.83333333333333337</v>
      </c>
      <c r="AO7458" s="145">
        <v>0.83333333333333337</v>
      </c>
    </row>
    <row r="7459" spans="2:41" ht="14.5" hidden="1" x14ac:dyDescent="0.35">
      <c r="B7459" s="45" t="s">
        <v>3314</v>
      </c>
      <c r="C7459" s="54">
        <v>904124</v>
      </c>
      <c r="D7459" s="54">
        <v>904124</v>
      </c>
      <c r="E7459" s="60" t="s">
        <v>3215</v>
      </c>
      <c r="F7459" s="73">
        <v>0</v>
      </c>
      <c r="G7459" s="73">
        <v>0.83333333333333337</v>
      </c>
      <c r="H7459" s="73">
        <v>0.83333333333333337</v>
      </c>
      <c r="I7459" s="73">
        <v>0.83333333333333337</v>
      </c>
      <c r="J7459" s="81" t="s">
        <v>4230</v>
      </c>
      <c r="AL7459" s="144">
        <v>0</v>
      </c>
      <c r="AM7459" s="144">
        <v>0.83333333333333337</v>
      </c>
      <c r="AN7459" s="144">
        <v>0.83333333333333337</v>
      </c>
      <c r="AO7459" s="145">
        <v>0.83333333333333337</v>
      </c>
    </row>
    <row r="7460" spans="2:41" ht="14.5" hidden="1" x14ac:dyDescent="0.35">
      <c r="B7460" s="45" t="s">
        <v>3314</v>
      </c>
      <c r="C7460" s="54">
        <v>904133</v>
      </c>
      <c r="D7460" s="54">
        <v>904133</v>
      </c>
      <c r="E7460" s="60" t="s">
        <v>3215</v>
      </c>
      <c r="F7460" s="73">
        <v>0</v>
      </c>
      <c r="G7460" s="73">
        <v>0.83333333333333337</v>
      </c>
      <c r="H7460" s="73">
        <v>0.83333333333333337</v>
      </c>
      <c r="I7460" s="73">
        <v>0.83333333333333337</v>
      </c>
      <c r="J7460" s="81" t="s">
        <v>4230</v>
      </c>
      <c r="AL7460" s="144">
        <v>0</v>
      </c>
      <c r="AM7460" s="144">
        <v>0.83333333333333337</v>
      </c>
      <c r="AN7460" s="144">
        <v>0.83333333333333337</v>
      </c>
      <c r="AO7460" s="145">
        <v>0.83333333333333337</v>
      </c>
    </row>
    <row r="7461" spans="2:41" ht="14.5" hidden="1" x14ac:dyDescent="0.35">
      <c r="B7461" s="45" t="s">
        <v>3314</v>
      </c>
      <c r="C7461" s="54">
        <v>904172</v>
      </c>
      <c r="D7461" s="54">
        <v>904172</v>
      </c>
      <c r="E7461" s="60" t="s">
        <v>3215</v>
      </c>
      <c r="F7461" s="73">
        <v>0</v>
      </c>
      <c r="G7461" s="73">
        <v>0.83333333333333337</v>
      </c>
      <c r="H7461" s="73">
        <v>0.83333333333333337</v>
      </c>
      <c r="I7461" s="73">
        <v>0.83333333333333337</v>
      </c>
      <c r="J7461" s="81" t="s">
        <v>4230</v>
      </c>
      <c r="AL7461" s="144">
        <v>0</v>
      </c>
      <c r="AM7461" s="144">
        <v>0.83333333333333337</v>
      </c>
      <c r="AN7461" s="144">
        <v>0.83333333333333337</v>
      </c>
      <c r="AO7461" s="145">
        <v>0.83333333333333337</v>
      </c>
    </row>
    <row r="7462" spans="2:41" ht="14.5" hidden="1" x14ac:dyDescent="0.35">
      <c r="B7462" s="45" t="s">
        <v>3314</v>
      </c>
      <c r="C7462" s="54">
        <v>904184</v>
      </c>
      <c r="D7462" s="54">
        <v>904184</v>
      </c>
      <c r="E7462" s="60" t="s">
        <v>3215</v>
      </c>
      <c r="F7462" s="73">
        <v>0</v>
      </c>
      <c r="G7462" s="73">
        <v>0.83333333333333337</v>
      </c>
      <c r="H7462" s="73">
        <v>0.83333333333333337</v>
      </c>
      <c r="I7462" s="73">
        <v>0.83333333333333337</v>
      </c>
      <c r="J7462" s="81" t="s">
        <v>4230</v>
      </c>
      <c r="AL7462" s="144">
        <v>0</v>
      </c>
      <c r="AM7462" s="144">
        <v>0.83333333333333337</v>
      </c>
      <c r="AN7462" s="144">
        <v>0.83333333333333337</v>
      </c>
      <c r="AO7462" s="145">
        <v>0.83333333333333337</v>
      </c>
    </row>
    <row r="7463" spans="2:41" ht="14.5" hidden="1" x14ac:dyDescent="0.35">
      <c r="B7463" s="45" t="s">
        <v>3314</v>
      </c>
      <c r="C7463" s="54">
        <v>904223</v>
      </c>
      <c r="D7463" s="54">
        <v>904223</v>
      </c>
      <c r="E7463" s="60" t="s">
        <v>3215</v>
      </c>
      <c r="F7463" s="73">
        <v>0</v>
      </c>
      <c r="G7463" s="73">
        <v>0.83333333333333337</v>
      </c>
      <c r="H7463" s="73">
        <v>0.83333333333333337</v>
      </c>
      <c r="I7463" s="73">
        <v>0.83333333333333337</v>
      </c>
      <c r="J7463" s="81" t="s">
        <v>4230</v>
      </c>
      <c r="AL7463" s="144">
        <v>0</v>
      </c>
      <c r="AM7463" s="144">
        <v>0.83333333333333337</v>
      </c>
      <c r="AN7463" s="144">
        <v>0.83333333333333337</v>
      </c>
      <c r="AO7463" s="145">
        <v>0.83333333333333337</v>
      </c>
    </row>
    <row r="7464" spans="2:41" ht="14.5" hidden="1" x14ac:dyDescent="0.35">
      <c r="B7464" s="45" t="s">
        <v>3314</v>
      </c>
      <c r="C7464" s="54">
        <v>904228</v>
      </c>
      <c r="D7464" s="54">
        <v>904228</v>
      </c>
      <c r="E7464" s="60" t="s">
        <v>3215</v>
      </c>
      <c r="F7464" s="73">
        <v>0</v>
      </c>
      <c r="G7464" s="73">
        <v>0.83333333333333337</v>
      </c>
      <c r="H7464" s="73">
        <v>0.83333333333333337</v>
      </c>
      <c r="I7464" s="73">
        <v>0.83333333333333337</v>
      </c>
      <c r="J7464" s="81" t="s">
        <v>4230</v>
      </c>
      <c r="AL7464" s="144">
        <v>0</v>
      </c>
      <c r="AM7464" s="144">
        <v>0.83333333333333337</v>
      </c>
      <c r="AN7464" s="144">
        <v>0.83333333333333337</v>
      </c>
      <c r="AO7464" s="145">
        <v>0.83333333333333337</v>
      </c>
    </row>
    <row r="7465" spans="2:41" ht="14.5" hidden="1" x14ac:dyDescent="0.35">
      <c r="B7465" s="45" t="s">
        <v>3314</v>
      </c>
      <c r="C7465" s="54">
        <v>904276</v>
      </c>
      <c r="D7465" s="54">
        <v>904276</v>
      </c>
      <c r="E7465" s="60" t="s">
        <v>3215</v>
      </c>
      <c r="F7465" s="73">
        <v>0</v>
      </c>
      <c r="G7465" s="73">
        <v>0.83333333333333337</v>
      </c>
      <c r="H7465" s="73">
        <v>0.83333333333333337</v>
      </c>
      <c r="I7465" s="73">
        <v>0.83333333333333337</v>
      </c>
      <c r="J7465" s="81" t="s">
        <v>4230</v>
      </c>
      <c r="AL7465" s="144">
        <v>0</v>
      </c>
      <c r="AM7465" s="144">
        <v>0.83333333333333337</v>
      </c>
      <c r="AN7465" s="144">
        <v>0.83333333333333337</v>
      </c>
      <c r="AO7465" s="145">
        <v>0.83333333333333337</v>
      </c>
    </row>
    <row r="7466" spans="2:41" ht="14.5" hidden="1" x14ac:dyDescent="0.35">
      <c r="B7466" s="45" t="s">
        <v>3314</v>
      </c>
      <c r="C7466" s="54">
        <v>904321</v>
      </c>
      <c r="D7466" s="54">
        <v>904321</v>
      </c>
      <c r="E7466" s="60" t="s">
        <v>3215</v>
      </c>
      <c r="F7466" s="73">
        <v>0</v>
      </c>
      <c r="G7466" s="73">
        <v>0.83333333333333337</v>
      </c>
      <c r="H7466" s="73">
        <v>0.83333333333333337</v>
      </c>
      <c r="I7466" s="73">
        <v>0.83333333333333337</v>
      </c>
      <c r="J7466" s="81" t="s">
        <v>4230</v>
      </c>
      <c r="AL7466" s="144">
        <v>0</v>
      </c>
      <c r="AM7466" s="144">
        <v>0.83333333333333337</v>
      </c>
      <c r="AN7466" s="144">
        <v>0.83333333333333337</v>
      </c>
      <c r="AO7466" s="145">
        <v>0.83333333333333337</v>
      </c>
    </row>
    <row r="7467" spans="2:41" ht="14.5" hidden="1" x14ac:dyDescent="0.35">
      <c r="B7467" s="45" t="s">
        <v>3314</v>
      </c>
      <c r="C7467" s="54">
        <v>904350</v>
      </c>
      <c r="D7467" s="54">
        <v>904351</v>
      </c>
      <c r="E7467" s="60" t="s">
        <v>3215</v>
      </c>
      <c r="F7467" s="73">
        <v>0</v>
      </c>
      <c r="G7467" s="73">
        <v>0.83333333333333337</v>
      </c>
      <c r="H7467" s="73">
        <v>0.83333333333333337</v>
      </c>
      <c r="I7467" s="73">
        <v>0.83333333333333337</v>
      </c>
      <c r="J7467" s="81" t="s">
        <v>4230</v>
      </c>
      <c r="AL7467" s="144">
        <v>0</v>
      </c>
      <c r="AM7467" s="144">
        <v>0.83333333333333337</v>
      </c>
      <c r="AN7467" s="144">
        <v>0.83333333333333337</v>
      </c>
      <c r="AO7467" s="145">
        <v>0.83333333333333337</v>
      </c>
    </row>
    <row r="7468" spans="2:41" ht="14.5" hidden="1" x14ac:dyDescent="0.35">
      <c r="B7468" s="45" t="s">
        <v>3314</v>
      </c>
      <c r="C7468" s="54">
        <v>904354</v>
      </c>
      <c r="D7468" s="54">
        <v>904354</v>
      </c>
      <c r="E7468" s="60" t="s">
        <v>3215</v>
      </c>
      <c r="F7468" s="73">
        <v>0</v>
      </c>
      <c r="G7468" s="73">
        <v>0.83333333333333337</v>
      </c>
      <c r="H7468" s="73">
        <v>0.83333333333333337</v>
      </c>
      <c r="I7468" s="73">
        <v>0.83333333333333337</v>
      </c>
      <c r="J7468" s="81" t="s">
        <v>4230</v>
      </c>
      <c r="AL7468" s="144">
        <v>0</v>
      </c>
      <c r="AM7468" s="144">
        <v>0.83333333333333337</v>
      </c>
      <c r="AN7468" s="144">
        <v>0.83333333333333337</v>
      </c>
      <c r="AO7468" s="145">
        <v>0.83333333333333337</v>
      </c>
    </row>
    <row r="7469" spans="2:41" ht="14.5" hidden="1" x14ac:dyDescent="0.35">
      <c r="B7469" s="45" t="s">
        <v>3314</v>
      </c>
      <c r="C7469" s="54">
        <v>904359</v>
      </c>
      <c r="D7469" s="54">
        <v>904359</v>
      </c>
      <c r="E7469" s="60" t="s">
        <v>3215</v>
      </c>
      <c r="F7469" s="73">
        <v>0</v>
      </c>
      <c r="G7469" s="73">
        <v>0.83333333333333337</v>
      </c>
      <c r="H7469" s="73">
        <v>0.83333333333333337</v>
      </c>
      <c r="I7469" s="73">
        <v>0.83333333333333337</v>
      </c>
      <c r="J7469" s="81" t="s">
        <v>4230</v>
      </c>
      <c r="AL7469" s="144">
        <v>0</v>
      </c>
      <c r="AM7469" s="144">
        <v>0.83333333333333337</v>
      </c>
      <c r="AN7469" s="144">
        <v>0.83333333333333337</v>
      </c>
      <c r="AO7469" s="145">
        <v>0.83333333333333337</v>
      </c>
    </row>
    <row r="7470" spans="2:41" ht="14.5" hidden="1" x14ac:dyDescent="0.35">
      <c r="B7470" s="45" t="s">
        <v>3314</v>
      </c>
      <c r="C7470" s="54">
        <v>904443</v>
      </c>
      <c r="D7470" s="54">
        <v>904443</v>
      </c>
      <c r="E7470" s="60" t="s">
        <v>3215</v>
      </c>
      <c r="F7470" s="73">
        <v>0</v>
      </c>
      <c r="G7470" s="73">
        <v>0.83333333333333337</v>
      </c>
      <c r="H7470" s="73">
        <v>0.83333333333333337</v>
      </c>
      <c r="I7470" s="73">
        <v>0.83333333333333337</v>
      </c>
      <c r="J7470" s="81" t="s">
        <v>4230</v>
      </c>
      <c r="AL7470" s="144">
        <v>0</v>
      </c>
      <c r="AM7470" s="144">
        <v>0.83333333333333337</v>
      </c>
      <c r="AN7470" s="144">
        <v>0.83333333333333337</v>
      </c>
      <c r="AO7470" s="145">
        <v>0.83333333333333337</v>
      </c>
    </row>
    <row r="7471" spans="2:41" ht="14.5" hidden="1" x14ac:dyDescent="0.35">
      <c r="B7471" s="45" t="s">
        <v>3314</v>
      </c>
      <c r="C7471" s="54">
        <v>904445</v>
      </c>
      <c r="D7471" s="54">
        <v>904445</v>
      </c>
      <c r="E7471" s="60" t="s">
        <v>3215</v>
      </c>
      <c r="F7471" s="73">
        <v>0</v>
      </c>
      <c r="G7471" s="73">
        <v>0.83333333333333337</v>
      </c>
      <c r="H7471" s="73">
        <v>0.83333333333333337</v>
      </c>
      <c r="I7471" s="73">
        <v>0.83333333333333337</v>
      </c>
      <c r="J7471" s="81" t="s">
        <v>4230</v>
      </c>
      <c r="AL7471" s="144">
        <v>0</v>
      </c>
      <c r="AM7471" s="144">
        <v>0.83333333333333337</v>
      </c>
      <c r="AN7471" s="144">
        <v>0.83333333333333337</v>
      </c>
      <c r="AO7471" s="145">
        <v>0.83333333333333337</v>
      </c>
    </row>
    <row r="7472" spans="2:41" ht="14.5" hidden="1" x14ac:dyDescent="0.35">
      <c r="B7472" s="45" t="s">
        <v>3314</v>
      </c>
      <c r="C7472" s="54">
        <v>904448</v>
      </c>
      <c r="D7472" s="54">
        <v>904449</v>
      </c>
      <c r="E7472" s="60" t="s">
        <v>3215</v>
      </c>
      <c r="F7472" s="73">
        <v>0</v>
      </c>
      <c r="G7472" s="73">
        <v>0.83333333333333337</v>
      </c>
      <c r="H7472" s="73">
        <v>0.83333333333333337</v>
      </c>
      <c r="I7472" s="73">
        <v>0.83333333333333337</v>
      </c>
      <c r="J7472" s="81" t="s">
        <v>4230</v>
      </c>
      <c r="AL7472" s="144">
        <v>0</v>
      </c>
      <c r="AM7472" s="144">
        <v>0.83333333333333337</v>
      </c>
      <c r="AN7472" s="144">
        <v>0.83333333333333337</v>
      </c>
      <c r="AO7472" s="145">
        <v>0.83333333333333337</v>
      </c>
    </row>
    <row r="7473" spans="2:41" ht="14.5" hidden="1" x14ac:dyDescent="0.35">
      <c r="B7473" s="45" t="s">
        <v>3314</v>
      </c>
      <c r="C7473" s="54">
        <v>904514</v>
      </c>
      <c r="D7473" s="54">
        <v>904514</v>
      </c>
      <c r="E7473" s="60" t="s">
        <v>3215</v>
      </c>
      <c r="F7473" s="73">
        <v>0</v>
      </c>
      <c r="G7473" s="73">
        <v>0.83333333333333337</v>
      </c>
      <c r="H7473" s="73">
        <v>0.83333333333333337</v>
      </c>
      <c r="I7473" s="73">
        <v>0.83333333333333337</v>
      </c>
      <c r="J7473" s="81" t="s">
        <v>4230</v>
      </c>
      <c r="AL7473" s="144">
        <v>0</v>
      </c>
      <c r="AM7473" s="144">
        <v>0.83333333333333337</v>
      </c>
      <c r="AN7473" s="144">
        <v>0.83333333333333337</v>
      </c>
      <c r="AO7473" s="145">
        <v>0.83333333333333337</v>
      </c>
    </row>
    <row r="7474" spans="2:41" ht="14.5" hidden="1" x14ac:dyDescent="0.35">
      <c r="B7474" s="45" t="s">
        <v>3314</v>
      </c>
      <c r="C7474" s="54">
        <v>904517</v>
      </c>
      <c r="D7474" s="54">
        <v>904519</v>
      </c>
      <c r="E7474" s="60" t="s">
        <v>3215</v>
      </c>
      <c r="F7474" s="73">
        <v>0</v>
      </c>
      <c r="G7474" s="73">
        <v>0.83333333333333337</v>
      </c>
      <c r="H7474" s="73">
        <v>0.83333333333333337</v>
      </c>
      <c r="I7474" s="73">
        <v>0.83333333333333337</v>
      </c>
      <c r="J7474" s="81" t="s">
        <v>4230</v>
      </c>
      <c r="AL7474" s="144">
        <v>0</v>
      </c>
      <c r="AM7474" s="144">
        <v>0.83333333333333337</v>
      </c>
      <c r="AN7474" s="144">
        <v>0.83333333333333337</v>
      </c>
      <c r="AO7474" s="145">
        <v>0.83333333333333337</v>
      </c>
    </row>
    <row r="7475" spans="2:41" ht="14.5" hidden="1" x14ac:dyDescent="0.35">
      <c r="B7475" s="45" t="s">
        <v>3314</v>
      </c>
      <c r="C7475" s="54">
        <v>904622</v>
      </c>
      <c r="D7475" s="54">
        <v>904622</v>
      </c>
      <c r="E7475" s="60" t="s">
        <v>3215</v>
      </c>
      <c r="F7475" s="73">
        <v>0</v>
      </c>
      <c r="G7475" s="73">
        <v>0.83333333333333337</v>
      </c>
      <c r="H7475" s="73">
        <v>0.83333333333333337</v>
      </c>
      <c r="I7475" s="73">
        <v>0.83333333333333337</v>
      </c>
      <c r="J7475" s="81" t="s">
        <v>4230</v>
      </c>
      <c r="AL7475" s="144">
        <v>0</v>
      </c>
      <c r="AM7475" s="144">
        <v>0.83333333333333337</v>
      </c>
      <c r="AN7475" s="144">
        <v>0.83333333333333337</v>
      </c>
      <c r="AO7475" s="145">
        <v>0.83333333333333337</v>
      </c>
    </row>
    <row r="7476" spans="2:41" ht="14.5" hidden="1" x14ac:dyDescent="0.35">
      <c r="B7476" s="45" t="s">
        <v>3314</v>
      </c>
      <c r="C7476" s="54">
        <v>904683</v>
      </c>
      <c r="D7476" s="54">
        <v>904683</v>
      </c>
      <c r="E7476" s="60" t="s">
        <v>3215</v>
      </c>
      <c r="F7476" s="73">
        <v>0</v>
      </c>
      <c r="G7476" s="73">
        <v>0.83333333333333337</v>
      </c>
      <c r="H7476" s="73">
        <v>0.83333333333333337</v>
      </c>
      <c r="I7476" s="73">
        <v>0.83333333333333337</v>
      </c>
      <c r="J7476" s="81" t="s">
        <v>4230</v>
      </c>
      <c r="AL7476" s="144">
        <v>0</v>
      </c>
      <c r="AM7476" s="144">
        <v>0.83333333333333337</v>
      </c>
      <c r="AN7476" s="144">
        <v>0.83333333333333337</v>
      </c>
      <c r="AO7476" s="145">
        <v>0.83333333333333337</v>
      </c>
    </row>
    <row r="7477" spans="2:41" ht="14.5" hidden="1" x14ac:dyDescent="0.35">
      <c r="B7477" s="45" t="s">
        <v>3314</v>
      </c>
      <c r="C7477" s="54">
        <v>904826</v>
      </c>
      <c r="D7477" s="54">
        <v>904826</v>
      </c>
      <c r="E7477" s="60" t="s">
        <v>3215</v>
      </c>
      <c r="F7477" s="73">
        <v>0</v>
      </c>
      <c r="G7477" s="73">
        <v>0.83333333333333337</v>
      </c>
      <c r="H7477" s="73">
        <v>0.83333333333333337</v>
      </c>
      <c r="I7477" s="73">
        <v>0.83333333333333337</v>
      </c>
      <c r="J7477" s="81" t="s">
        <v>4230</v>
      </c>
      <c r="AL7477" s="144">
        <v>0</v>
      </c>
      <c r="AM7477" s="144">
        <v>0.83333333333333337</v>
      </c>
      <c r="AN7477" s="144">
        <v>0.83333333333333337</v>
      </c>
      <c r="AO7477" s="145">
        <v>0.83333333333333337</v>
      </c>
    </row>
    <row r="7478" spans="2:41" ht="14.5" hidden="1" x14ac:dyDescent="0.35">
      <c r="B7478" s="45" t="s">
        <v>3314</v>
      </c>
      <c r="C7478" s="54">
        <v>904899</v>
      </c>
      <c r="D7478" s="54">
        <v>904899</v>
      </c>
      <c r="E7478" s="60" t="s">
        <v>3215</v>
      </c>
      <c r="F7478" s="73">
        <v>0</v>
      </c>
      <c r="G7478" s="73">
        <v>0.83333333333333337</v>
      </c>
      <c r="H7478" s="73">
        <v>0.83333333333333337</v>
      </c>
      <c r="I7478" s="73">
        <v>0.83333333333333337</v>
      </c>
      <c r="J7478" s="81" t="s">
        <v>4230</v>
      </c>
      <c r="AL7478" s="144">
        <v>0</v>
      </c>
      <c r="AM7478" s="144">
        <v>0.83333333333333337</v>
      </c>
      <c r="AN7478" s="144">
        <v>0.83333333333333337</v>
      </c>
      <c r="AO7478" s="145">
        <v>0.83333333333333337</v>
      </c>
    </row>
    <row r="7479" spans="2:41" ht="14.5" hidden="1" x14ac:dyDescent="0.35">
      <c r="B7479" s="45" t="s">
        <v>3314</v>
      </c>
      <c r="C7479" s="54">
        <v>904988</v>
      </c>
      <c r="D7479" s="54">
        <v>904988</v>
      </c>
      <c r="E7479" s="60" t="s">
        <v>3215</v>
      </c>
      <c r="F7479" s="73">
        <v>0</v>
      </c>
      <c r="G7479" s="73">
        <v>0.83333333333333337</v>
      </c>
      <c r="H7479" s="73">
        <v>0.83333333333333337</v>
      </c>
      <c r="I7479" s="73">
        <v>0.83333333333333337</v>
      </c>
      <c r="J7479" s="81" t="s">
        <v>4230</v>
      </c>
      <c r="AL7479" s="144">
        <v>0</v>
      </c>
      <c r="AM7479" s="144">
        <v>0.83333333333333337</v>
      </c>
      <c r="AN7479" s="144">
        <v>0.83333333333333337</v>
      </c>
      <c r="AO7479" s="145">
        <v>0.83333333333333337</v>
      </c>
    </row>
    <row r="7480" spans="2:41" ht="14.5" hidden="1" x14ac:dyDescent="0.35">
      <c r="B7480" s="45" t="s">
        <v>3314</v>
      </c>
      <c r="C7480" s="54">
        <v>905045</v>
      </c>
      <c r="D7480" s="54">
        <v>905045</v>
      </c>
      <c r="E7480" s="60" t="s">
        <v>3215</v>
      </c>
      <c r="F7480" s="73">
        <v>0</v>
      </c>
      <c r="G7480" s="73">
        <v>0.83333333333333337</v>
      </c>
      <c r="H7480" s="73">
        <v>0.83333333333333337</v>
      </c>
      <c r="I7480" s="73">
        <v>0.83333333333333337</v>
      </c>
      <c r="J7480" s="81" t="s">
        <v>4230</v>
      </c>
      <c r="AL7480" s="144">
        <v>0</v>
      </c>
      <c r="AM7480" s="144">
        <v>0.83333333333333337</v>
      </c>
      <c r="AN7480" s="144">
        <v>0.83333333333333337</v>
      </c>
      <c r="AO7480" s="145">
        <v>0.83333333333333337</v>
      </c>
    </row>
    <row r="7481" spans="2:41" ht="14.5" hidden="1" x14ac:dyDescent="0.35">
      <c r="B7481" s="45" t="s">
        <v>3314</v>
      </c>
      <c r="C7481" s="54">
        <v>905073</v>
      </c>
      <c r="D7481" s="54">
        <v>905073</v>
      </c>
      <c r="E7481" s="60" t="s">
        <v>3215</v>
      </c>
      <c r="F7481" s="73">
        <v>0</v>
      </c>
      <c r="G7481" s="73">
        <v>0.83333333333333337</v>
      </c>
      <c r="H7481" s="73">
        <v>0.83333333333333337</v>
      </c>
      <c r="I7481" s="73">
        <v>0.83333333333333337</v>
      </c>
      <c r="J7481" s="81" t="s">
        <v>4230</v>
      </c>
      <c r="AL7481" s="144">
        <v>0</v>
      </c>
      <c r="AM7481" s="144">
        <v>0.83333333333333337</v>
      </c>
      <c r="AN7481" s="144">
        <v>0.83333333333333337</v>
      </c>
      <c r="AO7481" s="145">
        <v>0.83333333333333337</v>
      </c>
    </row>
    <row r="7482" spans="2:41" ht="14.5" hidden="1" x14ac:dyDescent="0.35">
      <c r="B7482" s="45" t="s">
        <v>3314</v>
      </c>
      <c r="C7482" s="54">
        <v>905100</v>
      </c>
      <c r="D7482" s="54">
        <v>905100</v>
      </c>
      <c r="E7482" s="60" t="s">
        <v>3215</v>
      </c>
      <c r="F7482" s="73">
        <v>0</v>
      </c>
      <c r="G7482" s="73">
        <v>0.83333333333333337</v>
      </c>
      <c r="H7482" s="73">
        <v>0.83333333333333337</v>
      </c>
      <c r="I7482" s="73">
        <v>0.83333333333333337</v>
      </c>
      <c r="J7482" s="81" t="s">
        <v>4230</v>
      </c>
      <c r="AL7482" s="144">
        <v>0</v>
      </c>
      <c r="AM7482" s="144">
        <v>0.83333333333333337</v>
      </c>
      <c r="AN7482" s="144">
        <v>0.83333333333333337</v>
      </c>
      <c r="AO7482" s="145">
        <v>0.83333333333333337</v>
      </c>
    </row>
    <row r="7483" spans="2:41" ht="14.5" hidden="1" x14ac:dyDescent="0.35">
      <c r="B7483" s="45" t="s">
        <v>3314</v>
      </c>
      <c r="C7483" s="54">
        <v>905102</v>
      </c>
      <c r="D7483" s="54">
        <v>905102</v>
      </c>
      <c r="E7483" s="60" t="s">
        <v>3215</v>
      </c>
      <c r="F7483" s="73">
        <v>0</v>
      </c>
      <c r="G7483" s="73">
        <v>0.83333333333333337</v>
      </c>
      <c r="H7483" s="73">
        <v>0.83333333333333337</v>
      </c>
      <c r="I7483" s="73">
        <v>0.83333333333333337</v>
      </c>
      <c r="J7483" s="81" t="s">
        <v>4230</v>
      </c>
      <c r="AL7483" s="144">
        <v>0</v>
      </c>
      <c r="AM7483" s="144">
        <v>0.83333333333333337</v>
      </c>
      <c r="AN7483" s="144">
        <v>0.83333333333333337</v>
      </c>
      <c r="AO7483" s="145">
        <v>0.83333333333333337</v>
      </c>
    </row>
    <row r="7484" spans="2:41" ht="14.5" hidden="1" x14ac:dyDescent="0.35">
      <c r="B7484" s="45" t="s">
        <v>3314</v>
      </c>
      <c r="C7484" s="54">
        <v>905105</v>
      </c>
      <c r="D7484" s="54">
        <v>905105</v>
      </c>
      <c r="E7484" s="60" t="s">
        <v>3215</v>
      </c>
      <c r="F7484" s="73">
        <v>0</v>
      </c>
      <c r="G7484" s="73">
        <v>0.83333333333333337</v>
      </c>
      <c r="H7484" s="73">
        <v>0.83333333333333337</v>
      </c>
      <c r="I7484" s="73">
        <v>0.83333333333333337</v>
      </c>
      <c r="J7484" s="81" t="s">
        <v>4230</v>
      </c>
      <c r="AL7484" s="144">
        <v>0</v>
      </c>
      <c r="AM7484" s="144">
        <v>0.83333333333333337</v>
      </c>
      <c r="AN7484" s="144">
        <v>0.83333333333333337</v>
      </c>
      <c r="AO7484" s="145">
        <v>0.83333333333333337</v>
      </c>
    </row>
    <row r="7485" spans="2:41" ht="14.5" hidden="1" x14ac:dyDescent="0.35">
      <c r="B7485" s="45" t="s">
        <v>3314</v>
      </c>
      <c r="C7485" s="54">
        <v>905109</v>
      </c>
      <c r="D7485" s="54">
        <v>905109</v>
      </c>
      <c r="E7485" s="60" t="s">
        <v>3215</v>
      </c>
      <c r="F7485" s="73">
        <v>0</v>
      </c>
      <c r="G7485" s="73">
        <v>0.83333333333333337</v>
      </c>
      <c r="H7485" s="73">
        <v>0.83333333333333337</v>
      </c>
      <c r="I7485" s="73">
        <v>0.83333333333333337</v>
      </c>
      <c r="J7485" s="81" t="s">
        <v>4230</v>
      </c>
      <c r="AL7485" s="144">
        <v>0</v>
      </c>
      <c r="AM7485" s="144">
        <v>0.83333333333333337</v>
      </c>
      <c r="AN7485" s="144">
        <v>0.83333333333333337</v>
      </c>
      <c r="AO7485" s="145">
        <v>0.83333333333333337</v>
      </c>
    </row>
    <row r="7486" spans="2:41" ht="14.5" hidden="1" x14ac:dyDescent="0.35">
      <c r="B7486" s="45" t="s">
        <v>3314</v>
      </c>
      <c r="C7486" s="54">
        <v>905121</v>
      </c>
      <c r="D7486" s="54">
        <v>905121</v>
      </c>
      <c r="E7486" s="60" t="s">
        <v>3215</v>
      </c>
      <c r="F7486" s="73">
        <v>0</v>
      </c>
      <c r="G7486" s="73">
        <v>0.83333333333333337</v>
      </c>
      <c r="H7486" s="73">
        <v>0.83333333333333337</v>
      </c>
      <c r="I7486" s="73">
        <v>0.83333333333333337</v>
      </c>
      <c r="J7486" s="81" t="s">
        <v>4230</v>
      </c>
      <c r="AL7486" s="144">
        <v>0</v>
      </c>
      <c r="AM7486" s="144">
        <v>0.83333333333333337</v>
      </c>
      <c r="AN7486" s="144">
        <v>0.83333333333333337</v>
      </c>
      <c r="AO7486" s="145">
        <v>0.83333333333333337</v>
      </c>
    </row>
    <row r="7487" spans="2:41" ht="14.5" hidden="1" x14ac:dyDescent="0.35">
      <c r="B7487" s="45" t="s">
        <v>3314</v>
      </c>
      <c r="C7487" s="54">
        <v>905210</v>
      </c>
      <c r="D7487" s="54">
        <v>905210</v>
      </c>
      <c r="E7487" s="60" t="s">
        <v>3215</v>
      </c>
      <c r="F7487" s="73">
        <v>0</v>
      </c>
      <c r="G7487" s="73">
        <v>0.83333333333333337</v>
      </c>
      <c r="H7487" s="73">
        <v>0.83333333333333337</v>
      </c>
      <c r="I7487" s="73">
        <v>0.83333333333333337</v>
      </c>
      <c r="J7487" s="81" t="s">
        <v>4230</v>
      </c>
      <c r="AL7487" s="144">
        <v>0</v>
      </c>
      <c r="AM7487" s="144">
        <v>0.83333333333333337</v>
      </c>
      <c r="AN7487" s="144">
        <v>0.83333333333333337</v>
      </c>
      <c r="AO7487" s="145">
        <v>0.83333333333333337</v>
      </c>
    </row>
    <row r="7488" spans="2:41" ht="14.5" hidden="1" x14ac:dyDescent="0.35">
      <c r="B7488" s="45" t="s">
        <v>3314</v>
      </c>
      <c r="C7488" s="54">
        <v>905230</v>
      </c>
      <c r="D7488" s="54">
        <v>905230</v>
      </c>
      <c r="E7488" s="60" t="s">
        <v>3215</v>
      </c>
      <c r="F7488" s="73">
        <v>0</v>
      </c>
      <c r="G7488" s="73">
        <v>0.83333333333333337</v>
      </c>
      <c r="H7488" s="73">
        <v>0.83333333333333337</v>
      </c>
      <c r="I7488" s="73">
        <v>0.83333333333333337</v>
      </c>
      <c r="J7488" s="81" t="s">
        <v>4230</v>
      </c>
      <c r="AL7488" s="144">
        <v>0</v>
      </c>
      <c r="AM7488" s="144">
        <v>0.83333333333333337</v>
      </c>
      <c r="AN7488" s="144">
        <v>0.83333333333333337</v>
      </c>
      <c r="AO7488" s="145">
        <v>0.83333333333333337</v>
      </c>
    </row>
    <row r="7489" spans="2:41" ht="14.5" hidden="1" x14ac:dyDescent="0.35">
      <c r="B7489" s="45" t="s">
        <v>3314</v>
      </c>
      <c r="C7489" s="54">
        <v>905232</v>
      </c>
      <c r="D7489" s="54">
        <v>905233</v>
      </c>
      <c r="E7489" s="60" t="s">
        <v>3215</v>
      </c>
      <c r="F7489" s="73">
        <v>0</v>
      </c>
      <c r="G7489" s="73">
        <v>0.83333333333333337</v>
      </c>
      <c r="H7489" s="73">
        <v>0.83333333333333337</v>
      </c>
      <c r="I7489" s="73">
        <v>0.83333333333333337</v>
      </c>
      <c r="J7489" s="81" t="s">
        <v>4230</v>
      </c>
      <c r="AL7489" s="144">
        <v>0</v>
      </c>
      <c r="AM7489" s="144">
        <v>0.83333333333333337</v>
      </c>
      <c r="AN7489" s="144">
        <v>0.83333333333333337</v>
      </c>
      <c r="AO7489" s="145">
        <v>0.83333333333333337</v>
      </c>
    </row>
    <row r="7490" spans="2:41" ht="14.5" hidden="1" x14ac:dyDescent="0.35">
      <c r="B7490" s="45" t="s">
        <v>3314</v>
      </c>
      <c r="C7490" s="54">
        <v>905235</v>
      </c>
      <c r="D7490" s="54">
        <v>905236</v>
      </c>
      <c r="E7490" s="60" t="s">
        <v>3215</v>
      </c>
      <c r="F7490" s="73">
        <v>0</v>
      </c>
      <c r="G7490" s="73">
        <v>0.83333333333333337</v>
      </c>
      <c r="H7490" s="73">
        <v>0.83333333333333337</v>
      </c>
      <c r="I7490" s="73">
        <v>0.83333333333333337</v>
      </c>
      <c r="J7490" s="81" t="s">
        <v>4230</v>
      </c>
      <c r="AL7490" s="144">
        <v>0</v>
      </c>
      <c r="AM7490" s="144">
        <v>0.83333333333333337</v>
      </c>
      <c r="AN7490" s="144">
        <v>0.83333333333333337</v>
      </c>
      <c r="AO7490" s="145">
        <v>0.83333333333333337</v>
      </c>
    </row>
    <row r="7491" spans="2:41" ht="14.5" hidden="1" x14ac:dyDescent="0.35">
      <c r="B7491" s="45" t="s">
        <v>3314</v>
      </c>
      <c r="C7491" s="54">
        <v>905239</v>
      </c>
      <c r="D7491" s="54">
        <v>905239</v>
      </c>
      <c r="E7491" s="60" t="s">
        <v>3215</v>
      </c>
      <c r="F7491" s="73">
        <v>0</v>
      </c>
      <c r="G7491" s="73">
        <v>0.83333333333333337</v>
      </c>
      <c r="H7491" s="73">
        <v>0.83333333333333337</v>
      </c>
      <c r="I7491" s="73">
        <v>0.83333333333333337</v>
      </c>
      <c r="J7491" s="81" t="s">
        <v>4230</v>
      </c>
      <c r="AL7491" s="144">
        <v>0</v>
      </c>
      <c r="AM7491" s="144">
        <v>0.83333333333333337</v>
      </c>
      <c r="AN7491" s="144">
        <v>0.83333333333333337</v>
      </c>
      <c r="AO7491" s="145">
        <v>0.83333333333333337</v>
      </c>
    </row>
    <row r="7492" spans="2:41" ht="14.5" hidden="1" x14ac:dyDescent="0.35">
      <c r="B7492" s="45" t="s">
        <v>3314</v>
      </c>
      <c r="C7492" s="54">
        <v>905266</v>
      </c>
      <c r="D7492" s="54">
        <v>905266</v>
      </c>
      <c r="E7492" s="60" t="s">
        <v>3215</v>
      </c>
      <c r="F7492" s="73">
        <v>0</v>
      </c>
      <c r="G7492" s="73">
        <v>0.83333333333333337</v>
      </c>
      <c r="H7492" s="73">
        <v>0.83333333333333337</v>
      </c>
      <c r="I7492" s="73">
        <v>0.83333333333333337</v>
      </c>
      <c r="J7492" s="81" t="s">
        <v>4230</v>
      </c>
      <c r="AL7492" s="144">
        <v>0</v>
      </c>
      <c r="AM7492" s="144">
        <v>0.83333333333333337</v>
      </c>
      <c r="AN7492" s="144">
        <v>0.83333333333333337</v>
      </c>
      <c r="AO7492" s="145">
        <v>0.83333333333333337</v>
      </c>
    </row>
    <row r="7493" spans="2:41" ht="14.5" hidden="1" x14ac:dyDescent="0.35">
      <c r="B7493" s="45" t="s">
        <v>3314</v>
      </c>
      <c r="C7493" s="54">
        <v>905270</v>
      </c>
      <c r="D7493" s="54">
        <v>905270</v>
      </c>
      <c r="E7493" s="60" t="s">
        <v>3215</v>
      </c>
      <c r="F7493" s="73">
        <v>0</v>
      </c>
      <c r="G7493" s="73">
        <v>0.83333333333333337</v>
      </c>
      <c r="H7493" s="73">
        <v>0.83333333333333337</v>
      </c>
      <c r="I7493" s="73">
        <v>0.83333333333333337</v>
      </c>
      <c r="J7493" s="81" t="s">
        <v>4230</v>
      </c>
      <c r="AL7493" s="144">
        <v>0</v>
      </c>
      <c r="AM7493" s="144">
        <v>0.83333333333333337</v>
      </c>
      <c r="AN7493" s="144">
        <v>0.83333333333333337</v>
      </c>
      <c r="AO7493" s="145">
        <v>0.83333333333333337</v>
      </c>
    </row>
    <row r="7494" spans="2:41" ht="14.5" hidden="1" x14ac:dyDescent="0.35">
      <c r="B7494" s="45" t="s">
        <v>3314</v>
      </c>
      <c r="C7494" s="54">
        <v>905282</v>
      </c>
      <c r="D7494" s="54">
        <v>905282</v>
      </c>
      <c r="E7494" s="60" t="s">
        <v>3215</v>
      </c>
      <c r="F7494" s="73">
        <v>0</v>
      </c>
      <c r="G7494" s="73">
        <v>0.83333333333333337</v>
      </c>
      <c r="H7494" s="73">
        <v>0.83333333333333337</v>
      </c>
      <c r="I7494" s="73">
        <v>0.83333333333333337</v>
      </c>
      <c r="J7494" s="81" t="s">
        <v>4230</v>
      </c>
      <c r="AL7494" s="144">
        <v>0</v>
      </c>
      <c r="AM7494" s="144">
        <v>0.83333333333333337</v>
      </c>
      <c r="AN7494" s="144">
        <v>0.83333333333333337</v>
      </c>
      <c r="AO7494" s="145">
        <v>0.83333333333333337</v>
      </c>
    </row>
    <row r="7495" spans="2:41" ht="14.5" hidden="1" x14ac:dyDescent="0.35">
      <c r="B7495" s="45" t="s">
        <v>3314</v>
      </c>
      <c r="C7495" s="54">
        <v>905293</v>
      </c>
      <c r="D7495" s="54">
        <v>905293</v>
      </c>
      <c r="E7495" s="60" t="s">
        <v>3215</v>
      </c>
      <c r="F7495" s="73">
        <v>0</v>
      </c>
      <c r="G7495" s="73">
        <v>0.83333333333333337</v>
      </c>
      <c r="H7495" s="73">
        <v>0.83333333333333337</v>
      </c>
      <c r="I7495" s="73">
        <v>0.83333333333333337</v>
      </c>
      <c r="J7495" s="81" t="s">
        <v>4230</v>
      </c>
      <c r="AL7495" s="144">
        <v>0</v>
      </c>
      <c r="AM7495" s="144">
        <v>0.83333333333333337</v>
      </c>
      <c r="AN7495" s="144">
        <v>0.83333333333333337</v>
      </c>
      <c r="AO7495" s="145">
        <v>0.83333333333333337</v>
      </c>
    </row>
    <row r="7496" spans="2:41" ht="14.5" hidden="1" x14ac:dyDescent="0.35">
      <c r="B7496" s="45" t="s">
        <v>3314</v>
      </c>
      <c r="C7496" s="54">
        <v>905350</v>
      </c>
      <c r="D7496" s="54">
        <v>905350</v>
      </c>
      <c r="E7496" s="60" t="s">
        <v>3215</v>
      </c>
      <c r="F7496" s="73">
        <v>0</v>
      </c>
      <c r="G7496" s="73">
        <v>0.83333333333333337</v>
      </c>
      <c r="H7496" s="73">
        <v>0.83333333333333337</v>
      </c>
      <c r="I7496" s="73">
        <v>0.83333333333333337</v>
      </c>
      <c r="J7496" s="81" t="s">
        <v>4230</v>
      </c>
      <c r="AL7496" s="144">
        <v>0</v>
      </c>
      <c r="AM7496" s="144">
        <v>0.83333333333333337</v>
      </c>
      <c r="AN7496" s="144">
        <v>0.83333333333333337</v>
      </c>
      <c r="AO7496" s="145">
        <v>0.83333333333333337</v>
      </c>
    </row>
    <row r="7497" spans="2:41" ht="14.5" hidden="1" x14ac:dyDescent="0.35">
      <c r="B7497" s="45" t="s">
        <v>3314</v>
      </c>
      <c r="C7497" s="54">
        <v>905370</v>
      </c>
      <c r="D7497" s="54">
        <v>905370</v>
      </c>
      <c r="E7497" s="60" t="s">
        <v>3215</v>
      </c>
      <c r="F7497" s="73">
        <v>0</v>
      </c>
      <c r="G7497" s="73">
        <v>0.83333333333333337</v>
      </c>
      <c r="H7497" s="73">
        <v>0.83333333333333337</v>
      </c>
      <c r="I7497" s="73">
        <v>0.83333333333333337</v>
      </c>
      <c r="J7497" s="81" t="s">
        <v>4230</v>
      </c>
      <c r="AL7497" s="144">
        <v>0</v>
      </c>
      <c r="AM7497" s="144">
        <v>0.83333333333333337</v>
      </c>
      <c r="AN7497" s="144">
        <v>0.83333333333333337</v>
      </c>
      <c r="AO7497" s="145">
        <v>0.83333333333333337</v>
      </c>
    </row>
    <row r="7498" spans="2:41" ht="14.5" hidden="1" x14ac:dyDescent="0.35">
      <c r="B7498" s="45" t="s">
        <v>3314</v>
      </c>
      <c r="C7498" s="54">
        <v>905490</v>
      </c>
      <c r="D7498" s="54">
        <v>905490</v>
      </c>
      <c r="E7498" s="60" t="s">
        <v>3215</v>
      </c>
      <c r="F7498" s="73">
        <v>0</v>
      </c>
      <c r="G7498" s="73">
        <v>0.83333333333333337</v>
      </c>
      <c r="H7498" s="73">
        <v>0.83333333333333337</v>
      </c>
      <c r="I7498" s="73">
        <v>0.83333333333333337</v>
      </c>
      <c r="J7498" s="81" t="s">
        <v>4230</v>
      </c>
      <c r="AL7498" s="144">
        <v>0</v>
      </c>
      <c r="AM7498" s="144">
        <v>0.83333333333333337</v>
      </c>
      <c r="AN7498" s="144">
        <v>0.83333333333333337</v>
      </c>
      <c r="AO7498" s="145">
        <v>0.83333333333333337</v>
      </c>
    </row>
    <row r="7499" spans="2:41" ht="14.5" hidden="1" x14ac:dyDescent="0.35">
      <c r="B7499" s="45" t="s">
        <v>3314</v>
      </c>
      <c r="C7499" s="54">
        <v>905495</v>
      </c>
      <c r="D7499" s="54">
        <v>905495</v>
      </c>
      <c r="E7499" s="60" t="s">
        <v>3215</v>
      </c>
      <c r="F7499" s="73">
        <v>0</v>
      </c>
      <c r="G7499" s="73">
        <v>0.83333333333333337</v>
      </c>
      <c r="H7499" s="73">
        <v>0.83333333333333337</v>
      </c>
      <c r="I7499" s="73">
        <v>0.83333333333333337</v>
      </c>
      <c r="J7499" s="81" t="s">
        <v>4230</v>
      </c>
      <c r="AL7499" s="144">
        <v>0</v>
      </c>
      <c r="AM7499" s="144">
        <v>0.83333333333333337</v>
      </c>
      <c r="AN7499" s="144">
        <v>0.83333333333333337</v>
      </c>
      <c r="AO7499" s="145">
        <v>0.83333333333333337</v>
      </c>
    </row>
    <row r="7500" spans="2:41" ht="14.5" hidden="1" x14ac:dyDescent="0.35">
      <c r="B7500" s="45" t="s">
        <v>3314</v>
      </c>
      <c r="C7500" s="54">
        <v>905499</v>
      </c>
      <c r="D7500" s="54">
        <v>905499</v>
      </c>
      <c r="E7500" s="60" t="s">
        <v>3215</v>
      </c>
      <c r="F7500" s="73">
        <v>0</v>
      </c>
      <c r="G7500" s="73">
        <v>0.83333333333333337</v>
      </c>
      <c r="H7500" s="73">
        <v>0.83333333333333337</v>
      </c>
      <c r="I7500" s="73">
        <v>0.83333333333333337</v>
      </c>
      <c r="J7500" s="81" t="s">
        <v>4230</v>
      </c>
      <c r="AL7500" s="144">
        <v>0</v>
      </c>
      <c r="AM7500" s="144">
        <v>0.83333333333333337</v>
      </c>
      <c r="AN7500" s="144">
        <v>0.83333333333333337</v>
      </c>
      <c r="AO7500" s="145">
        <v>0.83333333333333337</v>
      </c>
    </row>
    <row r="7501" spans="2:41" ht="14.5" hidden="1" x14ac:dyDescent="0.35">
      <c r="B7501" s="45" t="s">
        <v>3314</v>
      </c>
      <c r="C7501" s="54">
        <v>905540</v>
      </c>
      <c r="D7501" s="54">
        <v>905540</v>
      </c>
      <c r="E7501" s="60" t="s">
        <v>3215</v>
      </c>
      <c r="F7501" s="73">
        <v>0</v>
      </c>
      <c r="G7501" s="73">
        <v>0.83333333333333337</v>
      </c>
      <c r="H7501" s="73">
        <v>0.83333333333333337</v>
      </c>
      <c r="I7501" s="73">
        <v>0.83333333333333337</v>
      </c>
      <c r="J7501" s="81" t="s">
        <v>4230</v>
      </c>
      <c r="AL7501" s="144">
        <v>0</v>
      </c>
      <c r="AM7501" s="144">
        <v>0.83333333333333337</v>
      </c>
      <c r="AN7501" s="144">
        <v>0.83333333333333337</v>
      </c>
      <c r="AO7501" s="145">
        <v>0.83333333333333337</v>
      </c>
    </row>
    <row r="7502" spans="2:41" ht="14.5" hidden="1" x14ac:dyDescent="0.35">
      <c r="B7502" s="45" t="s">
        <v>3314</v>
      </c>
      <c r="C7502" s="54">
        <v>905560</v>
      </c>
      <c r="D7502" s="54">
        <v>905567</v>
      </c>
      <c r="E7502" s="60" t="s">
        <v>3215</v>
      </c>
      <c r="F7502" s="73">
        <v>0</v>
      </c>
      <c r="G7502" s="73">
        <v>0.83333333333333337</v>
      </c>
      <c r="H7502" s="73">
        <v>0.83333333333333337</v>
      </c>
      <c r="I7502" s="73">
        <v>0.83333333333333337</v>
      </c>
      <c r="J7502" s="81" t="s">
        <v>4230</v>
      </c>
      <c r="AL7502" s="144">
        <v>0</v>
      </c>
      <c r="AM7502" s="144">
        <v>0.83333333333333337</v>
      </c>
      <c r="AN7502" s="144">
        <v>0.83333333333333337</v>
      </c>
      <c r="AO7502" s="145">
        <v>0.83333333333333337</v>
      </c>
    </row>
    <row r="7503" spans="2:41" ht="14.5" hidden="1" x14ac:dyDescent="0.35">
      <c r="B7503" s="45" t="s">
        <v>3314</v>
      </c>
      <c r="C7503" s="54">
        <v>905620</v>
      </c>
      <c r="D7503" s="54">
        <v>905622</v>
      </c>
      <c r="E7503" s="60" t="s">
        <v>3215</v>
      </c>
      <c r="F7503" s="73">
        <v>0</v>
      </c>
      <c r="G7503" s="73">
        <v>0.83333333333333337</v>
      </c>
      <c r="H7503" s="73">
        <v>0.83333333333333337</v>
      </c>
      <c r="I7503" s="73">
        <v>0.83333333333333337</v>
      </c>
      <c r="J7503" s="81" t="s">
        <v>4230</v>
      </c>
      <c r="AL7503" s="144">
        <v>0</v>
      </c>
      <c r="AM7503" s="144">
        <v>0.83333333333333337</v>
      </c>
      <c r="AN7503" s="144">
        <v>0.83333333333333337</v>
      </c>
      <c r="AO7503" s="145">
        <v>0.83333333333333337</v>
      </c>
    </row>
    <row r="7504" spans="2:41" ht="14.5" hidden="1" x14ac:dyDescent="0.35">
      <c r="B7504" s="45" t="s">
        <v>3314</v>
      </c>
      <c r="C7504" s="54">
        <v>905624</v>
      </c>
      <c r="D7504" s="54">
        <v>905624</v>
      </c>
      <c r="E7504" s="60" t="s">
        <v>3215</v>
      </c>
      <c r="F7504" s="73">
        <v>0</v>
      </c>
      <c r="G7504" s="73">
        <v>0.83333333333333337</v>
      </c>
      <c r="H7504" s="73">
        <v>0.83333333333333337</v>
      </c>
      <c r="I7504" s="73">
        <v>0.83333333333333337</v>
      </c>
      <c r="J7504" s="81" t="s">
        <v>4230</v>
      </c>
      <c r="AL7504" s="144">
        <v>0</v>
      </c>
      <c r="AM7504" s="144">
        <v>0.83333333333333337</v>
      </c>
      <c r="AN7504" s="144">
        <v>0.83333333333333337</v>
      </c>
      <c r="AO7504" s="145">
        <v>0.83333333333333337</v>
      </c>
    </row>
    <row r="7505" spans="2:41" ht="14.5" hidden="1" x14ac:dyDescent="0.35">
      <c r="B7505" s="45" t="s">
        <v>3314</v>
      </c>
      <c r="C7505" s="54">
        <v>905628</v>
      </c>
      <c r="D7505" s="54">
        <v>905629</v>
      </c>
      <c r="E7505" s="60" t="s">
        <v>3215</v>
      </c>
      <c r="F7505" s="73">
        <v>0</v>
      </c>
      <c r="G7505" s="73">
        <v>0.83333333333333337</v>
      </c>
      <c r="H7505" s="73">
        <v>0.83333333333333337</v>
      </c>
      <c r="I7505" s="73">
        <v>0.83333333333333337</v>
      </c>
      <c r="J7505" s="81" t="s">
        <v>4230</v>
      </c>
      <c r="AL7505" s="144">
        <v>0</v>
      </c>
      <c r="AM7505" s="144">
        <v>0.83333333333333337</v>
      </c>
      <c r="AN7505" s="144">
        <v>0.83333333333333337</v>
      </c>
      <c r="AO7505" s="145">
        <v>0.83333333333333337</v>
      </c>
    </row>
    <row r="7506" spans="2:41" ht="14.5" hidden="1" x14ac:dyDescent="0.35">
      <c r="B7506" s="45" t="s">
        <v>3314</v>
      </c>
      <c r="C7506" s="54">
        <v>905631</v>
      </c>
      <c r="D7506" s="54">
        <v>905631</v>
      </c>
      <c r="E7506" s="60" t="s">
        <v>3215</v>
      </c>
      <c r="F7506" s="73">
        <v>0</v>
      </c>
      <c r="G7506" s="73">
        <v>0.83333333333333337</v>
      </c>
      <c r="H7506" s="73">
        <v>0.83333333333333337</v>
      </c>
      <c r="I7506" s="73">
        <v>0.83333333333333337</v>
      </c>
      <c r="J7506" s="81" t="s">
        <v>4230</v>
      </c>
      <c r="AL7506" s="144">
        <v>0</v>
      </c>
      <c r="AM7506" s="144">
        <v>0.83333333333333337</v>
      </c>
      <c r="AN7506" s="144">
        <v>0.83333333333333337</v>
      </c>
      <c r="AO7506" s="145">
        <v>0.83333333333333337</v>
      </c>
    </row>
    <row r="7507" spans="2:41" ht="14.5" hidden="1" x14ac:dyDescent="0.35">
      <c r="B7507" s="45" t="s">
        <v>3314</v>
      </c>
      <c r="C7507" s="54">
        <v>905681</v>
      </c>
      <c r="D7507" s="54">
        <v>905681</v>
      </c>
      <c r="E7507" s="60" t="s">
        <v>3215</v>
      </c>
      <c r="F7507" s="73">
        <v>0</v>
      </c>
      <c r="G7507" s="73">
        <v>0.83333333333333337</v>
      </c>
      <c r="H7507" s="73">
        <v>0.83333333333333337</v>
      </c>
      <c r="I7507" s="73">
        <v>0.83333333333333337</v>
      </c>
      <c r="J7507" s="81" t="s">
        <v>4230</v>
      </c>
      <c r="AL7507" s="144">
        <v>0</v>
      </c>
      <c r="AM7507" s="144">
        <v>0.83333333333333337</v>
      </c>
      <c r="AN7507" s="144">
        <v>0.83333333333333337</v>
      </c>
      <c r="AO7507" s="145">
        <v>0.83333333333333337</v>
      </c>
    </row>
    <row r="7508" spans="2:41" ht="14.5" hidden="1" x14ac:dyDescent="0.35">
      <c r="B7508" s="45" t="s">
        <v>3314</v>
      </c>
      <c r="C7508" s="54">
        <v>905684</v>
      </c>
      <c r="D7508" s="54">
        <v>905684</v>
      </c>
      <c r="E7508" s="60" t="s">
        <v>3215</v>
      </c>
      <c r="F7508" s="73">
        <v>0</v>
      </c>
      <c r="G7508" s="73">
        <v>0.83333333333333337</v>
      </c>
      <c r="H7508" s="73">
        <v>0.83333333333333337</v>
      </c>
      <c r="I7508" s="73">
        <v>0.83333333333333337</v>
      </c>
      <c r="J7508" s="81" t="s">
        <v>4230</v>
      </c>
      <c r="AL7508" s="144">
        <v>0</v>
      </c>
      <c r="AM7508" s="144">
        <v>0.83333333333333337</v>
      </c>
      <c r="AN7508" s="144">
        <v>0.83333333333333337</v>
      </c>
      <c r="AO7508" s="145">
        <v>0.83333333333333337</v>
      </c>
    </row>
    <row r="7509" spans="2:41" ht="14.5" hidden="1" x14ac:dyDescent="0.35">
      <c r="B7509" s="45" t="s">
        <v>3314</v>
      </c>
      <c r="C7509" s="54">
        <v>905730</v>
      </c>
      <c r="D7509" s="54">
        <v>905730</v>
      </c>
      <c r="E7509" s="60" t="s">
        <v>3215</v>
      </c>
      <c r="F7509" s="73">
        <v>0</v>
      </c>
      <c r="G7509" s="73">
        <v>0.83333333333333337</v>
      </c>
      <c r="H7509" s="73">
        <v>0.83333333333333337</v>
      </c>
      <c r="I7509" s="73">
        <v>0.83333333333333337</v>
      </c>
      <c r="J7509" s="81" t="s">
        <v>4230</v>
      </c>
      <c r="AL7509" s="144">
        <v>0</v>
      </c>
      <c r="AM7509" s="144">
        <v>0.83333333333333337</v>
      </c>
      <c r="AN7509" s="144">
        <v>0.83333333333333337</v>
      </c>
      <c r="AO7509" s="145">
        <v>0.83333333333333337</v>
      </c>
    </row>
    <row r="7510" spans="2:41" ht="14.5" hidden="1" x14ac:dyDescent="0.35">
      <c r="B7510" s="45" t="s">
        <v>3314</v>
      </c>
      <c r="C7510" s="54">
        <v>905755</v>
      </c>
      <c r="D7510" s="54">
        <v>905757</v>
      </c>
      <c r="E7510" s="60" t="s">
        <v>3215</v>
      </c>
      <c r="F7510" s="73">
        <v>0</v>
      </c>
      <c r="G7510" s="73">
        <v>0.83333333333333337</v>
      </c>
      <c r="H7510" s="73">
        <v>0.83333333333333337</v>
      </c>
      <c r="I7510" s="73">
        <v>0.83333333333333337</v>
      </c>
      <c r="J7510" s="81" t="s">
        <v>4230</v>
      </c>
      <c r="AL7510" s="144">
        <v>0</v>
      </c>
      <c r="AM7510" s="144">
        <v>0.83333333333333337</v>
      </c>
      <c r="AN7510" s="144">
        <v>0.83333333333333337</v>
      </c>
      <c r="AO7510" s="145">
        <v>0.83333333333333337</v>
      </c>
    </row>
    <row r="7511" spans="2:41" ht="14.5" hidden="1" x14ac:dyDescent="0.35">
      <c r="B7511" s="45" t="s">
        <v>3314</v>
      </c>
      <c r="C7511" s="54">
        <v>905759</v>
      </c>
      <c r="D7511" s="54">
        <v>905759</v>
      </c>
      <c r="E7511" s="60" t="s">
        <v>3215</v>
      </c>
      <c r="F7511" s="73">
        <v>0</v>
      </c>
      <c r="G7511" s="73">
        <v>0.83333333333333337</v>
      </c>
      <c r="H7511" s="73">
        <v>0.83333333333333337</v>
      </c>
      <c r="I7511" s="73">
        <v>0.83333333333333337</v>
      </c>
      <c r="J7511" s="81" t="s">
        <v>4230</v>
      </c>
      <c r="AL7511" s="144">
        <v>0</v>
      </c>
      <c r="AM7511" s="144">
        <v>0.83333333333333337</v>
      </c>
      <c r="AN7511" s="144">
        <v>0.83333333333333337</v>
      </c>
      <c r="AO7511" s="145">
        <v>0.83333333333333337</v>
      </c>
    </row>
    <row r="7512" spans="2:41" ht="14.5" hidden="1" x14ac:dyDescent="0.35">
      <c r="B7512" s="45" t="s">
        <v>3314</v>
      </c>
      <c r="C7512" s="54">
        <v>905826</v>
      </c>
      <c r="D7512" s="54">
        <v>905826</v>
      </c>
      <c r="E7512" s="60" t="s">
        <v>3215</v>
      </c>
      <c r="F7512" s="73">
        <v>0</v>
      </c>
      <c r="G7512" s="73">
        <v>0.83333333333333337</v>
      </c>
      <c r="H7512" s="73">
        <v>0.83333333333333337</v>
      </c>
      <c r="I7512" s="73">
        <v>0.83333333333333337</v>
      </c>
      <c r="J7512" s="81" t="s">
        <v>4230</v>
      </c>
      <c r="AL7512" s="144">
        <v>0</v>
      </c>
      <c r="AM7512" s="144">
        <v>0.83333333333333337</v>
      </c>
      <c r="AN7512" s="144">
        <v>0.83333333333333337</v>
      </c>
      <c r="AO7512" s="145">
        <v>0.83333333333333337</v>
      </c>
    </row>
    <row r="7513" spans="2:41" ht="14.5" hidden="1" x14ac:dyDescent="0.35">
      <c r="B7513" s="45" t="s">
        <v>3314</v>
      </c>
      <c r="C7513" s="54">
        <v>905829</v>
      </c>
      <c r="D7513" s="54">
        <v>905829</v>
      </c>
      <c r="E7513" s="60" t="s">
        <v>3215</v>
      </c>
      <c r="F7513" s="73">
        <v>0</v>
      </c>
      <c r="G7513" s="73">
        <v>0.83333333333333337</v>
      </c>
      <c r="H7513" s="73">
        <v>0.83333333333333337</v>
      </c>
      <c r="I7513" s="73">
        <v>0.83333333333333337</v>
      </c>
      <c r="J7513" s="81" t="s">
        <v>4230</v>
      </c>
      <c r="AL7513" s="144">
        <v>0</v>
      </c>
      <c r="AM7513" s="144">
        <v>0.83333333333333337</v>
      </c>
      <c r="AN7513" s="144">
        <v>0.83333333333333337</v>
      </c>
      <c r="AO7513" s="145">
        <v>0.83333333333333337</v>
      </c>
    </row>
    <row r="7514" spans="2:41" ht="14.5" hidden="1" x14ac:dyDescent="0.35">
      <c r="B7514" s="45" t="s">
        <v>3314</v>
      </c>
      <c r="C7514" s="54">
        <v>905993</v>
      </c>
      <c r="D7514" s="54">
        <v>905993</v>
      </c>
      <c r="E7514" s="60" t="s">
        <v>3215</v>
      </c>
      <c r="F7514" s="73">
        <v>0</v>
      </c>
      <c r="G7514" s="73">
        <v>0.83333333333333337</v>
      </c>
      <c r="H7514" s="73">
        <v>0.83333333333333337</v>
      </c>
      <c r="I7514" s="73">
        <v>0.83333333333333337</v>
      </c>
      <c r="J7514" s="81" t="s">
        <v>4230</v>
      </c>
      <c r="AL7514" s="144">
        <v>0</v>
      </c>
      <c r="AM7514" s="144">
        <v>0.83333333333333337</v>
      </c>
      <c r="AN7514" s="144">
        <v>0.83333333333333337</v>
      </c>
      <c r="AO7514" s="145">
        <v>0.83333333333333337</v>
      </c>
    </row>
    <row r="7515" spans="2:41" ht="14.5" hidden="1" x14ac:dyDescent="0.35">
      <c r="B7515" s="45" t="s">
        <v>3314</v>
      </c>
      <c r="C7515" s="54">
        <v>90601</v>
      </c>
      <c r="D7515" s="54">
        <v>90601</v>
      </c>
      <c r="E7515" s="60" t="s">
        <v>3215</v>
      </c>
      <c r="F7515" s="73">
        <v>0</v>
      </c>
      <c r="G7515" s="73">
        <v>0.83333333333333337</v>
      </c>
      <c r="H7515" s="73">
        <v>0.83333333333333337</v>
      </c>
      <c r="I7515" s="73">
        <v>0.83333333333333337</v>
      </c>
      <c r="J7515" s="81" t="s">
        <v>4230</v>
      </c>
      <c r="AL7515" s="144">
        <v>0</v>
      </c>
      <c r="AM7515" s="144">
        <v>0.83333333333333337</v>
      </c>
      <c r="AN7515" s="144">
        <v>0.83333333333333337</v>
      </c>
      <c r="AO7515" s="145">
        <v>0.83333333333333337</v>
      </c>
    </row>
    <row r="7516" spans="2:41" ht="14.5" hidden="1" x14ac:dyDescent="0.35">
      <c r="B7516" s="45" t="s">
        <v>3314</v>
      </c>
      <c r="C7516" s="54">
        <v>906028</v>
      </c>
      <c r="D7516" s="54">
        <v>906029</v>
      </c>
      <c r="E7516" s="60" t="s">
        <v>3215</v>
      </c>
      <c r="F7516" s="73">
        <v>0</v>
      </c>
      <c r="G7516" s="73">
        <v>0.83333333333333337</v>
      </c>
      <c r="H7516" s="73">
        <v>0.83333333333333337</v>
      </c>
      <c r="I7516" s="73">
        <v>0.83333333333333337</v>
      </c>
      <c r="J7516" s="81" t="s">
        <v>4230</v>
      </c>
      <c r="AL7516" s="144">
        <v>0</v>
      </c>
      <c r="AM7516" s="144">
        <v>0.83333333333333337</v>
      </c>
      <c r="AN7516" s="144">
        <v>0.83333333333333337</v>
      </c>
      <c r="AO7516" s="145">
        <v>0.83333333333333337</v>
      </c>
    </row>
    <row r="7517" spans="2:41" ht="14.5" hidden="1" x14ac:dyDescent="0.35">
      <c r="B7517" s="45" t="s">
        <v>3314</v>
      </c>
      <c r="C7517" s="54">
        <v>906098</v>
      </c>
      <c r="D7517" s="54">
        <v>906099</v>
      </c>
      <c r="E7517" s="60" t="s">
        <v>3215</v>
      </c>
      <c r="F7517" s="73">
        <v>0</v>
      </c>
      <c r="G7517" s="73">
        <v>0.83333333333333337</v>
      </c>
      <c r="H7517" s="73">
        <v>0.83333333333333337</v>
      </c>
      <c r="I7517" s="73">
        <v>0.83333333333333337</v>
      </c>
      <c r="J7517" s="81" t="s">
        <v>4230</v>
      </c>
      <c r="AL7517" s="144">
        <v>0</v>
      </c>
      <c r="AM7517" s="144">
        <v>0.83333333333333337</v>
      </c>
      <c r="AN7517" s="144">
        <v>0.83333333333333337</v>
      </c>
      <c r="AO7517" s="145">
        <v>0.83333333333333337</v>
      </c>
    </row>
    <row r="7518" spans="2:41" ht="14.5" hidden="1" x14ac:dyDescent="0.35">
      <c r="B7518" s="45" t="s">
        <v>3314</v>
      </c>
      <c r="C7518" s="54">
        <v>906206</v>
      </c>
      <c r="D7518" s="54">
        <v>906207</v>
      </c>
      <c r="E7518" s="60" t="s">
        <v>3215</v>
      </c>
      <c r="F7518" s="73">
        <v>0</v>
      </c>
      <c r="G7518" s="73">
        <v>0.83333333333333337</v>
      </c>
      <c r="H7518" s="73">
        <v>0.83333333333333337</v>
      </c>
      <c r="I7518" s="73">
        <v>0.83333333333333337</v>
      </c>
      <c r="J7518" s="81" t="s">
        <v>4230</v>
      </c>
      <c r="AL7518" s="144">
        <v>0</v>
      </c>
      <c r="AM7518" s="144">
        <v>0.83333333333333337</v>
      </c>
      <c r="AN7518" s="144">
        <v>0.83333333333333337</v>
      </c>
      <c r="AO7518" s="145">
        <v>0.83333333333333337</v>
      </c>
    </row>
    <row r="7519" spans="2:41" ht="14.5" hidden="1" x14ac:dyDescent="0.35">
      <c r="B7519" s="45" t="s">
        <v>3314</v>
      </c>
      <c r="C7519" s="54">
        <v>906209</v>
      </c>
      <c r="D7519" s="54">
        <v>906209</v>
      </c>
      <c r="E7519" s="60" t="s">
        <v>3215</v>
      </c>
      <c r="F7519" s="73">
        <v>0</v>
      </c>
      <c r="G7519" s="73">
        <v>0.83333333333333337</v>
      </c>
      <c r="H7519" s="73">
        <v>0.83333333333333337</v>
      </c>
      <c r="I7519" s="73">
        <v>0.83333333333333337</v>
      </c>
      <c r="J7519" s="81" t="s">
        <v>4230</v>
      </c>
      <c r="AL7519" s="144">
        <v>0</v>
      </c>
      <c r="AM7519" s="144">
        <v>0.83333333333333337</v>
      </c>
      <c r="AN7519" s="144">
        <v>0.83333333333333337</v>
      </c>
      <c r="AO7519" s="145">
        <v>0.83333333333333337</v>
      </c>
    </row>
    <row r="7520" spans="2:41" ht="14.5" hidden="1" x14ac:dyDescent="0.35">
      <c r="B7520" s="45" t="s">
        <v>3314</v>
      </c>
      <c r="C7520" s="54">
        <v>906265</v>
      </c>
      <c r="D7520" s="54">
        <v>906266</v>
      </c>
      <c r="E7520" s="60" t="s">
        <v>3215</v>
      </c>
      <c r="F7520" s="73">
        <v>0</v>
      </c>
      <c r="G7520" s="73">
        <v>0.83333333333333337</v>
      </c>
      <c r="H7520" s="73">
        <v>0.83333333333333337</v>
      </c>
      <c r="I7520" s="73">
        <v>0.83333333333333337</v>
      </c>
      <c r="J7520" s="81" t="s">
        <v>4230</v>
      </c>
      <c r="AL7520" s="144">
        <v>0</v>
      </c>
      <c r="AM7520" s="144">
        <v>0.83333333333333337</v>
      </c>
      <c r="AN7520" s="144">
        <v>0.83333333333333337</v>
      </c>
      <c r="AO7520" s="145">
        <v>0.83333333333333337</v>
      </c>
    </row>
    <row r="7521" spans="2:41" ht="14.5" hidden="1" x14ac:dyDescent="0.35">
      <c r="B7521" s="45" t="s">
        <v>3314</v>
      </c>
      <c r="C7521" s="54">
        <v>90664</v>
      </c>
      <c r="D7521" s="54">
        <v>90664</v>
      </c>
      <c r="E7521" s="60" t="s">
        <v>3215</v>
      </c>
      <c r="F7521" s="73">
        <v>0</v>
      </c>
      <c r="G7521" s="73">
        <v>0.83333333333333337</v>
      </c>
      <c r="H7521" s="73">
        <v>0.83333333333333337</v>
      </c>
      <c r="I7521" s="73">
        <v>0.83333333333333337</v>
      </c>
      <c r="J7521" s="81" t="s">
        <v>4230</v>
      </c>
      <c r="AL7521" s="144">
        <v>0</v>
      </c>
      <c r="AM7521" s="144">
        <v>0.83333333333333337</v>
      </c>
      <c r="AN7521" s="144">
        <v>0.83333333333333337</v>
      </c>
      <c r="AO7521" s="145">
        <v>0.83333333333333337</v>
      </c>
    </row>
    <row r="7522" spans="2:41" ht="14.5" hidden="1" x14ac:dyDescent="0.35">
      <c r="B7522" s="45" t="s">
        <v>3314</v>
      </c>
      <c r="C7522" s="54">
        <v>906730</v>
      </c>
      <c r="D7522" s="54">
        <v>906730</v>
      </c>
      <c r="E7522" s="60" t="s">
        <v>3215</v>
      </c>
      <c r="F7522" s="73">
        <v>0</v>
      </c>
      <c r="G7522" s="73">
        <v>0.83333333333333337</v>
      </c>
      <c r="H7522" s="73">
        <v>0.83333333333333337</v>
      </c>
      <c r="I7522" s="73">
        <v>0.83333333333333337</v>
      </c>
      <c r="J7522" s="81" t="s">
        <v>4230</v>
      </c>
      <c r="AL7522" s="144">
        <v>0</v>
      </c>
      <c r="AM7522" s="144">
        <v>0.83333333333333337</v>
      </c>
      <c r="AN7522" s="144">
        <v>0.83333333333333337</v>
      </c>
      <c r="AO7522" s="145">
        <v>0.83333333333333337</v>
      </c>
    </row>
    <row r="7523" spans="2:41" ht="14.5" hidden="1" x14ac:dyDescent="0.35">
      <c r="B7523" s="45" t="s">
        <v>3314</v>
      </c>
      <c r="C7523" s="54">
        <v>906733</v>
      </c>
      <c r="D7523" s="54">
        <v>906733</v>
      </c>
      <c r="E7523" s="60" t="s">
        <v>3215</v>
      </c>
      <c r="F7523" s="73">
        <v>0</v>
      </c>
      <c r="G7523" s="73">
        <v>0.83333333333333337</v>
      </c>
      <c r="H7523" s="73">
        <v>0.83333333333333337</v>
      </c>
      <c r="I7523" s="73">
        <v>0.83333333333333337</v>
      </c>
      <c r="J7523" s="81" t="s">
        <v>4230</v>
      </c>
      <c r="AL7523" s="144">
        <v>0</v>
      </c>
      <c r="AM7523" s="144">
        <v>0.83333333333333337</v>
      </c>
      <c r="AN7523" s="144">
        <v>0.83333333333333337</v>
      </c>
      <c r="AO7523" s="145">
        <v>0.83333333333333337</v>
      </c>
    </row>
    <row r="7524" spans="2:41" ht="14.5" hidden="1" x14ac:dyDescent="0.35">
      <c r="B7524" s="45" t="s">
        <v>3314</v>
      </c>
      <c r="C7524" s="54">
        <v>906736</v>
      </c>
      <c r="D7524" s="54">
        <v>906737</v>
      </c>
      <c r="E7524" s="60" t="s">
        <v>3215</v>
      </c>
      <c r="F7524" s="73">
        <v>0</v>
      </c>
      <c r="G7524" s="73">
        <v>0.83333333333333337</v>
      </c>
      <c r="H7524" s="73">
        <v>0.83333333333333337</v>
      </c>
      <c r="I7524" s="73">
        <v>0.83333333333333337</v>
      </c>
      <c r="J7524" s="81" t="s">
        <v>4230</v>
      </c>
      <c r="AL7524" s="144">
        <v>0</v>
      </c>
      <c r="AM7524" s="144">
        <v>0.83333333333333337</v>
      </c>
      <c r="AN7524" s="144">
        <v>0.83333333333333337</v>
      </c>
      <c r="AO7524" s="145">
        <v>0.83333333333333337</v>
      </c>
    </row>
    <row r="7525" spans="2:41" ht="14.5" hidden="1" x14ac:dyDescent="0.35">
      <c r="B7525" s="45" t="s">
        <v>3314</v>
      </c>
      <c r="C7525" s="54">
        <v>906739</v>
      </c>
      <c r="D7525" s="54">
        <v>906739</v>
      </c>
      <c r="E7525" s="60" t="s">
        <v>3215</v>
      </c>
      <c r="F7525" s="73">
        <v>0</v>
      </c>
      <c r="G7525" s="73">
        <v>0.83333333333333337</v>
      </c>
      <c r="H7525" s="73">
        <v>0.83333333333333337</v>
      </c>
      <c r="I7525" s="73">
        <v>0.83333333333333337</v>
      </c>
      <c r="J7525" s="81" t="s">
        <v>4230</v>
      </c>
      <c r="AL7525" s="144">
        <v>0</v>
      </c>
      <c r="AM7525" s="144">
        <v>0.83333333333333337</v>
      </c>
      <c r="AN7525" s="144">
        <v>0.83333333333333337</v>
      </c>
      <c r="AO7525" s="145">
        <v>0.83333333333333337</v>
      </c>
    </row>
    <row r="7526" spans="2:41" ht="14.5" hidden="1" x14ac:dyDescent="0.35">
      <c r="B7526" s="45" t="s">
        <v>3314</v>
      </c>
      <c r="C7526" s="54">
        <v>906770</v>
      </c>
      <c r="D7526" s="54">
        <v>906770</v>
      </c>
      <c r="E7526" s="60" t="s">
        <v>3215</v>
      </c>
      <c r="F7526" s="73">
        <v>0</v>
      </c>
      <c r="G7526" s="73">
        <v>0.83333333333333337</v>
      </c>
      <c r="H7526" s="73">
        <v>0.83333333333333337</v>
      </c>
      <c r="I7526" s="73">
        <v>0.83333333333333337</v>
      </c>
      <c r="J7526" s="81" t="s">
        <v>4230</v>
      </c>
      <c r="AL7526" s="144">
        <v>0</v>
      </c>
      <c r="AM7526" s="144">
        <v>0.83333333333333337</v>
      </c>
      <c r="AN7526" s="144">
        <v>0.83333333333333337</v>
      </c>
      <c r="AO7526" s="145">
        <v>0.83333333333333337</v>
      </c>
    </row>
    <row r="7527" spans="2:41" ht="14.5" hidden="1" x14ac:dyDescent="0.35">
      <c r="B7527" s="45" t="s">
        <v>3314</v>
      </c>
      <c r="C7527" s="54">
        <v>906774</v>
      </c>
      <c r="D7527" s="54">
        <v>906774</v>
      </c>
      <c r="E7527" s="60" t="s">
        <v>3215</v>
      </c>
      <c r="F7527" s="73">
        <v>0</v>
      </c>
      <c r="G7527" s="73">
        <v>0.83333333333333337</v>
      </c>
      <c r="H7527" s="73">
        <v>0.83333333333333337</v>
      </c>
      <c r="I7527" s="73">
        <v>0.83333333333333337</v>
      </c>
      <c r="J7527" s="81" t="s">
        <v>4230</v>
      </c>
      <c r="AL7527" s="144">
        <v>0</v>
      </c>
      <c r="AM7527" s="144">
        <v>0.83333333333333337</v>
      </c>
      <c r="AN7527" s="144">
        <v>0.83333333333333337</v>
      </c>
      <c r="AO7527" s="145">
        <v>0.83333333333333337</v>
      </c>
    </row>
    <row r="7528" spans="2:41" ht="14.5" hidden="1" x14ac:dyDescent="0.35">
      <c r="B7528" s="45" t="s">
        <v>3314</v>
      </c>
      <c r="C7528" s="54">
        <v>906776</v>
      </c>
      <c r="D7528" s="54">
        <v>906777</v>
      </c>
      <c r="E7528" s="60" t="s">
        <v>3215</v>
      </c>
      <c r="F7528" s="73">
        <v>0</v>
      </c>
      <c r="G7528" s="73">
        <v>0.83333333333333337</v>
      </c>
      <c r="H7528" s="73">
        <v>0.83333333333333337</v>
      </c>
      <c r="I7528" s="73">
        <v>0.83333333333333337</v>
      </c>
      <c r="J7528" s="81" t="s">
        <v>4230</v>
      </c>
      <c r="AL7528" s="144">
        <v>0</v>
      </c>
      <c r="AM7528" s="144">
        <v>0.83333333333333337</v>
      </c>
      <c r="AN7528" s="144">
        <v>0.83333333333333337</v>
      </c>
      <c r="AO7528" s="145">
        <v>0.83333333333333337</v>
      </c>
    </row>
    <row r="7529" spans="2:41" ht="14.5" hidden="1" x14ac:dyDescent="0.35">
      <c r="B7529" s="45" t="s">
        <v>3314</v>
      </c>
      <c r="C7529" s="54">
        <v>906780</v>
      </c>
      <c r="D7529" s="54">
        <v>906782</v>
      </c>
      <c r="E7529" s="60" t="s">
        <v>3215</v>
      </c>
      <c r="F7529" s="73">
        <v>0</v>
      </c>
      <c r="G7529" s="73">
        <v>0.83333333333333337</v>
      </c>
      <c r="H7529" s="73">
        <v>0.83333333333333337</v>
      </c>
      <c r="I7529" s="73">
        <v>0.83333333333333337</v>
      </c>
      <c r="J7529" s="81" t="s">
        <v>4230</v>
      </c>
      <c r="AL7529" s="144">
        <v>0</v>
      </c>
      <c r="AM7529" s="144">
        <v>0.83333333333333337</v>
      </c>
      <c r="AN7529" s="144">
        <v>0.83333333333333337</v>
      </c>
      <c r="AO7529" s="145">
        <v>0.83333333333333337</v>
      </c>
    </row>
    <row r="7530" spans="2:41" ht="14.5" hidden="1" x14ac:dyDescent="0.35">
      <c r="B7530" s="45" t="s">
        <v>3314</v>
      </c>
      <c r="C7530" s="54">
        <v>906785</v>
      </c>
      <c r="D7530" s="54">
        <v>906787</v>
      </c>
      <c r="E7530" s="60" t="s">
        <v>3215</v>
      </c>
      <c r="F7530" s="73">
        <v>0</v>
      </c>
      <c r="G7530" s="73">
        <v>0.83333333333333337</v>
      </c>
      <c r="H7530" s="73">
        <v>0.83333333333333337</v>
      </c>
      <c r="I7530" s="73">
        <v>0.83333333333333337</v>
      </c>
      <c r="J7530" s="81" t="s">
        <v>4230</v>
      </c>
      <c r="AL7530" s="144">
        <v>0</v>
      </c>
      <c r="AM7530" s="144">
        <v>0.83333333333333337</v>
      </c>
      <c r="AN7530" s="144">
        <v>0.83333333333333337</v>
      </c>
      <c r="AO7530" s="145">
        <v>0.83333333333333337</v>
      </c>
    </row>
    <row r="7531" spans="2:41" ht="14.5" hidden="1" x14ac:dyDescent="0.35">
      <c r="B7531" s="45" t="s">
        <v>3314</v>
      </c>
      <c r="C7531" s="54">
        <v>90691</v>
      </c>
      <c r="D7531" s="54">
        <v>90691</v>
      </c>
      <c r="E7531" s="60" t="s">
        <v>3215</v>
      </c>
      <c r="F7531" s="73">
        <v>0</v>
      </c>
      <c r="G7531" s="73">
        <v>0.83333333333333337</v>
      </c>
      <c r="H7531" s="73">
        <v>0.83333333333333337</v>
      </c>
      <c r="I7531" s="73">
        <v>0.83333333333333337</v>
      </c>
      <c r="J7531" s="81" t="s">
        <v>4230</v>
      </c>
      <c r="AL7531" s="144">
        <v>0</v>
      </c>
      <c r="AM7531" s="144">
        <v>0.83333333333333337</v>
      </c>
      <c r="AN7531" s="144">
        <v>0.83333333333333337</v>
      </c>
      <c r="AO7531" s="145">
        <v>0.83333333333333337</v>
      </c>
    </row>
    <row r="7532" spans="2:41" ht="14.5" hidden="1" x14ac:dyDescent="0.35">
      <c r="B7532" s="45" t="s">
        <v>3314</v>
      </c>
      <c r="C7532" s="54">
        <v>906960</v>
      </c>
      <c r="D7532" s="54">
        <v>906963</v>
      </c>
      <c r="E7532" s="60" t="s">
        <v>3215</v>
      </c>
      <c r="F7532" s="73">
        <v>0</v>
      </c>
      <c r="G7532" s="73">
        <v>0.83333333333333337</v>
      </c>
      <c r="H7532" s="73">
        <v>0.83333333333333337</v>
      </c>
      <c r="I7532" s="73">
        <v>0.83333333333333337</v>
      </c>
      <c r="J7532" s="81" t="s">
        <v>4230</v>
      </c>
      <c r="AL7532" s="144">
        <v>0</v>
      </c>
      <c r="AM7532" s="144">
        <v>0.83333333333333337</v>
      </c>
      <c r="AN7532" s="144">
        <v>0.83333333333333337</v>
      </c>
      <c r="AO7532" s="145">
        <v>0.83333333333333337</v>
      </c>
    </row>
    <row r="7533" spans="2:41" ht="14.5" hidden="1" x14ac:dyDescent="0.35">
      <c r="B7533" s="45" t="s">
        <v>3314</v>
      </c>
      <c r="C7533" s="54">
        <v>906965</v>
      </c>
      <c r="D7533" s="54">
        <v>906969</v>
      </c>
      <c r="E7533" s="60" t="s">
        <v>3215</v>
      </c>
      <c r="F7533" s="73">
        <v>0</v>
      </c>
      <c r="G7533" s="73">
        <v>0.83333333333333337</v>
      </c>
      <c r="H7533" s="73">
        <v>0.83333333333333337</v>
      </c>
      <c r="I7533" s="73">
        <v>0.83333333333333337</v>
      </c>
      <c r="J7533" s="81" t="s">
        <v>4230</v>
      </c>
      <c r="AL7533" s="144">
        <v>0</v>
      </c>
      <c r="AM7533" s="144">
        <v>0.83333333333333337</v>
      </c>
      <c r="AN7533" s="144">
        <v>0.83333333333333337</v>
      </c>
      <c r="AO7533" s="145">
        <v>0.83333333333333337</v>
      </c>
    </row>
    <row r="7534" spans="2:41" ht="14.5" hidden="1" x14ac:dyDescent="0.35">
      <c r="B7534" s="45" t="s">
        <v>3314</v>
      </c>
      <c r="C7534" s="54">
        <v>90699</v>
      </c>
      <c r="D7534" s="54">
        <v>90699</v>
      </c>
      <c r="E7534" s="60" t="s">
        <v>3215</v>
      </c>
      <c r="F7534" s="73">
        <v>0</v>
      </c>
      <c r="G7534" s="73">
        <v>0.83333333333333337</v>
      </c>
      <c r="H7534" s="73">
        <v>0.83333333333333337</v>
      </c>
      <c r="I7534" s="73">
        <v>0.83333333333333337</v>
      </c>
      <c r="J7534" s="81" t="s">
        <v>4230</v>
      </c>
      <c r="AL7534" s="144">
        <v>0</v>
      </c>
      <c r="AM7534" s="144">
        <v>0.83333333333333337</v>
      </c>
      <c r="AN7534" s="144">
        <v>0.83333333333333337</v>
      </c>
      <c r="AO7534" s="145">
        <v>0.83333333333333337</v>
      </c>
    </row>
    <row r="7535" spans="2:41" ht="14.5" hidden="1" x14ac:dyDescent="0.35">
      <c r="B7535" s="45" t="s">
        <v>3314</v>
      </c>
      <c r="C7535" s="54">
        <v>907010</v>
      </c>
      <c r="D7535" s="54">
        <v>907010</v>
      </c>
      <c r="E7535" s="60" t="s">
        <v>3215</v>
      </c>
      <c r="F7535" s="73">
        <v>0</v>
      </c>
      <c r="G7535" s="73">
        <v>0.83333333333333337</v>
      </c>
      <c r="H7535" s="73">
        <v>0.83333333333333337</v>
      </c>
      <c r="I7535" s="73">
        <v>0.83333333333333337</v>
      </c>
      <c r="J7535" s="81" t="s">
        <v>4230</v>
      </c>
      <c r="AL7535" s="144">
        <v>0</v>
      </c>
      <c r="AM7535" s="144">
        <v>0.83333333333333337</v>
      </c>
      <c r="AN7535" s="144">
        <v>0.83333333333333337</v>
      </c>
      <c r="AO7535" s="145">
        <v>0.83333333333333337</v>
      </c>
    </row>
    <row r="7536" spans="2:41" ht="14.5" hidden="1" x14ac:dyDescent="0.35">
      <c r="B7536" s="45" t="s">
        <v>3314</v>
      </c>
      <c r="C7536" s="54">
        <v>907014</v>
      </c>
      <c r="D7536" s="54">
        <v>907017</v>
      </c>
      <c r="E7536" s="60" t="s">
        <v>3215</v>
      </c>
      <c r="F7536" s="73">
        <v>0</v>
      </c>
      <c r="G7536" s="73">
        <v>0.83333333333333337</v>
      </c>
      <c r="H7536" s="73">
        <v>0.83333333333333337</v>
      </c>
      <c r="I7536" s="73">
        <v>0.83333333333333337</v>
      </c>
      <c r="J7536" s="81" t="s">
        <v>4230</v>
      </c>
      <c r="AL7536" s="144">
        <v>0</v>
      </c>
      <c r="AM7536" s="144">
        <v>0.83333333333333337</v>
      </c>
      <c r="AN7536" s="144">
        <v>0.83333333333333337</v>
      </c>
      <c r="AO7536" s="145">
        <v>0.83333333333333337</v>
      </c>
    </row>
    <row r="7537" spans="2:41" ht="14.5" hidden="1" x14ac:dyDescent="0.35">
      <c r="B7537" s="45" t="s">
        <v>3314</v>
      </c>
      <c r="C7537" s="54">
        <v>907039</v>
      </c>
      <c r="D7537" s="54">
        <v>907039</v>
      </c>
      <c r="E7537" s="60" t="s">
        <v>3215</v>
      </c>
      <c r="F7537" s="73">
        <v>0</v>
      </c>
      <c r="G7537" s="73">
        <v>0.83333333333333337</v>
      </c>
      <c r="H7537" s="73">
        <v>0.83333333333333337</v>
      </c>
      <c r="I7537" s="73">
        <v>0.83333333333333337</v>
      </c>
      <c r="J7537" s="81" t="s">
        <v>4230</v>
      </c>
      <c r="AL7537" s="144">
        <v>0</v>
      </c>
      <c r="AM7537" s="144">
        <v>0.83333333333333337</v>
      </c>
      <c r="AN7537" s="144">
        <v>0.83333333333333337</v>
      </c>
      <c r="AO7537" s="145">
        <v>0.83333333333333337</v>
      </c>
    </row>
    <row r="7538" spans="2:41" ht="14.5" hidden="1" x14ac:dyDescent="0.35">
      <c r="B7538" s="45" t="s">
        <v>3314</v>
      </c>
      <c r="C7538" s="54">
        <v>907056</v>
      </c>
      <c r="D7538" s="54">
        <v>907056</v>
      </c>
      <c r="E7538" s="60" t="s">
        <v>3215</v>
      </c>
      <c r="F7538" s="73">
        <v>0</v>
      </c>
      <c r="G7538" s="73">
        <v>0.83333333333333337</v>
      </c>
      <c r="H7538" s="73">
        <v>0.83333333333333337</v>
      </c>
      <c r="I7538" s="73">
        <v>0.83333333333333337</v>
      </c>
      <c r="J7538" s="81" t="s">
        <v>4230</v>
      </c>
      <c r="AL7538" s="144">
        <v>0</v>
      </c>
      <c r="AM7538" s="144">
        <v>0.83333333333333337</v>
      </c>
      <c r="AN7538" s="144">
        <v>0.83333333333333337</v>
      </c>
      <c r="AO7538" s="145">
        <v>0.83333333333333337</v>
      </c>
    </row>
    <row r="7539" spans="2:41" ht="14.5" hidden="1" x14ac:dyDescent="0.35">
      <c r="B7539" s="45" t="s">
        <v>3314</v>
      </c>
      <c r="C7539" s="54">
        <v>907078</v>
      </c>
      <c r="D7539" s="54">
        <v>907078</v>
      </c>
      <c r="E7539" s="60" t="s">
        <v>3215</v>
      </c>
      <c r="F7539" s="73">
        <v>0</v>
      </c>
      <c r="G7539" s="73">
        <v>0.83333333333333337</v>
      </c>
      <c r="H7539" s="73">
        <v>0.83333333333333337</v>
      </c>
      <c r="I7539" s="73">
        <v>0.83333333333333337</v>
      </c>
      <c r="J7539" s="81" t="s">
        <v>4230</v>
      </c>
      <c r="AL7539" s="144">
        <v>0</v>
      </c>
      <c r="AM7539" s="144">
        <v>0.83333333333333337</v>
      </c>
      <c r="AN7539" s="144">
        <v>0.83333333333333337</v>
      </c>
      <c r="AO7539" s="145">
        <v>0.83333333333333337</v>
      </c>
    </row>
    <row r="7540" spans="2:41" ht="14.5" hidden="1" x14ac:dyDescent="0.35">
      <c r="B7540" s="45" t="s">
        <v>3314</v>
      </c>
      <c r="C7540" s="54">
        <v>907100</v>
      </c>
      <c r="D7540" s="54">
        <v>907100</v>
      </c>
      <c r="E7540" s="60" t="s">
        <v>3215</v>
      </c>
      <c r="F7540" s="73">
        <v>0</v>
      </c>
      <c r="G7540" s="73">
        <v>0.83333333333333337</v>
      </c>
      <c r="H7540" s="73">
        <v>0.83333333333333337</v>
      </c>
      <c r="I7540" s="73">
        <v>0.83333333333333337</v>
      </c>
      <c r="J7540" s="81" t="s">
        <v>4230</v>
      </c>
      <c r="AL7540" s="144">
        <v>0</v>
      </c>
      <c r="AM7540" s="144">
        <v>0.83333333333333337</v>
      </c>
      <c r="AN7540" s="144">
        <v>0.83333333333333337</v>
      </c>
      <c r="AO7540" s="145">
        <v>0.83333333333333337</v>
      </c>
    </row>
    <row r="7541" spans="2:41" ht="14.5" hidden="1" x14ac:dyDescent="0.35">
      <c r="B7541" s="45" t="s">
        <v>3314</v>
      </c>
      <c r="C7541" s="54">
        <v>907107</v>
      </c>
      <c r="D7541" s="54">
        <v>907107</v>
      </c>
      <c r="E7541" s="60" t="s">
        <v>3215</v>
      </c>
      <c r="F7541" s="73">
        <v>0</v>
      </c>
      <c r="G7541" s="73">
        <v>0.83333333333333337</v>
      </c>
      <c r="H7541" s="73">
        <v>0.83333333333333337</v>
      </c>
      <c r="I7541" s="73">
        <v>0.83333333333333337</v>
      </c>
      <c r="J7541" s="81" t="s">
        <v>4230</v>
      </c>
      <c r="AL7541" s="144">
        <v>0</v>
      </c>
      <c r="AM7541" s="144">
        <v>0.83333333333333337</v>
      </c>
      <c r="AN7541" s="144">
        <v>0.83333333333333337</v>
      </c>
      <c r="AO7541" s="145">
        <v>0.83333333333333337</v>
      </c>
    </row>
    <row r="7542" spans="2:41" ht="14.5" hidden="1" x14ac:dyDescent="0.35">
      <c r="B7542" s="45" t="s">
        <v>3314</v>
      </c>
      <c r="C7542" s="54">
        <v>907140</v>
      </c>
      <c r="D7542" s="54">
        <v>907140</v>
      </c>
      <c r="E7542" s="60" t="s">
        <v>3215</v>
      </c>
      <c r="F7542" s="73">
        <v>0</v>
      </c>
      <c r="G7542" s="73">
        <v>0.83333333333333337</v>
      </c>
      <c r="H7542" s="73">
        <v>0.83333333333333337</v>
      </c>
      <c r="I7542" s="73">
        <v>0.83333333333333337</v>
      </c>
      <c r="J7542" s="81" t="s">
        <v>4230</v>
      </c>
      <c r="AL7542" s="144">
        <v>0</v>
      </c>
      <c r="AM7542" s="144">
        <v>0.83333333333333337</v>
      </c>
      <c r="AN7542" s="144">
        <v>0.83333333333333337</v>
      </c>
      <c r="AO7542" s="145">
        <v>0.83333333333333337</v>
      </c>
    </row>
    <row r="7543" spans="2:41" ht="14.5" hidden="1" x14ac:dyDescent="0.35">
      <c r="B7543" s="45" t="s">
        <v>3314</v>
      </c>
      <c r="C7543" s="54">
        <v>907143</v>
      </c>
      <c r="D7543" s="54">
        <v>907143</v>
      </c>
      <c r="E7543" s="60" t="s">
        <v>3215</v>
      </c>
      <c r="F7543" s="73">
        <v>0</v>
      </c>
      <c r="G7543" s="73">
        <v>0.83333333333333337</v>
      </c>
      <c r="H7543" s="73">
        <v>0.83333333333333337</v>
      </c>
      <c r="I7543" s="73">
        <v>0.83333333333333337</v>
      </c>
      <c r="J7543" s="81" t="s">
        <v>4230</v>
      </c>
      <c r="AL7543" s="144">
        <v>0</v>
      </c>
      <c r="AM7543" s="144">
        <v>0.83333333333333337</v>
      </c>
      <c r="AN7543" s="144">
        <v>0.83333333333333337</v>
      </c>
      <c r="AO7543" s="145">
        <v>0.83333333333333337</v>
      </c>
    </row>
    <row r="7544" spans="2:41" ht="14.5" hidden="1" x14ac:dyDescent="0.35">
      <c r="B7544" s="45" t="s">
        <v>3314</v>
      </c>
      <c r="C7544" s="54">
        <v>907290</v>
      </c>
      <c r="D7544" s="54">
        <v>907291</v>
      </c>
      <c r="E7544" s="60" t="s">
        <v>3215</v>
      </c>
      <c r="F7544" s="73">
        <v>0</v>
      </c>
      <c r="G7544" s="73">
        <v>0.83333333333333337</v>
      </c>
      <c r="H7544" s="73">
        <v>0.83333333333333337</v>
      </c>
      <c r="I7544" s="73">
        <v>0.83333333333333337</v>
      </c>
      <c r="J7544" s="81" t="s">
        <v>4230</v>
      </c>
      <c r="AL7544" s="144">
        <v>0</v>
      </c>
      <c r="AM7544" s="144">
        <v>0.83333333333333337</v>
      </c>
      <c r="AN7544" s="144">
        <v>0.83333333333333337</v>
      </c>
      <c r="AO7544" s="145">
        <v>0.83333333333333337</v>
      </c>
    </row>
    <row r="7545" spans="2:41" ht="14.5" hidden="1" x14ac:dyDescent="0.35">
      <c r="B7545" s="45" t="s">
        <v>3314</v>
      </c>
      <c r="C7545" s="54">
        <v>907306</v>
      </c>
      <c r="D7545" s="54">
        <v>907306</v>
      </c>
      <c r="E7545" s="60" t="s">
        <v>3215</v>
      </c>
      <c r="F7545" s="73">
        <v>0</v>
      </c>
      <c r="G7545" s="73">
        <v>0.83333333333333337</v>
      </c>
      <c r="H7545" s="73">
        <v>0.83333333333333337</v>
      </c>
      <c r="I7545" s="73">
        <v>0.83333333333333337</v>
      </c>
      <c r="J7545" s="81" t="s">
        <v>4230</v>
      </c>
      <c r="AL7545" s="144">
        <v>0</v>
      </c>
      <c r="AM7545" s="144">
        <v>0.83333333333333337</v>
      </c>
      <c r="AN7545" s="144">
        <v>0.83333333333333337</v>
      </c>
      <c r="AO7545" s="145">
        <v>0.83333333333333337</v>
      </c>
    </row>
    <row r="7546" spans="2:41" ht="14.5" hidden="1" x14ac:dyDescent="0.35">
      <c r="B7546" s="45" t="s">
        <v>3314</v>
      </c>
      <c r="C7546" s="54">
        <v>907432</v>
      </c>
      <c r="D7546" s="54">
        <v>907432</v>
      </c>
      <c r="E7546" s="60" t="s">
        <v>3215</v>
      </c>
      <c r="F7546" s="73">
        <v>0</v>
      </c>
      <c r="G7546" s="73">
        <v>0.83333333333333337</v>
      </c>
      <c r="H7546" s="73">
        <v>0.83333333333333337</v>
      </c>
      <c r="I7546" s="73">
        <v>0.83333333333333337</v>
      </c>
      <c r="J7546" s="81" t="s">
        <v>4230</v>
      </c>
      <c r="AL7546" s="144">
        <v>0</v>
      </c>
      <c r="AM7546" s="144">
        <v>0.83333333333333337</v>
      </c>
      <c r="AN7546" s="144">
        <v>0.83333333333333337</v>
      </c>
      <c r="AO7546" s="145">
        <v>0.83333333333333337</v>
      </c>
    </row>
    <row r="7547" spans="2:41" ht="14.5" hidden="1" x14ac:dyDescent="0.35">
      <c r="B7547" s="45" t="s">
        <v>3314</v>
      </c>
      <c r="C7547" s="54">
        <v>907479</v>
      </c>
      <c r="D7547" s="54">
        <v>907480</v>
      </c>
      <c r="E7547" s="60" t="s">
        <v>3215</v>
      </c>
      <c r="F7547" s="73">
        <v>0</v>
      </c>
      <c r="G7547" s="73">
        <v>0.83333333333333337</v>
      </c>
      <c r="H7547" s="73">
        <v>0.83333333333333337</v>
      </c>
      <c r="I7547" s="73">
        <v>0.83333333333333337</v>
      </c>
      <c r="J7547" s="81" t="s">
        <v>4230</v>
      </c>
      <c r="AL7547" s="144">
        <v>0</v>
      </c>
      <c r="AM7547" s="144">
        <v>0.83333333333333337</v>
      </c>
      <c r="AN7547" s="144">
        <v>0.83333333333333337</v>
      </c>
      <c r="AO7547" s="145">
        <v>0.83333333333333337</v>
      </c>
    </row>
    <row r="7548" spans="2:41" ht="14.5" hidden="1" x14ac:dyDescent="0.35">
      <c r="B7548" s="45" t="s">
        <v>3314</v>
      </c>
      <c r="C7548" s="54">
        <v>907499</v>
      </c>
      <c r="D7548" s="54">
        <v>907499</v>
      </c>
      <c r="E7548" s="60" t="s">
        <v>3215</v>
      </c>
      <c r="F7548" s="73">
        <v>0</v>
      </c>
      <c r="G7548" s="73">
        <v>0.83333333333333337</v>
      </c>
      <c r="H7548" s="73">
        <v>0.83333333333333337</v>
      </c>
      <c r="I7548" s="73">
        <v>0.83333333333333337</v>
      </c>
      <c r="J7548" s="81" t="s">
        <v>4230</v>
      </c>
      <c r="AL7548" s="144">
        <v>0</v>
      </c>
      <c r="AM7548" s="144">
        <v>0.83333333333333337</v>
      </c>
      <c r="AN7548" s="144">
        <v>0.83333333333333337</v>
      </c>
      <c r="AO7548" s="145">
        <v>0.83333333333333337</v>
      </c>
    </row>
    <row r="7549" spans="2:41" ht="14.5" hidden="1" x14ac:dyDescent="0.35">
      <c r="B7549" s="45" t="s">
        <v>3314</v>
      </c>
      <c r="C7549" s="54">
        <v>907510</v>
      </c>
      <c r="D7549" s="54">
        <v>907510</v>
      </c>
      <c r="E7549" s="60" t="s">
        <v>3215</v>
      </c>
      <c r="F7549" s="73">
        <v>0</v>
      </c>
      <c r="G7549" s="73">
        <v>0.83333333333333337</v>
      </c>
      <c r="H7549" s="73">
        <v>0.83333333333333337</v>
      </c>
      <c r="I7549" s="73">
        <v>0.83333333333333337</v>
      </c>
      <c r="J7549" s="81" t="s">
        <v>4230</v>
      </c>
      <c r="AL7549" s="144">
        <v>0</v>
      </c>
      <c r="AM7549" s="144">
        <v>0.83333333333333337</v>
      </c>
      <c r="AN7549" s="144">
        <v>0.83333333333333337</v>
      </c>
      <c r="AO7549" s="145">
        <v>0.83333333333333337</v>
      </c>
    </row>
    <row r="7550" spans="2:41" ht="14.5" hidden="1" x14ac:dyDescent="0.35">
      <c r="B7550" s="45" t="s">
        <v>3314</v>
      </c>
      <c r="C7550" s="54">
        <v>907515</v>
      </c>
      <c r="D7550" s="54">
        <v>907515</v>
      </c>
      <c r="E7550" s="60" t="s">
        <v>3215</v>
      </c>
      <c r="F7550" s="73">
        <v>0</v>
      </c>
      <c r="G7550" s="73">
        <v>0.83333333333333337</v>
      </c>
      <c r="H7550" s="73">
        <v>0.83333333333333337</v>
      </c>
      <c r="I7550" s="73">
        <v>0.83333333333333337</v>
      </c>
      <c r="J7550" s="81" t="s">
        <v>4230</v>
      </c>
      <c r="AL7550" s="144">
        <v>0</v>
      </c>
      <c r="AM7550" s="144">
        <v>0.83333333333333337</v>
      </c>
      <c r="AN7550" s="144">
        <v>0.83333333333333337</v>
      </c>
      <c r="AO7550" s="145">
        <v>0.83333333333333337</v>
      </c>
    </row>
    <row r="7551" spans="2:41" ht="14.5" hidden="1" x14ac:dyDescent="0.35">
      <c r="B7551" s="45" t="s">
        <v>3314</v>
      </c>
      <c r="C7551" s="54">
        <v>907517</v>
      </c>
      <c r="D7551" s="54">
        <v>907517</v>
      </c>
      <c r="E7551" s="60" t="s">
        <v>3215</v>
      </c>
      <c r="F7551" s="73">
        <v>0</v>
      </c>
      <c r="G7551" s="73">
        <v>0.83333333333333337</v>
      </c>
      <c r="H7551" s="73">
        <v>0.83333333333333337</v>
      </c>
      <c r="I7551" s="73">
        <v>0.83333333333333337</v>
      </c>
      <c r="J7551" s="81" t="s">
        <v>4230</v>
      </c>
      <c r="AL7551" s="144">
        <v>0</v>
      </c>
      <c r="AM7551" s="144">
        <v>0.83333333333333337</v>
      </c>
      <c r="AN7551" s="144">
        <v>0.83333333333333337</v>
      </c>
      <c r="AO7551" s="145">
        <v>0.83333333333333337</v>
      </c>
    </row>
    <row r="7552" spans="2:41" ht="14.5" hidden="1" x14ac:dyDescent="0.35">
      <c r="B7552" s="45" t="s">
        <v>3314</v>
      </c>
      <c r="C7552" s="54">
        <v>907552</v>
      </c>
      <c r="D7552" s="54">
        <v>907552</v>
      </c>
      <c r="E7552" s="60" t="s">
        <v>3215</v>
      </c>
      <c r="F7552" s="73">
        <v>0</v>
      </c>
      <c r="G7552" s="73">
        <v>0.83333333333333337</v>
      </c>
      <c r="H7552" s="73">
        <v>0.83333333333333337</v>
      </c>
      <c r="I7552" s="73">
        <v>0.83333333333333337</v>
      </c>
      <c r="J7552" s="81" t="s">
        <v>4230</v>
      </c>
      <c r="AL7552" s="144">
        <v>0</v>
      </c>
      <c r="AM7552" s="144">
        <v>0.83333333333333337</v>
      </c>
      <c r="AN7552" s="144">
        <v>0.83333333333333337</v>
      </c>
      <c r="AO7552" s="145">
        <v>0.83333333333333337</v>
      </c>
    </row>
    <row r="7553" spans="2:41" ht="14.5" hidden="1" x14ac:dyDescent="0.35">
      <c r="B7553" s="45" t="s">
        <v>3314</v>
      </c>
      <c r="C7553" s="54">
        <v>907556</v>
      </c>
      <c r="D7553" s="54">
        <v>907556</v>
      </c>
      <c r="E7553" s="60" t="s">
        <v>3215</v>
      </c>
      <c r="F7553" s="73">
        <v>0</v>
      </c>
      <c r="G7553" s="73">
        <v>0.83333333333333337</v>
      </c>
      <c r="H7553" s="73">
        <v>0.83333333333333337</v>
      </c>
      <c r="I7553" s="73">
        <v>0.83333333333333337</v>
      </c>
      <c r="J7553" s="81" t="s">
        <v>4230</v>
      </c>
      <c r="AL7553" s="144">
        <v>0</v>
      </c>
      <c r="AM7553" s="144">
        <v>0.83333333333333337</v>
      </c>
      <c r="AN7553" s="144">
        <v>0.83333333333333337</v>
      </c>
      <c r="AO7553" s="145">
        <v>0.83333333333333337</v>
      </c>
    </row>
    <row r="7554" spans="2:41" ht="14.5" hidden="1" x14ac:dyDescent="0.35">
      <c r="B7554" s="45" t="s">
        <v>3314</v>
      </c>
      <c r="C7554" s="54">
        <v>907558</v>
      </c>
      <c r="D7554" s="54">
        <v>907558</v>
      </c>
      <c r="E7554" s="60" t="s">
        <v>3215</v>
      </c>
      <c r="F7554" s="73">
        <v>0</v>
      </c>
      <c r="G7554" s="73">
        <v>0.83333333333333337</v>
      </c>
      <c r="H7554" s="73">
        <v>0.83333333333333337</v>
      </c>
      <c r="I7554" s="73">
        <v>0.83333333333333337</v>
      </c>
      <c r="J7554" s="81" t="s">
        <v>4230</v>
      </c>
      <c r="AL7554" s="144">
        <v>0</v>
      </c>
      <c r="AM7554" s="144">
        <v>0.83333333333333337</v>
      </c>
      <c r="AN7554" s="144">
        <v>0.83333333333333337</v>
      </c>
      <c r="AO7554" s="145">
        <v>0.83333333333333337</v>
      </c>
    </row>
    <row r="7555" spans="2:41" ht="14.5" hidden="1" x14ac:dyDescent="0.35">
      <c r="B7555" s="45" t="s">
        <v>3314</v>
      </c>
      <c r="C7555" s="54">
        <v>907626</v>
      </c>
      <c r="D7555" s="54">
        <v>907626</v>
      </c>
      <c r="E7555" s="60" t="s">
        <v>3215</v>
      </c>
      <c r="F7555" s="73">
        <v>0</v>
      </c>
      <c r="G7555" s="73">
        <v>0.83333333333333337</v>
      </c>
      <c r="H7555" s="73">
        <v>0.83333333333333337</v>
      </c>
      <c r="I7555" s="73">
        <v>0.83333333333333337</v>
      </c>
      <c r="J7555" s="81" t="s">
        <v>4230</v>
      </c>
      <c r="AL7555" s="144">
        <v>0</v>
      </c>
      <c r="AM7555" s="144">
        <v>0.83333333333333337</v>
      </c>
      <c r="AN7555" s="144">
        <v>0.83333333333333337</v>
      </c>
      <c r="AO7555" s="145">
        <v>0.83333333333333337</v>
      </c>
    </row>
    <row r="7556" spans="2:41" ht="14.5" hidden="1" x14ac:dyDescent="0.35">
      <c r="B7556" s="45" t="s">
        <v>3314</v>
      </c>
      <c r="C7556" s="54">
        <v>907628</v>
      </c>
      <c r="D7556" s="54">
        <v>907630</v>
      </c>
      <c r="E7556" s="60" t="s">
        <v>3215</v>
      </c>
      <c r="F7556" s="73">
        <v>0</v>
      </c>
      <c r="G7556" s="73">
        <v>0.83333333333333337</v>
      </c>
      <c r="H7556" s="73">
        <v>0.83333333333333337</v>
      </c>
      <c r="I7556" s="73">
        <v>0.83333333333333337</v>
      </c>
      <c r="J7556" s="81" t="s">
        <v>4230</v>
      </c>
      <c r="AL7556" s="144">
        <v>0</v>
      </c>
      <c r="AM7556" s="144">
        <v>0.83333333333333337</v>
      </c>
      <c r="AN7556" s="144">
        <v>0.83333333333333337</v>
      </c>
      <c r="AO7556" s="145">
        <v>0.83333333333333337</v>
      </c>
    </row>
    <row r="7557" spans="2:41" ht="14.5" hidden="1" x14ac:dyDescent="0.35">
      <c r="B7557" s="45" t="s">
        <v>3314</v>
      </c>
      <c r="C7557" s="54">
        <v>907668</v>
      </c>
      <c r="D7557" s="54">
        <v>907668</v>
      </c>
      <c r="E7557" s="60" t="s">
        <v>3215</v>
      </c>
      <c r="F7557" s="73">
        <v>0</v>
      </c>
      <c r="G7557" s="73">
        <v>0.83333333333333337</v>
      </c>
      <c r="H7557" s="73">
        <v>0.83333333333333337</v>
      </c>
      <c r="I7557" s="73">
        <v>0.83333333333333337</v>
      </c>
      <c r="J7557" s="81" t="s">
        <v>4230</v>
      </c>
      <c r="AL7557" s="144">
        <v>0</v>
      </c>
      <c r="AM7557" s="144">
        <v>0.83333333333333337</v>
      </c>
      <c r="AN7557" s="144">
        <v>0.83333333333333337</v>
      </c>
      <c r="AO7557" s="145">
        <v>0.83333333333333337</v>
      </c>
    </row>
    <row r="7558" spans="2:41" ht="14.5" hidden="1" x14ac:dyDescent="0.35">
      <c r="B7558" s="45" t="s">
        <v>3314</v>
      </c>
      <c r="C7558" s="54">
        <v>907696</v>
      </c>
      <c r="D7558" s="54">
        <v>907696</v>
      </c>
      <c r="E7558" s="60" t="s">
        <v>3215</v>
      </c>
      <c r="F7558" s="73">
        <v>0</v>
      </c>
      <c r="G7558" s="73">
        <v>0.83333333333333337</v>
      </c>
      <c r="H7558" s="73">
        <v>0.83333333333333337</v>
      </c>
      <c r="I7558" s="73">
        <v>0.83333333333333337</v>
      </c>
      <c r="J7558" s="81" t="s">
        <v>4230</v>
      </c>
      <c r="AL7558" s="144">
        <v>0</v>
      </c>
      <c r="AM7558" s="144">
        <v>0.83333333333333337</v>
      </c>
      <c r="AN7558" s="144">
        <v>0.83333333333333337</v>
      </c>
      <c r="AO7558" s="145">
        <v>0.83333333333333337</v>
      </c>
    </row>
    <row r="7559" spans="2:41" ht="14.5" hidden="1" x14ac:dyDescent="0.35">
      <c r="B7559" s="45" t="s">
        <v>3314</v>
      </c>
      <c r="C7559" s="54">
        <v>907713</v>
      </c>
      <c r="D7559" s="54">
        <v>907713</v>
      </c>
      <c r="E7559" s="60" t="s">
        <v>3215</v>
      </c>
      <c r="F7559" s="73">
        <v>0</v>
      </c>
      <c r="G7559" s="73">
        <v>0.83333333333333337</v>
      </c>
      <c r="H7559" s="73">
        <v>0.83333333333333337</v>
      </c>
      <c r="I7559" s="73">
        <v>0.83333333333333337</v>
      </c>
      <c r="J7559" s="81" t="s">
        <v>4230</v>
      </c>
      <c r="AL7559" s="144">
        <v>0</v>
      </c>
      <c r="AM7559" s="144">
        <v>0.83333333333333337</v>
      </c>
      <c r="AN7559" s="144">
        <v>0.83333333333333337</v>
      </c>
      <c r="AO7559" s="145">
        <v>0.83333333333333337</v>
      </c>
    </row>
    <row r="7560" spans="2:41" ht="14.5" hidden="1" x14ac:dyDescent="0.35">
      <c r="B7560" s="45" t="s">
        <v>3314</v>
      </c>
      <c r="C7560" s="54">
        <v>907842</v>
      </c>
      <c r="D7560" s="54">
        <v>907842</v>
      </c>
      <c r="E7560" s="60" t="s">
        <v>3215</v>
      </c>
      <c r="F7560" s="73">
        <v>0</v>
      </c>
      <c r="G7560" s="73">
        <v>0.83333333333333337</v>
      </c>
      <c r="H7560" s="73">
        <v>0.83333333333333337</v>
      </c>
      <c r="I7560" s="73">
        <v>0.83333333333333337</v>
      </c>
      <c r="J7560" s="81" t="s">
        <v>4230</v>
      </c>
      <c r="AL7560" s="144">
        <v>0</v>
      </c>
      <c r="AM7560" s="144">
        <v>0.83333333333333337</v>
      </c>
      <c r="AN7560" s="144">
        <v>0.83333333333333337</v>
      </c>
      <c r="AO7560" s="145">
        <v>0.83333333333333337</v>
      </c>
    </row>
    <row r="7561" spans="2:41" ht="14.5" hidden="1" x14ac:dyDescent="0.35">
      <c r="B7561" s="45" t="s">
        <v>3314</v>
      </c>
      <c r="C7561" s="54">
        <v>907924</v>
      </c>
      <c r="D7561" s="54">
        <v>907924</v>
      </c>
      <c r="E7561" s="60" t="s">
        <v>3215</v>
      </c>
      <c r="F7561" s="73">
        <v>0</v>
      </c>
      <c r="G7561" s="73">
        <v>0.83333333333333337</v>
      </c>
      <c r="H7561" s="73">
        <v>0.83333333333333337</v>
      </c>
      <c r="I7561" s="73">
        <v>0.83333333333333337</v>
      </c>
      <c r="J7561" s="81" t="s">
        <v>4230</v>
      </c>
      <c r="AL7561" s="144">
        <v>0</v>
      </c>
      <c r="AM7561" s="144">
        <v>0.83333333333333337</v>
      </c>
      <c r="AN7561" s="144">
        <v>0.83333333333333337</v>
      </c>
      <c r="AO7561" s="145">
        <v>0.83333333333333337</v>
      </c>
    </row>
    <row r="7562" spans="2:41" ht="14.5" hidden="1" x14ac:dyDescent="0.35">
      <c r="B7562" s="45" t="s">
        <v>3314</v>
      </c>
      <c r="C7562" s="54">
        <v>907994</v>
      </c>
      <c r="D7562" s="54">
        <v>907994</v>
      </c>
      <c r="E7562" s="60" t="s">
        <v>3215</v>
      </c>
      <c r="F7562" s="73">
        <v>0</v>
      </c>
      <c r="G7562" s="73">
        <v>0.83333333333333337</v>
      </c>
      <c r="H7562" s="73">
        <v>0.83333333333333337</v>
      </c>
      <c r="I7562" s="73">
        <v>0.83333333333333337</v>
      </c>
      <c r="J7562" s="81" t="s">
        <v>4230</v>
      </c>
      <c r="AL7562" s="144">
        <v>0</v>
      </c>
      <c r="AM7562" s="144">
        <v>0.83333333333333337</v>
      </c>
      <c r="AN7562" s="144">
        <v>0.83333333333333337</v>
      </c>
      <c r="AO7562" s="145">
        <v>0.83333333333333337</v>
      </c>
    </row>
    <row r="7563" spans="2:41" ht="14.5" hidden="1" x14ac:dyDescent="0.35">
      <c r="B7563" s="45" t="s">
        <v>3314</v>
      </c>
      <c r="C7563" s="54">
        <v>907997</v>
      </c>
      <c r="D7563" s="54">
        <v>907997</v>
      </c>
      <c r="E7563" s="60" t="s">
        <v>3215</v>
      </c>
      <c r="F7563" s="73">
        <v>0</v>
      </c>
      <c r="G7563" s="73">
        <v>0.83333333333333337</v>
      </c>
      <c r="H7563" s="73">
        <v>0.83333333333333337</v>
      </c>
      <c r="I7563" s="73">
        <v>0.83333333333333337</v>
      </c>
      <c r="J7563" s="81" t="s">
        <v>4230</v>
      </c>
      <c r="AL7563" s="144">
        <v>0</v>
      </c>
      <c r="AM7563" s="144">
        <v>0.83333333333333337</v>
      </c>
      <c r="AN7563" s="144">
        <v>0.83333333333333337</v>
      </c>
      <c r="AO7563" s="145">
        <v>0.83333333333333337</v>
      </c>
    </row>
    <row r="7564" spans="2:41" ht="14.5" hidden="1" x14ac:dyDescent="0.35">
      <c r="B7564" s="45" t="s">
        <v>3314</v>
      </c>
      <c r="C7564" s="54">
        <v>908011</v>
      </c>
      <c r="D7564" s="54">
        <v>908011</v>
      </c>
      <c r="E7564" s="60" t="s">
        <v>3215</v>
      </c>
      <c r="F7564" s="73">
        <v>0</v>
      </c>
      <c r="G7564" s="73">
        <v>0.83333333333333337</v>
      </c>
      <c r="H7564" s="73">
        <v>0.83333333333333337</v>
      </c>
      <c r="I7564" s="73">
        <v>0.83333333333333337</v>
      </c>
      <c r="J7564" s="81" t="s">
        <v>4230</v>
      </c>
      <c r="AL7564" s="144">
        <v>0</v>
      </c>
      <c r="AM7564" s="144">
        <v>0.83333333333333337</v>
      </c>
      <c r="AN7564" s="144">
        <v>0.83333333333333337</v>
      </c>
      <c r="AO7564" s="145">
        <v>0.83333333333333337</v>
      </c>
    </row>
    <row r="7565" spans="2:41" ht="14.5" hidden="1" x14ac:dyDescent="0.35">
      <c r="B7565" s="45" t="s">
        <v>3314</v>
      </c>
      <c r="C7565" s="54">
        <v>908018</v>
      </c>
      <c r="D7565" s="54">
        <v>908019</v>
      </c>
      <c r="E7565" s="60" t="s">
        <v>3215</v>
      </c>
      <c r="F7565" s="73">
        <v>0</v>
      </c>
      <c r="G7565" s="73">
        <v>0.83333333333333337</v>
      </c>
      <c r="H7565" s="73">
        <v>0.83333333333333337</v>
      </c>
      <c r="I7565" s="73">
        <v>0.83333333333333337</v>
      </c>
      <c r="J7565" s="81" t="s">
        <v>4230</v>
      </c>
      <c r="AL7565" s="144">
        <v>0</v>
      </c>
      <c r="AM7565" s="144">
        <v>0.83333333333333337</v>
      </c>
      <c r="AN7565" s="144">
        <v>0.83333333333333337</v>
      </c>
      <c r="AO7565" s="145">
        <v>0.83333333333333337</v>
      </c>
    </row>
    <row r="7566" spans="2:41" ht="14.5" hidden="1" x14ac:dyDescent="0.35">
      <c r="B7566" s="45" t="s">
        <v>3314</v>
      </c>
      <c r="C7566" s="54">
        <v>908091</v>
      </c>
      <c r="D7566" s="54">
        <v>908091</v>
      </c>
      <c r="E7566" s="60" t="s">
        <v>3215</v>
      </c>
      <c r="F7566" s="73">
        <v>0</v>
      </c>
      <c r="G7566" s="73">
        <v>0.83333333333333337</v>
      </c>
      <c r="H7566" s="73">
        <v>0.83333333333333337</v>
      </c>
      <c r="I7566" s="73">
        <v>0.83333333333333337</v>
      </c>
      <c r="J7566" s="81" t="s">
        <v>4230</v>
      </c>
      <c r="AL7566" s="144">
        <v>0</v>
      </c>
      <c r="AM7566" s="144">
        <v>0.83333333333333337</v>
      </c>
      <c r="AN7566" s="144">
        <v>0.83333333333333337</v>
      </c>
      <c r="AO7566" s="145">
        <v>0.83333333333333337</v>
      </c>
    </row>
    <row r="7567" spans="2:41" ht="14.5" hidden="1" x14ac:dyDescent="0.35">
      <c r="B7567" s="45" t="s">
        <v>3314</v>
      </c>
      <c r="C7567" s="54">
        <v>908110</v>
      </c>
      <c r="D7567" s="54">
        <v>908111</v>
      </c>
      <c r="E7567" s="60" t="s">
        <v>3215</v>
      </c>
      <c r="F7567" s="73">
        <v>0</v>
      </c>
      <c r="G7567" s="73">
        <v>0.83333333333333337</v>
      </c>
      <c r="H7567" s="73">
        <v>0.83333333333333337</v>
      </c>
      <c r="I7567" s="73">
        <v>0.83333333333333337</v>
      </c>
      <c r="J7567" s="81" t="s">
        <v>4230</v>
      </c>
      <c r="AL7567" s="144">
        <v>0</v>
      </c>
      <c r="AM7567" s="144">
        <v>0.83333333333333337</v>
      </c>
      <c r="AN7567" s="144">
        <v>0.83333333333333337</v>
      </c>
      <c r="AO7567" s="145">
        <v>0.83333333333333337</v>
      </c>
    </row>
    <row r="7568" spans="2:41" ht="14.5" hidden="1" x14ac:dyDescent="0.35">
      <c r="B7568" s="45" t="s">
        <v>3314</v>
      </c>
      <c r="C7568" s="54">
        <v>908117</v>
      </c>
      <c r="D7568" s="54">
        <v>908118</v>
      </c>
      <c r="E7568" s="60" t="s">
        <v>3215</v>
      </c>
      <c r="F7568" s="73">
        <v>0</v>
      </c>
      <c r="G7568" s="73">
        <v>0.83333333333333337</v>
      </c>
      <c r="H7568" s="73">
        <v>0.83333333333333337</v>
      </c>
      <c r="I7568" s="73">
        <v>0.83333333333333337</v>
      </c>
      <c r="J7568" s="81" t="s">
        <v>4230</v>
      </c>
      <c r="AL7568" s="144">
        <v>0</v>
      </c>
      <c r="AM7568" s="144">
        <v>0.83333333333333337</v>
      </c>
      <c r="AN7568" s="144">
        <v>0.83333333333333337</v>
      </c>
      <c r="AO7568" s="145">
        <v>0.83333333333333337</v>
      </c>
    </row>
    <row r="7569" spans="2:41" ht="14.5" hidden="1" x14ac:dyDescent="0.35">
      <c r="B7569" s="45" t="s">
        <v>3314</v>
      </c>
      <c r="C7569" s="54">
        <v>908192</v>
      </c>
      <c r="D7569" s="54">
        <v>908192</v>
      </c>
      <c r="E7569" s="60" t="s">
        <v>3215</v>
      </c>
      <c r="F7569" s="73">
        <v>0</v>
      </c>
      <c r="G7569" s="73">
        <v>0.83333333333333337</v>
      </c>
      <c r="H7569" s="73">
        <v>0.83333333333333337</v>
      </c>
      <c r="I7569" s="73">
        <v>0.83333333333333337</v>
      </c>
      <c r="J7569" s="81" t="s">
        <v>4230</v>
      </c>
      <c r="AL7569" s="144">
        <v>0</v>
      </c>
      <c r="AM7569" s="144">
        <v>0.83333333333333337</v>
      </c>
      <c r="AN7569" s="144">
        <v>0.83333333333333337</v>
      </c>
      <c r="AO7569" s="145">
        <v>0.83333333333333337</v>
      </c>
    </row>
    <row r="7570" spans="2:41" ht="14.5" hidden="1" x14ac:dyDescent="0.35">
      <c r="B7570" s="45" t="s">
        <v>3314</v>
      </c>
      <c r="C7570" s="54">
        <v>908198</v>
      </c>
      <c r="D7570" s="54">
        <v>908198</v>
      </c>
      <c r="E7570" s="60" t="s">
        <v>3215</v>
      </c>
      <c r="F7570" s="73">
        <v>0</v>
      </c>
      <c r="G7570" s="73">
        <v>0.83333333333333337</v>
      </c>
      <c r="H7570" s="73">
        <v>0.83333333333333337</v>
      </c>
      <c r="I7570" s="73">
        <v>0.83333333333333337</v>
      </c>
      <c r="J7570" s="81" t="s">
        <v>4230</v>
      </c>
      <c r="AL7570" s="144">
        <v>0</v>
      </c>
      <c r="AM7570" s="144">
        <v>0.83333333333333337</v>
      </c>
      <c r="AN7570" s="144">
        <v>0.83333333333333337</v>
      </c>
      <c r="AO7570" s="145">
        <v>0.83333333333333337</v>
      </c>
    </row>
    <row r="7571" spans="2:41" ht="14.5" hidden="1" x14ac:dyDescent="0.35">
      <c r="B7571" s="45" t="s">
        <v>3314</v>
      </c>
      <c r="C7571" s="54">
        <v>908291</v>
      </c>
      <c r="D7571" s="54">
        <v>908291</v>
      </c>
      <c r="E7571" s="60" t="s">
        <v>3215</v>
      </c>
      <c r="F7571" s="73">
        <v>0</v>
      </c>
      <c r="G7571" s="73">
        <v>0.83333333333333337</v>
      </c>
      <c r="H7571" s="73">
        <v>0.83333333333333337</v>
      </c>
      <c r="I7571" s="73">
        <v>0.83333333333333337</v>
      </c>
      <c r="J7571" s="81" t="s">
        <v>4230</v>
      </c>
      <c r="AL7571" s="144">
        <v>0</v>
      </c>
      <c r="AM7571" s="144">
        <v>0.83333333333333337</v>
      </c>
      <c r="AN7571" s="144">
        <v>0.83333333333333337</v>
      </c>
      <c r="AO7571" s="145">
        <v>0.83333333333333337</v>
      </c>
    </row>
    <row r="7572" spans="2:41" ht="14.5" hidden="1" x14ac:dyDescent="0.35">
      <c r="B7572" s="45" t="s">
        <v>3314</v>
      </c>
      <c r="C7572" s="54">
        <v>908293</v>
      </c>
      <c r="D7572" s="54">
        <v>908294</v>
      </c>
      <c r="E7572" s="60" t="s">
        <v>3215</v>
      </c>
      <c r="F7572" s="73">
        <v>0</v>
      </c>
      <c r="G7572" s="73">
        <v>0.83333333333333337</v>
      </c>
      <c r="H7572" s="73">
        <v>0.83333333333333337</v>
      </c>
      <c r="I7572" s="73">
        <v>0.83333333333333337</v>
      </c>
      <c r="J7572" s="81" t="s">
        <v>4230</v>
      </c>
      <c r="AL7572" s="144">
        <v>0</v>
      </c>
      <c r="AM7572" s="144">
        <v>0.83333333333333337</v>
      </c>
      <c r="AN7572" s="144">
        <v>0.83333333333333337</v>
      </c>
      <c r="AO7572" s="145">
        <v>0.83333333333333337</v>
      </c>
    </row>
    <row r="7573" spans="2:41" ht="14.5" hidden="1" x14ac:dyDescent="0.35">
      <c r="B7573" s="45" t="s">
        <v>3314</v>
      </c>
      <c r="C7573" s="54">
        <v>908321</v>
      </c>
      <c r="D7573" s="54">
        <v>908321</v>
      </c>
      <c r="E7573" s="60" t="s">
        <v>3215</v>
      </c>
      <c r="F7573" s="73">
        <v>0</v>
      </c>
      <c r="G7573" s="73">
        <v>0.83333333333333337</v>
      </c>
      <c r="H7573" s="73">
        <v>0.83333333333333337</v>
      </c>
      <c r="I7573" s="73">
        <v>0.83333333333333337</v>
      </c>
      <c r="J7573" s="81" t="s">
        <v>4230</v>
      </c>
      <c r="AL7573" s="144">
        <v>0</v>
      </c>
      <c r="AM7573" s="144">
        <v>0.83333333333333337</v>
      </c>
      <c r="AN7573" s="144">
        <v>0.83333333333333337</v>
      </c>
      <c r="AO7573" s="145">
        <v>0.83333333333333337</v>
      </c>
    </row>
    <row r="7574" spans="2:41" ht="14.5" hidden="1" x14ac:dyDescent="0.35">
      <c r="B7574" s="45" t="s">
        <v>3314</v>
      </c>
      <c r="C7574" s="54">
        <v>908401</v>
      </c>
      <c r="D7574" s="54">
        <v>908405</v>
      </c>
      <c r="E7574" s="60" t="s">
        <v>3215</v>
      </c>
      <c r="F7574" s="73">
        <v>0</v>
      </c>
      <c r="G7574" s="73">
        <v>0.83333333333333337</v>
      </c>
      <c r="H7574" s="73">
        <v>0.83333333333333337</v>
      </c>
      <c r="I7574" s="73">
        <v>0.83333333333333337</v>
      </c>
      <c r="J7574" s="81" t="s">
        <v>4230</v>
      </c>
      <c r="AL7574" s="144">
        <v>0</v>
      </c>
      <c r="AM7574" s="144">
        <v>0.83333333333333337</v>
      </c>
      <c r="AN7574" s="144">
        <v>0.83333333333333337</v>
      </c>
      <c r="AO7574" s="145">
        <v>0.83333333333333337</v>
      </c>
    </row>
    <row r="7575" spans="2:41" ht="14.5" hidden="1" x14ac:dyDescent="0.35">
      <c r="B7575" s="45" t="s">
        <v>3314</v>
      </c>
      <c r="C7575" s="54">
        <v>908407</v>
      </c>
      <c r="D7575" s="54">
        <v>908409</v>
      </c>
      <c r="E7575" s="60" t="s">
        <v>3215</v>
      </c>
      <c r="F7575" s="73">
        <v>0</v>
      </c>
      <c r="G7575" s="73">
        <v>0.83333333333333337</v>
      </c>
      <c r="H7575" s="73">
        <v>0.83333333333333337</v>
      </c>
      <c r="I7575" s="73">
        <v>0.83333333333333337</v>
      </c>
      <c r="J7575" s="81" t="s">
        <v>4230</v>
      </c>
      <c r="AL7575" s="144">
        <v>0</v>
      </c>
      <c r="AM7575" s="144">
        <v>0.83333333333333337</v>
      </c>
      <c r="AN7575" s="144">
        <v>0.83333333333333337</v>
      </c>
      <c r="AO7575" s="145">
        <v>0.83333333333333337</v>
      </c>
    </row>
    <row r="7576" spans="2:41" ht="14.5" hidden="1" x14ac:dyDescent="0.35">
      <c r="B7576" s="45" t="s">
        <v>3314</v>
      </c>
      <c r="C7576" s="54">
        <v>908722</v>
      </c>
      <c r="D7576" s="54">
        <v>908722</v>
      </c>
      <c r="E7576" s="60" t="s">
        <v>3215</v>
      </c>
      <c r="F7576" s="73">
        <v>0</v>
      </c>
      <c r="G7576" s="73">
        <v>0.83333333333333337</v>
      </c>
      <c r="H7576" s="73">
        <v>0.83333333333333337</v>
      </c>
      <c r="I7576" s="73">
        <v>0.83333333333333337</v>
      </c>
      <c r="J7576" s="81" t="s">
        <v>4230</v>
      </c>
      <c r="AL7576" s="144">
        <v>0</v>
      </c>
      <c r="AM7576" s="144">
        <v>0.83333333333333337</v>
      </c>
      <c r="AN7576" s="144">
        <v>0.83333333333333337</v>
      </c>
      <c r="AO7576" s="145">
        <v>0.83333333333333337</v>
      </c>
    </row>
    <row r="7577" spans="2:41" ht="14.5" hidden="1" x14ac:dyDescent="0.35">
      <c r="B7577" s="45" t="s">
        <v>3314</v>
      </c>
      <c r="C7577" s="54">
        <v>908858</v>
      </c>
      <c r="D7577" s="54">
        <v>908858</v>
      </c>
      <c r="E7577" s="60" t="s">
        <v>3215</v>
      </c>
      <c r="F7577" s="73">
        <v>0</v>
      </c>
      <c r="G7577" s="73">
        <v>0.83333333333333337</v>
      </c>
      <c r="H7577" s="73">
        <v>0.83333333333333337</v>
      </c>
      <c r="I7577" s="73">
        <v>0.83333333333333337</v>
      </c>
      <c r="J7577" s="81" t="s">
        <v>4230</v>
      </c>
      <c r="AL7577" s="144">
        <v>0</v>
      </c>
      <c r="AM7577" s="144">
        <v>0.83333333333333337</v>
      </c>
      <c r="AN7577" s="144">
        <v>0.83333333333333337</v>
      </c>
      <c r="AO7577" s="145">
        <v>0.83333333333333337</v>
      </c>
    </row>
    <row r="7578" spans="2:41" ht="14.5" hidden="1" x14ac:dyDescent="0.35">
      <c r="B7578" s="45" t="s">
        <v>3314</v>
      </c>
      <c r="C7578" s="54">
        <v>90904</v>
      </c>
      <c r="D7578" s="54">
        <v>90904</v>
      </c>
      <c r="E7578" s="60" t="s">
        <v>3215</v>
      </c>
      <c r="F7578" s="73">
        <v>0</v>
      </c>
      <c r="G7578" s="73">
        <v>0.83333333333333337</v>
      </c>
      <c r="H7578" s="73">
        <v>0.83333333333333337</v>
      </c>
      <c r="I7578" s="73">
        <v>0.83333333333333337</v>
      </c>
      <c r="J7578" s="81" t="s">
        <v>4230</v>
      </c>
      <c r="AL7578" s="144">
        <v>0</v>
      </c>
      <c r="AM7578" s="144">
        <v>0.83333333333333337</v>
      </c>
      <c r="AN7578" s="144">
        <v>0.83333333333333337</v>
      </c>
      <c r="AO7578" s="145">
        <v>0.83333333333333337</v>
      </c>
    </row>
    <row r="7579" spans="2:41" ht="14.5" hidden="1" x14ac:dyDescent="0.35">
      <c r="B7579" s="45" t="s">
        <v>3314</v>
      </c>
      <c r="C7579" s="54">
        <v>909060</v>
      </c>
      <c r="D7579" s="54">
        <v>909062</v>
      </c>
      <c r="E7579" s="60" t="s">
        <v>3215</v>
      </c>
      <c r="F7579" s="73">
        <v>0</v>
      </c>
      <c r="G7579" s="73">
        <v>0.83333333333333337</v>
      </c>
      <c r="H7579" s="73">
        <v>0.83333333333333337</v>
      </c>
      <c r="I7579" s="73">
        <v>0.83333333333333337</v>
      </c>
      <c r="J7579" s="81" t="s">
        <v>4230</v>
      </c>
      <c r="AL7579" s="144">
        <v>0</v>
      </c>
      <c r="AM7579" s="144">
        <v>0.83333333333333337</v>
      </c>
      <c r="AN7579" s="144">
        <v>0.83333333333333337</v>
      </c>
      <c r="AO7579" s="145">
        <v>0.83333333333333337</v>
      </c>
    </row>
    <row r="7580" spans="2:41" ht="14.5" hidden="1" x14ac:dyDescent="0.35">
      <c r="B7580" s="45" t="s">
        <v>3314</v>
      </c>
      <c r="C7580" s="54">
        <v>909064</v>
      </c>
      <c r="D7580" s="54">
        <v>909064</v>
      </c>
      <c r="E7580" s="60" t="s">
        <v>3215</v>
      </c>
      <c r="F7580" s="73">
        <v>0</v>
      </c>
      <c r="G7580" s="73">
        <v>0.83333333333333337</v>
      </c>
      <c r="H7580" s="73">
        <v>0.83333333333333337</v>
      </c>
      <c r="I7580" s="73">
        <v>0.83333333333333337</v>
      </c>
      <c r="J7580" s="81" t="s">
        <v>4230</v>
      </c>
      <c r="AL7580" s="144">
        <v>0</v>
      </c>
      <c r="AM7580" s="144">
        <v>0.83333333333333337</v>
      </c>
      <c r="AN7580" s="144">
        <v>0.83333333333333337</v>
      </c>
      <c r="AO7580" s="145">
        <v>0.83333333333333337</v>
      </c>
    </row>
    <row r="7581" spans="2:41" ht="14.5" hidden="1" x14ac:dyDescent="0.35">
      <c r="B7581" s="45" t="s">
        <v>3314</v>
      </c>
      <c r="C7581" s="54">
        <v>909066</v>
      </c>
      <c r="D7581" s="54">
        <v>909066</v>
      </c>
      <c r="E7581" s="60" t="s">
        <v>3215</v>
      </c>
      <c r="F7581" s="73">
        <v>0</v>
      </c>
      <c r="G7581" s="73">
        <v>0.83333333333333337</v>
      </c>
      <c r="H7581" s="73">
        <v>0.83333333333333337</v>
      </c>
      <c r="I7581" s="73">
        <v>0.83333333333333337</v>
      </c>
      <c r="J7581" s="81" t="s">
        <v>4230</v>
      </c>
      <c r="AL7581" s="144">
        <v>0</v>
      </c>
      <c r="AM7581" s="144">
        <v>0.83333333333333337</v>
      </c>
      <c r="AN7581" s="144">
        <v>0.83333333333333337</v>
      </c>
      <c r="AO7581" s="145">
        <v>0.83333333333333337</v>
      </c>
    </row>
    <row r="7582" spans="2:41" ht="14.5" hidden="1" x14ac:dyDescent="0.35">
      <c r="B7582" s="45" t="s">
        <v>3314</v>
      </c>
      <c r="C7582" s="54">
        <v>909068</v>
      </c>
      <c r="D7582" s="54">
        <v>909068</v>
      </c>
      <c r="E7582" s="60" t="s">
        <v>3215</v>
      </c>
      <c r="F7582" s="73">
        <v>0</v>
      </c>
      <c r="G7582" s="73">
        <v>0.83333333333333337</v>
      </c>
      <c r="H7582" s="73">
        <v>0.83333333333333337</v>
      </c>
      <c r="I7582" s="73">
        <v>0.83333333333333337</v>
      </c>
      <c r="J7582" s="81" t="s">
        <v>4230</v>
      </c>
      <c r="AL7582" s="144">
        <v>0</v>
      </c>
      <c r="AM7582" s="144">
        <v>0.83333333333333337</v>
      </c>
      <c r="AN7582" s="144">
        <v>0.83333333333333337</v>
      </c>
      <c r="AO7582" s="145">
        <v>0.83333333333333337</v>
      </c>
    </row>
    <row r="7583" spans="2:41" ht="14.5" hidden="1" x14ac:dyDescent="0.35">
      <c r="B7583" s="45" t="s">
        <v>3314</v>
      </c>
      <c r="C7583" s="54">
        <v>909070</v>
      </c>
      <c r="D7583" s="54">
        <v>909070</v>
      </c>
      <c r="E7583" s="60" t="s">
        <v>3215</v>
      </c>
      <c r="F7583" s="73">
        <v>0</v>
      </c>
      <c r="G7583" s="73">
        <v>0.83333333333333337</v>
      </c>
      <c r="H7583" s="73">
        <v>0.83333333333333337</v>
      </c>
      <c r="I7583" s="73">
        <v>0.83333333333333337</v>
      </c>
      <c r="J7583" s="81" t="s">
        <v>4230</v>
      </c>
      <c r="AL7583" s="144">
        <v>0</v>
      </c>
      <c r="AM7583" s="144">
        <v>0.83333333333333337</v>
      </c>
      <c r="AN7583" s="144">
        <v>0.83333333333333337</v>
      </c>
      <c r="AO7583" s="145">
        <v>0.83333333333333337</v>
      </c>
    </row>
    <row r="7584" spans="2:41" ht="14.5" hidden="1" x14ac:dyDescent="0.35">
      <c r="B7584" s="45" t="s">
        <v>3314</v>
      </c>
      <c r="C7584" s="54">
        <v>909074</v>
      </c>
      <c r="D7584" s="54">
        <v>909074</v>
      </c>
      <c r="E7584" s="60" t="s">
        <v>3215</v>
      </c>
      <c r="F7584" s="73">
        <v>0</v>
      </c>
      <c r="G7584" s="73">
        <v>0.83333333333333337</v>
      </c>
      <c r="H7584" s="73">
        <v>0.83333333333333337</v>
      </c>
      <c r="I7584" s="73">
        <v>0.83333333333333337</v>
      </c>
      <c r="J7584" s="81" t="s">
        <v>4230</v>
      </c>
      <c r="AL7584" s="144">
        <v>0</v>
      </c>
      <c r="AM7584" s="144">
        <v>0.83333333333333337</v>
      </c>
      <c r="AN7584" s="144">
        <v>0.83333333333333337</v>
      </c>
      <c r="AO7584" s="145">
        <v>0.83333333333333337</v>
      </c>
    </row>
    <row r="7585" spans="2:41" ht="14.5" hidden="1" x14ac:dyDescent="0.35">
      <c r="B7585" s="45" t="s">
        <v>3314</v>
      </c>
      <c r="C7585" s="54">
        <v>909079</v>
      </c>
      <c r="D7585" s="54">
        <v>909079</v>
      </c>
      <c r="E7585" s="60" t="s">
        <v>3215</v>
      </c>
      <c r="F7585" s="73">
        <v>0</v>
      </c>
      <c r="G7585" s="73">
        <v>0.83333333333333337</v>
      </c>
      <c r="H7585" s="73">
        <v>0.83333333333333337</v>
      </c>
      <c r="I7585" s="73">
        <v>0.83333333333333337</v>
      </c>
      <c r="J7585" s="81" t="s">
        <v>4230</v>
      </c>
      <c r="AL7585" s="144">
        <v>0</v>
      </c>
      <c r="AM7585" s="144">
        <v>0.83333333333333337</v>
      </c>
      <c r="AN7585" s="144">
        <v>0.83333333333333337</v>
      </c>
      <c r="AO7585" s="145">
        <v>0.83333333333333337</v>
      </c>
    </row>
    <row r="7586" spans="2:41" ht="14.5" hidden="1" x14ac:dyDescent="0.35">
      <c r="B7586" s="45" t="s">
        <v>3314</v>
      </c>
      <c r="C7586" s="54">
        <v>909100</v>
      </c>
      <c r="D7586" s="54">
        <v>909105</v>
      </c>
      <c r="E7586" s="60" t="s">
        <v>3215</v>
      </c>
      <c r="F7586" s="73">
        <v>0</v>
      </c>
      <c r="G7586" s="73">
        <v>0.83333333333333337</v>
      </c>
      <c r="H7586" s="73">
        <v>0.83333333333333337</v>
      </c>
      <c r="I7586" s="73">
        <v>0.83333333333333337</v>
      </c>
      <c r="J7586" s="81" t="s">
        <v>4230</v>
      </c>
      <c r="AL7586" s="144">
        <v>0</v>
      </c>
      <c r="AM7586" s="144">
        <v>0.83333333333333337</v>
      </c>
      <c r="AN7586" s="144">
        <v>0.83333333333333337</v>
      </c>
      <c r="AO7586" s="145">
        <v>0.83333333333333337</v>
      </c>
    </row>
    <row r="7587" spans="2:41" ht="14.5" hidden="1" x14ac:dyDescent="0.35">
      <c r="B7587" s="45" t="s">
        <v>3314</v>
      </c>
      <c r="C7587" s="54">
        <v>909107</v>
      </c>
      <c r="D7587" s="54">
        <v>909107</v>
      </c>
      <c r="E7587" s="60" t="s">
        <v>3215</v>
      </c>
      <c r="F7587" s="73">
        <v>0</v>
      </c>
      <c r="G7587" s="73">
        <v>0.83333333333333337</v>
      </c>
      <c r="H7587" s="73">
        <v>0.83333333333333337</v>
      </c>
      <c r="I7587" s="73">
        <v>0.83333333333333337</v>
      </c>
      <c r="J7587" s="81" t="s">
        <v>4230</v>
      </c>
      <c r="AL7587" s="144">
        <v>0</v>
      </c>
      <c r="AM7587" s="144">
        <v>0.83333333333333337</v>
      </c>
      <c r="AN7587" s="144">
        <v>0.83333333333333337</v>
      </c>
      <c r="AO7587" s="145">
        <v>0.83333333333333337</v>
      </c>
    </row>
    <row r="7588" spans="2:41" ht="14.5" hidden="1" x14ac:dyDescent="0.35">
      <c r="B7588" s="45" t="s">
        <v>3314</v>
      </c>
      <c r="C7588" s="54">
        <v>909241</v>
      </c>
      <c r="D7588" s="54">
        <v>909241</v>
      </c>
      <c r="E7588" s="60" t="s">
        <v>3215</v>
      </c>
      <c r="F7588" s="73">
        <v>0</v>
      </c>
      <c r="G7588" s="73">
        <v>0.83333333333333337</v>
      </c>
      <c r="H7588" s="73">
        <v>0.83333333333333337</v>
      </c>
      <c r="I7588" s="73">
        <v>0.83333333333333337</v>
      </c>
      <c r="J7588" s="81" t="s">
        <v>4230</v>
      </c>
      <c r="AL7588" s="144">
        <v>0</v>
      </c>
      <c r="AM7588" s="144">
        <v>0.83333333333333337</v>
      </c>
      <c r="AN7588" s="144">
        <v>0.83333333333333337</v>
      </c>
      <c r="AO7588" s="145">
        <v>0.83333333333333337</v>
      </c>
    </row>
    <row r="7589" spans="2:41" ht="14.5" hidden="1" x14ac:dyDescent="0.35">
      <c r="B7589" s="45" t="s">
        <v>3314</v>
      </c>
      <c r="C7589" s="54">
        <v>909246</v>
      </c>
      <c r="D7589" s="54">
        <v>909247</v>
      </c>
      <c r="E7589" s="60" t="s">
        <v>3215</v>
      </c>
      <c r="F7589" s="73">
        <v>0</v>
      </c>
      <c r="G7589" s="73">
        <v>0.83333333333333337</v>
      </c>
      <c r="H7589" s="73">
        <v>0.83333333333333337</v>
      </c>
      <c r="I7589" s="73">
        <v>0.83333333333333337</v>
      </c>
      <c r="J7589" s="81" t="s">
        <v>4230</v>
      </c>
      <c r="AL7589" s="144">
        <v>0</v>
      </c>
      <c r="AM7589" s="144">
        <v>0.83333333333333337</v>
      </c>
      <c r="AN7589" s="144">
        <v>0.83333333333333337</v>
      </c>
      <c r="AO7589" s="145">
        <v>0.83333333333333337</v>
      </c>
    </row>
    <row r="7590" spans="2:41" ht="14.5" hidden="1" x14ac:dyDescent="0.35">
      <c r="B7590" s="45" t="s">
        <v>3314</v>
      </c>
      <c r="C7590" s="54">
        <v>909249</v>
      </c>
      <c r="D7590" s="54">
        <v>909249</v>
      </c>
      <c r="E7590" s="60" t="s">
        <v>3215</v>
      </c>
      <c r="F7590" s="73">
        <v>0</v>
      </c>
      <c r="G7590" s="73">
        <v>0.83333333333333337</v>
      </c>
      <c r="H7590" s="73">
        <v>0.83333333333333337</v>
      </c>
      <c r="I7590" s="73">
        <v>0.83333333333333337</v>
      </c>
      <c r="J7590" s="81" t="s">
        <v>4230</v>
      </c>
      <c r="AL7590" s="144">
        <v>0</v>
      </c>
      <c r="AM7590" s="144">
        <v>0.83333333333333337</v>
      </c>
      <c r="AN7590" s="144">
        <v>0.83333333333333337</v>
      </c>
      <c r="AO7590" s="145">
        <v>0.83333333333333337</v>
      </c>
    </row>
    <row r="7591" spans="2:41" ht="14.5" hidden="1" x14ac:dyDescent="0.35">
      <c r="B7591" s="45" t="s">
        <v>3314</v>
      </c>
      <c r="C7591" s="54">
        <v>909390</v>
      </c>
      <c r="D7591" s="54">
        <v>909391</v>
      </c>
      <c r="E7591" s="60" t="s">
        <v>3215</v>
      </c>
      <c r="F7591" s="73">
        <v>0</v>
      </c>
      <c r="G7591" s="73">
        <v>0.83333333333333337</v>
      </c>
      <c r="H7591" s="73">
        <v>0.83333333333333337</v>
      </c>
      <c r="I7591" s="73">
        <v>0.83333333333333337</v>
      </c>
      <c r="J7591" s="81" t="s">
        <v>4230</v>
      </c>
      <c r="AL7591" s="144">
        <v>0</v>
      </c>
      <c r="AM7591" s="144">
        <v>0.83333333333333337</v>
      </c>
      <c r="AN7591" s="144">
        <v>0.83333333333333337</v>
      </c>
      <c r="AO7591" s="145">
        <v>0.83333333333333337</v>
      </c>
    </row>
    <row r="7592" spans="2:41" ht="14.5" hidden="1" x14ac:dyDescent="0.35">
      <c r="B7592" s="45" t="s">
        <v>3314</v>
      </c>
      <c r="C7592" s="54">
        <v>909426</v>
      </c>
      <c r="D7592" s="54">
        <v>909426</v>
      </c>
      <c r="E7592" s="60" t="s">
        <v>3215</v>
      </c>
      <c r="F7592" s="73">
        <v>0</v>
      </c>
      <c r="G7592" s="73">
        <v>0.83333333333333337</v>
      </c>
      <c r="H7592" s="73">
        <v>0.83333333333333337</v>
      </c>
      <c r="I7592" s="73">
        <v>0.83333333333333337</v>
      </c>
      <c r="J7592" s="81" t="s">
        <v>4230</v>
      </c>
      <c r="AL7592" s="144">
        <v>0</v>
      </c>
      <c r="AM7592" s="144">
        <v>0.83333333333333337</v>
      </c>
      <c r="AN7592" s="144">
        <v>0.83333333333333337</v>
      </c>
      <c r="AO7592" s="145">
        <v>0.83333333333333337</v>
      </c>
    </row>
    <row r="7593" spans="2:41" ht="14.5" hidden="1" x14ac:dyDescent="0.35">
      <c r="B7593" s="45" t="s">
        <v>3314</v>
      </c>
      <c r="C7593" s="54">
        <v>909560</v>
      </c>
      <c r="D7593" s="54">
        <v>909560</v>
      </c>
      <c r="E7593" s="60" t="s">
        <v>3215</v>
      </c>
      <c r="F7593" s="73">
        <v>0</v>
      </c>
      <c r="G7593" s="73">
        <v>0.83333333333333337</v>
      </c>
      <c r="H7593" s="73">
        <v>0.83333333333333337</v>
      </c>
      <c r="I7593" s="73">
        <v>0.83333333333333337</v>
      </c>
      <c r="J7593" s="81" t="s">
        <v>4230</v>
      </c>
      <c r="AL7593" s="144">
        <v>0</v>
      </c>
      <c r="AM7593" s="144">
        <v>0.83333333333333337</v>
      </c>
      <c r="AN7593" s="144">
        <v>0.83333333333333337</v>
      </c>
      <c r="AO7593" s="145">
        <v>0.83333333333333337</v>
      </c>
    </row>
    <row r="7594" spans="2:41" ht="14.5" hidden="1" x14ac:dyDescent="0.35">
      <c r="B7594" s="45" t="s">
        <v>3314</v>
      </c>
      <c r="C7594" s="54">
        <v>909578</v>
      </c>
      <c r="D7594" s="54">
        <v>909578</v>
      </c>
      <c r="E7594" s="60" t="s">
        <v>3215</v>
      </c>
      <c r="F7594" s="73">
        <v>0</v>
      </c>
      <c r="G7594" s="73">
        <v>0.83333333333333337</v>
      </c>
      <c r="H7594" s="73">
        <v>0.83333333333333337</v>
      </c>
      <c r="I7594" s="73">
        <v>0.83333333333333337</v>
      </c>
      <c r="J7594" s="81" t="s">
        <v>4230</v>
      </c>
      <c r="AL7594" s="144">
        <v>0</v>
      </c>
      <c r="AM7594" s="144">
        <v>0.83333333333333337</v>
      </c>
      <c r="AN7594" s="144">
        <v>0.83333333333333337</v>
      </c>
      <c r="AO7594" s="145">
        <v>0.83333333333333337</v>
      </c>
    </row>
    <row r="7595" spans="2:41" ht="14.5" hidden="1" x14ac:dyDescent="0.35">
      <c r="B7595" s="45" t="s">
        <v>3314</v>
      </c>
      <c r="C7595" s="54">
        <v>90961</v>
      </c>
      <c r="D7595" s="54">
        <v>90961</v>
      </c>
      <c r="E7595" s="60" t="s">
        <v>3215</v>
      </c>
      <c r="F7595" s="73">
        <v>0</v>
      </c>
      <c r="G7595" s="73">
        <v>0.83333333333333337</v>
      </c>
      <c r="H7595" s="73">
        <v>0.83333333333333337</v>
      </c>
      <c r="I7595" s="73">
        <v>0.83333333333333337</v>
      </c>
      <c r="J7595" s="81" t="s">
        <v>4230</v>
      </c>
      <c r="AL7595" s="144">
        <v>0</v>
      </c>
      <c r="AM7595" s="144">
        <v>0.83333333333333337</v>
      </c>
      <c r="AN7595" s="144">
        <v>0.83333333333333337</v>
      </c>
      <c r="AO7595" s="145">
        <v>0.83333333333333337</v>
      </c>
    </row>
    <row r="7596" spans="2:41" ht="14.5" hidden="1" x14ac:dyDescent="0.35">
      <c r="B7596" s="45" t="s">
        <v>3314</v>
      </c>
      <c r="C7596" s="54">
        <v>90984</v>
      </c>
      <c r="D7596" s="54">
        <v>90984</v>
      </c>
      <c r="E7596" s="60" t="s">
        <v>3215</v>
      </c>
      <c r="F7596" s="73">
        <v>0</v>
      </c>
      <c r="G7596" s="73">
        <v>0.83333333333333337</v>
      </c>
      <c r="H7596" s="73">
        <v>0.83333333333333337</v>
      </c>
      <c r="I7596" s="73">
        <v>0.83333333333333337</v>
      </c>
      <c r="J7596" s="81" t="s">
        <v>4230</v>
      </c>
      <c r="AL7596" s="144">
        <v>0</v>
      </c>
      <c r="AM7596" s="144">
        <v>0.83333333333333337</v>
      </c>
      <c r="AN7596" s="144">
        <v>0.83333333333333337</v>
      </c>
      <c r="AO7596" s="145">
        <v>0.83333333333333337</v>
      </c>
    </row>
    <row r="7597" spans="2:41" ht="14.5" hidden="1" x14ac:dyDescent="0.35">
      <c r="B7597" s="45" t="s">
        <v>3314</v>
      </c>
      <c r="C7597" s="54">
        <v>909851</v>
      </c>
      <c r="D7597" s="54">
        <v>909851</v>
      </c>
      <c r="E7597" s="60" t="s">
        <v>3215</v>
      </c>
      <c r="F7597" s="73">
        <v>0</v>
      </c>
      <c r="G7597" s="73">
        <v>0.83333333333333337</v>
      </c>
      <c r="H7597" s="73">
        <v>0.83333333333333337</v>
      </c>
      <c r="I7597" s="73">
        <v>0.83333333333333337</v>
      </c>
      <c r="J7597" s="81" t="s">
        <v>4230</v>
      </c>
      <c r="AL7597" s="144">
        <v>0</v>
      </c>
      <c r="AM7597" s="144">
        <v>0.83333333333333337</v>
      </c>
      <c r="AN7597" s="144">
        <v>0.83333333333333337</v>
      </c>
      <c r="AO7597" s="145">
        <v>0.83333333333333337</v>
      </c>
    </row>
    <row r="7598" spans="2:41" ht="14.5" hidden="1" x14ac:dyDescent="0.35">
      <c r="B7598" s="45" t="s">
        <v>3314</v>
      </c>
      <c r="C7598" s="54">
        <v>909853</v>
      </c>
      <c r="D7598" s="54">
        <v>909853</v>
      </c>
      <c r="E7598" s="60" t="s">
        <v>3215</v>
      </c>
      <c r="F7598" s="73">
        <v>0</v>
      </c>
      <c r="G7598" s="73">
        <v>0.83333333333333337</v>
      </c>
      <c r="H7598" s="73">
        <v>0.83333333333333337</v>
      </c>
      <c r="I7598" s="73">
        <v>0.83333333333333337</v>
      </c>
      <c r="J7598" s="81" t="s">
        <v>4230</v>
      </c>
      <c r="AL7598" s="144">
        <v>0</v>
      </c>
      <c r="AM7598" s="144">
        <v>0.83333333333333337</v>
      </c>
      <c r="AN7598" s="144">
        <v>0.83333333333333337</v>
      </c>
      <c r="AO7598" s="145">
        <v>0.83333333333333337</v>
      </c>
    </row>
    <row r="7599" spans="2:41" ht="14.5" hidden="1" x14ac:dyDescent="0.35">
      <c r="B7599" s="45" t="s">
        <v>3314</v>
      </c>
      <c r="C7599" s="54">
        <v>909855</v>
      </c>
      <c r="D7599" s="54">
        <v>909855</v>
      </c>
      <c r="E7599" s="60" t="s">
        <v>3215</v>
      </c>
      <c r="F7599" s="73">
        <v>0</v>
      </c>
      <c r="G7599" s="73">
        <v>0.83333333333333337</v>
      </c>
      <c r="H7599" s="73">
        <v>0.83333333333333337</v>
      </c>
      <c r="I7599" s="73">
        <v>0.83333333333333337</v>
      </c>
      <c r="J7599" s="81" t="s">
        <v>4230</v>
      </c>
      <c r="AL7599" s="144">
        <v>0</v>
      </c>
      <c r="AM7599" s="144">
        <v>0.83333333333333337</v>
      </c>
      <c r="AN7599" s="144">
        <v>0.83333333333333337</v>
      </c>
      <c r="AO7599" s="145">
        <v>0.83333333333333337</v>
      </c>
    </row>
    <row r="7600" spans="2:41" ht="14.5" hidden="1" x14ac:dyDescent="0.35">
      <c r="B7600" s="45" t="s">
        <v>3314</v>
      </c>
      <c r="C7600" s="54">
        <v>909857</v>
      </c>
      <c r="D7600" s="54">
        <v>909859</v>
      </c>
      <c r="E7600" s="60" t="s">
        <v>3215</v>
      </c>
      <c r="F7600" s="73">
        <v>0</v>
      </c>
      <c r="G7600" s="73">
        <v>0.83333333333333337</v>
      </c>
      <c r="H7600" s="73">
        <v>0.83333333333333337</v>
      </c>
      <c r="I7600" s="73">
        <v>0.83333333333333337</v>
      </c>
      <c r="J7600" s="81" t="s">
        <v>4230</v>
      </c>
      <c r="AL7600" s="144">
        <v>0</v>
      </c>
      <c r="AM7600" s="144">
        <v>0.83333333333333337</v>
      </c>
      <c r="AN7600" s="144">
        <v>0.83333333333333337</v>
      </c>
      <c r="AO7600" s="145">
        <v>0.83333333333333337</v>
      </c>
    </row>
    <row r="7601" spans="2:41" ht="14.5" hidden="1" x14ac:dyDescent="0.35">
      <c r="B7601" s="45" t="s">
        <v>3314</v>
      </c>
      <c r="C7601" s="54">
        <v>909873</v>
      </c>
      <c r="D7601" s="54">
        <v>909873</v>
      </c>
      <c r="E7601" s="60" t="s">
        <v>3215</v>
      </c>
      <c r="F7601" s="73">
        <v>0</v>
      </c>
      <c r="G7601" s="73">
        <v>0.83333333333333337</v>
      </c>
      <c r="H7601" s="73">
        <v>0.83333333333333337</v>
      </c>
      <c r="I7601" s="73">
        <v>0.83333333333333337</v>
      </c>
      <c r="J7601" s="81" t="s">
        <v>4230</v>
      </c>
      <c r="AL7601" s="144">
        <v>0</v>
      </c>
      <c r="AM7601" s="144">
        <v>0.83333333333333337</v>
      </c>
      <c r="AN7601" s="144">
        <v>0.83333333333333337</v>
      </c>
      <c r="AO7601" s="145">
        <v>0.83333333333333337</v>
      </c>
    </row>
    <row r="7602" spans="2:41" ht="14.5" hidden="1" x14ac:dyDescent="0.35">
      <c r="B7602" s="45" t="s">
        <v>3314</v>
      </c>
      <c r="C7602" s="54">
        <v>90990</v>
      </c>
      <c r="D7602" s="54">
        <v>90990</v>
      </c>
      <c r="E7602" s="60" t="s">
        <v>3215</v>
      </c>
      <c r="F7602" s="73">
        <v>0</v>
      </c>
      <c r="G7602" s="73">
        <v>0.83333333333333337</v>
      </c>
      <c r="H7602" s="73">
        <v>0.83333333333333337</v>
      </c>
      <c r="I7602" s="73">
        <v>0.83333333333333337</v>
      </c>
      <c r="J7602" s="81" t="s">
        <v>4230</v>
      </c>
      <c r="AL7602" s="144">
        <v>0</v>
      </c>
      <c r="AM7602" s="144">
        <v>0.83333333333333337</v>
      </c>
      <c r="AN7602" s="144">
        <v>0.83333333333333337</v>
      </c>
      <c r="AO7602" s="145">
        <v>0.83333333333333337</v>
      </c>
    </row>
    <row r="7603" spans="2:41" ht="14.5" hidden="1" x14ac:dyDescent="0.35">
      <c r="B7603" s="45" t="s">
        <v>3314</v>
      </c>
      <c r="C7603" s="54">
        <v>909930</v>
      </c>
      <c r="D7603" s="54">
        <v>909932</v>
      </c>
      <c r="E7603" s="60" t="s">
        <v>3215</v>
      </c>
      <c r="F7603" s="73">
        <v>0</v>
      </c>
      <c r="G7603" s="73">
        <v>0.83333333333333337</v>
      </c>
      <c r="H7603" s="73">
        <v>0.83333333333333337</v>
      </c>
      <c r="I7603" s="73">
        <v>0.83333333333333337</v>
      </c>
      <c r="J7603" s="81" t="s">
        <v>4230</v>
      </c>
      <c r="AL7603" s="144">
        <v>0</v>
      </c>
      <c r="AM7603" s="144">
        <v>0.83333333333333337</v>
      </c>
      <c r="AN7603" s="144">
        <v>0.83333333333333337</v>
      </c>
      <c r="AO7603" s="145">
        <v>0.83333333333333337</v>
      </c>
    </row>
    <row r="7604" spans="2:41" ht="14.5" hidden="1" x14ac:dyDescent="0.35">
      <c r="B7604" s="45" t="s">
        <v>3314</v>
      </c>
      <c r="C7604" s="54">
        <v>909935</v>
      </c>
      <c r="D7604" s="54">
        <v>909937</v>
      </c>
      <c r="E7604" s="60" t="s">
        <v>3215</v>
      </c>
      <c r="F7604" s="73">
        <v>0</v>
      </c>
      <c r="G7604" s="73">
        <v>0.83333333333333337</v>
      </c>
      <c r="H7604" s="73">
        <v>0.83333333333333337</v>
      </c>
      <c r="I7604" s="73">
        <v>0.83333333333333337</v>
      </c>
      <c r="J7604" s="81" t="s">
        <v>4230</v>
      </c>
      <c r="AL7604" s="144">
        <v>0</v>
      </c>
      <c r="AM7604" s="144">
        <v>0.83333333333333337</v>
      </c>
      <c r="AN7604" s="144">
        <v>0.83333333333333337</v>
      </c>
      <c r="AO7604" s="145">
        <v>0.83333333333333337</v>
      </c>
    </row>
    <row r="7605" spans="2:41" ht="14.5" hidden="1" x14ac:dyDescent="0.35">
      <c r="B7605" s="45" t="s">
        <v>3314</v>
      </c>
      <c r="C7605" s="54">
        <v>909939</v>
      </c>
      <c r="D7605" s="54">
        <v>909939</v>
      </c>
      <c r="E7605" s="60" t="s">
        <v>3215</v>
      </c>
      <c r="F7605" s="73">
        <v>0</v>
      </c>
      <c r="G7605" s="73">
        <v>0.83333333333333337</v>
      </c>
      <c r="H7605" s="73">
        <v>0.83333333333333337</v>
      </c>
      <c r="I7605" s="73">
        <v>0.83333333333333337</v>
      </c>
      <c r="J7605" s="81" t="s">
        <v>4230</v>
      </c>
      <c r="AL7605" s="144">
        <v>0</v>
      </c>
      <c r="AM7605" s="144">
        <v>0.83333333333333337</v>
      </c>
      <c r="AN7605" s="144">
        <v>0.83333333333333337</v>
      </c>
      <c r="AO7605" s="145">
        <v>0.83333333333333337</v>
      </c>
    </row>
    <row r="7606" spans="2:41" ht="14.5" hidden="1" x14ac:dyDescent="0.35">
      <c r="B7606" s="45" t="s">
        <v>3314</v>
      </c>
      <c r="C7606" s="54">
        <v>909971</v>
      </c>
      <c r="D7606" s="54">
        <v>909971</v>
      </c>
      <c r="E7606" s="60" t="s">
        <v>3215</v>
      </c>
      <c r="F7606" s="73">
        <v>0</v>
      </c>
      <c r="G7606" s="73">
        <v>0.83333333333333337</v>
      </c>
      <c r="H7606" s="73">
        <v>0.83333333333333337</v>
      </c>
      <c r="I7606" s="73">
        <v>0.83333333333333337</v>
      </c>
      <c r="J7606" s="81" t="s">
        <v>4230</v>
      </c>
      <c r="AL7606" s="144">
        <v>0</v>
      </c>
      <c r="AM7606" s="144">
        <v>0.83333333333333337</v>
      </c>
      <c r="AN7606" s="144">
        <v>0.83333333333333337</v>
      </c>
      <c r="AO7606" s="145">
        <v>0.83333333333333337</v>
      </c>
    </row>
    <row r="7607" spans="2:41" ht="14.5" hidden="1" x14ac:dyDescent="0.35">
      <c r="B7607" s="45" t="s">
        <v>3314</v>
      </c>
      <c r="C7607" s="54">
        <v>909973</v>
      </c>
      <c r="D7607" s="54">
        <v>909973</v>
      </c>
      <c r="E7607" s="60" t="s">
        <v>3215</v>
      </c>
      <c r="F7607" s="73">
        <v>0</v>
      </c>
      <c r="G7607" s="73">
        <v>0.83333333333333337</v>
      </c>
      <c r="H7607" s="73">
        <v>0.83333333333333337</v>
      </c>
      <c r="I7607" s="73">
        <v>0.83333333333333337</v>
      </c>
      <c r="J7607" s="81" t="s">
        <v>4230</v>
      </c>
      <c r="AL7607" s="144">
        <v>0</v>
      </c>
      <c r="AM7607" s="144">
        <v>0.83333333333333337</v>
      </c>
      <c r="AN7607" s="144">
        <v>0.83333333333333337</v>
      </c>
      <c r="AO7607" s="145">
        <v>0.83333333333333337</v>
      </c>
    </row>
    <row r="7608" spans="2:41" ht="14.5" hidden="1" x14ac:dyDescent="0.35">
      <c r="B7608" s="45" t="s">
        <v>3314</v>
      </c>
      <c r="C7608" s="54">
        <v>909976</v>
      </c>
      <c r="D7608" s="54">
        <v>909976</v>
      </c>
      <c r="E7608" s="60" t="s">
        <v>3215</v>
      </c>
      <c r="F7608" s="73">
        <v>0</v>
      </c>
      <c r="G7608" s="73">
        <v>0.83333333333333337</v>
      </c>
      <c r="H7608" s="73">
        <v>0.83333333333333337</v>
      </c>
      <c r="I7608" s="73">
        <v>0.83333333333333337</v>
      </c>
      <c r="J7608" s="81" t="s">
        <v>4230</v>
      </c>
      <c r="AL7608" s="144">
        <v>0</v>
      </c>
      <c r="AM7608" s="144">
        <v>0.83333333333333337</v>
      </c>
      <c r="AN7608" s="144">
        <v>0.83333333333333337</v>
      </c>
      <c r="AO7608" s="145">
        <v>0.83333333333333337</v>
      </c>
    </row>
    <row r="7609" spans="2:41" ht="14.5" hidden="1" x14ac:dyDescent="0.35">
      <c r="B7609" s="45" t="s">
        <v>3314</v>
      </c>
      <c r="C7609" s="54">
        <v>909980</v>
      </c>
      <c r="D7609" s="54">
        <v>909980</v>
      </c>
      <c r="E7609" s="60" t="s">
        <v>3215</v>
      </c>
      <c r="F7609" s="73">
        <v>0</v>
      </c>
      <c r="G7609" s="73">
        <v>0.83333333333333337</v>
      </c>
      <c r="H7609" s="73">
        <v>0.83333333333333337</v>
      </c>
      <c r="I7609" s="73">
        <v>0.83333333333333337</v>
      </c>
      <c r="J7609" s="81" t="s">
        <v>4230</v>
      </c>
      <c r="AL7609" s="144">
        <v>0</v>
      </c>
      <c r="AM7609" s="144">
        <v>0.83333333333333337</v>
      </c>
      <c r="AN7609" s="144">
        <v>0.83333333333333337</v>
      </c>
      <c r="AO7609" s="145">
        <v>0.83333333333333337</v>
      </c>
    </row>
    <row r="7610" spans="2:41" ht="14.5" hidden="1" x14ac:dyDescent="0.35">
      <c r="B7610" s="45" t="s">
        <v>3314</v>
      </c>
      <c r="C7610" s="54">
        <v>909984</v>
      </c>
      <c r="D7610" s="54">
        <v>909984</v>
      </c>
      <c r="E7610" s="60" t="s">
        <v>3215</v>
      </c>
      <c r="F7610" s="73">
        <v>0</v>
      </c>
      <c r="G7610" s="73">
        <v>0.83333333333333337</v>
      </c>
      <c r="H7610" s="73">
        <v>0.83333333333333337</v>
      </c>
      <c r="I7610" s="73">
        <v>0.83333333333333337</v>
      </c>
      <c r="J7610" s="81" t="s">
        <v>4230</v>
      </c>
      <c r="AL7610" s="144">
        <v>0</v>
      </c>
      <c r="AM7610" s="144">
        <v>0.83333333333333337</v>
      </c>
      <c r="AN7610" s="144">
        <v>0.83333333333333337</v>
      </c>
      <c r="AO7610" s="145">
        <v>0.83333333333333337</v>
      </c>
    </row>
    <row r="7611" spans="2:41" ht="14.5" hidden="1" x14ac:dyDescent="0.35">
      <c r="B7611" s="45" t="s">
        <v>3314</v>
      </c>
      <c r="C7611" s="54">
        <v>909986</v>
      </c>
      <c r="D7611" s="54">
        <v>909989</v>
      </c>
      <c r="E7611" s="60" t="s">
        <v>3215</v>
      </c>
      <c r="F7611" s="73">
        <v>0</v>
      </c>
      <c r="G7611" s="73">
        <v>0.83333333333333337</v>
      </c>
      <c r="H7611" s="73">
        <v>0.83333333333333337</v>
      </c>
      <c r="I7611" s="73">
        <v>0.83333333333333337</v>
      </c>
      <c r="J7611" s="81" t="s">
        <v>4230</v>
      </c>
      <c r="AL7611" s="144">
        <v>0</v>
      </c>
      <c r="AM7611" s="144">
        <v>0.83333333333333337</v>
      </c>
      <c r="AN7611" s="144">
        <v>0.83333333333333337</v>
      </c>
      <c r="AO7611" s="145">
        <v>0.83333333333333337</v>
      </c>
    </row>
    <row r="7612" spans="2:41" ht="14.5" hidden="1" x14ac:dyDescent="0.35">
      <c r="B7612" s="45" t="s">
        <v>3314</v>
      </c>
      <c r="C7612" s="54">
        <v>911009</v>
      </c>
      <c r="D7612" s="54">
        <v>911009</v>
      </c>
      <c r="E7612" s="60" t="s">
        <v>3215</v>
      </c>
      <c r="F7612" s="73">
        <v>0</v>
      </c>
      <c r="G7612" s="73">
        <v>0.83333333333333337</v>
      </c>
      <c r="H7612" s="73">
        <v>0.83333333333333337</v>
      </c>
      <c r="I7612" s="73">
        <v>0.83333333333333337</v>
      </c>
      <c r="J7612" s="81" t="s">
        <v>4230</v>
      </c>
      <c r="AL7612" s="144">
        <v>0</v>
      </c>
      <c r="AM7612" s="144">
        <v>0.83333333333333337</v>
      </c>
      <c r="AN7612" s="144">
        <v>0.83333333333333337</v>
      </c>
      <c r="AO7612" s="145">
        <v>0.83333333333333337</v>
      </c>
    </row>
    <row r="7613" spans="2:41" ht="14.5" hidden="1" x14ac:dyDescent="0.35">
      <c r="B7613" s="45" t="s">
        <v>3314</v>
      </c>
      <c r="C7613" s="54">
        <v>911091</v>
      </c>
      <c r="D7613" s="54">
        <v>911091</v>
      </c>
      <c r="E7613" s="60" t="s">
        <v>3215</v>
      </c>
      <c r="F7613" s="73">
        <v>0</v>
      </c>
      <c r="G7613" s="73">
        <v>0.83333333333333337</v>
      </c>
      <c r="H7613" s="73">
        <v>0.83333333333333337</v>
      </c>
      <c r="I7613" s="73">
        <v>0.83333333333333337</v>
      </c>
      <c r="J7613" s="81" t="s">
        <v>4230</v>
      </c>
      <c r="AL7613" s="144">
        <v>0</v>
      </c>
      <c r="AM7613" s="144">
        <v>0.83333333333333337</v>
      </c>
      <c r="AN7613" s="144">
        <v>0.83333333333333337</v>
      </c>
      <c r="AO7613" s="145">
        <v>0.83333333333333337</v>
      </c>
    </row>
    <row r="7614" spans="2:41" ht="14.5" hidden="1" x14ac:dyDescent="0.35">
      <c r="B7614" s="45" t="s">
        <v>3314</v>
      </c>
      <c r="C7614" s="54">
        <v>911097</v>
      </c>
      <c r="D7614" s="54">
        <v>911097</v>
      </c>
      <c r="E7614" s="60" t="s">
        <v>3215</v>
      </c>
      <c r="F7614" s="73">
        <v>0</v>
      </c>
      <c r="G7614" s="73">
        <v>0.83333333333333337</v>
      </c>
      <c r="H7614" s="73">
        <v>0.83333333333333337</v>
      </c>
      <c r="I7614" s="73">
        <v>0.83333333333333337</v>
      </c>
      <c r="J7614" s="81" t="s">
        <v>4230</v>
      </c>
      <c r="AL7614" s="144">
        <v>0</v>
      </c>
      <c r="AM7614" s="144">
        <v>0.83333333333333337</v>
      </c>
      <c r="AN7614" s="144">
        <v>0.83333333333333337</v>
      </c>
      <c r="AO7614" s="145">
        <v>0.83333333333333337</v>
      </c>
    </row>
    <row r="7615" spans="2:41" ht="14.5" hidden="1" x14ac:dyDescent="0.35">
      <c r="B7615" s="45" t="s">
        <v>3314</v>
      </c>
      <c r="C7615" s="54">
        <v>911123</v>
      </c>
      <c r="D7615" s="54">
        <v>911123</v>
      </c>
      <c r="E7615" s="60" t="s">
        <v>3215</v>
      </c>
      <c r="F7615" s="73">
        <v>0</v>
      </c>
      <c r="G7615" s="73">
        <v>0.83333333333333337</v>
      </c>
      <c r="H7615" s="73">
        <v>0.83333333333333337</v>
      </c>
      <c r="I7615" s="73">
        <v>0.83333333333333337</v>
      </c>
      <c r="J7615" s="81" t="s">
        <v>4230</v>
      </c>
      <c r="AL7615" s="144">
        <v>0</v>
      </c>
      <c r="AM7615" s="144">
        <v>0.83333333333333337</v>
      </c>
      <c r="AN7615" s="144">
        <v>0.83333333333333337</v>
      </c>
      <c r="AO7615" s="145">
        <v>0.83333333333333337</v>
      </c>
    </row>
    <row r="7616" spans="2:41" ht="14.5" hidden="1" x14ac:dyDescent="0.35">
      <c r="B7616" s="45" t="s">
        <v>3314</v>
      </c>
      <c r="C7616" s="54">
        <v>911139</v>
      </c>
      <c r="D7616" s="54">
        <v>911139</v>
      </c>
      <c r="E7616" s="60" t="s">
        <v>3215</v>
      </c>
      <c r="F7616" s="73">
        <v>0</v>
      </c>
      <c r="G7616" s="73">
        <v>0.83333333333333337</v>
      </c>
      <c r="H7616" s="73">
        <v>0.83333333333333337</v>
      </c>
      <c r="I7616" s="73">
        <v>0.83333333333333337</v>
      </c>
      <c r="J7616" s="81" t="s">
        <v>4230</v>
      </c>
      <c r="AL7616" s="144">
        <v>0</v>
      </c>
      <c r="AM7616" s="144">
        <v>0.83333333333333337</v>
      </c>
      <c r="AN7616" s="144">
        <v>0.83333333333333337</v>
      </c>
      <c r="AO7616" s="145">
        <v>0.83333333333333337</v>
      </c>
    </row>
    <row r="7617" spans="2:41" ht="14.5" hidden="1" x14ac:dyDescent="0.35">
      <c r="B7617" s="45" t="s">
        <v>3314</v>
      </c>
      <c r="C7617" s="54">
        <v>911191</v>
      </c>
      <c r="D7617" s="54">
        <v>911191</v>
      </c>
      <c r="E7617" s="60" t="s">
        <v>3215</v>
      </c>
      <c r="F7617" s="73">
        <v>0</v>
      </c>
      <c r="G7617" s="73">
        <v>0.83333333333333337</v>
      </c>
      <c r="H7617" s="73">
        <v>0.83333333333333337</v>
      </c>
      <c r="I7617" s="73">
        <v>0.83333333333333337</v>
      </c>
      <c r="J7617" s="81" t="s">
        <v>4230</v>
      </c>
      <c r="AL7617" s="144">
        <v>0</v>
      </c>
      <c r="AM7617" s="144">
        <v>0.83333333333333337</v>
      </c>
      <c r="AN7617" s="144">
        <v>0.83333333333333337</v>
      </c>
      <c r="AO7617" s="145">
        <v>0.83333333333333337</v>
      </c>
    </row>
    <row r="7618" spans="2:41" ht="14.5" hidden="1" x14ac:dyDescent="0.35">
      <c r="B7618" s="45" t="s">
        <v>3314</v>
      </c>
      <c r="C7618" s="54">
        <v>911198</v>
      </c>
      <c r="D7618" s="54">
        <v>911198</v>
      </c>
      <c r="E7618" s="60" t="s">
        <v>3215</v>
      </c>
      <c r="F7618" s="73">
        <v>0</v>
      </c>
      <c r="G7618" s="73">
        <v>0.83333333333333337</v>
      </c>
      <c r="H7618" s="73">
        <v>0.83333333333333337</v>
      </c>
      <c r="I7618" s="73">
        <v>0.83333333333333337</v>
      </c>
      <c r="J7618" s="81" t="s">
        <v>4230</v>
      </c>
      <c r="AL7618" s="144">
        <v>0</v>
      </c>
      <c r="AM7618" s="144">
        <v>0.83333333333333337</v>
      </c>
      <c r="AN7618" s="144">
        <v>0.83333333333333337</v>
      </c>
      <c r="AO7618" s="145">
        <v>0.83333333333333337</v>
      </c>
    </row>
    <row r="7619" spans="2:41" ht="14.5" hidden="1" x14ac:dyDescent="0.35">
      <c r="B7619" s="45" t="s">
        <v>3314</v>
      </c>
      <c r="C7619" s="54">
        <v>911283</v>
      </c>
      <c r="D7619" s="54">
        <v>911283</v>
      </c>
      <c r="E7619" s="60" t="s">
        <v>3215</v>
      </c>
      <c r="F7619" s="73">
        <v>0</v>
      </c>
      <c r="G7619" s="73">
        <v>0.83333333333333337</v>
      </c>
      <c r="H7619" s="73">
        <v>0.83333333333333337</v>
      </c>
      <c r="I7619" s="73">
        <v>0.83333333333333337</v>
      </c>
      <c r="J7619" s="81" t="s">
        <v>4230</v>
      </c>
      <c r="AL7619" s="144">
        <v>0</v>
      </c>
      <c r="AM7619" s="144">
        <v>0.83333333333333337</v>
      </c>
      <c r="AN7619" s="144">
        <v>0.83333333333333337</v>
      </c>
      <c r="AO7619" s="145">
        <v>0.83333333333333337</v>
      </c>
    </row>
    <row r="7620" spans="2:41" ht="14.5" hidden="1" x14ac:dyDescent="0.35">
      <c r="B7620" s="45" t="s">
        <v>3314</v>
      </c>
      <c r="C7620" s="54">
        <v>911295</v>
      </c>
      <c r="D7620" s="54">
        <v>911295</v>
      </c>
      <c r="E7620" s="60" t="s">
        <v>3215</v>
      </c>
      <c r="F7620" s="73">
        <v>0</v>
      </c>
      <c r="G7620" s="73">
        <v>0.83333333333333337</v>
      </c>
      <c r="H7620" s="73">
        <v>0.83333333333333337</v>
      </c>
      <c r="I7620" s="73">
        <v>0.83333333333333337</v>
      </c>
      <c r="J7620" s="81" t="s">
        <v>4230</v>
      </c>
      <c r="AL7620" s="144">
        <v>0</v>
      </c>
      <c r="AM7620" s="144">
        <v>0.83333333333333337</v>
      </c>
      <c r="AN7620" s="144">
        <v>0.83333333333333337</v>
      </c>
      <c r="AO7620" s="145">
        <v>0.83333333333333337</v>
      </c>
    </row>
    <row r="7621" spans="2:41" ht="14.5" hidden="1" x14ac:dyDescent="0.35">
      <c r="B7621" s="45" t="s">
        <v>3314</v>
      </c>
      <c r="C7621" s="54">
        <v>911380</v>
      </c>
      <c r="D7621" s="54">
        <v>911380</v>
      </c>
      <c r="E7621" s="60" t="s">
        <v>3215</v>
      </c>
      <c r="F7621" s="73">
        <v>0</v>
      </c>
      <c r="G7621" s="73">
        <v>0.83333333333333337</v>
      </c>
      <c r="H7621" s="73">
        <v>0.83333333333333337</v>
      </c>
      <c r="I7621" s="73">
        <v>0.83333333333333337</v>
      </c>
      <c r="J7621" s="81" t="s">
        <v>4230</v>
      </c>
      <c r="AL7621" s="144">
        <v>0</v>
      </c>
      <c r="AM7621" s="144">
        <v>0.83333333333333337</v>
      </c>
      <c r="AN7621" s="144">
        <v>0.83333333333333337</v>
      </c>
      <c r="AO7621" s="145">
        <v>0.83333333333333337</v>
      </c>
    </row>
    <row r="7622" spans="2:41" ht="14.5" hidden="1" x14ac:dyDescent="0.35">
      <c r="B7622" s="45" t="s">
        <v>3314</v>
      </c>
      <c r="C7622" s="54">
        <v>911385</v>
      </c>
      <c r="D7622" s="54">
        <v>911385</v>
      </c>
      <c r="E7622" s="60" t="s">
        <v>3215</v>
      </c>
      <c r="F7622" s="73">
        <v>0</v>
      </c>
      <c r="G7622" s="73">
        <v>0.83333333333333337</v>
      </c>
      <c r="H7622" s="73">
        <v>0.83333333333333337</v>
      </c>
      <c r="I7622" s="73">
        <v>0.83333333333333337</v>
      </c>
      <c r="J7622" s="81" t="s">
        <v>4230</v>
      </c>
      <c r="AL7622" s="144">
        <v>0</v>
      </c>
      <c r="AM7622" s="144">
        <v>0.83333333333333337</v>
      </c>
      <c r="AN7622" s="144">
        <v>0.83333333333333337</v>
      </c>
      <c r="AO7622" s="145">
        <v>0.83333333333333337</v>
      </c>
    </row>
    <row r="7623" spans="2:41" ht="14.5" hidden="1" x14ac:dyDescent="0.35">
      <c r="B7623" s="45" t="s">
        <v>3314</v>
      </c>
      <c r="C7623" s="54">
        <v>911417</v>
      </c>
      <c r="D7623" s="54">
        <v>911417</v>
      </c>
      <c r="E7623" s="60" t="s">
        <v>3215</v>
      </c>
      <c r="F7623" s="73">
        <v>0</v>
      </c>
      <c r="G7623" s="73">
        <v>0.83333333333333337</v>
      </c>
      <c r="H7623" s="73">
        <v>0.83333333333333337</v>
      </c>
      <c r="I7623" s="73">
        <v>0.83333333333333337</v>
      </c>
      <c r="J7623" s="81" t="s">
        <v>4230</v>
      </c>
      <c r="AL7623" s="144">
        <v>0</v>
      </c>
      <c r="AM7623" s="144">
        <v>0.83333333333333337</v>
      </c>
      <c r="AN7623" s="144">
        <v>0.83333333333333337</v>
      </c>
      <c r="AO7623" s="145">
        <v>0.83333333333333337</v>
      </c>
    </row>
    <row r="7624" spans="2:41" ht="14.5" hidden="1" x14ac:dyDescent="0.35">
      <c r="B7624" s="45" t="s">
        <v>3314</v>
      </c>
      <c r="C7624" s="54">
        <v>911428</v>
      </c>
      <c r="D7624" s="54">
        <v>911428</v>
      </c>
      <c r="E7624" s="60" t="s">
        <v>3215</v>
      </c>
      <c r="F7624" s="73">
        <v>0</v>
      </c>
      <c r="G7624" s="73">
        <v>0.83333333333333337</v>
      </c>
      <c r="H7624" s="73">
        <v>0.83333333333333337</v>
      </c>
      <c r="I7624" s="73">
        <v>0.83333333333333337</v>
      </c>
      <c r="J7624" s="81" t="s">
        <v>4230</v>
      </c>
      <c r="AL7624" s="144">
        <v>0</v>
      </c>
      <c r="AM7624" s="144">
        <v>0.83333333333333337</v>
      </c>
      <c r="AN7624" s="144">
        <v>0.83333333333333337</v>
      </c>
      <c r="AO7624" s="145">
        <v>0.83333333333333337</v>
      </c>
    </row>
    <row r="7625" spans="2:41" ht="14.5" hidden="1" x14ac:dyDescent="0.35">
      <c r="B7625" s="45" t="s">
        <v>3314</v>
      </c>
      <c r="C7625" s="54">
        <v>911445</v>
      </c>
      <c r="D7625" s="54">
        <v>911445</v>
      </c>
      <c r="E7625" s="60" t="s">
        <v>3215</v>
      </c>
      <c r="F7625" s="73">
        <v>0</v>
      </c>
      <c r="G7625" s="73">
        <v>0.83333333333333337</v>
      </c>
      <c r="H7625" s="73">
        <v>0.83333333333333337</v>
      </c>
      <c r="I7625" s="73">
        <v>0.83333333333333337</v>
      </c>
      <c r="J7625" s="81" t="s">
        <v>4230</v>
      </c>
      <c r="AL7625" s="144">
        <v>0</v>
      </c>
      <c r="AM7625" s="144">
        <v>0.83333333333333337</v>
      </c>
      <c r="AN7625" s="144">
        <v>0.83333333333333337</v>
      </c>
      <c r="AO7625" s="145">
        <v>0.83333333333333337</v>
      </c>
    </row>
    <row r="7626" spans="2:41" ht="14.5" hidden="1" x14ac:dyDescent="0.35">
      <c r="B7626" s="45" t="s">
        <v>3314</v>
      </c>
      <c r="C7626" s="54">
        <v>911449</v>
      </c>
      <c r="D7626" s="54">
        <v>911449</v>
      </c>
      <c r="E7626" s="60" t="s">
        <v>3215</v>
      </c>
      <c r="F7626" s="73">
        <v>0</v>
      </c>
      <c r="G7626" s="73">
        <v>0.83333333333333337</v>
      </c>
      <c r="H7626" s="73">
        <v>0.83333333333333337</v>
      </c>
      <c r="I7626" s="73">
        <v>0.83333333333333337</v>
      </c>
      <c r="J7626" s="81" t="s">
        <v>4230</v>
      </c>
      <c r="AL7626" s="144">
        <v>0</v>
      </c>
      <c r="AM7626" s="144">
        <v>0.83333333333333337</v>
      </c>
      <c r="AN7626" s="144">
        <v>0.83333333333333337</v>
      </c>
      <c r="AO7626" s="145">
        <v>0.83333333333333337</v>
      </c>
    </row>
    <row r="7627" spans="2:41" ht="14.5" hidden="1" x14ac:dyDescent="0.35">
      <c r="B7627" s="45" t="s">
        <v>3314</v>
      </c>
      <c r="C7627" s="54">
        <v>911470</v>
      </c>
      <c r="D7627" s="54">
        <v>911470</v>
      </c>
      <c r="E7627" s="60" t="s">
        <v>3215</v>
      </c>
      <c r="F7627" s="73">
        <v>0</v>
      </c>
      <c r="G7627" s="73">
        <v>0.83333333333333337</v>
      </c>
      <c r="H7627" s="73">
        <v>0.83333333333333337</v>
      </c>
      <c r="I7627" s="73">
        <v>0.83333333333333337</v>
      </c>
      <c r="J7627" s="81" t="s">
        <v>4230</v>
      </c>
      <c r="AL7627" s="144">
        <v>0</v>
      </c>
      <c r="AM7627" s="144">
        <v>0.83333333333333337</v>
      </c>
      <c r="AN7627" s="144">
        <v>0.83333333333333337</v>
      </c>
      <c r="AO7627" s="145">
        <v>0.83333333333333337</v>
      </c>
    </row>
    <row r="7628" spans="2:41" ht="14.5" hidden="1" x14ac:dyDescent="0.35">
      <c r="B7628" s="45" t="s">
        <v>3314</v>
      </c>
      <c r="C7628" s="54">
        <v>911474</v>
      </c>
      <c r="D7628" s="54">
        <v>911474</v>
      </c>
      <c r="E7628" s="60" t="s">
        <v>3215</v>
      </c>
      <c r="F7628" s="73">
        <v>0</v>
      </c>
      <c r="G7628" s="73">
        <v>0.83333333333333337</v>
      </c>
      <c r="H7628" s="73">
        <v>0.83333333333333337</v>
      </c>
      <c r="I7628" s="73">
        <v>0.83333333333333337</v>
      </c>
      <c r="J7628" s="81" t="s">
        <v>4230</v>
      </c>
      <c r="AL7628" s="144">
        <v>0</v>
      </c>
      <c r="AM7628" s="144">
        <v>0.83333333333333337</v>
      </c>
      <c r="AN7628" s="144">
        <v>0.83333333333333337</v>
      </c>
      <c r="AO7628" s="145">
        <v>0.83333333333333337</v>
      </c>
    </row>
    <row r="7629" spans="2:41" ht="14.5" hidden="1" x14ac:dyDescent="0.35">
      <c r="B7629" s="45" t="s">
        <v>3314</v>
      </c>
      <c r="C7629" s="54">
        <v>911476</v>
      </c>
      <c r="D7629" s="54">
        <v>911477</v>
      </c>
      <c r="E7629" s="60" t="s">
        <v>3215</v>
      </c>
      <c r="F7629" s="73">
        <v>0</v>
      </c>
      <c r="G7629" s="73">
        <v>0.83333333333333337</v>
      </c>
      <c r="H7629" s="73">
        <v>0.83333333333333337</v>
      </c>
      <c r="I7629" s="73">
        <v>0.83333333333333337</v>
      </c>
      <c r="J7629" s="81" t="s">
        <v>4230</v>
      </c>
      <c r="AL7629" s="144">
        <v>0</v>
      </c>
      <c r="AM7629" s="144">
        <v>0.83333333333333337</v>
      </c>
      <c r="AN7629" s="144">
        <v>0.83333333333333337</v>
      </c>
      <c r="AO7629" s="145">
        <v>0.83333333333333337</v>
      </c>
    </row>
    <row r="7630" spans="2:41" ht="14.5" hidden="1" x14ac:dyDescent="0.35">
      <c r="B7630" s="45" t="s">
        <v>3314</v>
      </c>
      <c r="C7630" s="54">
        <v>911486</v>
      </c>
      <c r="D7630" s="54">
        <v>911486</v>
      </c>
      <c r="E7630" s="60" t="s">
        <v>3215</v>
      </c>
      <c r="F7630" s="73">
        <v>0</v>
      </c>
      <c r="G7630" s="73">
        <v>0.83333333333333337</v>
      </c>
      <c r="H7630" s="73">
        <v>0.83333333333333337</v>
      </c>
      <c r="I7630" s="73">
        <v>0.83333333333333337</v>
      </c>
      <c r="J7630" s="81" t="s">
        <v>4230</v>
      </c>
      <c r="AL7630" s="144">
        <v>0</v>
      </c>
      <c r="AM7630" s="144">
        <v>0.83333333333333337</v>
      </c>
      <c r="AN7630" s="144">
        <v>0.83333333333333337</v>
      </c>
      <c r="AO7630" s="145">
        <v>0.83333333333333337</v>
      </c>
    </row>
    <row r="7631" spans="2:41" ht="14.5" hidden="1" x14ac:dyDescent="0.35">
      <c r="B7631" s="45" t="s">
        <v>3314</v>
      </c>
      <c r="C7631" s="54">
        <v>911580</v>
      </c>
      <c r="D7631" s="54">
        <v>911580</v>
      </c>
      <c r="E7631" s="60" t="s">
        <v>3215</v>
      </c>
      <c r="F7631" s="73">
        <v>0</v>
      </c>
      <c r="G7631" s="73">
        <v>0.83333333333333337</v>
      </c>
      <c r="H7631" s="73">
        <v>0.83333333333333337</v>
      </c>
      <c r="I7631" s="73">
        <v>0.83333333333333337</v>
      </c>
      <c r="J7631" s="81" t="s">
        <v>4230</v>
      </c>
      <c r="AL7631" s="144">
        <v>0</v>
      </c>
      <c r="AM7631" s="144">
        <v>0.83333333333333337</v>
      </c>
      <c r="AN7631" s="144">
        <v>0.83333333333333337</v>
      </c>
      <c r="AO7631" s="145">
        <v>0.83333333333333337</v>
      </c>
    </row>
    <row r="7632" spans="2:41" ht="14.5" hidden="1" x14ac:dyDescent="0.35">
      <c r="B7632" s="45" t="s">
        <v>3314</v>
      </c>
      <c r="C7632" s="54">
        <v>911592</v>
      </c>
      <c r="D7632" s="54">
        <v>911592</v>
      </c>
      <c r="E7632" s="60" t="s">
        <v>3215</v>
      </c>
      <c r="F7632" s="73">
        <v>0</v>
      </c>
      <c r="G7632" s="73">
        <v>0.83333333333333337</v>
      </c>
      <c r="H7632" s="73">
        <v>0.83333333333333337</v>
      </c>
      <c r="I7632" s="73">
        <v>0.83333333333333337</v>
      </c>
      <c r="J7632" s="81" t="s">
        <v>4230</v>
      </c>
      <c r="AL7632" s="144">
        <v>0</v>
      </c>
      <c r="AM7632" s="144">
        <v>0.83333333333333337</v>
      </c>
      <c r="AN7632" s="144">
        <v>0.83333333333333337</v>
      </c>
      <c r="AO7632" s="145">
        <v>0.83333333333333337</v>
      </c>
    </row>
    <row r="7633" spans="2:41" ht="14.5" hidden="1" x14ac:dyDescent="0.35">
      <c r="B7633" s="45" t="s">
        <v>3314</v>
      </c>
      <c r="C7633" s="54">
        <v>911601</v>
      </c>
      <c r="D7633" s="54">
        <v>911603</v>
      </c>
      <c r="E7633" s="60" t="s">
        <v>3215</v>
      </c>
      <c r="F7633" s="73">
        <v>0</v>
      </c>
      <c r="G7633" s="73">
        <v>0.83333333333333337</v>
      </c>
      <c r="H7633" s="73">
        <v>0.83333333333333337</v>
      </c>
      <c r="I7633" s="73">
        <v>0.83333333333333337</v>
      </c>
      <c r="J7633" s="81" t="s">
        <v>4230</v>
      </c>
      <c r="AL7633" s="144">
        <v>0</v>
      </c>
      <c r="AM7633" s="144">
        <v>0.83333333333333337</v>
      </c>
      <c r="AN7633" s="144">
        <v>0.83333333333333337</v>
      </c>
      <c r="AO7633" s="145">
        <v>0.83333333333333337</v>
      </c>
    </row>
    <row r="7634" spans="2:41" ht="14.5" hidden="1" x14ac:dyDescent="0.35">
      <c r="B7634" s="45" t="s">
        <v>3314</v>
      </c>
      <c r="C7634" s="54">
        <v>911606</v>
      </c>
      <c r="D7634" s="54">
        <v>911606</v>
      </c>
      <c r="E7634" s="60" t="s">
        <v>3215</v>
      </c>
      <c r="F7634" s="73">
        <v>0</v>
      </c>
      <c r="G7634" s="73">
        <v>0.83333333333333337</v>
      </c>
      <c r="H7634" s="73">
        <v>0.83333333333333337</v>
      </c>
      <c r="I7634" s="73">
        <v>0.83333333333333337</v>
      </c>
      <c r="J7634" s="81" t="s">
        <v>4230</v>
      </c>
      <c r="AL7634" s="144">
        <v>0</v>
      </c>
      <c r="AM7634" s="144">
        <v>0.83333333333333337</v>
      </c>
      <c r="AN7634" s="144">
        <v>0.83333333333333337</v>
      </c>
      <c r="AO7634" s="145">
        <v>0.83333333333333337</v>
      </c>
    </row>
    <row r="7635" spans="2:41" ht="14.5" hidden="1" x14ac:dyDescent="0.35">
      <c r="B7635" s="45" t="s">
        <v>3314</v>
      </c>
      <c r="C7635" s="54">
        <v>911608</v>
      </c>
      <c r="D7635" s="54">
        <v>911608</v>
      </c>
      <c r="E7635" s="60" t="s">
        <v>3215</v>
      </c>
      <c r="F7635" s="73">
        <v>0</v>
      </c>
      <c r="G7635" s="73">
        <v>0.83333333333333337</v>
      </c>
      <c r="H7635" s="73">
        <v>0.83333333333333337</v>
      </c>
      <c r="I7635" s="73">
        <v>0.83333333333333337</v>
      </c>
      <c r="J7635" s="81" t="s">
        <v>4230</v>
      </c>
      <c r="AL7635" s="144">
        <v>0</v>
      </c>
      <c r="AM7635" s="144">
        <v>0.83333333333333337</v>
      </c>
      <c r="AN7635" s="144">
        <v>0.83333333333333337</v>
      </c>
      <c r="AO7635" s="145">
        <v>0.83333333333333337</v>
      </c>
    </row>
    <row r="7636" spans="2:41" ht="14.5" hidden="1" x14ac:dyDescent="0.35">
      <c r="B7636" s="45" t="s">
        <v>3314</v>
      </c>
      <c r="C7636" s="54">
        <v>911774</v>
      </c>
      <c r="D7636" s="54">
        <v>911774</v>
      </c>
      <c r="E7636" s="60" t="s">
        <v>3215</v>
      </c>
      <c r="F7636" s="73">
        <v>0</v>
      </c>
      <c r="G7636" s="73">
        <v>0.83333333333333337</v>
      </c>
      <c r="H7636" s="73">
        <v>0.83333333333333337</v>
      </c>
      <c r="I7636" s="73">
        <v>0.83333333333333337</v>
      </c>
      <c r="J7636" s="81" t="s">
        <v>4230</v>
      </c>
      <c r="AL7636" s="144">
        <v>0</v>
      </c>
      <c r="AM7636" s="144">
        <v>0.83333333333333337</v>
      </c>
      <c r="AN7636" s="144">
        <v>0.83333333333333337</v>
      </c>
      <c r="AO7636" s="145">
        <v>0.83333333333333337</v>
      </c>
    </row>
    <row r="7637" spans="2:41" ht="14.5" hidden="1" x14ac:dyDescent="0.35">
      <c r="B7637" s="45" t="s">
        <v>3314</v>
      </c>
      <c r="C7637" s="54">
        <v>911870</v>
      </c>
      <c r="D7637" s="54">
        <v>911870</v>
      </c>
      <c r="E7637" s="60" t="s">
        <v>3215</v>
      </c>
      <c r="F7637" s="73">
        <v>0</v>
      </c>
      <c r="G7637" s="73">
        <v>0.83333333333333337</v>
      </c>
      <c r="H7637" s="73">
        <v>0.83333333333333337</v>
      </c>
      <c r="I7637" s="73">
        <v>0.83333333333333337</v>
      </c>
      <c r="J7637" s="81" t="s">
        <v>4230</v>
      </c>
      <c r="AL7637" s="144">
        <v>0</v>
      </c>
      <c r="AM7637" s="144">
        <v>0.83333333333333337</v>
      </c>
      <c r="AN7637" s="144">
        <v>0.83333333333333337</v>
      </c>
      <c r="AO7637" s="145">
        <v>0.83333333333333337</v>
      </c>
    </row>
    <row r="7638" spans="2:41" ht="14.5" hidden="1" x14ac:dyDescent="0.35">
      <c r="B7638" s="45" t="s">
        <v>3314</v>
      </c>
      <c r="C7638" s="54">
        <v>911910</v>
      </c>
      <c r="D7638" s="54">
        <v>911910</v>
      </c>
      <c r="E7638" s="60" t="s">
        <v>3215</v>
      </c>
      <c r="F7638" s="73">
        <v>0</v>
      </c>
      <c r="G7638" s="73">
        <v>0.83333333333333337</v>
      </c>
      <c r="H7638" s="73">
        <v>0.83333333333333337</v>
      </c>
      <c r="I7638" s="73">
        <v>0.83333333333333337</v>
      </c>
      <c r="J7638" s="81" t="s">
        <v>4230</v>
      </c>
      <c r="AL7638" s="144">
        <v>0</v>
      </c>
      <c r="AM7638" s="144">
        <v>0.83333333333333337</v>
      </c>
      <c r="AN7638" s="144">
        <v>0.83333333333333337</v>
      </c>
      <c r="AO7638" s="145">
        <v>0.83333333333333337</v>
      </c>
    </row>
    <row r="7639" spans="2:41" ht="14.5" hidden="1" x14ac:dyDescent="0.35">
      <c r="B7639" s="45" t="s">
        <v>3314</v>
      </c>
      <c r="C7639" s="54">
        <v>911962</v>
      </c>
      <c r="D7639" s="54">
        <v>911962</v>
      </c>
      <c r="E7639" s="60" t="s">
        <v>3215</v>
      </c>
      <c r="F7639" s="73">
        <v>0</v>
      </c>
      <c r="G7639" s="73">
        <v>0.83333333333333337</v>
      </c>
      <c r="H7639" s="73">
        <v>0.83333333333333337</v>
      </c>
      <c r="I7639" s="73">
        <v>0.83333333333333337</v>
      </c>
      <c r="J7639" s="81" t="s">
        <v>4230</v>
      </c>
      <c r="AL7639" s="144">
        <v>0</v>
      </c>
      <c r="AM7639" s="144">
        <v>0.83333333333333337</v>
      </c>
      <c r="AN7639" s="144">
        <v>0.83333333333333337</v>
      </c>
      <c r="AO7639" s="145">
        <v>0.83333333333333337</v>
      </c>
    </row>
    <row r="7640" spans="2:41" ht="14.5" hidden="1" x14ac:dyDescent="0.35">
      <c r="B7640" s="45" t="s">
        <v>3314</v>
      </c>
      <c r="C7640" s="54">
        <v>911990</v>
      </c>
      <c r="D7640" s="54">
        <v>911990</v>
      </c>
      <c r="E7640" s="60" t="s">
        <v>3215</v>
      </c>
      <c r="F7640" s="73">
        <v>0</v>
      </c>
      <c r="G7640" s="73">
        <v>0.83333333333333337</v>
      </c>
      <c r="H7640" s="73">
        <v>0.83333333333333337</v>
      </c>
      <c r="I7640" s="73">
        <v>0.83333333333333337</v>
      </c>
      <c r="J7640" s="81" t="s">
        <v>4230</v>
      </c>
      <c r="AL7640" s="144">
        <v>0</v>
      </c>
      <c r="AM7640" s="144">
        <v>0.83333333333333337</v>
      </c>
      <c r="AN7640" s="144">
        <v>0.83333333333333337</v>
      </c>
      <c r="AO7640" s="145">
        <v>0.83333333333333337</v>
      </c>
    </row>
    <row r="7641" spans="2:41" ht="14.5" hidden="1" x14ac:dyDescent="0.35">
      <c r="B7641" s="45" t="s">
        <v>3314</v>
      </c>
      <c r="C7641" s="54">
        <v>912245</v>
      </c>
      <c r="D7641" s="54">
        <v>912245</v>
      </c>
      <c r="E7641" s="60" t="s">
        <v>3215</v>
      </c>
      <c r="F7641" s="73">
        <v>0</v>
      </c>
      <c r="G7641" s="73">
        <v>0.83333333333333337</v>
      </c>
      <c r="H7641" s="73">
        <v>0.83333333333333337</v>
      </c>
      <c r="I7641" s="73">
        <v>0.83333333333333337</v>
      </c>
      <c r="J7641" s="81" t="s">
        <v>4230</v>
      </c>
      <c r="AL7641" s="144">
        <v>0</v>
      </c>
      <c r="AM7641" s="144">
        <v>0.83333333333333337</v>
      </c>
      <c r="AN7641" s="144">
        <v>0.83333333333333337</v>
      </c>
      <c r="AO7641" s="145">
        <v>0.83333333333333337</v>
      </c>
    </row>
    <row r="7642" spans="2:41" ht="14.5" hidden="1" x14ac:dyDescent="0.35">
      <c r="B7642" s="45" t="s">
        <v>3314</v>
      </c>
      <c r="C7642" s="54">
        <v>913032</v>
      </c>
      <c r="D7642" s="54">
        <v>913032</v>
      </c>
      <c r="E7642" s="60" t="s">
        <v>3215</v>
      </c>
      <c r="F7642" s="73">
        <v>0</v>
      </c>
      <c r="G7642" s="73">
        <v>0.83333333333333337</v>
      </c>
      <c r="H7642" s="73">
        <v>0.83333333333333337</v>
      </c>
      <c r="I7642" s="73">
        <v>0.83333333333333337</v>
      </c>
      <c r="J7642" s="81" t="s">
        <v>4230</v>
      </c>
      <c r="AL7642" s="144">
        <v>0</v>
      </c>
      <c r="AM7642" s="144">
        <v>0.83333333333333337</v>
      </c>
      <c r="AN7642" s="144">
        <v>0.83333333333333337</v>
      </c>
      <c r="AO7642" s="145">
        <v>0.83333333333333337</v>
      </c>
    </row>
    <row r="7643" spans="2:41" ht="14.5" hidden="1" x14ac:dyDescent="0.35">
      <c r="B7643" s="45" t="s">
        <v>3314</v>
      </c>
      <c r="C7643" s="54">
        <v>913046</v>
      </c>
      <c r="D7643" s="54">
        <v>913046</v>
      </c>
      <c r="E7643" s="60" t="s">
        <v>3215</v>
      </c>
      <c r="F7643" s="73">
        <v>0</v>
      </c>
      <c r="G7643" s="73">
        <v>0.83333333333333337</v>
      </c>
      <c r="H7643" s="73">
        <v>0.83333333333333337</v>
      </c>
      <c r="I7643" s="73">
        <v>0.83333333333333337</v>
      </c>
      <c r="J7643" s="81" t="s">
        <v>4230</v>
      </c>
      <c r="AL7643" s="144">
        <v>0</v>
      </c>
      <c r="AM7643" s="144">
        <v>0.83333333333333337</v>
      </c>
      <c r="AN7643" s="144">
        <v>0.83333333333333337</v>
      </c>
      <c r="AO7643" s="145">
        <v>0.83333333333333337</v>
      </c>
    </row>
    <row r="7644" spans="2:41" ht="14.5" hidden="1" x14ac:dyDescent="0.35">
      <c r="B7644" s="45" t="s">
        <v>3314</v>
      </c>
      <c r="C7644" s="54">
        <v>913048</v>
      </c>
      <c r="D7644" s="54">
        <v>913048</v>
      </c>
      <c r="E7644" s="60" t="s">
        <v>3215</v>
      </c>
      <c r="F7644" s="73">
        <v>0</v>
      </c>
      <c r="G7644" s="73">
        <v>0.83333333333333337</v>
      </c>
      <c r="H7644" s="73">
        <v>0.83333333333333337</v>
      </c>
      <c r="I7644" s="73">
        <v>0.83333333333333337</v>
      </c>
      <c r="J7644" s="81" t="s">
        <v>4230</v>
      </c>
      <c r="AL7644" s="144">
        <v>0</v>
      </c>
      <c r="AM7644" s="144">
        <v>0.83333333333333337</v>
      </c>
      <c r="AN7644" s="144">
        <v>0.83333333333333337</v>
      </c>
      <c r="AO7644" s="145">
        <v>0.83333333333333337</v>
      </c>
    </row>
    <row r="7645" spans="2:41" ht="14.5" hidden="1" x14ac:dyDescent="0.35">
      <c r="B7645" s="45" t="s">
        <v>3314</v>
      </c>
      <c r="C7645" s="54">
        <v>913062</v>
      </c>
      <c r="D7645" s="54">
        <v>913062</v>
      </c>
      <c r="E7645" s="60" t="s">
        <v>3215</v>
      </c>
      <c r="F7645" s="73">
        <v>0</v>
      </c>
      <c r="G7645" s="73">
        <v>0.83333333333333337</v>
      </c>
      <c r="H7645" s="73">
        <v>0.83333333333333337</v>
      </c>
      <c r="I7645" s="73">
        <v>0.83333333333333337</v>
      </c>
      <c r="J7645" s="81" t="s">
        <v>4230</v>
      </c>
      <c r="AL7645" s="144">
        <v>0</v>
      </c>
      <c r="AM7645" s="144">
        <v>0.83333333333333337</v>
      </c>
      <c r="AN7645" s="144">
        <v>0.83333333333333337</v>
      </c>
      <c r="AO7645" s="145">
        <v>0.83333333333333337</v>
      </c>
    </row>
    <row r="7646" spans="2:41" ht="14.5" hidden="1" x14ac:dyDescent="0.35">
      <c r="B7646" s="45" t="s">
        <v>3314</v>
      </c>
      <c r="C7646" s="54">
        <v>913105</v>
      </c>
      <c r="D7646" s="54">
        <v>913105</v>
      </c>
      <c r="E7646" s="60" t="s">
        <v>3215</v>
      </c>
      <c r="F7646" s="73">
        <v>0</v>
      </c>
      <c r="G7646" s="73">
        <v>0.83333333333333337</v>
      </c>
      <c r="H7646" s="73">
        <v>0.83333333333333337</v>
      </c>
      <c r="I7646" s="73">
        <v>0.83333333333333337</v>
      </c>
      <c r="J7646" s="81" t="s">
        <v>4230</v>
      </c>
      <c r="AL7646" s="144">
        <v>0</v>
      </c>
      <c r="AM7646" s="144">
        <v>0.83333333333333337</v>
      </c>
      <c r="AN7646" s="144">
        <v>0.83333333333333337</v>
      </c>
      <c r="AO7646" s="145">
        <v>0.83333333333333337</v>
      </c>
    </row>
    <row r="7647" spans="2:41" ht="14.5" hidden="1" x14ac:dyDescent="0.35">
      <c r="B7647" s="45" t="s">
        <v>3314</v>
      </c>
      <c r="C7647" s="54">
        <v>913255</v>
      </c>
      <c r="D7647" s="54">
        <v>913255</v>
      </c>
      <c r="E7647" s="60" t="s">
        <v>3215</v>
      </c>
      <c r="F7647" s="73">
        <v>0</v>
      </c>
      <c r="G7647" s="73">
        <v>0.83333333333333337</v>
      </c>
      <c r="H7647" s="73">
        <v>0.83333333333333337</v>
      </c>
      <c r="I7647" s="73">
        <v>0.83333333333333337</v>
      </c>
      <c r="J7647" s="81" t="s">
        <v>4230</v>
      </c>
      <c r="AL7647" s="144">
        <v>0</v>
      </c>
      <c r="AM7647" s="144">
        <v>0.83333333333333337</v>
      </c>
      <c r="AN7647" s="144">
        <v>0.83333333333333337</v>
      </c>
      <c r="AO7647" s="145">
        <v>0.83333333333333337</v>
      </c>
    </row>
    <row r="7648" spans="2:41" ht="14.5" hidden="1" x14ac:dyDescent="0.35">
      <c r="B7648" s="45" t="s">
        <v>3314</v>
      </c>
      <c r="C7648" s="54">
        <v>913447</v>
      </c>
      <c r="D7648" s="54">
        <v>913447</v>
      </c>
      <c r="E7648" s="60" t="s">
        <v>3215</v>
      </c>
      <c r="F7648" s="73">
        <v>0</v>
      </c>
      <c r="G7648" s="73">
        <v>0.83333333333333337</v>
      </c>
      <c r="H7648" s="73">
        <v>0.83333333333333337</v>
      </c>
      <c r="I7648" s="73">
        <v>0.83333333333333337</v>
      </c>
      <c r="J7648" s="81" t="s">
        <v>4230</v>
      </c>
      <c r="AL7648" s="144">
        <v>0</v>
      </c>
      <c r="AM7648" s="144">
        <v>0.83333333333333337</v>
      </c>
      <c r="AN7648" s="144">
        <v>0.83333333333333337</v>
      </c>
      <c r="AO7648" s="145">
        <v>0.83333333333333337</v>
      </c>
    </row>
    <row r="7649" spans="2:41" ht="14.5" hidden="1" x14ac:dyDescent="0.35">
      <c r="B7649" s="45" t="s">
        <v>3314</v>
      </c>
      <c r="C7649" s="54">
        <v>913450</v>
      </c>
      <c r="D7649" s="54">
        <v>913450</v>
      </c>
      <c r="E7649" s="60" t="s">
        <v>3215</v>
      </c>
      <c r="F7649" s="73">
        <v>0</v>
      </c>
      <c r="G7649" s="73">
        <v>0.83333333333333337</v>
      </c>
      <c r="H7649" s="73">
        <v>0.83333333333333337</v>
      </c>
      <c r="I7649" s="73">
        <v>0.83333333333333337</v>
      </c>
      <c r="J7649" s="81" t="s">
        <v>4230</v>
      </c>
      <c r="AL7649" s="144">
        <v>0</v>
      </c>
      <c r="AM7649" s="144">
        <v>0.83333333333333337</v>
      </c>
      <c r="AN7649" s="144">
        <v>0.83333333333333337</v>
      </c>
      <c r="AO7649" s="145">
        <v>0.83333333333333337</v>
      </c>
    </row>
    <row r="7650" spans="2:41" ht="14.5" hidden="1" x14ac:dyDescent="0.35">
      <c r="B7650" s="45" t="s">
        <v>3314</v>
      </c>
      <c r="C7650" s="54">
        <v>913522</v>
      </c>
      <c r="D7650" s="54">
        <v>913522</v>
      </c>
      <c r="E7650" s="60" t="s">
        <v>3215</v>
      </c>
      <c r="F7650" s="73">
        <v>0</v>
      </c>
      <c r="G7650" s="73">
        <v>0.83333333333333337</v>
      </c>
      <c r="H7650" s="73">
        <v>0.83333333333333337</v>
      </c>
      <c r="I7650" s="73">
        <v>0.83333333333333337</v>
      </c>
      <c r="J7650" s="81" t="s">
        <v>4230</v>
      </c>
      <c r="AL7650" s="144">
        <v>0</v>
      </c>
      <c r="AM7650" s="144">
        <v>0.83333333333333337</v>
      </c>
      <c r="AN7650" s="144">
        <v>0.83333333333333337</v>
      </c>
      <c r="AO7650" s="145">
        <v>0.83333333333333337</v>
      </c>
    </row>
    <row r="7651" spans="2:41" ht="14.5" hidden="1" x14ac:dyDescent="0.35">
      <c r="B7651" s="45" t="s">
        <v>3314</v>
      </c>
      <c r="C7651" s="54">
        <v>913530</v>
      </c>
      <c r="D7651" s="54">
        <v>913530</v>
      </c>
      <c r="E7651" s="60" t="s">
        <v>3215</v>
      </c>
      <c r="F7651" s="73">
        <v>0</v>
      </c>
      <c r="G7651" s="73">
        <v>0.83333333333333337</v>
      </c>
      <c r="H7651" s="73">
        <v>0.83333333333333337</v>
      </c>
      <c r="I7651" s="73">
        <v>0.83333333333333337</v>
      </c>
      <c r="J7651" s="81" t="s">
        <v>4230</v>
      </c>
      <c r="AL7651" s="144">
        <v>0</v>
      </c>
      <c r="AM7651" s="144">
        <v>0.83333333333333337</v>
      </c>
      <c r="AN7651" s="144">
        <v>0.83333333333333337</v>
      </c>
      <c r="AO7651" s="145">
        <v>0.83333333333333337</v>
      </c>
    </row>
    <row r="7652" spans="2:41" ht="14.5" hidden="1" x14ac:dyDescent="0.35">
      <c r="B7652" s="45" t="s">
        <v>3314</v>
      </c>
      <c r="C7652" s="54">
        <v>913566</v>
      </c>
      <c r="D7652" s="54">
        <v>913566</v>
      </c>
      <c r="E7652" s="60" t="s">
        <v>3215</v>
      </c>
      <c r="F7652" s="73">
        <v>0</v>
      </c>
      <c r="G7652" s="73">
        <v>0.83333333333333337</v>
      </c>
      <c r="H7652" s="73">
        <v>0.83333333333333337</v>
      </c>
      <c r="I7652" s="73">
        <v>0.83333333333333337</v>
      </c>
      <c r="J7652" s="81" t="s">
        <v>4230</v>
      </c>
      <c r="AL7652" s="144">
        <v>0</v>
      </c>
      <c r="AM7652" s="144">
        <v>0.83333333333333337</v>
      </c>
      <c r="AN7652" s="144">
        <v>0.83333333333333337</v>
      </c>
      <c r="AO7652" s="145">
        <v>0.83333333333333337</v>
      </c>
    </row>
    <row r="7653" spans="2:41" ht="14.5" hidden="1" x14ac:dyDescent="0.35">
      <c r="B7653" s="45" t="s">
        <v>3314</v>
      </c>
      <c r="C7653" s="54">
        <v>913576</v>
      </c>
      <c r="D7653" s="54">
        <v>913576</v>
      </c>
      <c r="E7653" s="60" t="s">
        <v>3215</v>
      </c>
      <c r="F7653" s="73">
        <v>0</v>
      </c>
      <c r="G7653" s="73">
        <v>0.83333333333333337</v>
      </c>
      <c r="H7653" s="73">
        <v>0.83333333333333337</v>
      </c>
      <c r="I7653" s="73">
        <v>0.83333333333333337</v>
      </c>
      <c r="J7653" s="81" t="s">
        <v>4230</v>
      </c>
      <c r="AL7653" s="144">
        <v>0</v>
      </c>
      <c r="AM7653" s="144">
        <v>0.83333333333333337</v>
      </c>
      <c r="AN7653" s="144">
        <v>0.83333333333333337</v>
      </c>
      <c r="AO7653" s="145">
        <v>0.83333333333333337</v>
      </c>
    </row>
    <row r="7654" spans="2:41" ht="14.5" hidden="1" x14ac:dyDescent="0.35">
      <c r="B7654" s="45" t="s">
        <v>3314</v>
      </c>
      <c r="C7654" s="54">
        <v>913591</v>
      </c>
      <c r="D7654" s="54">
        <v>913591</v>
      </c>
      <c r="E7654" s="60" t="s">
        <v>3215</v>
      </c>
      <c r="F7654" s="73">
        <v>0</v>
      </c>
      <c r="G7654" s="73">
        <v>0.83333333333333337</v>
      </c>
      <c r="H7654" s="73">
        <v>0.83333333333333337</v>
      </c>
      <c r="I7654" s="73">
        <v>0.83333333333333337</v>
      </c>
      <c r="J7654" s="81" t="s">
        <v>4230</v>
      </c>
      <c r="AL7654" s="144">
        <v>0</v>
      </c>
      <c r="AM7654" s="144">
        <v>0.83333333333333337</v>
      </c>
      <c r="AN7654" s="144">
        <v>0.83333333333333337</v>
      </c>
      <c r="AO7654" s="145">
        <v>0.83333333333333337</v>
      </c>
    </row>
    <row r="7655" spans="2:41" ht="14.5" hidden="1" x14ac:dyDescent="0.35">
      <c r="B7655" s="45" t="s">
        <v>3314</v>
      </c>
      <c r="C7655" s="54">
        <v>982012</v>
      </c>
      <c r="D7655" s="54">
        <v>982012</v>
      </c>
      <c r="E7655" s="60" t="s">
        <v>3215</v>
      </c>
      <c r="F7655" s="73">
        <v>0</v>
      </c>
      <c r="G7655" s="73">
        <v>0.83333333333333337</v>
      </c>
      <c r="H7655" s="73">
        <v>0.83333333333333337</v>
      </c>
      <c r="I7655" s="73">
        <v>0.83333333333333337</v>
      </c>
      <c r="J7655" s="81" t="s">
        <v>4230</v>
      </c>
      <c r="AL7655" s="144">
        <v>0</v>
      </c>
      <c r="AM7655" s="144">
        <v>0.83333333333333337</v>
      </c>
      <c r="AN7655" s="144">
        <v>0.83333333333333337</v>
      </c>
      <c r="AO7655" s="145">
        <v>0.83333333333333337</v>
      </c>
    </row>
    <row r="7656" spans="2:41" ht="14.5" hidden="1" x14ac:dyDescent="0.35">
      <c r="B7656" s="45" t="s">
        <v>3314</v>
      </c>
      <c r="C7656" s="54">
        <v>982054</v>
      </c>
      <c r="D7656" s="54">
        <v>982054</v>
      </c>
      <c r="E7656" s="60" t="s">
        <v>3215</v>
      </c>
      <c r="F7656" s="73">
        <v>0</v>
      </c>
      <c r="G7656" s="73">
        <v>0.83333333333333337</v>
      </c>
      <c r="H7656" s="73">
        <v>0.83333333333333337</v>
      </c>
      <c r="I7656" s="73">
        <v>0.83333333333333337</v>
      </c>
      <c r="J7656" s="81" t="s">
        <v>4230</v>
      </c>
      <c r="AL7656" s="144">
        <v>0</v>
      </c>
      <c r="AM7656" s="144">
        <v>0.83333333333333337</v>
      </c>
      <c r="AN7656" s="144">
        <v>0.83333333333333337</v>
      </c>
      <c r="AO7656" s="145">
        <v>0.83333333333333337</v>
      </c>
    </row>
    <row r="7657" spans="2:41" ht="14.5" hidden="1" x14ac:dyDescent="0.35">
      <c r="B7657" s="45" t="s">
        <v>3314</v>
      </c>
      <c r="C7657" s="54">
        <v>982095</v>
      </c>
      <c r="D7657" s="54">
        <v>982097</v>
      </c>
      <c r="E7657" s="60" t="s">
        <v>3215</v>
      </c>
      <c r="F7657" s="73">
        <v>0</v>
      </c>
      <c r="G7657" s="73">
        <v>0.83333333333333337</v>
      </c>
      <c r="H7657" s="73">
        <v>0.83333333333333337</v>
      </c>
      <c r="I7657" s="73">
        <v>0.83333333333333337</v>
      </c>
      <c r="J7657" s="81" t="s">
        <v>4230</v>
      </c>
      <c r="AL7657" s="144">
        <v>0</v>
      </c>
      <c r="AM7657" s="144">
        <v>0.83333333333333337</v>
      </c>
      <c r="AN7657" s="144">
        <v>0.83333333333333337</v>
      </c>
      <c r="AO7657" s="145">
        <v>0.83333333333333337</v>
      </c>
    </row>
    <row r="7658" spans="2:41" ht="14.5" hidden="1" x14ac:dyDescent="0.35">
      <c r="B7658" s="45" t="s">
        <v>3314</v>
      </c>
      <c r="C7658" s="54">
        <v>982115</v>
      </c>
      <c r="D7658" s="54">
        <v>982115</v>
      </c>
      <c r="E7658" s="60" t="s">
        <v>3215</v>
      </c>
      <c r="F7658" s="73">
        <v>0</v>
      </c>
      <c r="G7658" s="73">
        <v>0.83333333333333337</v>
      </c>
      <c r="H7658" s="73">
        <v>0.83333333333333337</v>
      </c>
      <c r="I7658" s="73">
        <v>0.83333333333333337</v>
      </c>
      <c r="J7658" s="81" t="s">
        <v>4230</v>
      </c>
      <c r="AL7658" s="144">
        <v>0</v>
      </c>
      <c r="AM7658" s="144">
        <v>0.83333333333333337</v>
      </c>
      <c r="AN7658" s="144">
        <v>0.83333333333333337</v>
      </c>
      <c r="AO7658" s="145">
        <v>0.83333333333333337</v>
      </c>
    </row>
    <row r="7659" spans="2:41" ht="14.5" hidden="1" x14ac:dyDescent="0.35">
      <c r="B7659" s="45" t="s">
        <v>3314</v>
      </c>
      <c r="C7659" s="54">
        <v>982361</v>
      </c>
      <c r="D7659" s="54">
        <v>982361</v>
      </c>
      <c r="E7659" s="60" t="s">
        <v>3215</v>
      </c>
      <c r="F7659" s="73">
        <v>0</v>
      </c>
      <c r="G7659" s="73">
        <v>0.83333333333333337</v>
      </c>
      <c r="H7659" s="73">
        <v>0.83333333333333337</v>
      </c>
      <c r="I7659" s="73">
        <v>0.83333333333333337</v>
      </c>
      <c r="J7659" s="81" t="s">
        <v>4230</v>
      </c>
      <c r="AL7659" s="144">
        <v>0</v>
      </c>
      <c r="AM7659" s="144">
        <v>0.83333333333333337</v>
      </c>
      <c r="AN7659" s="144">
        <v>0.83333333333333337</v>
      </c>
      <c r="AO7659" s="145">
        <v>0.83333333333333337</v>
      </c>
    </row>
    <row r="7660" spans="2:41" ht="14.5" hidden="1" x14ac:dyDescent="0.35">
      <c r="B7660" s="45" t="s">
        <v>3314</v>
      </c>
      <c r="C7660" s="54">
        <v>982383</v>
      </c>
      <c r="D7660" s="54">
        <v>982383</v>
      </c>
      <c r="E7660" s="60" t="s">
        <v>3215</v>
      </c>
      <c r="F7660" s="73">
        <v>0</v>
      </c>
      <c r="G7660" s="73">
        <v>0.83333333333333337</v>
      </c>
      <c r="H7660" s="73">
        <v>0.83333333333333337</v>
      </c>
      <c r="I7660" s="73">
        <v>0.83333333333333337</v>
      </c>
      <c r="J7660" s="81" t="s">
        <v>4230</v>
      </c>
      <c r="AL7660" s="144">
        <v>0</v>
      </c>
      <c r="AM7660" s="144">
        <v>0.83333333333333337</v>
      </c>
      <c r="AN7660" s="144">
        <v>0.83333333333333337</v>
      </c>
      <c r="AO7660" s="145">
        <v>0.83333333333333337</v>
      </c>
    </row>
    <row r="7661" spans="2:41" ht="14.5" hidden="1" x14ac:dyDescent="0.35">
      <c r="B7661" s="45" t="s">
        <v>3314</v>
      </c>
      <c r="C7661" s="54">
        <v>982399</v>
      </c>
      <c r="D7661" s="54">
        <v>982399</v>
      </c>
      <c r="E7661" s="60" t="s">
        <v>3215</v>
      </c>
      <c r="F7661" s="73">
        <v>0</v>
      </c>
      <c r="G7661" s="73">
        <v>0.83333333333333337</v>
      </c>
      <c r="H7661" s="73">
        <v>0.83333333333333337</v>
      </c>
      <c r="I7661" s="73">
        <v>0.83333333333333337</v>
      </c>
      <c r="J7661" s="81" t="s">
        <v>4230</v>
      </c>
      <c r="AL7661" s="144">
        <v>0</v>
      </c>
      <c r="AM7661" s="144">
        <v>0.83333333333333337</v>
      </c>
      <c r="AN7661" s="144">
        <v>0.83333333333333337</v>
      </c>
      <c r="AO7661" s="145">
        <v>0.83333333333333337</v>
      </c>
    </row>
    <row r="7662" spans="2:41" ht="14.5" hidden="1" x14ac:dyDescent="0.35">
      <c r="B7662" s="45" t="s">
        <v>3314</v>
      </c>
      <c r="C7662" s="54">
        <v>982495</v>
      </c>
      <c r="D7662" s="54">
        <v>982495</v>
      </c>
      <c r="E7662" s="60" t="s">
        <v>3215</v>
      </c>
      <c r="F7662" s="73">
        <v>0</v>
      </c>
      <c r="G7662" s="73">
        <v>0.83333333333333337</v>
      </c>
      <c r="H7662" s="73">
        <v>0.83333333333333337</v>
      </c>
      <c r="I7662" s="73">
        <v>0.83333333333333337</v>
      </c>
      <c r="J7662" s="81" t="s">
        <v>4230</v>
      </c>
      <c r="AL7662" s="144">
        <v>0</v>
      </c>
      <c r="AM7662" s="144">
        <v>0.83333333333333337</v>
      </c>
      <c r="AN7662" s="144">
        <v>0.83333333333333337</v>
      </c>
      <c r="AO7662" s="145">
        <v>0.83333333333333337</v>
      </c>
    </row>
    <row r="7663" spans="2:41" ht="14.5" hidden="1" x14ac:dyDescent="0.35">
      <c r="B7663" s="45" t="s">
        <v>3314</v>
      </c>
      <c r="C7663" s="54">
        <v>982498</v>
      </c>
      <c r="D7663" s="54">
        <v>982498</v>
      </c>
      <c r="E7663" s="60" t="s">
        <v>3215</v>
      </c>
      <c r="F7663" s="73">
        <v>0</v>
      </c>
      <c r="G7663" s="73">
        <v>0.83333333333333337</v>
      </c>
      <c r="H7663" s="73">
        <v>0.83333333333333337</v>
      </c>
      <c r="I7663" s="73">
        <v>0.83333333333333337</v>
      </c>
      <c r="J7663" s="81" t="s">
        <v>4230</v>
      </c>
      <c r="AL7663" s="144">
        <v>0</v>
      </c>
      <c r="AM7663" s="144">
        <v>0.83333333333333337</v>
      </c>
      <c r="AN7663" s="144">
        <v>0.83333333333333337</v>
      </c>
      <c r="AO7663" s="145">
        <v>0.83333333333333337</v>
      </c>
    </row>
    <row r="7664" spans="2:41" ht="14.5" hidden="1" x14ac:dyDescent="0.35">
      <c r="B7664" s="45" t="s">
        <v>3314</v>
      </c>
      <c r="C7664" s="54">
        <v>982530</v>
      </c>
      <c r="D7664" s="54">
        <v>982530</v>
      </c>
      <c r="E7664" s="60" t="s">
        <v>3215</v>
      </c>
      <c r="F7664" s="73">
        <v>0</v>
      </c>
      <c r="G7664" s="73">
        <v>0.83333333333333337</v>
      </c>
      <c r="H7664" s="73">
        <v>0.83333333333333337</v>
      </c>
      <c r="I7664" s="73">
        <v>0.83333333333333337</v>
      </c>
      <c r="J7664" s="81" t="s">
        <v>4230</v>
      </c>
      <c r="AL7664" s="144">
        <v>0</v>
      </c>
      <c r="AM7664" s="144">
        <v>0.83333333333333337</v>
      </c>
      <c r="AN7664" s="144">
        <v>0.83333333333333337</v>
      </c>
      <c r="AO7664" s="145">
        <v>0.83333333333333337</v>
      </c>
    </row>
    <row r="7665" spans="2:41" ht="14.5" hidden="1" x14ac:dyDescent="0.35">
      <c r="B7665" s="45" t="s">
        <v>3314</v>
      </c>
      <c r="C7665" s="54">
        <v>982532</v>
      </c>
      <c r="D7665" s="54">
        <v>982532</v>
      </c>
      <c r="E7665" s="60" t="s">
        <v>3215</v>
      </c>
      <c r="F7665" s="73">
        <v>0</v>
      </c>
      <c r="G7665" s="73">
        <v>0.83333333333333337</v>
      </c>
      <c r="H7665" s="73">
        <v>0.83333333333333337</v>
      </c>
      <c r="I7665" s="73">
        <v>0.83333333333333337</v>
      </c>
      <c r="J7665" s="81" t="s">
        <v>4230</v>
      </c>
      <c r="AL7665" s="144">
        <v>0</v>
      </c>
      <c r="AM7665" s="144">
        <v>0.83333333333333337</v>
      </c>
      <c r="AN7665" s="144">
        <v>0.83333333333333337</v>
      </c>
      <c r="AO7665" s="145">
        <v>0.83333333333333337</v>
      </c>
    </row>
    <row r="7666" spans="2:41" ht="14.5" hidden="1" x14ac:dyDescent="0.35">
      <c r="B7666" s="45" t="s">
        <v>3314</v>
      </c>
      <c r="C7666" s="54">
        <v>982534</v>
      </c>
      <c r="D7666" s="54">
        <v>982536</v>
      </c>
      <c r="E7666" s="60" t="s">
        <v>3215</v>
      </c>
      <c r="F7666" s="73">
        <v>0</v>
      </c>
      <c r="G7666" s="73">
        <v>0.83333333333333337</v>
      </c>
      <c r="H7666" s="73">
        <v>0.83333333333333337</v>
      </c>
      <c r="I7666" s="73">
        <v>0.83333333333333337</v>
      </c>
      <c r="J7666" s="81" t="s">
        <v>4230</v>
      </c>
      <c r="AL7666" s="144">
        <v>0</v>
      </c>
      <c r="AM7666" s="144">
        <v>0.83333333333333337</v>
      </c>
      <c r="AN7666" s="144">
        <v>0.83333333333333337</v>
      </c>
      <c r="AO7666" s="145">
        <v>0.83333333333333337</v>
      </c>
    </row>
    <row r="7667" spans="2:41" ht="14.5" hidden="1" x14ac:dyDescent="0.35">
      <c r="B7667" s="45" t="s">
        <v>3314</v>
      </c>
      <c r="C7667" s="54">
        <v>982539</v>
      </c>
      <c r="D7667" s="54">
        <v>982539</v>
      </c>
      <c r="E7667" s="60" t="s">
        <v>3215</v>
      </c>
      <c r="F7667" s="73">
        <v>0</v>
      </c>
      <c r="G7667" s="73">
        <v>0.83333333333333337</v>
      </c>
      <c r="H7667" s="73">
        <v>0.83333333333333337</v>
      </c>
      <c r="I7667" s="73">
        <v>0.83333333333333337</v>
      </c>
      <c r="J7667" s="81" t="s">
        <v>4230</v>
      </c>
      <c r="AL7667" s="144">
        <v>0</v>
      </c>
      <c r="AM7667" s="144">
        <v>0.83333333333333337</v>
      </c>
      <c r="AN7667" s="144">
        <v>0.83333333333333337</v>
      </c>
      <c r="AO7667" s="145">
        <v>0.83333333333333337</v>
      </c>
    </row>
    <row r="7668" spans="2:41" ht="14.5" hidden="1" x14ac:dyDescent="0.35">
      <c r="B7668" s="45" t="s">
        <v>3314</v>
      </c>
      <c r="C7668" s="54">
        <v>982580</v>
      </c>
      <c r="D7668" s="54">
        <v>982580</v>
      </c>
      <c r="E7668" s="60" t="s">
        <v>3215</v>
      </c>
      <c r="F7668" s="73">
        <v>0</v>
      </c>
      <c r="G7668" s="73">
        <v>0.83333333333333337</v>
      </c>
      <c r="H7668" s="73">
        <v>0.83333333333333337</v>
      </c>
      <c r="I7668" s="73">
        <v>0.83333333333333337</v>
      </c>
      <c r="J7668" s="81" t="s">
        <v>4230</v>
      </c>
      <c r="AL7668" s="144">
        <v>0</v>
      </c>
      <c r="AM7668" s="144">
        <v>0.83333333333333337</v>
      </c>
      <c r="AN7668" s="144">
        <v>0.83333333333333337</v>
      </c>
      <c r="AO7668" s="145">
        <v>0.83333333333333337</v>
      </c>
    </row>
    <row r="7669" spans="2:41" ht="14.5" hidden="1" x14ac:dyDescent="0.35">
      <c r="B7669" s="45" t="s">
        <v>3314</v>
      </c>
      <c r="C7669" s="54">
        <v>982817</v>
      </c>
      <c r="D7669" s="54">
        <v>982817</v>
      </c>
      <c r="E7669" s="60" t="s">
        <v>3215</v>
      </c>
      <c r="F7669" s="73">
        <v>0</v>
      </c>
      <c r="G7669" s="73">
        <v>0.83333333333333337</v>
      </c>
      <c r="H7669" s="73">
        <v>0.83333333333333337</v>
      </c>
      <c r="I7669" s="73">
        <v>0.83333333333333337</v>
      </c>
      <c r="J7669" s="81" t="s">
        <v>4230</v>
      </c>
      <c r="AL7669" s="144">
        <v>0</v>
      </c>
      <c r="AM7669" s="144">
        <v>0.83333333333333337</v>
      </c>
      <c r="AN7669" s="144">
        <v>0.83333333333333337</v>
      </c>
      <c r="AO7669" s="145">
        <v>0.83333333333333337</v>
      </c>
    </row>
    <row r="7670" spans="2:41" ht="14.5" hidden="1" x14ac:dyDescent="0.35">
      <c r="B7670" s="45" t="s">
        <v>3314</v>
      </c>
      <c r="C7670" s="54">
        <v>982883</v>
      </c>
      <c r="D7670" s="54">
        <v>982883</v>
      </c>
      <c r="E7670" s="60" t="s">
        <v>3215</v>
      </c>
      <c r="F7670" s="73">
        <v>0</v>
      </c>
      <c r="G7670" s="73">
        <v>0.83333333333333337</v>
      </c>
      <c r="H7670" s="73">
        <v>0.83333333333333337</v>
      </c>
      <c r="I7670" s="73">
        <v>0.83333333333333337</v>
      </c>
      <c r="J7670" s="81" t="s">
        <v>4230</v>
      </c>
      <c r="AL7670" s="144">
        <v>0</v>
      </c>
      <c r="AM7670" s="144">
        <v>0.83333333333333337</v>
      </c>
      <c r="AN7670" s="144">
        <v>0.83333333333333337</v>
      </c>
      <c r="AO7670" s="145">
        <v>0.83333333333333337</v>
      </c>
    </row>
    <row r="7671" spans="2:41" ht="14.5" hidden="1" x14ac:dyDescent="0.35">
      <c r="B7671" s="45" t="s">
        <v>3314</v>
      </c>
      <c r="C7671" s="54">
        <v>982894</v>
      </c>
      <c r="D7671" s="54">
        <v>982894</v>
      </c>
      <c r="E7671" s="60" t="s">
        <v>3215</v>
      </c>
      <c r="F7671" s="73">
        <v>0</v>
      </c>
      <c r="G7671" s="73">
        <v>0.83333333333333337</v>
      </c>
      <c r="H7671" s="73">
        <v>0.83333333333333337</v>
      </c>
      <c r="I7671" s="73">
        <v>0.83333333333333337</v>
      </c>
      <c r="J7671" s="81" t="s">
        <v>4230</v>
      </c>
      <c r="AL7671" s="144">
        <v>0</v>
      </c>
      <c r="AM7671" s="144">
        <v>0.83333333333333337</v>
      </c>
      <c r="AN7671" s="144">
        <v>0.83333333333333337</v>
      </c>
      <c r="AO7671" s="145">
        <v>0.83333333333333337</v>
      </c>
    </row>
    <row r="7672" spans="2:41" ht="14.5" hidden="1" x14ac:dyDescent="0.35">
      <c r="B7672" s="45" t="s">
        <v>3314</v>
      </c>
      <c r="C7672" s="54">
        <v>982910</v>
      </c>
      <c r="D7672" s="54">
        <v>982910</v>
      </c>
      <c r="E7672" s="60" t="s">
        <v>3215</v>
      </c>
      <c r="F7672" s="73">
        <v>0</v>
      </c>
      <c r="G7672" s="73">
        <v>0.83333333333333337</v>
      </c>
      <c r="H7672" s="73">
        <v>0.83333333333333337</v>
      </c>
      <c r="I7672" s="73">
        <v>0.83333333333333337</v>
      </c>
      <c r="J7672" s="81" t="s">
        <v>4230</v>
      </c>
      <c r="AL7672" s="144">
        <v>0</v>
      </c>
      <c r="AM7672" s="144">
        <v>0.83333333333333337</v>
      </c>
      <c r="AN7672" s="144">
        <v>0.83333333333333337</v>
      </c>
      <c r="AO7672" s="145">
        <v>0.83333333333333337</v>
      </c>
    </row>
    <row r="7673" spans="2:41" ht="14.5" hidden="1" x14ac:dyDescent="0.35">
      <c r="B7673" s="45" t="s">
        <v>3314</v>
      </c>
      <c r="C7673" s="54">
        <v>982922</v>
      </c>
      <c r="D7673" s="54">
        <v>982922</v>
      </c>
      <c r="E7673" s="60" t="s">
        <v>3215</v>
      </c>
      <c r="F7673" s="73">
        <v>0</v>
      </c>
      <c r="G7673" s="73">
        <v>0.83333333333333337</v>
      </c>
      <c r="H7673" s="73">
        <v>0.83333333333333337</v>
      </c>
      <c r="I7673" s="73">
        <v>0.83333333333333337</v>
      </c>
      <c r="J7673" s="81" t="s">
        <v>4230</v>
      </c>
      <c r="AL7673" s="144">
        <v>0</v>
      </c>
      <c r="AM7673" s="144">
        <v>0.83333333333333337</v>
      </c>
      <c r="AN7673" s="144">
        <v>0.83333333333333337</v>
      </c>
      <c r="AO7673" s="145">
        <v>0.83333333333333337</v>
      </c>
    </row>
    <row r="7674" spans="2:41" ht="14.5" hidden="1" x14ac:dyDescent="0.35">
      <c r="B7674" s="45" t="s">
        <v>3314</v>
      </c>
      <c r="C7674" s="54">
        <v>982955</v>
      </c>
      <c r="D7674" s="54">
        <v>982955</v>
      </c>
      <c r="E7674" s="60" t="s">
        <v>3215</v>
      </c>
      <c r="F7674" s="73">
        <v>0</v>
      </c>
      <c r="G7674" s="73">
        <v>0.83333333333333337</v>
      </c>
      <c r="H7674" s="73">
        <v>0.83333333333333337</v>
      </c>
      <c r="I7674" s="73">
        <v>0.83333333333333337</v>
      </c>
      <c r="J7674" s="81" t="s">
        <v>4230</v>
      </c>
      <c r="AL7674" s="144">
        <v>0</v>
      </c>
      <c r="AM7674" s="144">
        <v>0.83333333333333337</v>
      </c>
      <c r="AN7674" s="144">
        <v>0.83333333333333337</v>
      </c>
      <c r="AO7674" s="145">
        <v>0.83333333333333337</v>
      </c>
    </row>
    <row r="7675" spans="2:41" ht="14.5" hidden="1" x14ac:dyDescent="0.35">
      <c r="B7675" s="45" t="s">
        <v>3314</v>
      </c>
      <c r="C7675" s="54">
        <v>982966</v>
      </c>
      <c r="D7675" s="54">
        <v>982966</v>
      </c>
      <c r="E7675" s="60" t="s">
        <v>3215</v>
      </c>
      <c r="F7675" s="73">
        <v>0</v>
      </c>
      <c r="G7675" s="73">
        <v>0.83333333333333337</v>
      </c>
      <c r="H7675" s="73">
        <v>0.83333333333333337</v>
      </c>
      <c r="I7675" s="73">
        <v>0.83333333333333337</v>
      </c>
      <c r="J7675" s="81" t="s">
        <v>4230</v>
      </c>
      <c r="AL7675" s="144">
        <v>0</v>
      </c>
      <c r="AM7675" s="144">
        <v>0.83333333333333337</v>
      </c>
      <c r="AN7675" s="144">
        <v>0.83333333333333337</v>
      </c>
      <c r="AO7675" s="145">
        <v>0.83333333333333337</v>
      </c>
    </row>
    <row r="7676" spans="2:41" ht="14.5" hidden="1" x14ac:dyDescent="0.35">
      <c r="B7676" s="45" t="s">
        <v>3314</v>
      </c>
      <c r="C7676" s="54">
        <v>982969</v>
      </c>
      <c r="D7676" s="54">
        <v>982969</v>
      </c>
      <c r="E7676" s="60" t="s">
        <v>3215</v>
      </c>
      <c r="F7676" s="73">
        <v>0</v>
      </c>
      <c r="G7676" s="73">
        <v>0.83333333333333337</v>
      </c>
      <c r="H7676" s="73">
        <v>0.83333333333333337</v>
      </c>
      <c r="I7676" s="73">
        <v>0.83333333333333337</v>
      </c>
      <c r="J7676" s="81" t="s">
        <v>4230</v>
      </c>
      <c r="AL7676" s="144">
        <v>0</v>
      </c>
      <c r="AM7676" s="144">
        <v>0.83333333333333337</v>
      </c>
      <c r="AN7676" s="144">
        <v>0.83333333333333337</v>
      </c>
      <c r="AO7676" s="145">
        <v>0.83333333333333337</v>
      </c>
    </row>
    <row r="7677" spans="2:41" ht="14.5" hidden="1" x14ac:dyDescent="0.35">
      <c r="B7677" s="45" t="s">
        <v>3314</v>
      </c>
      <c r="C7677" s="54">
        <v>982974</v>
      </c>
      <c r="D7677" s="54">
        <v>982974</v>
      </c>
      <c r="E7677" s="60" t="s">
        <v>3215</v>
      </c>
      <c r="F7677" s="73">
        <v>0</v>
      </c>
      <c r="G7677" s="73">
        <v>0.83333333333333337</v>
      </c>
      <c r="H7677" s="73">
        <v>0.83333333333333337</v>
      </c>
      <c r="I7677" s="73">
        <v>0.83333333333333337</v>
      </c>
      <c r="J7677" s="81" t="s">
        <v>4230</v>
      </c>
      <c r="AL7677" s="144">
        <v>0</v>
      </c>
      <c r="AM7677" s="144">
        <v>0.83333333333333337</v>
      </c>
      <c r="AN7677" s="144">
        <v>0.83333333333333337</v>
      </c>
      <c r="AO7677" s="145">
        <v>0.83333333333333337</v>
      </c>
    </row>
    <row r="7678" spans="2:41" ht="14.5" hidden="1" x14ac:dyDescent="0.35">
      <c r="B7678" s="45" t="s">
        <v>3314</v>
      </c>
      <c r="C7678" s="54">
        <v>983000</v>
      </c>
      <c r="D7678" s="54">
        <v>983000</v>
      </c>
      <c r="E7678" s="60" t="s">
        <v>3215</v>
      </c>
      <c r="F7678" s="73">
        <v>0</v>
      </c>
      <c r="G7678" s="73">
        <v>0.83333333333333337</v>
      </c>
      <c r="H7678" s="73">
        <v>0.83333333333333337</v>
      </c>
      <c r="I7678" s="73">
        <v>0.83333333333333337</v>
      </c>
      <c r="J7678" s="81" t="s">
        <v>4230</v>
      </c>
      <c r="AL7678" s="144">
        <v>0</v>
      </c>
      <c r="AM7678" s="144">
        <v>0.83333333333333337</v>
      </c>
      <c r="AN7678" s="144">
        <v>0.83333333333333337</v>
      </c>
      <c r="AO7678" s="145">
        <v>0.83333333333333337</v>
      </c>
    </row>
    <row r="7679" spans="2:41" ht="14.5" hidden="1" x14ac:dyDescent="0.35">
      <c r="B7679" s="45" t="s">
        <v>3314</v>
      </c>
      <c r="C7679" s="54">
        <v>983002</v>
      </c>
      <c r="D7679" s="54">
        <v>983002</v>
      </c>
      <c r="E7679" s="60" t="s">
        <v>3215</v>
      </c>
      <c r="F7679" s="73">
        <v>0</v>
      </c>
      <c r="G7679" s="73">
        <v>0.83333333333333337</v>
      </c>
      <c r="H7679" s="73">
        <v>0.83333333333333337</v>
      </c>
      <c r="I7679" s="73">
        <v>0.83333333333333337</v>
      </c>
      <c r="J7679" s="81" t="s">
        <v>4230</v>
      </c>
      <c r="AL7679" s="144">
        <v>0</v>
      </c>
      <c r="AM7679" s="144">
        <v>0.83333333333333337</v>
      </c>
      <c r="AN7679" s="144">
        <v>0.83333333333333337</v>
      </c>
      <c r="AO7679" s="145">
        <v>0.83333333333333337</v>
      </c>
    </row>
    <row r="7680" spans="2:41" ht="14.5" hidden="1" x14ac:dyDescent="0.35">
      <c r="B7680" s="45" t="s">
        <v>3314</v>
      </c>
      <c r="C7680" s="54">
        <v>983004</v>
      </c>
      <c r="D7680" s="54">
        <v>983004</v>
      </c>
      <c r="E7680" s="60" t="s">
        <v>3215</v>
      </c>
      <c r="F7680" s="73">
        <v>0</v>
      </c>
      <c r="G7680" s="73">
        <v>0.83333333333333337</v>
      </c>
      <c r="H7680" s="73">
        <v>0.83333333333333337</v>
      </c>
      <c r="I7680" s="73">
        <v>0.83333333333333337</v>
      </c>
      <c r="J7680" s="81" t="s">
        <v>4230</v>
      </c>
      <c r="AL7680" s="144">
        <v>0</v>
      </c>
      <c r="AM7680" s="144">
        <v>0.83333333333333337</v>
      </c>
      <c r="AN7680" s="144">
        <v>0.83333333333333337</v>
      </c>
      <c r="AO7680" s="145">
        <v>0.83333333333333337</v>
      </c>
    </row>
    <row r="7681" spans="2:41" ht="14.5" hidden="1" x14ac:dyDescent="0.35">
      <c r="B7681" s="45" t="s">
        <v>3314</v>
      </c>
      <c r="C7681" s="54">
        <v>983006</v>
      </c>
      <c r="D7681" s="54">
        <v>983009</v>
      </c>
      <c r="E7681" s="60" t="s">
        <v>3215</v>
      </c>
      <c r="F7681" s="73">
        <v>0</v>
      </c>
      <c r="G7681" s="73">
        <v>0.83333333333333337</v>
      </c>
      <c r="H7681" s="73">
        <v>0.83333333333333337</v>
      </c>
      <c r="I7681" s="73">
        <v>0.83333333333333337</v>
      </c>
      <c r="J7681" s="81" t="s">
        <v>4230</v>
      </c>
      <c r="AL7681" s="144">
        <v>0</v>
      </c>
      <c r="AM7681" s="144">
        <v>0.83333333333333337</v>
      </c>
      <c r="AN7681" s="144">
        <v>0.83333333333333337</v>
      </c>
      <c r="AO7681" s="145">
        <v>0.83333333333333337</v>
      </c>
    </row>
    <row r="7682" spans="2:41" ht="14.5" hidden="1" x14ac:dyDescent="0.35">
      <c r="B7682" s="45" t="s">
        <v>3314</v>
      </c>
      <c r="C7682" s="54">
        <v>983065</v>
      </c>
      <c r="D7682" s="54">
        <v>983065</v>
      </c>
      <c r="E7682" s="60" t="s">
        <v>3215</v>
      </c>
      <c r="F7682" s="73">
        <v>0</v>
      </c>
      <c r="G7682" s="73">
        <v>0.83333333333333337</v>
      </c>
      <c r="H7682" s="73">
        <v>0.83333333333333337</v>
      </c>
      <c r="I7682" s="73">
        <v>0.83333333333333337</v>
      </c>
      <c r="J7682" s="81" t="s">
        <v>4230</v>
      </c>
      <c r="AL7682" s="144">
        <v>0</v>
      </c>
      <c r="AM7682" s="144">
        <v>0.83333333333333337</v>
      </c>
      <c r="AN7682" s="144">
        <v>0.83333333333333337</v>
      </c>
      <c r="AO7682" s="145">
        <v>0.83333333333333337</v>
      </c>
    </row>
    <row r="7683" spans="2:41" ht="14.5" hidden="1" x14ac:dyDescent="0.35">
      <c r="B7683" s="45" t="s">
        <v>3314</v>
      </c>
      <c r="C7683" s="54">
        <v>983093</v>
      </c>
      <c r="D7683" s="54">
        <v>983093</v>
      </c>
      <c r="E7683" s="60" t="s">
        <v>3215</v>
      </c>
      <c r="F7683" s="73">
        <v>0</v>
      </c>
      <c r="G7683" s="73">
        <v>0.83333333333333337</v>
      </c>
      <c r="H7683" s="73">
        <v>0.83333333333333337</v>
      </c>
      <c r="I7683" s="73">
        <v>0.83333333333333337</v>
      </c>
      <c r="J7683" s="81" t="s">
        <v>4230</v>
      </c>
      <c r="AL7683" s="144">
        <v>0</v>
      </c>
      <c r="AM7683" s="144">
        <v>0.83333333333333337</v>
      </c>
      <c r="AN7683" s="144">
        <v>0.83333333333333337</v>
      </c>
      <c r="AO7683" s="145">
        <v>0.83333333333333337</v>
      </c>
    </row>
    <row r="7684" spans="2:41" ht="14.5" hidden="1" x14ac:dyDescent="0.35">
      <c r="B7684" s="45" t="s">
        <v>3314</v>
      </c>
      <c r="C7684" s="54">
        <v>983139</v>
      </c>
      <c r="D7684" s="54">
        <v>983139</v>
      </c>
      <c r="E7684" s="60" t="s">
        <v>3215</v>
      </c>
      <c r="F7684" s="73">
        <v>0</v>
      </c>
      <c r="G7684" s="73">
        <v>0.83333333333333337</v>
      </c>
      <c r="H7684" s="73">
        <v>0.83333333333333337</v>
      </c>
      <c r="I7684" s="73">
        <v>0.83333333333333337</v>
      </c>
      <c r="J7684" s="81" t="s">
        <v>4230</v>
      </c>
      <c r="AL7684" s="144">
        <v>0</v>
      </c>
      <c r="AM7684" s="144">
        <v>0.83333333333333337</v>
      </c>
      <c r="AN7684" s="144">
        <v>0.83333333333333337</v>
      </c>
      <c r="AO7684" s="145">
        <v>0.83333333333333337</v>
      </c>
    </row>
    <row r="7685" spans="2:41" ht="14.5" hidden="1" x14ac:dyDescent="0.35">
      <c r="B7685" s="45" t="s">
        <v>3314</v>
      </c>
      <c r="C7685" s="54">
        <v>983218</v>
      </c>
      <c r="D7685" s="54">
        <v>983218</v>
      </c>
      <c r="E7685" s="60" t="s">
        <v>3215</v>
      </c>
      <c r="F7685" s="73">
        <v>0</v>
      </c>
      <c r="G7685" s="73">
        <v>0.83333333333333337</v>
      </c>
      <c r="H7685" s="73">
        <v>0.83333333333333337</v>
      </c>
      <c r="I7685" s="73">
        <v>0.83333333333333337</v>
      </c>
      <c r="J7685" s="81" t="s">
        <v>4230</v>
      </c>
      <c r="AL7685" s="144">
        <v>0</v>
      </c>
      <c r="AM7685" s="144">
        <v>0.83333333333333337</v>
      </c>
      <c r="AN7685" s="144">
        <v>0.83333333333333337</v>
      </c>
      <c r="AO7685" s="145">
        <v>0.83333333333333337</v>
      </c>
    </row>
    <row r="7686" spans="2:41" ht="14.5" hidden="1" x14ac:dyDescent="0.35">
      <c r="B7686" s="45" t="s">
        <v>3314</v>
      </c>
      <c r="C7686" s="54">
        <v>983238</v>
      </c>
      <c r="D7686" s="54">
        <v>983238</v>
      </c>
      <c r="E7686" s="60" t="s">
        <v>3215</v>
      </c>
      <c r="F7686" s="73">
        <v>0</v>
      </c>
      <c r="G7686" s="73">
        <v>0.83333333333333337</v>
      </c>
      <c r="H7686" s="73">
        <v>0.83333333333333337</v>
      </c>
      <c r="I7686" s="73">
        <v>0.83333333333333337</v>
      </c>
      <c r="J7686" s="81" t="s">
        <v>4230</v>
      </c>
      <c r="AL7686" s="144">
        <v>0</v>
      </c>
      <c r="AM7686" s="144">
        <v>0.83333333333333337</v>
      </c>
      <c r="AN7686" s="144">
        <v>0.83333333333333337</v>
      </c>
      <c r="AO7686" s="145">
        <v>0.83333333333333337</v>
      </c>
    </row>
    <row r="7687" spans="2:41" ht="14.5" hidden="1" x14ac:dyDescent="0.35">
      <c r="B7687" s="45" t="s">
        <v>3314</v>
      </c>
      <c r="C7687" s="54">
        <v>983305</v>
      </c>
      <c r="D7687" s="54">
        <v>983305</v>
      </c>
      <c r="E7687" s="60" t="s">
        <v>3215</v>
      </c>
      <c r="F7687" s="73">
        <v>0</v>
      </c>
      <c r="G7687" s="73">
        <v>0.83333333333333337</v>
      </c>
      <c r="H7687" s="73">
        <v>0.83333333333333337</v>
      </c>
      <c r="I7687" s="73">
        <v>0.83333333333333337</v>
      </c>
      <c r="J7687" s="81" t="s">
        <v>4230</v>
      </c>
      <c r="AL7687" s="144">
        <v>0</v>
      </c>
      <c r="AM7687" s="144">
        <v>0.83333333333333337</v>
      </c>
      <c r="AN7687" s="144">
        <v>0.83333333333333337</v>
      </c>
      <c r="AO7687" s="145">
        <v>0.83333333333333337</v>
      </c>
    </row>
    <row r="7688" spans="2:41" ht="14.5" hidden="1" x14ac:dyDescent="0.35">
      <c r="B7688" s="45" t="s">
        <v>3314</v>
      </c>
      <c r="C7688" s="54">
        <v>983416</v>
      </c>
      <c r="D7688" s="54">
        <v>983416</v>
      </c>
      <c r="E7688" s="60" t="s">
        <v>3215</v>
      </c>
      <c r="F7688" s="73">
        <v>0</v>
      </c>
      <c r="G7688" s="73">
        <v>0.83333333333333337</v>
      </c>
      <c r="H7688" s="73">
        <v>0.83333333333333337</v>
      </c>
      <c r="I7688" s="73">
        <v>0.83333333333333337</v>
      </c>
      <c r="J7688" s="81" t="s">
        <v>4230</v>
      </c>
      <c r="AL7688" s="144">
        <v>0</v>
      </c>
      <c r="AM7688" s="144">
        <v>0.83333333333333337</v>
      </c>
      <c r="AN7688" s="144">
        <v>0.83333333333333337</v>
      </c>
      <c r="AO7688" s="145">
        <v>0.83333333333333337</v>
      </c>
    </row>
    <row r="7689" spans="2:41" ht="14.5" hidden="1" x14ac:dyDescent="0.35">
      <c r="B7689" s="45" t="s">
        <v>3314</v>
      </c>
      <c r="C7689" s="54">
        <v>983479</v>
      </c>
      <c r="D7689" s="54">
        <v>983479</v>
      </c>
      <c r="E7689" s="60" t="s">
        <v>3215</v>
      </c>
      <c r="F7689" s="73">
        <v>0</v>
      </c>
      <c r="G7689" s="73">
        <v>0.83333333333333337</v>
      </c>
      <c r="H7689" s="73">
        <v>0.83333333333333337</v>
      </c>
      <c r="I7689" s="73">
        <v>0.83333333333333337</v>
      </c>
      <c r="J7689" s="81" t="s">
        <v>4230</v>
      </c>
      <c r="AL7689" s="144">
        <v>0</v>
      </c>
      <c r="AM7689" s="144">
        <v>0.83333333333333337</v>
      </c>
      <c r="AN7689" s="144">
        <v>0.83333333333333337</v>
      </c>
      <c r="AO7689" s="145">
        <v>0.83333333333333337</v>
      </c>
    </row>
    <row r="7690" spans="2:41" ht="14.5" hidden="1" x14ac:dyDescent="0.35">
      <c r="B7690" s="45" t="s">
        <v>3314</v>
      </c>
      <c r="C7690" s="54">
        <v>983574</v>
      </c>
      <c r="D7690" s="54">
        <v>983574</v>
      </c>
      <c r="E7690" s="60" t="s">
        <v>3215</v>
      </c>
      <c r="F7690" s="73">
        <v>0</v>
      </c>
      <c r="G7690" s="73">
        <v>0.83333333333333337</v>
      </c>
      <c r="H7690" s="73">
        <v>0.83333333333333337</v>
      </c>
      <c r="I7690" s="73">
        <v>0.83333333333333337</v>
      </c>
      <c r="J7690" s="81" t="s">
        <v>4230</v>
      </c>
      <c r="AL7690" s="144">
        <v>0</v>
      </c>
      <c r="AM7690" s="144">
        <v>0.83333333333333337</v>
      </c>
      <c r="AN7690" s="144">
        <v>0.83333333333333337</v>
      </c>
      <c r="AO7690" s="145">
        <v>0.83333333333333337</v>
      </c>
    </row>
    <row r="7691" spans="2:41" ht="14.5" hidden="1" x14ac:dyDescent="0.35">
      <c r="B7691" s="45" t="s">
        <v>3314</v>
      </c>
      <c r="C7691" s="54">
        <v>983578</v>
      </c>
      <c r="D7691" s="54">
        <v>983578</v>
      </c>
      <c r="E7691" s="60" t="s">
        <v>3215</v>
      </c>
      <c r="F7691" s="73">
        <v>0</v>
      </c>
      <c r="G7691" s="73">
        <v>0.83333333333333337</v>
      </c>
      <c r="H7691" s="73">
        <v>0.83333333333333337</v>
      </c>
      <c r="I7691" s="73">
        <v>0.83333333333333337</v>
      </c>
      <c r="J7691" s="81" t="s">
        <v>4230</v>
      </c>
      <c r="AL7691" s="144">
        <v>0</v>
      </c>
      <c r="AM7691" s="144">
        <v>0.83333333333333337</v>
      </c>
      <c r="AN7691" s="144">
        <v>0.83333333333333337</v>
      </c>
      <c r="AO7691" s="145">
        <v>0.83333333333333337</v>
      </c>
    </row>
    <row r="7692" spans="2:41" ht="14.5" hidden="1" x14ac:dyDescent="0.35">
      <c r="B7692" s="45" t="s">
        <v>3314</v>
      </c>
      <c r="C7692" s="54">
        <v>983614</v>
      </c>
      <c r="D7692" s="54">
        <v>983614</v>
      </c>
      <c r="E7692" s="60" t="s">
        <v>3215</v>
      </c>
      <c r="F7692" s="73">
        <v>0</v>
      </c>
      <c r="G7692" s="73">
        <v>0.83333333333333337</v>
      </c>
      <c r="H7692" s="73">
        <v>0.83333333333333337</v>
      </c>
      <c r="I7692" s="73">
        <v>0.83333333333333337</v>
      </c>
      <c r="J7692" s="81" t="s">
        <v>4230</v>
      </c>
      <c r="AL7692" s="144">
        <v>0</v>
      </c>
      <c r="AM7692" s="144">
        <v>0.83333333333333337</v>
      </c>
      <c r="AN7692" s="144">
        <v>0.83333333333333337</v>
      </c>
      <c r="AO7692" s="145">
        <v>0.83333333333333337</v>
      </c>
    </row>
    <row r="7693" spans="2:41" ht="14.5" hidden="1" x14ac:dyDescent="0.35">
      <c r="B7693" s="45" t="s">
        <v>3314</v>
      </c>
      <c r="C7693" s="54">
        <v>983662</v>
      </c>
      <c r="D7693" s="54">
        <v>983662</v>
      </c>
      <c r="E7693" s="60" t="s">
        <v>3215</v>
      </c>
      <c r="F7693" s="73">
        <v>0</v>
      </c>
      <c r="G7693" s="73">
        <v>0.83333333333333337</v>
      </c>
      <c r="H7693" s="73">
        <v>0.83333333333333337</v>
      </c>
      <c r="I7693" s="73">
        <v>0.83333333333333337</v>
      </c>
      <c r="J7693" s="81" t="s">
        <v>4230</v>
      </c>
      <c r="AL7693" s="144">
        <v>0</v>
      </c>
      <c r="AM7693" s="144">
        <v>0.83333333333333337</v>
      </c>
      <c r="AN7693" s="144">
        <v>0.83333333333333337</v>
      </c>
      <c r="AO7693" s="145">
        <v>0.83333333333333337</v>
      </c>
    </row>
    <row r="7694" spans="2:41" ht="14.5" hidden="1" x14ac:dyDescent="0.35">
      <c r="B7694" s="45" t="s">
        <v>3314</v>
      </c>
      <c r="C7694" s="54">
        <v>983686</v>
      </c>
      <c r="D7694" s="54">
        <v>983686</v>
      </c>
      <c r="E7694" s="60" t="s">
        <v>3215</v>
      </c>
      <c r="F7694" s="73">
        <v>0</v>
      </c>
      <c r="G7694" s="73">
        <v>0.83333333333333337</v>
      </c>
      <c r="H7694" s="73">
        <v>0.83333333333333337</v>
      </c>
      <c r="I7694" s="73">
        <v>0.83333333333333337</v>
      </c>
      <c r="J7694" s="81" t="s">
        <v>4230</v>
      </c>
      <c r="AL7694" s="144">
        <v>0</v>
      </c>
      <c r="AM7694" s="144">
        <v>0.83333333333333337</v>
      </c>
      <c r="AN7694" s="144">
        <v>0.83333333333333337</v>
      </c>
      <c r="AO7694" s="145">
        <v>0.83333333333333337</v>
      </c>
    </row>
    <row r="7695" spans="2:41" ht="14.5" hidden="1" x14ac:dyDescent="0.35">
      <c r="B7695" s="45" t="s">
        <v>3314</v>
      </c>
      <c r="C7695" s="54">
        <v>983710</v>
      </c>
      <c r="D7695" s="54">
        <v>983710</v>
      </c>
      <c r="E7695" s="60" t="s">
        <v>3215</v>
      </c>
      <c r="F7695" s="73">
        <v>0</v>
      </c>
      <c r="G7695" s="73">
        <v>0.83333333333333337</v>
      </c>
      <c r="H7695" s="73">
        <v>0.83333333333333337</v>
      </c>
      <c r="I7695" s="73">
        <v>0.83333333333333337</v>
      </c>
      <c r="J7695" s="81" t="s">
        <v>4230</v>
      </c>
      <c r="AL7695" s="144">
        <v>0</v>
      </c>
      <c r="AM7695" s="144">
        <v>0.83333333333333337</v>
      </c>
      <c r="AN7695" s="144">
        <v>0.83333333333333337</v>
      </c>
      <c r="AO7695" s="145">
        <v>0.83333333333333337</v>
      </c>
    </row>
    <row r="7696" spans="2:41" ht="14.5" hidden="1" x14ac:dyDescent="0.35">
      <c r="B7696" s="45" t="s">
        <v>3314</v>
      </c>
      <c r="C7696" s="54">
        <v>983718</v>
      </c>
      <c r="D7696" s="54">
        <v>983718</v>
      </c>
      <c r="E7696" s="60" t="s">
        <v>3215</v>
      </c>
      <c r="F7696" s="73">
        <v>0</v>
      </c>
      <c r="G7696" s="73">
        <v>0.83333333333333337</v>
      </c>
      <c r="H7696" s="73">
        <v>0.83333333333333337</v>
      </c>
      <c r="I7696" s="73">
        <v>0.83333333333333337</v>
      </c>
      <c r="J7696" s="81" t="s">
        <v>4230</v>
      </c>
      <c r="AL7696" s="144">
        <v>0</v>
      </c>
      <c r="AM7696" s="144">
        <v>0.83333333333333337</v>
      </c>
      <c r="AN7696" s="144">
        <v>0.83333333333333337</v>
      </c>
      <c r="AO7696" s="145">
        <v>0.83333333333333337</v>
      </c>
    </row>
    <row r="7697" spans="2:41" ht="14.5" hidden="1" x14ac:dyDescent="0.35">
      <c r="B7697" s="45" t="s">
        <v>3314</v>
      </c>
      <c r="C7697" s="54">
        <v>983784</v>
      </c>
      <c r="D7697" s="54">
        <v>983784</v>
      </c>
      <c r="E7697" s="60" t="s">
        <v>3215</v>
      </c>
      <c r="F7697" s="73">
        <v>0</v>
      </c>
      <c r="G7697" s="73">
        <v>0.83333333333333337</v>
      </c>
      <c r="H7697" s="73">
        <v>0.83333333333333337</v>
      </c>
      <c r="I7697" s="73">
        <v>0.83333333333333337</v>
      </c>
      <c r="J7697" s="81" t="s">
        <v>4230</v>
      </c>
      <c r="AL7697" s="144">
        <v>0</v>
      </c>
      <c r="AM7697" s="144">
        <v>0.83333333333333337</v>
      </c>
      <c r="AN7697" s="144">
        <v>0.83333333333333337</v>
      </c>
      <c r="AO7697" s="145">
        <v>0.83333333333333337</v>
      </c>
    </row>
    <row r="7698" spans="2:41" ht="14.5" hidden="1" x14ac:dyDescent="0.35">
      <c r="B7698" s="45" t="s">
        <v>3314</v>
      </c>
      <c r="C7698" s="54">
        <v>983807</v>
      </c>
      <c r="D7698" s="54">
        <v>983807</v>
      </c>
      <c r="E7698" s="60" t="s">
        <v>3215</v>
      </c>
      <c r="F7698" s="73">
        <v>0</v>
      </c>
      <c r="G7698" s="73">
        <v>0.83333333333333337</v>
      </c>
      <c r="H7698" s="73">
        <v>0.83333333333333337</v>
      </c>
      <c r="I7698" s="73">
        <v>0.83333333333333337</v>
      </c>
      <c r="J7698" s="81" t="s">
        <v>4230</v>
      </c>
      <c r="AL7698" s="144">
        <v>0</v>
      </c>
      <c r="AM7698" s="144">
        <v>0.83333333333333337</v>
      </c>
      <c r="AN7698" s="144">
        <v>0.83333333333333337</v>
      </c>
      <c r="AO7698" s="145">
        <v>0.83333333333333337</v>
      </c>
    </row>
    <row r="7699" spans="2:41" ht="14.5" hidden="1" x14ac:dyDescent="0.35">
      <c r="B7699" s="45" t="s">
        <v>3314</v>
      </c>
      <c r="C7699" s="54">
        <v>983829</v>
      </c>
      <c r="D7699" s="54">
        <v>983829</v>
      </c>
      <c r="E7699" s="60" t="s">
        <v>3215</v>
      </c>
      <c r="F7699" s="73">
        <v>0</v>
      </c>
      <c r="G7699" s="73">
        <v>0.83333333333333337</v>
      </c>
      <c r="H7699" s="73">
        <v>0.83333333333333337</v>
      </c>
      <c r="I7699" s="73">
        <v>0.83333333333333337</v>
      </c>
      <c r="J7699" s="81" t="s">
        <v>4230</v>
      </c>
      <c r="AL7699" s="144">
        <v>0</v>
      </c>
      <c r="AM7699" s="144">
        <v>0.83333333333333337</v>
      </c>
      <c r="AN7699" s="144">
        <v>0.83333333333333337</v>
      </c>
      <c r="AO7699" s="145">
        <v>0.83333333333333337</v>
      </c>
    </row>
    <row r="7700" spans="2:41" ht="14.5" hidden="1" x14ac:dyDescent="0.35">
      <c r="B7700" s="45" t="s">
        <v>3314</v>
      </c>
      <c r="C7700" s="54">
        <v>983920</v>
      </c>
      <c r="D7700" s="54">
        <v>983920</v>
      </c>
      <c r="E7700" s="60" t="s">
        <v>3215</v>
      </c>
      <c r="F7700" s="73">
        <v>0</v>
      </c>
      <c r="G7700" s="73">
        <v>0.83333333333333337</v>
      </c>
      <c r="H7700" s="73">
        <v>0.83333333333333337</v>
      </c>
      <c r="I7700" s="73">
        <v>0.83333333333333337</v>
      </c>
      <c r="J7700" s="81" t="s">
        <v>4230</v>
      </c>
      <c r="AL7700" s="144">
        <v>0</v>
      </c>
      <c r="AM7700" s="144">
        <v>0.83333333333333337</v>
      </c>
      <c r="AN7700" s="144">
        <v>0.83333333333333337</v>
      </c>
      <c r="AO7700" s="145">
        <v>0.83333333333333337</v>
      </c>
    </row>
    <row r="7701" spans="2:41" ht="14.5" hidden="1" x14ac:dyDescent="0.35">
      <c r="B7701" s="45" t="s">
        <v>3314</v>
      </c>
      <c r="C7701" s="54">
        <v>984021</v>
      </c>
      <c r="D7701" s="54">
        <v>984021</v>
      </c>
      <c r="E7701" s="60" t="s">
        <v>3215</v>
      </c>
      <c r="F7701" s="73">
        <v>0</v>
      </c>
      <c r="G7701" s="73">
        <v>0.83333333333333337</v>
      </c>
      <c r="H7701" s="73">
        <v>0.83333333333333337</v>
      </c>
      <c r="I7701" s="73">
        <v>0.83333333333333337</v>
      </c>
      <c r="J7701" s="81" t="s">
        <v>4230</v>
      </c>
      <c r="AL7701" s="144">
        <v>0</v>
      </c>
      <c r="AM7701" s="144">
        <v>0.83333333333333337</v>
      </c>
      <c r="AN7701" s="144">
        <v>0.83333333333333337</v>
      </c>
      <c r="AO7701" s="145">
        <v>0.83333333333333337</v>
      </c>
    </row>
    <row r="7702" spans="2:41" ht="14.5" hidden="1" x14ac:dyDescent="0.35">
      <c r="B7702" s="45" t="s">
        <v>3314</v>
      </c>
      <c r="C7702" s="54">
        <v>984110</v>
      </c>
      <c r="D7702" s="54">
        <v>984110</v>
      </c>
      <c r="E7702" s="60" t="s">
        <v>3215</v>
      </c>
      <c r="F7702" s="73">
        <v>0</v>
      </c>
      <c r="G7702" s="73">
        <v>0.83333333333333337</v>
      </c>
      <c r="H7702" s="73">
        <v>0.83333333333333337</v>
      </c>
      <c r="I7702" s="73">
        <v>0.83333333333333337</v>
      </c>
      <c r="J7702" s="81" t="s">
        <v>4230</v>
      </c>
      <c r="AL7702" s="144">
        <v>0</v>
      </c>
      <c r="AM7702" s="144">
        <v>0.83333333333333337</v>
      </c>
      <c r="AN7702" s="144">
        <v>0.83333333333333337</v>
      </c>
      <c r="AO7702" s="145">
        <v>0.83333333333333337</v>
      </c>
    </row>
    <row r="7703" spans="2:41" ht="14.5" hidden="1" x14ac:dyDescent="0.35">
      <c r="B7703" s="45" t="s">
        <v>3314</v>
      </c>
      <c r="C7703" s="54">
        <v>984193</v>
      </c>
      <c r="D7703" s="54">
        <v>984193</v>
      </c>
      <c r="E7703" s="60" t="s">
        <v>3215</v>
      </c>
      <c r="F7703" s="73">
        <v>0</v>
      </c>
      <c r="G7703" s="73">
        <v>0.83333333333333337</v>
      </c>
      <c r="H7703" s="73">
        <v>0.83333333333333337</v>
      </c>
      <c r="I7703" s="73">
        <v>0.83333333333333337</v>
      </c>
      <c r="J7703" s="81" t="s">
        <v>4230</v>
      </c>
      <c r="AL7703" s="144">
        <v>0</v>
      </c>
      <c r="AM7703" s="144">
        <v>0.83333333333333337</v>
      </c>
      <c r="AN7703" s="144">
        <v>0.83333333333333337</v>
      </c>
      <c r="AO7703" s="145">
        <v>0.83333333333333337</v>
      </c>
    </row>
    <row r="7704" spans="2:41" ht="14.5" hidden="1" x14ac:dyDescent="0.35">
      <c r="B7704" s="45" t="s">
        <v>3314</v>
      </c>
      <c r="C7704" s="54">
        <v>984253</v>
      </c>
      <c r="D7704" s="54">
        <v>984253</v>
      </c>
      <c r="E7704" s="60" t="s">
        <v>3215</v>
      </c>
      <c r="F7704" s="73">
        <v>0</v>
      </c>
      <c r="G7704" s="73">
        <v>0.83333333333333337</v>
      </c>
      <c r="H7704" s="73">
        <v>0.83333333333333337</v>
      </c>
      <c r="I7704" s="73">
        <v>0.83333333333333337</v>
      </c>
      <c r="J7704" s="81" t="s">
        <v>4230</v>
      </c>
      <c r="AL7704" s="144">
        <v>0</v>
      </c>
      <c r="AM7704" s="144">
        <v>0.83333333333333337</v>
      </c>
      <c r="AN7704" s="144">
        <v>0.83333333333333337</v>
      </c>
      <c r="AO7704" s="145">
        <v>0.83333333333333337</v>
      </c>
    </row>
    <row r="7705" spans="2:41" ht="14.5" hidden="1" x14ac:dyDescent="0.35">
      <c r="B7705" s="45" t="s">
        <v>3314</v>
      </c>
      <c r="C7705" s="54">
        <v>984444</v>
      </c>
      <c r="D7705" s="54">
        <v>984444</v>
      </c>
      <c r="E7705" s="60" t="s">
        <v>3215</v>
      </c>
      <c r="F7705" s="73">
        <v>0</v>
      </c>
      <c r="G7705" s="73">
        <v>0.83333333333333337</v>
      </c>
      <c r="H7705" s="73">
        <v>0.83333333333333337</v>
      </c>
      <c r="I7705" s="73">
        <v>0.83333333333333337</v>
      </c>
      <c r="J7705" s="81" t="s">
        <v>4230</v>
      </c>
      <c r="AL7705" s="144">
        <v>0</v>
      </c>
      <c r="AM7705" s="144">
        <v>0.83333333333333337</v>
      </c>
      <c r="AN7705" s="144">
        <v>0.83333333333333337</v>
      </c>
      <c r="AO7705" s="145">
        <v>0.83333333333333337</v>
      </c>
    </row>
    <row r="7706" spans="2:41" ht="14.5" hidden="1" x14ac:dyDescent="0.35">
      <c r="B7706" s="45" t="s">
        <v>3314</v>
      </c>
      <c r="C7706" s="54">
        <v>984450</v>
      </c>
      <c r="D7706" s="54">
        <v>984450</v>
      </c>
      <c r="E7706" s="60" t="s">
        <v>3215</v>
      </c>
      <c r="F7706" s="73">
        <v>0</v>
      </c>
      <c r="G7706" s="73">
        <v>0.83333333333333337</v>
      </c>
      <c r="H7706" s="73">
        <v>0.83333333333333337</v>
      </c>
      <c r="I7706" s="73">
        <v>0.83333333333333337</v>
      </c>
      <c r="J7706" s="81" t="s">
        <v>4230</v>
      </c>
      <c r="AL7706" s="144">
        <v>0</v>
      </c>
      <c r="AM7706" s="144">
        <v>0.83333333333333337</v>
      </c>
      <c r="AN7706" s="144">
        <v>0.83333333333333337</v>
      </c>
      <c r="AO7706" s="145">
        <v>0.83333333333333337</v>
      </c>
    </row>
    <row r="7707" spans="2:41" ht="14.5" hidden="1" x14ac:dyDescent="0.35">
      <c r="B7707" s="45" t="s">
        <v>3314</v>
      </c>
      <c r="C7707" s="54">
        <v>984461</v>
      </c>
      <c r="D7707" s="54">
        <v>984461</v>
      </c>
      <c r="E7707" s="60" t="s">
        <v>3215</v>
      </c>
      <c r="F7707" s="73">
        <v>0</v>
      </c>
      <c r="G7707" s="73">
        <v>0.83333333333333337</v>
      </c>
      <c r="H7707" s="73">
        <v>0.83333333333333337</v>
      </c>
      <c r="I7707" s="73">
        <v>0.83333333333333337</v>
      </c>
      <c r="J7707" s="81" t="s">
        <v>4230</v>
      </c>
      <c r="AL7707" s="144">
        <v>0</v>
      </c>
      <c r="AM7707" s="144">
        <v>0.83333333333333337</v>
      </c>
      <c r="AN7707" s="144">
        <v>0.83333333333333337</v>
      </c>
      <c r="AO7707" s="145">
        <v>0.83333333333333337</v>
      </c>
    </row>
    <row r="7708" spans="2:41" ht="14.5" hidden="1" x14ac:dyDescent="0.35">
      <c r="B7708" s="45" t="s">
        <v>3314</v>
      </c>
      <c r="C7708" s="54">
        <v>984486</v>
      </c>
      <c r="D7708" s="54">
        <v>984486</v>
      </c>
      <c r="E7708" s="60" t="s">
        <v>3215</v>
      </c>
      <c r="F7708" s="73">
        <v>0</v>
      </c>
      <c r="G7708" s="73">
        <v>0.83333333333333337</v>
      </c>
      <c r="H7708" s="73">
        <v>0.83333333333333337</v>
      </c>
      <c r="I7708" s="73">
        <v>0.83333333333333337</v>
      </c>
      <c r="J7708" s="81" t="s">
        <v>4230</v>
      </c>
      <c r="AL7708" s="144">
        <v>0</v>
      </c>
      <c r="AM7708" s="144">
        <v>0.83333333333333337</v>
      </c>
      <c r="AN7708" s="144">
        <v>0.83333333333333337</v>
      </c>
      <c r="AO7708" s="145">
        <v>0.83333333333333337</v>
      </c>
    </row>
    <row r="7709" spans="2:41" ht="14.5" hidden="1" x14ac:dyDescent="0.35">
      <c r="B7709" s="45" t="s">
        <v>3314</v>
      </c>
      <c r="C7709" s="54">
        <v>984512</v>
      </c>
      <c r="D7709" s="54">
        <v>984512</v>
      </c>
      <c r="E7709" s="60" t="s">
        <v>3215</v>
      </c>
      <c r="F7709" s="73">
        <v>0</v>
      </c>
      <c r="G7709" s="73">
        <v>0.83333333333333337</v>
      </c>
      <c r="H7709" s="73">
        <v>0.83333333333333337</v>
      </c>
      <c r="I7709" s="73">
        <v>0.83333333333333337</v>
      </c>
      <c r="J7709" s="81" t="s">
        <v>4230</v>
      </c>
      <c r="AL7709" s="144">
        <v>0</v>
      </c>
      <c r="AM7709" s="144">
        <v>0.83333333333333337</v>
      </c>
      <c r="AN7709" s="144">
        <v>0.83333333333333337</v>
      </c>
      <c r="AO7709" s="145">
        <v>0.83333333333333337</v>
      </c>
    </row>
    <row r="7710" spans="2:41" ht="14.5" hidden="1" x14ac:dyDescent="0.35">
      <c r="B7710" s="45" t="s">
        <v>3314</v>
      </c>
      <c r="C7710" s="54">
        <v>984540</v>
      </c>
      <c r="D7710" s="54">
        <v>984540</v>
      </c>
      <c r="E7710" s="60" t="s">
        <v>3215</v>
      </c>
      <c r="F7710" s="73">
        <v>0</v>
      </c>
      <c r="G7710" s="73">
        <v>0.83333333333333337</v>
      </c>
      <c r="H7710" s="73">
        <v>0.83333333333333337</v>
      </c>
      <c r="I7710" s="73">
        <v>0.83333333333333337</v>
      </c>
      <c r="J7710" s="81" t="s">
        <v>4230</v>
      </c>
      <c r="AL7710" s="144">
        <v>0</v>
      </c>
      <c r="AM7710" s="144">
        <v>0.83333333333333337</v>
      </c>
      <c r="AN7710" s="144">
        <v>0.83333333333333337</v>
      </c>
      <c r="AO7710" s="145">
        <v>0.83333333333333337</v>
      </c>
    </row>
    <row r="7711" spans="2:41" ht="14.5" hidden="1" x14ac:dyDescent="0.35">
      <c r="B7711" s="45" t="s">
        <v>3314</v>
      </c>
      <c r="C7711" s="54">
        <v>984568</v>
      </c>
      <c r="D7711" s="54">
        <v>984568</v>
      </c>
      <c r="E7711" s="60" t="s">
        <v>3215</v>
      </c>
      <c r="F7711" s="73">
        <v>0</v>
      </c>
      <c r="G7711" s="73">
        <v>0.83333333333333337</v>
      </c>
      <c r="H7711" s="73">
        <v>0.83333333333333337</v>
      </c>
      <c r="I7711" s="73">
        <v>0.83333333333333337</v>
      </c>
      <c r="J7711" s="81" t="s">
        <v>4230</v>
      </c>
      <c r="AL7711" s="144">
        <v>0</v>
      </c>
      <c r="AM7711" s="144">
        <v>0.83333333333333337</v>
      </c>
      <c r="AN7711" s="144">
        <v>0.83333333333333337</v>
      </c>
      <c r="AO7711" s="145">
        <v>0.83333333333333337</v>
      </c>
    </row>
    <row r="7712" spans="2:41" ht="14.5" hidden="1" x14ac:dyDescent="0.35">
      <c r="B7712" s="45" t="s">
        <v>3314</v>
      </c>
      <c r="C7712" s="54">
        <v>984608</v>
      </c>
      <c r="D7712" s="54">
        <v>984608</v>
      </c>
      <c r="E7712" s="60" t="s">
        <v>3215</v>
      </c>
      <c r="F7712" s="73">
        <v>0</v>
      </c>
      <c r="G7712" s="73">
        <v>0.83333333333333337</v>
      </c>
      <c r="H7712" s="73">
        <v>0.83333333333333337</v>
      </c>
      <c r="I7712" s="73">
        <v>0.83333333333333337</v>
      </c>
      <c r="J7712" s="81" t="s">
        <v>4230</v>
      </c>
      <c r="AL7712" s="144">
        <v>0</v>
      </c>
      <c r="AM7712" s="144">
        <v>0.83333333333333337</v>
      </c>
      <c r="AN7712" s="144">
        <v>0.83333333333333337</v>
      </c>
      <c r="AO7712" s="145">
        <v>0.83333333333333337</v>
      </c>
    </row>
    <row r="7713" spans="2:41" ht="14.5" hidden="1" x14ac:dyDescent="0.35">
      <c r="B7713" s="45" t="s">
        <v>3314</v>
      </c>
      <c r="C7713" s="54">
        <v>984667</v>
      </c>
      <c r="D7713" s="54">
        <v>984667</v>
      </c>
      <c r="E7713" s="60" t="s">
        <v>3215</v>
      </c>
      <c r="F7713" s="73">
        <v>0</v>
      </c>
      <c r="G7713" s="73">
        <v>0.83333333333333337</v>
      </c>
      <c r="H7713" s="73">
        <v>0.83333333333333337</v>
      </c>
      <c r="I7713" s="73">
        <v>0.83333333333333337</v>
      </c>
      <c r="J7713" s="81" t="s">
        <v>4230</v>
      </c>
      <c r="AL7713" s="144">
        <v>0</v>
      </c>
      <c r="AM7713" s="144">
        <v>0.83333333333333337</v>
      </c>
      <c r="AN7713" s="144">
        <v>0.83333333333333337</v>
      </c>
      <c r="AO7713" s="145">
        <v>0.83333333333333337</v>
      </c>
    </row>
    <row r="7714" spans="2:41" ht="14.5" hidden="1" x14ac:dyDescent="0.35">
      <c r="B7714" s="45" t="s">
        <v>3314</v>
      </c>
      <c r="C7714" s="54">
        <v>984674</v>
      </c>
      <c r="D7714" s="54">
        <v>984674</v>
      </c>
      <c r="E7714" s="60" t="s">
        <v>3215</v>
      </c>
      <c r="F7714" s="73">
        <v>0</v>
      </c>
      <c r="G7714" s="73">
        <v>0.83333333333333337</v>
      </c>
      <c r="H7714" s="73">
        <v>0.83333333333333337</v>
      </c>
      <c r="I7714" s="73">
        <v>0.83333333333333337</v>
      </c>
      <c r="J7714" s="81" t="s">
        <v>4230</v>
      </c>
      <c r="AL7714" s="144">
        <v>0</v>
      </c>
      <c r="AM7714" s="144">
        <v>0.83333333333333337</v>
      </c>
      <c r="AN7714" s="144">
        <v>0.83333333333333337</v>
      </c>
      <c r="AO7714" s="145">
        <v>0.83333333333333337</v>
      </c>
    </row>
    <row r="7715" spans="2:41" ht="14.5" hidden="1" x14ac:dyDescent="0.35">
      <c r="B7715" s="45" t="s">
        <v>3314</v>
      </c>
      <c r="C7715" s="54">
        <v>984782</v>
      </c>
      <c r="D7715" s="54">
        <v>984782</v>
      </c>
      <c r="E7715" s="60" t="s">
        <v>3215</v>
      </c>
      <c r="F7715" s="73">
        <v>0</v>
      </c>
      <c r="G7715" s="73">
        <v>0.83333333333333337</v>
      </c>
      <c r="H7715" s="73">
        <v>0.83333333333333337</v>
      </c>
      <c r="I7715" s="73">
        <v>0.83333333333333337</v>
      </c>
      <c r="J7715" s="81" t="s">
        <v>4230</v>
      </c>
      <c r="AL7715" s="144">
        <v>0</v>
      </c>
      <c r="AM7715" s="144">
        <v>0.83333333333333337</v>
      </c>
      <c r="AN7715" s="144">
        <v>0.83333333333333337</v>
      </c>
      <c r="AO7715" s="145">
        <v>0.83333333333333337</v>
      </c>
    </row>
    <row r="7716" spans="2:41" ht="14.5" hidden="1" x14ac:dyDescent="0.35">
      <c r="B7716" s="45" t="s">
        <v>3314</v>
      </c>
      <c r="C7716" s="54">
        <v>989039</v>
      </c>
      <c r="D7716" s="54">
        <v>989039</v>
      </c>
      <c r="E7716" s="60" t="s">
        <v>3215</v>
      </c>
      <c r="F7716" s="73">
        <v>0</v>
      </c>
      <c r="G7716" s="73">
        <v>0.83333333333333337</v>
      </c>
      <c r="H7716" s="73">
        <v>0.83333333333333337</v>
      </c>
      <c r="I7716" s="73">
        <v>0.83333333333333337</v>
      </c>
      <c r="J7716" s="81" t="s">
        <v>4230</v>
      </c>
      <c r="AL7716" s="144">
        <v>0</v>
      </c>
      <c r="AM7716" s="144">
        <v>0.83333333333333337</v>
      </c>
      <c r="AN7716" s="144">
        <v>0.83333333333333337</v>
      </c>
      <c r="AO7716" s="145">
        <v>0.83333333333333337</v>
      </c>
    </row>
    <row r="7717" spans="2:41" ht="14.5" hidden="1" x14ac:dyDescent="0.35">
      <c r="B7717" s="45" t="s">
        <v>3314</v>
      </c>
      <c r="C7717" s="54">
        <v>989082</v>
      </c>
      <c r="D7717" s="54">
        <v>989082</v>
      </c>
      <c r="E7717" s="60" t="s">
        <v>3215</v>
      </c>
      <c r="F7717" s="73">
        <v>0</v>
      </c>
      <c r="G7717" s="73">
        <v>0.83333333333333337</v>
      </c>
      <c r="H7717" s="73">
        <v>0.83333333333333337</v>
      </c>
      <c r="I7717" s="73">
        <v>0.83333333333333337</v>
      </c>
      <c r="J7717" s="81" t="s">
        <v>4230</v>
      </c>
      <c r="AL7717" s="144">
        <v>0</v>
      </c>
      <c r="AM7717" s="144">
        <v>0.83333333333333337</v>
      </c>
      <c r="AN7717" s="144">
        <v>0.83333333333333337</v>
      </c>
      <c r="AO7717" s="145">
        <v>0.83333333333333337</v>
      </c>
    </row>
    <row r="7718" spans="2:41" ht="14.5" hidden="1" x14ac:dyDescent="0.35">
      <c r="B7718" s="45" t="s">
        <v>3314</v>
      </c>
      <c r="C7718" s="54">
        <v>900738</v>
      </c>
      <c r="D7718" s="54">
        <v>900738</v>
      </c>
      <c r="E7718" s="60" t="s">
        <v>3216</v>
      </c>
      <c r="F7718" s="73">
        <v>0</v>
      </c>
      <c r="G7718" s="73">
        <v>0.91666666666666674</v>
      </c>
      <c r="H7718" s="73">
        <v>0.91666666666666674</v>
      </c>
      <c r="I7718" s="73">
        <v>0.91666666666666674</v>
      </c>
      <c r="J7718" s="81" t="s">
        <v>4230</v>
      </c>
      <c r="AL7718" s="144">
        <v>0</v>
      </c>
      <c r="AM7718" s="144">
        <v>0.91666666666666674</v>
      </c>
      <c r="AN7718" s="144">
        <v>0.91666666666666674</v>
      </c>
      <c r="AO7718" s="145">
        <v>0.91666666666666674</v>
      </c>
    </row>
    <row r="7719" spans="2:41" ht="14.5" hidden="1" x14ac:dyDescent="0.35">
      <c r="B7719" s="45" t="s">
        <v>3314</v>
      </c>
      <c r="C7719" s="54">
        <v>901918</v>
      </c>
      <c r="D7719" s="54">
        <v>901918</v>
      </c>
      <c r="E7719" s="60" t="s">
        <v>3216</v>
      </c>
      <c r="F7719" s="73">
        <v>0</v>
      </c>
      <c r="G7719" s="73">
        <v>0.91666666666666674</v>
      </c>
      <c r="H7719" s="73">
        <v>0.91666666666666674</v>
      </c>
      <c r="I7719" s="73">
        <v>0.91666666666666674</v>
      </c>
      <c r="J7719" s="81" t="s">
        <v>4230</v>
      </c>
      <c r="AL7719" s="144">
        <v>0</v>
      </c>
      <c r="AM7719" s="144">
        <v>0.91666666666666674</v>
      </c>
      <c r="AN7719" s="144">
        <v>0.91666666666666674</v>
      </c>
      <c r="AO7719" s="145">
        <v>0.91666666666666674</v>
      </c>
    </row>
    <row r="7720" spans="2:41" ht="14.5" hidden="1" x14ac:dyDescent="0.35">
      <c r="B7720" s="45" t="s">
        <v>3314</v>
      </c>
      <c r="C7720" s="54">
        <v>902013</v>
      </c>
      <c r="D7720" s="54">
        <v>902013</v>
      </c>
      <c r="E7720" s="60" t="s">
        <v>3216</v>
      </c>
      <c r="F7720" s="73">
        <v>0</v>
      </c>
      <c r="G7720" s="73">
        <v>0.91666666666666674</v>
      </c>
      <c r="H7720" s="73">
        <v>0.91666666666666674</v>
      </c>
      <c r="I7720" s="73">
        <v>0.91666666666666674</v>
      </c>
      <c r="J7720" s="81" t="s">
        <v>4230</v>
      </c>
      <c r="AL7720" s="144">
        <v>0</v>
      </c>
      <c r="AM7720" s="144">
        <v>0.91666666666666674</v>
      </c>
      <c r="AN7720" s="144">
        <v>0.91666666666666674</v>
      </c>
      <c r="AO7720" s="145">
        <v>0.91666666666666674</v>
      </c>
    </row>
    <row r="7721" spans="2:41" ht="14.5" hidden="1" x14ac:dyDescent="0.35">
      <c r="B7721" s="45" t="s">
        <v>3314</v>
      </c>
      <c r="C7721" s="54">
        <v>902172</v>
      </c>
      <c r="D7721" s="54">
        <v>902172</v>
      </c>
      <c r="E7721" s="60" t="s">
        <v>3216</v>
      </c>
      <c r="F7721" s="73">
        <v>0</v>
      </c>
      <c r="G7721" s="73">
        <v>0.91666666666666674</v>
      </c>
      <c r="H7721" s="73">
        <v>0.91666666666666674</v>
      </c>
      <c r="I7721" s="73">
        <v>0.91666666666666674</v>
      </c>
      <c r="J7721" s="81" t="s">
        <v>4230</v>
      </c>
      <c r="AL7721" s="144">
        <v>0</v>
      </c>
      <c r="AM7721" s="144">
        <v>0.91666666666666674</v>
      </c>
      <c r="AN7721" s="144">
        <v>0.91666666666666674</v>
      </c>
      <c r="AO7721" s="145">
        <v>0.91666666666666674</v>
      </c>
    </row>
    <row r="7722" spans="2:41" ht="14.5" hidden="1" x14ac:dyDescent="0.35">
      <c r="B7722" s="45" t="s">
        <v>3314</v>
      </c>
      <c r="C7722" s="54">
        <v>903049</v>
      </c>
      <c r="D7722" s="54">
        <v>903049</v>
      </c>
      <c r="E7722" s="60" t="s">
        <v>3216</v>
      </c>
      <c r="F7722" s="73">
        <v>0</v>
      </c>
      <c r="G7722" s="73">
        <v>0.91666666666666674</v>
      </c>
      <c r="H7722" s="73">
        <v>0.91666666666666674</v>
      </c>
      <c r="I7722" s="73">
        <v>0.91666666666666674</v>
      </c>
      <c r="J7722" s="81" t="s">
        <v>4230</v>
      </c>
      <c r="AL7722" s="144">
        <v>0</v>
      </c>
      <c r="AM7722" s="144">
        <v>0.91666666666666674</v>
      </c>
      <c r="AN7722" s="144">
        <v>0.91666666666666674</v>
      </c>
      <c r="AO7722" s="145">
        <v>0.91666666666666674</v>
      </c>
    </row>
    <row r="7723" spans="2:41" ht="14.5" hidden="1" x14ac:dyDescent="0.35">
      <c r="B7723" s="45" t="s">
        <v>3314</v>
      </c>
      <c r="C7723" s="54">
        <v>903360</v>
      </c>
      <c r="D7723" s="54">
        <v>903360</v>
      </c>
      <c r="E7723" s="60" t="s">
        <v>3216</v>
      </c>
      <c r="F7723" s="73">
        <v>0</v>
      </c>
      <c r="G7723" s="73">
        <v>0.91666666666666674</v>
      </c>
      <c r="H7723" s="73">
        <v>0.91666666666666674</v>
      </c>
      <c r="I7723" s="73">
        <v>0.91666666666666674</v>
      </c>
      <c r="J7723" s="81" t="s">
        <v>4230</v>
      </c>
      <c r="AL7723" s="144">
        <v>0</v>
      </c>
      <c r="AM7723" s="144">
        <v>0.91666666666666674</v>
      </c>
      <c r="AN7723" s="144">
        <v>0.91666666666666674</v>
      </c>
      <c r="AO7723" s="145">
        <v>0.91666666666666674</v>
      </c>
    </row>
    <row r="7724" spans="2:41" ht="14.5" hidden="1" x14ac:dyDescent="0.35">
      <c r="B7724" s="45" t="s">
        <v>3314</v>
      </c>
      <c r="C7724" s="54">
        <v>903428</v>
      </c>
      <c r="D7724" s="54">
        <v>903428</v>
      </c>
      <c r="E7724" s="60" t="s">
        <v>3216</v>
      </c>
      <c r="F7724" s="73">
        <v>0</v>
      </c>
      <c r="G7724" s="73">
        <v>0.91666666666666674</v>
      </c>
      <c r="H7724" s="73">
        <v>0.91666666666666674</v>
      </c>
      <c r="I7724" s="73">
        <v>0.91666666666666674</v>
      </c>
      <c r="J7724" s="81" t="s">
        <v>4230</v>
      </c>
      <c r="AL7724" s="144">
        <v>0</v>
      </c>
      <c r="AM7724" s="144">
        <v>0.91666666666666674</v>
      </c>
      <c r="AN7724" s="144">
        <v>0.91666666666666674</v>
      </c>
      <c r="AO7724" s="145">
        <v>0.91666666666666674</v>
      </c>
    </row>
    <row r="7725" spans="2:41" ht="14.5" hidden="1" x14ac:dyDescent="0.35">
      <c r="B7725" s="45" t="s">
        <v>3314</v>
      </c>
      <c r="C7725" s="54">
        <v>903512</v>
      </c>
      <c r="D7725" s="54">
        <v>903512</v>
      </c>
      <c r="E7725" s="60" t="s">
        <v>3216</v>
      </c>
      <c r="F7725" s="73">
        <v>0</v>
      </c>
      <c r="G7725" s="73">
        <v>0.91666666666666674</v>
      </c>
      <c r="H7725" s="73">
        <v>0.91666666666666674</v>
      </c>
      <c r="I7725" s="73">
        <v>0.91666666666666674</v>
      </c>
      <c r="J7725" s="81" t="s">
        <v>4230</v>
      </c>
      <c r="AL7725" s="144">
        <v>0</v>
      </c>
      <c r="AM7725" s="144">
        <v>0.91666666666666674</v>
      </c>
      <c r="AN7725" s="144">
        <v>0.91666666666666674</v>
      </c>
      <c r="AO7725" s="145">
        <v>0.91666666666666674</v>
      </c>
    </row>
    <row r="7726" spans="2:41" ht="14.5" hidden="1" x14ac:dyDescent="0.35">
      <c r="B7726" s="45" t="s">
        <v>3314</v>
      </c>
      <c r="C7726" s="54">
        <v>903536</v>
      </c>
      <c r="D7726" s="54">
        <v>903536</v>
      </c>
      <c r="E7726" s="60" t="s">
        <v>3216</v>
      </c>
      <c r="F7726" s="73">
        <v>0</v>
      </c>
      <c r="G7726" s="73">
        <v>0.91666666666666674</v>
      </c>
      <c r="H7726" s="73">
        <v>0.91666666666666674</v>
      </c>
      <c r="I7726" s="73">
        <v>0.91666666666666674</v>
      </c>
      <c r="J7726" s="81" t="s">
        <v>4230</v>
      </c>
      <c r="AL7726" s="144">
        <v>0</v>
      </c>
      <c r="AM7726" s="144">
        <v>0.91666666666666674</v>
      </c>
      <c r="AN7726" s="144">
        <v>0.91666666666666674</v>
      </c>
      <c r="AO7726" s="145">
        <v>0.91666666666666674</v>
      </c>
    </row>
    <row r="7727" spans="2:41" ht="14.5" hidden="1" x14ac:dyDescent="0.35">
      <c r="B7727" s="45" t="s">
        <v>3314</v>
      </c>
      <c r="C7727" s="54">
        <v>903564</v>
      </c>
      <c r="D7727" s="54">
        <v>903564</v>
      </c>
      <c r="E7727" s="60" t="s">
        <v>3216</v>
      </c>
      <c r="F7727" s="73">
        <v>0</v>
      </c>
      <c r="G7727" s="73">
        <v>0.91666666666666674</v>
      </c>
      <c r="H7727" s="73">
        <v>0.91666666666666674</v>
      </c>
      <c r="I7727" s="73">
        <v>0.91666666666666674</v>
      </c>
      <c r="J7727" s="81" t="s">
        <v>4230</v>
      </c>
      <c r="AL7727" s="144">
        <v>0</v>
      </c>
      <c r="AM7727" s="144">
        <v>0.91666666666666674</v>
      </c>
      <c r="AN7727" s="144">
        <v>0.91666666666666674</v>
      </c>
      <c r="AO7727" s="145">
        <v>0.91666666666666674</v>
      </c>
    </row>
    <row r="7728" spans="2:41" ht="14.5" hidden="1" x14ac:dyDescent="0.35">
      <c r="B7728" s="45" t="s">
        <v>3314</v>
      </c>
      <c r="C7728" s="54">
        <v>903600</v>
      </c>
      <c r="D7728" s="54">
        <v>903600</v>
      </c>
      <c r="E7728" s="60" t="s">
        <v>3216</v>
      </c>
      <c r="F7728" s="73">
        <v>0</v>
      </c>
      <c r="G7728" s="73">
        <v>0.91666666666666674</v>
      </c>
      <c r="H7728" s="73">
        <v>0.91666666666666674</v>
      </c>
      <c r="I7728" s="73">
        <v>0.91666666666666674</v>
      </c>
      <c r="J7728" s="81" t="s">
        <v>4230</v>
      </c>
      <c r="AL7728" s="144">
        <v>0</v>
      </c>
      <c r="AM7728" s="144">
        <v>0.91666666666666674</v>
      </c>
      <c r="AN7728" s="144">
        <v>0.91666666666666674</v>
      </c>
      <c r="AO7728" s="145">
        <v>0.91666666666666674</v>
      </c>
    </row>
    <row r="7729" spans="2:41" ht="14.5" hidden="1" x14ac:dyDescent="0.35">
      <c r="B7729" s="45" t="s">
        <v>3314</v>
      </c>
      <c r="C7729" s="54">
        <v>903664</v>
      </c>
      <c r="D7729" s="54">
        <v>903664</v>
      </c>
      <c r="E7729" s="60" t="s">
        <v>3216</v>
      </c>
      <c r="F7729" s="73">
        <v>0</v>
      </c>
      <c r="G7729" s="73">
        <v>0.91666666666666674</v>
      </c>
      <c r="H7729" s="73">
        <v>0.91666666666666674</v>
      </c>
      <c r="I7729" s="73">
        <v>0.91666666666666674</v>
      </c>
      <c r="J7729" s="81" t="s">
        <v>4230</v>
      </c>
      <c r="AL7729" s="144">
        <v>0</v>
      </c>
      <c r="AM7729" s="144">
        <v>0.91666666666666674</v>
      </c>
      <c r="AN7729" s="144">
        <v>0.91666666666666674</v>
      </c>
      <c r="AO7729" s="145">
        <v>0.91666666666666674</v>
      </c>
    </row>
    <row r="7730" spans="2:41" ht="14.5" hidden="1" x14ac:dyDescent="0.35">
      <c r="B7730" s="45" t="s">
        <v>3314</v>
      </c>
      <c r="C7730" s="54">
        <v>903744</v>
      </c>
      <c r="D7730" s="54">
        <v>903744</v>
      </c>
      <c r="E7730" s="60" t="s">
        <v>3216</v>
      </c>
      <c r="F7730" s="73">
        <v>0</v>
      </c>
      <c r="G7730" s="73">
        <v>0.91666666666666674</v>
      </c>
      <c r="H7730" s="73">
        <v>0.91666666666666674</v>
      </c>
      <c r="I7730" s="73">
        <v>0.91666666666666674</v>
      </c>
      <c r="J7730" s="81" t="s">
        <v>4230</v>
      </c>
      <c r="AL7730" s="144">
        <v>0</v>
      </c>
      <c r="AM7730" s="144">
        <v>0.91666666666666674</v>
      </c>
      <c r="AN7730" s="144">
        <v>0.91666666666666674</v>
      </c>
      <c r="AO7730" s="145">
        <v>0.91666666666666674</v>
      </c>
    </row>
    <row r="7731" spans="2:41" ht="14.5" hidden="1" x14ac:dyDescent="0.35">
      <c r="B7731" s="45" t="s">
        <v>3314</v>
      </c>
      <c r="C7731" s="54">
        <v>903770</v>
      </c>
      <c r="D7731" s="54">
        <v>903770</v>
      </c>
      <c r="E7731" s="60" t="s">
        <v>3216</v>
      </c>
      <c r="F7731" s="73">
        <v>0</v>
      </c>
      <c r="G7731" s="73">
        <v>0.91666666666666674</v>
      </c>
      <c r="H7731" s="73">
        <v>0.91666666666666674</v>
      </c>
      <c r="I7731" s="73">
        <v>0.91666666666666674</v>
      </c>
      <c r="J7731" s="81" t="s">
        <v>4230</v>
      </c>
      <c r="AL7731" s="144">
        <v>0</v>
      </c>
      <c r="AM7731" s="144">
        <v>0.91666666666666674</v>
      </c>
      <c r="AN7731" s="144">
        <v>0.91666666666666674</v>
      </c>
      <c r="AO7731" s="145">
        <v>0.91666666666666674</v>
      </c>
    </row>
    <row r="7732" spans="2:41" ht="14.5" hidden="1" x14ac:dyDescent="0.35">
      <c r="B7732" s="45" t="s">
        <v>3314</v>
      </c>
      <c r="C7732" s="54">
        <v>903821</v>
      </c>
      <c r="D7732" s="54">
        <v>903821</v>
      </c>
      <c r="E7732" s="60" t="s">
        <v>3216</v>
      </c>
      <c r="F7732" s="73">
        <v>0</v>
      </c>
      <c r="G7732" s="73">
        <v>0.91666666666666674</v>
      </c>
      <c r="H7732" s="73">
        <v>0.91666666666666674</v>
      </c>
      <c r="I7732" s="73">
        <v>0.91666666666666674</v>
      </c>
      <c r="J7732" s="81" t="s">
        <v>4230</v>
      </c>
      <c r="AL7732" s="144">
        <v>0</v>
      </c>
      <c r="AM7732" s="144">
        <v>0.91666666666666674</v>
      </c>
      <c r="AN7732" s="144">
        <v>0.91666666666666674</v>
      </c>
      <c r="AO7732" s="145">
        <v>0.91666666666666674</v>
      </c>
    </row>
    <row r="7733" spans="2:41" ht="14.5" hidden="1" x14ac:dyDescent="0.35">
      <c r="B7733" s="45" t="s">
        <v>3314</v>
      </c>
      <c r="C7733" s="54">
        <v>903849</v>
      </c>
      <c r="D7733" s="54">
        <v>903849</v>
      </c>
      <c r="E7733" s="60" t="s">
        <v>3216</v>
      </c>
      <c r="F7733" s="73">
        <v>0</v>
      </c>
      <c r="G7733" s="73">
        <v>0.91666666666666674</v>
      </c>
      <c r="H7733" s="73">
        <v>0.91666666666666674</v>
      </c>
      <c r="I7733" s="73">
        <v>0.91666666666666674</v>
      </c>
      <c r="J7733" s="81" t="s">
        <v>4230</v>
      </c>
      <c r="AL7733" s="144">
        <v>0</v>
      </c>
      <c r="AM7733" s="144">
        <v>0.91666666666666674</v>
      </c>
      <c r="AN7733" s="144">
        <v>0.91666666666666674</v>
      </c>
      <c r="AO7733" s="145">
        <v>0.91666666666666674</v>
      </c>
    </row>
    <row r="7734" spans="2:41" ht="14.5" hidden="1" x14ac:dyDescent="0.35">
      <c r="B7734" s="45" t="s">
        <v>3314</v>
      </c>
      <c r="C7734" s="54">
        <v>903921</v>
      </c>
      <c r="D7734" s="54">
        <v>903921</v>
      </c>
      <c r="E7734" s="60" t="s">
        <v>3216</v>
      </c>
      <c r="F7734" s="73">
        <v>0</v>
      </c>
      <c r="G7734" s="73">
        <v>0.91666666666666674</v>
      </c>
      <c r="H7734" s="73">
        <v>0.91666666666666674</v>
      </c>
      <c r="I7734" s="73">
        <v>0.91666666666666674</v>
      </c>
      <c r="J7734" s="81" t="s">
        <v>4230</v>
      </c>
      <c r="AL7734" s="144">
        <v>0</v>
      </c>
      <c r="AM7734" s="144">
        <v>0.91666666666666674</v>
      </c>
      <c r="AN7734" s="144">
        <v>0.91666666666666674</v>
      </c>
      <c r="AO7734" s="145">
        <v>0.91666666666666674</v>
      </c>
    </row>
    <row r="7735" spans="2:41" ht="14.5" hidden="1" x14ac:dyDescent="0.35">
      <c r="B7735" s="45" t="s">
        <v>3314</v>
      </c>
      <c r="C7735" s="54">
        <v>903957</v>
      </c>
      <c r="D7735" s="54">
        <v>903957</v>
      </c>
      <c r="E7735" s="60" t="s">
        <v>3216</v>
      </c>
      <c r="F7735" s="73">
        <v>0</v>
      </c>
      <c r="G7735" s="73">
        <v>0.91666666666666674</v>
      </c>
      <c r="H7735" s="73">
        <v>0.91666666666666674</v>
      </c>
      <c r="I7735" s="73">
        <v>0.91666666666666674</v>
      </c>
      <c r="J7735" s="81" t="s">
        <v>4230</v>
      </c>
      <c r="AL7735" s="144">
        <v>0</v>
      </c>
      <c r="AM7735" s="144">
        <v>0.91666666666666674</v>
      </c>
      <c r="AN7735" s="144">
        <v>0.91666666666666674</v>
      </c>
      <c r="AO7735" s="145">
        <v>0.91666666666666674</v>
      </c>
    </row>
    <row r="7736" spans="2:41" ht="14.5" hidden="1" x14ac:dyDescent="0.35">
      <c r="B7736" s="45" t="s">
        <v>3314</v>
      </c>
      <c r="C7736" s="54">
        <v>904084</v>
      </c>
      <c r="D7736" s="54">
        <v>904085</v>
      </c>
      <c r="E7736" s="60" t="s">
        <v>3216</v>
      </c>
      <c r="F7736" s="73">
        <v>0</v>
      </c>
      <c r="G7736" s="73">
        <v>0.91666666666666674</v>
      </c>
      <c r="H7736" s="73">
        <v>0.91666666666666674</v>
      </c>
      <c r="I7736" s="73">
        <v>0.91666666666666674</v>
      </c>
      <c r="J7736" s="81" t="s">
        <v>4230</v>
      </c>
      <c r="AL7736" s="144">
        <v>0</v>
      </c>
      <c r="AM7736" s="144">
        <v>0.91666666666666674</v>
      </c>
      <c r="AN7736" s="144">
        <v>0.91666666666666674</v>
      </c>
      <c r="AO7736" s="145">
        <v>0.91666666666666674</v>
      </c>
    </row>
    <row r="7737" spans="2:41" ht="14.5" hidden="1" x14ac:dyDescent="0.35">
      <c r="B7737" s="45" t="s">
        <v>3314</v>
      </c>
      <c r="C7737" s="54">
        <v>904119</v>
      </c>
      <c r="D7737" s="54">
        <v>904119</v>
      </c>
      <c r="E7737" s="60" t="s">
        <v>3216</v>
      </c>
      <c r="F7737" s="73">
        <v>0</v>
      </c>
      <c r="G7737" s="73">
        <v>0.91666666666666674</v>
      </c>
      <c r="H7737" s="73">
        <v>0.91666666666666674</v>
      </c>
      <c r="I7737" s="73">
        <v>0.91666666666666674</v>
      </c>
      <c r="J7737" s="81" t="s">
        <v>4230</v>
      </c>
      <c r="AL7737" s="144">
        <v>0</v>
      </c>
      <c r="AM7737" s="144">
        <v>0.91666666666666674</v>
      </c>
      <c r="AN7737" s="144">
        <v>0.91666666666666674</v>
      </c>
      <c r="AO7737" s="145">
        <v>0.91666666666666674</v>
      </c>
    </row>
    <row r="7738" spans="2:41" ht="14.5" hidden="1" x14ac:dyDescent="0.35">
      <c r="B7738" s="45" t="s">
        <v>3314</v>
      </c>
      <c r="C7738" s="54">
        <v>904142</v>
      </c>
      <c r="D7738" s="54">
        <v>904142</v>
      </c>
      <c r="E7738" s="60" t="s">
        <v>3216</v>
      </c>
      <c r="F7738" s="73">
        <v>0</v>
      </c>
      <c r="G7738" s="73">
        <v>0.91666666666666674</v>
      </c>
      <c r="H7738" s="73">
        <v>0.91666666666666674</v>
      </c>
      <c r="I7738" s="73">
        <v>0.91666666666666674</v>
      </c>
      <c r="J7738" s="81" t="s">
        <v>4230</v>
      </c>
      <c r="AL7738" s="144">
        <v>0</v>
      </c>
      <c r="AM7738" s="144">
        <v>0.91666666666666674</v>
      </c>
      <c r="AN7738" s="144">
        <v>0.91666666666666674</v>
      </c>
      <c r="AO7738" s="145">
        <v>0.91666666666666674</v>
      </c>
    </row>
    <row r="7739" spans="2:41" ht="14.5" hidden="1" x14ac:dyDescent="0.35">
      <c r="B7739" s="45" t="s">
        <v>3314</v>
      </c>
      <c r="C7739" s="54">
        <v>904170</v>
      </c>
      <c r="D7739" s="54">
        <v>904170</v>
      </c>
      <c r="E7739" s="60" t="s">
        <v>3216</v>
      </c>
      <c r="F7739" s="73">
        <v>0</v>
      </c>
      <c r="G7739" s="73">
        <v>0.91666666666666674</v>
      </c>
      <c r="H7739" s="73">
        <v>0.91666666666666674</v>
      </c>
      <c r="I7739" s="73">
        <v>0.91666666666666674</v>
      </c>
      <c r="J7739" s="81" t="s">
        <v>4230</v>
      </c>
      <c r="AL7739" s="144">
        <v>0</v>
      </c>
      <c r="AM7739" s="144">
        <v>0.91666666666666674</v>
      </c>
      <c r="AN7739" s="144">
        <v>0.91666666666666674</v>
      </c>
      <c r="AO7739" s="145">
        <v>0.91666666666666674</v>
      </c>
    </row>
    <row r="7740" spans="2:41" ht="14.5" hidden="1" x14ac:dyDescent="0.35">
      <c r="B7740" s="45" t="s">
        <v>3314</v>
      </c>
      <c r="C7740" s="54">
        <v>904174</v>
      </c>
      <c r="D7740" s="54">
        <v>904174</v>
      </c>
      <c r="E7740" s="60" t="s">
        <v>3216</v>
      </c>
      <c r="F7740" s="73">
        <v>0</v>
      </c>
      <c r="G7740" s="73">
        <v>0.91666666666666674</v>
      </c>
      <c r="H7740" s="73">
        <v>0.91666666666666674</v>
      </c>
      <c r="I7740" s="73">
        <v>0.91666666666666674</v>
      </c>
      <c r="J7740" s="81" t="s">
        <v>4230</v>
      </c>
      <c r="AL7740" s="144">
        <v>0</v>
      </c>
      <c r="AM7740" s="144">
        <v>0.91666666666666674</v>
      </c>
      <c r="AN7740" s="144">
        <v>0.91666666666666674</v>
      </c>
      <c r="AO7740" s="145">
        <v>0.91666666666666674</v>
      </c>
    </row>
    <row r="7741" spans="2:41" ht="14.5" hidden="1" x14ac:dyDescent="0.35">
      <c r="B7741" s="45" t="s">
        <v>3314</v>
      </c>
      <c r="C7741" s="54">
        <v>904177</v>
      </c>
      <c r="D7741" s="54">
        <v>904179</v>
      </c>
      <c r="E7741" s="60" t="s">
        <v>3216</v>
      </c>
      <c r="F7741" s="73">
        <v>0</v>
      </c>
      <c r="G7741" s="73">
        <v>0.91666666666666674</v>
      </c>
      <c r="H7741" s="73">
        <v>0.91666666666666674</v>
      </c>
      <c r="I7741" s="73">
        <v>0.91666666666666674</v>
      </c>
      <c r="J7741" s="81" t="s">
        <v>4230</v>
      </c>
      <c r="AL7741" s="144">
        <v>0</v>
      </c>
      <c r="AM7741" s="144">
        <v>0.91666666666666674</v>
      </c>
      <c r="AN7741" s="144">
        <v>0.91666666666666674</v>
      </c>
      <c r="AO7741" s="145">
        <v>0.91666666666666674</v>
      </c>
    </row>
    <row r="7742" spans="2:41" ht="14.5" hidden="1" x14ac:dyDescent="0.35">
      <c r="B7742" s="45" t="s">
        <v>3314</v>
      </c>
      <c r="C7742" s="54">
        <v>904185</v>
      </c>
      <c r="D7742" s="54">
        <v>904185</v>
      </c>
      <c r="E7742" s="60" t="s">
        <v>3216</v>
      </c>
      <c r="F7742" s="73">
        <v>0</v>
      </c>
      <c r="G7742" s="73">
        <v>0.91666666666666674</v>
      </c>
      <c r="H7742" s="73">
        <v>0.91666666666666674</v>
      </c>
      <c r="I7742" s="73">
        <v>0.91666666666666674</v>
      </c>
      <c r="J7742" s="81" t="s">
        <v>4230</v>
      </c>
      <c r="AL7742" s="144">
        <v>0</v>
      </c>
      <c r="AM7742" s="144">
        <v>0.91666666666666674</v>
      </c>
      <c r="AN7742" s="144">
        <v>0.91666666666666674</v>
      </c>
      <c r="AO7742" s="145">
        <v>0.91666666666666674</v>
      </c>
    </row>
    <row r="7743" spans="2:41" ht="14.5" hidden="1" x14ac:dyDescent="0.35">
      <c r="B7743" s="45" t="s">
        <v>3314</v>
      </c>
      <c r="C7743" s="54">
        <v>904311</v>
      </c>
      <c r="D7743" s="54">
        <v>904311</v>
      </c>
      <c r="E7743" s="60" t="s">
        <v>3216</v>
      </c>
      <c r="F7743" s="73">
        <v>0</v>
      </c>
      <c r="G7743" s="73">
        <v>0.91666666666666674</v>
      </c>
      <c r="H7743" s="73">
        <v>0.91666666666666674</v>
      </c>
      <c r="I7743" s="73">
        <v>0.91666666666666674</v>
      </c>
      <c r="J7743" s="81" t="s">
        <v>4230</v>
      </c>
      <c r="AL7743" s="144">
        <v>0</v>
      </c>
      <c r="AM7743" s="144">
        <v>0.91666666666666674</v>
      </c>
      <c r="AN7743" s="144">
        <v>0.91666666666666674</v>
      </c>
      <c r="AO7743" s="145">
        <v>0.91666666666666674</v>
      </c>
    </row>
    <row r="7744" spans="2:41" ht="14.5" hidden="1" x14ac:dyDescent="0.35">
      <c r="B7744" s="45" t="s">
        <v>3314</v>
      </c>
      <c r="C7744" s="54">
        <v>904363</v>
      </c>
      <c r="D7744" s="54">
        <v>904363</v>
      </c>
      <c r="E7744" s="60" t="s">
        <v>3216</v>
      </c>
      <c r="F7744" s="73">
        <v>0</v>
      </c>
      <c r="G7744" s="73">
        <v>0.91666666666666674</v>
      </c>
      <c r="H7744" s="73">
        <v>0.91666666666666674</v>
      </c>
      <c r="I7744" s="73">
        <v>0.91666666666666674</v>
      </c>
      <c r="J7744" s="81" t="s">
        <v>4230</v>
      </c>
      <c r="AL7744" s="144">
        <v>0</v>
      </c>
      <c r="AM7744" s="144">
        <v>0.91666666666666674</v>
      </c>
      <c r="AN7744" s="144">
        <v>0.91666666666666674</v>
      </c>
      <c r="AO7744" s="145">
        <v>0.91666666666666674</v>
      </c>
    </row>
    <row r="7745" spans="2:41" ht="14.5" hidden="1" x14ac:dyDescent="0.35">
      <c r="B7745" s="45" t="s">
        <v>3314</v>
      </c>
      <c r="C7745" s="54">
        <v>904510</v>
      </c>
      <c r="D7745" s="54">
        <v>904510</v>
      </c>
      <c r="E7745" s="60" t="s">
        <v>3216</v>
      </c>
      <c r="F7745" s="73">
        <v>0</v>
      </c>
      <c r="G7745" s="73">
        <v>0.91666666666666674</v>
      </c>
      <c r="H7745" s="73">
        <v>0.91666666666666674</v>
      </c>
      <c r="I7745" s="73">
        <v>0.91666666666666674</v>
      </c>
      <c r="J7745" s="81" t="s">
        <v>4230</v>
      </c>
      <c r="AL7745" s="144">
        <v>0</v>
      </c>
      <c r="AM7745" s="144">
        <v>0.91666666666666674</v>
      </c>
      <c r="AN7745" s="144">
        <v>0.91666666666666674</v>
      </c>
      <c r="AO7745" s="145">
        <v>0.91666666666666674</v>
      </c>
    </row>
    <row r="7746" spans="2:41" ht="14.5" hidden="1" x14ac:dyDescent="0.35">
      <c r="B7746" s="45" t="s">
        <v>3314</v>
      </c>
      <c r="C7746" s="54">
        <v>904512</v>
      </c>
      <c r="D7746" s="54">
        <v>904513</v>
      </c>
      <c r="E7746" s="60" t="s">
        <v>3216</v>
      </c>
      <c r="F7746" s="73">
        <v>0</v>
      </c>
      <c r="G7746" s="73">
        <v>0.91666666666666674</v>
      </c>
      <c r="H7746" s="73">
        <v>0.91666666666666674</v>
      </c>
      <c r="I7746" s="73">
        <v>0.91666666666666674</v>
      </c>
      <c r="J7746" s="81" t="s">
        <v>4230</v>
      </c>
      <c r="AL7746" s="144">
        <v>0</v>
      </c>
      <c r="AM7746" s="144">
        <v>0.91666666666666674</v>
      </c>
      <c r="AN7746" s="144">
        <v>0.91666666666666674</v>
      </c>
      <c r="AO7746" s="145">
        <v>0.91666666666666674</v>
      </c>
    </row>
    <row r="7747" spans="2:41" ht="14.5" hidden="1" x14ac:dyDescent="0.35">
      <c r="B7747" s="45" t="s">
        <v>3314</v>
      </c>
      <c r="C7747" s="54">
        <v>904583</v>
      </c>
      <c r="D7747" s="54">
        <v>904583</v>
      </c>
      <c r="E7747" s="60" t="s">
        <v>3216</v>
      </c>
      <c r="F7747" s="73">
        <v>0</v>
      </c>
      <c r="G7747" s="73">
        <v>0.91666666666666674</v>
      </c>
      <c r="H7747" s="73">
        <v>0.91666666666666674</v>
      </c>
      <c r="I7747" s="73">
        <v>0.91666666666666674</v>
      </c>
      <c r="J7747" s="81" t="s">
        <v>4230</v>
      </c>
      <c r="AL7747" s="144">
        <v>0</v>
      </c>
      <c r="AM7747" s="144">
        <v>0.91666666666666674</v>
      </c>
      <c r="AN7747" s="144">
        <v>0.91666666666666674</v>
      </c>
      <c r="AO7747" s="145">
        <v>0.91666666666666674</v>
      </c>
    </row>
    <row r="7748" spans="2:41" ht="14.5" hidden="1" x14ac:dyDescent="0.35">
      <c r="B7748" s="45" t="s">
        <v>3314</v>
      </c>
      <c r="C7748" s="54">
        <v>904730</v>
      </c>
      <c r="D7748" s="54">
        <v>904731</v>
      </c>
      <c r="E7748" s="60" t="s">
        <v>3216</v>
      </c>
      <c r="F7748" s="73">
        <v>0</v>
      </c>
      <c r="G7748" s="73">
        <v>0.91666666666666674</v>
      </c>
      <c r="H7748" s="73">
        <v>0.91666666666666674</v>
      </c>
      <c r="I7748" s="73">
        <v>0.91666666666666674</v>
      </c>
      <c r="J7748" s="81" t="s">
        <v>4230</v>
      </c>
      <c r="AL7748" s="144">
        <v>0</v>
      </c>
      <c r="AM7748" s="144">
        <v>0.91666666666666674</v>
      </c>
      <c r="AN7748" s="144">
        <v>0.91666666666666674</v>
      </c>
      <c r="AO7748" s="145">
        <v>0.91666666666666674</v>
      </c>
    </row>
    <row r="7749" spans="2:41" ht="14.5" hidden="1" x14ac:dyDescent="0.35">
      <c r="B7749" s="45" t="s">
        <v>3314</v>
      </c>
      <c r="C7749" s="54">
        <v>904733</v>
      </c>
      <c r="D7749" s="54">
        <v>904733</v>
      </c>
      <c r="E7749" s="60" t="s">
        <v>3216</v>
      </c>
      <c r="F7749" s="73">
        <v>0</v>
      </c>
      <c r="G7749" s="73">
        <v>0.91666666666666674</v>
      </c>
      <c r="H7749" s="73">
        <v>0.91666666666666674</v>
      </c>
      <c r="I7749" s="73">
        <v>0.91666666666666674</v>
      </c>
      <c r="J7749" s="81" t="s">
        <v>4230</v>
      </c>
      <c r="AL7749" s="144">
        <v>0</v>
      </c>
      <c r="AM7749" s="144">
        <v>0.91666666666666674</v>
      </c>
      <c r="AN7749" s="144">
        <v>0.91666666666666674</v>
      </c>
      <c r="AO7749" s="145">
        <v>0.91666666666666674</v>
      </c>
    </row>
    <row r="7750" spans="2:41" ht="14.5" hidden="1" x14ac:dyDescent="0.35">
      <c r="B7750" s="45" t="s">
        <v>3314</v>
      </c>
      <c r="C7750" s="54">
        <v>904737</v>
      </c>
      <c r="D7750" s="54">
        <v>904737</v>
      </c>
      <c r="E7750" s="60" t="s">
        <v>3216</v>
      </c>
      <c r="F7750" s="73">
        <v>0</v>
      </c>
      <c r="G7750" s="73">
        <v>0.91666666666666674</v>
      </c>
      <c r="H7750" s="73">
        <v>0.91666666666666674</v>
      </c>
      <c r="I7750" s="73">
        <v>0.91666666666666674</v>
      </c>
      <c r="J7750" s="81" t="s">
        <v>4230</v>
      </c>
      <c r="AL7750" s="144">
        <v>0</v>
      </c>
      <c r="AM7750" s="144">
        <v>0.91666666666666674</v>
      </c>
      <c r="AN7750" s="144">
        <v>0.91666666666666674</v>
      </c>
      <c r="AO7750" s="145">
        <v>0.91666666666666674</v>
      </c>
    </row>
    <row r="7751" spans="2:41" ht="14.5" hidden="1" x14ac:dyDescent="0.35">
      <c r="B7751" s="45" t="s">
        <v>3314</v>
      </c>
      <c r="C7751" s="54">
        <v>904852</v>
      </c>
      <c r="D7751" s="54">
        <v>904852</v>
      </c>
      <c r="E7751" s="60" t="s">
        <v>3216</v>
      </c>
      <c r="F7751" s="73">
        <v>0</v>
      </c>
      <c r="G7751" s="73">
        <v>0.91666666666666674</v>
      </c>
      <c r="H7751" s="73">
        <v>0.91666666666666674</v>
      </c>
      <c r="I7751" s="73">
        <v>0.91666666666666674</v>
      </c>
      <c r="J7751" s="81" t="s">
        <v>4230</v>
      </c>
      <c r="AL7751" s="144">
        <v>0</v>
      </c>
      <c r="AM7751" s="144">
        <v>0.91666666666666674</v>
      </c>
      <c r="AN7751" s="144">
        <v>0.91666666666666674</v>
      </c>
      <c r="AO7751" s="145">
        <v>0.91666666666666674</v>
      </c>
    </row>
    <row r="7752" spans="2:41" ht="14.5" hidden="1" x14ac:dyDescent="0.35">
      <c r="B7752" s="45" t="s">
        <v>3314</v>
      </c>
      <c r="C7752" s="54">
        <v>904854</v>
      </c>
      <c r="D7752" s="54">
        <v>904854</v>
      </c>
      <c r="E7752" s="60" t="s">
        <v>3216</v>
      </c>
      <c r="F7752" s="73">
        <v>0</v>
      </c>
      <c r="G7752" s="73">
        <v>0.91666666666666674</v>
      </c>
      <c r="H7752" s="73">
        <v>0.91666666666666674</v>
      </c>
      <c r="I7752" s="73">
        <v>0.91666666666666674</v>
      </c>
      <c r="J7752" s="81" t="s">
        <v>4230</v>
      </c>
      <c r="AL7752" s="144">
        <v>0</v>
      </c>
      <c r="AM7752" s="144">
        <v>0.91666666666666674</v>
      </c>
      <c r="AN7752" s="144">
        <v>0.91666666666666674</v>
      </c>
      <c r="AO7752" s="145">
        <v>0.91666666666666674</v>
      </c>
    </row>
    <row r="7753" spans="2:41" ht="14.5" hidden="1" x14ac:dyDescent="0.35">
      <c r="B7753" s="45" t="s">
        <v>3314</v>
      </c>
      <c r="C7753" s="54">
        <v>904856</v>
      </c>
      <c r="D7753" s="54">
        <v>904856</v>
      </c>
      <c r="E7753" s="60" t="s">
        <v>3216</v>
      </c>
      <c r="F7753" s="73">
        <v>0</v>
      </c>
      <c r="G7753" s="73">
        <v>0.91666666666666674</v>
      </c>
      <c r="H7753" s="73">
        <v>0.91666666666666674</v>
      </c>
      <c r="I7753" s="73">
        <v>0.91666666666666674</v>
      </c>
      <c r="J7753" s="81" t="s">
        <v>4230</v>
      </c>
      <c r="AL7753" s="144">
        <v>0</v>
      </c>
      <c r="AM7753" s="144">
        <v>0.91666666666666674</v>
      </c>
      <c r="AN7753" s="144">
        <v>0.91666666666666674</v>
      </c>
      <c r="AO7753" s="145">
        <v>0.91666666666666674</v>
      </c>
    </row>
    <row r="7754" spans="2:41" ht="14.5" hidden="1" x14ac:dyDescent="0.35">
      <c r="B7754" s="45" t="s">
        <v>3314</v>
      </c>
      <c r="C7754" s="54">
        <v>904858</v>
      </c>
      <c r="D7754" s="54">
        <v>904858</v>
      </c>
      <c r="E7754" s="60" t="s">
        <v>3216</v>
      </c>
      <c r="F7754" s="73">
        <v>0</v>
      </c>
      <c r="G7754" s="73">
        <v>0.91666666666666674</v>
      </c>
      <c r="H7754" s="73">
        <v>0.91666666666666674</v>
      </c>
      <c r="I7754" s="73">
        <v>0.91666666666666674</v>
      </c>
      <c r="J7754" s="81" t="s">
        <v>4230</v>
      </c>
      <c r="AL7754" s="144">
        <v>0</v>
      </c>
      <c r="AM7754" s="144">
        <v>0.91666666666666674</v>
      </c>
      <c r="AN7754" s="144">
        <v>0.91666666666666674</v>
      </c>
      <c r="AO7754" s="145">
        <v>0.91666666666666674</v>
      </c>
    </row>
    <row r="7755" spans="2:41" ht="14.5" hidden="1" x14ac:dyDescent="0.35">
      <c r="B7755" s="45" t="s">
        <v>3314</v>
      </c>
      <c r="C7755" s="54">
        <v>904998</v>
      </c>
      <c r="D7755" s="54">
        <v>904998</v>
      </c>
      <c r="E7755" s="60" t="s">
        <v>3216</v>
      </c>
      <c r="F7755" s="73">
        <v>0</v>
      </c>
      <c r="G7755" s="73">
        <v>0.91666666666666674</v>
      </c>
      <c r="H7755" s="73">
        <v>0.91666666666666674</v>
      </c>
      <c r="I7755" s="73">
        <v>0.91666666666666674</v>
      </c>
      <c r="J7755" s="81" t="s">
        <v>4230</v>
      </c>
      <c r="AL7755" s="144">
        <v>0</v>
      </c>
      <c r="AM7755" s="144">
        <v>0.91666666666666674</v>
      </c>
      <c r="AN7755" s="144">
        <v>0.91666666666666674</v>
      </c>
      <c r="AO7755" s="145">
        <v>0.91666666666666674</v>
      </c>
    </row>
    <row r="7756" spans="2:41" ht="14.5" hidden="1" x14ac:dyDescent="0.35">
      <c r="B7756" s="45" t="s">
        <v>3314</v>
      </c>
      <c r="C7756" s="54">
        <v>905101</v>
      </c>
      <c r="D7756" s="54">
        <v>905101</v>
      </c>
      <c r="E7756" s="60" t="s">
        <v>3216</v>
      </c>
      <c r="F7756" s="73">
        <v>0</v>
      </c>
      <c r="G7756" s="73">
        <v>0.91666666666666674</v>
      </c>
      <c r="H7756" s="73">
        <v>0.91666666666666674</v>
      </c>
      <c r="I7756" s="73">
        <v>0.91666666666666674</v>
      </c>
      <c r="J7756" s="81" t="s">
        <v>4230</v>
      </c>
      <c r="AL7756" s="144">
        <v>0</v>
      </c>
      <c r="AM7756" s="144">
        <v>0.91666666666666674</v>
      </c>
      <c r="AN7756" s="144">
        <v>0.91666666666666674</v>
      </c>
      <c r="AO7756" s="145">
        <v>0.91666666666666674</v>
      </c>
    </row>
    <row r="7757" spans="2:41" ht="14.5" hidden="1" x14ac:dyDescent="0.35">
      <c r="B7757" s="45" t="s">
        <v>3314</v>
      </c>
      <c r="C7757" s="54">
        <v>905107</v>
      </c>
      <c r="D7757" s="54">
        <v>905107</v>
      </c>
      <c r="E7757" s="60" t="s">
        <v>3216</v>
      </c>
      <c r="F7757" s="73">
        <v>0</v>
      </c>
      <c r="G7757" s="73">
        <v>0.91666666666666674</v>
      </c>
      <c r="H7757" s="73">
        <v>0.91666666666666674</v>
      </c>
      <c r="I7757" s="73">
        <v>0.91666666666666674</v>
      </c>
      <c r="J7757" s="81" t="s">
        <v>4230</v>
      </c>
      <c r="AL7757" s="144">
        <v>0</v>
      </c>
      <c r="AM7757" s="144">
        <v>0.91666666666666674</v>
      </c>
      <c r="AN7757" s="144">
        <v>0.91666666666666674</v>
      </c>
      <c r="AO7757" s="145">
        <v>0.91666666666666674</v>
      </c>
    </row>
    <row r="7758" spans="2:41" ht="14.5" hidden="1" x14ac:dyDescent="0.35">
      <c r="B7758" s="45" t="s">
        <v>3314</v>
      </c>
      <c r="C7758" s="54">
        <v>905120</v>
      </c>
      <c r="D7758" s="54">
        <v>905120</v>
      </c>
      <c r="E7758" s="60" t="s">
        <v>3216</v>
      </c>
      <c r="F7758" s="73">
        <v>0</v>
      </c>
      <c r="G7758" s="73">
        <v>0.91666666666666674</v>
      </c>
      <c r="H7758" s="73">
        <v>0.91666666666666674</v>
      </c>
      <c r="I7758" s="73">
        <v>0.91666666666666674</v>
      </c>
      <c r="J7758" s="81" t="s">
        <v>4230</v>
      </c>
      <c r="AL7758" s="144">
        <v>0</v>
      </c>
      <c r="AM7758" s="144">
        <v>0.91666666666666674</v>
      </c>
      <c r="AN7758" s="144">
        <v>0.91666666666666674</v>
      </c>
      <c r="AO7758" s="145">
        <v>0.91666666666666674</v>
      </c>
    </row>
    <row r="7759" spans="2:41" ht="14.5" hidden="1" x14ac:dyDescent="0.35">
      <c r="B7759" s="45" t="s">
        <v>3314</v>
      </c>
      <c r="C7759" s="54">
        <v>905122</v>
      </c>
      <c r="D7759" s="54">
        <v>905123</v>
      </c>
      <c r="E7759" s="60" t="s">
        <v>3216</v>
      </c>
      <c r="F7759" s="73">
        <v>0</v>
      </c>
      <c r="G7759" s="73">
        <v>0.91666666666666674</v>
      </c>
      <c r="H7759" s="73">
        <v>0.91666666666666674</v>
      </c>
      <c r="I7759" s="73">
        <v>0.91666666666666674</v>
      </c>
      <c r="J7759" s="81" t="s">
        <v>4230</v>
      </c>
      <c r="AL7759" s="144">
        <v>0</v>
      </c>
      <c r="AM7759" s="144">
        <v>0.91666666666666674</v>
      </c>
      <c r="AN7759" s="144">
        <v>0.91666666666666674</v>
      </c>
      <c r="AO7759" s="145">
        <v>0.91666666666666674</v>
      </c>
    </row>
    <row r="7760" spans="2:41" ht="14.5" hidden="1" x14ac:dyDescent="0.35">
      <c r="B7760" s="45" t="s">
        <v>3314</v>
      </c>
      <c r="C7760" s="54">
        <v>905125</v>
      </c>
      <c r="D7760" s="54">
        <v>905127</v>
      </c>
      <c r="E7760" s="60" t="s">
        <v>3216</v>
      </c>
      <c r="F7760" s="73">
        <v>0</v>
      </c>
      <c r="G7760" s="73">
        <v>0.91666666666666674</v>
      </c>
      <c r="H7760" s="73">
        <v>0.91666666666666674</v>
      </c>
      <c r="I7760" s="73">
        <v>0.91666666666666674</v>
      </c>
      <c r="J7760" s="81" t="s">
        <v>4230</v>
      </c>
      <c r="AL7760" s="144">
        <v>0</v>
      </c>
      <c r="AM7760" s="144">
        <v>0.91666666666666674</v>
      </c>
      <c r="AN7760" s="144">
        <v>0.91666666666666674</v>
      </c>
      <c r="AO7760" s="145">
        <v>0.91666666666666674</v>
      </c>
    </row>
    <row r="7761" spans="2:41" ht="14.5" hidden="1" x14ac:dyDescent="0.35">
      <c r="B7761" s="45" t="s">
        <v>3314</v>
      </c>
      <c r="C7761" s="54">
        <v>905234</v>
      </c>
      <c r="D7761" s="54">
        <v>905234</v>
      </c>
      <c r="E7761" s="60" t="s">
        <v>3216</v>
      </c>
      <c r="F7761" s="73">
        <v>0</v>
      </c>
      <c r="G7761" s="73">
        <v>0.91666666666666674</v>
      </c>
      <c r="H7761" s="73">
        <v>0.91666666666666674</v>
      </c>
      <c r="I7761" s="73">
        <v>0.91666666666666674</v>
      </c>
      <c r="J7761" s="81" t="s">
        <v>4230</v>
      </c>
      <c r="AL7761" s="144">
        <v>0</v>
      </c>
      <c r="AM7761" s="144">
        <v>0.91666666666666674</v>
      </c>
      <c r="AN7761" s="144">
        <v>0.91666666666666674</v>
      </c>
      <c r="AO7761" s="145">
        <v>0.91666666666666674</v>
      </c>
    </row>
    <row r="7762" spans="2:41" ht="14.5" hidden="1" x14ac:dyDescent="0.35">
      <c r="B7762" s="45" t="s">
        <v>3314</v>
      </c>
      <c r="C7762" s="54">
        <v>905243</v>
      </c>
      <c r="D7762" s="54">
        <v>905243</v>
      </c>
      <c r="E7762" s="60" t="s">
        <v>3216</v>
      </c>
      <c r="F7762" s="73">
        <v>0</v>
      </c>
      <c r="G7762" s="73">
        <v>0.91666666666666674</v>
      </c>
      <c r="H7762" s="73">
        <v>0.91666666666666674</v>
      </c>
      <c r="I7762" s="73">
        <v>0.91666666666666674</v>
      </c>
      <c r="J7762" s="81" t="s">
        <v>4230</v>
      </c>
      <c r="AL7762" s="144">
        <v>0</v>
      </c>
      <c r="AM7762" s="144">
        <v>0.91666666666666674</v>
      </c>
      <c r="AN7762" s="144">
        <v>0.91666666666666674</v>
      </c>
      <c r="AO7762" s="145">
        <v>0.91666666666666674</v>
      </c>
    </row>
    <row r="7763" spans="2:41" ht="14.5" hidden="1" x14ac:dyDescent="0.35">
      <c r="B7763" s="45" t="s">
        <v>3314</v>
      </c>
      <c r="C7763" s="54">
        <v>905248</v>
      </c>
      <c r="D7763" s="54">
        <v>905248</v>
      </c>
      <c r="E7763" s="60" t="s">
        <v>3216</v>
      </c>
      <c r="F7763" s="73">
        <v>0</v>
      </c>
      <c r="G7763" s="73">
        <v>0.91666666666666674</v>
      </c>
      <c r="H7763" s="73">
        <v>0.91666666666666674</v>
      </c>
      <c r="I7763" s="73">
        <v>0.91666666666666674</v>
      </c>
      <c r="J7763" s="81" t="s">
        <v>4230</v>
      </c>
      <c r="AL7763" s="144">
        <v>0</v>
      </c>
      <c r="AM7763" s="144">
        <v>0.91666666666666674</v>
      </c>
      <c r="AN7763" s="144">
        <v>0.91666666666666674</v>
      </c>
      <c r="AO7763" s="145">
        <v>0.91666666666666674</v>
      </c>
    </row>
    <row r="7764" spans="2:41" ht="14.5" hidden="1" x14ac:dyDescent="0.35">
      <c r="B7764" s="45" t="s">
        <v>3314</v>
      </c>
      <c r="C7764" s="54">
        <v>905405</v>
      </c>
      <c r="D7764" s="54">
        <v>905405</v>
      </c>
      <c r="E7764" s="60" t="s">
        <v>3216</v>
      </c>
      <c r="F7764" s="73">
        <v>0</v>
      </c>
      <c r="G7764" s="73">
        <v>0.91666666666666674</v>
      </c>
      <c r="H7764" s="73">
        <v>0.91666666666666674</v>
      </c>
      <c r="I7764" s="73">
        <v>0.91666666666666674</v>
      </c>
      <c r="J7764" s="81" t="s">
        <v>4230</v>
      </c>
      <c r="AL7764" s="144">
        <v>0</v>
      </c>
      <c r="AM7764" s="144">
        <v>0.91666666666666674</v>
      </c>
      <c r="AN7764" s="144">
        <v>0.91666666666666674</v>
      </c>
      <c r="AO7764" s="145">
        <v>0.91666666666666674</v>
      </c>
    </row>
    <row r="7765" spans="2:41" ht="14.5" hidden="1" x14ac:dyDescent="0.35">
      <c r="B7765" s="45" t="s">
        <v>3314</v>
      </c>
      <c r="C7765" s="54">
        <v>905426</v>
      </c>
      <c r="D7765" s="54">
        <v>905426</v>
      </c>
      <c r="E7765" s="60" t="s">
        <v>3216</v>
      </c>
      <c r="F7765" s="73">
        <v>0</v>
      </c>
      <c r="G7765" s="73">
        <v>0.91666666666666674</v>
      </c>
      <c r="H7765" s="73">
        <v>0.91666666666666674</v>
      </c>
      <c r="I7765" s="73">
        <v>0.91666666666666674</v>
      </c>
      <c r="J7765" s="81" t="s">
        <v>4230</v>
      </c>
      <c r="AL7765" s="144">
        <v>0</v>
      </c>
      <c r="AM7765" s="144">
        <v>0.91666666666666674</v>
      </c>
      <c r="AN7765" s="144">
        <v>0.91666666666666674</v>
      </c>
      <c r="AO7765" s="145">
        <v>0.91666666666666674</v>
      </c>
    </row>
    <row r="7766" spans="2:41" ht="14.5" hidden="1" x14ac:dyDescent="0.35">
      <c r="B7766" s="45" t="s">
        <v>3314</v>
      </c>
      <c r="C7766" s="54">
        <v>905493</v>
      </c>
      <c r="D7766" s="54">
        <v>905493</v>
      </c>
      <c r="E7766" s="60" t="s">
        <v>3216</v>
      </c>
      <c r="F7766" s="73">
        <v>0</v>
      </c>
      <c r="G7766" s="73">
        <v>0.91666666666666674</v>
      </c>
      <c r="H7766" s="73">
        <v>0.91666666666666674</v>
      </c>
      <c r="I7766" s="73">
        <v>0.91666666666666674</v>
      </c>
      <c r="J7766" s="81" t="s">
        <v>4230</v>
      </c>
      <c r="AL7766" s="144">
        <v>0</v>
      </c>
      <c r="AM7766" s="144">
        <v>0.91666666666666674</v>
      </c>
      <c r="AN7766" s="144">
        <v>0.91666666666666674</v>
      </c>
      <c r="AO7766" s="145">
        <v>0.91666666666666674</v>
      </c>
    </row>
    <row r="7767" spans="2:41" ht="14.5" hidden="1" x14ac:dyDescent="0.35">
      <c r="B7767" s="45" t="s">
        <v>3314</v>
      </c>
      <c r="C7767" s="54">
        <v>905498</v>
      </c>
      <c r="D7767" s="54">
        <v>905498</v>
      </c>
      <c r="E7767" s="60" t="s">
        <v>3216</v>
      </c>
      <c r="F7767" s="73">
        <v>0</v>
      </c>
      <c r="G7767" s="73">
        <v>0.91666666666666674</v>
      </c>
      <c r="H7767" s="73">
        <v>0.91666666666666674</v>
      </c>
      <c r="I7767" s="73">
        <v>0.91666666666666674</v>
      </c>
      <c r="J7767" s="81" t="s">
        <v>4230</v>
      </c>
      <c r="AL7767" s="144">
        <v>0</v>
      </c>
      <c r="AM7767" s="144">
        <v>0.91666666666666674</v>
      </c>
      <c r="AN7767" s="144">
        <v>0.91666666666666674</v>
      </c>
      <c r="AO7767" s="145">
        <v>0.91666666666666674</v>
      </c>
    </row>
    <row r="7768" spans="2:41" ht="14.5" hidden="1" x14ac:dyDescent="0.35">
      <c r="B7768" s="45" t="s">
        <v>3314</v>
      </c>
      <c r="C7768" s="54">
        <v>905545</v>
      </c>
      <c r="D7768" s="54">
        <v>905545</v>
      </c>
      <c r="E7768" s="60" t="s">
        <v>3216</v>
      </c>
      <c r="F7768" s="73">
        <v>0</v>
      </c>
      <c r="G7768" s="73">
        <v>0.91666666666666674</v>
      </c>
      <c r="H7768" s="73">
        <v>0.91666666666666674</v>
      </c>
      <c r="I7768" s="73">
        <v>0.91666666666666674</v>
      </c>
      <c r="J7768" s="81" t="s">
        <v>4230</v>
      </c>
      <c r="AL7768" s="144">
        <v>0</v>
      </c>
      <c r="AM7768" s="144">
        <v>0.91666666666666674</v>
      </c>
      <c r="AN7768" s="144">
        <v>0.91666666666666674</v>
      </c>
      <c r="AO7768" s="145">
        <v>0.91666666666666674</v>
      </c>
    </row>
    <row r="7769" spans="2:41" ht="14.5" hidden="1" x14ac:dyDescent="0.35">
      <c r="B7769" s="45" t="s">
        <v>3314</v>
      </c>
      <c r="C7769" s="54">
        <v>905552</v>
      </c>
      <c r="D7769" s="54">
        <v>905553</v>
      </c>
      <c r="E7769" s="60" t="s">
        <v>3216</v>
      </c>
      <c r="F7769" s="73">
        <v>0</v>
      </c>
      <c r="G7769" s="73">
        <v>0.91666666666666674</v>
      </c>
      <c r="H7769" s="73">
        <v>0.91666666666666674</v>
      </c>
      <c r="I7769" s="73">
        <v>0.91666666666666674</v>
      </c>
      <c r="J7769" s="81" t="s">
        <v>4230</v>
      </c>
      <c r="AL7769" s="144">
        <v>0</v>
      </c>
      <c r="AM7769" s="144">
        <v>0.91666666666666674</v>
      </c>
      <c r="AN7769" s="144">
        <v>0.91666666666666674</v>
      </c>
      <c r="AO7769" s="145">
        <v>0.91666666666666674</v>
      </c>
    </row>
    <row r="7770" spans="2:41" ht="14.5" hidden="1" x14ac:dyDescent="0.35">
      <c r="B7770" s="45" t="s">
        <v>3314</v>
      </c>
      <c r="C7770" s="54">
        <v>905557</v>
      </c>
      <c r="D7770" s="54">
        <v>905557</v>
      </c>
      <c r="E7770" s="60" t="s">
        <v>3216</v>
      </c>
      <c r="F7770" s="73">
        <v>0</v>
      </c>
      <c r="G7770" s="73">
        <v>0.91666666666666674</v>
      </c>
      <c r="H7770" s="73">
        <v>0.91666666666666674</v>
      </c>
      <c r="I7770" s="73">
        <v>0.91666666666666674</v>
      </c>
      <c r="J7770" s="81" t="s">
        <v>4230</v>
      </c>
      <c r="AL7770" s="144">
        <v>0</v>
      </c>
      <c r="AM7770" s="144">
        <v>0.91666666666666674</v>
      </c>
      <c r="AN7770" s="144">
        <v>0.91666666666666674</v>
      </c>
      <c r="AO7770" s="145">
        <v>0.91666666666666674</v>
      </c>
    </row>
    <row r="7771" spans="2:41" ht="14.5" hidden="1" x14ac:dyDescent="0.35">
      <c r="B7771" s="45" t="s">
        <v>3314</v>
      </c>
      <c r="C7771" s="54">
        <v>905568</v>
      </c>
      <c r="D7771" s="54">
        <v>905569</v>
      </c>
      <c r="E7771" s="60" t="s">
        <v>3216</v>
      </c>
      <c r="F7771" s="73">
        <v>0</v>
      </c>
      <c r="G7771" s="73">
        <v>0.91666666666666674</v>
      </c>
      <c r="H7771" s="73">
        <v>0.91666666666666674</v>
      </c>
      <c r="I7771" s="73">
        <v>0.91666666666666674</v>
      </c>
      <c r="J7771" s="81" t="s">
        <v>4230</v>
      </c>
      <c r="AL7771" s="144">
        <v>0</v>
      </c>
      <c r="AM7771" s="144">
        <v>0.91666666666666674</v>
      </c>
      <c r="AN7771" s="144">
        <v>0.91666666666666674</v>
      </c>
      <c r="AO7771" s="145">
        <v>0.91666666666666674</v>
      </c>
    </row>
    <row r="7772" spans="2:41" ht="14.5" hidden="1" x14ac:dyDescent="0.35">
      <c r="B7772" s="45" t="s">
        <v>3314</v>
      </c>
      <c r="C7772" s="54">
        <v>905625</v>
      </c>
      <c r="D7772" s="54">
        <v>905625</v>
      </c>
      <c r="E7772" s="60" t="s">
        <v>3216</v>
      </c>
      <c r="F7772" s="73">
        <v>0</v>
      </c>
      <c r="G7772" s="73">
        <v>0.91666666666666674</v>
      </c>
      <c r="H7772" s="73">
        <v>0.91666666666666674</v>
      </c>
      <c r="I7772" s="73">
        <v>0.91666666666666674</v>
      </c>
      <c r="J7772" s="81" t="s">
        <v>4230</v>
      </c>
      <c r="AL7772" s="144">
        <v>0</v>
      </c>
      <c r="AM7772" s="144">
        <v>0.91666666666666674</v>
      </c>
      <c r="AN7772" s="144">
        <v>0.91666666666666674</v>
      </c>
      <c r="AO7772" s="145">
        <v>0.91666666666666674</v>
      </c>
    </row>
    <row r="7773" spans="2:41" ht="14.5" hidden="1" x14ac:dyDescent="0.35">
      <c r="B7773" s="45" t="s">
        <v>3314</v>
      </c>
      <c r="C7773" s="54">
        <v>905704</v>
      </c>
      <c r="D7773" s="54">
        <v>905704</v>
      </c>
      <c r="E7773" s="60" t="s">
        <v>3216</v>
      </c>
      <c r="F7773" s="73">
        <v>0</v>
      </c>
      <c r="G7773" s="73">
        <v>0.91666666666666674</v>
      </c>
      <c r="H7773" s="73">
        <v>0.91666666666666674</v>
      </c>
      <c r="I7773" s="73">
        <v>0.91666666666666674</v>
      </c>
      <c r="J7773" s="81" t="s">
        <v>4230</v>
      </c>
      <c r="AL7773" s="144">
        <v>0</v>
      </c>
      <c r="AM7773" s="144">
        <v>0.91666666666666674</v>
      </c>
      <c r="AN7773" s="144">
        <v>0.91666666666666674</v>
      </c>
      <c r="AO7773" s="145">
        <v>0.91666666666666674</v>
      </c>
    </row>
    <row r="7774" spans="2:41" ht="14.5" hidden="1" x14ac:dyDescent="0.35">
      <c r="B7774" s="45" t="s">
        <v>3314</v>
      </c>
      <c r="C7774" s="54">
        <v>905875</v>
      </c>
      <c r="D7774" s="54">
        <v>905875</v>
      </c>
      <c r="E7774" s="60" t="s">
        <v>3216</v>
      </c>
      <c r="F7774" s="73">
        <v>0</v>
      </c>
      <c r="G7774" s="73">
        <v>0.91666666666666674</v>
      </c>
      <c r="H7774" s="73">
        <v>0.91666666666666674</v>
      </c>
      <c r="I7774" s="73">
        <v>0.91666666666666674</v>
      </c>
      <c r="J7774" s="81" t="s">
        <v>4230</v>
      </c>
      <c r="AL7774" s="144">
        <v>0</v>
      </c>
      <c r="AM7774" s="144">
        <v>0.91666666666666674</v>
      </c>
      <c r="AN7774" s="144">
        <v>0.91666666666666674</v>
      </c>
      <c r="AO7774" s="145">
        <v>0.91666666666666674</v>
      </c>
    </row>
    <row r="7775" spans="2:41" ht="14.5" hidden="1" x14ac:dyDescent="0.35">
      <c r="B7775" s="45" t="s">
        <v>3314</v>
      </c>
      <c r="C7775" s="54">
        <v>905961</v>
      </c>
      <c r="D7775" s="54">
        <v>905961</v>
      </c>
      <c r="E7775" s="60" t="s">
        <v>3216</v>
      </c>
      <c r="F7775" s="73">
        <v>0</v>
      </c>
      <c r="G7775" s="73">
        <v>0.91666666666666674</v>
      </c>
      <c r="H7775" s="73">
        <v>0.91666666666666674</v>
      </c>
      <c r="I7775" s="73">
        <v>0.91666666666666674</v>
      </c>
      <c r="J7775" s="81" t="s">
        <v>4230</v>
      </c>
      <c r="AL7775" s="144">
        <v>0</v>
      </c>
      <c r="AM7775" s="144">
        <v>0.91666666666666674</v>
      </c>
      <c r="AN7775" s="144">
        <v>0.91666666666666674</v>
      </c>
      <c r="AO7775" s="145">
        <v>0.91666666666666674</v>
      </c>
    </row>
    <row r="7776" spans="2:41" ht="14.5" hidden="1" x14ac:dyDescent="0.35">
      <c r="B7776" s="45" t="s">
        <v>3314</v>
      </c>
      <c r="C7776" s="54">
        <v>905967</v>
      </c>
      <c r="D7776" s="54">
        <v>905967</v>
      </c>
      <c r="E7776" s="60" t="s">
        <v>3216</v>
      </c>
      <c r="F7776" s="73">
        <v>0</v>
      </c>
      <c r="G7776" s="73">
        <v>0.91666666666666674</v>
      </c>
      <c r="H7776" s="73">
        <v>0.91666666666666674</v>
      </c>
      <c r="I7776" s="73">
        <v>0.91666666666666674</v>
      </c>
      <c r="J7776" s="81" t="s">
        <v>4230</v>
      </c>
      <c r="AL7776" s="144">
        <v>0</v>
      </c>
      <c r="AM7776" s="144">
        <v>0.91666666666666674</v>
      </c>
      <c r="AN7776" s="144">
        <v>0.91666666666666674</v>
      </c>
      <c r="AO7776" s="145">
        <v>0.91666666666666674</v>
      </c>
    </row>
    <row r="7777" spans="2:41" ht="14.5" hidden="1" x14ac:dyDescent="0.35">
      <c r="B7777" s="45" t="s">
        <v>3314</v>
      </c>
      <c r="C7777" s="54">
        <v>906178</v>
      </c>
      <c r="D7777" s="54">
        <v>906178</v>
      </c>
      <c r="E7777" s="60" t="s">
        <v>3216</v>
      </c>
      <c r="F7777" s="73">
        <v>0</v>
      </c>
      <c r="G7777" s="73">
        <v>0.91666666666666674</v>
      </c>
      <c r="H7777" s="73">
        <v>0.91666666666666674</v>
      </c>
      <c r="I7777" s="73">
        <v>0.91666666666666674</v>
      </c>
      <c r="J7777" s="81" t="s">
        <v>4230</v>
      </c>
      <c r="AL7777" s="144">
        <v>0</v>
      </c>
      <c r="AM7777" s="144">
        <v>0.91666666666666674</v>
      </c>
      <c r="AN7777" s="144">
        <v>0.91666666666666674</v>
      </c>
      <c r="AO7777" s="145">
        <v>0.91666666666666674</v>
      </c>
    </row>
    <row r="7778" spans="2:41" ht="14.5" hidden="1" x14ac:dyDescent="0.35">
      <c r="B7778" s="45" t="s">
        <v>3314</v>
      </c>
      <c r="C7778" s="54">
        <v>906200</v>
      </c>
      <c r="D7778" s="54">
        <v>906205</v>
      </c>
      <c r="E7778" s="60" t="s">
        <v>3216</v>
      </c>
      <c r="F7778" s="73">
        <v>0</v>
      </c>
      <c r="G7778" s="73">
        <v>0.91666666666666674</v>
      </c>
      <c r="H7778" s="73">
        <v>0.91666666666666674</v>
      </c>
      <c r="I7778" s="73">
        <v>0.91666666666666674</v>
      </c>
      <c r="J7778" s="81" t="s">
        <v>4230</v>
      </c>
      <c r="AL7778" s="144">
        <v>0</v>
      </c>
      <c r="AM7778" s="144">
        <v>0.91666666666666674</v>
      </c>
      <c r="AN7778" s="144">
        <v>0.91666666666666674</v>
      </c>
      <c r="AO7778" s="145">
        <v>0.91666666666666674</v>
      </c>
    </row>
    <row r="7779" spans="2:41" ht="14.5" hidden="1" x14ac:dyDescent="0.35">
      <c r="B7779" s="45" t="s">
        <v>3314</v>
      </c>
      <c r="C7779" s="54">
        <v>90622</v>
      </c>
      <c r="D7779" s="54">
        <v>90622</v>
      </c>
      <c r="E7779" s="60" t="s">
        <v>3216</v>
      </c>
      <c r="F7779" s="73">
        <v>0</v>
      </c>
      <c r="G7779" s="73">
        <v>0.91666666666666674</v>
      </c>
      <c r="H7779" s="73">
        <v>0.91666666666666674</v>
      </c>
      <c r="I7779" s="73">
        <v>0.91666666666666674</v>
      </c>
      <c r="J7779" s="81" t="s">
        <v>4230</v>
      </c>
      <c r="AL7779" s="144">
        <v>0</v>
      </c>
      <c r="AM7779" s="144">
        <v>0.91666666666666674</v>
      </c>
      <c r="AN7779" s="144">
        <v>0.91666666666666674</v>
      </c>
      <c r="AO7779" s="145">
        <v>0.91666666666666674</v>
      </c>
    </row>
    <row r="7780" spans="2:41" ht="14.5" hidden="1" x14ac:dyDescent="0.35">
      <c r="B7780" s="45" t="s">
        <v>3314</v>
      </c>
      <c r="C7780" s="54">
        <v>906264</v>
      </c>
      <c r="D7780" s="54">
        <v>906264</v>
      </c>
      <c r="E7780" s="60" t="s">
        <v>3216</v>
      </c>
      <c r="F7780" s="73">
        <v>0</v>
      </c>
      <c r="G7780" s="73">
        <v>0.91666666666666674</v>
      </c>
      <c r="H7780" s="73">
        <v>0.91666666666666674</v>
      </c>
      <c r="I7780" s="73">
        <v>0.91666666666666674</v>
      </c>
      <c r="J7780" s="81" t="s">
        <v>4230</v>
      </c>
      <c r="AL7780" s="144">
        <v>0</v>
      </c>
      <c r="AM7780" s="144">
        <v>0.91666666666666674</v>
      </c>
      <c r="AN7780" s="144">
        <v>0.91666666666666674</v>
      </c>
      <c r="AO7780" s="145">
        <v>0.91666666666666674</v>
      </c>
    </row>
    <row r="7781" spans="2:41" ht="14.5" hidden="1" x14ac:dyDescent="0.35">
      <c r="B7781" s="45" t="s">
        <v>3314</v>
      </c>
      <c r="C7781" s="54">
        <v>906269</v>
      </c>
      <c r="D7781" s="54">
        <v>906269</v>
      </c>
      <c r="E7781" s="60" t="s">
        <v>3216</v>
      </c>
      <c r="F7781" s="73">
        <v>0</v>
      </c>
      <c r="G7781" s="73">
        <v>0.91666666666666674</v>
      </c>
      <c r="H7781" s="73">
        <v>0.91666666666666674</v>
      </c>
      <c r="I7781" s="73">
        <v>0.91666666666666674</v>
      </c>
      <c r="J7781" s="81" t="s">
        <v>4230</v>
      </c>
      <c r="AL7781" s="144">
        <v>0</v>
      </c>
      <c r="AM7781" s="144">
        <v>0.91666666666666674</v>
      </c>
      <c r="AN7781" s="144">
        <v>0.91666666666666674</v>
      </c>
      <c r="AO7781" s="145">
        <v>0.91666666666666674</v>
      </c>
    </row>
    <row r="7782" spans="2:41" ht="14.5" hidden="1" x14ac:dyDescent="0.35">
      <c r="B7782" s="45" t="s">
        <v>3314</v>
      </c>
      <c r="C7782" s="54">
        <v>90655</v>
      </c>
      <c r="D7782" s="54">
        <v>90655</v>
      </c>
      <c r="E7782" s="60" t="s">
        <v>3216</v>
      </c>
      <c r="F7782" s="73">
        <v>0</v>
      </c>
      <c r="G7782" s="73">
        <v>0.91666666666666674</v>
      </c>
      <c r="H7782" s="73">
        <v>0.91666666666666674</v>
      </c>
      <c r="I7782" s="73">
        <v>0.91666666666666674</v>
      </c>
      <c r="J7782" s="81" t="s">
        <v>4230</v>
      </c>
      <c r="AL7782" s="144">
        <v>0</v>
      </c>
      <c r="AM7782" s="144">
        <v>0.91666666666666674</v>
      </c>
      <c r="AN7782" s="144">
        <v>0.91666666666666674</v>
      </c>
      <c r="AO7782" s="145">
        <v>0.91666666666666674</v>
      </c>
    </row>
    <row r="7783" spans="2:41" ht="14.5" hidden="1" x14ac:dyDescent="0.35">
      <c r="B7783" s="45" t="s">
        <v>3314</v>
      </c>
      <c r="C7783" s="54">
        <v>906732</v>
      </c>
      <c r="D7783" s="54">
        <v>906732</v>
      </c>
      <c r="E7783" s="60" t="s">
        <v>3216</v>
      </c>
      <c r="F7783" s="73">
        <v>0</v>
      </c>
      <c r="G7783" s="73">
        <v>0.91666666666666674</v>
      </c>
      <c r="H7783" s="73">
        <v>0.91666666666666674</v>
      </c>
      <c r="I7783" s="73">
        <v>0.91666666666666674</v>
      </c>
      <c r="J7783" s="81" t="s">
        <v>4230</v>
      </c>
      <c r="AL7783" s="144">
        <v>0</v>
      </c>
      <c r="AM7783" s="144">
        <v>0.91666666666666674</v>
      </c>
      <c r="AN7783" s="144">
        <v>0.91666666666666674</v>
      </c>
      <c r="AO7783" s="145">
        <v>0.91666666666666674</v>
      </c>
    </row>
    <row r="7784" spans="2:41" ht="14.5" hidden="1" x14ac:dyDescent="0.35">
      <c r="B7784" s="45" t="s">
        <v>3314</v>
      </c>
      <c r="C7784" s="54">
        <v>906734</v>
      </c>
      <c r="D7784" s="54">
        <v>906734</v>
      </c>
      <c r="E7784" s="60" t="s">
        <v>3216</v>
      </c>
      <c r="F7784" s="73">
        <v>0</v>
      </c>
      <c r="G7784" s="73">
        <v>0.91666666666666674</v>
      </c>
      <c r="H7784" s="73">
        <v>0.91666666666666674</v>
      </c>
      <c r="I7784" s="73">
        <v>0.91666666666666674</v>
      </c>
      <c r="J7784" s="81" t="s">
        <v>4230</v>
      </c>
      <c r="AL7784" s="144">
        <v>0</v>
      </c>
      <c r="AM7784" s="144">
        <v>0.91666666666666674</v>
      </c>
      <c r="AN7784" s="144">
        <v>0.91666666666666674</v>
      </c>
      <c r="AO7784" s="145">
        <v>0.91666666666666674</v>
      </c>
    </row>
    <row r="7785" spans="2:41" ht="14.5" hidden="1" x14ac:dyDescent="0.35">
      <c r="B7785" s="45" t="s">
        <v>3314</v>
      </c>
      <c r="C7785" s="54">
        <v>906738</v>
      </c>
      <c r="D7785" s="54">
        <v>906738</v>
      </c>
      <c r="E7785" s="60" t="s">
        <v>3216</v>
      </c>
      <c r="F7785" s="73">
        <v>0</v>
      </c>
      <c r="G7785" s="73">
        <v>0.91666666666666674</v>
      </c>
      <c r="H7785" s="73">
        <v>0.91666666666666674</v>
      </c>
      <c r="I7785" s="73">
        <v>0.91666666666666674</v>
      </c>
      <c r="J7785" s="81" t="s">
        <v>4230</v>
      </c>
      <c r="AL7785" s="144">
        <v>0</v>
      </c>
      <c r="AM7785" s="144">
        <v>0.91666666666666674</v>
      </c>
      <c r="AN7785" s="144">
        <v>0.91666666666666674</v>
      </c>
      <c r="AO7785" s="145">
        <v>0.91666666666666674</v>
      </c>
    </row>
    <row r="7786" spans="2:41" ht="14.5" hidden="1" x14ac:dyDescent="0.35">
      <c r="B7786" s="45" t="s">
        <v>3314</v>
      </c>
      <c r="C7786" s="54">
        <v>906772</v>
      </c>
      <c r="D7786" s="54">
        <v>906772</v>
      </c>
      <c r="E7786" s="60" t="s">
        <v>3216</v>
      </c>
      <c r="F7786" s="73">
        <v>0</v>
      </c>
      <c r="G7786" s="73">
        <v>0.91666666666666674</v>
      </c>
      <c r="H7786" s="73">
        <v>0.91666666666666674</v>
      </c>
      <c r="I7786" s="73">
        <v>0.91666666666666674</v>
      </c>
      <c r="J7786" s="81" t="s">
        <v>4230</v>
      </c>
      <c r="AL7786" s="144">
        <v>0</v>
      </c>
      <c r="AM7786" s="144">
        <v>0.91666666666666674</v>
      </c>
      <c r="AN7786" s="144">
        <v>0.91666666666666674</v>
      </c>
      <c r="AO7786" s="145">
        <v>0.91666666666666674</v>
      </c>
    </row>
    <row r="7787" spans="2:41" ht="14.5" hidden="1" x14ac:dyDescent="0.35">
      <c r="B7787" s="45" t="s">
        <v>3314</v>
      </c>
      <c r="C7787" s="54">
        <v>906775</v>
      </c>
      <c r="D7787" s="54">
        <v>906775</v>
      </c>
      <c r="E7787" s="60" t="s">
        <v>3216</v>
      </c>
      <c r="F7787" s="73">
        <v>0</v>
      </c>
      <c r="G7787" s="73">
        <v>0.91666666666666674</v>
      </c>
      <c r="H7787" s="73">
        <v>0.91666666666666674</v>
      </c>
      <c r="I7787" s="73">
        <v>0.91666666666666674</v>
      </c>
      <c r="J7787" s="81" t="s">
        <v>4230</v>
      </c>
      <c r="AL7787" s="144">
        <v>0</v>
      </c>
      <c r="AM7787" s="144">
        <v>0.91666666666666674</v>
      </c>
      <c r="AN7787" s="144">
        <v>0.91666666666666674</v>
      </c>
      <c r="AO7787" s="145">
        <v>0.91666666666666674</v>
      </c>
    </row>
    <row r="7788" spans="2:41" ht="14.5" hidden="1" x14ac:dyDescent="0.35">
      <c r="B7788" s="45" t="s">
        <v>3314</v>
      </c>
      <c r="C7788" s="54">
        <v>906784</v>
      </c>
      <c r="D7788" s="54">
        <v>906784</v>
      </c>
      <c r="E7788" s="60" t="s">
        <v>3216</v>
      </c>
      <c r="F7788" s="73">
        <v>0</v>
      </c>
      <c r="G7788" s="73">
        <v>0.91666666666666674</v>
      </c>
      <c r="H7788" s="73">
        <v>0.91666666666666674</v>
      </c>
      <c r="I7788" s="73">
        <v>0.91666666666666674</v>
      </c>
      <c r="J7788" s="81" t="s">
        <v>4230</v>
      </c>
      <c r="AL7788" s="144">
        <v>0</v>
      </c>
      <c r="AM7788" s="144">
        <v>0.91666666666666674</v>
      </c>
      <c r="AN7788" s="144">
        <v>0.91666666666666674</v>
      </c>
      <c r="AO7788" s="145">
        <v>0.91666666666666674</v>
      </c>
    </row>
    <row r="7789" spans="2:41" ht="14.5" hidden="1" x14ac:dyDescent="0.35">
      <c r="B7789" s="45" t="s">
        <v>3314</v>
      </c>
      <c r="C7789" s="54">
        <v>907012</v>
      </c>
      <c r="D7789" s="54">
        <v>907013</v>
      </c>
      <c r="E7789" s="60" t="s">
        <v>3216</v>
      </c>
      <c r="F7789" s="73">
        <v>0</v>
      </c>
      <c r="G7789" s="73">
        <v>0.91666666666666674</v>
      </c>
      <c r="H7789" s="73">
        <v>0.91666666666666674</v>
      </c>
      <c r="I7789" s="73">
        <v>0.91666666666666674</v>
      </c>
      <c r="J7789" s="81" t="s">
        <v>4230</v>
      </c>
      <c r="AL7789" s="144">
        <v>0</v>
      </c>
      <c r="AM7789" s="144">
        <v>0.91666666666666674</v>
      </c>
      <c r="AN7789" s="144">
        <v>0.91666666666666674</v>
      </c>
      <c r="AO7789" s="145">
        <v>0.91666666666666674</v>
      </c>
    </row>
    <row r="7790" spans="2:41" ht="14.5" hidden="1" x14ac:dyDescent="0.35">
      <c r="B7790" s="45" t="s">
        <v>3314</v>
      </c>
      <c r="C7790" s="54">
        <v>907018</v>
      </c>
      <c r="D7790" s="54">
        <v>907018</v>
      </c>
      <c r="E7790" s="60" t="s">
        <v>3216</v>
      </c>
      <c r="F7790" s="73">
        <v>0</v>
      </c>
      <c r="G7790" s="73">
        <v>0.91666666666666674</v>
      </c>
      <c r="H7790" s="73">
        <v>0.91666666666666674</v>
      </c>
      <c r="I7790" s="73">
        <v>0.91666666666666674</v>
      </c>
      <c r="J7790" s="81" t="s">
        <v>4230</v>
      </c>
      <c r="AL7790" s="144">
        <v>0</v>
      </c>
      <c r="AM7790" s="144">
        <v>0.91666666666666674</v>
      </c>
      <c r="AN7790" s="144">
        <v>0.91666666666666674</v>
      </c>
      <c r="AO7790" s="145">
        <v>0.91666666666666674</v>
      </c>
    </row>
    <row r="7791" spans="2:41" ht="14.5" hidden="1" x14ac:dyDescent="0.35">
      <c r="B7791" s="45" t="s">
        <v>3314</v>
      </c>
      <c r="C7791" s="54">
        <v>907030</v>
      </c>
      <c r="D7791" s="54">
        <v>907030</v>
      </c>
      <c r="E7791" s="60" t="s">
        <v>3216</v>
      </c>
      <c r="F7791" s="73">
        <v>0</v>
      </c>
      <c r="G7791" s="73">
        <v>0.91666666666666674</v>
      </c>
      <c r="H7791" s="73">
        <v>0.91666666666666674</v>
      </c>
      <c r="I7791" s="73">
        <v>0.91666666666666674</v>
      </c>
      <c r="J7791" s="81" t="s">
        <v>4230</v>
      </c>
      <c r="AL7791" s="144">
        <v>0</v>
      </c>
      <c r="AM7791" s="144">
        <v>0.91666666666666674</v>
      </c>
      <c r="AN7791" s="144">
        <v>0.91666666666666674</v>
      </c>
      <c r="AO7791" s="145">
        <v>0.91666666666666674</v>
      </c>
    </row>
    <row r="7792" spans="2:41" ht="14.5" hidden="1" x14ac:dyDescent="0.35">
      <c r="B7792" s="45" t="s">
        <v>3314</v>
      </c>
      <c r="C7792" s="54">
        <v>907038</v>
      </c>
      <c r="D7792" s="54">
        <v>907038</v>
      </c>
      <c r="E7792" s="60" t="s">
        <v>3216</v>
      </c>
      <c r="F7792" s="73">
        <v>0</v>
      </c>
      <c r="G7792" s="73">
        <v>0.91666666666666674</v>
      </c>
      <c r="H7792" s="73">
        <v>0.91666666666666674</v>
      </c>
      <c r="I7792" s="73">
        <v>0.91666666666666674</v>
      </c>
      <c r="J7792" s="81" t="s">
        <v>4230</v>
      </c>
      <c r="AL7792" s="144">
        <v>0</v>
      </c>
      <c r="AM7792" s="144">
        <v>0.91666666666666674</v>
      </c>
      <c r="AN7792" s="144">
        <v>0.91666666666666674</v>
      </c>
      <c r="AO7792" s="145">
        <v>0.91666666666666674</v>
      </c>
    </row>
    <row r="7793" spans="2:41" ht="14.5" hidden="1" x14ac:dyDescent="0.35">
      <c r="B7793" s="45" t="s">
        <v>3314</v>
      </c>
      <c r="C7793" s="54">
        <v>907103</v>
      </c>
      <c r="D7793" s="54">
        <v>907103</v>
      </c>
      <c r="E7793" s="60" t="s">
        <v>3216</v>
      </c>
      <c r="F7793" s="73">
        <v>0</v>
      </c>
      <c r="G7793" s="73">
        <v>0.91666666666666674</v>
      </c>
      <c r="H7793" s="73">
        <v>0.91666666666666674</v>
      </c>
      <c r="I7793" s="73">
        <v>0.91666666666666674</v>
      </c>
      <c r="J7793" s="81" t="s">
        <v>4230</v>
      </c>
      <c r="AL7793" s="144">
        <v>0</v>
      </c>
      <c r="AM7793" s="144">
        <v>0.91666666666666674</v>
      </c>
      <c r="AN7793" s="144">
        <v>0.91666666666666674</v>
      </c>
      <c r="AO7793" s="145">
        <v>0.91666666666666674</v>
      </c>
    </row>
    <row r="7794" spans="2:41" ht="14.5" hidden="1" x14ac:dyDescent="0.35">
      <c r="B7794" s="45" t="s">
        <v>3314</v>
      </c>
      <c r="C7794" s="54">
        <v>907105</v>
      </c>
      <c r="D7794" s="54">
        <v>907105</v>
      </c>
      <c r="E7794" s="60" t="s">
        <v>3216</v>
      </c>
      <c r="F7794" s="73">
        <v>0</v>
      </c>
      <c r="G7794" s="73">
        <v>0.91666666666666674</v>
      </c>
      <c r="H7794" s="73">
        <v>0.91666666666666674</v>
      </c>
      <c r="I7794" s="73">
        <v>0.91666666666666674</v>
      </c>
      <c r="J7794" s="81" t="s">
        <v>4230</v>
      </c>
      <c r="AL7794" s="144">
        <v>0</v>
      </c>
      <c r="AM7794" s="144">
        <v>0.91666666666666674</v>
      </c>
      <c r="AN7794" s="144">
        <v>0.91666666666666674</v>
      </c>
      <c r="AO7794" s="145">
        <v>0.91666666666666674</v>
      </c>
    </row>
    <row r="7795" spans="2:41" ht="14.5" hidden="1" x14ac:dyDescent="0.35">
      <c r="B7795" s="45" t="s">
        <v>3314</v>
      </c>
      <c r="C7795" s="54">
        <v>907141</v>
      </c>
      <c r="D7795" s="54">
        <v>907141</v>
      </c>
      <c r="E7795" s="60" t="s">
        <v>3216</v>
      </c>
      <c r="F7795" s="73">
        <v>0</v>
      </c>
      <c r="G7795" s="73">
        <v>0.91666666666666674</v>
      </c>
      <c r="H7795" s="73">
        <v>0.91666666666666674</v>
      </c>
      <c r="I7795" s="73">
        <v>0.91666666666666674</v>
      </c>
      <c r="J7795" s="81" t="s">
        <v>4230</v>
      </c>
      <c r="AL7795" s="144">
        <v>0</v>
      </c>
      <c r="AM7795" s="144">
        <v>0.91666666666666674</v>
      </c>
      <c r="AN7795" s="144">
        <v>0.91666666666666674</v>
      </c>
      <c r="AO7795" s="145">
        <v>0.91666666666666674</v>
      </c>
    </row>
    <row r="7796" spans="2:41" ht="14.5" hidden="1" x14ac:dyDescent="0.35">
      <c r="B7796" s="45" t="s">
        <v>3314</v>
      </c>
      <c r="C7796" s="54">
        <v>907145</v>
      </c>
      <c r="D7796" s="54">
        <v>907145</v>
      </c>
      <c r="E7796" s="60" t="s">
        <v>3216</v>
      </c>
      <c r="F7796" s="73">
        <v>0</v>
      </c>
      <c r="G7796" s="73">
        <v>0.91666666666666674</v>
      </c>
      <c r="H7796" s="73">
        <v>0.91666666666666674</v>
      </c>
      <c r="I7796" s="73">
        <v>0.91666666666666674</v>
      </c>
      <c r="J7796" s="81" t="s">
        <v>4230</v>
      </c>
      <c r="AL7796" s="144">
        <v>0</v>
      </c>
      <c r="AM7796" s="144">
        <v>0.91666666666666674</v>
      </c>
      <c r="AN7796" s="144">
        <v>0.91666666666666674</v>
      </c>
      <c r="AO7796" s="145">
        <v>0.91666666666666674</v>
      </c>
    </row>
    <row r="7797" spans="2:41" ht="14.5" hidden="1" x14ac:dyDescent="0.35">
      <c r="B7797" s="45" t="s">
        <v>3314</v>
      </c>
      <c r="C7797" s="54">
        <v>907148</v>
      </c>
      <c r="D7797" s="54">
        <v>907149</v>
      </c>
      <c r="E7797" s="60" t="s">
        <v>3216</v>
      </c>
      <c r="F7797" s="73">
        <v>0</v>
      </c>
      <c r="G7797" s="73">
        <v>0.91666666666666674</v>
      </c>
      <c r="H7797" s="73">
        <v>0.91666666666666674</v>
      </c>
      <c r="I7797" s="73">
        <v>0.91666666666666674</v>
      </c>
      <c r="J7797" s="81" t="s">
        <v>4230</v>
      </c>
      <c r="AL7797" s="144">
        <v>0</v>
      </c>
      <c r="AM7797" s="144">
        <v>0.91666666666666674</v>
      </c>
      <c r="AN7797" s="144">
        <v>0.91666666666666674</v>
      </c>
      <c r="AO7797" s="145">
        <v>0.91666666666666674</v>
      </c>
    </row>
    <row r="7798" spans="2:41" ht="14.5" hidden="1" x14ac:dyDescent="0.35">
      <c r="B7798" s="45" t="s">
        <v>3314</v>
      </c>
      <c r="C7798" s="54">
        <v>907160</v>
      </c>
      <c r="D7798" s="54">
        <v>907160</v>
      </c>
      <c r="E7798" s="60" t="s">
        <v>3216</v>
      </c>
      <c r="F7798" s="73">
        <v>0</v>
      </c>
      <c r="G7798" s="73">
        <v>0.91666666666666674</v>
      </c>
      <c r="H7798" s="73">
        <v>0.91666666666666674</v>
      </c>
      <c r="I7798" s="73">
        <v>0.91666666666666674</v>
      </c>
      <c r="J7798" s="81" t="s">
        <v>4230</v>
      </c>
      <c r="AL7798" s="144">
        <v>0</v>
      </c>
      <c r="AM7798" s="144">
        <v>0.91666666666666674</v>
      </c>
      <c r="AN7798" s="144">
        <v>0.91666666666666674</v>
      </c>
      <c r="AO7798" s="145">
        <v>0.91666666666666674</v>
      </c>
    </row>
    <row r="7799" spans="2:41" ht="14.5" hidden="1" x14ac:dyDescent="0.35">
      <c r="B7799" s="45" t="s">
        <v>3314</v>
      </c>
      <c r="C7799" s="54">
        <v>907162</v>
      </c>
      <c r="D7799" s="54">
        <v>907163</v>
      </c>
      <c r="E7799" s="60" t="s">
        <v>3216</v>
      </c>
      <c r="F7799" s="73">
        <v>0</v>
      </c>
      <c r="G7799" s="73">
        <v>0.91666666666666674</v>
      </c>
      <c r="H7799" s="73">
        <v>0.91666666666666674</v>
      </c>
      <c r="I7799" s="73">
        <v>0.91666666666666674</v>
      </c>
      <c r="J7799" s="81" t="s">
        <v>4230</v>
      </c>
      <c r="AL7799" s="144">
        <v>0</v>
      </c>
      <c r="AM7799" s="144">
        <v>0.91666666666666674</v>
      </c>
      <c r="AN7799" s="144">
        <v>0.91666666666666674</v>
      </c>
      <c r="AO7799" s="145">
        <v>0.91666666666666674</v>
      </c>
    </row>
    <row r="7800" spans="2:41" ht="14.5" hidden="1" x14ac:dyDescent="0.35">
      <c r="B7800" s="45" t="s">
        <v>3314</v>
      </c>
      <c r="C7800" s="54">
        <v>907166</v>
      </c>
      <c r="D7800" s="54">
        <v>907166</v>
      </c>
      <c r="E7800" s="60" t="s">
        <v>3216</v>
      </c>
      <c r="F7800" s="73">
        <v>0</v>
      </c>
      <c r="G7800" s="73">
        <v>0.91666666666666674</v>
      </c>
      <c r="H7800" s="73">
        <v>0.91666666666666674</v>
      </c>
      <c r="I7800" s="73">
        <v>0.91666666666666674</v>
      </c>
      <c r="J7800" s="81" t="s">
        <v>4230</v>
      </c>
      <c r="AL7800" s="144">
        <v>0</v>
      </c>
      <c r="AM7800" s="144">
        <v>0.91666666666666674</v>
      </c>
      <c r="AN7800" s="144">
        <v>0.91666666666666674</v>
      </c>
      <c r="AO7800" s="145">
        <v>0.91666666666666674</v>
      </c>
    </row>
    <row r="7801" spans="2:41" ht="14.5" hidden="1" x14ac:dyDescent="0.35">
      <c r="B7801" s="45" t="s">
        <v>3314</v>
      </c>
      <c r="C7801" s="54">
        <v>907169</v>
      </c>
      <c r="D7801" s="54">
        <v>907169</v>
      </c>
      <c r="E7801" s="60" t="s">
        <v>3216</v>
      </c>
      <c r="F7801" s="73">
        <v>0</v>
      </c>
      <c r="G7801" s="73">
        <v>0.91666666666666674</v>
      </c>
      <c r="H7801" s="73">
        <v>0.91666666666666674</v>
      </c>
      <c r="I7801" s="73">
        <v>0.91666666666666674</v>
      </c>
      <c r="J7801" s="81" t="s">
        <v>4230</v>
      </c>
      <c r="AL7801" s="144">
        <v>0</v>
      </c>
      <c r="AM7801" s="144">
        <v>0.91666666666666674</v>
      </c>
      <c r="AN7801" s="144">
        <v>0.91666666666666674</v>
      </c>
      <c r="AO7801" s="145">
        <v>0.91666666666666674</v>
      </c>
    </row>
    <row r="7802" spans="2:41" ht="14.5" hidden="1" x14ac:dyDescent="0.35">
      <c r="B7802" s="45" t="s">
        <v>3314</v>
      </c>
      <c r="C7802" s="54">
        <v>907188</v>
      </c>
      <c r="D7802" s="54">
        <v>907188</v>
      </c>
      <c r="E7802" s="60" t="s">
        <v>3216</v>
      </c>
      <c r="F7802" s="73">
        <v>0</v>
      </c>
      <c r="G7802" s="73">
        <v>0.91666666666666674</v>
      </c>
      <c r="H7802" s="73">
        <v>0.91666666666666674</v>
      </c>
      <c r="I7802" s="73">
        <v>0.91666666666666674</v>
      </c>
      <c r="J7802" s="81" t="s">
        <v>4230</v>
      </c>
      <c r="AL7802" s="144">
        <v>0</v>
      </c>
      <c r="AM7802" s="144">
        <v>0.91666666666666674</v>
      </c>
      <c r="AN7802" s="144">
        <v>0.91666666666666674</v>
      </c>
      <c r="AO7802" s="145">
        <v>0.91666666666666674</v>
      </c>
    </row>
    <row r="7803" spans="2:41" ht="14.5" hidden="1" x14ac:dyDescent="0.35">
      <c r="B7803" s="45" t="s">
        <v>3314</v>
      </c>
      <c r="C7803" s="54">
        <v>907270</v>
      </c>
      <c r="D7803" s="54">
        <v>907270</v>
      </c>
      <c r="E7803" s="60" t="s">
        <v>3216</v>
      </c>
      <c r="F7803" s="73">
        <v>0</v>
      </c>
      <c r="G7803" s="73">
        <v>0.91666666666666674</v>
      </c>
      <c r="H7803" s="73">
        <v>0.91666666666666674</v>
      </c>
      <c r="I7803" s="73">
        <v>0.91666666666666674</v>
      </c>
      <c r="J7803" s="81" t="s">
        <v>4230</v>
      </c>
      <c r="AL7803" s="144">
        <v>0</v>
      </c>
      <c r="AM7803" s="144">
        <v>0.91666666666666674</v>
      </c>
      <c r="AN7803" s="144">
        <v>0.91666666666666674</v>
      </c>
      <c r="AO7803" s="145">
        <v>0.91666666666666674</v>
      </c>
    </row>
    <row r="7804" spans="2:41" ht="14.5" hidden="1" x14ac:dyDescent="0.35">
      <c r="B7804" s="45" t="s">
        <v>3314</v>
      </c>
      <c r="C7804" s="54">
        <v>907274</v>
      </c>
      <c r="D7804" s="54">
        <v>907274</v>
      </c>
      <c r="E7804" s="60" t="s">
        <v>3216</v>
      </c>
      <c r="F7804" s="73">
        <v>0</v>
      </c>
      <c r="G7804" s="73">
        <v>0.91666666666666674</v>
      </c>
      <c r="H7804" s="73">
        <v>0.91666666666666674</v>
      </c>
      <c r="I7804" s="73">
        <v>0.91666666666666674</v>
      </c>
      <c r="J7804" s="81" t="s">
        <v>4230</v>
      </c>
      <c r="AL7804" s="144">
        <v>0</v>
      </c>
      <c r="AM7804" s="144">
        <v>0.91666666666666674</v>
      </c>
      <c r="AN7804" s="144">
        <v>0.91666666666666674</v>
      </c>
      <c r="AO7804" s="145">
        <v>0.91666666666666674</v>
      </c>
    </row>
    <row r="7805" spans="2:41" ht="14.5" hidden="1" x14ac:dyDescent="0.35">
      <c r="B7805" s="45" t="s">
        <v>3314</v>
      </c>
      <c r="C7805" s="54">
        <v>907276</v>
      </c>
      <c r="D7805" s="54">
        <v>907276</v>
      </c>
      <c r="E7805" s="60" t="s">
        <v>3216</v>
      </c>
      <c r="F7805" s="73">
        <v>0</v>
      </c>
      <c r="G7805" s="73">
        <v>0.91666666666666674</v>
      </c>
      <c r="H7805" s="73">
        <v>0.91666666666666674</v>
      </c>
      <c r="I7805" s="73">
        <v>0.91666666666666674</v>
      </c>
      <c r="J7805" s="81" t="s">
        <v>4230</v>
      </c>
      <c r="AL7805" s="144">
        <v>0</v>
      </c>
      <c r="AM7805" s="144">
        <v>0.91666666666666674</v>
      </c>
      <c r="AN7805" s="144">
        <v>0.91666666666666674</v>
      </c>
      <c r="AO7805" s="145">
        <v>0.91666666666666674</v>
      </c>
    </row>
    <row r="7806" spans="2:41" ht="14.5" hidden="1" x14ac:dyDescent="0.35">
      <c r="B7806" s="45" t="s">
        <v>3314</v>
      </c>
      <c r="C7806" s="54">
        <v>907279</v>
      </c>
      <c r="D7806" s="54">
        <v>907279</v>
      </c>
      <c r="E7806" s="60" t="s">
        <v>3216</v>
      </c>
      <c r="F7806" s="73">
        <v>0</v>
      </c>
      <c r="G7806" s="73">
        <v>0.91666666666666674</v>
      </c>
      <c r="H7806" s="73">
        <v>0.91666666666666674</v>
      </c>
      <c r="I7806" s="73">
        <v>0.91666666666666674</v>
      </c>
      <c r="J7806" s="81" t="s">
        <v>4230</v>
      </c>
      <c r="AL7806" s="144">
        <v>0</v>
      </c>
      <c r="AM7806" s="144">
        <v>0.91666666666666674</v>
      </c>
      <c r="AN7806" s="144">
        <v>0.91666666666666674</v>
      </c>
      <c r="AO7806" s="145">
        <v>0.91666666666666674</v>
      </c>
    </row>
    <row r="7807" spans="2:41" ht="14.5" hidden="1" x14ac:dyDescent="0.35">
      <c r="B7807" s="45" t="s">
        <v>3314</v>
      </c>
      <c r="C7807" s="54">
        <v>907286</v>
      </c>
      <c r="D7807" s="54">
        <v>907286</v>
      </c>
      <c r="E7807" s="60" t="s">
        <v>3216</v>
      </c>
      <c r="F7807" s="73">
        <v>0</v>
      </c>
      <c r="G7807" s="73">
        <v>0.91666666666666674</v>
      </c>
      <c r="H7807" s="73">
        <v>0.91666666666666674</v>
      </c>
      <c r="I7807" s="73">
        <v>0.91666666666666674</v>
      </c>
      <c r="J7807" s="81" t="s">
        <v>4230</v>
      </c>
      <c r="AL7807" s="144">
        <v>0</v>
      </c>
      <c r="AM7807" s="144">
        <v>0.91666666666666674</v>
      </c>
      <c r="AN7807" s="144">
        <v>0.91666666666666674</v>
      </c>
      <c r="AO7807" s="145">
        <v>0.91666666666666674</v>
      </c>
    </row>
    <row r="7808" spans="2:41" ht="14.5" hidden="1" x14ac:dyDescent="0.35">
      <c r="B7808" s="45" t="s">
        <v>3314</v>
      </c>
      <c r="C7808" s="54">
        <v>907326</v>
      </c>
      <c r="D7808" s="54">
        <v>907326</v>
      </c>
      <c r="E7808" s="60" t="s">
        <v>3216</v>
      </c>
      <c r="F7808" s="73">
        <v>0</v>
      </c>
      <c r="G7808" s="73">
        <v>0.91666666666666674</v>
      </c>
      <c r="H7808" s="73">
        <v>0.91666666666666674</v>
      </c>
      <c r="I7808" s="73">
        <v>0.91666666666666674</v>
      </c>
      <c r="J7808" s="81" t="s">
        <v>4230</v>
      </c>
      <c r="AL7808" s="144">
        <v>0</v>
      </c>
      <c r="AM7808" s="144">
        <v>0.91666666666666674</v>
      </c>
      <c r="AN7808" s="144">
        <v>0.91666666666666674</v>
      </c>
      <c r="AO7808" s="145">
        <v>0.91666666666666674</v>
      </c>
    </row>
    <row r="7809" spans="2:41" ht="14.5" hidden="1" x14ac:dyDescent="0.35">
      <c r="B7809" s="45" t="s">
        <v>3314</v>
      </c>
      <c r="C7809" s="54">
        <v>907372</v>
      </c>
      <c r="D7809" s="54">
        <v>907372</v>
      </c>
      <c r="E7809" s="60" t="s">
        <v>3216</v>
      </c>
      <c r="F7809" s="73">
        <v>0</v>
      </c>
      <c r="G7809" s="73">
        <v>0.91666666666666674</v>
      </c>
      <c r="H7809" s="73">
        <v>0.91666666666666674</v>
      </c>
      <c r="I7809" s="73">
        <v>0.91666666666666674</v>
      </c>
      <c r="J7809" s="81" t="s">
        <v>4230</v>
      </c>
      <c r="AL7809" s="144">
        <v>0</v>
      </c>
      <c r="AM7809" s="144">
        <v>0.91666666666666674</v>
      </c>
      <c r="AN7809" s="144">
        <v>0.91666666666666674</v>
      </c>
      <c r="AO7809" s="145">
        <v>0.91666666666666674</v>
      </c>
    </row>
    <row r="7810" spans="2:41" ht="14.5" hidden="1" x14ac:dyDescent="0.35">
      <c r="B7810" s="45" t="s">
        <v>3314</v>
      </c>
      <c r="C7810" s="54">
        <v>907441</v>
      </c>
      <c r="D7810" s="54">
        <v>907441</v>
      </c>
      <c r="E7810" s="60" t="s">
        <v>3216</v>
      </c>
      <c r="F7810" s="73">
        <v>0</v>
      </c>
      <c r="G7810" s="73">
        <v>0.91666666666666674</v>
      </c>
      <c r="H7810" s="73">
        <v>0.91666666666666674</v>
      </c>
      <c r="I7810" s="73">
        <v>0.91666666666666674</v>
      </c>
      <c r="J7810" s="81" t="s">
        <v>4230</v>
      </c>
      <c r="AL7810" s="144">
        <v>0</v>
      </c>
      <c r="AM7810" s="144">
        <v>0.91666666666666674</v>
      </c>
      <c r="AN7810" s="144">
        <v>0.91666666666666674</v>
      </c>
      <c r="AO7810" s="145">
        <v>0.91666666666666674</v>
      </c>
    </row>
    <row r="7811" spans="2:41" ht="14.5" hidden="1" x14ac:dyDescent="0.35">
      <c r="B7811" s="45" t="s">
        <v>3314</v>
      </c>
      <c r="C7811" s="54">
        <v>907532</v>
      </c>
      <c r="D7811" s="54">
        <v>907532</v>
      </c>
      <c r="E7811" s="60" t="s">
        <v>3216</v>
      </c>
      <c r="F7811" s="73">
        <v>0</v>
      </c>
      <c r="G7811" s="73">
        <v>0.91666666666666674</v>
      </c>
      <c r="H7811" s="73">
        <v>0.91666666666666674</v>
      </c>
      <c r="I7811" s="73">
        <v>0.91666666666666674</v>
      </c>
      <c r="J7811" s="81" t="s">
        <v>4230</v>
      </c>
      <c r="AL7811" s="144">
        <v>0</v>
      </c>
      <c r="AM7811" s="144">
        <v>0.91666666666666674</v>
      </c>
      <c r="AN7811" s="144">
        <v>0.91666666666666674</v>
      </c>
      <c r="AO7811" s="145">
        <v>0.91666666666666674</v>
      </c>
    </row>
    <row r="7812" spans="2:41" ht="14.5" hidden="1" x14ac:dyDescent="0.35">
      <c r="B7812" s="45" t="s">
        <v>3314</v>
      </c>
      <c r="C7812" s="54">
        <v>907623</v>
      </c>
      <c r="D7812" s="54">
        <v>907624</v>
      </c>
      <c r="E7812" s="60" t="s">
        <v>3216</v>
      </c>
      <c r="F7812" s="73">
        <v>0</v>
      </c>
      <c r="G7812" s="73">
        <v>0.91666666666666674</v>
      </c>
      <c r="H7812" s="73">
        <v>0.91666666666666674</v>
      </c>
      <c r="I7812" s="73">
        <v>0.91666666666666674</v>
      </c>
      <c r="J7812" s="81" t="s">
        <v>4230</v>
      </c>
      <c r="AL7812" s="144">
        <v>0</v>
      </c>
      <c r="AM7812" s="144">
        <v>0.91666666666666674</v>
      </c>
      <c r="AN7812" s="144">
        <v>0.91666666666666674</v>
      </c>
      <c r="AO7812" s="145">
        <v>0.91666666666666674</v>
      </c>
    </row>
    <row r="7813" spans="2:41" ht="14.5" hidden="1" x14ac:dyDescent="0.35">
      <c r="B7813" s="45" t="s">
        <v>3314</v>
      </c>
      <c r="C7813" s="54">
        <v>907671</v>
      </c>
      <c r="D7813" s="54">
        <v>907671</v>
      </c>
      <c r="E7813" s="60" t="s">
        <v>3216</v>
      </c>
      <c r="F7813" s="73">
        <v>0</v>
      </c>
      <c r="G7813" s="73">
        <v>0.91666666666666674</v>
      </c>
      <c r="H7813" s="73">
        <v>0.91666666666666674</v>
      </c>
      <c r="I7813" s="73">
        <v>0.91666666666666674</v>
      </c>
      <c r="J7813" s="81" t="s">
        <v>4230</v>
      </c>
      <c r="AL7813" s="144">
        <v>0</v>
      </c>
      <c r="AM7813" s="144">
        <v>0.91666666666666674</v>
      </c>
      <c r="AN7813" s="144">
        <v>0.91666666666666674</v>
      </c>
      <c r="AO7813" s="145">
        <v>0.91666666666666674</v>
      </c>
    </row>
    <row r="7814" spans="2:41" ht="14.5" hidden="1" x14ac:dyDescent="0.35">
      <c r="B7814" s="45" t="s">
        <v>3314</v>
      </c>
      <c r="C7814" s="54">
        <v>907678</v>
      </c>
      <c r="D7814" s="54">
        <v>907678</v>
      </c>
      <c r="E7814" s="60" t="s">
        <v>3216</v>
      </c>
      <c r="F7814" s="73">
        <v>0</v>
      </c>
      <c r="G7814" s="73">
        <v>0.91666666666666674</v>
      </c>
      <c r="H7814" s="73">
        <v>0.91666666666666674</v>
      </c>
      <c r="I7814" s="73">
        <v>0.91666666666666674</v>
      </c>
      <c r="J7814" s="81" t="s">
        <v>4230</v>
      </c>
      <c r="AL7814" s="144">
        <v>0</v>
      </c>
      <c r="AM7814" s="144">
        <v>0.91666666666666674</v>
      </c>
      <c r="AN7814" s="144">
        <v>0.91666666666666674</v>
      </c>
      <c r="AO7814" s="145">
        <v>0.91666666666666674</v>
      </c>
    </row>
    <row r="7815" spans="2:41" ht="14.5" hidden="1" x14ac:dyDescent="0.35">
      <c r="B7815" s="45" t="s">
        <v>3314</v>
      </c>
      <c r="C7815" s="54">
        <v>907692</v>
      </c>
      <c r="D7815" s="54">
        <v>907692</v>
      </c>
      <c r="E7815" s="60" t="s">
        <v>3216</v>
      </c>
      <c r="F7815" s="73">
        <v>0</v>
      </c>
      <c r="G7815" s="73">
        <v>0.91666666666666674</v>
      </c>
      <c r="H7815" s="73">
        <v>0.91666666666666674</v>
      </c>
      <c r="I7815" s="73">
        <v>0.91666666666666674</v>
      </c>
      <c r="J7815" s="81" t="s">
        <v>4230</v>
      </c>
      <c r="AL7815" s="144">
        <v>0</v>
      </c>
      <c r="AM7815" s="144">
        <v>0.91666666666666674</v>
      </c>
      <c r="AN7815" s="144">
        <v>0.91666666666666674</v>
      </c>
      <c r="AO7815" s="145">
        <v>0.91666666666666674</v>
      </c>
    </row>
    <row r="7816" spans="2:41" ht="14.5" hidden="1" x14ac:dyDescent="0.35">
      <c r="B7816" s="45" t="s">
        <v>3314</v>
      </c>
      <c r="C7816" s="54">
        <v>907717</v>
      </c>
      <c r="D7816" s="54">
        <v>907717</v>
      </c>
      <c r="E7816" s="60" t="s">
        <v>3216</v>
      </c>
      <c r="F7816" s="73">
        <v>0</v>
      </c>
      <c r="G7816" s="73">
        <v>0.91666666666666674</v>
      </c>
      <c r="H7816" s="73">
        <v>0.91666666666666674</v>
      </c>
      <c r="I7816" s="73">
        <v>0.91666666666666674</v>
      </c>
      <c r="J7816" s="81" t="s">
        <v>4230</v>
      </c>
      <c r="AL7816" s="144">
        <v>0</v>
      </c>
      <c r="AM7816" s="144">
        <v>0.91666666666666674</v>
      </c>
      <c r="AN7816" s="144">
        <v>0.91666666666666674</v>
      </c>
      <c r="AO7816" s="145">
        <v>0.91666666666666674</v>
      </c>
    </row>
    <row r="7817" spans="2:41" ht="14.5" hidden="1" x14ac:dyDescent="0.35">
      <c r="B7817" s="45" t="s">
        <v>3314</v>
      </c>
      <c r="C7817" s="54">
        <v>907762</v>
      </c>
      <c r="D7817" s="54">
        <v>907762</v>
      </c>
      <c r="E7817" s="60" t="s">
        <v>3216</v>
      </c>
      <c r="F7817" s="73">
        <v>0</v>
      </c>
      <c r="G7817" s="73">
        <v>0.91666666666666674</v>
      </c>
      <c r="H7817" s="73">
        <v>0.91666666666666674</v>
      </c>
      <c r="I7817" s="73">
        <v>0.91666666666666674</v>
      </c>
      <c r="J7817" s="81" t="s">
        <v>4230</v>
      </c>
      <c r="AL7817" s="144">
        <v>0</v>
      </c>
      <c r="AM7817" s="144">
        <v>0.91666666666666674</v>
      </c>
      <c r="AN7817" s="144">
        <v>0.91666666666666674</v>
      </c>
      <c r="AO7817" s="145">
        <v>0.91666666666666674</v>
      </c>
    </row>
    <row r="7818" spans="2:41" ht="14.5" hidden="1" x14ac:dyDescent="0.35">
      <c r="B7818" s="45" t="s">
        <v>3314</v>
      </c>
      <c r="C7818" s="54">
        <v>907844</v>
      </c>
      <c r="D7818" s="54">
        <v>907844</v>
      </c>
      <c r="E7818" s="60" t="s">
        <v>3216</v>
      </c>
      <c r="F7818" s="73">
        <v>0</v>
      </c>
      <c r="G7818" s="73">
        <v>0.91666666666666674</v>
      </c>
      <c r="H7818" s="73">
        <v>0.91666666666666674</v>
      </c>
      <c r="I7818" s="73">
        <v>0.91666666666666674</v>
      </c>
      <c r="J7818" s="81" t="s">
        <v>4230</v>
      </c>
      <c r="AL7818" s="144">
        <v>0</v>
      </c>
      <c r="AM7818" s="144">
        <v>0.91666666666666674</v>
      </c>
      <c r="AN7818" s="144">
        <v>0.91666666666666674</v>
      </c>
      <c r="AO7818" s="145">
        <v>0.91666666666666674</v>
      </c>
    </row>
    <row r="7819" spans="2:41" ht="14.5" hidden="1" x14ac:dyDescent="0.35">
      <c r="B7819" s="45" t="s">
        <v>3314</v>
      </c>
      <c r="C7819" s="54">
        <v>907912</v>
      </c>
      <c r="D7819" s="54">
        <v>907912</v>
      </c>
      <c r="E7819" s="60" t="s">
        <v>3216</v>
      </c>
      <c r="F7819" s="73">
        <v>0</v>
      </c>
      <c r="G7819" s="73">
        <v>0.91666666666666674</v>
      </c>
      <c r="H7819" s="73">
        <v>0.91666666666666674</v>
      </c>
      <c r="I7819" s="73">
        <v>0.91666666666666674</v>
      </c>
      <c r="J7819" s="81" t="s">
        <v>4230</v>
      </c>
      <c r="AL7819" s="144">
        <v>0</v>
      </c>
      <c r="AM7819" s="144">
        <v>0.91666666666666674</v>
      </c>
      <c r="AN7819" s="144">
        <v>0.91666666666666674</v>
      </c>
      <c r="AO7819" s="145">
        <v>0.91666666666666674</v>
      </c>
    </row>
    <row r="7820" spans="2:41" ht="14.5" hidden="1" x14ac:dyDescent="0.35">
      <c r="B7820" s="45" t="s">
        <v>3314</v>
      </c>
      <c r="C7820" s="54">
        <v>907971</v>
      </c>
      <c r="D7820" s="54">
        <v>907971</v>
      </c>
      <c r="E7820" s="60" t="s">
        <v>3216</v>
      </c>
      <c r="F7820" s="73">
        <v>0</v>
      </c>
      <c r="G7820" s="73">
        <v>0.91666666666666674</v>
      </c>
      <c r="H7820" s="73">
        <v>0.91666666666666674</v>
      </c>
      <c r="I7820" s="73">
        <v>0.91666666666666674</v>
      </c>
      <c r="J7820" s="81" t="s">
        <v>4230</v>
      </c>
      <c r="AL7820" s="144">
        <v>0</v>
      </c>
      <c r="AM7820" s="144">
        <v>0.91666666666666674</v>
      </c>
      <c r="AN7820" s="144">
        <v>0.91666666666666674</v>
      </c>
      <c r="AO7820" s="145">
        <v>0.91666666666666674</v>
      </c>
    </row>
    <row r="7821" spans="2:41" ht="14.5" hidden="1" x14ac:dyDescent="0.35">
      <c r="B7821" s="45" t="s">
        <v>3314</v>
      </c>
      <c r="C7821" s="54">
        <v>908015</v>
      </c>
      <c r="D7821" s="54">
        <v>908015</v>
      </c>
      <c r="E7821" s="60" t="s">
        <v>3216</v>
      </c>
      <c r="F7821" s="73">
        <v>0</v>
      </c>
      <c r="G7821" s="73">
        <v>0.91666666666666674</v>
      </c>
      <c r="H7821" s="73">
        <v>0.91666666666666674</v>
      </c>
      <c r="I7821" s="73">
        <v>0.91666666666666674</v>
      </c>
      <c r="J7821" s="81" t="s">
        <v>4230</v>
      </c>
      <c r="AL7821" s="144">
        <v>0</v>
      </c>
      <c r="AM7821" s="144">
        <v>0.91666666666666674</v>
      </c>
      <c r="AN7821" s="144">
        <v>0.91666666666666674</v>
      </c>
      <c r="AO7821" s="145">
        <v>0.91666666666666674</v>
      </c>
    </row>
    <row r="7822" spans="2:41" ht="14.5" hidden="1" x14ac:dyDescent="0.35">
      <c r="B7822" s="45" t="s">
        <v>3314</v>
      </c>
      <c r="C7822" s="54">
        <v>908017</v>
      </c>
      <c r="D7822" s="54">
        <v>908017</v>
      </c>
      <c r="E7822" s="60" t="s">
        <v>3216</v>
      </c>
      <c r="F7822" s="73">
        <v>0</v>
      </c>
      <c r="G7822" s="73">
        <v>0.91666666666666674</v>
      </c>
      <c r="H7822" s="73">
        <v>0.91666666666666674</v>
      </c>
      <c r="I7822" s="73">
        <v>0.91666666666666674</v>
      </c>
      <c r="J7822" s="81" t="s">
        <v>4230</v>
      </c>
      <c r="AL7822" s="144">
        <v>0</v>
      </c>
      <c r="AM7822" s="144">
        <v>0.91666666666666674</v>
      </c>
      <c r="AN7822" s="144">
        <v>0.91666666666666674</v>
      </c>
      <c r="AO7822" s="145">
        <v>0.91666666666666674</v>
      </c>
    </row>
    <row r="7823" spans="2:41" ht="14.5" hidden="1" x14ac:dyDescent="0.35">
      <c r="B7823" s="45" t="s">
        <v>3314</v>
      </c>
      <c r="C7823" s="54">
        <v>908112</v>
      </c>
      <c r="D7823" s="54">
        <v>908113</v>
      </c>
      <c r="E7823" s="60" t="s">
        <v>3216</v>
      </c>
      <c r="F7823" s="73">
        <v>0</v>
      </c>
      <c r="G7823" s="73">
        <v>0.91666666666666674</v>
      </c>
      <c r="H7823" s="73">
        <v>0.91666666666666674</v>
      </c>
      <c r="I7823" s="73">
        <v>0.91666666666666674</v>
      </c>
      <c r="J7823" s="81" t="s">
        <v>4230</v>
      </c>
      <c r="AL7823" s="144">
        <v>0</v>
      </c>
      <c r="AM7823" s="144">
        <v>0.91666666666666674</v>
      </c>
      <c r="AN7823" s="144">
        <v>0.91666666666666674</v>
      </c>
      <c r="AO7823" s="145">
        <v>0.91666666666666674</v>
      </c>
    </row>
    <row r="7824" spans="2:41" ht="14.5" hidden="1" x14ac:dyDescent="0.35">
      <c r="B7824" s="45" t="s">
        <v>3314</v>
      </c>
      <c r="C7824" s="54">
        <v>908116</v>
      </c>
      <c r="D7824" s="54">
        <v>908116</v>
      </c>
      <c r="E7824" s="60" t="s">
        <v>3216</v>
      </c>
      <c r="F7824" s="73">
        <v>0</v>
      </c>
      <c r="G7824" s="73">
        <v>0.91666666666666674</v>
      </c>
      <c r="H7824" s="73">
        <v>0.91666666666666674</v>
      </c>
      <c r="I7824" s="73">
        <v>0.91666666666666674</v>
      </c>
      <c r="J7824" s="81" t="s">
        <v>4230</v>
      </c>
      <c r="AL7824" s="144">
        <v>0</v>
      </c>
      <c r="AM7824" s="144">
        <v>0.91666666666666674</v>
      </c>
      <c r="AN7824" s="144">
        <v>0.91666666666666674</v>
      </c>
      <c r="AO7824" s="145">
        <v>0.91666666666666674</v>
      </c>
    </row>
    <row r="7825" spans="2:41" ht="14.5" hidden="1" x14ac:dyDescent="0.35">
      <c r="B7825" s="45" t="s">
        <v>3314</v>
      </c>
      <c r="C7825" s="54">
        <v>908199</v>
      </c>
      <c r="D7825" s="54">
        <v>908199</v>
      </c>
      <c r="E7825" s="60" t="s">
        <v>3216</v>
      </c>
      <c r="F7825" s="73">
        <v>0</v>
      </c>
      <c r="G7825" s="73">
        <v>0.91666666666666674</v>
      </c>
      <c r="H7825" s="73">
        <v>0.91666666666666674</v>
      </c>
      <c r="I7825" s="73">
        <v>0.91666666666666674</v>
      </c>
      <c r="J7825" s="81" t="s">
        <v>4230</v>
      </c>
      <c r="AL7825" s="144">
        <v>0</v>
      </c>
      <c r="AM7825" s="144">
        <v>0.91666666666666674</v>
      </c>
      <c r="AN7825" s="144">
        <v>0.91666666666666674</v>
      </c>
      <c r="AO7825" s="145">
        <v>0.91666666666666674</v>
      </c>
    </row>
    <row r="7826" spans="2:41" ht="14.5" hidden="1" x14ac:dyDescent="0.35">
      <c r="B7826" s="45" t="s">
        <v>3314</v>
      </c>
      <c r="C7826" s="54">
        <v>908230</v>
      </c>
      <c r="D7826" s="54">
        <v>908230</v>
      </c>
      <c r="E7826" s="60" t="s">
        <v>3216</v>
      </c>
      <c r="F7826" s="73">
        <v>0</v>
      </c>
      <c r="G7826" s="73">
        <v>0.91666666666666674</v>
      </c>
      <c r="H7826" s="73">
        <v>0.91666666666666674</v>
      </c>
      <c r="I7826" s="73">
        <v>0.91666666666666674</v>
      </c>
      <c r="J7826" s="81" t="s">
        <v>4230</v>
      </c>
      <c r="AL7826" s="144">
        <v>0</v>
      </c>
      <c r="AM7826" s="144">
        <v>0.91666666666666674</v>
      </c>
      <c r="AN7826" s="144">
        <v>0.91666666666666674</v>
      </c>
      <c r="AO7826" s="145">
        <v>0.91666666666666674</v>
      </c>
    </row>
    <row r="7827" spans="2:41" ht="14.5" hidden="1" x14ac:dyDescent="0.35">
      <c r="B7827" s="45" t="s">
        <v>3314</v>
      </c>
      <c r="C7827" s="54">
        <v>908232</v>
      </c>
      <c r="D7827" s="54">
        <v>908232</v>
      </c>
      <c r="E7827" s="60" t="s">
        <v>3216</v>
      </c>
      <c r="F7827" s="73">
        <v>0</v>
      </c>
      <c r="G7827" s="73">
        <v>0.91666666666666674</v>
      </c>
      <c r="H7827" s="73">
        <v>0.91666666666666674</v>
      </c>
      <c r="I7827" s="73">
        <v>0.91666666666666674</v>
      </c>
      <c r="J7827" s="81" t="s">
        <v>4230</v>
      </c>
      <c r="AL7827" s="144">
        <v>0</v>
      </c>
      <c r="AM7827" s="144">
        <v>0.91666666666666674</v>
      </c>
      <c r="AN7827" s="144">
        <v>0.91666666666666674</v>
      </c>
      <c r="AO7827" s="145">
        <v>0.91666666666666674</v>
      </c>
    </row>
    <row r="7828" spans="2:41" ht="14.5" hidden="1" x14ac:dyDescent="0.35">
      <c r="B7828" s="45" t="s">
        <v>3314</v>
      </c>
      <c r="C7828" s="54">
        <v>908235</v>
      </c>
      <c r="D7828" s="54">
        <v>908236</v>
      </c>
      <c r="E7828" s="60" t="s">
        <v>3216</v>
      </c>
      <c r="F7828" s="73">
        <v>0</v>
      </c>
      <c r="G7828" s="73">
        <v>0.91666666666666674</v>
      </c>
      <c r="H7828" s="73">
        <v>0.91666666666666674</v>
      </c>
      <c r="I7828" s="73">
        <v>0.91666666666666674</v>
      </c>
      <c r="J7828" s="81" t="s">
        <v>4230</v>
      </c>
      <c r="AL7828" s="144">
        <v>0</v>
      </c>
      <c r="AM7828" s="144">
        <v>0.91666666666666674</v>
      </c>
      <c r="AN7828" s="144">
        <v>0.91666666666666674</v>
      </c>
      <c r="AO7828" s="145">
        <v>0.91666666666666674</v>
      </c>
    </row>
    <row r="7829" spans="2:41" ht="14.5" hidden="1" x14ac:dyDescent="0.35">
      <c r="B7829" s="45" t="s">
        <v>3314</v>
      </c>
      <c r="C7829" s="54">
        <v>908238</v>
      </c>
      <c r="D7829" s="54">
        <v>908238</v>
      </c>
      <c r="E7829" s="60" t="s">
        <v>3216</v>
      </c>
      <c r="F7829" s="73">
        <v>0</v>
      </c>
      <c r="G7829" s="73">
        <v>0.91666666666666674</v>
      </c>
      <c r="H7829" s="73">
        <v>0.91666666666666674</v>
      </c>
      <c r="I7829" s="73">
        <v>0.91666666666666674</v>
      </c>
      <c r="J7829" s="81" t="s">
        <v>4230</v>
      </c>
      <c r="AL7829" s="144">
        <v>0</v>
      </c>
      <c r="AM7829" s="144">
        <v>0.91666666666666674</v>
      </c>
      <c r="AN7829" s="144">
        <v>0.91666666666666674</v>
      </c>
      <c r="AO7829" s="145">
        <v>0.91666666666666674</v>
      </c>
    </row>
    <row r="7830" spans="2:41" ht="14.5" hidden="1" x14ac:dyDescent="0.35">
      <c r="B7830" s="45" t="s">
        <v>3314</v>
      </c>
      <c r="C7830" s="54">
        <v>908320</v>
      </c>
      <c r="D7830" s="54">
        <v>908320</v>
      </c>
      <c r="E7830" s="60" t="s">
        <v>3216</v>
      </c>
      <c r="F7830" s="73">
        <v>0</v>
      </c>
      <c r="G7830" s="73">
        <v>0.91666666666666674</v>
      </c>
      <c r="H7830" s="73">
        <v>0.91666666666666674</v>
      </c>
      <c r="I7830" s="73">
        <v>0.91666666666666674</v>
      </c>
      <c r="J7830" s="81" t="s">
        <v>4230</v>
      </c>
      <c r="AL7830" s="144">
        <v>0</v>
      </c>
      <c r="AM7830" s="144">
        <v>0.91666666666666674</v>
      </c>
      <c r="AN7830" s="144">
        <v>0.91666666666666674</v>
      </c>
      <c r="AO7830" s="145">
        <v>0.91666666666666674</v>
      </c>
    </row>
    <row r="7831" spans="2:41" ht="14.5" hidden="1" x14ac:dyDescent="0.35">
      <c r="B7831" s="45" t="s">
        <v>3314</v>
      </c>
      <c r="C7831" s="54">
        <v>908342</v>
      </c>
      <c r="D7831" s="54">
        <v>908342</v>
      </c>
      <c r="E7831" s="60" t="s">
        <v>3216</v>
      </c>
      <c r="F7831" s="73">
        <v>0</v>
      </c>
      <c r="G7831" s="73">
        <v>0.91666666666666674</v>
      </c>
      <c r="H7831" s="73">
        <v>0.91666666666666674</v>
      </c>
      <c r="I7831" s="73">
        <v>0.91666666666666674</v>
      </c>
      <c r="J7831" s="81" t="s">
        <v>4230</v>
      </c>
      <c r="AL7831" s="144">
        <v>0</v>
      </c>
      <c r="AM7831" s="144">
        <v>0.91666666666666674</v>
      </c>
      <c r="AN7831" s="144">
        <v>0.91666666666666674</v>
      </c>
      <c r="AO7831" s="145">
        <v>0.91666666666666674</v>
      </c>
    </row>
    <row r="7832" spans="2:41" ht="14.5" hidden="1" x14ac:dyDescent="0.35">
      <c r="B7832" s="45" t="s">
        <v>3314</v>
      </c>
      <c r="C7832" s="54">
        <v>908630</v>
      </c>
      <c r="D7832" s="54">
        <v>908630</v>
      </c>
      <c r="E7832" s="60" t="s">
        <v>3216</v>
      </c>
      <c r="F7832" s="73">
        <v>0</v>
      </c>
      <c r="G7832" s="73">
        <v>0.91666666666666674</v>
      </c>
      <c r="H7832" s="73">
        <v>0.91666666666666674</v>
      </c>
      <c r="I7832" s="73">
        <v>0.91666666666666674</v>
      </c>
      <c r="J7832" s="81" t="s">
        <v>4230</v>
      </c>
      <c r="AL7832" s="144">
        <v>0</v>
      </c>
      <c r="AM7832" s="144">
        <v>0.91666666666666674</v>
      </c>
      <c r="AN7832" s="144">
        <v>0.91666666666666674</v>
      </c>
      <c r="AO7832" s="145">
        <v>0.91666666666666674</v>
      </c>
    </row>
    <row r="7833" spans="2:41" ht="14.5" hidden="1" x14ac:dyDescent="0.35">
      <c r="B7833" s="45" t="s">
        <v>3314</v>
      </c>
      <c r="C7833" s="54">
        <v>908632</v>
      </c>
      <c r="D7833" s="54">
        <v>908632</v>
      </c>
      <c r="E7833" s="60" t="s">
        <v>3216</v>
      </c>
      <c r="F7833" s="73">
        <v>0</v>
      </c>
      <c r="G7833" s="73">
        <v>0.91666666666666674</v>
      </c>
      <c r="H7833" s="73">
        <v>0.91666666666666674</v>
      </c>
      <c r="I7833" s="73">
        <v>0.91666666666666674</v>
      </c>
      <c r="J7833" s="81" t="s">
        <v>4230</v>
      </c>
      <c r="AL7833" s="144">
        <v>0</v>
      </c>
      <c r="AM7833" s="144">
        <v>0.91666666666666674</v>
      </c>
      <c r="AN7833" s="144">
        <v>0.91666666666666674</v>
      </c>
      <c r="AO7833" s="145">
        <v>0.91666666666666674</v>
      </c>
    </row>
    <row r="7834" spans="2:41" ht="14.5" hidden="1" x14ac:dyDescent="0.35">
      <c r="B7834" s="45" t="s">
        <v>3314</v>
      </c>
      <c r="C7834" s="54">
        <v>908634</v>
      </c>
      <c r="D7834" s="54">
        <v>908634</v>
      </c>
      <c r="E7834" s="60" t="s">
        <v>3216</v>
      </c>
      <c r="F7834" s="73">
        <v>0</v>
      </c>
      <c r="G7834" s="73">
        <v>0.91666666666666674</v>
      </c>
      <c r="H7834" s="73">
        <v>0.91666666666666674</v>
      </c>
      <c r="I7834" s="73">
        <v>0.91666666666666674</v>
      </c>
      <c r="J7834" s="81" t="s">
        <v>4230</v>
      </c>
      <c r="AL7834" s="144">
        <v>0</v>
      </c>
      <c r="AM7834" s="144">
        <v>0.91666666666666674</v>
      </c>
      <c r="AN7834" s="144">
        <v>0.91666666666666674</v>
      </c>
      <c r="AO7834" s="145">
        <v>0.91666666666666674</v>
      </c>
    </row>
    <row r="7835" spans="2:41" ht="14.5" hidden="1" x14ac:dyDescent="0.35">
      <c r="B7835" s="45" t="s">
        <v>3314</v>
      </c>
      <c r="C7835" s="54">
        <v>908636</v>
      </c>
      <c r="D7835" s="54">
        <v>908636</v>
      </c>
      <c r="E7835" s="60" t="s">
        <v>3216</v>
      </c>
      <c r="F7835" s="73">
        <v>0</v>
      </c>
      <c r="G7835" s="73">
        <v>0.91666666666666674</v>
      </c>
      <c r="H7835" s="73">
        <v>0.91666666666666674</v>
      </c>
      <c r="I7835" s="73">
        <v>0.91666666666666674</v>
      </c>
      <c r="J7835" s="81" t="s">
        <v>4230</v>
      </c>
      <c r="AL7835" s="144">
        <v>0</v>
      </c>
      <c r="AM7835" s="144">
        <v>0.91666666666666674</v>
      </c>
      <c r="AN7835" s="144">
        <v>0.91666666666666674</v>
      </c>
      <c r="AO7835" s="145">
        <v>0.91666666666666674</v>
      </c>
    </row>
    <row r="7836" spans="2:41" ht="14.5" hidden="1" x14ac:dyDescent="0.35">
      <c r="B7836" s="45" t="s">
        <v>3314</v>
      </c>
      <c r="C7836" s="54">
        <v>908638</v>
      </c>
      <c r="D7836" s="54">
        <v>908638</v>
      </c>
      <c r="E7836" s="60" t="s">
        <v>3216</v>
      </c>
      <c r="F7836" s="73">
        <v>0</v>
      </c>
      <c r="G7836" s="73">
        <v>0.91666666666666674</v>
      </c>
      <c r="H7836" s="73">
        <v>0.91666666666666674</v>
      </c>
      <c r="I7836" s="73">
        <v>0.91666666666666674</v>
      </c>
      <c r="J7836" s="81" t="s">
        <v>4230</v>
      </c>
      <c r="AL7836" s="144">
        <v>0</v>
      </c>
      <c r="AM7836" s="144">
        <v>0.91666666666666674</v>
      </c>
      <c r="AN7836" s="144">
        <v>0.91666666666666674</v>
      </c>
      <c r="AO7836" s="145">
        <v>0.91666666666666674</v>
      </c>
    </row>
    <row r="7837" spans="2:41" ht="14.5" hidden="1" x14ac:dyDescent="0.35">
      <c r="B7837" s="45" t="s">
        <v>3314</v>
      </c>
      <c r="C7837" s="54">
        <v>908990</v>
      </c>
      <c r="D7837" s="54">
        <v>908990</v>
      </c>
      <c r="E7837" s="60" t="s">
        <v>3216</v>
      </c>
      <c r="F7837" s="73">
        <v>0</v>
      </c>
      <c r="G7837" s="73">
        <v>0.91666666666666674</v>
      </c>
      <c r="H7837" s="73">
        <v>0.91666666666666674</v>
      </c>
      <c r="I7837" s="73">
        <v>0.91666666666666674</v>
      </c>
      <c r="J7837" s="81" t="s">
        <v>4230</v>
      </c>
      <c r="AL7837" s="144">
        <v>0</v>
      </c>
      <c r="AM7837" s="144">
        <v>0.91666666666666674</v>
      </c>
      <c r="AN7837" s="144">
        <v>0.91666666666666674</v>
      </c>
      <c r="AO7837" s="145">
        <v>0.91666666666666674</v>
      </c>
    </row>
    <row r="7838" spans="2:41" ht="14.5" hidden="1" x14ac:dyDescent="0.35">
      <c r="B7838" s="45" t="s">
        <v>3314</v>
      </c>
      <c r="C7838" s="54">
        <v>909063</v>
      </c>
      <c r="D7838" s="54">
        <v>909063</v>
      </c>
      <c r="E7838" s="60" t="s">
        <v>3216</v>
      </c>
      <c r="F7838" s="73">
        <v>0</v>
      </c>
      <c r="G7838" s="73">
        <v>0.91666666666666674</v>
      </c>
      <c r="H7838" s="73">
        <v>0.91666666666666674</v>
      </c>
      <c r="I7838" s="73">
        <v>0.91666666666666674</v>
      </c>
      <c r="J7838" s="81" t="s">
        <v>4230</v>
      </c>
      <c r="AL7838" s="144">
        <v>0</v>
      </c>
      <c r="AM7838" s="144">
        <v>0.91666666666666674</v>
      </c>
      <c r="AN7838" s="144">
        <v>0.91666666666666674</v>
      </c>
      <c r="AO7838" s="145">
        <v>0.91666666666666674</v>
      </c>
    </row>
    <row r="7839" spans="2:41" ht="14.5" hidden="1" x14ac:dyDescent="0.35">
      <c r="B7839" s="45" t="s">
        <v>3314</v>
      </c>
      <c r="C7839" s="54">
        <v>909072</v>
      </c>
      <c r="D7839" s="54">
        <v>909072</v>
      </c>
      <c r="E7839" s="60" t="s">
        <v>3216</v>
      </c>
      <c r="F7839" s="73">
        <v>0</v>
      </c>
      <c r="G7839" s="73">
        <v>0.91666666666666674</v>
      </c>
      <c r="H7839" s="73">
        <v>0.91666666666666674</v>
      </c>
      <c r="I7839" s="73">
        <v>0.91666666666666674</v>
      </c>
      <c r="J7839" s="81" t="s">
        <v>4230</v>
      </c>
      <c r="AL7839" s="144">
        <v>0</v>
      </c>
      <c r="AM7839" s="144">
        <v>0.91666666666666674</v>
      </c>
      <c r="AN7839" s="144">
        <v>0.91666666666666674</v>
      </c>
      <c r="AO7839" s="145">
        <v>0.91666666666666674</v>
      </c>
    </row>
    <row r="7840" spans="2:41" ht="14.5" hidden="1" x14ac:dyDescent="0.35">
      <c r="B7840" s="45" t="s">
        <v>3314</v>
      </c>
      <c r="C7840" s="54">
        <v>909075</v>
      </c>
      <c r="D7840" s="54">
        <v>909075</v>
      </c>
      <c r="E7840" s="60" t="s">
        <v>3216</v>
      </c>
      <c r="F7840" s="73">
        <v>0</v>
      </c>
      <c r="G7840" s="73">
        <v>0.91666666666666674</v>
      </c>
      <c r="H7840" s="73">
        <v>0.91666666666666674</v>
      </c>
      <c r="I7840" s="73">
        <v>0.91666666666666674</v>
      </c>
      <c r="J7840" s="81" t="s">
        <v>4230</v>
      </c>
      <c r="AL7840" s="144">
        <v>0</v>
      </c>
      <c r="AM7840" s="144">
        <v>0.91666666666666674</v>
      </c>
      <c r="AN7840" s="144">
        <v>0.91666666666666674</v>
      </c>
      <c r="AO7840" s="145">
        <v>0.91666666666666674</v>
      </c>
    </row>
    <row r="7841" spans="2:41" ht="14.5" hidden="1" x14ac:dyDescent="0.35">
      <c r="B7841" s="45" t="s">
        <v>3314</v>
      </c>
      <c r="C7841" s="54">
        <v>909078</v>
      </c>
      <c r="D7841" s="54">
        <v>909078</v>
      </c>
      <c r="E7841" s="60" t="s">
        <v>3216</v>
      </c>
      <c r="F7841" s="73">
        <v>0</v>
      </c>
      <c r="G7841" s="73">
        <v>0.91666666666666674</v>
      </c>
      <c r="H7841" s="73">
        <v>0.91666666666666674</v>
      </c>
      <c r="I7841" s="73">
        <v>0.91666666666666674</v>
      </c>
      <c r="J7841" s="81" t="s">
        <v>4230</v>
      </c>
      <c r="AL7841" s="144">
        <v>0</v>
      </c>
      <c r="AM7841" s="144">
        <v>0.91666666666666674</v>
      </c>
      <c r="AN7841" s="144">
        <v>0.91666666666666674</v>
      </c>
      <c r="AO7841" s="145">
        <v>0.91666666666666674</v>
      </c>
    </row>
    <row r="7842" spans="2:41" ht="14.5" hidden="1" x14ac:dyDescent="0.35">
      <c r="B7842" s="45" t="s">
        <v>3314</v>
      </c>
      <c r="C7842" s="54">
        <v>909106</v>
      </c>
      <c r="D7842" s="54">
        <v>909106</v>
      </c>
      <c r="E7842" s="60" t="s">
        <v>3216</v>
      </c>
      <c r="F7842" s="73">
        <v>0</v>
      </c>
      <c r="G7842" s="73">
        <v>0.91666666666666674</v>
      </c>
      <c r="H7842" s="73">
        <v>0.91666666666666674</v>
      </c>
      <c r="I7842" s="73">
        <v>0.91666666666666674</v>
      </c>
      <c r="J7842" s="81" t="s">
        <v>4230</v>
      </c>
      <c r="AL7842" s="144">
        <v>0</v>
      </c>
      <c r="AM7842" s="144">
        <v>0.91666666666666674</v>
      </c>
      <c r="AN7842" s="144">
        <v>0.91666666666666674</v>
      </c>
      <c r="AO7842" s="145">
        <v>0.91666666666666674</v>
      </c>
    </row>
    <row r="7843" spans="2:41" ht="14.5" hidden="1" x14ac:dyDescent="0.35">
      <c r="B7843" s="45" t="s">
        <v>3314</v>
      </c>
      <c r="C7843" s="54">
        <v>909109</v>
      </c>
      <c r="D7843" s="54">
        <v>909109</v>
      </c>
      <c r="E7843" s="60" t="s">
        <v>3216</v>
      </c>
      <c r="F7843" s="73">
        <v>0</v>
      </c>
      <c r="G7843" s="73">
        <v>0.91666666666666674</v>
      </c>
      <c r="H7843" s="73">
        <v>0.91666666666666674</v>
      </c>
      <c r="I7843" s="73">
        <v>0.91666666666666674</v>
      </c>
      <c r="J7843" s="81" t="s">
        <v>4230</v>
      </c>
      <c r="AL7843" s="144">
        <v>0</v>
      </c>
      <c r="AM7843" s="144">
        <v>0.91666666666666674</v>
      </c>
      <c r="AN7843" s="144">
        <v>0.91666666666666674</v>
      </c>
      <c r="AO7843" s="145">
        <v>0.91666666666666674</v>
      </c>
    </row>
    <row r="7844" spans="2:41" ht="14.5" hidden="1" x14ac:dyDescent="0.35">
      <c r="B7844" s="45" t="s">
        <v>3314</v>
      </c>
      <c r="C7844" s="54">
        <v>909244</v>
      </c>
      <c r="D7844" s="54">
        <v>909245</v>
      </c>
      <c r="E7844" s="60" t="s">
        <v>3216</v>
      </c>
      <c r="F7844" s="73">
        <v>0</v>
      </c>
      <c r="G7844" s="73">
        <v>0.91666666666666674</v>
      </c>
      <c r="H7844" s="73">
        <v>0.91666666666666674</v>
      </c>
      <c r="I7844" s="73">
        <v>0.91666666666666674</v>
      </c>
      <c r="J7844" s="81" t="s">
        <v>4230</v>
      </c>
      <c r="AL7844" s="144">
        <v>0</v>
      </c>
      <c r="AM7844" s="144">
        <v>0.91666666666666674</v>
      </c>
      <c r="AN7844" s="144">
        <v>0.91666666666666674</v>
      </c>
      <c r="AO7844" s="145">
        <v>0.91666666666666674</v>
      </c>
    </row>
    <row r="7845" spans="2:41" ht="14.5" hidden="1" x14ac:dyDescent="0.35">
      <c r="B7845" s="45" t="s">
        <v>3314</v>
      </c>
      <c r="C7845" s="54">
        <v>909563</v>
      </c>
      <c r="D7845" s="54">
        <v>909563</v>
      </c>
      <c r="E7845" s="60" t="s">
        <v>3216</v>
      </c>
      <c r="F7845" s="73">
        <v>0</v>
      </c>
      <c r="G7845" s="73">
        <v>0.91666666666666674</v>
      </c>
      <c r="H7845" s="73">
        <v>0.91666666666666674</v>
      </c>
      <c r="I7845" s="73">
        <v>0.91666666666666674</v>
      </c>
      <c r="J7845" s="81" t="s">
        <v>4230</v>
      </c>
      <c r="AL7845" s="144">
        <v>0</v>
      </c>
      <c r="AM7845" s="144">
        <v>0.91666666666666674</v>
      </c>
      <c r="AN7845" s="144">
        <v>0.91666666666666674</v>
      </c>
      <c r="AO7845" s="145">
        <v>0.91666666666666674</v>
      </c>
    </row>
    <row r="7846" spans="2:41" ht="14.5" hidden="1" x14ac:dyDescent="0.35">
      <c r="B7846" s="45" t="s">
        <v>3314</v>
      </c>
      <c r="C7846" s="54">
        <v>909566</v>
      </c>
      <c r="D7846" s="54">
        <v>909566</v>
      </c>
      <c r="E7846" s="60" t="s">
        <v>3216</v>
      </c>
      <c r="F7846" s="73">
        <v>0</v>
      </c>
      <c r="G7846" s="73">
        <v>0.91666666666666674</v>
      </c>
      <c r="H7846" s="73">
        <v>0.91666666666666674</v>
      </c>
      <c r="I7846" s="73">
        <v>0.91666666666666674</v>
      </c>
      <c r="J7846" s="81" t="s">
        <v>4230</v>
      </c>
      <c r="AL7846" s="144">
        <v>0</v>
      </c>
      <c r="AM7846" s="144">
        <v>0.91666666666666674</v>
      </c>
      <c r="AN7846" s="144">
        <v>0.91666666666666674</v>
      </c>
      <c r="AO7846" s="145">
        <v>0.91666666666666674</v>
      </c>
    </row>
    <row r="7847" spans="2:41" ht="14.5" hidden="1" x14ac:dyDescent="0.35">
      <c r="B7847" s="45" t="s">
        <v>3314</v>
      </c>
      <c r="C7847" s="54">
        <v>909568</v>
      </c>
      <c r="D7847" s="54">
        <v>909569</v>
      </c>
      <c r="E7847" s="60" t="s">
        <v>3216</v>
      </c>
      <c r="F7847" s="73">
        <v>0</v>
      </c>
      <c r="G7847" s="73">
        <v>0.91666666666666674</v>
      </c>
      <c r="H7847" s="73">
        <v>0.91666666666666674</v>
      </c>
      <c r="I7847" s="73">
        <v>0.91666666666666674</v>
      </c>
      <c r="J7847" s="81" t="s">
        <v>4230</v>
      </c>
      <c r="AL7847" s="144">
        <v>0</v>
      </c>
      <c r="AM7847" s="144">
        <v>0.91666666666666674</v>
      </c>
      <c r="AN7847" s="144">
        <v>0.91666666666666674</v>
      </c>
      <c r="AO7847" s="145">
        <v>0.91666666666666674</v>
      </c>
    </row>
    <row r="7848" spans="2:41" ht="14.5" hidden="1" x14ac:dyDescent="0.35">
      <c r="B7848" s="45" t="s">
        <v>3314</v>
      </c>
      <c r="C7848" s="54">
        <v>90966</v>
      </c>
      <c r="D7848" s="54">
        <v>90966</v>
      </c>
      <c r="E7848" s="60" t="s">
        <v>3216</v>
      </c>
      <c r="F7848" s="73">
        <v>0</v>
      </c>
      <c r="G7848" s="73">
        <v>0.91666666666666674</v>
      </c>
      <c r="H7848" s="73">
        <v>0.91666666666666674</v>
      </c>
      <c r="I7848" s="73">
        <v>0.91666666666666674</v>
      </c>
      <c r="J7848" s="81" t="s">
        <v>4230</v>
      </c>
      <c r="AL7848" s="144">
        <v>0</v>
      </c>
      <c r="AM7848" s="144">
        <v>0.91666666666666674</v>
      </c>
      <c r="AN7848" s="144">
        <v>0.91666666666666674</v>
      </c>
      <c r="AO7848" s="145">
        <v>0.91666666666666674</v>
      </c>
    </row>
    <row r="7849" spans="2:41" ht="14.5" hidden="1" x14ac:dyDescent="0.35">
      <c r="B7849" s="45" t="s">
        <v>3314</v>
      </c>
      <c r="C7849" s="54">
        <v>909748</v>
      </c>
      <c r="D7849" s="54">
        <v>909748</v>
      </c>
      <c r="E7849" s="60" t="s">
        <v>3216</v>
      </c>
      <c r="F7849" s="73">
        <v>0</v>
      </c>
      <c r="G7849" s="73">
        <v>0.91666666666666674</v>
      </c>
      <c r="H7849" s="73">
        <v>0.91666666666666674</v>
      </c>
      <c r="I7849" s="73">
        <v>0.91666666666666674</v>
      </c>
      <c r="J7849" s="81" t="s">
        <v>4230</v>
      </c>
      <c r="AL7849" s="144">
        <v>0</v>
      </c>
      <c r="AM7849" s="144">
        <v>0.91666666666666674</v>
      </c>
      <c r="AN7849" s="144">
        <v>0.91666666666666674</v>
      </c>
      <c r="AO7849" s="145">
        <v>0.91666666666666674</v>
      </c>
    </row>
    <row r="7850" spans="2:41" ht="14.5" hidden="1" x14ac:dyDescent="0.35">
      <c r="B7850" s="45" t="s">
        <v>3314</v>
      </c>
      <c r="C7850" s="54">
        <v>909807</v>
      </c>
      <c r="D7850" s="54">
        <v>909807</v>
      </c>
      <c r="E7850" s="60" t="s">
        <v>3216</v>
      </c>
      <c r="F7850" s="73">
        <v>0</v>
      </c>
      <c r="G7850" s="73">
        <v>0.91666666666666674</v>
      </c>
      <c r="H7850" s="73">
        <v>0.91666666666666674</v>
      </c>
      <c r="I7850" s="73">
        <v>0.91666666666666674</v>
      </c>
      <c r="J7850" s="81" t="s">
        <v>4230</v>
      </c>
      <c r="AL7850" s="144">
        <v>0</v>
      </c>
      <c r="AM7850" s="144">
        <v>0.91666666666666674</v>
      </c>
      <c r="AN7850" s="144">
        <v>0.91666666666666674</v>
      </c>
      <c r="AO7850" s="145">
        <v>0.91666666666666674</v>
      </c>
    </row>
    <row r="7851" spans="2:41" ht="14.5" hidden="1" x14ac:dyDescent="0.35">
      <c r="B7851" s="45" t="s">
        <v>3314</v>
      </c>
      <c r="C7851" s="54">
        <v>909852</v>
      </c>
      <c r="D7851" s="54">
        <v>909852</v>
      </c>
      <c r="E7851" s="60" t="s">
        <v>3216</v>
      </c>
      <c r="F7851" s="73">
        <v>0</v>
      </c>
      <c r="G7851" s="73">
        <v>0.91666666666666674</v>
      </c>
      <c r="H7851" s="73">
        <v>0.91666666666666674</v>
      </c>
      <c r="I7851" s="73">
        <v>0.91666666666666674</v>
      </c>
      <c r="J7851" s="81" t="s">
        <v>4230</v>
      </c>
      <c r="AL7851" s="144">
        <v>0</v>
      </c>
      <c r="AM7851" s="144">
        <v>0.91666666666666674</v>
      </c>
      <c r="AN7851" s="144">
        <v>0.91666666666666674</v>
      </c>
      <c r="AO7851" s="145">
        <v>0.91666666666666674</v>
      </c>
    </row>
    <row r="7852" spans="2:41" ht="14.5" hidden="1" x14ac:dyDescent="0.35">
      <c r="B7852" s="45" t="s">
        <v>3314</v>
      </c>
      <c r="C7852" s="54">
        <v>909854</v>
      </c>
      <c r="D7852" s="54">
        <v>909854</v>
      </c>
      <c r="E7852" s="60" t="s">
        <v>3216</v>
      </c>
      <c r="F7852" s="73">
        <v>0</v>
      </c>
      <c r="G7852" s="73">
        <v>0.91666666666666674</v>
      </c>
      <c r="H7852" s="73">
        <v>0.91666666666666674</v>
      </c>
      <c r="I7852" s="73">
        <v>0.91666666666666674</v>
      </c>
      <c r="J7852" s="81" t="s">
        <v>4230</v>
      </c>
      <c r="AL7852" s="144">
        <v>0</v>
      </c>
      <c r="AM7852" s="144">
        <v>0.91666666666666674</v>
      </c>
      <c r="AN7852" s="144">
        <v>0.91666666666666674</v>
      </c>
      <c r="AO7852" s="145">
        <v>0.91666666666666674</v>
      </c>
    </row>
    <row r="7853" spans="2:41" ht="14.5" hidden="1" x14ac:dyDescent="0.35">
      <c r="B7853" s="45" t="s">
        <v>3314</v>
      </c>
      <c r="C7853" s="54">
        <v>909856</v>
      </c>
      <c r="D7853" s="54">
        <v>909856</v>
      </c>
      <c r="E7853" s="60" t="s">
        <v>3216</v>
      </c>
      <c r="F7853" s="73">
        <v>0</v>
      </c>
      <c r="G7853" s="73">
        <v>0.91666666666666674</v>
      </c>
      <c r="H7853" s="73">
        <v>0.91666666666666674</v>
      </c>
      <c r="I7853" s="73">
        <v>0.91666666666666674</v>
      </c>
      <c r="J7853" s="81" t="s">
        <v>4230</v>
      </c>
      <c r="AL7853" s="144">
        <v>0</v>
      </c>
      <c r="AM7853" s="144">
        <v>0.91666666666666674</v>
      </c>
      <c r="AN7853" s="144">
        <v>0.91666666666666674</v>
      </c>
      <c r="AO7853" s="145">
        <v>0.91666666666666674</v>
      </c>
    </row>
    <row r="7854" spans="2:41" ht="14.5" hidden="1" x14ac:dyDescent="0.35">
      <c r="B7854" s="45" t="s">
        <v>3314</v>
      </c>
      <c r="C7854" s="54">
        <v>909933</v>
      </c>
      <c r="D7854" s="54">
        <v>909934</v>
      </c>
      <c r="E7854" s="60" t="s">
        <v>3216</v>
      </c>
      <c r="F7854" s="73">
        <v>0</v>
      </c>
      <c r="G7854" s="73">
        <v>0.91666666666666674</v>
      </c>
      <c r="H7854" s="73">
        <v>0.91666666666666674</v>
      </c>
      <c r="I7854" s="73">
        <v>0.91666666666666674</v>
      </c>
      <c r="J7854" s="81" t="s">
        <v>4230</v>
      </c>
      <c r="AL7854" s="144">
        <v>0</v>
      </c>
      <c r="AM7854" s="144">
        <v>0.91666666666666674</v>
      </c>
      <c r="AN7854" s="144">
        <v>0.91666666666666674</v>
      </c>
      <c r="AO7854" s="145">
        <v>0.91666666666666674</v>
      </c>
    </row>
    <row r="7855" spans="2:41" ht="14.5" hidden="1" x14ac:dyDescent="0.35">
      <c r="B7855" s="45" t="s">
        <v>3314</v>
      </c>
      <c r="C7855" s="54">
        <v>909972</v>
      </c>
      <c r="D7855" s="54">
        <v>909972</v>
      </c>
      <c r="E7855" s="60" t="s">
        <v>3216</v>
      </c>
      <c r="F7855" s="73">
        <v>0</v>
      </c>
      <c r="G7855" s="73">
        <v>0.91666666666666674</v>
      </c>
      <c r="H7855" s="73">
        <v>0.91666666666666674</v>
      </c>
      <c r="I7855" s="73">
        <v>0.91666666666666674</v>
      </c>
      <c r="J7855" s="81" t="s">
        <v>4230</v>
      </c>
      <c r="AL7855" s="144">
        <v>0</v>
      </c>
      <c r="AM7855" s="144">
        <v>0.91666666666666674</v>
      </c>
      <c r="AN7855" s="144">
        <v>0.91666666666666674</v>
      </c>
      <c r="AO7855" s="145">
        <v>0.91666666666666674</v>
      </c>
    </row>
    <row r="7856" spans="2:41" ht="14.5" hidden="1" x14ac:dyDescent="0.35">
      <c r="B7856" s="45" t="s">
        <v>3314</v>
      </c>
      <c r="C7856" s="54">
        <v>909977</v>
      </c>
      <c r="D7856" s="54">
        <v>909979</v>
      </c>
      <c r="E7856" s="60" t="s">
        <v>3216</v>
      </c>
      <c r="F7856" s="73">
        <v>0</v>
      </c>
      <c r="G7856" s="73">
        <v>0.91666666666666674</v>
      </c>
      <c r="H7856" s="73">
        <v>0.91666666666666674</v>
      </c>
      <c r="I7856" s="73">
        <v>0.91666666666666674</v>
      </c>
      <c r="J7856" s="81" t="s">
        <v>4230</v>
      </c>
      <c r="AL7856" s="144">
        <v>0</v>
      </c>
      <c r="AM7856" s="144">
        <v>0.91666666666666674</v>
      </c>
      <c r="AN7856" s="144">
        <v>0.91666666666666674</v>
      </c>
      <c r="AO7856" s="145">
        <v>0.91666666666666674</v>
      </c>
    </row>
    <row r="7857" spans="2:41" ht="14.5" hidden="1" x14ac:dyDescent="0.35">
      <c r="B7857" s="45" t="s">
        <v>3314</v>
      </c>
      <c r="C7857" s="54">
        <v>909982</v>
      </c>
      <c r="D7857" s="54">
        <v>909982</v>
      </c>
      <c r="E7857" s="60" t="s">
        <v>3216</v>
      </c>
      <c r="F7857" s="73">
        <v>0</v>
      </c>
      <c r="G7857" s="73">
        <v>0.91666666666666674</v>
      </c>
      <c r="H7857" s="73">
        <v>0.91666666666666674</v>
      </c>
      <c r="I7857" s="73">
        <v>0.91666666666666674</v>
      </c>
      <c r="J7857" s="81" t="s">
        <v>4230</v>
      </c>
      <c r="AL7857" s="144">
        <v>0</v>
      </c>
      <c r="AM7857" s="144">
        <v>0.91666666666666674</v>
      </c>
      <c r="AN7857" s="144">
        <v>0.91666666666666674</v>
      </c>
      <c r="AO7857" s="145">
        <v>0.91666666666666674</v>
      </c>
    </row>
    <row r="7858" spans="2:41" ht="14.5" hidden="1" x14ac:dyDescent="0.35">
      <c r="B7858" s="45" t="s">
        <v>3314</v>
      </c>
      <c r="C7858" s="54">
        <v>911029</v>
      </c>
      <c r="D7858" s="54">
        <v>911029</v>
      </c>
      <c r="E7858" s="60" t="s">
        <v>3216</v>
      </c>
      <c r="F7858" s="73">
        <v>0</v>
      </c>
      <c r="G7858" s="73">
        <v>0.91666666666666674</v>
      </c>
      <c r="H7858" s="73">
        <v>0.91666666666666674</v>
      </c>
      <c r="I7858" s="73">
        <v>0.91666666666666674</v>
      </c>
      <c r="J7858" s="81" t="s">
        <v>4230</v>
      </c>
      <c r="AL7858" s="144">
        <v>0</v>
      </c>
      <c r="AM7858" s="144">
        <v>0.91666666666666674</v>
      </c>
      <c r="AN7858" s="144">
        <v>0.91666666666666674</v>
      </c>
      <c r="AO7858" s="145">
        <v>0.91666666666666674</v>
      </c>
    </row>
    <row r="7859" spans="2:41" ht="14.5" hidden="1" x14ac:dyDescent="0.35">
      <c r="B7859" s="45" t="s">
        <v>3314</v>
      </c>
      <c r="C7859" s="54">
        <v>911089</v>
      </c>
      <c r="D7859" s="54">
        <v>911089</v>
      </c>
      <c r="E7859" s="60" t="s">
        <v>3216</v>
      </c>
      <c r="F7859" s="73">
        <v>0</v>
      </c>
      <c r="G7859" s="73">
        <v>0.91666666666666674</v>
      </c>
      <c r="H7859" s="73">
        <v>0.91666666666666674</v>
      </c>
      <c r="I7859" s="73">
        <v>0.91666666666666674</v>
      </c>
      <c r="J7859" s="81" t="s">
        <v>4230</v>
      </c>
      <c r="AL7859" s="144">
        <v>0</v>
      </c>
      <c r="AM7859" s="144">
        <v>0.91666666666666674</v>
      </c>
      <c r="AN7859" s="144">
        <v>0.91666666666666674</v>
      </c>
      <c r="AO7859" s="145">
        <v>0.91666666666666674</v>
      </c>
    </row>
    <row r="7860" spans="2:41" ht="14.5" hidden="1" x14ac:dyDescent="0.35">
      <c r="B7860" s="45" t="s">
        <v>3314</v>
      </c>
      <c r="C7860" s="54">
        <v>911190</v>
      </c>
      <c r="D7860" s="54">
        <v>911190</v>
      </c>
      <c r="E7860" s="60" t="s">
        <v>3216</v>
      </c>
      <c r="F7860" s="73">
        <v>0</v>
      </c>
      <c r="G7860" s="73">
        <v>0.91666666666666674</v>
      </c>
      <c r="H7860" s="73">
        <v>0.91666666666666674</v>
      </c>
      <c r="I7860" s="73">
        <v>0.91666666666666674</v>
      </c>
      <c r="J7860" s="81" t="s">
        <v>4230</v>
      </c>
      <c r="AL7860" s="144">
        <v>0</v>
      </c>
      <c r="AM7860" s="144">
        <v>0.91666666666666674</v>
      </c>
      <c r="AN7860" s="144">
        <v>0.91666666666666674</v>
      </c>
      <c r="AO7860" s="145">
        <v>0.91666666666666674</v>
      </c>
    </row>
    <row r="7861" spans="2:41" ht="14.5" hidden="1" x14ac:dyDescent="0.35">
      <c r="B7861" s="45" t="s">
        <v>3314</v>
      </c>
      <c r="C7861" s="54">
        <v>911195</v>
      </c>
      <c r="D7861" s="54">
        <v>911196</v>
      </c>
      <c r="E7861" s="60" t="s">
        <v>3216</v>
      </c>
      <c r="F7861" s="73">
        <v>0</v>
      </c>
      <c r="G7861" s="73">
        <v>0.91666666666666674</v>
      </c>
      <c r="H7861" s="73">
        <v>0.91666666666666674</v>
      </c>
      <c r="I7861" s="73">
        <v>0.91666666666666674</v>
      </c>
      <c r="J7861" s="81" t="s">
        <v>4230</v>
      </c>
      <c r="AL7861" s="144">
        <v>0</v>
      </c>
      <c r="AM7861" s="144">
        <v>0.91666666666666674</v>
      </c>
      <c r="AN7861" s="144">
        <v>0.91666666666666674</v>
      </c>
      <c r="AO7861" s="145">
        <v>0.91666666666666674</v>
      </c>
    </row>
    <row r="7862" spans="2:41" ht="14.5" hidden="1" x14ac:dyDescent="0.35">
      <c r="B7862" s="45" t="s">
        <v>3314</v>
      </c>
      <c r="C7862" s="54">
        <v>911199</v>
      </c>
      <c r="D7862" s="54">
        <v>911199</v>
      </c>
      <c r="E7862" s="60" t="s">
        <v>3216</v>
      </c>
      <c r="F7862" s="73">
        <v>0</v>
      </c>
      <c r="G7862" s="73">
        <v>0.91666666666666674</v>
      </c>
      <c r="H7862" s="73">
        <v>0.91666666666666674</v>
      </c>
      <c r="I7862" s="73">
        <v>0.91666666666666674</v>
      </c>
      <c r="J7862" s="81" t="s">
        <v>4230</v>
      </c>
      <c r="AL7862" s="144">
        <v>0</v>
      </c>
      <c r="AM7862" s="144">
        <v>0.91666666666666674</v>
      </c>
      <c r="AN7862" s="144">
        <v>0.91666666666666674</v>
      </c>
      <c r="AO7862" s="145">
        <v>0.91666666666666674</v>
      </c>
    </row>
    <row r="7863" spans="2:41" ht="14.5" hidden="1" x14ac:dyDescent="0.35">
      <c r="B7863" s="45" t="s">
        <v>3314</v>
      </c>
      <c r="C7863" s="54">
        <v>911382</v>
      </c>
      <c r="D7863" s="54">
        <v>911384</v>
      </c>
      <c r="E7863" s="60" t="s">
        <v>3216</v>
      </c>
      <c r="F7863" s="73">
        <v>0</v>
      </c>
      <c r="G7863" s="73">
        <v>0.91666666666666674</v>
      </c>
      <c r="H7863" s="73">
        <v>0.91666666666666674</v>
      </c>
      <c r="I7863" s="73">
        <v>0.91666666666666674</v>
      </c>
      <c r="J7863" s="81" t="s">
        <v>4230</v>
      </c>
      <c r="AL7863" s="144">
        <v>0</v>
      </c>
      <c r="AM7863" s="144">
        <v>0.91666666666666674</v>
      </c>
      <c r="AN7863" s="144">
        <v>0.91666666666666674</v>
      </c>
      <c r="AO7863" s="145">
        <v>0.91666666666666674</v>
      </c>
    </row>
    <row r="7864" spans="2:41" ht="14.5" hidden="1" x14ac:dyDescent="0.35">
      <c r="B7864" s="45" t="s">
        <v>3314</v>
      </c>
      <c r="C7864" s="54">
        <v>911387</v>
      </c>
      <c r="D7864" s="54">
        <v>911388</v>
      </c>
      <c r="E7864" s="60" t="s">
        <v>3216</v>
      </c>
      <c r="F7864" s="73">
        <v>0</v>
      </c>
      <c r="G7864" s="73">
        <v>0.91666666666666674</v>
      </c>
      <c r="H7864" s="73">
        <v>0.91666666666666674</v>
      </c>
      <c r="I7864" s="73">
        <v>0.91666666666666674</v>
      </c>
      <c r="J7864" s="81" t="s">
        <v>4230</v>
      </c>
      <c r="AL7864" s="144">
        <v>0</v>
      </c>
      <c r="AM7864" s="144">
        <v>0.91666666666666674</v>
      </c>
      <c r="AN7864" s="144">
        <v>0.91666666666666674</v>
      </c>
      <c r="AO7864" s="145">
        <v>0.91666666666666674</v>
      </c>
    </row>
    <row r="7865" spans="2:41" ht="14.5" hidden="1" x14ac:dyDescent="0.35">
      <c r="B7865" s="45" t="s">
        <v>3314</v>
      </c>
      <c r="C7865" s="54">
        <v>911411</v>
      </c>
      <c r="D7865" s="54">
        <v>911411</v>
      </c>
      <c r="E7865" s="60" t="s">
        <v>3216</v>
      </c>
      <c r="F7865" s="73">
        <v>0</v>
      </c>
      <c r="G7865" s="73">
        <v>0.91666666666666674</v>
      </c>
      <c r="H7865" s="73">
        <v>0.91666666666666674</v>
      </c>
      <c r="I7865" s="73">
        <v>0.91666666666666674</v>
      </c>
      <c r="J7865" s="81" t="s">
        <v>4230</v>
      </c>
      <c r="AL7865" s="144">
        <v>0</v>
      </c>
      <c r="AM7865" s="144">
        <v>0.91666666666666674</v>
      </c>
      <c r="AN7865" s="144">
        <v>0.91666666666666674</v>
      </c>
      <c r="AO7865" s="145">
        <v>0.91666666666666674</v>
      </c>
    </row>
    <row r="7866" spans="2:41" ht="14.5" hidden="1" x14ac:dyDescent="0.35">
      <c r="B7866" s="45" t="s">
        <v>3314</v>
      </c>
      <c r="C7866" s="54">
        <v>911472</v>
      </c>
      <c r="D7866" s="54">
        <v>911472</v>
      </c>
      <c r="E7866" s="60" t="s">
        <v>3216</v>
      </c>
      <c r="F7866" s="73">
        <v>0</v>
      </c>
      <c r="G7866" s="73">
        <v>0.91666666666666674</v>
      </c>
      <c r="H7866" s="73">
        <v>0.91666666666666674</v>
      </c>
      <c r="I7866" s="73">
        <v>0.91666666666666674</v>
      </c>
      <c r="J7866" s="81" t="s">
        <v>4230</v>
      </c>
      <c r="AL7866" s="144">
        <v>0</v>
      </c>
      <c r="AM7866" s="144">
        <v>0.91666666666666674</v>
      </c>
      <c r="AN7866" s="144">
        <v>0.91666666666666674</v>
      </c>
      <c r="AO7866" s="145">
        <v>0.91666666666666674</v>
      </c>
    </row>
    <row r="7867" spans="2:41" ht="14.5" hidden="1" x14ac:dyDescent="0.35">
      <c r="B7867" s="45" t="s">
        <v>3314</v>
      </c>
      <c r="C7867" s="54">
        <v>911545</v>
      </c>
      <c r="D7867" s="54">
        <v>911545</v>
      </c>
      <c r="E7867" s="60" t="s">
        <v>3216</v>
      </c>
      <c r="F7867" s="73">
        <v>0</v>
      </c>
      <c r="G7867" s="73">
        <v>0.91666666666666674</v>
      </c>
      <c r="H7867" s="73">
        <v>0.91666666666666674</v>
      </c>
      <c r="I7867" s="73">
        <v>0.91666666666666674</v>
      </c>
      <c r="J7867" s="81" t="s">
        <v>4230</v>
      </c>
      <c r="AL7867" s="144">
        <v>0</v>
      </c>
      <c r="AM7867" s="144">
        <v>0.91666666666666674</v>
      </c>
      <c r="AN7867" s="144">
        <v>0.91666666666666674</v>
      </c>
      <c r="AO7867" s="145">
        <v>0.91666666666666674</v>
      </c>
    </row>
    <row r="7868" spans="2:41" ht="14.5" hidden="1" x14ac:dyDescent="0.35">
      <c r="B7868" s="45" t="s">
        <v>3314</v>
      </c>
      <c r="C7868" s="54">
        <v>911584</v>
      </c>
      <c r="D7868" s="54">
        <v>911584</v>
      </c>
      <c r="E7868" s="60" t="s">
        <v>3216</v>
      </c>
      <c r="F7868" s="73">
        <v>0</v>
      </c>
      <c r="G7868" s="73">
        <v>0.91666666666666674</v>
      </c>
      <c r="H7868" s="73">
        <v>0.91666666666666674</v>
      </c>
      <c r="I7868" s="73">
        <v>0.91666666666666674</v>
      </c>
      <c r="J7868" s="81" t="s">
        <v>4230</v>
      </c>
      <c r="AL7868" s="144">
        <v>0</v>
      </c>
      <c r="AM7868" s="144">
        <v>0.91666666666666674</v>
      </c>
      <c r="AN7868" s="144">
        <v>0.91666666666666674</v>
      </c>
      <c r="AO7868" s="145">
        <v>0.91666666666666674</v>
      </c>
    </row>
    <row r="7869" spans="2:41" ht="14.5" hidden="1" x14ac:dyDescent="0.35">
      <c r="B7869" s="45" t="s">
        <v>3314</v>
      </c>
      <c r="C7869" s="54">
        <v>911604</v>
      </c>
      <c r="D7869" s="54">
        <v>911604</v>
      </c>
      <c r="E7869" s="60" t="s">
        <v>3216</v>
      </c>
      <c r="F7869" s="73">
        <v>0</v>
      </c>
      <c r="G7869" s="73">
        <v>0.91666666666666674</v>
      </c>
      <c r="H7869" s="73">
        <v>0.91666666666666674</v>
      </c>
      <c r="I7869" s="73">
        <v>0.91666666666666674</v>
      </c>
      <c r="J7869" s="81" t="s">
        <v>4230</v>
      </c>
      <c r="AL7869" s="144">
        <v>0</v>
      </c>
      <c r="AM7869" s="144">
        <v>0.91666666666666674</v>
      </c>
      <c r="AN7869" s="144">
        <v>0.91666666666666674</v>
      </c>
      <c r="AO7869" s="145">
        <v>0.91666666666666674</v>
      </c>
    </row>
    <row r="7870" spans="2:41" ht="14.5" hidden="1" x14ac:dyDescent="0.35">
      <c r="B7870" s="45" t="s">
        <v>3314</v>
      </c>
      <c r="C7870" s="54">
        <v>911609</v>
      </c>
      <c r="D7870" s="54">
        <v>911609</v>
      </c>
      <c r="E7870" s="60" t="s">
        <v>3216</v>
      </c>
      <c r="F7870" s="73">
        <v>0</v>
      </c>
      <c r="G7870" s="73">
        <v>0.91666666666666674</v>
      </c>
      <c r="H7870" s="73">
        <v>0.91666666666666674</v>
      </c>
      <c r="I7870" s="73">
        <v>0.91666666666666674</v>
      </c>
      <c r="J7870" s="81" t="s">
        <v>4230</v>
      </c>
      <c r="AL7870" s="144">
        <v>0</v>
      </c>
      <c r="AM7870" s="144">
        <v>0.91666666666666674</v>
      </c>
      <c r="AN7870" s="144">
        <v>0.91666666666666674</v>
      </c>
      <c r="AO7870" s="145">
        <v>0.91666666666666674</v>
      </c>
    </row>
    <row r="7871" spans="2:41" ht="14.5" hidden="1" x14ac:dyDescent="0.35">
      <c r="B7871" s="45" t="s">
        <v>3314</v>
      </c>
      <c r="C7871" s="54">
        <v>911637</v>
      </c>
      <c r="D7871" s="54">
        <v>911637</v>
      </c>
      <c r="E7871" s="60" t="s">
        <v>3216</v>
      </c>
      <c r="F7871" s="73">
        <v>0</v>
      </c>
      <c r="G7871" s="73">
        <v>0.91666666666666674</v>
      </c>
      <c r="H7871" s="73">
        <v>0.91666666666666674</v>
      </c>
      <c r="I7871" s="73">
        <v>0.91666666666666674</v>
      </c>
      <c r="J7871" s="81" t="s">
        <v>4230</v>
      </c>
      <c r="AL7871" s="144">
        <v>0</v>
      </c>
      <c r="AM7871" s="144">
        <v>0.91666666666666674</v>
      </c>
      <c r="AN7871" s="144">
        <v>0.91666666666666674</v>
      </c>
      <c r="AO7871" s="145">
        <v>0.91666666666666674</v>
      </c>
    </row>
    <row r="7872" spans="2:41" ht="14.5" hidden="1" x14ac:dyDescent="0.35">
      <c r="B7872" s="45" t="s">
        <v>3314</v>
      </c>
      <c r="C7872" s="54">
        <v>911752</v>
      </c>
      <c r="D7872" s="54">
        <v>911753</v>
      </c>
      <c r="E7872" s="60" t="s">
        <v>3216</v>
      </c>
      <c r="F7872" s="73">
        <v>0</v>
      </c>
      <c r="G7872" s="73">
        <v>0.91666666666666674</v>
      </c>
      <c r="H7872" s="73">
        <v>0.91666666666666674</v>
      </c>
      <c r="I7872" s="73">
        <v>0.91666666666666674</v>
      </c>
      <c r="J7872" s="81" t="s">
        <v>4230</v>
      </c>
      <c r="AL7872" s="144">
        <v>0</v>
      </c>
      <c r="AM7872" s="144">
        <v>0.91666666666666674</v>
      </c>
      <c r="AN7872" s="144">
        <v>0.91666666666666674</v>
      </c>
      <c r="AO7872" s="145">
        <v>0.91666666666666674</v>
      </c>
    </row>
    <row r="7873" spans="2:41" ht="14.5" hidden="1" x14ac:dyDescent="0.35">
      <c r="B7873" s="45" t="s">
        <v>3314</v>
      </c>
      <c r="C7873" s="54">
        <v>911793</v>
      </c>
      <c r="D7873" s="54">
        <v>911793</v>
      </c>
      <c r="E7873" s="60" t="s">
        <v>3216</v>
      </c>
      <c r="F7873" s="73">
        <v>0</v>
      </c>
      <c r="G7873" s="73">
        <v>0.91666666666666674</v>
      </c>
      <c r="H7873" s="73">
        <v>0.91666666666666674</v>
      </c>
      <c r="I7873" s="73">
        <v>0.91666666666666674</v>
      </c>
      <c r="J7873" s="81" t="s">
        <v>4230</v>
      </c>
      <c r="AL7873" s="144">
        <v>0</v>
      </c>
      <c r="AM7873" s="144">
        <v>0.91666666666666674</v>
      </c>
      <c r="AN7873" s="144">
        <v>0.91666666666666674</v>
      </c>
      <c r="AO7873" s="145">
        <v>0.91666666666666674</v>
      </c>
    </row>
    <row r="7874" spans="2:41" ht="14.5" hidden="1" x14ac:dyDescent="0.35">
      <c r="B7874" s="45" t="s">
        <v>3314</v>
      </c>
      <c r="C7874" s="54">
        <v>911916</v>
      </c>
      <c r="D7874" s="54">
        <v>911916</v>
      </c>
      <c r="E7874" s="60" t="s">
        <v>3216</v>
      </c>
      <c r="F7874" s="73">
        <v>0</v>
      </c>
      <c r="G7874" s="73">
        <v>0.91666666666666674</v>
      </c>
      <c r="H7874" s="73">
        <v>0.91666666666666674</v>
      </c>
      <c r="I7874" s="73">
        <v>0.91666666666666674</v>
      </c>
      <c r="J7874" s="81" t="s">
        <v>4230</v>
      </c>
      <c r="AL7874" s="144">
        <v>0</v>
      </c>
      <c r="AM7874" s="144">
        <v>0.91666666666666674</v>
      </c>
      <c r="AN7874" s="144">
        <v>0.91666666666666674</v>
      </c>
      <c r="AO7874" s="145">
        <v>0.91666666666666674</v>
      </c>
    </row>
    <row r="7875" spans="2:41" ht="14.5" hidden="1" x14ac:dyDescent="0.35">
      <c r="B7875" s="45" t="s">
        <v>3314</v>
      </c>
      <c r="C7875" s="54">
        <v>913013</v>
      </c>
      <c r="D7875" s="54">
        <v>913013</v>
      </c>
      <c r="E7875" s="60" t="s">
        <v>3216</v>
      </c>
      <c r="F7875" s="73">
        <v>0</v>
      </c>
      <c r="G7875" s="73">
        <v>0.91666666666666674</v>
      </c>
      <c r="H7875" s="73">
        <v>0.91666666666666674</v>
      </c>
      <c r="I7875" s="73">
        <v>0.91666666666666674</v>
      </c>
      <c r="J7875" s="81" t="s">
        <v>4230</v>
      </c>
      <c r="AL7875" s="144">
        <v>0</v>
      </c>
      <c r="AM7875" s="144">
        <v>0.91666666666666674</v>
      </c>
      <c r="AN7875" s="144">
        <v>0.91666666666666674</v>
      </c>
      <c r="AO7875" s="145">
        <v>0.91666666666666674</v>
      </c>
    </row>
    <row r="7876" spans="2:41" ht="14.5" hidden="1" x14ac:dyDescent="0.35">
      <c r="B7876" s="45" t="s">
        <v>3314</v>
      </c>
      <c r="C7876" s="54">
        <v>913019</v>
      </c>
      <c r="D7876" s="54">
        <v>913019</v>
      </c>
      <c r="E7876" s="60" t="s">
        <v>3216</v>
      </c>
      <c r="F7876" s="73">
        <v>0</v>
      </c>
      <c r="G7876" s="73">
        <v>0.91666666666666674</v>
      </c>
      <c r="H7876" s="73">
        <v>0.91666666666666674</v>
      </c>
      <c r="I7876" s="73">
        <v>0.91666666666666674</v>
      </c>
      <c r="J7876" s="81" t="s">
        <v>4230</v>
      </c>
      <c r="AL7876" s="144">
        <v>0</v>
      </c>
      <c r="AM7876" s="144">
        <v>0.91666666666666674</v>
      </c>
      <c r="AN7876" s="144">
        <v>0.91666666666666674</v>
      </c>
      <c r="AO7876" s="145">
        <v>0.91666666666666674</v>
      </c>
    </row>
    <row r="7877" spans="2:41" ht="14.5" hidden="1" x14ac:dyDescent="0.35">
      <c r="B7877" s="45" t="s">
        <v>3314</v>
      </c>
      <c r="C7877" s="54">
        <v>913050</v>
      </c>
      <c r="D7877" s="54">
        <v>913050</v>
      </c>
      <c r="E7877" s="60" t="s">
        <v>3216</v>
      </c>
      <c r="F7877" s="73">
        <v>0</v>
      </c>
      <c r="G7877" s="73">
        <v>0.91666666666666674</v>
      </c>
      <c r="H7877" s="73">
        <v>0.91666666666666674</v>
      </c>
      <c r="I7877" s="73">
        <v>0.91666666666666674</v>
      </c>
      <c r="J7877" s="81" t="s">
        <v>4230</v>
      </c>
      <c r="AL7877" s="144">
        <v>0</v>
      </c>
      <c r="AM7877" s="144">
        <v>0.91666666666666674</v>
      </c>
      <c r="AN7877" s="144">
        <v>0.91666666666666674</v>
      </c>
      <c r="AO7877" s="145">
        <v>0.91666666666666674</v>
      </c>
    </row>
    <row r="7878" spans="2:41" ht="14.5" hidden="1" x14ac:dyDescent="0.35">
      <c r="B7878" s="45" t="s">
        <v>3314</v>
      </c>
      <c r="C7878" s="54">
        <v>913109</v>
      </c>
      <c r="D7878" s="54">
        <v>913109</v>
      </c>
      <c r="E7878" s="60" t="s">
        <v>3216</v>
      </c>
      <c r="F7878" s="73">
        <v>0</v>
      </c>
      <c r="G7878" s="73">
        <v>0.91666666666666674</v>
      </c>
      <c r="H7878" s="73">
        <v>0.91666666666666674</v>
      </c>
      <c r="I7878" s="73">
        <v>0.91666666666666674</v>
      </c>
      <c r="J7878" s="81" t="s">
        <v>4230</v>
      </c>
      <c r="AL7878" s="144">
        <v>0</v>
      </c>
      <c r="AM7878" s="144">
        <v>0.91666666666666674</v>
      </c>
      <c r="AN7878" s="144">
        <v>0.91666666666666674</v>
      </c>
      <c r="AO7878" s="145">
        <v>0.91666666666666674</v>
      </c>
    </row>
    <row r="7879" spans="2:41" ht="14.5" hidden="1" x14ac:dyDescent="0.35">
      <c r="B7879" s="45" t="s">
        <v>3314</v>
      </c>
      <c r="C7879" s="54">
        <v>913244</v>
      </c>
      <c r="D7879" s="54">
        <v>913244</v>
      </c>
      <c r="E7879" s="60" t="s">
        <v>3216</v>
      </c>
      <c r="F7879" s="73">
        <v>0</v>
      </c>
      <c r="G7879" s="73">
        <v>0.91666666666666674</v>
      </c>
      <c r="H7879" s="73">
        <v>0.91666666666666674</v>
      </c>
      <c r="I7879" s="73">
        <v>0.91666666666666674</v>
      </c>
      <c r="J7879" s="81" t="s">
        <v>4230</v>
      </c>
      <c r="AL7879" s="144">
        <v>0</v>
      </c>
      <c r="AM7879" s="144">
        <v>0.91666666666666674</v>
      </c>
      <c r="AN7879" s="144">
        <v>0.91666666666666674</v>
      </c>
      <c r="AO7879" s="145">
        <v>0.91666666666666674</v>
      </c>
    </row>
    <row r="7880" spans="2:41" ht="14.5" hidden="1" x14ac:dyDescent="0.35">
      <c r="B7880" s="45" t="s">
        <v>3314</v>
      </c>
      <c r="C7880" s="54">
        <v>913460</v>
      </c>
      <c r="D7880" s="54">
        <v>913460</v>
      </c>
      <c r="E7880" s="60" t="s">
        <v>3216</v>
      </c>
      <c r="F7880" s="73">
        <v>0</v>
      </c>
      <c r="G7880" s="73">
        <v>0.91666666666666674</v>
      </c>
      <c r="H7880" s="73">
        <v>0.91666666666666674</v>
      </c>
      <c r="I7880" s="73">
        <v>0.91666666666666674</v>
      </c>
      <c r="J7880" s="81" t="s">
        <v>4230</v>
      </c>
      <c r="AL7880" s="144">
        <v>0</v>
      </c>
      <c r="AM7880" s="144">
        <v>0.91666666666666674</v>
      </c>
      <c r="AN7880" s="144">
        <v>0.91666666666666674</v>
      </c>
      <c r="AO7880" s="145">
        <v>0.91666666666666674</v>
      </c>
    </row>
    <row r="7881" spans="2:41" ht="14.5" hidden="1" x14ac:dyDescent="0.35">
      <c r="B7881" s="45" t="s">
        <v>3314</v>
      </c>
      <c r="C7881" s="54">
        <v>913494</v>
      </c>
      <c r="D7881" s="54">
        <v>913494</v>
      </c>
      <c r="E7881" s="60" t="s">
        <v>3216</v>
      </c>
      <c r="F7881" s="73">
        <v>0</v>
      </c>
      <c r="G7881" s="73">
        <v>0.91666666666666674</v>
      </c>
      <c r="H7881" s="73">
        <v>0.91666666666666674</v>
      </c>
      <c r="I7881" s="73">
        <v>0.91666666666666674</v>
      </c>
      <c r="J7881" s="81" t="s">
        <v>4230</v>
      </c>
      <c r="AL7881" s="144">
        <v>0</v>
      </c>
      <c r="AM7881" s="144">
        <v>0.91666666666666674</v>
      </c>
      <c r="AN7881" s="144">
        <v>0.91666666666666674</v>
      </c>
      <c r="AO7881" s="145">
        <v>0.91666666666666674</v>
      </c>
    </row>
    <row r="7882" spans="2:41" ht="14.5" hidden="1" x14ac:dyDescent="0.35">
      <c r="B7882" s="45" t="s">
        <v>3314</v>
      </c>
      <c r="C7882" s="54">
        <v>913519</v>
      </c>
      <c r="D7882" s="54">
        <v>913519</v>
      </c>
      <c r="E7882" s="60" t="s">
        <v>3216</v>
      </c>
      <c r="F7882" s="73">
        <v>0</v>
      </c>
      <c r="G7882" s="73">
        <v>0.91666666666666674</v>
      </c>
      <c r="H7882" s="73">
        <v>0.91666666666666674</v>
      </c>
      <c r="I7882" s="73">
        <v>0.91666666666666674</v>
      </c>
      <c r="J7882" s="81" t="s">
        <v>4230</v>
      </c>
      <c r="AL7882" s="144">
        <v>0</v>
      </c>
      <c r="AM7882" s="144">
        <v>0.91666666666666674</v>
      </c>
      <c r="AN7882" s="144">
        <v>0.91666666666666674</v>
      </c>
      <c r="AO7882" s="145">
        <v>0.91666666666666674</v>
      </c>
    </row>
    <row r="7883" spans="2:41" ht="14.5" hidden="1" x14ac:dyDescent="0.35">
      <c r="B7883" s="45" t="s">
        <v>3314</v>
      </c>
      <c r="C7883" s="54">
        <v>913582</v>
      </c>
      <c r="D7883" s="54">
        <v>913582</v>
      </c>
      <c r="E7883" s="60" t="s">
        <v>3216</v>
      </c>
      <c r="F7883" s="73">
        <v>0</v>
      </c>
      <c r="G7883" s="73">
        <v>0.91666666666666674</v>
      </c>
      <c r="H7883" s="73">
        <v>0.91666666666666674</v>
      </c>
      <c r="I7883" s="73">
        <v>0.91666666666666674</v>
      </c>
      <c r="J7883" s="81" t="s">
        <v>4230</v>
      </c>
      <c r="AL7883" s="144">
        <v>0</v>
      </c>
      <c r="AM7883" s="144">
        <v>0.91666666666666674</v>
      </c>
      <c r="AN7883" s="144">
        <v>0.91666666666666674</v>
      </c>
      <c r="AO7883" s="145">
        <v>0.91666666666666674</v>
      </c>
    </row>
    <row r="7884" spans="2:41" ht="14.5" hidden="1" x14ac:dyDescent="0.35">
      <c r="B7884" s="45" t="s">
        <v>3314</v>
      </c>
      <c r="C7884" s="54">
        <v>913602</v>
      </c>
      <c r="D7884" s="54">
        <v>913602</v>
      </c>
      <c r="E7884" s="60" t="s">
        <v>3216</v>
      </c>
      <c r="F7884" s="73">
        <v>0</v>
      </c>
      <c r="G7884" s="73">
        <v>0.91666666666666674</v>
      </c>
      <c r="H7884" s="73">
        <v>0.91666666666666674</v>
      </c>
      <c r="I7884" s="73">
        <v>0.91666666666666674</v>
      </c>
      <c r="J7884" s="81" t="s">
        <v>4230</v>
      </c>
      <c r="AL7884" s="144">
        <v>0</v>
      </c>
      <c r="AM7884" s="144">
        <v>0.91666666666666674</v>
      </c>
      <c r="AN7884" s="144">
        <v>0.91666666666666674</v>
      </c>
      <c r="AO7884" s="145">
        <v>0.91666666666666674</v>
      </c>
    </row>
    <row r="7885" spans="2:41" ht="14.5" hidden="1" x14ac:dyDescent="0.35">
      <c r="B7885" s="45" t="s">
        <v>3314</v>
      </c>
      <c r="C7885" s="54">
        <v>913649</v>
      </c>
      <c r="D7885" s="54">
        <v>913649</v>
      </c>
      <c r="E7885" s="60" t="s">
        <v>3216</v>
      </c>
      <c r="F7885" s="73">
        <v>0</v>
      </c>
      <c r="G7885" s="73">
        <v>0.91666666666666674</v>
      </c>
      <c r="H7885" s="73">
        <v>0.91666666666666674</v>
      </c>
      <c r="I7885" s="73">
        <v>0.91666666666666674</v>
      </c>
      <c r="J7885" s="81" t="s">
        <v>4230</v>
      </c>
      <c r="AL7885" s="144">
        <v>0</v>
      </c>
      <c r="AM7885" s="144">
        <v>0.91666666666666674</v>
      </c>
      <c r="AN7885" s="144">
        <v>0.91666666666666674</v>
      </c>
      <c r="AO7885" s="145">
        <v>0.91666666666666674</v>
      </c>
    </row>
    <row r="7886" spans="2:41" ht="14.5" hidden="1" x14ac:dyDescent="0.35">
      <c r="B7886" s="45" t="s">
        <v>3314</v>
      </c>
      <c r="C7886" s="54">
        <v>913680</v>
      </c>
      <c r="D7886" s="54">
        <v>913680</v>
      </c>
      <c r="E7886" s="60" t="s">
        <v>3216</v>
      </c>
      <c r="F7886" s="73">
        <v>0</v>
      </c>
      <c r="G7886" s="73">
        <v>0.91666666666666674</v>
      </c>
      <c r="H7886" s="73">
        <v>0.91666666666666674</v>
      </c>
      <c r="I7886" s="73">
        <v>0.91666666666666674</v>
      </c>
      <c r="J7886" s="81" t="s">
        <v>4230</v>
      </c>
      <c r="AL7886" s="144">
        <v>0</v>
      </c>
      <c r="AM7886" s="144">
        <v>0.91666666666666674</v>
      </c>
      <c r="AN7886" s="144">
        <v>0.91666666666666674</v>
      </c>
      <c r="AO7886" s="145">
        <v>0.91666666666666674</v>
      </c>
    </row>
    <row r="7887" spans="2:41" ht="14.5" hidden="1" x14ac:dyDescent="0.35">
      <c r="B7887" s="45" t="s">
        <v>3314</v>
      </c>
      <c r="C7887" s="54">
        <v>982094</v>
      </c>
      <c r="D7887" s="54">
        <v>982094</v>
      </c>
      <c r="E7887" s="60" t="s">
        <v>3216</v>
      </c>
      <c r="F7887" s="73">
        <v>0</v>
      </c>
      <c r="G7887" s="73">
        <v>0.91666666666666674</v>
      </c>
      <c r="H7887" s="73">
        <v>0.91666666666666674</v>
      </c>
      <c r="I7887" s="73">
        <v>0.91666666666666674</v>
      </c>
      <c r="J7887" s="81" t="s">
        <v>4230</v>
      </c>
      <c r="AL7887" s="144">
        <v>0</v>
      </c>
      <c r="AM7887" s="144">
        <v>0.91666666666666674</v>
      </c>
      <c r="AN7887" s="144">
        <v>0.91666666666666674</v>
      </c>
      <c r="AO7887" s="145">
        <v>0.91666666666666674</v>
      </c>
    </row>
    <row r="7888" spans="2:41" ht="14.5" hidden="1" x14ac:dyDescent="0.35">
      <c r="B7888" s="45" t="s">
        <v>3314</v>
      </c>
      <c r="C7888" s="54">
        <v>982099</v>
      </c>
      <c r="D7888" s="54">
        <v>982099</v>
      </c>
      <c r="E7888" s="60" t="s">
        <v>3216</v>
      </c>
      <c r="F7888" s="73">
        <v>0</v>
      </c>
      <c r="G7888" s="73">
        <v>0.91666666666666674</v>
      </c>
      <c r="H7888" s="73">
        <v>0.91666666666666674</v>
      </c>
      <c r="I7888" s="73">
        <v>0.91666666666666674</v>
      </c>
      <c r="J7888" s="81" t="s">
        <v>4230</v>
      </c>
      <c r="AL7888" s="144">
        <v>0</v>
      </c>
      <c r="AM7888" s="144">
        <v>0.91666666666666674</v>
      </c>
      <c r="AN7888" s="144">
        <v>0.91666666666666674</v>
      </c>
      <c r="AO7888" s="145">
        <v>0.91666666666666674</v>
      </c>
    </row>
    <row r="7889" spans="2:41" ht="14.5" hidden="1" x14ac:dyDescent="0.35">
      <c r="B7889" s="45" t="s">
        <v>3314</v>
      </c>
      <c r="C7889" s="54">
        <v>982353</v>
      </c>
      <c r="D7889" s="54">
        <v>982353</v>
      </c>
      <c r="E7889" s="60" t="s">
        <v>3216</v>
      </c>
      <c r="F7889" s="73">
        <v>0</v>
      </c>
      <c r="G7889" s="73">
        <v>0.91666666666666674</v>
      </c>
      <c r="H7889" s="73">
        <v>0.91666666666666674</v>
      </c>
      <c r="I7889" s="73">
        <v>0.91666666666666674</v>
      </c>
      <c r="J7889" s="81" t="s">
        <v>4230</v>
      </c>
      <c r="AL7889" s="144">
        <v>0</v>
      </c>
      <c r="AM7889" s="144">
        <v>0.91666666666666674</v>
      </c>
      <c r="AN7889" s="144">
        <v>0.91666666666666674</v>
      </c>
      <c r="AO7889" s="145">
        <v>0.91666666666666674</v>
      </c>
    </row>
    <row r="7890" spans="2:41" ht="14.5" hidden="1" x14ac:dyDescent="0.35">
      <c r="B7890" s="45" t="s">
        <v>3314</v>
      </c>
      <c r="C7890" s="54">
        <v>982371</v>
      </c>
      <c r="D7890" s="54">
        <v>982371</v>
      </c>
      <c r="E7890" s="60" t="s">
        <v>3216</v>
      </c>
      <c r="F7890" s="73">
        <v>0</v>
      </c>
      <c r="G7890" s="73">
        <v>0.91666666666666674</v>
      </c>
      <c r="H7890" s="73">
        <v>0.91666666666666674</v>
      </c>
      <c r="I7890" s="73">
        <v>0.91666666666666674</v>
      </c>
      <c r="J7890" s="81" t="s">
        <v>4230</v>
      </c>
      <c r="AL7890" s="144">
        <v>0</v>
      </c>
      <c r="AM7890" s="144">
        <v>0.91666666666666674</v>
      </c>
      <c r="AN7890" s="144">
        <v>0.91666666666666674</v>
      </c>
      <c r="AO7890" s="145">
        <v>0.91666666666666674</v>
      </c>
    </row>
    <row r="7891" spans="2:41" ht="14.5" hidden="1" x14ac:dyDescent="0.35">
      <c r="B7891" s="45" t="s">
        <v>3314</v>
      </c>
      <c r="C7891" s="54">
        <v>982373</v>
      </c>
      <c r="D7891" s="54">
        <v>982373</v>
      </c>
      <c r="E7891" s="60" t="s">
        <v>3216</v>
      </c>
      <c r="F7891" s="73">
        <v>0</v>
      </c>
      <c r="G7891" s="73">
        <v>0.91666666666666674</v>
      </c>
      <c r="H7891" s="73">
        <v>0.91666666666666674</v>
      </c>
      <c r="I7891" s="73">
        <v>0.91666666666666674</v>
      </c>
      <c r="J7891" s="81" t="s">
        <v>4230</v>
      </c>
      <c r="AL7891" s="144">
        <v>0</v>
      </c>
      <c r="AM7891" s="144">
        <v>0.91666666666666674</v>
      </c>
      <c r="AN7891" s="144">
        <v>0.91666666666666674</v>
      </c>
      <c r="AO7891" s="145">
        <v>0.91666666666666674</v>
      </c>
    </row>
    <row r="7892" spans="2:41" ht="14.5" hidden="1" x14ac:dyDescent="0.35">
      <c r="B7892" s="45" t="s">
        <v>3314</v>
      </c>
      <c r="C7892" s="54">
        <v>982375</v>
      </c>
      <c r="D7892" s="54">
        <v>982376</v>
      </c>
      <c r="E7892" s="60" t="s">
        <v>3216</v>
      </c>
      <c r="F7892" s="73">
        <v>0</v>
      </c>
      <c r="G7892" s="73">
        <v>0.91666666666666674</v>
      </c>
      <c r="H7892" s="73">
        <v>0.91666666666666674</v>
      </c>
      <c r="I7892" s="73">
        <v>0.91666666666666674</v>
      </c>
      <c r="J7892" s="81" t="s">
        <v>4230</v>
      </c>
      <c r="AL7892" s="144">
        <v>0</v>
      </c>
      <c r="AM7892" s="144">
        <v>0.91666666666666674</v>
      </c>
      <c r="AN7892" s="144">
        <v>0.91666666666666674</v>
      </c>
      <c r="AO7892" s="145">
        <v>0.91666666666666674</v>
      </c>
    </row>
    <row r="7893" spans="2:41" ht="14.5" hidden="1" x14ac:dyDescent="0.35">
      <c r="B7893" s="45" t="s">
        <v>3314</v>
      </c>
      <c r="C7893" s="54">
        <v>982379</v>
      </c>
      <c r="D7893" s="54">
        <v>982379</v>
      </c>
      <c r="E7893" s="60" t="s">
        <v>3216</v>
      </c>
      <c r="F7893" s="73">
        <v>0</v>
      </c>
      <c r="G7893" s="73">
        <v>0.91666666666666674</v>
      </c>
      <c r="H7893" s="73">
        <v>0.91666666666666674</v>
      </c>
      <c r="I7893" s="73">
        <v>0.91666666666666674</v>
      </c>
      <c r="J7893" s="81" t="s">
        <v>4230</v>
      </c>
      <c r="AL7893" s="144">
        <v>0</v>
      </c>
      <c r="AM7893" s="144">
        <v>0.91666666666666674</v>
      </c>
      <c r="AN7893" s="144">
        <v>0.91666666666666674</v>
      </c>
      <c r="AO7893" s="145">
        <v>0.91666666666666674</v>
      </c>
    </row>
    <row r="7894" spans="2:41" ht="14.5" hidden="1" x14ac:dyDescent="0.35">
      <c r="B7894" s="45" t="s">
        <v>3314</v>
      </c>
      <c r="C7894" s="54">
        <v>982514</v>
      </c>
      <c r="D7894" s="54">
        <v>982514</v>
      </c>
      <c r="E7894" s="60" t="s">
        <v>3216</v>
      </c>
      <c r="F7894" s="73">
        <v>0</v>
      </c>
      <c r="G7894" s="73">
        <v>0.91666666666666674</v>
      </c>
      <c r="H7894" s="73">
        <v>0.91666666666666674</v>
      </c>
      <c r="I7894" s="73">
        <v>0.91666666666666674</v>
      </c>
      <c r="J7894" s="81" t="s">
        <v>4230</v>
      </c>
      <c r="AL7894" s="144">
        <v>0</v>
      </c>
      <c r="AM7894" s="144">
        <v>0.91666666666666674</v>
      </c>
      <c r="AN7894" s="144">
        <v>0.91666666666666674</v>
      </c>
      <c r="AO7894" s="145">
        <v>0.91666666666666674</v>
      </c>
    </row>
    <row r="7895" spans="2:41" ht="14.5" hidden="1" x14ac:dyDescent="0.35">
      <c r="B7895" s="45" t="s">
        <v>3314</v>
      </c>
      <c r="C7895" s="54">
        <v>982533</v>
      </c>
      <c r="D7895" s="54">
        <v>982533</v>
      </c>
      <c r="E7895" s="60" t="s">
        <v>3216</v>
      </c>
      <c r="F7895" s="73">
        <v>0</v>
      </c>
      <c r="G7895" s="73">
        <v>0.91666666666666674</v>
      </c>
      <c r="H7895" s="73">
        <v>0.91666666666666674</v>
      </c>
      <c r="I7895" s="73">
        <v>0.91666666666666674</v>
      </c>
      <c r="J7895" s="81" t="s">
        <v>4230</v>
      </c>
      <c r="AL7895" s="144">
        <v>0</v>
      </c>
      <c r="AM7895" s="144">
        <v>0.91666666666666674</v>
      </c>
      <c r="AN7895" s="144">
        <v>0.91666666666666674</v>
      </c>
      <c r="AO7895" s="145">
        <v>0.91666666666666674</v>
      </c>
    </row>
    <row r="7896" spans="2:41" ht="14.5" hidden="1" x14ac:dyDescent="0.35">
      <c r="B7896" s="45" t="s">
        <v>3314</v>
      </c>
      <c r="C7896" s="54">
        <v>982538</v>
      </c>
      <c r="D7896" s="54">
        <v>982538</v>
      </c>
      <c r="E7896" s="60" t="s">
        <v>3216</v>
      </c>
      <c r="F7896" s="73">
        <v>0</v>
      </c>
      <c r="G7896" s="73">
        <v>0.91666666666666674</v>
      </c>
      <c r="H7896" s="73">
        <v>0.91666666666666674</v>
      </c>
      <c r="I7896" s="73">
        <v>0.91666666666666674</v>
      </c>
      <c r="J7896" s="81" t="s">
        <v>4230</v>
      </c>
      <c r="AL7896" s="144">
        <v>0</v>
      </c>
      <c r="AM7896" s="144">
        <v>0.91666666666666674</v>
      </c>
      <c r="AN7896" s="144">
        <v>0.91666666666666674</v>
      </c>
      <c r="AO7896" s="145">
        <v>0.91666666666666674</v>
      </c>
    </row>
    <row r="7897" spans="2:41" ht="14.5" hidden="1" x14ac:dyDescent="0.35">
      <c r="B7897" s="45" t="s">
        <v>3314</v>
      </c>
      <c r="C7897" s="54">
        <v>982750</v>
      </c>
      <c r="D7897" s="54">
        <v>982750</v>
      </c>
      <c r="E7897" s="60" t="s">
        <v>3216</v>
      </c>
      <c r="F7897" s="73">
        <v>0</v>
      </c>
      <c r="G7897" s="73">
        <v>0.91666666666666674</v>
      </c>
      <c r="H7897" s="73">
        <v>0.91666666666666674</v>
      </c>
      <c r="I7897" s="73">
        <v>0.91666666666666674</v>
      </c>
      <c r="J7897" s="81" t="s">
        <v>4230</v>
      </c>
      <c r="AL7897" s="144">
        <v>0</v>
      </c>
      <c r="AM7897" s="144">
        <v>0.91666666666666674</v>
      </c>
      <c r="AN7897" s="144">
        <v>0.91666666666666674</v>
      </c>
      <c r="AO7897" s="145">
        <v>0.91666666666666674</v>
      </c>
    </row>
    <row r="7898" spans="2:41" ht="14.5" hidden="1" x14ac:dyDescent="0.35">
      <c r="B7898" s="45" t="s">
        <v>3314</v>
      </c>
      <c r="C7898" s="54">
        <v>982752</v>
      </c>
      <c r="D7898" s="54">
        <v>982752</v>
      </c>
      <c r="E7898" s="60" t="s">
        <v>3216</v>
      </c>
      <c r="F7898" s="73">
        <v>0</v>
      </c>
      <c r="G7898" s="73">
        <v>0.91666666666666674</v>
      </c>
      <c r="H7898" s="73">
        <v>0.91666666666666674</v>
      </c>
      <c r="I7898" s="73">
        <v>0.91666666666666674</v>
      </c>
      <c r="J7898" s="81" t="s">
        <v>4230</v>
      </c>
      <c r="AL7898" s="144">
        <v>0</v>
      </c>
      <c r="AM7898" s="144">
        <v>0.91666666666666674</v>
      </c>
      <c r="AN7898" s="144">
        <v>0.91666666666666674</v>
      </c>
      <c r="AO7898" s="145">
        <v>0.91666666666666674</v>
      </c>
    </row>
    <row r="7899" spans="2:41" ht="14.5" hidden="1" x14ac:dyDescent="0.35">
      <c r="B7899" s="45" t="s">
        <v>3314</v>
      </c>
      <c r="C7899" s="54">
        <v>982755</v>
      </c>
      <c r="D7899" s="54">
        <v>982755</v>
      </c>
      <c r="E7899" s="60" t="s">
        <v>3216</v>
      </c>
      <c r="F7899" s="73">
        <v>0</v>
      </c>
      <c r="G7899" s="73">
        <v>0.91666666666666674</v>
      </c>
      <c r="H7899" s="73">
        <v>0.91666666666666674</v>
      </c>
      <c r="I7899" s="73">
        <v>0.91666666666666674</v>
      </c>
      <c r="J7899" s="81" t="s">
        <v>4230</v>
      </c>
      <c r="AL7899" s="144">
        <v>0</v>
      </c>
      <c r="AM7899" s="144">
        <v>0.91666666666666674</v>
      </c>
      <c r="AN7899" s="144">
        <v>0.91666666666666674</v>
      </c>
      <c r="AO7899" s="145">
        <v>0.91666666666666674</v>
      </c>
    </row>
    <row r="7900" spans="2:41" ht="14.5" hidden="1" x14ac:dyDescent="0.35">
      <c r="B7900" s="45" t="s">
        <v>3314</v>
      </c>
      <c r="C7900" s="54">
        <v>982757</v>
      </c>
      <c r="D7900" s="54">
        <v>982758</v>
      </c>
      <c r="E7900" s="60" t="s">
        <v>3216</v>
      </c>
      <c r="F7900" s="73">
        <v>0</v>
      </c>
      <c r="G7900" s="73">
        <v>0.91666666666666674</v>
      </c>
      <c r="H7900" s="73">
        <v>0.91666666666666674</v>
      </c>
      <c r="I7900" s="73">
        <v>0.91666666666666674</v>
      </c>
      <c r="J7900" s="81" t="s">
        <v>4230</v>
      </c>
      <c r="AL7900" s="144">
        <v>0</v>
      </c>
      <c r="AM7900" s="144">
        <v>0.91666666666666674</v>
      </c>
      <c r="AN7900" s="144">
        <v>0.91666666666666674</v>
      </c>
      <c r="AO7900" s="145">
        <v>0.91666666666666674</v>
      </c>
    </row>
    <row r="7901" spans="2:41" ht="14.5" hidden="1" x14ac:dyDescent="0.35">
      <c r="B7901" s="45" t="s">
        <v>3314</v>
      </c>
      <c r="C7901" s="54">
        <v>982812</v>
      </c>
      <c r="D7901" s="54">
        <v>982812</v>
      </c>
      <c r="E7901" s="60" t="s">
        <v>3216</v>
      </c>
      <c r="F7901" s="73">
        <v>0</v>
      </c>
      <c r="G7901" s="73">
        <v>0.91666666666666674</v>
      </c>
      <c r="H7901" s="73">
        <v>0.91666666666666674</v>
      </c>
      <c r="I7901" s="73">
        <v>0.91666666666666674</v>
      </c>
      <c r="J7901" s="81" t="s">
        <v>4230</v>
      </c>
      <c r="AL7901" s="144">
        <v>0</v>
      </c>
      <c r="AM7901" s="144">
        <v>0.91666666666666674</v>
      </c>
      <c r="AN7901" s="144">
        <v>0.91666666666666674</v>
      </c>
      <c r="AO7901" s="145">
        <v>0.91666666666666674</v>
      </c>
    </row>
    <row r="7902" spans="2:41" ht="14.5" hidden="1" x14ac:dyDescent="0.35">
      <c r="B7902" s="45" t="s">
        <v>3314</v>
      </c>
      <c r="C7902" s="54">
        <v>982821</v>
      </c>
      <c r="D7902" s="54">
        <v>982821</v>
      </c>
      <c r="E7902" s="60" t="s">
        <v>3216</v>
      </c>
      <c r="F7902" s="73">
        <v>0</v>
      </c>
      <c r="G7902" s="73">
        <v>0.91666666666666674</v>
      </c>
      <c r="H7902" s="73">
        <v>0.91666666666666674</v>
      </c>
      <c r="I7902" s="73">
        <v>0.91666666666666674</v>
      </c>
      <c r="J7902" s="81" t="s">
        <v>4230</v>
      </c>
      <c r="AL7902" s="144">
        <v>0</v>
      </c>
      <c r="AM7902" s="144">
        <v>0.91666666666666674</v>
      </c>
      <c r="AN7902" s="144">
        <v>0.91666666666666674</v>
      </c>
      <c r="AO7902" s="145">
        <v>0.91666666666666674</v>
      </c>
    </row>
    <row r="7903" spans="2:41" ht="14.5" hidden="1" x14ac:dyDescent="0.35">
      <c r="B7903" s="45" t="s">
        <v>3314</v>
      </c>
      <c r="C7903" s="54">
        <v>982853</v>
      </c>
      <c r="D7903" s="54">
        <v>982853</v>
      </c>
      <c r="E7903" s="60" t="s">
        <v>3216</v>
      </c>
      <c r="F7903" s="73">
        <v>0</v>
      </c>
      <c r="G7903" s="73">
        <v>0.91666666666666674</v>
      </c>
      <c r="H7903" s="73">
        <v>0.91666666666666674</v>
      </c>
      <c r="I7903" s="73">
        <v>0.91666666666666674</v>
      </c>
      <c r="J7903" s="81" t="s">
        <v>4230</v>
      </c>
      <c r="AL7903" s="144">
        <v>0</v>
      </c>
      <c r="AM7903" s="144">
        <v>0.91666666666666674</v>
      </c>
      <c r="AN7903" s="144">
        <v>0.91666666666666674</v>
      </c>
      <c r="AO7903" s="145">
        <v>0.91666666666666674</v>
      </c>
    </row>
    <row r="7904" spans="2:41" ht="14.5" hidden="1" x14ac:dyDescent="0.35">
      <c r="B7904" s="45" t="s">
        <v>3314</v>
      </c>
      <c r="C7904" s="54">
        <v>982972</v>
      </c>
      <c r="D7904" s="54">
        <v>982972</v>
      </c>
      <c r="E7904" s="60" t="s">
        <v>3216</v>
      </c>
      <c r="F7904" s="73">
        <v>0</v>
      </c>
      <c r="G7904" s="73">
        <v>0.91666666666666674</v>
      </c>
      <c r="H7904" s="73">
        <v>0.91666666666666674</v>
      </c>
      <c r="I7904" s="73">
        <v>0.91666666666666674</v>
      </c>
      <c r="J7904" s="81" t="s">
        <v>4230</v>
      </c>
      <c r="AL7904" s="144">
        <v>0</v>
      </c>
      <c r="AM7904" s="144">
        <v>0.91666666666666674</v>
      </c>
      <c r="AN7904" s="144">
        <v>0.91666666666666674</v>
      </c>
      <c r="AO7904" s="145">
        <v>0.91666666666666674</v>
      </c>
    </row>
    <row r="7905" spans="2:41" ht="14.5" hidden="1" x14ac:dyDescent="0.35">
      <c r="B7905" s="45" t="s">
        <v>3314</v>
      </c>
      <c r="C7905" s="54">
        <v>983038</v>
      </c>
      <c r="D7905" s="54">
        <v>983038</v>
      </c>
      <c r="E7905" s="60" t="s">
        <v>3216</v>
      </c>
      <c r="F7905" s="73">
        <v>0</v>
      </c>
      <c r="G7905" s="73">
        <v>0.91666666666666674</v>
      </c>
      <c r="H7905" s="73">
        <v>0.91666666666666674</v>
      </c>
      <c r="I7905" s="73">
        <v>0.91666666666666674</v>
      </c>
      <c r="J7905" s="81" t="s">
        <v>4230</v>
      </c>
      <c r="AL7905" s="144">
        <v>0</v>
      </c>
      <c r="AM7905" s="144">
        <v>0.91666666666666674</v>
      </c>
      <c r="AN7905" s="144">
        <v>0.91666666666666674</v>
      </c>
      <c r="AO7905" s="145">
        <v>0.91666666666666674</v>
      </c>
    </row>
    <row r="7906" spans="2:41" ht="14.5" hidden="1" x14ac:dyDescent="0.35">
      <c r="B7906" s="45" t="s">
        <v>3314</v>
      </c>
      <c r="C7906" s="54">
        <v>983127</v>
      </c>
      <c r="D7906" s="54">
        <v>983127</v>
      </c>
      <c r="E7906" s="60" t="s">
        <v>3216</v>
      </c>
      <c r="F7906" s="73">
        <v>0</v>
      </c>
      <c r="G7906" s="73">
        <v>0.91666666666666674</v>
      </c>
      <c r="H7906" s="73">
        <v>0.91666666666666674</v>
      </c>
      <c r="I7906" s="73">
        <v>0.91666666666666674</v>
      </c>
      <c r="J7906" s="81" t="s">
        <v>4230</v>
      </c>
      <c r="AL7906" s="144">
        <v>0</v>
      </c>
      <c r="AM7906" s="144">
        <v>0.91666666666666674</v>
      </c>
      <c r="AN7906" s="144">
        <v>0.91666666666666674</v>
      </c>
      <c r="AO7906" s="145">
        <v>0.91666666666666674</v>
      </c>
    </row>
    <row r="7907" spans="2:41" ht="14.5" hidden="1" x14ac:dyDescent="0.35">
      <c r="B7907" s="45" t="s">
        <v>3314</v>
      </c>
      <c r="C7907" s="54">
        <v>983239</v>
      </c>
      <c r="D7907" s="54">
        <v>983239</v>
      </c>
      <c r="E7907" s="60" t="s">
        <v>3216</v>
      </c>
      <c r="F7907" s="73">
        <v>0</v>
      </c>
      <c r="G7907" s="73">
        <v>0.91666666666666674</v>
      </c>
      <c r="H7907" s="73">
        <v>0.91666666666666674</v>
      </c>
      <c r="I7907" s="73">
        <v>0.91666666666666674</v>
      </c>
      <c r="J7907" s="81" t="s">
        <v>4230</v>
      </c>
      <c r="AL7907" s="144">
        <v>0</v>
      </c>
      <c r="AM7907" s="144">
        <v>0.91666666666666674</v>
      </c>
      <c r="AN7907" s="144">
        <v>0.91666666666666674</v>
      </c>
      <c r="AO7907" s="145">
        <v>0.91666666666666674</v>
      </c>
    </row>
    <row r="7908" spans="2:41" ht="14.5" hidden="1" x14ac:dyDescent="0.35">
      <c r="B7908" s="45" t="s">
        <v>3314</v>
      </c>
      <c r="C7908" s="54">
        <v>983285</v>
      </c>
      <c r="D7908" s="54">
        <v>983285</v>
      </c>
      <c r="E7908" s="60" t="s">
        <v>3216</v>
      </c>
      <c r="F7908" s="73">
        <v>0</v>
      </c>
      <c r="G7908" s="73">
        <v>0.91666666666666674</v>
      </c>
      <c r="H7908" s="73">
        <v>0.91666666666666674</v>
      </c>
      <c r="I7908" s="73">
        <v>0.91666666666666674</v>
      </c>
      <c r="J7908" s="81" t="s">
        <v>4230</v>
      </c>
      <c r="AL7908" s="144">
        <v>0</v>
      </c>
      <c r="AM7908" s="144">
        <v>0.91666666666666674</v>
      </c>
      <c r="AN7908" s="144">
        <v>0.91666666666666674</v>
      </c>
      <c r="AO7908" s="145">
        <v>0.91666666666666674</v>
      </c>
    </row>
    <row r="7909" spans="2:41" ht="14.5" hidden="1" x14ac:dyDescent="0.35">
      <c r="B7909" s="45" t="s">
        <v>3314</v>
      </c>
      <c r="C7909" s="54">
        <v>983480</v>
      </c>
      <c r="D7909" s="54">
        <v>983480</v>
      </c>
      <c r="E7909" s="60" t="s">
        <v>3216</v>
      </c>
      <c r="F7909" s="73">
        <v>0</v>
      </c>
      <c r="G7909" s="73">
        <v>0.91666666666666674</v>
      </c>
      <c r="H7909" s="73">
        <v>0.91666666666666674</v>
      </c>
      <c r="I7909" s="73">
        <v>0.91666666666666674</v>
      </c>
      <c r="J7909" s="81" t="s">
        <v>4230</v>
      </c>
      <c r="AL7909" s="144">
        <v>0</v>
      </c>
      <c r="AM7909" s="144">
        <v>0.91666666666666674</v>
      </c>
      <c r="AN7909" s="144">
        <v>0.91666666666666674</v>
      </c>
      <c r="AO7909" s="145">
        <v>0.91666666666666674</v>
      </c>
    </row>
    <row r="7910" spans="2:41" ht="14.5" hidden="1" x14ac:dyDescent="0.35">
      <c r="B7910" s="45" t="s">
        <v>3314</v>
      </c>
      <c r="C7910" s="54">
        <v>983554</v>
      </c>
      <c r="D7910" s="54">
        <v>983554</v>
      </c>
      <c r="E7910" s="60" t="s">
        <v>3216</v>
      </c>
      <c r="F7910" s="73">
        <v>0</v>
      </c>
      <c r="G7910" s="73">
        <v>0.91666666666666674</v>
      </c>
      <c r="H7910" s="73">
        <v>0.91666666666666674</v>
      </c>
      <c r="I7910" s="73">
        <v>0.91666666666666674</v>
      </c>
      <c r="J7910" s="81" t="s">
        <v>4230</v>
      </c>
      <c r="AL7910" s="144">
        <v>0</v>
      </c>
      <c r="AM7910" s="144">
        <v>0.91666666666666674</v>
      </c>
      <c r="AN7910" s="144">
        <v>0.91666666666666674</v>
      </c>
      <c r="AO7910" s="145">
        <v>0.91666666666666674</v>
      </c>
    </row>
    <row r="7911" spans="2:41" ht="14.5" hidden="1" x14ac:dyDescent="0.35">
      <c r="B7911" s="45" t="s">
        <v>3314</v>
      </c>
      <c r="C7911" s="54">
        <v>983582</v>
      </c>
      <c r="D7911" s="54">
        <v>983582</v>
      </c>
      <c r="E7911" s="60" t="s">
        <v>3216</v>
      </c>
      <c r="F7911" s="73">
        <v>0</v>
      </c>
      <c r="G7911" s="73">
        <v>0.91666666666666674</v>
      </c>
      <c r="H7911" s="73">
        <v>0.91666666666666674</v>
      </c>
      <c r="I7911" s="73">
        <v>0.91666666666666674</v>
      </c>
      <c r="J7911" s="81" t="s">
        <v>4230</v>
      </c>
      <c r="AL7911" s="144">
        <v>0</v>
      </c>
      <c r="AM7911" s="144">
        <v>0.91666666666666674</v>
      </c>
      <c r="AN7911" s="144">
        <v>0.91666666666666674</v>
      </c>
      <c r="AO7911" s="145">
        <v>0.91666666666666674</v>
      </c>
    </row>
    <row r="7912" spans="2:41" ht="14.5" hidden="1" x14ac:dyDescent="0.35">
      <c r="B7912" s="45" t="s">
        <v>3314</v>
      </c>
      <c r="C7912" s="54">
        <v>983644</v>
      </c>
      <c r="D7912" s="54">
        <v>983644</v>
      </c>
      <c r="E7912" s="60" t="s">
        <v>3216</v>
      </c>
      <c r="F7912" s="73">
        <v>0</v>
      </c>
      <c r="G7912" s="73">
        <v>0.91666666666666674</v>
      </c>
      <c r="H7912" s="73">
        <v>0.91666666666666674</v>
      </c>
      <c r="I7912" s="73">
        <v>0.91666666666666674</v>
      </c>
      <c r="J7912" s="81" t="s">
        <v>4230</v>
      </c>
      <c r="AL7912" s="144">
        <v>0</v>
      </c>
      <c r="AM7912" s="144">
        <v>0.91666666666666674</v>
      </c>
      <c r="AN7912" s="144">
        <v>0.91666666666666674</v>
      </c>
      <c r="AO7912" s="145">
        <v>0.91666666666666674</v>
      </c>
    </row>
    <row r="7913" spans="2:41" ht="14.5" hidden="1" x14ac:dyDescent="0.35">
      <c r="B7913" s="45" t="s">
        <v>3314</v>
      </c>
      <c r="C7913" s="54">
        <v>983720</v>
      </c>
      <c r="D7913" s="54">
        <v>983720</v>
      </c>
      <c r="E7913" s="60" t="s">
        <v>3216</v>
      </c>
      <c r="F7913" s="73">
        <v>0</v>
      </c>
      <c r="G7913" s="73">
        <v>0.91666666666666674</v>
      </c>
      <c r="H7913" s="73">
        <v>0.91666666666666674</v>
      </c>
      <c r="I7913" s="73">
        <v>0.91666666666666674</v>
      </c>
      <c r="J7913" s="81" t="s">
        <v>4230</v>
      </c>
      <c r="AL7913" s="144">
        <v>0</v>
      </c>
      <c r="AM7913" s="144">
        <v>0.91666666666666674</v>
      </c>
      <c r="AN7913" s="144">
        <v>0.91666666666666674</v>
      </c>
      <c r="AO7913" s="145">
        <v>0.91666666666666674</v>
      </c>
    </row>
    <row r="7914" spans="2:41" ht="14.5" hidden="1" x14ac:dyDescent="0.35">
      <c r="B7914" s="45" t="s">
        <v>3314</v>
      </c>
      <c r="C7914" s="54">
        <v>983781</v>
      </c>
      <c r="D7914" s="54">
        <v>983781</v>
      </c>
      <c r="E7914" s="60" t="s">
        <v>3216</v>
      </c>
      <c r="F7914" s="73">
        <v>0</v>
      </c>
      <c r="G7914" s="73">
        <v>0.91666666666666674</v>
      </c>
      <c r="H7914" s="73">
        <v>0.91666666666666674</v>
      </c>
      <c r="I7914" s="73">
        <v>0.91666666666666674</v>
      </c>
      <c r="J7914" s="81" t="s">
        <v>4230</v>
      </c>
      <c r="AL7914" s="144">
        <v>0</v>
      </c>
      <c r="AM7914" s="144">
        <v>0.91666666666666674</v>
      </c>
      <c r="AN7914" s="144">
        <v>0.91666666666666674</v>
      </c>
      <c r="AO7914" s="145">
        <v>0.91666666666666674</v>
      </c>
    </row>
    <row r="7915" spans="2:41" ht="14.5" hidden="1" x14ac:dyDescent="0.35">
      <c r="B7915" s="45" t="s">
        <v>3314</v>
      </c>
      <c r="C7915" s="54">
        <v>983785</v>
      </c>
      <c r="D7915" s="54">
        <v>983785</v>
      </c>
      <c r="E7915" s="60" t="s">
        <v>3216</v>
      </c>
      <c r="F7915" s="73">
        <v>0</v>
      </c>
      <c r="G7915" s="73">
        <v>0.91666666666666674</v>
      </c>
      <c r="H7915" s="73">
        <v>0.91666666666666674</v>
      </c>
      <c r="I7915" s="73">
        <v>0.91666666666666674</v>
      </c>
      <c r="J7915" s="81" t="s">
        <v>4230</v>
      </c>
      <c r="AL7915" s="144">
        <v>0</v>
      </c>
      <c r="AM7915" s="144">
        <v>0.91666666666666674</v>
      </c>
      <c r="AN7915" s="144">
        <v>0.91666666666666674</v>
      </c>
      <c r="AO7915" s="145">
        <v>0.91666666666666674</v>
      </c>
    </row>
    <row r="7916" spans="2:41" ht="14.5" hidden="1" x14ac:dyDescent="0.35">
      <c r="B7916" s="45" t="s">
        <v>3314</v>
      </c>
      <c r="C7916" s="54">
        <v>983801</v>
      </c>
      <c r="D7916" s="54">
        <v>983801</v>
      </c>
      <c r="E7916" s="60" t="s">
        <v>3216</v>
      </c>
      <c r="F7916" s="73">
        <v>0</v>
      </c>
      <c r="G7916" s="73">
        <v>0.91666666666666674</v>
      </c>
      <c r="H7916" s="73">
        <v>0.91666666666666674</v>
      </c>
      <c r="I7916" s="73">
        <v>0.91666666666666674</v>
      </c>
      <c r="J7916" s="81" t="s">
        <v>4230</v>
      </c>
      <c r="AL7916" s="144">
        <v>0</v>
      </c>
      <c r="AM7916" s="144">
        <v>0.91666666666666674</v>
      </c>
      <c r="AN7916" s="144">
        <v>0.91666666666666674</v>
      </c>
      <c r="AO7916" s="145">
        <v>0.91666666666666674</v>
      </c>
    </row>
    <row r="7917" spans="2:41" ht="14.5" hidden="1" x14ac:dyDescent="0.35">
      <c r="B7917" s="45" t="s">
        <v>3314</v>
      </c>
      <c r="C7917" s="54">
        <v>983874</v>
      </c>
      <c r="D7917" s="54">
        <v>983874</v>
      </c>
      <c r="E7917" s="60" t="s">
        <v>3216</v>
      </c>
      <c r="F7917" s="73">
        <v>0</v>
      </c>
      <c r="G7917" s="73">
        <v>0.91666666666666674</v>
      </c>
      <c r="H7917" s="73">
        <v>0.91666666666666674</v>
      </c>
      <c r="I7917" s="73">
        <v>0.91666666666666674</v>
      </c>
      <c r="J7917" s="81" t="s">
        <v>4230</v>
      </c>
      <c r="AL7917" s="144">
        <v>0</v>
      </c>
      <c r="AM7917" s="144">
        <v>0.91666666666666674</v>
      </c>
      <c r="AN7917" s="144">
        <v>0.91666666666666674</v>
      </c>
      <c r="AO7917" s="145">
        <v>0.91666666666666674</v>
      </c>
    </row>
    <row r="7918" spans="2:41" ht="14.5" hidden="1" x14ac:dyDescent="0.35">
      <c r="B7918" s="45" t="s">
        <v>3314</v>
      </c>
      <c r="C7918" s="54">
        <v>983882</v>
      </c>
      <c r="D7918" s="54">
        <v>983882</v>
      </c>
      <c r="E7918" s="60" t="s">
        <v>3216</v>
      </c>
      <c r="F7918" s="73">
        <v>0</v>
      </c>
      <c r="G7918" s="73">
        <v>0.91666666666666674</v>
      </c>
      <c r="H7918" s="73">
        <v>0.91666666666666674</v>
      </c>
      <c r="I7918" s="73">
        <v>0.91666666666666674</v>
      </c>
      <c r="J7918" s="81" t="s">
        <v>4230</v>
      </c>
      <c r="AL7918" s="144">
        <v>0</v>
      </c>
      <c r="AM7918" s="144">
        <v>0.91666666666666674</v>
      </c>
      <c r="AN7918" s="144">
        <v>0.91666666666666674</v>
      </c>
      <c r="AO7918" s="145">
        <v>0.91666666666666674</v>
      </c>
    </row>
    <row r="7919" spans="2:41" ht="14.5" hidden="1" x14ac:dyDescent="0.35">
      <c r="B7919" s="45" t="s">
        <v>3314</v>
      </c>
      <c r="C7919" s="54">
        <v>983962</v>
      </c>
      <c r="D7919" s="54">
        <v>983962</v>
      </c>
      <c r="E7919" s="60" t="s">
        <v>3216</v>
      </c>
      <c r="F7919" s="73">
        <v>0</v>
      </c>
      <c r="G7919" s="73">
        <v>0.91666666666666674</v>
      </c>
      <c r="H7919" s="73">
        <v>0.91666666666666674</v>
      </c>
      <c r="I7919" s="73">
        <v>0.91666666666666674</v>
      </c>
      <c r="J7919" s="81" t="s">
        <v>4230</v>
      </c>
      <c r="AL7919" s="144">
        <v>0</v>
      </c>
      <c r="AM7919" s="144">
        <v>0.91666666666666674</v>
      </c>
      <c r="AN7919" s="144">
        <v>0.91666666666666674</v>
      </c>
      <c r="AO7919" s="145">
        <v>0.91666666666666674</v>
      </c>
    </row>
    <row r="7920" spans="2:41" ht="14.5" hidden="1" x14ac:dyDescent="0.35">
      <c r="B7920" s="45" t="s">
        <v>3314</v>
      </c>
      <c r="C7920" s="54">
        <v>984024</v>
      </c>
      <c r="D7920" s="54">
        <v>984024</v>
      </c>
      <c r="E7920" s="60" t="s">
        <v>3216</v>
      </c>
      <c r="F7920" s="73">
        <v>0</v>
      </c>
      <c r="G7920" s="73">
        <v>0.91666666666666674</v>
      </c>
      <c r="H7920" s="73">
        <v>0.91666666666666674</v>
      </c>
      <c r="I7920" s="73">
        <v>0.91666666666666674</v>
      </c>
      <c r="J7920" s="81" t="s">
        <v>4230</v>
      </c>
      <c r="AL7920" s="144">
        <v>0</v>
      </c>
      <c r="AM7920" s="144">
        <v>0.91666666666666674</v>
      </c>
      <c r="AN7920" s="144">
        <v>0.91666666666666674</v>
      </c>
      <c r="AO7920" s="145">
        <v>0.91666666666666674</v>
      </c>
    </row>
    <row r="7921" spans="2:41" ht="14.5" hidden="1" x14ac:dyDescent="0.35">
      <c r="B7921" s="45" t="s">
        <v>3314</v>
      </c>
      <c r="C7921" s="54">
        <v>984105</v>
      </c>
      <c r="D7921" s="54">
        <v>984105</v>
      </c>
      <c r="E7921" s="60" t="s">
        <v>3216</v>
      </c>
      <c r="F7921" s="73">
        <v>0</v>
      </c>
      <c r="G7921" s="73">
        <v>0.91666666666666674</v>
      </c>
      <c r="H7921" s="73">
        <v>0.91666666666666674</v>
      </c>
      <c r="I7921" s="73">
        <v>0.91666666666666674</v>
      </c>
      <c r="J7921" s="81" t="s">
        <v>4230</v>
      </c>
      <c r="AL7921" s="144">
        <v>0</v>
      </c>
      <c r="AM7921" s="144">
        <v>0.91666666666666674</v>
      </c>
      <c r="AN7921" s="144">
        <v>0.91666666666666674</v>
      </c>
      <c r="AO7921" s="145">
        <v>0.91666666666666674</v>
      </c>
    </row>
    <row r="7922" spans="2:41" ht="14.5" hidden="1" x14ac:dyDescent="0.35">
      <c r="B7922" s="45" t="s">
        <v>3314</v>
      </c>
      <c r="C7922" s="54">
        <v>984129</v>
      </c>
      <c r="D7922" s="54">
        <v>984129</v>
      </c>
      <c r="E7922" s="60" t="s">
        <v>3216</v>
      </c>
      <c r="F7922" s="73">
        <v>0</v>
      </c>
      <c r="G7922" s="73">
        <v>0.91666666666666674</v>
      </c>
      <c r="H7922" s="73">
        <v>0.91666666666666674</v>
      </c>
      <c r="I7922" s="73">
        <v>0.91666666666666674</v>
      </c>
      <c r="J7922" s="81" t="s">
        <v>4230</v>
      </c>
      <c r="AL7922" s="144">
        <v>0</v>
      </c>
      <c r="AM7922" s="144">
        <v>0.91666666666666674</v>
      </c>
      <c r="AN7922" s="144">
        <v>0.91666666666666674</v>
      </c>
      <c r="AO7922" s="145">
        <v>0.91666666666666674</v>
      </c>
    </row>
    <row r="7923" spans="2:41" ht="14.5" hidden="1" x14ac:dyDescent="0.35">
      <c r="B7923" s="45" t="s">
        <v>3314</v>
      </c>
      <c r="C7923" s="54">
        <v>984199</v>
      </c>
      <c r="D7923" s="54">
        <v>984199</v>
      </c>
      <c r="E7923" s="60" t="s">
        <v>3216</v>
      </c>
      <c r="F7923" s="73">
        <v>0</v>
      </c>
      <c r="G7923" s="73">
        <v>0.91666666666666674</v>
      </c>
      <c r="H7923" s="73">
        <v>0.91666666666666674</v>
      </c>
      <c r="I7923" s="73">
        <v>0.91666666666666674</v>
      </c>
      <c r="J7923" s="81" t="s">
        <v>4230</v>
      </c>
      <c r="AL7923" s="144">
        <v>0</v>
      </c>
      <c r="AM7923" s="144">
        <v>0.91666666666666674</v>
      </c>
      <c r="AN7923" s="144">
        <v>0.91666666666666674</v>
      </c>
      <c r="AO7923" s="145">
        <v>0.91666666666666674</v>
      </c>
    </row>
    <row r="7924" spans="2:41" ht="14.5" hidden="1" x14ac:dyDescent="0.35">
      <c r="B7924" s="45" t="s">
        <v>3314</v>
      </c>
      <c r="C7924" s="54">
        <v>984255</v>
      </c>
      <c r="D7924" s="54">
        <v>984255</v>
      </c>
      <c r="E7924" s="60" t="s">
        <v>3216</v>
      </c>
      <c r="F7924" s="73">
        <v>0</v>
      </c>
      <c r="G7924" s="73">
        <v>0.91666666666666674</v>
      </c>
      <c r="H7924" s="73">
        <v>0.91666666666666674</v>
      </c>
      <c r="I7924" s="73">
        <v>0.91666666666666674</v>
      </c>
      <c r="J7924" s="81" t="s">
        <v>4230</v>
      </c>
      <c r="AL7924" s="144">
        <v>0</v>
      </c>
      <c r="AM7924" s="144">
        <v>0.91666666666666674</v>
      </c>
      <c r="AN7924" s="144">
        <v>0.91666666666666674</v>
      </c>
      <c r="AO7924" s="145">
        <v>0.91666666666666674</v>
      </c>
    </row>
    <row r="7925" spans="2:41" ht="14.5" hidden="1" x14ac:dyDescent="0.35">
      <c r="B7925" s="45" t="s">
        <v>3314</v>
      </c>
      <c r="C7925" s="54">
        <v>984462</v>
      </c>
      <c r="D7925" s="54">
        <v>984462</v>
      </c>
      <c r="E7925" s="60" t="s">
        <v>3216</v>
      </c>
      <c r="F7925" s="73">
        <v>0</v>
      </c>
      <c r="G7925" s="73">
        <v>0.91666666666666674</v>
      </c>
      <c r="H7925" s="73">
        <v>0.91666666666666674</v>
      </c>
      <c r="I7925" s="73">
        <v>0.91666666666666674</v>
      </c>
      <c r="J7925" s="81" t="s">
        <v>4230</v>
      </c>
      <c r="AL7925" s="144">
        <v>0</v>
      </c>
      <c r="AM7925" s="144">
        <v>0.91666666666666674</v>
      </c>
      <c r="AN7925" s="144">
        <v>0.91666666666666674</v>
      </c>
      <c r="AO7925" s="145">
        <v>0.91666666666666674</v>
      </c>
    </row>
    <row r="7926" spans="2:41" ht="14.5" hidden="1" x14ac:dyDescent="0.35">
      <c r="B7926" s="45" t="s">
        <v>3314</v>
      </c>
      <c r="C7926" s="54">
        <v>984497</v>
      </c>
      <c r="D7926" s="54">
        <v>984497</v>
      </c>
      <c r="E7926" s="60" t="s">
        <v>3216</v>
      </c>
      <c r="F7926" s="73">
        <v>0</v>
      </c>
      <c r="G7926" s="73">
        <v>0.91666666666666674</v>
      </c>
      <c r="H7926" s="73">
        <v>0.91666666666666674</v>
      </c>
      <c r="I7926" s="73">
        <v>0.91666666666666674</v>
      </c>
      <c r="J7926" s="81" t="s">
        <v>4230</v>
      </c>
      <c r="AL7926" s="144">
        <v>0</v>
      </c>
      <c r="AM7926" s="144">
        <v>0.91666666666666674</v>
      </c>
      <c r="AN7926" s="144">
        <v>0.91666666666666674</v>
      </c>
      <c r="AO7926" s="145">
        <v>0.91666666666666674</v>
      </c>
    </row>
    <row r="7927" spans="2:41" ht="14.5" hidden="1" x14ac:dyDescent="0.35">
      <c r="B7927" s="45" t="s">
        <v>3314</v>
      </c>
      <c r="C7927" s="54">
        <v>984509</v>
      </c>
      <c r="D7927" s="54">
        <v>984509</v>
      </c>
      <c r="E7927" s="60" t="s">
        <v>3216</v>
      </c>
      <c r="F7927" s="73">
        <v>0</v>
      </c>
      <c r="G7927" s="73">
        <v>0.91666666666666674</v>
      </c>
      <c r="H7927" s="73">
        <v>0.91666666666666674</v>
      </c>
      <c r="I7927" s="73">
        <v>0.91666666666666674</v>
      </c>
      <c r="J7927" s="81" t="s">
        <v>4230</v>
      </c>
      <c r="AL7927" s="144">
        <v>0</v>
      </c>
      <c r="AM7927" s="144">
        <v>0.91666666666666674</v>
      </c>
      <c r="AN7927" s="144">
        <v>0.91666666666666674</v>
      </c>
      <c r="AO7927" s="145">
        <v>0.91666666666666674</v>
      </c>
    </row>
    <row r="7928" spans="2:41" ht="14.5" hidden="1" x14ac:dyDescent="0.35">
      <c r="B7928" s="45" t="s">
        <v>3314</v>
      </c>
      <c r="C7928" s="54">
        <v>984555</v>
      </c>
      <c r="D7928" s="54">
        <v>984555</v>
      </c>
      <c r="E7928" s="60" t="s">
        <v>3216</v>
      </c>
      <c r="F7928" s="73">
        <v>0</v>
      </c>
      <c r="G7928" s="73">
        <v>0.91666666666666674</v>
      </c>
      <c r="H7928" s="73">
        <v>0.91666666666666674</v>
      </c>
      <c r="I7928" s="73">
        <v>0.91666666666666674</v>
      </c>
      <c r="J7928" s="81" t="s">
        <v>4230</v>
      </c>
      <c r="AL7928" s="144">
        <v>0</v>
      </c>
      <c r="AM7928" s="144">
        <v>0.91666666666666674</v>
      </c>
      <c r="AN7928" s="144">
        <v>0.91666666666666674</v>
      </c>
      <c r="AO7928" s="145">
        <v>0.91666666666666674</v>
      </c>
    </row>
    <row r="7929" spans="2:41" ht="14.5" hidden="1" x14ac:dyDescent="0.35">
      <c r="B7929" s="45" t="s">
        <v>3314</v>
      </c>
      <c r="C7929" s="54">
        <v>984610</v>
      </c>
      <c r="D7929" s="54">
        <v>984610</v>
      </c>
      <c r="E7929" s="60" t="s">
        <v>3216</v>
      </c>
      <c r="F7929" s="73">
        <v>0</v>
      </c>
      <c r="G7929" s="73">
        <v>0.91666666666666674</v>
      </c>
      <c r="H7929" s="73">
        <v>0.91666666666666674</v>
      </c>
      <c r="I7929" s="73">
        <v>0.91666666666666674</v>
      </c>
      <c r="J7929" s="81" t="s">
        <v>4230</v>
      </c>
      <c r="AL7929" s="144">
        <v>0</v>
      </c>
      <c r="AM7929" s="144">
        <v>0.91666666666666674</v>
      </c>
      <c r="AN7929" s="144">
        <v>0.91666666666666674</v>
      </c>
      <c r="AO7929" s="145">
        <v>0.91666666666666674</v>
      </c>
    </row>
    <row r="7930" spans="2:41" ht="14.5" hidden="1" x14ac:dyDescent="0.35">
      <c r="B7930" s="45" t="s">
        <v>3314</v>
      </c>
      <c r="C7930" s="54">
        <v>984622</v>
      </c>
      <c r="D7930" s="54">
        <v>984622</v>
      </c>
      <c r="E7930" s="60" t="s">
        <v>3216</v>
      </c>
      <c r="F7930" s="73">
        <v>0</v>
      </c>
      <c r="G7930" s="73">
        <v>0.91666666666666674</v>
      </c>
      <c r="H7930" s="73">
        <v>0.91666666666666674</v>
      </c>
      <c r="I7930" s="73">
        <v>0.91666666666666674</v>
      </c>
      <c r="J7930" s="81" t="s">
        <v>4230</v>
      </c>
      <c r="AL7930" s="144">
        <v>0</v>
      </c>
      <c r="AM7930" s="144">
        <v>0.91666666666666674</v>
      </c>
      <c r="AN7930" s="144">
        <v>0.91666666666666674</v>
      </c>
      <c r="AO7930" s="145">
        <v>0.91666666666666674</v>
      </c>
    </row>
    <row r="7931" spans="2:41" ht="14.5" hidden="1" x14ac:dyDescent="0.35">
      <c r="B7931" s="45" t="s">
        <v>3314</v>
      </c>
      <c r="C7931" s="54">
        <v>984689</v>
      </c>
      <c r="D7931" s="54">
        <v>984689</v>
      </c>
      <c r="E7931" s="60" t="s">
        <v>3216</v>
      </c>
      <c r="F7931" s="73">
        <v>0</v>
      </c>
      <c r="G7931" s="73">
        <v>0.91666666666666674</v>
      </c>
      <c r="H7931" s="73">
        <v>0.91666666666666674</v>
      </c>
      <c r="I7931" s="73">
        <v>0.91666666666666674</v>
      </c>
      <c r="J7931" s="81" t="s">
        <v>4230</v>
      </c>
      <c r="AL7931" s="144">
        <v>0</v>
      </c>
      <c r="AM7931" s="144">
        <v>0.91666666666666674</v>
      </c>
      <c r="AN7931" s="144">
        <v>0.91666666666666674</v>
      </c>
      <c r="AO7931" s="145">
        <v>0.91666666666666674</v>
      </c>
    </row>
    <row r="7932" spans="2:41" ht="14.5" hidden="1" x14ac:dyDescent="0.35">
      <c r="B7932" s="45" t="s">
        <v>3314</v>
      </c>
      <c r="C7932" s="54">
        <v>984792</v>
      </c>
      <c r="D7932" s="54">
        <v>984792</v>
      </c>
      <c r="E7932" s="60" t="s">
        <v>3216</v>
      </c>
      <c r="F7932" s="73">
        <v>0</v>
      </c>
      <c r="G7932" s="73">
        <v>0.91666666666666674</v>
      </c>
      <c r="H7932" s="73">
        <v>0.91666666666666674</v>
      </c>
      <c r="I7932" s="73">
        <v>0.91666666666666674</v>
      </c>
      <c r="J7932" s="81" t="s">
        <v>4230</v>
      </c>
      <c r="AL7932" s="144">
        <v>0</v>
      </c>
      <c r="AM7932" s="144">
        <v>0.91666666666666674</v>
      </c>
      <c r="AN7932" s="144">
        <v>0.91666666666666674</v>
      </c>
      <c r="AO7932" s="145">
        <v>0.91666666666666674</v>
      </c>
    </row>
    <row r="7933" spans="2:41" ht="14.5" hidden="1" x14ac:dyDescent="0.35">
      <c r="B7933" s="45" t="s">
        <v>3314</v>
      </c>
      <c r="C7933" s="54">
        <v>989070</v>
      </c>
      <c r="D7933" s="54">
        <v>989070</v>
      </c>
      <c r="E7933" s="60" t="s">
        <v>3216</v>
      </c>
      <c r="F7933" s="73">
        <v>0</v>
      </c>
      <c r="G7933" s="73">
        <v>0.91666666666666674</v>
      </c>
      <c r="H7933" s="73">
        <v>0.91666666666666674</v>
      </c>
      <c r="I7933" s="73">
        <v>0.91666666666666674</v>
      </c>
      <c r="J7933" s="81" t="s">
        <v>4230</v>
      </c>
      <c r="AL7933" s="144">
        <v>0</v>
      </c>
      <c r="AM7933" s="144">
        <v>0.91666666666666674</v>
      </c>
      <c r="AN7933" s="144">
        <v>0.91666666666666674</v>
      </c>
      <c r="AO7933" s="145">
        <v>0.91666666666666674</v>
      </c>
    </row>
    <row r="7934" spans="2:41" ht="14.5" hidden="1" x14ac:dyDescent="0.35">
      <c r="B7934" s="45" t="s">
        <v>3314</v>
      </c>
      <c r="C7934" s="54">
        <v>901990</v>
      </c>
      <c r="D7934" s="54">
        <v>901990</v>
      </c>
      <c r="E7934" s="60" t="s">
        <v>3217</v>
      </c>
      <c r="F7934" s="73">
        <v>0</v>
      </c>
      <c r="G7934" s="73">
        <v>1</v>
      </c>
      <c r="H7934" s="73">
        <v>1</v>
      </c>
      <c r="I7934" s="73">
        <v>1</v>
      </c>
      <c r="J7934" s="81" t="s">
        <v>4230</v>
      </c>
      <c r="AL7934" s="144">
        <v>0</v>
      </c>
      <c r="AM7934" s="144">
        <v>1</v>
      </c>
      <c r="AN7934" s="144">
        <v>1</v>
      </c>
      <c r="AO7934" s="145">
        <v>1</v>
      </c>
    </row>
    <row r="7935" spans="2:41" ht="14.5" hidden="1" x14ac:dyDescent="0.35">
      <c r="B7935" s="45" t="s">
        <v>3314</v>
      </c>
      <c r="C7935" s="54">
        <v>902031</v>
      </c>
      <c r="D7935" s="54">
        <v>902031</v>
      </c>
      <c r="E7935" s="60" t="s">
        <v>3217</v>
      </c>
      <c r="F7935" s="73">
        <v>0</v>
      </c>
      <c r="G7935" s="73">
        <v>1</v>
      </c>
      <c r="H7935" s="73">
        <v>1</v>
      </c>
      <c r="I7935" s="73">
        <v>1</v>
      </c>
      <c r="J7935" s="81" t="s">
        <v>4230</v>
      </c>
      <c r="AL7935" s="144">
        <v>0</v>
      </c>
      <c r="AM7935" s="144">
        <v>1</v>
      </c>
      <c r="AN7935" s="144">
        <v>1</v>
      </c>
      <c r="AO7935" s="145">
        <v>1</v>
      </c>
    </row>
    <row r="7936" spans="2:41" ht="14.5" hidden="1" x14ac:dyDescent="0.35">
      <c r="B7936" s="45" t="s">
        <v>3314</v>
      </c>
      <c r="C7936" s="54">
        <v>902138</v>
      </c>
      <c r="D7936" s="54">
        <v>902138</v>
      </c>
      <c r="E7936" s="60" t="s">
        <v>3217</v>
      </c>
      <c r="F7936" s="73">
        <v>0</v>
      </c>
      <c r="G7936" s="73">
        <v>1</v>
      </c>
      <c r="H7936" s="73">
        <v>1</v>
      </c>
      <c r="I7936" s="73">
        <v>1</v>
      </c>
      <c r="J7936" s="81" t="s">
        <v>4230</v>
      </c>
      <c r="AL7936" s="144">
        <v>0</v>
      </c>
      <c r="AM7936" s="144">
        <v>1</v>
      </c>
      <c r="AN7936" s="144">
        <v>1</v>
      </c>
      <c r="AO7936" s="145">
        <v>1</v>
      </c>
    </row>
    <row r="7937" spans="2:41" ht="14.5" hidden="1" x14ac:dyDescent="0.35">
      <c r="B7937" s="45" t="s">
        <v>3314</v>
      </c>
      <c r="C7937" s="54">
        <v>903005</v>
      </c>
      <c r="D7937" s="54">
        <v>903005</v>
      </c>
      <c r="E7937" s="60" t="s">
        <v>3217</v>
      </c>
      <c r="F7937" s="73">
        <v>0</v>
      </c>
      <c r="G7937" s="73">
        <v>1</v>
      </c>
      <c r="H7937" s="73">
        <v>1</v>
      </c>
      <c r="I7937" s="73">
        <v>1</v>
      </c>
      <c r="J7937" s="81" t="s">
        <v>4230</v>
      </c>
      <c r="AL7937" s="144">
        <v>0</v>
      </c>
      <c r="AM7937" s="144">
        <v>1</v>
      </c>
      <c r="AN7937" s="144">
        <v>1</v>
      </c>
      <c r="AO7937" s="145">
        <v>1</v>
      </c>
    </row>
    <row r="7938" spans="2:41" ht="14.5" hidden="1" x14ac:dyDescent="0.35">
      <c r="B7938" s="45" t="s">
        <v>3314</v>
      </c>
      <c r="C7938" s="54">
        <v>903022</v>
      </c>
      <c r="D7938" s="54">
        <v>903022</v>
      </c>
      <c r="E7938" s="60" t="s">
        <v>3217</v>
      </c>
      <c r="F7938" s="73">
        <v>0</v>
      </c>
      <c r="G7938" s="73">
        <v>1</v>
      </c>
      <c r="H7938" s="73">
        <v>1</v>
      </c>
      <c r="I7938" s="73">
        <v>1</v>
      </c>
      <c r="J7938" s="81" t="s">
        <v>4230</v>
      </c>
      <c r="AL7938" s="144">
        <v>0</v>
      </c>
      <c r="AM7938" s="144">
        <v>1</v>
      </c>
      <c r="AN7938" s="144">
        <v>1</v>
      </c>
      <c r="AO7938" s="145">
        <v>1</v>
      </c>
    </row>
    <row r="7939" spans="2:41" ht="14.5" hidden="1" x14ac:dyDescent="0.35">
      <c r="B7939" s="45" t="s">
        <v>3314</v>
      </c>
      <c r="C7939" s="54">
        <v>903140</v>
      </c>
      <c r="D7939" s="54">
        <v>903140</v>
      </c>
      <c r="E7939" s="60" t="s">
        <v>3217</v>
      </c>
      <c r="F7939" s="73">
        <v>0</v>
      </c>
      <c r="G7939" s="73">
        <v>1</v>
      </c>
      <c r="H7939" s="73">
        <v>1</v>
      </c>
      <c r="I7939" s="73">
        <v>1</v>
      </c>
      <c r="J7939" s="81" t="s">
        <v>4230</v>
      </c>
      <c r="AL7939" s="144">
        <v>0</v>
      </c>
      <c r="AM7939" s="144">
        <v>1</v>
      </c>
      <c r="AN7939" s="144">
        <v>1</v>
      </c>
      <c r="AO7939" s="145">
        <v>1</v>
      </c>
    </row>
    <row r="7940" spans="2:41" ht="14.5" hidden="1" x14ac:dyDescent="0.35">
      <c r="B7940" s="45" t="s">
        <v>3314</v>
      </c>
      <c r="C7940" s="54">
        <v>903430</v>
      </c>
      <c r="D7940" s="54">
        <v>903430</v>
      </c>
      <c r="E7940" s="60" t="s">
        <v>3217</v>
      </c>
      <c r="F7940" s="73">
        <v>0</v>
      </c>
      <c r="G7940" s="73">
        <v>1</v>
      </c>
      <c r="H7940" s="73">
        <v>1</v>
      </c>
      <c r="I7940" s="73">
        <v>1</v>
      </c>
      <c r="J7940" s="81" t="s">
        <v>4230</v>
      </c>
      <c r="AL7940" s="144">
        <v>0</v>
      </c>
      <c r="AM7940" s="144">
        <v>1</v>
      </c>
      <c r="AN7940" s="144">
        <v>1</v>
      </c>
      <c r="AO7940" s="145">
        <v>1</v>
      </c>
    </row>
    <row r="7941" spans="2:41" ht="14.5" hidden="1" x14ac:dyDescent="0.35">
      <c r="B7941" s="45" t="s">
        <v>3314</v>
      </c>
      <c r="C7941" s="54">
        <v>903513</v>
      </c>
      <c r="D7941" s="54">
        <v>903514</v>
      </c>
      <c r="E7941" s="60" t="s">
        <v>3217</v>
      </c>
      <c r="F7941" s="73">
        <v>0</v>
      </c>
      <c r="G7941" s="73">
        <v>1</v>
      </c>
      <c r="H7941" s="73">
        <v>1</v>
      </c>
      <c r="I7941" s="73">
        <v>1</v>
      </c>
      <c r="J7941" s="81" t="s">
        <v>4230</v>
      </c>
      <c r="AL7941" s="144">
        <v>0</v>
      </c>
      <c r="AM7941" s="144">
        <v>1</v>
      </c>
      <c r="AN7941" s="144">
        <v>1</v>
      </c>
      <c r="AO7941" s="145">
        <v>1</v>
      </c>
    </row>
    <row r="7942" spans="2:41" ht="14.5" hidden="1" x14ac:dyDescent="0.35">
      <c r="B7942" s="45" t="s">
        <v>3314</v>
      </c>
      <c r="C7942" s="54">
        <v>903518</v>
      </c>
      <c r="D7942" s="54">
        <v>903518</v>
      </c>
      <c r="E7942" s="60" t="s">
        <v>3217</v>
      </c>
      <c r="F7942" s="73">
        <v>0</v>
      </c>
      <c r="G7942" s="73">
        <v>1</v>
      </c>
      <c r="H7942" s="73">
        <v>1</v>
      </c>
      <c r="I7942" s="73">
        <v>1</v>
      </c>
      <c r="J7942" s="81" t="s">
        <v>4230</v>
      </c>
      <c r="AL7942" s="144">
        <v>0</v>
      </c>
      <c r="AM7942" s="144">
        <v>1</v>
      </c>
      <c r="AN7942" s="144">
        <v>1</v>
      </c>
      <c r="AO7942" s="145">
        <v>1</v>
      </c>
    </row>
    <row r="7943" spans="2:41" ht="14.5" hidden="1" x14ac:dyDescent="0.35">
      <c r="B7943" s="45" t="s">
        <v>3314</v>
      </c>
      <c r="C7943" s="54">
        <v>903566</v>
      </c>
      <c r="D7943" s="54">
        <v>903566</v>
      </c>
      <c r="E7943" s="60" t="s">
        <v>3217</v>
      </c>
      <c r="F7943" s="73">
        <v>0</v>
      </c>
      <c r="G7943" s="73">
        <v>1</v>
      </c>
      <c r="H7943" s="73">
        <v>1</v>
      </c>
      <c r="I7943" s="73">
        <v>1</v>
      </c>
      <c r="J7943" s="81" t="s">
        <v>4230</v>
      </c>
      <c r="AL7943" s="144">
        <v>0</v>
      </c>
      <c r="AM7943" s="144">
        <v>1</v>
      </c>
      <c r="AN7943" s="144">
        <v>1</v>
      </c>
      <c r="AO7943" s="145">
        <v>1</v>
      </c>
    </row>
    <row r="7944" spans="2:41" ht="14.5" hidden="1" x14ac:dyDescent="0.35">
      <c r="B7944" s="45" t="s">
        <v>3314</v>
      </c>
      <c r="C7944" s="54">
        <v>903587</v>
      </c>
      <c r="D7944" s="54">
        <v>903587</v>
      </c>
      <c r="E7944" s="60" t="s">
        <v>3217</v>
      </c>
      <c r="F7944" s="73">
        <v>0</v>
      </c>
      <c r="G7944" s="73">
        <v>1</v>
      </c>
      <c r="H7944" s="73">
        <v>1</v>
      </c>
      <c r="I7944" s="73">
        <v>1</v>
      </c>
      <c r="J7944" s="81" t="s">
        <v>4230</v>
      </c>
      <c r="AL7944" s="144">
        <v>0</v>
      </c>
      <c r="AM7944" s="144">
        <v>1</v>
      </c>
      <c r="AN7944" s="144">
        <v>1</v>
      </c>
      <c r="AO7944" s="145">
        <v>1</v>
      </c>
    </row>
    <row r="7945" spans="2:41" ht="14.5" hidden="1" x14ac:dyDescent="0.35">
      <c r="B7945" s="45" t="s">
        <v>3314</v>
      </c>
      <c r="C7945" s="54">
        <v>903601</v>
      </c>
      <c r="D7945" s="54">
        <v>903602</v>
      </c>
      <c r="E7945" s="60" t="s">
        <v>3217</v>
      </c>
      <c r="F7945" s="73">
        <v>0</v>
      </c>
      <c r="G7945" s="73">
        <v>1</v>
      </c>
      <c r="H7945" s="73">
        <v>1</v>
      </c>
      <c r="I7945" s="73">
        <v>1</v>
      </c>
      <c r="J7945" s="81" t="s">
        <v>4230</v>
      </c>
      <c r="AL7945" s="144">
        <v>0</v>
      </c>
      <c r="AM7945" s="144">
        <v>1</v>
      </c>
      <c r="AN7945" s="144">
        <v>1</v>
      </c>
      <c r="AO7945" s="145">
        <v>1</v>
      </c>
    </row>
    <row r="7946" spans="2:41" ht="14.5" hidden="1" x14ac:dyDescent="0.35">
      <c r="B7946" s="45" t="s">
        <v>3314</v>
      </c>
      <c r="C7946" s="54">
        <v>903635</v>
      </c>
      <c r="D7946" s="54">
        <v>903635</v>
      </c>
      <c r="E7946" s="60" t="s">
        <v>3217</v>
      </c>
      <c r="F7946" s="73">
        <v>0</v>
      </c>
      <c r="G7946" s="73">
        <v>1</v>
      </c>
      <c r="H7946" s="73">
        <v>1</v>
      </c>
      <c r="I7946" s="73">
        <v>1</v>
      </c>
      <c r="J7946" s="81" t="s">
        <v>4230</v>
      </c>
      <c r="AL7946" s="144">
        <v>0</v>
      </c>
      <c r="AM7946" s="144">
        <v>1</v>
      </c>
      <c r="AN7946" s="144">
        <v>1</v>
      </c>
      <c r="AO7946" s="145">
        <v>1</v>
      </c>
    </row>
    <row r="7947" spans="2:41" ht="14.5" hidden="1" x14ac:dyDescent="0.35">
      <c r="B7947" s="45" t="s">
        <v>3314</v>
      </c>
      <c r="C7947" s="54">
        <v>903665</v>
      </c>
      <c r="D7947" s="54">
        <v>903665</v>
      </c>
      <c r="E7947" s="60" t="s">
        <v>3217</v>
      </c>
      <c r="F7947" s="73">
        <v>0</v>
      </c>
      <c r="G7947" s="73">
        <v>1</v>
      </c>
      <c r="H7947" s="73">
        <v>1</v>
      </c>
      <c r="I7947" s="73">
        <v>1</v>
      </c>
      <c r="J7947" s="81" t="s">
        <v>4230</v>
      </c>
      <c r="AL7947" s="144">
        <v>0</v>
      </c>
      <c r="AM7947" s="144">
        <v>1</v>
      </c>
      <c r="AN7947" s="144">
        <v>1</v>
      </c>
      <c r="AO7947" s="145">
        <v>1</v>
      </c>
    </row>
    <row r="7948" spans="2:41" ht="14.5" hidden="1" x14ac:dyDescent="0.35">
      <c r="B7948" s="45" t="s">
        <v>3314</v>
      </c>
      <c r="C7948" s="54">
        <v>903719</v>
      </c>
      <c r="D7948" s="54">
        <v>903719</v>
      </c>
      <c r="E7948" s="60" t="s">
        <v>3217</v>
      </c>
      <c r="F7948" s="73">
        <v>0</v>
      </c>
      <c r="G7948" s="73">
        <v>1</v>
      </c>
      <c r="H7948" s="73">
        <v>1</v>
      </c>
      <c r="I7948" s="73">
        <v>1</v>
      </c>
      <c r="J7948" s="81" t="s">
        <v>4230</v>
      </c>
      <c r="AL7948" s="144">
        <v>0</v>
      </c>
      <c r="AM7948" s="144">
        <v>1</v>
      </c>
      <c r="AN7948" s="144">
        <v>1</v>
      </c>
      <c r="AO7948" s="145">
        <v>1</v>
      </c>
    </row>
    <row r="7949" spans="2:41" ht="14.5" hidden="1" x14ac:dyDescent="0.35">
      <c r="B7949" s="45" t="s">
        <v>3314</v>
      </c>
      <c r="C7949" s="54">
        <v>903759</v>
      </c>
      <c r="D7949" s="54">
        <v>903759</v>
      </c>
      <c r="E7949" s="60" t="s">
        <v>3217</v>
      </c>
      <c r="F7949" s="73">
        <v>0</v>
      </c>
      <c r="G7949" s="73">
        <v>1</v>
      </c>
      <c r="H7949" s="73">
        <v>1</v>
      </c>
      <c r="I7949" s="73">
        <v>1</v>
      </c>
      <c r="J7949" s="81" t="s">
        <v>4230</v>
      </c>
      <c r="AL7949" s="144">
        <v>0</v>
      </c>
      <c r="AM7949" s="144">
        <v>1</v>
      </c>
      <c r="AN7949" s="144">
        <v>1</v>
      </c>
      <c r="AO7949" s="145">
        <v>1</v>
      </c>
    </row>
    <row r="7950" spans="2:41" ht="14.5" hidden="1" x14ac:dyDescent="0.35">
      <c r="B7950" s="45" t="s">
        <v>3314</v>
      </c>
      <c r="C7950" s="54">
        <v>903822</v>
      </c>
      <c r="D7950" s="54">
        <v>903822</v>
      </c>
      <c r="E7950" s="60" t="s">
        <v>3217</v>
      </c>
      <c r="F7950" s="73">
        <v>0</v>
      </c>
      <c r="G7950" s="73">
        <v>1</v>
      </c>
      <c r="H7950" s="73">
        <v>1</v>
      </c>
      <c r="I7950" s="73">
        <v>1</v>
      </c>
      <c r="J7950" s="81" t="s">
        <v>4230</v>
      </c>
      <c r="AL7950" s="144">
        <v>0</v>
      </c>
      <c r="AM7950" s="144">
        <v>1</v>
      </c>
      <c r="AN7950" s="144">
        <v>1</v>
      </c>
      <c r="AO7950" s="145">
        <v>1</v>
      </c>
    </row>
    <row r="7951" spans="2:41" ht="14.5" hidden="1" x14ac:dyDescent="0.35">
      <c r="B7951" s="45" t="s">
        <v>3314</v>
      </c>
      <c r="C7951" s="54">
        <v>903923</v>
      </c>
      <c r="D7951" s="54">
        <v>903923</v>
      </c>
      <c r="E7951" s="60" t="s">
        <v>3217</v>
      </c>
      <c r="F7951" s="73">
        <v>0</v>
      </c>
      <c r="G7951" s="73">
        <v>1</v>
      </c>
      <c r="H7951" s="73">
        <v>1</v>
      </c>
      <c r="I7951" s="73">
        <v>1</v>
      </c>
      <c r="J7951" s="81" t="s">
        <v>4230</v>
      </c>
      <c r="AL7951" s="144">
        <v>0</v>
      </c>
      <c r="AM7951" s="144">
        <v>1</v>
      </c>
      <c r="AN7951" s="144">
        <v>1</v>
      </c>
      <c r="AO7951" s="145">
        <v>1</v>
      </c>
    </row>
    <row r="7952" spans="2:41" ht="14.5" hidden="1" x14ac:dyDescent="0.35">
      <c r="B7952" s="45" t="s">
        <v>3314</v>
      </c>
      <c r="C7952" s="54">
        <v>903958</v>
      </c>
      <c r="D7952" s="54">
        <v>903958</v>
      </c>
      <c r="E7952" s="60" t="s">
        <v>3217</v>
      </c>
      <c r="F7952" s="73">
        <v>0</v>
      </c>
      <c r="G7952" s="73">
        <v>1</v>
      </c>
      <c r="H7952" s="73">
        <v>1</v>
      </c>
      <c r="I7952" s="73">
        <v>1</v>
      </c>
      <c r="J7952" s="81" t="s">
        <v>4230</v>
      </c>
      <c r="AL7952" s="144">
        <v>0</v>
      </c>
      <c r="AM7952" s="144">
        <v>1</v>
      </c>
      <c r="AN7952" s="144">
        <v>1</v>
      </c>
      <c r="AO7952" s="145">
        <v>1</v>
      </c>
    </row>
    <row r="7953" spans="2:41" ht="14.5" hidden="1" x14ac:dyDescent="0.35">
      <c r="B7953" s="45" t="s">
        <v>3314</v>
      </c>
      <c r="C7953" s="54">
        <v>904005</v>
      </c>
      <c r="D7953" s="54">
        <v>904005</v>
      </c>
      <c r="E7953" s="60" t="s">
        <v>3217</v>
      </c>
      <c r="F7953" s="73">
        <v>0</v>
      </c>
      <c r="G7953" s="73">
        <v>1</v>
      </c>
      <c r="H7953" s="73">
        <v>1</v>
      </c>
      <c r="I7953" s="73">
        <v>1</v>
      </c>
      <c r="J7953" s="81" t="s">
        <v>4230</v>
      </c>
      <c r="AL7953" s="144">
        <v>0</v>
      </c>
      <c r="AM7953" s="144">
        <v>1</v>
      </c>
      <c r="AN7953" s="144">
        <v>1</v>
      </c>
      <c r="AO7953" s="145">
        <v>1</v>
      </c>
    </row>
    <row r="7954" spans="2:41" ht="14.5" hidden="1" x14ac:dyDescent="0.35">
      <c r="B7954" s="45" t="s">
        <v>3314</v>
      </c>
      <c r="C7954" s="54">
        <v>904030</v>
      </c>
      <c r="D7954" s="54">
        <v>904030</v>
      </c>
      <c r="E7954" s="60" t="s">
        <v>3217</v>
      </c>
      <c r="F7954" s="73">
        <v>0</v>
      </c>
      <c r="G7954" s="73">
        <v>1</v>
      </c>
      <c r="H7954" s="73">
        <v>1</v>
      </c>
      <c r="I7954" s="73">
        <v>1</v>
      </c>
      <c r="J7954" s="81" t="s">
        <v>4230</v>
      </c>
      <c r="AL7954" s="144">
        <v>0</v>
      </c>
      <c r="AM7954" s="144">
        <v>1</v>
      </c>
      <c r="AN7954" s="144">
        <v>1</v>
      </c>
      <c r="AO7954" s="145">
        <v>1</v>
      </c>
    </row>
    <row r="7955" spans="2:41" ht="14.5" hidden="1" x14ac:dyDescent="0.35">
      <c r="B7955" s="45" t="s">
        <v>3314</v>
      </c>
      <c r="C7955" s="54">
        <v>904032</v>
      </c>
      <c r="D7955" s="54">
        <v>904032</v>
      </c>
      <c r="E7955" s="60" t="s">
        <v>3217</v>
      </c>
      <c r="F7955" s="73">
        <v>0</v>
      </c>
      <c r="G7955" s="73">
        <v>1</v>
      </c>
      <c r="H7955" s="73">
        <v>1</v>
      </c>
      <c r="I7955" s="73">
        <v>1</v>
      </c>
      <c r="J7955" s="81" t="s">
        <v>4230</v>
      </c>
      <c r="AL7955" s="144">
        <v>0</v>
      </c>
      <c r="AM7955" s="144">
        <v>1</v>
      </c>
      <c r="AN7955" s="144">
        <v>1</v>
      </c>
      <c r="AO7955" s="145">
        <v>1</v>
      </c>
    </row>
    <row r="7956" spans="2:41" ht="14.5" hidden="1" x14ac:dyDescent="0.35">
      <c r="B7956" s="45" t="s">
        <v>3314</v>
      </c>
      <c r="C7956" s="54">
        <v>904059</v>
      </c>
      <c r="D7956" s="54">
        <v>904059</v>
      </c>
      <c r="E7956" s="60" t="s">
        <v>3217</v>
      </c>
      <c r="F7956" s="73">
        <v>0</v>
      </c>
      <c r="G7956" s="73">
        <v>1</v>
      </c>
      <c r="H7956" s="73">
        <v>1</v>
      </c>
      <c r="I7956" s="73">
        <v>1</v>
      </c>
      <c r="J7956" s="81" t="s">
        <v>4230</v>
      </c>
      <c r="AL7956" s="144">
        <v>0</v>
      </c>
      <c r="AM7956" s="144">
        <v>1</v>
      </c>
      <c r="AN7956" s="144">
        <v>1</v>
      </c>
      <c r="AO7956" s="145">
        <v>1</v>
      </c>
    </row>
    <row r="7957" spans="2:41" ht="14.5" hidden="1" x14ac:dyDescent="0.35">
      <c r="B7957" s="45" t="s">
        <v>3314</v>
      </c>
      <c r="C7957" s="54">
        <v>904096</v>
      </c>
      <c r="D7957" s="54">
        <v>904096</v>
      </c>
      <c r="E7957" s="60" t="s">
        <v>3217</v>
      </c>
      <c r="F7957" s="73">
        <v>0</v>
      </c>
      <c r="G7957" s="73">
        <v>1</v>
      </c>
      <c r="H7957" s="73">
        <v>1</v>
      </c>
      <c r="I7957" s="73">
        <v>1</v>
      </c>
      <c r="J7957" s="81" t="s">
        <v>4230</v>
      </c>
      <c r="AL7957" s="144">
        <v>0</v>
      </c>
      <c r="AM7957" s="144">
        <v>1</v>
      </c>
      <c r="AN7957" s="144">
        <v>1</v>
      </c>
      <c r="AO7957" s="145">
        <v>1</v>
      </c>
    </row>
    <row r="7958" spans="2:41" ht="14.5" hidden="1" x14ac:dyDescent="0.35">
      <c r="B7958" s="45" t="s">
        <v>3314</v>
      </c>
      <c r="C7958" s="54">
        <v>904143</v>
      </c>
      <c r="D7958" s="54">
        <v>904143</v>
      </c>
      <c r="E7958" s="60" t="s">
        <v>3217</v>
      </c>
      <c r="F7958" s="73">
        <v>0</v>
      </c>
      <c r="G7958" s="73">
        <v>1</v>
      </c>
      <c r="H7958" s="73">
        <v>1</v>
      </c>
      <c r="I7958" s="73">
        <v>1</v>
      </c>
      <c r="J7958" s="81" t="s">
        <v>4230</v>
      </c>
      <c r="AL7958" s="144">
        <v>0</v>
      </c>
      <c r="AM7958" s="144">
        <v>1</v>
      </c>
      <c r="AN7958" s="144">
        <v>1</v>
      </c>
      <c r="AO7958" s="145">
        <v>1</v>
      </c>
    </row>
    <row r="7959" spans="2:41" ht="14.5" hidden="1" x14ac:dyDescent="0.35">
      <c r="B7959" s="45" t="s">
        <v>3314</v>
      </c>
      <c r="C7959" s="54">
        <v>904148</v>
      </c>
      <c r="D7959" s="54">
        <v>904148</v>
      </c>
      <c r="E7959" s="60" t="s">
        <v>3217</v>
      </c>
      <c r="F7959" s="73">
        <v>0</v>
      </c>
      <c r="G7959" s="73">
        <v>1</v>
      </c>
      <c r="H7959" s="73">
        <v>1</v>
      </c>
      <c r="I7959" s="73">
        <v>1</v>
      </c>
      <c r="J7959" s="81" t="s">
        <v>4230</v>
      </c>
      <c r="AL7959" s="144">
        <v>0</v>
      </c>
      <c r="AM7959" s="144">
        <v>1</v>
      </c>
      <c r="AN7959" s="144">
        <v>1</v>
      </c>
      <c r="AO7959" s="145">
        <v>1</v>
      </c>
    </row>
    <row r="7960" spans="2:41" ht="14.5" hidden="1" x14ac:dyDescent="0.35">
      <c r="B7960" s="45" t="s">
        <v>3314</v>
      </c>
      <c r="C7960" s="54">
        <v>904171</v>
      </c>
      <c r="D7960" s="54">
        <v>904171</v>
      </c>
      <c r="E7960" s="60" t="s">
        <v>3217</v>
      </c>
      <c r="F7960" s="73">
        <v>0</v>
      </c>
      <c r="G7960" s="73">
        <v>1</v>
      </c>
      <c r="H7960" s="73">
        <v>1</v>
      </c>
      <c r="I7960" s="73">
        <v>1</v>
      </c>
      <c r="J7960" s="81" t="s">
        <v>4230</v>
      </c>
      <c r="AL7960" s="144">
        <v>0</v>
      </c>
      <c r="AM7960" s="144">
        <v>1</v>
      </c>
      <c r="AN7960" s="144">
        <v>1</v>
      </c>
      <c r="AO7960" s="145">
        <v>1</v>
      </c>
    </row>
    <row r="7961" spans="2:41" ht="14.5" hidden="1" x14ac:dyDescent="0.35">
      <c r="B7961" s="45" t="s">
        <v>3314</v>
      </c>
      <c r="C7961" s="54">
        <v>904173</v>
      </c>
      <c r="D7961" s="54">
        <v>904173</v>
      </c>
      <c r="E7961" s="60" t="s">
        <v>3217</v>
      </c>
      <c r="F7961" s="73">
        <v>0</v>
      </c>
      <c r="G7961" s="73">
        <v>1</v>
      </c>
      <c r="H7961" s="73">
        <v>1</v>
      </c>
      <c r="I7961" s="73">
        <v>1</v>
      </c>
      <c r="J7961" s="81" t="s">
        <v>4230</v>
      </c>
      <c r="AL7961" s="144">
        <v>0</v>
      </c>
      <c r="AM7961" s="144">
        <v>1</v>
      </c>
      <c r="AN7961" s="144">
        <v>1</v>
      </c>
      <c r="AO7961" s="145">
        <v>1</v>
      </c>
    </row>
    <row r="7962" spans="2:41" ht="14.5" hidden="1" x14ac:dyDescent="0.35">
      <c r="B7962" s="45" t="s">
        <v>3314</v>
      </c>
      <c r="C7962" s="54">
        <v>904180</v>
      </c>
      <c r="D7962" s="54">
        <v>904182</v>
      </c>
      <c r="E7962" s="60" t="s">
        <v>3217</v>
      </c>
      <c r="F7962" s="73">
        <v>0</v>
      </c>
      <c r="G7962" s="73">
        <v>1</v>
      </c>
      <c r="H7962" s="73">
        <v>1</v>
      </c>
      <c r="I7962" s="73">
        <v>1</v>
      </c>
      <c r="J7962" s="81" t="s">
        <v>4230</v>
      </c>
      <c r="AL7962" s="144">
        <v>0</v>
      </c>
      <c r="AM7962" s="144">
        <v>1</v>
      </c>
      <c r="AN7962" s="144">
        <v>1</v>
      </c>
      <c r="AO7962" s="145">
        <v>1</v>
      </c>
    </row>
    <row r="7963" spans="2:41" ht="14.5" hidden="1" x14ac:dyDescent="0.35">
      <c r="B7963" s="45" t="s">
        <v>3314</v>
      </c>
      <c r="C7963" s="54">
        <v>904189</v>
      </c>
      <c r="D7963" s="54">
        <v>904189</v>
      </c>
      <c r="E7963" s="60" t="s">
        <v>3217</v>
      </c>
      <c r="F7963" s="73">
        <v>0</v>
      </c>
      <c r="G7963" s="73">
        <v>1</v>
      </c>
      <c r="H7963" s="73">
        <v>1</v>
      </c>
      <c r="I7963" s="73">
        <v>1</v>
      </c>
      <c r="J7963" s="81" t="s">
        <v>4230</v>
      </c>
      <c r="AL7963" s="144">
        <v>0</v>
      </c>
      <c r="AM7963" s="144">
        <v>1</v>
      </c>
      <c r="AN7963" s="144">
        <v>1</v>
      </c>
      <c r="AO7963" s="145">
        <v>1</v>
      </c>
    </row>
    <row r="7964" spans="2:41" ht="14.5" hidden="1" x14ac:dyDescent="0.35">
      <c r="B7964" s="45" t="s">
        <v>3314</v>
      </c>
      <c r="C7964" s="54">
        <v>904193</v>
      </c>
      <c r="D7964" s="54">
        <v>904193</v>
      </c>
      <c r="E7964" s="60" t="s">
        <v>3217</v>
      </c>
      <c r="F7964" s="73">
        <v>0</v>
      </c>
      <c r="G7964" s="73">
        <v>1</v>
      </c>
      <c r="H7964" s="73">
        <v>1</v>
      </c>
      <c r="I7964" s="73">
        <v>1</v>
      </c>
      <c r="J7964" s="81" t="s">
        <v>4230</v>
      </c>
      <c r="AL7964" s="144">
        <v>0</v>
      </c>
      <c r="AM7964" s="144">
        <v>1</v>
      </c>
      <c r="AN7964" s="144">
        <v>1</v>
      </c>
      <c r="AO7964" s="145">
        <v>1</v>
      </c>
    </row>
    <row r="7965" spans="2:41" ht="14.5" hidden="1" x14ac:dyDescent="0.35">
      <c r="B7965" s="45" t="s">
        <v>3314</v>
      </c>
      <c r="C7965" s="54">
        <v>904241</v>
      </c>
      <c r="D7965" s="54">
        <v>904241</v>
      </c>
      <c r="E7965" s="60" t="s">
        <v>3217</v>
      </c>
      <c r="F7965" s="73">
        <v>0</v>
      </c>
      <c r="G7965" s="73">
        <v>1</v>
      </c>
      <c r="H7965" s="73">
        <v>1</v>
      </c>
      <c r="I7965" s="73">
        <v>1</v>
      </c>
      <c r="J7965" s="81" t="s">
        <v>4230</v>
      </c>
      <c r="AL7965" s="144">
        <v>0</v>
      </c>
      <c r="AM7965" s="144">
        <v>1</v>
      </c>
      <c r="AN7965" s="144">
        <v>1</v>
      </c>
      <c r="AO7965" s="145">
        <v>1</v>
      </c>
    </row>
    <row r="7966" spans="2:41" ht="14.5" hidden="1" x14ac:dyDescent="0.35">
      <c r="B7966" s="45" t="s">
        <v>3314</v>
      </c>
      <c r="C7966" s="54">
        <v>904243</v>
      </c>
      <c r="D7966" s="54">
        <v>904243</v>
      </c>
      <c r="E7966" s="60" t="s">
        <v>3217</v>
      </c>
      <c r="F7966" s="73">
        <v>0</v>
      </c>
      <c r="G7966" s="73">
        <v>1</v>
      </c>
      <c r="H7966" s="73">
        <v>1</v>
      </c>
      <c r="I7966" s="73">
        <v>1</v>
      </c>
      <c r="J7966" s="81" t="s">
        <v>4230</v>
      </c>
      <c r="AL7966" s="144">
        <v>0</v>
      </c>
      <c r="AM7966" s="144">
        <v>1</v>
      </c>
      <c r="AN7966" s="144">
        <v>1</v>
      </c>
      <c r="AO7966" s="145">
        <v>1</v>
      </c>
    </row>
    <row r="7967" spans="2:41" ht="14.5" hidden="1" x14ac:dyDescent="0.35">
      <c r="B7967" s="45" t="s">
        <v>3314</v>
      </c>
      <c r="C7967" s="54">
        <v>904245</v>
      </c>
      <c r="D7967" s="54">
        <v>904247</v>
      </c>
      <c r="E7967" s="60" t="s">
        <v>3217</v>
      </c>
      <c r="F7967" s="73">
        <v>0</v>
      </c>
      <c r="G7967" s="73">
        <v>1</v>
      </c>
      <c r="H7967" s="73">
        <v>1</v>
      </c>
      <c r="I7967" s="73">
        <v>1</v>
      </c>
      <c r="J7967" s="81" t="s">
        <v>4230</v>
      </c>
      <c r="AL7967" s="144">
        <v>0</v>
      </c>
      <c r="AM7967" s="144">
        <v>1</v>
      </c>
      <c r="AN7967" s="144">
        <v>1</v>
      </c>
      <c r="AO7967" s="145">
        <v>1</v>
      </c>
    </row>
    <row r="7968" spans="2:41" ht="14.5" hidden="1" x14ac:dyDescent="0.35">
      <c r="B7968" s="45" t="s">
        <v>3314</v>
      </c>
      <c r="C7968" s="54">
        <v>904582</v>
      </c>
      <c r="D7968" s="54">
        <v>904582</v>
      </c>
      <c r="E7968" s="60" t="s">
        <v>3217</v>
      </c>
      <c r="F7968" s="73">
        <v>0</v>
      </c>
      <c r="G7968" s="73">
        <v>1</v>
      </c>
      <c r="H7968" s="73">
        <v>1</v>
      </c>
      <c r="I7968" s="73">
        <v>1</v>
      </c>
      <c r="J7968" s="81" t="s">
        <v>4230</v>
      </c>
      <c r="AL7968" s="144">
        <v>0</v>
      </c>
      <c r="AM7968" s="144">
        <v>1</v>
      </c>
      <c r="AN7968" s="144">
        <v>1</v>
      </c>
      <c r="AO7968" s="145">
        <v>1</v>
      </c>
    </row>
    <row r="7969" spans="2:41" ht="14.5" hidden="1" x14ac:dyDescent="0.35">
      <c r="B7969" s="45" t="s">
        <v>3314</v>
      </c>
      <c r="C7969" s="54">
        <v>904589</v>
      </c>
      <c r="D7969" s="54">
        <v>904589</v>
      </c>
      <c r="E7969" s="60" t="s">
        <v>3217</v>
      </c>
      <c r="F7969" s="73">
        <v>0</v>
      </c>
      <c r="G7969" s="73">
        <v>1</v>
      </c>
      <c r="H7969" s="73">
        <v>1</v>
      </c>
      <c r="I7969" s="73">
        <v>1</v>
      </c>
      <c r="J7969" s="81" t="s">
        <v>4230</v>
      </c>
      <c r="AL7969" s="144">
        <v>0</v>
      </c>
      <c r="AM7969" s="144">
        <v>1</v>
      </c>
      <c r="AN7969" s="144">
        <v>1</v>
      </c>
      <c r="AO7969" s="145">
        <v>1</v>
      </c>
    </row>
    <row r="7970" spans="2:41" ht="14.5" hidden="1" x14ac:dyDescent="0.35">
      <c r="B7970" s="45" t="s">
        <v>3314</v>
      </c>
      <c r="C7970" s="54">
        <v>904695</v>
      </c>
      <c r="D7970" s="54">
        <v>904696</v>
      </c>
      <c r="E7970" s="60" t="s">
        <v>3217</v>
      </c>
      <c r="F7970" s="73">
        <v>0</v>
      </c>
      <c r="G7970" s="73">
        <v>1</v>
      </c>
      <c r="H7970" s="73">
        <v>1</v>
      </c>
      <c r="I7970" s="73">
        <v>1</v>
      </c>
      <c r="J7970" s="81" t="s">
        <v>4230</v>
      </c>
      <c r="AL7970" s="144">
        <v>0</v>
      </c>
      <c r="AM7970" s="144">
        <v>1</v>
      </c>
      <c r="AN7970" s="144">
        <v>1</v>
      </c>
      <c r="AO7970" s="145">
        <v>1</v>
      </c>
    </row>
    <row r="7971" spans="2:41" ht="14.5" hidden="1" x14ac:dyDescent="0.35">
      <c r="B7971" s="45" t="s">
        <v>3314</v>
      </c>
      <c r="C7971" s="54">
        <v>904699</v>
      </c>
      <c r="D7971" s="54">
        <v>904699</v>
      </c>
      <c r="E7971" s="60" t="s">
        <v>3217</v>
      </c>
      <c r="F7971" s="73">
        <v>0</v>
      </c>
      <c r="G7971" s="73">
        <v>1</v>
      </c>
      <c r="H7971" s="73">
        <v>1</v>
      </c>
      <c r="I7971" s="73">
        <v>1</v>
      </c>
      <c r="J7971" s="81" t="s">
        <v>4230</v>
      </c>
      <c r="AL7971" s="144">
        <v>0</v>
      </c>
      <c r="AM7971" s="144">
        <v>1</v>
      </c>
      <c r="AN7971" s="144">
        <v>1</v>
      </c>
      <c r="AO7971" s="145">
        <v>1</v>
      </c>
    </row>
    <row r="7972" spans="2:41" ht="14.5" hidden="1" x14ac:dyDescent="0.35">
      <c r="B7972" s="45" t="s">
        <v>3314</v>
      </c>
      <c r="C7972" s="54">
        <v>904706</v>
      </c>
      <c r="D7972" s="54">
        <v>904706</v>
      </c>
      <c r="E7972" s="60" t="s">
        <v>3217</v>
      </c>
      <c r="F7972" s="73">
        <v>0</v>
      </c>
      <c r="G7972" s="73">
        <v>1</v>
      </c>
      <c r="H7972" s="73">
        <v>1</v>
      </c>
      <c r="I7972" s="73">
        <v>1</v>
      </c>
      <c r="J7972" s="81" t="s">
        <v>4230</v>
      </c>
      <c r="AL7972" s="144">
        <v>0</v>
      </c>
      <c r="AM7972" s="144">
        <v>1</v>
      </c>
      <c r="AN7972" s="144">
        <v>1</v>
      </c>
      <c r="AO7972" s="145">
        <v>1</v>
      </c>
    </row>
    <row r="7973" spans="2:41" ht="14.5" hidden="1" x14ac:dyDescent="0.35">
      <c r="B7973" s="45" t="s">
        <v>3314</v>
      </c>
      <c r="C7973" s="54">
        <v>904744</v>
      </c>
      <c r="D7973" s="54">
        <v>904744</v>
      </c>
      <c r="E7973" s="60" t="s">
        <v>3217</v>
      </c>
      <c r="F7973" s="73">
        <v>0</v>
      </c>
      <c r="G7973" s="73">
        <v>1</v>
      </c>
      <c r="H7973" s="73">
        <v>1</v>
      </c>
      <c r="I7973" s="73">
        <v>1</v>
      </c>
      <c r="J7973" s="81" t="s">
        <v>4230</v>
      </c>
      <c r="AL7973" s="144">
        <v>0</v>
      </c>
      <c r="AM7973" s="144">
        <v>1</v>
      </c>
      <c r="AN7973" s="144">
        <v>1</v>
      </c>
      <c r="AO7973" s="145">
        <v>1</v>
      </c>
    </row>
    <row r="7974" spans="2:41" ht="14.5" hidden="1" x14ac:dyDescent="0.35">
      <c r="B7974" s="45" t="s">
        <v>3314</v>
      </c>
      <c r="C7974" s="54">
        <v>904760</v>
      </c>
      <c r="D7974" s="54">
        <v>904760</v>
      </c>
      <c r="E7974" s="60" t="s">
        <v>3217</v>
      </c>
      <c r="F7974" s="73">
        <v>0</v>
      </c>
      <c r="G7974" s="73">
        <v>1</v>
      </c>
      <c r="H7974" s="73">
        <v>1</v>
      </c>
      <c r="I7974" s="73">
        <v>1</v>
      </c>
      <c r="J7974" s="81" t="s">
        <v>4230</v>
      </c>
      <c r="AL7974" s="144">
        <v>0</v>
      </c>
      <c r="AM7974" s="144">
        <v>1</v>
      </c>
      <c r="AN7974" s="144">
        <v>1</v>
      </c>
      <c r="AO7974" s="145">
        <v>1</v>
      </c>
    </row>
    <row r="7975" spans="2:41" ht="14.5" hidden="1" x14ac:dyDescent="0.35">
      <c r="B7975" s="45" t="s">
        <v>3314</v>
      </c>
      <c r="C7975" s="54">
        <v>904853</v>
      </c>
      <c r="D7975" s="54">
        <v>904853</v>
      </c>
      <c r="E7975" s="60" t="s">
        <v>3217</v>
      </c>
      <c r="F7975" s="73">
        <v>0</v>
      </c>
      <c r="G7975" s="73">
        <v>1</v>
      </c>
      <c r="H7975" s="73">
        <v>1</v>
      </c>
      <c r="I7975" s="73">
        <v>1</v>
      </c>
      <c r="J7975" s="81" t="s">
        <v>4230</v>
      </c>
      <c r="AL7975" s="144">
        <v>0</v>
      </c>
      <c r="AM7975" s="144">
        <v>1</v>
      </c>
      <c r="AN7975" s="144">
        <v>1</v>
      </c>
      <c r="AO7975" s="145">
        <v>1</v>
      </c>
    </row>
    <row r="7976" spans="2:41" ht="14.5" hidden="1" x14ac:dyDescent="0.35">
      <c r="B7976" s="45" t="s">
        <v>3314</v>
      </c>
      <c r="C7976" s="54">
        <v>904857</v>
      </c>
      <c r="D7976" s="54">
        <v>904857</v>
      </c>
      <c r="E7976" s="60" t="s">
        <v>3217</v>
      </c>
      <c r="F7976" s="73">
        <v>0</v>
      </c>
      <c r="G7976" s="73">
        <v>1</v>
      </c>
      <c r="H7976" s="73">
        <v>1</v>
      </c>
      <c r="I7976" s="73">
        <v>1</v>
      </c>
      <c r="J7976" s="81" t="s">
        <v>4230</v>
      </c>
      <c r="AL7976" s="144">
        <v>0</v>
      </c>
      <c r="AM7976" s="144">
        <v>1</v>
      </c>
      <c r="AN7976" s="144">
        <v>1</v>
      </c>
      <c r="AO7976" s="145">
        <v>1</v>
      </c>
    </row>
    <row r="7977" spans="2:41" ht="14.5" hidden="1" x14ac:dyDescent="0.35">
      <c r="B7977" s="45" t="s">
        <v>3314</v>
      </c>
      <c r="C7977" s="54">
        <v>904859</v>
      </c>
      <c r="D7977" s="54">
        <v>904859</v>
      </c>
      <c r="E7977" s="60" t="s">
        <v>3217</v>
      </c>
      <c r="F7977" s="73">
        <v>0</v>
      </c>
      <c r="G7977" s="73">
        <v>1</v>
      </c>
      <c r="H7977" s="73">
        <v>1</v>
      </c>
      <c r="I7977" s="73">
        <v>1</v>
      </c>
      <c r="J7977" s="81" t="s">
        <v>4230</v>
      </c>
      <c r="AL7977" s="144">
        <v>0</v>
      </c>
      <c r="AM7977" s="144">
        <v>1</v>
      </c>
      <c r="AN7977" s="144">
        <v>1</v>
      </c>
      <c r="AO7977" s="145">
        <v>1</v>
      </c>
    </row>
    <row r="7978" spans="2:41" ht="14.5" hidden="1" x14ac:dyDescent="0.35">
      <c r="B7978" s="45" t="s">
        <v>3314</v>
      </c>
      <c r="C7978" s="54">
        <v>904994</v>
      </c>
      <c r="D7978" s="54">
        <v>904994</v>
      </c>
      <c r="E7978" s="60" t="s">
        <v>3217</v>
      </c>
      <c r="F7978" s="73">
        <v>0</v>
      </c>
      <c r="G7978" s="73">
        <v>1</v>
      </c>
      <c r="H7978" s="73">
        <v>1</v>
      </c>
      <c r="I7978" s="73">
        <v>1</v>
      </c>
      <c r="J7978" s="81" t="s">
        <v>4230</v>
      </c>
      <c r="AL7978" s="144">
        <v>0</v>
      </c>
      <c r="AM7978" s="144">
        <v>1</v>
      </c>
      <c r="AN7978" s="144">
        <v>1</v>
      </c>
      <c r="AO7978" s="145">
        <v>1</v>
      </c>
    </row>
    <row r="7979" spans="2:41" ht="14.5" hidden="1" x14ac:dyDescent="0.35">
      <c r="B7979" s="45" t="s">
        <v>3314</v>
      </c>
      <c r="C7979" s="54">
        <v>905211</v>
      </c>
      <c r="D7979" s="54">
        <v>905212</v>
      </c>
      <c r="E7979" s="60" t="s">
        <v>3217</v>
      </c>
      <c r="F7979" s="73">
        <v>0</v>
      </c>
      <c r="G7979" s="73">
        <v>1</v>
      </c>
      <c r="H7979" s="73">
        <v>1</v>
      </c>
      <c r="I7979" s="73">
        <v>1</v>
      </c>
      <c r="J7979" s="81" t="s">
        <v>4230</v>
      </c>
      <c r="AL7979" s="144">
        <v>0</v>
      </c>
      <c r="AM7979" s="144">
        <v>1</v>
      </c>
      <c r="AN7979" s="144">
        <v>1</v>
      </c>
      <c r="AO7979" s="145">
        <v>1</v>
      </c>
    </row>
    <row r="7980" spans="2:41" ht="14.5" hidden="1" x14ac:dyDescent="0.35">
      <c r="B7980" s="45" t="s">
        <v>3314</v>
      </c>
      <c r="C7980" s="54">
        <v>905215</v>
      </c>
      <c r="D7980" s="54">
        <v>905215</v>
      </c>
      <c r="E7980" s="60" t="s">
        <v>3217</v>
      </c>
      <c r="F7980" s="73">
        <v>0</v>
      </c>
      <c r="G7980" s="73">
        <v>1</v>
      </c>
      <c r="H7980" s="73">
        <v>1</v>
      </c>
      <c r="I7980" s="73">
        <v>1</v>
      </c>
      <c r="J7980" s="81" t="s">
        <v>4230</v>
      </c>
      <c r="AL7980" s="144">
        <v>0</v>
      </c>
      <c r="AM7980" s="144">
        <v>1</v>
      </c>
      <c r="AN7980" s="144">
        <v>1</v>
      </c>
      <c r="AO7980" s="145">
        <v>1</v>
      </c>
    </row>
    <row r="7981" spans="2:41" ht="14.5" hidden="1" x14ac:dyDescent="0.35">
      <c r="B7981" s="45" t="s">
        <v>3314</v>
      </c>
      <c r="C7981" s="54">
        <v>905249</v>
      </c>
      <c r="D7981" s="54">
        <v>905249</v>
      </c>
      <c r="E7981" s="60" t="s">
        <v>3217</v>
      </c>
      <c r="F7981" s="73">
        <v>0</v>
      </c>
      <c r="G7981" s="73">
        <v>1</v>
      </c>
      <c r="H7981" s="73">
        <v>1</v>
      </c>
      <c r="I7981" s="73">
        <v>1</v>
      </c>
      <c r="J7981" s="81" t="s">
        <v>4230</v>
      </c>
      <c r="AL7981" s="144">
        <v>0</v>
      </c>
      <c r="AM7981" s="144">
        <v>1</v>
      </c>
      <c r="AN7981" s="144">
        <v>1</v>
      </c>
      <c r="AO7981" s="145">
        <v>1</v>
      </c>
    </row>
    <row r="7982" spans="2:41" ht="14.5" hidden="1" x14ac:dyDescent="0.35">
      <c r="B7982" s="45" t="s">
        <v>3314</v>
      </c>
      <c r="C7982" s="54">
        <v>905547</v>
      </c>
      <c r="D7982" s="54">
        <v>905547</v>
      </c>
      <c r="E7982" s="60" t="s">
        <v>3217</v>
      </c>
      <c r="F7982" s="73">
        <v>0</v>
      </c>
      <c r="G7982" s="73">
        <v>1</v>
      </c>
      <c r="H7982" s="73">
        <v>1</v>
      </c>
      <c r="I7982" s="73">
        <v>1</v>
      </c>
      <c r="J7982" s="81" t="s">
        <v>4230</v>
      </c>
      <c r="AL7982" s="144">
        <v>0</v>
      </c>
      <c r="AM7982" s="144">
        <v>1</v>
      </c>
      <c r="AN7982" s="144">
        <v>1</v>
      </c>
      <c r="AO7982" s="145">
        <v>1</v>
      </c>
    </row>
    <row r="7983" spans="2:41" ht="14.5" hidden="1" x14ac:dyDescent="0.35">
      <c r="B7983" s="45" t="s">
        <v>3314</v>
      </c>
      <c r="C7983" s="54">
        <v>905670</v>
      </c>
      <c r="D7983" s="54">
        <v>905675</v>
      </c>
      <c r="E7983" s="60" t="s">
        <v>3217</v>
      </c>
      <c r="F7983" s="73">
        <v>0</v>
      </c>
      <c r="G7983" s="73">
        <v>1</v>
      </c>
      <c r="H7983" s="73">
        <v>1</v>
      </c>
      <c r="I7983" s="73">
        <v>1</v>
      </c>
      <c r="J7983" s="81" t="s">
        <v>4230</v>
      </c>
      <c r="AL7983" s="144">
        <v>0</v>
      </c>
      <c r="AM7983" s="144">
        <v>1</v>
      </c>
      <c r="AN7983" s="144">
        <v>1</v>
      </c>
      <c r="AO7983" s="145">
        <v>1</v>
      </c>
    </row>
    <row r="7984" spans="2:41" ht="14.5" hidden="1" x14ac:dyDescent="0.35">
      <c r="B7984" s="45" t="s">
        <v>3314</v>
      </c>
      <c r="C7984" s="54">
        <v>905772</v>
      </c>
      <c r="D7984" s="54">
        <v>905772</v>
      </c>
      <c r="E7984" s="60" t="s">
        <v>3217</v>
      </c>
      <c r="F7984" s="73">
        <v>0</v>
      </c>
      <c r="G7984" s="73">
        <v>1</v>
      </c>
      <c r="H7984" s="73">
        <v>1</v>
      </c>
      <c r="I7984" s="73">
        <v>1</v>
      </c>
      <c r="J7984" s="81" t="s">
        <v>4230</v>
      </c>
      <c r="AL7984" s="144">
        <v>0</v>
      </c>
      <c r="AM7984" s="144">
        <v>1</v>
      </c>
      <c r="AN7984" s="144">
        <v>1</v>
      </c>
      <c r="AO7984" s="145">
        <v>1</v>
      </c>
    </row>
    <row r="7985" spans="2:41" ht="14.5" hidden="1" x14ac:dyDescent="0.35">
      <c r="B7985" s="45" t="s">
        <v>3314</v>
      </c>
      <c r="C7985" s="54">
        <v>905883</v>
      </c>
      <c r="D7985" s="54">
        <v>905883</v>
      </c>
      <c r="E7985" s="60" t="s">
        <v>3217</v>
      </c>
      <c r="F7985" s="73">
        <v>0</v>
      </c>
      <c r="G7985" s="73">
        <v>1</v>
      </c>
      <c r="H7985" s="73">
        <v>1</v>
      </c>
      <c r="I7985" s="73">
        <v>1</v>
      </c>
      <c r="J7985" s="81" t="s">
        <v>4230</v>
      </c>
      <c r="AL7985" s="144">
        <v>0</v>
      </c>
      <c r="AM7985" s="144">
        <v>1</v>
      </c>
      <c r="AN7985" s="144">
        <v>1</v>
      </c>
      <c r="AO7985" s="145">
        <v>1</v>
      </c>
    </row>
    <row r="7986" spans="2:41" ht="14.5" hidden="1" x14ac:dyDescent="0.35">
      <c r="B7986" s="45" t="s">
        <v>3314</v>
      </c>
      <c r="C7986" s="54">
        <v>905965</v>
      </c>
      <c r="D7986" s="54">
        <v>905965</v>
      </c>
      <c r="E7986" s="60" t="s">
        <v>3217</v>
      </c>
      <c r="F7986" s="73">
        <v>0</v>
      </c>
      <c r="G7986" s="73">
        <v>1</v>
      </c>
      <c r="H7986" s="73">
        <v>1</v>
      </c>
      <c r="I7986" s="73">
        <v>1</v>
      </c>
      <c r="J7986" s="81" t="s">
        <v>4230</v>
      </c>
      <c r="AL7986" s="144">
        <v>0</v>
      </c>
      <c r="AM7986" s="144">
        <v>1</v>
      </c>
      <c r="AN7986" s="144">
        <v>1</v>
      </c>
      <c r="AO7986" s="145">
        <v>1</v>
      </c>
    </row>
    <row r="7987" spans="2:41" ht="14.5" hidden="1" x14ac:dyDescent="0.35">
      <c r="B7987" s="45" t="s">
        <v>3314</v>
      </c>
      <c r="C7987" s="54">
        <v>906521</v>
      </c>
      <c r="D7987" s="54">
        <v>906521</v>
      </c>
      <c r="E7987" s="60" t="s">
        <v>3217</v>
      </c>
      <c r="F7987" s="73">
        <v>0</v>
      </c>
      <c r="G7987" s="73">
        <v>1</v>
      </c>
      <c r="H7987" s="73">
        <v>1</v>
      </c>
      <c r="I7987" s="73">
        <v>1</v>
      </c>
      <c r="J7987" s="81" t="s">
        <v>4230</v>
      </c>
      <c r="AL7987" s="144">
        <v>0</v>
      </c>
      <c r="AM7987" s="144">
        <v>1</v>
      </c>
      <c r="AN7987" s="144">
        <v>1</v>
      </c>
      <c r="AO7987" s="145">
        <v>1</v>
      </c>
    </row>
    <row r="7988" spans="2:41" ht="14.5" hidden="1" x14ac:dyDescent="0.35">
      <c r="B7988" s="45" t="s">
        <v>3314</v>
      </c>
      <c r="C7988" s="54">
        <v>906773</v>
      </c>
      <c r="D7988" s="54">
        <v>906773</v>
      </c>
      <c r="E7988" s="60" t="s">
        <v>3217</v>
      </c>
      <c r="F7988" s="73">
        <v>0</v>
      </c>
      <c r="G7988" s="73">
        <v>1</v>
      </c>
      <c r="H7988" s="73">
        <v>1</v>
      </c>
      <c r="I7988" s="73">
        <v>1</v>
      </c>
      <c r="J7988" s="81" t="s">
        <v>4230</v>
      </c>
      <c r="AL7988" s="144">
        <v>0</v>
      </c>
      <c r="AM7988" s="144">
        <v>1</v>
      </c>
      <c r="AN7988" s="144">
        <v>1</v>
      </c>
      <c r="AO7988" s="145">
        <v>1</v>
      </c>
    </row>
    <row r="7989" spans="2:41" ht="14.5" hidden="1" x14ac:dyDescent="0.35">
      <c r="B7989" s="45" t="s">
        <v>3314</v>
      </c>
      <c r="C7989" s="54">
        <v>907011</v>
      </c>
      <c r="D7989" s="54">
        <v>907011</v>
      </c>
      <c r="E7989" s="60" t="s">
        <v>3217</v>
      </c>
      <c r="F7989" s="73">
        <v>0</v>
      </c>
      <c r="G7989" s="73">
        <v>1</v>
      </c>
      <c r="H7989" s="73">
        <v>1</v>
      </c>
      <c r="I7989" s="73">
        <v>1</v>
      </c>
      <c r="J7989" s="81" t="s">
        <v>4230</v>
      </c>
      <c r="AL7989" s="144">
        <v>0</v>
      </c>
      <c r="AM7989" s="144">
        <v>1</v>
      </c>
      <c r="AN7989" s="144">
        <v>1</v>
      </c>
      <c r="AO7989" s="145">
        <v>1</v>
      </c>
    </row>
    <row r="7990" spans="2:41" ht="14.5" hidden="1" x14ac:dyDescent="0.35">
      <c r="B7990" s="45" t="s">
        <v>3314</v>
      </c>
      <c r="C7990" s="54">
        <v>907159</v>
      </c>
      <c r="D7990" s="54">
        <v>907159</v>
      </c>
      <c r="E7990" s="60" t="s">
        <v>3217</v>
      </c>
      <c r="F7990" s="73">
        <v>0</v>
      </c>
      <c r="G7990" s="73">
        <v>1</v>
      </c>
      <c r="H7990" s="73">
        <v>1</v>
      </c>
      <c r="I7990" s="73">
        <v>1</v>
      </c>
      <c r="J7990" s="81" t="s">
        <v>4230</v>
      </c>
      <c r="AL7990" s="144">
        <v>0</v>
      </c>
      <c r="AM7990" s="144">
        <v>1</v>
      </c>
      <c r="AN7990" s="144">
        <v>1</v>
      </c>
      <c r="AO7990" s="145">
        <v>1</v>
      </c>
    </row>
    <row r="7991" spans="2:41" ht="14.5" hidden="1" x14ac:dyDescent="0.35">
      <c r="B7991" s="45" t="s">
        <v>3314</v>
      </c>
      <c r="C7991" s="54">
        <v>907201</v>
      </c>
      <c r="D7991" s="54">
        <v>907202</v>
      </c>
      <c r="E7991" s="60" t="s">
        <v>3217</v>
      </c>
      <c r="F7991" s="73">
        <v>0</v>
      </c>
      <c r="G7991" s="73">
        <v>1</v>
      </c>
      <c r="H7991" s="73">
        <v>1</v>
      </c>
      <c r="I7991" s="73">
        <v>1</v>
      </c>
      <c r="J7991" s="81" t="s">
        <v>4230</v>
      </c>
      <c r="AL7991" s="144">
        <v>0</v>
      </c>
      <c r="AM7991" s="144">
        <v>1</v>
      </c>
      <c r="AN7991" s="144">
        <v>1</v>
      </c>
      <c r="AO7991" s="145">
        <v>1</v>
      </c>
    </row>
    <row r="7992" spans="2:41" ht="14.5" hidden="1" x14ac:dyDescent="0.35">
      <c r="B7992" s="45" t="s">
        <v>3314</v>
      </c>
      <c r="C7992" s="54">
        <v>907273</v>
      </c>
      <c r="D7992" s="54">
        <v>907273</v>
      </c>
      <c r="E7992" s="60" t="s">
        <v>3217</v>
      </c>
      <c r="F7992" s="73">
        <v>0</v>
      </c>
      <c r="G7992" s="73">
        <v>1</v>
      </c>
      <c r="H7992" s="73">
        <v>1</v>
      </c>
      <c r="I7992" s="73">
        <v>1</v>
      </c>
      <c r="J7992" s="81" t="s">
        <v>4230</v>
      </c>
      <c r="AL7992" s="144">
        <v>0</v>
      </c>
      <c r="AM7992" s="144">
        <v>1</v>
      </c>
      <c r="AN7992" s="144">
        <v>1</v>
      </c>
      <c r="AO7992" s="145">
        <v>1</v>
      </c>
    </row>
    <row r="7993" spans="2:41" ht="14.5" hidden="1" x14ac:dyDescent="0.35">
      <c r="B7993" s="45" t="s">
        <v>3314</v>
      </c>
      <c r="C7993" s="54">
        <v>907275</v>
      </c>
      <c r="D7993" s="54">
        <v>907275</v>
      </c>
      <c r="E7993" s="60" t="s">
        <v>3217</v>
      </c>
      <c r="F7993" s="73">
        <v>0</v>
      </c>
      <c r="G7993" s="73">
        <v>1</v>
      </c>
      <c r="H7993" s="73">
        <v>1</v>
      </c>
      <c r="I7993" s="73">
        <v>1</v>
      </c>
      <c r="J7993" s="81" t="s">
        <v>4230</v>
      </c>
      <c r="AL7993" s="144">
        <v>0</v>
      </c>
      <c r="AM7993" s="144">
        <v>1</v>
      </c>
      <c r="AN7993" s="144">
        <v>1</v>
      </c>
      <c r="AO7993" s="145">
        <v>1</v>
      </c>
    </row>
    <row r="7994" spans="2:41" ht="14.5" hidden="1" x14ac:dyDescent="0.35">
      <c r="B7994" s="45" t="s">
        <v>3314</v>
      </c>
      <c r="C7994" s="54">
        <v>907278</v>
      </c>
      <c r="D7994" s="54">
        <v>907278</v>
      </c>
      <c r="E7994" s="60" t="s">
        <v>3217</v>
      </c>
      <c r="F7994" s="73">
        <v>0</v>
      </c>
      <c r="G7994" s="73">
        <v>1</v>
      </c>
      <c r="H7994" s="73">
        <v>1</v>
      </c>
      <c r="I7994" s="73">
        <v>1</v>
      </c>
      <c r="J7994" s="81" t="s">
        <v>4230</v>
      </c>
      <c r="AL7994" s="144">
        <v>0</v>
      </c>
      <c r="AM7994" s="144">
        <v>1</v>
      </c>
      <c r="AN7994" s="144">
        <v>1</v>
      </c>
      <c r="AO7994" s="145">
        <v>1</v>
      </c>
    </row>
    <row r="7995" spans="2:41" ht="14.5" hidden="1" x14ac:dyDescent="0.35">
      <c r="B7995" s="45" t="s">
        <v>3314</v>
      </c>
      <c r="C7995" s="54">
        <v>907300</v>
      </c>
      <c r="D7995" s="54">
        <v>907302</v>
      </c>
      <c r="E7995" s="60" t="s">
        <v>3217</v>
      </c>
      <c r="F7995" s="73">
        <v>0</v>
      </c>
      <c r="G7995" s="73">
        <v>1</v>
      </c>
      <c r="H7995" s="73">
        <v>1</v>
      </c>
      <c r="I7995" s="73">
        <v>1</v>
      </c>
      <c r="J7995" s="81" t="s">
        <v>4230</v>
      </c>
      <c r="AL7995" s="144">
        <v>0</v>
      </c>
      <c r="AM7995" s="144">
        <v>1</v>
      </c>
      <c r="AN7995" s="144">
        <v>1</v>
      </c>
      <c r="AO7995" s="145">
        <v>1</v>
      </c>
    </row>
    <row r="7996" spans="2:41" ht="14.5" hidden="1" x14ac:dyDescent="0.35">
      <c r="B7996" s="45" t="s">
        <v>3314</v>
      </c>
      <c r="C7996" s="54">
        <v>907305</v>
      </c>
      <c r="D7996" s="54">
        <v>907305</v>
      </c>
      <c r="E7996" s="60" t="s">
        <v>3217</v>
      </c>
      <c r="F7996" s="73">
        <v>0</v>
      </c>
      <c r="G7996" s="73">
        <v>1</v>
      </c>
      <c r="H7996" s="73">
        <v>1</v>
      </c>
      <c r="I7996" s="73">
        <v>1</v>
      </c>
      <c r="J7996" s="81" t="s">
        <v>4230</v>
      </c>
      <c r="AL7996" s="144">
        <v>0</v>
      </c>
      <c r="AM7996" s="144">
        <v>1</v>
      </c>
      <c r="AN7996" s="144">
        <v>1</v>
      </c>
      <c r="AO7996" s="145">
        <v>1</v>
      </c>
    </row>
    <row r="7997" spans="2:41" ht="14.5" hidden="1" x14ac:dyDescent="0.35">
      <c r="B7997" s="45" t="s">
        <v>3314</v>
      </c>
      <c r="C7997" s="54">
        <v>907308</v>
      </c>
      <c r="D7997" s="54">
        <v>907308</v>
      </c>
      <c r="E7997" s="60" t="s">
        <v>3217</v>
      </c>
      <c r="F7997" s="73">
        <v>0</v>
      </c>
      <c r="G7997" s="73">
        <v>1</v>
      </c>
      <c r="H7997" s="73">
        <v>1</v>
      </c>
      <c r="I7997" s="73">
        <v>1</v>
      </c>
      <c r="J7997" s="81" t="s">
        <v>4230</v>
      </c>
      <c r="AL7997" s="144">
        <v>0</v>
      </c>
      <c r="AM7997" s="144">
        <v>1</v>
      </c>
      <c r="AN7997" s="144">
        <v>1</v>
      </c>
      <c r="AO7997" s="145">
        <v>1</v>
      </c>
    </row>
    <row r="7998" spans="2:41" ht="14.5" hidden="1" x14ac:dyDescent="0.35">
      <c r="B7998" s="45" t="s">
        <v>3314</v>
      </c>
      <c r="C7998" s="54">
        <v>907322</v>
      </c>
      <c r="D7998" s="54">
        <v>907322</v>
      </c>
      <c r="E7998" s="60" t="s">
        <v>3217</v>
      </c>
      <c r="F7998" s="73">
        <v>0</v>
      </c>
      <c r="G7998" s="73">
        <v>1</v>
      </c>
      <c r="H7998" s="73">
        <v>1</v>
      </c>
      <c r="I7998" s="73">
        <v>1</v>
      </c>
      <c r="J7998" s="81" t="s">
        <v>4230</v>
      </c>
      <c r="AL7998" s="144">
        <v>0</v>
      </c>
      <c r="AM7998" s="144">
        <v>1</v>
      </c>
      <c r="AN7998" s="144">
        <v>1</v>
      </c>
      <c r="AO7998" s="145">
        <v>1</v>
      </c>
    </row>
    <row r="7999" spans="2:41" ht="14.5" hidden="1" x14ac:dyDescent="0.35">
      <c r="B7999" s="45" t="s">
        <v>3314</v>
      </c>
      <c r="C7999" s="54">
        <v>907332</v>
      </c>
      <c r="D7999" s="54">
        <v>907332</v>
      </c>
      <c r="E7999" s="60" t="s">
        <v>3217</v>
      </c>
      <c r="F7999" s="73">
        <v>0</v>
      </c>
      <c r="G7999" s="73">
        <v>1</v>
      </c>
      <c r="H7999" s="73">
        <v>1</v>
      </c>
      <c r="I7999" s="73">
        <v>1</v>
      </c>
      <c r="J7999" s="81" t="s">
        <v>4230</v>
      </c>
      <c r="AL7999" s="144">
        <v>0</v>
      </c>
      <c r="AM7999" s="144">
        <v>1</v>
      </c>
      <c r="AN7999" s="144">
        <v>1</v>
      </c>
      <c r="AO7999" s="145">
        <v>1</v>
      </c>
    </row>
    <row r="8000" spans="2:41" ht="14.5" hidden="1" x14ac:dyDescent="0.35">
      <c r="B8000" s="45" t="s">
        <v>3314</v>
      </c>
      <c r="C8000" s="54">
        <v>907377</v>
      </c>
      <c r="D8000" s="54">
        <v>907377</v>
      </c>
      <c r="E8000" s="60" t="s">
        <v>3217</v>
      </c>
      <c r="F8000" s="73">
        <v>0</v>
      </c>
      <c r="G8000" s="73">
        <v>1</v>
      </c>
      <c r="H8000" s="73">
        <v>1</v>
      </c>
      <c r="I8000" s="73">
        <v>1</v>
      </c>
      <c r="J8000" s="81" t="s">
        <v>4230</v>
      </c>
      <c r="AL8000" s="144">
        <v>0</v>
      </c>
      <c r="AM8000" s="144">
        <v>1</v>
      </c>
      <c r="AN8000" s="144">
        <v>1</v>
      </c>
      <c r="AO8000" s="145">
        <v>1</v>
      </c>
    </row>
    <row r="8001" spans="2:41" ht="14.5" hidden="1" x14ac:dyDescent="0.35">
      <c r="B8001" s="45" t="s">
        <v>3314</v>
      </c>
      <c r="C8001" s="54">
        <v>907412</v>
      </c>
      <c r="D8001" s="54">
        <v>907412</v>
      </c>
      <c r="E8001" s="60" t="s">
        <v>3217</v>
      </c>
      <c r="F8001" s="73">
        <v>0</v>
      </c>
      <c r="G8001" s="73">
        <v>1</v>
      </c>
      <c r="H8001" s="73">
        <v>1</v>
      </c>
      <c r="I8001" s="73">
        <v>1</v>
      </c>
      <c r="J8001" s="81" t="s">
        <v>4230</v>
      </c>
      <c r="AL8001" s="144">
        <v>0</v>
      </c>
      <c r="AM8001" s="144">
        <v>1</v>
      </c>
      <c r="AN8001" s="144">
        <v>1</v>
      </c>
      <c r="AO8001" s="145">
        <v>1</v>
      </c>
    </row>
    <row r="8002" spans="2:41" ht="14.5" hidden="1" x14ac:dyDescent="0.35">
      <c r="B8002" s="45" t="s">
        <v>3314</v>
      </c>
      <c r="C8002" s="54">
        <v>907414</v>
      </c>
      <c r="D8002" s="54">
        <v>907415</v>
      </c>
      <c r="E8002" s="60" t="s">
        <v>3217</v>
      </c>
      <c r="F8002" s="73">
        <v>0</v>
      </c>
      <c r="G8002" s="73">
        <v>1</v>
      </c>
      <c r="H8002" s="73">
        <v>1</v>
      </c>
      <c r="I8002" s="73">
        <v>1</v>
      </c>
      <c r="J8002" s="81" t="s">
        <v>4230</v>
      </c>
      <c r="AL8002" s="144">
        <v>0</v>
      </c>
      <c r="AM8002" s="144">
        <v>1</v>
      </c>
      <c r="AN8002" s="144">
        <v>1</v>
      </c>
      <c r="AO8002" s="145">
        <v>1</v>
      </c>
    </row>
    <row r="8003" spans="2:41" ht="14.5" hidden="1" x14ac:dyDescent="0.35">
      <c r="B8003" s="45" t="s">
        <v>3314</v>
      </c>
      <c r="C8003" s="54">
        <v>907417</v>
      </c>
      <c r="D8003" s="54">
        <v>907417</v>
      </c>
      <c r="E8003" s="60" t="s">
        <v>3217</v>
      </c>
      <c r="F8003" s="73">
        <v>0</v>
      </c>
      <c r="G8003" s="73">
        <v>1</v>
      </c>
      <c r="H8003" s="73">
        <v>1</v>
      </c>
      <c r="I8003" s="73">
        <v>1</v>
      </c>
      <c r="J8003" s="81" t="s">
        <v>4230</v>
      </c>
      <c r="AL8003" s="144">
        <v>0</v>
      </c>
      <c r="AM8003" s="144">
        <v>1</v>
      </c>
      <c r="AN8003" s="144">
        <v>1</v>
      </c>
      <c r="AO8003" s="145">
        <v>1</v>
      </c>
    </row>
    <row r="8004" spans="2:41" ht="14.5" hidden="1" x14ac:dyDescent="0.35">
      <c r="B8004" s="45" t="s">
        <v>3314</v>
      </c>
      <c r="C8004" s="54">
        <v>907419</v>
      </c>
      <c r="D8004" s="54">
        <v>907419</v>
      </c>
      <c r="E8004" s="60" t="s">
        <v>3217</v>
      </c>
      <c r="F8004" s="73">
        <v>0</v>
      </c>
      <c r="G8004" s="73">
        <v>1</v>
      </c>
      <c r="H8004" s="73">
        <v>1</v>
      </c>
      <c r="I8004" s="73">
        <v>1</v>
      </c>
      <c r="J8004" s="81" t="s">
        <v>4230</v>
      </c>
      <c r="AL8004" s="144">
        <v>0</v>
      </c>
      <c r="AM8004" s="144">
        <v>1</v>
      </c>
      <c r="AN8004" s="144">
        <v>1</v>
      </c>
      <c r="AO8004" s="145">
        <v>1</v>
      </c>
    </row>
    <row r="8005" spans="2:41" ht="14.5" hidden="1" x14ac:dyDescent="0.35">
      <c r="B8005" s="45" t="s">
        <v>3314</v>
      </c>
      <c r="C8005" s="54">
        <v>907442</v>
      </c>
      <c r="D8005" s="54">
        <v>907442</v>
      </c>
      <c r="E8005" s="60" t="s">
        <v>3217</v>
      </c>
      <c r="F8005" s="73">
        <v>0</v>
      </c>
      <c r="G8005" s="73">
        <v>1</v>
      </c>
      <c r="H8005" s="73">
        <v>1</v>
      </c>
      <c r="I8005" s="73">
        <v>1</v>
      </c>
      <c r="J8005" s="81" t="s">
        <v>4230</v>
      </c>
      <c r="AL8005" s="144">
        <v>0</v>
      </c>
      <c r="AM8005" s="144">
        <v>1</v>
      </c>
      <c r="AN8005" s="144">
        <v>1</v>
      </c>
      <c r="AO8005" s="145">
        <v>1</v>
      </c>
    </row>
    <row r="8006" spans="2:41" ht="14.5" hidden="1" x14ac:dyDescent="0.35">
      <c r="B8006" s="45" t="s">
        <v>3314</v>
      </c>
      <c r="C8006" s="54">
        <v>907543</v>
      </c>
      <c r="D8006" s="54">
        <v>907543</v>
      </c>
      <c r="E8006" s="60" t="s">
        <v>3217</v>
      </c>
      <c r="F8006" s="73">
        <v>0</v>
      </c>
      <c r="G8006" s="73">
        <v>1</v>
      </c>
      <c r="H8006" s="73">
        <v>1</v>
      </c>
      <c r="I8006" s="73">
        <v>1</v>
      </c>
      <c r="J8006" s="81" t="s">
        <v>4230</v>
      </c>
      <c r="AL8006" s="144">
        <v>0</v>
      </c>
      <c r="AM8006" s="144">
        <v>1</v>
      </c>
      <c r="AN8006" s="144">
        <v>1</v>
      </c>
      <c r="AO8006" s="145">
        <v>1</v>
      </c>
    </row>
    <row r="8007" spans="2:41" ht="14.5" hidden="1" x14ac:dyDescent="0.35">
      <c r="B8007" s="45" t="s">
        <v>3314</v>
      </c>
      <c r="C8007" s="54">
        <v>907582</v>
      </c>
      <c r="D8007" s="54">
        <v>907582</v>
      </c>
      <c r="E8007" s="60" t="s">
        <v>3217</v>
      </c>
      <c r="F8007" s="73">
        <v>0</v>
      </c>
      <c r="G8007" s="73">
        <v>1</v>
      </c>
      <c r="H8007" s="73">
        <v>1</v>
      </c>
      <c r="I8007" s="73">
        <v>1</v>
      </c>
      <c r="J8007" s="81" t="s">
        <v>4230</v>
      </c>
      <c r="AL8007" s="144">
        <v>0</v>
      </c>
      <c r="AM8007" s="144">
        <v>1</v>
      </c>
      <c r="AN8007" s="144">
        <v>1</v>
      </c>
      <c r="AO8007" s="145">
        <v>1</v>
      </c>
    </row>
    <row r="8008" spans="2:41" ht="14.5" hidden="1" x14ac:dyDescent="0.35">
      <c r="B8008" s="45" t="s">
        <v>3314</v>
      </c>
      <c r="C8008" s="54">
        <v>907605</v>
      </c>
      <c r="D8008" s="54">
        <v>907605</v>
      </c>
      <c r="E8008" s="60" t="s">
        <v>3217</v>
      </c>
      <c r="F8008" s="73">
        <v>0</v>
      </c>
      <c r="G8008" s="73">
        <v>1</v>
      </c>
      <c r="H8008" s="73">
        <v>1</v>
      </c>
      <c r="I8008" s="73">
        <v>1</v>
      </c>
      <c r="J8008" s="81" t="s">
        <v>4230</v>
      </c>
      <c r="AL8008" s="144">
        <v>0</v>
      </c>
      <c r="AM8008" s="144">
        <v>1</v>
      </c>
      <c r="AN8008" s="144">
        <v>1</v>
      </c>
      <c r="AO8008" s="145">
        <v>1</v>
      </c>
    </row>
    <row r="8009" spans="2:41" ht="14.5" hidden="1" x14ac:dyDescent="0.35">
      <c r="B8009" s="45" t="s">
        <v>3314</v>
      </c>
      <c r="C8009" s="54">
        <v>907673</v>
      </c>
      <c r="D8009" s="54">
        <v>907673</v>
      </c>
      <c r="E8009" s="60" t="s">
        <v>3217</v>
      </c>
      <c r="F8009" s="73">
        <v>0</v>
      </c>
      <c r="G8009" s="73">
        <v>1</v>
      </c>
      <c r="H8009" s="73">
        <v>1</v>
      </c>
      <c r="I8009" s="73">
        <v>1</v>
      </c>
      <c r="J8009" s="81" t="s">
        <v>4230</v>
      </c>
      <c r="AL8009" s="144">
        <v>0</v>
      </c>
      <c r="AM8009" s="144">
        <v>1</v>
      </c>
      <c r="AN8009" s="144">
        <v>1</v>
      </c>
      <c r="AO8009" s="145">
        <v>1</v>
      </c>
    </row>
    <row r="8010" spans="2:41" ht="14.5" hidden="1" x14ac:dyDescent="0.35">
      <c r="B8010" s="45" t="s">
        <v>3314</v>
      </c>
      <c r="C8010" s="54">
        <v>907677</v>
      </c>
      <c r="D8010" s="54">
        <v>907677</v>
      </c>
      <c r="E8010" s="60" t="s">
        <v>3217</v>
      </c>
      <c r="F8010" s="73">
        <v>0</v>
      </c>
      <c r="G8010" s="73">
        <v>1</v>
      </c>
      <c r="H8010" s="73">
        <v>1</v>
      </c>
      <c r="I8010" s="73">
        <v>1</v>
      </c>
      <c r="J8010" s="81" t="s">
        <v>4230</v>
      </c>
      <c r="AL8010" s="144">
        <v>0</v>
      </c>
      <c r="AM8010" s="144">
        <v>1</v>
      </c>
      <c r="AN8010" s="144">
        <v>1</v>
      </c>
      <c r="AO8010" s="145">
        <v>1</v>
      </c>
    </row>
    <row r="8011" spans="2:41" ht="14.5" hidden="1" x14ac:dyDescent="0.35">
      <c r="B8011" s="45" t="s">
        <v>3314</v>
      </c>
      <c r="C8011" s="54">
        <v>907719</v>
      </c>
      <c r="D8011" s="54">
        <v>907719</v>
      </c>
      <c r="E8011" s="60" t="s">
        <v>3217</v>
      </c>
      <c r="F8011" s="73">
        <v>0</v>
      </c>
      <c r="G8011" s="73">
        <v>1</v>
      </c>
      <c r="H8011" s="73">
        <v>1</v>
      </c>
      <c r="I8011" s="73">
        <v>1</v>
      </c>
      <c r="J8011" s="81" t="s">
        <v>4230</v>
      </c>
      <c r="AL8011" s="144">
        <v>0</v>
      </c>
      <c r="AM8011" s="144">
        <v>1</v>
      </c>
      <c r="AN8011" s="144">
        <v>1</v>
      </c>
      <c r="AO8011" s="145">
        <v>1</v>
      </c>
    </row>
    <row r="8012" spans="2:41" ht="14.5" hidden="1" x14ac:dyDescent="0.35">
      <c r="B8012" s="45" t="s">
        <v>3314</v>
      </c>
      <c r="C8012" s="54">
        <v>907780</v>
      </c>
      <c r="D8012" s="54">
        <v>907780</v>
      </c>
      <c r="E8012" s="60" t="s">
        <v>3217</v>
      </c>
      <c r="F8012" s="73">
        <v>0</v>
      </c>
      <c r="G8012" s="73">
        <v>1</v>
      </c>
      <c r="H8012" s="73">
        <v>1</v>
      </c>
      <c r="I8012" s="73">
        <v>1</v>
      </c>
      <c r="J8012" s="81" t="s">
        <v>4230</v>
      </c>
      <c r="AL8012" s="144">
        <v>0</v>
      </c>
      <c r="AM8012" s="144">
        <v>1</v>
      </c>
      <c r="AN8012" s="144">
        <v>1</v>
      </c>
      <c r="AO8012" s="145">
        <v>1</v>
      </c>
    </row>
    <row r="8013" spans="2:41" ht="14.5" hidden="1" x14ac:dyDescent="0.35">
      <c r="B8013" s="45" t="s">
        <v>3314</v>
      </c>
      <c r="C8013" s="54">
        <v>907845</v>
      </c>
      <c r="D8013" s="54">
        <v>907845</v>
      </c>
      <c r="E8013" s="60" t="s">
        <v>3217</v>
      </c>
      <c r="F8013" s="73">
        <v>0</v>
      </c>
      <c r="G8013" s="73">
        <v>1</v>
      </c>
      <c r="H8013" s="73">
        <v>1</v>
      </c>
      <c r="I8013" s="73">
        <v>1</v>
      </c>
      <c r="J8013" s="81" t="s">
        <v>4230</v>
      </c>
      <c r="AL8013" s="144">
        <v>0</v>
      </c>
      <c r="AM8013" s="144">
        <v>1</v>
      </c>
      <c r="AN8013" s="144">
        <v>1</v>
      </c>
      <c r="AO8013" s="145">
        <v>1</v>
      </c>
    </row>
    <row r="8014" spans="2:41" ht="14.5" hidden="1" x14ac:dyDescent="0.35">
      <c r="B8014" s="45" t="s">
        <v>3314</v>
      </c>
      <c r="C8014" s="54">
        <v>907932</v>
      </c>
      <c r="D8014" s="54">
        <v>907932</v>
      </c>
      <c r="E8014" s="60" t="s">
        <v>3217</v>
      </c>
      <c r="F8014" s="73">
        <v>0</v>
      </c>
      <c r="G8014" s="73">
        <v>1</v>
      </c>
      <c r="H8014" s="73">
        <v>1</v>
      </c>
      <c r="I8014" s="73">
        <v>1</v>
      </c>
      <c r="J8014" s="81" t="s">
        <v>4230</v>
      </c>
      <c r="AL8014" s="144">
        <v>0</v>
      </c>
      <c r="AM8014" s="144">
        <v>1</v>
      </c>
      <c r="AN8014" s="144">
        <v>1</v>
      </c>
      <c r="AO8014" s="145">
        <v>1</v>
      </c>
    </row>
    <row r="8015" spans="2:41" ht="14.5" hidden="1" x14ac:dyDescent="0.35">
      <c r="B8015" s="45" t="s">
        <v>3314</v>
      </c>
      <c r="C8015" s="54">
        <v>907969</v>
      </c>
      <c r="D8015" s="54">
        <v>907969</v>
      </c>
      <c r="E8015" s="60" t="s">
        <v>3217</v>
      </c>
      <c r="F8015" s="73">
        <v>0</v>
      </c>
      <c r="G8015" s="73">
        <v>1</v>
      </c>
      <c r="H8015" s="73">
        <v>1</v>
      </c>
      <c r="I8015" s="73">
        <v>1</v>
      </c>
      <c r="J8015" s="81" t="s">
        <v>4230</v>
      </c>
      <c r="AL8015" s="144">
        <v>0</v>
      </c>
      <c r="AM8015" s="144">
        <v>1</v>
      </c>
      <c r="AN8015" s="144">
        <v>1</v>
      </c>
      <c r="AO8015" s="145">
        <v>1</v>
      </c>
    </row>
    <row r="8016" spans="2:41" ht="14.5" hidden="1" x14ac:dyDescent="0.35">
      <c r="B8016" s="45" t="s">
        <v>3314</v>
      </c>
      <c r="C8016" s="54">
        <v>908088</v>
      </c>
      <c r="D8016" s="54">
        <v>908088</v>
      </c>
      <c r="E8016" s="60" t="s">
        <v>3217</v>
      </c>
      <c r="F8016" s="73">
        <v>0</v>
      </c>
      <c r="G8016" s="73">
        <v>1</v>
      </c>
      <c r="H8016" s="73">
        <v>1</v>
      </c>
      <c r="I8016" s="73">
        <v>1</v>
      </c>
      <c r="J8016" s="81" t="s">
        <v>4230</v>
      </c>
      <c r="AL8016" s="144">
        <v>0</v>
      </c>
      <c r="AM8016" s="144">
        <v>1</v>
      </c>
      <c r="AN8016" s="144">
        <v>1</v>
      </c>
      <c r="AO8016" s="145">
        <v>1</v>
      </c>
    </row>
    <row r="8017" spans="2:41" ht="14.5" hidden="1" x14ac:dyDescent="0.35">
      <c r="B8017" s="45" t="s">
        <v>3314</v>
      </c>
      <c r="C8017" s="54">
        <v>908127</v>
      </c>
      <c r="D8017" s="54">
        <v>908127</v>
      </c>
      <c r="E8017" s="60" t="s">
        <v>3217</v>
      </c>
      <c r="F8017" s="73">
        <v>0</v>
      </c>
      <c r="G8017" s="73">
        <v>1</v>
      </c>
      <c r="H8017" s="73">
        <v>1</v>
      </c>
      <c r="I8017" s="73">
        <v>1</v>
      </c>
      <c r="J8017" s="81" t="s">
        <v>4230</v>
      </c>
      <c r="AL8017" s="144">
        <v>0</v>
      </c>
      <c r="AM8017" s="144">
        <v>1</v>
      </c>
      <c r="AN8017" s="144">
        <v>1</v>
      </c>
      <c r="AO8017" s="145">
        <v>1</v>
      </c>
    </row>
    <row r="8018" spans="2:41" ht="14.5" hidden="1" x14ac:dyDescent="0.35">
      <c r="B8018" s="45" t="s">
        <v>3314</v>
      </c>
      <c r="C8018" s="54">
        <v>908231</v>
      </c>
      <c r="D8018" s="54">
        <v>908231</v>
      </c>
      <c r="E8018" s="60" t="s">
        <v>3217</v>
      </c>
      <c r="F8018" s="73">
        <v>0</v>
      </c>
      <c r="G8018" s="73">
        <v>1</v>
      </c>
      <c r="H8018" s="73">
        <v>1</v>
      </c>
      <c r="I8018" s="73">
        <v>1</v>
      </c>
      <c r="J8018" s="81" t="s">
        <v>4230</v>
      </c>
      <c r="AL8018" s="144">
        <v>0</v>
      </c>
      <c r="AM8018" s="144">
        <v>1</v>
      </c>
      <c r="AN8018" s="144">
        <v>1</v>
      </c>
      <c r="AO8018" s="145">
        <v>1</v>
      </c>
    </row>
    <row r="8019" spans="2:41" ht="14.5" hidden="1" x14ac:dyDescent="0.35">
      <c r="B8019" s="45" t="s">
        <v>3314</v>
      </c>
      <c r="C8019" s="54">
        <v>908234</v>
      </c>
      <c r="D8019" s="54">
        <v>908234</v>
      </c>
      <c r="E8019" s="60" t="s">
        <v>3217</v>
      </c>
      <c r="F8019" s="73">
        <v>0</v>
      </c>
      <c r="G8019" s="73">
        <v>1</v>
      </c>
      <c r="H8019" s="73">
        <v>1</v>
      </c>
      <c r="I8019" s="73">
        <v>1</v>
      </c>
      <c r="J8019" s="81" t="s">
        <v>4230</v>
      </c>
      <c r="AL8019" s="144">
        <v>0</v>
      </c>
      <c r="AM8019" s="144">
        <v>1</v>
      </c>
      <c r="AN8019" s="144">
        <v>1</v>
      </c>
      <c r="AO8019" s="145">
        <v>1</v>
      </c>
    </row>
    <row r="8020" spans="2:41" ht="14.5" hidden="1" x14ac:dyDescent="0.35">
      <c r="B8020" s="45" t="s">
        <v>3314</v>
      </c>
      <c r="C8020" s="54">
        <v>908641</v>
      </c>
      <c r="D8020" s="54">
        <v>908641</v>
      </c>
      <c r="E8020" s="60" t="s">
        <v>3217</v>
      </c>
      <c r="F8020" s="73">
        <v>0</v>
      </c>
      <c r="G8020" s="73">
        <v>1</v>
      </c>
      <c r="H8020" s="73">
        <v>1</v>
      </c>
      <c r="I8020" s="73">
        <v>1</v>
      </c>
      <c r="J8020" s="81" t="s">
        <v>4230</v>
      </c>
      <c r="AL8020" s="144">
        <v>0</v>
      </c>
      <c r="AM8020" s="144">
        <v>1</v>
      </c>
      <c r="AN8020" s="144">
        <v>1</v>
      </c>
      <c r="AO8020" s="145">
        <v>1</v>
      </c>
    </row>
    <row r="8021" spans="2:41" ht="14.5" hidden="1" x14ac:dyDescent="0.35">
      <c r="B8021" s="45" t="s">
        <v>3314</v>
      </c>
      <c r="C8021" s="54">
        <v>908646</v>
      </c>
      <c r="D8021" s="54">
        <v>908646</v>
      </c>
      <c r="E8021" s="60" t="s">
        <v>3217</v>
      </c>
      <c r="F8021" s="73">
        <v>0</v>
      </c>
      <c r="G8021" s="73">
        <v>1</v>
      </c>
      <c r="H8021" s="73">
        <v>1</v>
      </c>
      <c r="I8021" s="73">
        <v>1</v>
      </c>
      <c r="J8021" s="81" t="s">
        <v>4230</v>
      </c>
      <c r="AL8021" s="144">
        <v>0</v>
      </c>
      <c r="AM8021" s="144">
        <v>1</v>
      </c>
      <c r="AN8021" s="144">
        <v>1</v>
      </c>
      <c r="AO8021" s="145">
        <v>1</v>
      </c>
    </row>
    <row r="8022" spans="2:41" ht="14.5" hidden="1" x14ac:dyDescent="0.35">
      <c r="B8022" s="45" t="s">
        <v>3314</v>
      </c>
      <c r="C8022" s="54">
        <v>908902</v>
      </c>
      <c r="D8022" s="54">
        <v>908903</v>
      </c>
      <c r="E8022" s="60" t="s">
        <v>3217</v>
      </c>
      <c r="F8022" s="73">
        <v>0</v>
      </c>
      <c r="G8022" s="73">
        <v>1</v>
      </c>
      <c r="H8022" s="73">
        <v>1</v>
      </c>
      <c r="I8022" s="73">
        <v>1</v>
      </c>
      <c r="J8022" s="81" t="s">
        <v>4230</v>
      </c>
      <c r="AL8022" s="144">
        <v>0</v>
      </c>
      <c r="AM8022" s="144">
        <v>1</v>
      </c>
      <c r="AN8022" s="144">
        <v>1</v>
      </c>
      <c r="AO8022" s="145">
        <v>1</v>
      </c>
    </row>
    <row r="8023" spans="2:41" ht="14.5" hidden="1" x14ac:dyDescent="0.35">
      <c r="B8023" s="45" t="s">
        <v>3314</v>
      </c>
      <c r="C8023" s="54">
        <v>908908</v>
      </c>
      <c r="D8023" s="54">
        <v>908909</v>
      </c>
      <c r="E8023" s="60" t="s">
        <v>3217</v>
      </c>
      <c r="F8023" s="73">
        <v>0</v>
      </c>
      <c r="G8023" s="73">
        <v>1</v>
      </c>
      <c r="H8023" s="73">
        <v>1</v>
      </c>
      <c r="I8023" s="73">
        <v>1</v>
      </c>
      <c r="J8023" s="81" t="s">
        <v>4230</v>
      </c>
      <c r="AL8023" s="144">
        <v>0</v>
      </c>
      <c r="AM8023" s="144">
        <v>1</v>
      </c>
      <c r="AN8023" s="144">
        <v>1</v>
      </c>
      <c r="AO8023" s="145">
        <v>1</v>
      </c>
    </row>
    <row r="8024" spans="2:41" ht="14.5" hidden="1" x14ac:dyDescent="0.35">
      <c r="B8024" s="45" t="s">
        <v>3314</v>
      </c>
      <c r="C8024" s="54">
        <v>908976</v>
      </c>
      <c r="D8024" s="54">
        <v>908976</v>
      </c>
      <c r="E8024" s="60" t="s">
        <v>3217</v>
      </c>
      <c r="F8024" s="73">
        <v>0</v>
      </c>
      <c r="G8024" s="73">
        <v>1</v>
      </c>
      <c r="H8024" s="73">
        <v>1</v>
      </c>
      <c r="I8024" s="73">
        <v>1</v>
      </c>
      <c r="J8024" s="81" t="s">
        <v>4230</v>
      </c>
      <c r="AL8024" s="144">
        <v>0</v>
      </c>
      <c r="AM8024" s="144">
        <v>1</v>
      </c>
      <c r="AN8024" s="144">
        <v>1</v>
      </c>
      <c r="AO8024" s="145">
        <v>1</v>
      </c>
    </row>
    <row r="8025" spans="2:41" ht="14.5" hidden="1" x14ac:dyDescent="0.35">
      <c r="B8025" s="45" t="s">
        <v>3314</v>
      </c>
      <c r="C8025" s="54">
        <v>909265</v>
      </c>
      <c r="D8025" s="54">
        <v>909265</v>
      </c>
      <c r="E8025" s="60" t="s">
        <v>3217</v>
      </c>
      <c r="F8025" s="73">
        <v>0</v>
      </c>
      <c r="G8025" s="73">
        <v>1</v>
      </c>
      <c r="H8025" s="73">
        <v>1</v>
      </c>
      <c r="I8025" s="73">
        <v>1</v>
      </c>
      <c r="J8025" s="81" t="s">
        <v>4230</v>
      </c>
      <c r="AL8025" s="144">
        <v>0</v>
      </c>
      <c r="AM8025" s="144">
        <v>1</v>
      </c>
      <c r="AN8025" s="144">
        <v>1</v>
      </c>
      <c r="AO8025" s="145">
        <v>1</v>
      </c>
    </row>
    <row r="8026" spans="2:41" ht="14.5" hidden="1" x14ac:dyDescent="0.35">
      <c r="B8026" s="45" t="s">
        <v>3314</v>
      </c>
      <c r="C8026" s="54">
        <v>909564</v>
      </c>
      <c r="D8026" s="54">
        <v>909564</v>
      </c>
      <c r="E8026" s="60" t="s">
        <v>3217</v>
      </c>
      <c r="F8026" s="73">
        <v>0</v>
      </c>
      <c r="G8026" s="73">
        <v>1</v>
      </c>
      <c r="H8026" s="73">
        <v>1</v>
      </c>
      <c r="I8026" s="73">
        <v>1</v>
      </c>
      <c r="J8026" s="81" t="s">
        <v>4230</v>
      </c>
      <c r="AL8026" s="144">
        <v>0</v>
      </c>
      <c r="AM8026" s="144">
        <v>1</v>
      </c>
      <c r="AN8026" s="144">
        <v>1</v>
      </c>
      <c r="AO8026" s="145">
        <v>1</v>
      </c>
    </row>
    <row r="8027" spans="2:41" ht="14.5" hidden="1" x14ac:dyDescent="0.35">
      <c r="B8027" s="45" t="s">
        <v>3314</v>
      </c>
      <c r="C8027" s="54">
        <v>909762</v>
      </c>
      <c r="D8027" s="54">
        <v>909763</v>
      </c>
      <c r="E8027" s="60" t="s">
        <v>3217</v>
      </c>
      <c r="F8027" s="73">
        <v>0</v>
      </c>
      <c r="G8027" s="73">
        <v>1</v>
      </c>
      <c r="H8027" s="73">
        <v>1</v>
      </c>
      <c r="I8027" s="73">
        <v>1</v>
      </c>
      <c r="J8027" s="81" t="s">
        <v>4230</v>
      </c>
      <c r="AL8027" s="144">
        <v>0</v>
      </c>
      <c r="AM8027" s="144">
        <v>1</v>
      </c>
      <c r="AN8027" s="144">
        <v>1</v>
      </c>
      <c r="AO8027" s="145">
        <v>1</v>
      </c>
    </row>
    <row r="8028" spans="2:41" ht="14.5" hidden="1" x14ac:dyDescent="0.35">
      <c r="B8028" s="45" t="s">
        <v>3314</v>
      </c>
      <c r="C8028" s="54">
        <v>909765</v>
      </c>
      <c r="D8028" s="54">
        <v>909769</v>
      </c>
      <c r="E8028" s="60" t="s">
        <v>3217</v>
      </c>
      <c r="F8028" s="73">
        <v>0</v>
      </c>
      <c r="G8028" s="73">
        <v>1</v>
      </c>
      <c r="H8028" s="73">
        <v>1</v>
      </c>
      <c r="I8028" s="73">
        <v>1</v>
      </c>
      <c r="J8028" s="81" t="s">
        <v>4230</v>
      </c>
      <c r="AL8028" s="144">
        <v>0</v>
      </c>
      <c r="AM8028" s="144">
        <v>1</v>
      </c>
      <c r="AN8028" s="144">
        <v>1</v>
      </c>
      <c r="AO8028" s="145">
        <v>1</v>
      </c>
    </row>
    <row r="8029" spans="2:41" ht="14.5" hidden="1" x14ac:dyDescent="0.35">
      <c r="B8029" s="45" t="s">
        <v>3314</v>
      </c>
      <c r="C8029" s="54">
        <v>911050</v>
      </c>
      <c r="D8029" s="54">
        <v>911050</v>
      </c>
      <c r="E8029" s="60" t="s">
        <v>3217</v>
      </c>
      <c r="F8029" s="73">
        <v>0</v>
      </c>
      <c r="G8029" s="73">
        <v>1</v>
      </c>
      <c r="H8029" s="73">
        <v>1</v>
      </c>
      <c r="I8029" s="73">
        <v>1</v>
      </c>
      <c r="J8029" s="81" t="s">
        <v>4230</v>
      </c>
      <c r="AL8029" s="144">
        <v>0</v>
      </c>
      <c r="AM8029" s="144">
        <v>1</v>
      </c>
      <c r="AN8029" s="144">
        <v>1</v>
      </c>
      <c r="AO8029" s="145">
        <v>1</v>
      </c>
    </row>
    <row r="8030" spans="2:41" ht="14.5" hidden="1" x14ac:dyDescent="0.35">
      <c r="B8030" s="45" t="s">
        <v>3314</v>
      </c>
      <c r="C8030" s="54">
        <v>911056</v>
      </c>
      <c r="D8030" s="54">
        <v>911056</v>
      </c>
      <c r="E8030" s="60" t="s">
        <v>3217</v>
      </c>
      <c r="F8030" s="73">
        <v>0</v>
      </c>
      <c r="G8030" s="73">
        <v>1</v>
      </c>
      <c r="H8030" s="73">
        <v>1</v>
      </c>
      <c r="I8030" s="73">
        <v>1</v>
      </c>
      <c r="J8030" s="81" t="s">
        <v>4230</v>
      </c>
      <c r="AL8030" s="144">
        <v>0</v>
      </c>
      <c r="AM8030" s="144">
        <v>1</v>
      </c>
      <c r="AN8030" s="144">
        <v>1</v>
      </c>
      <c r="AO8030" s="145">
        <v>1</v>
      </c>
    </row>
    <row r="8031" spans="2:41" ht="14.5" hidden="1" x14ac:dyDescent="0.35">
      <c r="B8031" s="45" t="s">
        <v>3314</v>
      </c>
      <c r="C8031" s="54">
        <v>911068</v>
      </c>
      <c r="D8031" s="54">
        <v>911068</v>
      </c>
      <c r="E8031" s="60" t="s">
        <v>3217</v>
      </c>
      <c r="F8031" s="73">
        <v>0</v>
      </c>
      <c r="G8031" s="73">
        <v>1</v>
      </c>
      <c r="H8031" s="73">
        <v>1</v>
      </c>
      <c r="I8031" s="73">
        <v>1</v>
      </c>
      <c r="J8031" s="81" t="s">
        <v>4230</v>
      </c>
      <c r="AL8031" s="144">
        <v>0</v>
      </c>
      <c r="AM8031" s="144">
        <v>1</v>
      </c>
      <c r="AN8031" s="144">
        <v>1</v>
      </c>
      <c r="AO8031" s="145">
        <v>1</v>
      </c>
    </row>
    <row r="8032" spans="2:41" ht="14.5" hidden="1" x14ac:dyDescent="0.35">
      <c r="B8032" s="45" t="s">
        <v>3314</v>
      </c>
      <c r="C8032" s="54">
        <v>911110</v>
      </c>
      <c r="D8032" s="54">
        <v>911110</v>
      </c>
      <c r="E8032" s="60" t="s">
        <v>3217</v>
      </c>
      <c r="F8032" s="73">
        <v>0</v>
      </c>
      <c r="G8032" s="73">
        <v>1</v>
      </c>
      <c r="H8032" s="73">
        <v>1</v>
      </c>
      <c r="I8032" s="73">
        <v>1</v>
      </c>
      <c r="J8032" s="81" t="s">
        <v>4230</v>
      </c>
      <c r="AL8032" s="144">
        <v>0</v>
      </c>
      <c r="AM8032" s="144">
        <v>1</v>
      </c>
      <c r="AN8032" s="144">
        <v>1</v>
      </c>
      <c r="AO8032" s="145">
        <v>1</v>
      </c>
    </row>
    <row r="8033" spans="2:41" ht="14.5" hidden="1" x14ac:dyDescent="0.35">
      <c r="B8033" s="45" t="s">
        <v>3314</v>
      </c>
      <c r="C8033" s="54">
        <v>911291</v>
      </c>
      <c r="D8033" s="54">
        <v>911291</v>
      </c>
      <c r="E8033" s="60" t="s">
        <v>3217</v>
      </c>
      <c r="F8033" s="73">
        <v>0</v>
      </c>
      <c r="G8033" s="73">
        <v>1</v>
      </c>
      <c r="H8033" s="73">
        <v>1</v>
      </c>
      <c r="I8033" s="73">
        <v>1</v>
      </c>
      <c r="J8033" s="81" t="s">
        <v>4230</v>
      </c>
      <c r="AL8033" s="144">
        <v>0</v>
      </c>
      <c r="AM8033" s="144">
        <v>1</v>
      </c>
      <c r="AN8033" s="144">
        <v>1</v>
      </c>
      <c r="AO8033" s="145">
        <v>1</v>
      </c>
    </row>
    <row r="8034" spans="2:41" ht="14.5" hidden="1" x14ac:dyDescent="0.35">
      <c r="B8034" s="45" t="s">
        <v>3314</v>
      </c>
      <c r="C8034" s="54">
        <v>911377</v>
      </c>
      <c r="D8034" s="54">
        <v>911378</v>
      </c>
      <c r="E8034" s="60" t="s">
        <v>3217</v>
      </c>
      <c r="F8034" s="73">
        <v>0</v>
      </c>
      <c r="G8034" s="73">
        <v>1</v>
      </c>
      <c r="H8034" s="73">
        <v>1</v>
      </c>
      <c r="I8034" s="73">
        <v>1</v>
      </c>
      <c r="J8034" s="81" t="s">
        <v>4230</v>
      </c>
      <c r="AL8034" s="144">
        <v>0</v>
      </c>
      <c r="AM8034" s="144">
        <v>1</v>
      </c>
      <c r="AN8034" s="144">
        <v>1</v>
      </c>
      <c r="AO8034" s="145">
        <v>1</v>
      </c>
    </row>
    <row r="8035" spans="2:41" ht="14.5" hidden="1" x14ac:dyDescent="0.35">
      <c r="B8035" s="45" t="s">
        <v>3314</v>
      </c>
      <c r="C8035" s="54">
        <v>911381</v>
      </c>
      <c r="D8035" s="54">
        <v>911381</v>
      </c>
      <c r="E8035" s="60" t="s">
        <v>3217</v>
      </c>
      <c r="F8035" s="73">
        <v>0</v>
      </c>
      <c r="G8035" s="73">
        <v>1</v>
      </c>
      <c r="H8035" s="73">
        <v>1</v>
      </c>
      <c r="I8035" s="73">
        <v>1</v>
      </c>
      <c r="J8035" s="81" t="s">
        <v>4230</v>
      </c>
      <c r="AL8035" s="144">
        <v>0</v>
      </c>
      <c r="AM8035" s="144">
        <v>1</v>
      </c>
      <c r="AN8035" s="144">
        <v>1</v>
      </c>
      <c r="AO8035" s="145">
        <v>1</v>
      </c>
    </row>
    <row r="8036" spans="2:41" ht="14.5" hidden="1" x14ac:dyDescent="0.35">
      <c r="B8036" s="45" t="s">
        <v>3314</v>
      </c>
      <c r="C8036" s="54">
        <v>911435</v>
      </c>
      <c r="D8036" s="54">
        <v>911435</v>
      </c>
      <c r="E8036" s="60" t="s">
        <v>3217</v>
      </c>
      <c r="F8036" s="73">
        <v>0</v>
      </c>
      <c r="G8036" s="73">
        <v>1</v>
      </c>
      <c r="H8036" s="73">
        <v>1</v>
      </c>
      <c r="I8036" s="73">
        <v>1</v>
      </c>
      <c r="J8036" s="81" t="s">
        <v>4230</v>
      </c>
      <c r="AL8036" s="144">
        <v>0</v>
      </c>
      <c r="AM8036" s="144">
        <v>1</v>
      </c>
      <c r="AN8036" s="144">
        <v>1</v>
      </c>
      <c r="AO8036" s="145">
        <v>1</v>
      </c>
    </row>
    <row r="8037" spans="2:41" ht="14.5" hidden="1" x14ac:dyDescent="0.35">
      <c r="B8037" s="45" t="s">
        <v>3314</v>
      </c>
      <c r="C8037" s="54">
        <v>911615</v>
      </c>
      <c r="D8037" s="54">
        <v>911615</v>
      </c>
      <c r="E8037" s="60" t="s">
        <v>3217</v>
      </c>
      <c r="F8037" s="73">
        <v>0</v>
      </c>
      <c r="G8037" s="73">
        <v>1</v>
      </c>
      <c r="H8037" s="73">
        <v>1</v>
      </c>
      <c r="I8037" s="73">
        <v>1</v>
      </c>
      <c r="J8037" s="81" t="s">
        <v>4230</v>
      </c>
      <c r="AL8037" s="144">
        <v>0</v>
      </c>
      <c r="AM8037" s="144">
        <v>1</v>
      </c>
      <c r="AN8037" s="144">
        <v>1</v>
      </c>
      <c r="AO8037" s="145">
        <v>1</v>
      </c>
    </row>
    <row r="8038" spans="2:41" ht="14.5" hidden="1" x14ac:dyDescent="0.35">
      <c r="B8038" s="45" t="s">
        <v>3314</v>
      </c>
      <c r="C8038" s="54">
        <v>911756</v>
      </c>
      <c r="D8038" s="54">
        <v>911756</v>
      </c>
      <c r="E8038" s="60" t="s">
        <v>3217</v>
      </c>
      <c r="F8038" s="73">
        <v>0</v>
      </c>
      <c r="G8038" s="73">
        <v>1</v>
      </c>
      <c r="H8038" s="73">
        <v>1</v>
      </c>
      <c r="I8038" s="73">
        <v>1</v>
      </c>
      <c r="J8038" s="81" t="s">
        <v>4230</v>
      </c>
      <c r="AL8038" s="144">
        <v>0</v>
      </c>
      <c r="AM8038" s="144">
        <v>1</v>
      </c>
      <c r="AN8038" s="144">
        <v>1</v>
      </c>
      <c r="AO8038" s="145">
        <v>1</v>
      </c>
    </row>
    <row r="8039" spans="2:41" ht="14.5" hidden="1" x14ac:dyDescent="0.35">
      <c r="B8039" s="45" t="s">
        <v>3314</v>
      </c>
      <c r="C8039" s="54">
        <v>911880</v>
      </c>
      <c r="D8039" s="54">
        <v>911880</v>
      </c>
      <c r="E8039" s="60" t="s">
        <v>3217</v>
      </c>
      <c r="F8039" s="73">
        <v>0</v>
      </c>
      <c r="G8039" s="73">
        <v>1</v>
      </c>
      <c r="H8039" s="73">
        <v>1</v>
      </c>
      <c r="I8039" s="73">
        <v>1</v>
      </c>
      <c r="J8039" s="81" t="s">
        <v>4230</v>
      </c>
      <c r="AL8039" s="144">
        <v>0</v>
      </c>
      <c r="AM8039" s="144">
        <v>1</v>
      </c>
      <c r="AN8039" s="144">
        <v>1</v>
      </c>
      <c r="AO8039" s="145">
        <v>1</v>
      </c>
    </row>
    <row r="8040" spans="2:41" ht="14.5" hidden="1" x14ac:dyDescent="0.35">
      <c r="B8040" s="45" t="s">
        <v>3314</v>
      </c>
      <c r="C8040" s="54">
        <v>911884</v>
      </c>
      <c r="D8040" s="54">
        <v>911885</v>
      </c>
      <c r="E8040" s="60" t="s">
        <v>3217</v>
      </c>
      <c r="F8040" s="73">
        <v>0</v>
      </c>
      <c r="G8040" s="73">
        <v>1</v>
      </c>
      <c r="H8040" s="73">
        <v>1</v>
      </c>
      <c r="I8040" s="73">
        <v>1</v>
      </c>
      <c r="J8040" s="81" t="s">
        <v>4230</v>
      </c>
      <c r="AL8040" s="144">
        <v>0</v>
      </c>
      <c r="AM8040" s="144">
        <v>1</v>
      </c>
      <c r="AN8040" s="144">
        <v>1</v>
      </c>
      <c r="AO8040" s="145">
        <v>1</v>
      </c>
    </row>
    <row r="8041" spans="2:41" ht="14.5" hidden="1" x14ac:dyDescent="0.35">
      <c r="B8041" s="45" t="s">
        <v>3314</v>
      </c>
      <c r="C8041" s="54">
        <v>911887</v>
      </c>
      <c r="D8041" s="54">
        <v>911887</v>
      </c>
      <c r="E8041" s="60" t="s">
        <v>3217</v>
      </c>
      <c r="F8041" s="73">
        <v>0</v>
      </c>
      <c r="G8041" s="73">
        <v>1</v>
      </c>
      <c r="H8041" s="73">
        <v>1</v>
      </c>
      <c r="I8041" s="73">
        <v>1</v>
      </c>
      <c r="J8041" s="81" t="s">
        <v>4230</v>
      </c>
      <c r="AL8041" s="144">
        <v>0</v>
      </c>
      <c r="AM8041" s="144">
        <v>1</v>
      </c>
      <c r="AN8041" s="144">
        <v>1</v>
      </c>
      <c r="AO8041" s="145">
        <v>1</v>
      </c>
    </row>
    <row r="8042" spans="2:41" ht="14.5" hidden="1" x14ac:dyDescent="0.35">
      <c r="B8042" s="45" t="s">
        <v>3314</v>
      </c>
      <c r="C8042" s="54">
        <v>912246</v>
      </c>
      <c r="D8042" s="54">
        <v>912246</v>
      </c>
      <c r="E8042" s="60" t="s">
        <v>3217</v>
      </c>
      <c r="F8042" s="73">
        <v>0</v>
      </c>
      <c r="G8042" s="73">
        <v>1</v>
      </c>
      <c r="H8042" s="73">
        <v>1</v>
      </c>
      <c r="I8042" s="73">
        <v>1</v>
      </c>
      <c r="J8042" s="81" t="s">
        <v>4230</v>
      </c>
      <c r="AL8042" s="144">
        <v>0</v>
      </c>
      <c r="AM8042" s="144">
        <v>1</v>
      </c>
      <c r="AN8042" s="144">
        <v>1</v>
      </c>
      <c r="AO8042" s="145">
        <v>1</v>
      </c>
    </row>
    <row r="8043" spans="2:41" ht="14.5" hidden="1" x14ac:dyDescent="0.35">
      <c r="B8043" s="45" t="s">
        <v>3314</v>
      </c>
      <c r="C8043" s="54">
        <v>913020</v>
      </c>
      <c r="D8043" s="54">
        <v>913020</v>
      </c>
      <c r="E8043" s="60" t="s">
        <v>3217</v>
      </c>
      <c r="F8043" s="73">
        <v>0</v>
      </c>
      <c r="G8043" s="73">
        <v>1</v>
      </c>
      <c r="H8043" s="73">
        <v>1</v>
      </c>
      <c r="I8043" s="73">
        <v>1</v>
      </c>
      <c r="J8043" s="81" t="s">
        <v>4230</v>
      </c>
      <c r="AL8043" s="144">
        <v>0</v>
      </c>
      <c r="AM8043" s="144">
        <v>1</v>
      </c>
      <c r="AN8043" s="144">
        <v>1</v>
      </c>
      <c r="AO8043" s="145">
        <v>1</v>
      </c>
    </row>
    <row r="8044" spans="2:41" ht="14.5" hidden="1" x14ac:dyDescent="0.35">
      <c r="B8044" s="45" t="s">
        <v>3314</v>
      </c>
      <c r="C8044" s="54">
        <v>913052</v>
      </c>
      <c r="D8044" s="54">
        <v>913052</v>
      </c>
      <c r="E8044" s="60" t="s">
        <v>3217</v>
      </c>
      <c r="F8044" s="73">
        <v>0</v>
      </c>
      <c r="G8044" s="73">
        <v>1</v>
      </c>
      <c r="H8044" s="73">
        <v>1</v>
      </c>
      <c r="I8044" s="73">
        <v>1</v>
      </c>
      <c r="J8044" s="81" t="s">
        <v>4230</v>
      </c>
      <c r="AL8044" s="144">
        <v>0</v>
      </c>
      <c r="AM8044" s="144">
        <v>1</v>
      </c>
      <c r="AN8044" s="144">
        <v>1</v>
      </c>
      <c r="AO8044" s="145">
        <v>1</v>
      </c>
    </row>
    <row r="8045" spans="2:41" ht="14.5" hidden="1" x14ac:dyDescent="0.35">
      <c r="B8045" s="45" t="s">
        <v>3314</v>
      </c>
      <c r="C8045" s="54">
        <v>913070</v>
      </c>
      <c r="D8045" s="54">
        <v>913070</v>
      </c>
      <c r="E8045" s="60" t="s">
        <v>3217</v>
      </c>
      <c r="F8045" s="73">
        <v>0</v>
      </c>
      <c r="G8045" s="73">
        <v>1</v>
      </c>
      <c r="H8045" s="73">
        <v>1</v>
      </c>
      <c r="I8045" s="73">
        <v>1</v>
      </c>
      <c r="J8045" s="81" t="s">
        <v>4230</v>
      </c>
      <c r="AL8045" s="144">
        <v>0</v>
      </c>
      <c r="AM8045" s="144">
        <v>1</v>
      </c>
      <c r="AN8045" s="144">
        <v>1</v>
      </c>
      <c r="AO8045" s="145">
        <v>1</v>
      </c>
    </row>
    <row r="8046" spans="2:41" ht="14.5" hidden="1" x14ac:dyDescent="0.35">
      <c r="B8046" s="45" t="s">
        <v>3314</v>
      </c>
      <c r="C8046" s="54">
        <v>913116</v>
      </c>
      <c r="D8046" s="54">
        <v>913116</v>
      </c>
      <c r="E8046" s="60" t="s">
        <v>3217</v>
      </c>
      <c r="F8046" s="73">
        <v>0</v>
      </c>
      <c r="G8046" s="73">
        <v>1</v>
      </c>
      <c r="H8046" s="73">
        <v>1</v>
      </c>
      <c r="I8046" s="73">
        <v>1</v>
      </c>
      <c r="J8046" s="81" t="s">
        <v>4230</v>
      </c>
      <c r="AL8046" s="144">
        <v>0</v>
      </c>
      <c r="AM8046" s="144">
        <v>1</v>
      </c>
      <c r="AN8046" s="144">
        <v>1</v>
      </c>
      <c r="AO8046" s="145">
        <v>1</v>
      </c>
    </row>
    <row r="8047" spans="2:41" ht="14.5" hidden="1" x14ac:dyDescent="0.35">
      <c r="B8047" s="45" t="s">
        <v>3314</v>
      </c>
      <c r="C8047" s="54">
        <v>913246</v>
      </c>
      <c r="D8047" s="54">
        <v>913246</v>
      </c>
      <c r="E8047" s="60" t="s">
        <v>3217</v>
      </c>
      <c r="F8047" s="73">
        <v>0</v>
      </c>
      <c r="G8047" s="73">
        <v>1</v>
      </c>
      <c r="H8047" s="73">
        <v>1</v>
      </c>
      <c r="I8047" s="73">
        <v>1</v>
      </c>
      <c r="J8047" s="81" t="s">
        <v>4230</v>
      </c>
      <c r="AL8047" s="144">
        <v>0</v>
      </c>
      <c r="AM8047" s="144">
        <v>1</v>
      </c>
      <c r="AN8047" s="144">
        <v>1</v>
      </c>
      <c r="AO8047" s="145">
        <v>1</v>
      </c>
    </row>
    <row r="8048" spans="2:41" ht="14.5" hidden="1" x14ac:dyDescent="0.35">
      <c r="B8048" s="45" t="s">
        <v>3314</v>
      </c>
      <c r="C8048" s="54">
        <v>913263</v>
      </c>
      <c r="D8048" s="54">
        <v>913263</v>
      </c>
      <c r="E8048" s="60" t="s">
        <v>3217</v>
      </c>
      <c r="F8048" s="73">
        <v>0</v>
      </c>
      <c r="G8048" s="73">
        <v>1</v>
      </c>
      <c r="H8048" s="73">
        <v>1</v>
      </c>
      <c r="I8048" s="73">
        <v>1</v>
      </c>
      <c r="J8048" s="81" t="s">
        <v>4230</v>
      </c>
      <c r="AL8048" s="144">
        <v>0</v>
      </c>
      <c r="AM8048" s="144">
        <v>1</v>
      </c>
      <c r="AN8048" s="144">
        <v>1</v>
      </c>
      <c r="AO8048" s="145">
        <v>1</v>
      </c>
    </row>
    <row r="8049" spans="2:41" ht="14.5" hidden="1" x14ac:dyDescent="0.35">
      <c r="B8049" s="45" t="s">
        <v>3314</v>
      </c>
      <c r="C8049" s="54">
        <v>913483</v>
      </c>
      <c r="D8049" s="54">
        <v>913483</v>
      </c>
      <c r="E8049" s="60" t="s">
        <v>3217</v>
      </c>
      <c r="F8049" s="73">
        <v>0</v>
      </c>
      <c r="G8049" s="73">
        <v>1</v>
      </c>
      <c r="H8049" s="73">
        <v>1</v>
      </c>
      <c r="I8049" s="73">
        <v>1</v>
      </c>
      <c r="J8049" s="81" t="s">
        <v>4230</v>
      </c>
      <c r="AL8049" s="144">
        <v>0</v>
      </c>
      <c r="AM8049" s="144">
        <v>1</v>
      </c>
      <c r="AN8049" s="144">
        <v>1</v>
      </c>
      <c r="AO8049" s="145">
        <v>1</v>
      </c>
    </row>
    <row r="8050" spans="2:41" ht="14.5" hidden="1" x14ac:dyDescent="0.35">
      <c r="B8050" s="45" t="s">
        <v>3314</v>
      </c>
      <c r="C8050" s="54">
        <v>913520</v>
      </c>
      <c r="D8050" s="54">
        <v>913520</v>
      </c>
      <c r="E8050" s="60" t="s">
        <v>3217</v>
      </c>
      <c r="F8050" s="73">
        <v>0</v>
      </c>
      <c r="G8050" s="73">
        <v>1</v>
      </c>
      <c r="H8050" s="73">
        <v>1</v>
      </c>
      <c r="I8050" s="73">
        <v>1</v>
      </c>
      <c r="J8050" s="81" t="s">
        <v>4230</v>
      </c>
      <c r="AL8050" s="144">
        <v>0</v>
      </c>
      <c r="AM8050" s="144">
        <v>1</v>
      </c>
      <c r="AN8050" s="144">
        <v>1</v>
      </c>
      <c r="AO8050" s="145">
        <v>1</v>
      </c>
    </row>
    <row r="8051" spans="2:41" ht="14.5" hidden="1" x14ac:dyDescent="0.35">
      <c r="B8051" s="45" t="s">
        <v>3314</v>
      </c>
      <c r="C8051" s="54">
        <v>913534</v>
      </c>
      <c r="D8051" s="54">
        <v>913534</v>
      </c>
      <c r="E8051" s="60" t="s">
        <v>3217</v>
      </c>
      <c r="F8051" s="73">
        <v>0</v>
      </c>
      <c r="G8051" s="73">
        <v>1</v>
      </c>
      <c r="H8051" s="73">
        <v>1</v>
      </c>
      <c r="I8051" s="73">
        <v>1</v>
      </c>
      <c r="J8051" s="81" t="s">
        <v>4230</v>
      </c>
      <c r="AL8051" s="144">
        <v>0</v>
      </c>
      <c r="AM8051" s="144">
        <v>1</v>
      </c>
      <c r="AN8051" s="144">
        <v>1</v>
      </c>
      <c r="AO8051" s="145">
        <v>1</v>
      </c>
    </row>
    <row r="8052" spans="2:41" ht="14.5" hidden="1" x14ac:dyDescent="0.35">
      <c r="B8052" s="45" t="s">
        <v>3314</v>
      </c>
      <c r="C8052" s="54">
        <v>913547</v>
      </c>
      <c r="D8052" s="54">
        <v>913547</v>
      </c>
      <c r="E8052" s="60" t="s">
        <v>3217</v>
      </c>
      <c r="F8052" s="73">
        <v>0</v>
      </c>
      <c r="G8052" s="73">
        <v>1</v>
      </c>
      <c r="H8052" s="73">
        <v>1</v>
      </c>
      <c r="I8052" s="73">
        <v>1</v>
      </c>
      <c r="J8052" s="81" t="s">
        <v>4230</v>
      </c>
      <c r="AL8052" s="144">
        <v>0</v>
      </c>
      <c r="AM8052" s="144">
        <v>1</v>
      </c>
      <c r="AN8052" s="144">
        <v>1</v>
      </c>
      <c r="AO8052" s="145">
        <v>1</v>
      </c>
    </row>
    <row r="8053" spans="2:41" ht="14.5" hidden="1" x14ac:dyDescent="0.35">
      <c r="B8053" s="45" t="s">
        <v>3314</v>
      </c>
      <c r="C8053" s="54">
        <v>913621</v>
      </c>
      <c r="D8053" s="54">
        <v>913621</v>
      </c>
      <c r="E8053" s="60" t="s">
        <v>3217</v>
      </c>
      <c r="F8053" s="73">
        <v>0</v>
      </c>
      <c r="G8053" s="73">
        <v>1</v>
      </c>
      <c r="H8053" s="73">
        <v>1</v>
      </c>
      <c r="I8053" s="73">
        <v>1</v>
      </c>
      <c r="J8053" s="81" t="s">
        <v>4230</v>
      </c>
      <c r="AL8053" s="144">
        <v>0</v>
      </c>
      <c r="AM8053" s="144">
        <v>1</v>
      </c>
      <c r="AN8053" s="144">
        <v>1</v>
      </c>
      <c r="AO8053" s="145">
        <v>1</v>
      </c>
    </row>
    <row r="8054" spans="2:41" ht="14.5" hidden="1" x14ac:dyDescent="0.35">
      <c r="B8054" s="45" t="s">
        <v>3314</v>
      </c>
      <c r="C8054" s="54">
        <v>913646</v>
      </c>
      <c r="D8054" s="54">
        <v>913646</v>
      </c>
      <c r="E8054" s="60" t="s">
        <v>3217</v>
      </c>
      <c r="F8054" s="73">
        <v>0</v>
      </c>
      <c r="G8054" s="73">
        <v>1</v>
      </c>
      <c r="H8054" s="73">
        <v>1</v>
      </c>
      <c r="I8054" s="73">
        <v>1</v>
      </c>
      <c r="J8054" s="81" t="s">
        <v>4230</v>
      </c>
      <c r="AL8054" s="144">
        <v>0</v>
      </c>
      <c r="AM8054" s="144">
        <v>1</v>
      </c>
      <c r="AN8054" s="144">
        <v>1</v>
      </c>
      <c r="AO8054" s="145">
        <v>1</v>
      </c>
    </row>
    <row r="8055" spans="2:41" ht="14.5" hidden="1" x14ac:dyDescent="0.35">
      <c r="B8055" s="45" t="s">
        <v>3314</v>
      </c>
      <c r="C8055" s="54">
        <v>982155</v>
      </c>
      <c r="D8055" s="54">
        <v>982155</v>
      </c>
      <c r="E8055" s="60" t="s">
        <v>3217</v>
      </c>
      <c r="F8055" s="73">
        <v>0</v>
      </c>
      <c r="G8055" s="73">
        <v>1</v>
      </c>
      <c r="H8055" s="73">
        <v>1</v>
      </c>
      <c r="I8055" s="73">
        <v>1</v>
      </c>
      <c r="J8055" s="81" t="s">
        <v>4230</v>
      </c>
      <c r="AL8055" s="144">
        <v>0</v>
      </c>
      <c r="AM8055" s="144">
        <v>1</v>
      </c>
      <c r="AN8055" s="144">
        <v>1</v>
      </c>
      <c r="AO8055" s="145">
        <v>1</v>
      </c>
    </row>
    <row r="8056" spans="2:41" ht="14.5" hidden="1" x14ac:dyDescent="0.35">
      <c r="B8056" s="45" t="s">
        <v>3314</v>
      </c>
      <c r="C8056" s="54">
        <v>982374</v>
      </c>
      <c r="D8056" s="54">
        <v>982374</v>
      </c>
      <c r="E8056" s="60" t="s">
        <v>3217</v>
      </c>
      <c r="F8056" s="73">
        <v>0</v>
      </c>
      <c r="G8056" s="73">
        <v>1</v>
      </c>
      <c r="H8056" s="73">
        <v>1</v>
      </c>
      <c r="I8056" s="73">
        <v>1</v>
      </c>
      <c r="J8056" s="81" t="s">
        <v>4230</v>
      </c>
      <c r="AL8056" s="144">
        <v>0</v>
      </c>
      <c r="AM8056" s="144">
        <v>1</v>
      </c>
      <c r="AN8056" s="144">
        <v>1</v>
      </c>
      <c r="AO8056" s="145">
        <v>1</v>
      </c>
    </row>
    <row r="8057" spans="2:41" ht="14.5" hidden="1" x14ac:dyDescent="0.35">
      <c r="B8057" s="45" t="s">
        <v>3314</v>
      </c>
      <c r="C8057" s="54">
        <v>982378</v>
      </c>
      <c r="D8057" s="54">
        <v>982378</v>
      </c>
      <c r="E8057" s="60" t="s">
        <v>3217</v>
      </c>
      <c r="F8057" s="73">
        <v>0</v>
      </c>
      <c r="G8057" s="73">
        <v>1</v>
      </c>
      <c r="H8057" s="73">
        <v>1</v>
      </c>
      <c r="I8057" s="73">
        <v>1</v>
      </c>
      <c r="J8057" s="81" t="s">
        <v>4230</v>
      </c>
      <c r="AL8057" s="144">
        <v>0</v>
      </c>
      <c r="AM8057" s="144">
        <v>1</v>
      </c>
      <c r="AN8057" s="144">
        <v>1</v>
      </c>
      <c r="AO8057" s="145">
        <v>1</v>
      </c>
    </row>
    <row r="8058" spans="2:41" ht="14.5" hidden="1" x14ac:dyDescent="0.35">
      <c r="B8058" s="45" t="s">
        <v>3314</v>
      </c>
      <c r="C8058" s="54">
        <v>982380</v>
      </c>
      <c r="D8058" s="54">
        <v>982381</v>
      </c>
      <c r="E8058" s="60" t="s">
        <v>3217</v>
      </c>
      <c r="F8058" s="73">
        <v>0</v>
      </c>
      <c r="G8058" s="73">
        <v>1</v>
      </c>
      <c r="H8058" s="73">
        <v>1</v>
      </c>
      <c r="I8058" s="73">
        <v>1</v>
      </c>
      <c r="J8058" s="81" t="s">
        <v>4230</v>
      </c>
      <c r="AL8058" s="144">
        <v>0</v>
      </c>
      <c r="AM8058" s="144">
        <v>1</v>
      </c>
      <c r="AN8058" s="144">
        <v>1</v>
      </c>
      <c r="AO8058" s="145">
        <v>1</v>
      </c>
    </row>
    <row r="8059" spans="2:41" ht="14.5" hidden="1" x14ac:dyDescent="0.35">
      <c r="B8059" s="45" t="s">
        <v>3314</v>
      </c>
      <c r="C8059" s="54">
        <v>982388</v>
      </c>
      <c r="D8059" s="54">
        <v>982389</v>
      </c>
      <c r="E8059" s="60" t="s">
        <v>3217</v>
      </c>
      <c r="F8059" s="73">
        <v>0</v>
      </c>
      <c r="G8059" s="73">
        <v>1</v>
      </c>
      <c r="H8059" s="73">
        <v>1</v>
      </c>
      <c r="I8059" s="73">
        <v>1</v>
      </c>
      <c r="J8059" s="81" t="s">
        <v>4230</v>
      </c>
      <c r="AL8059" s="144">
        <v>0</v>
      </c>
      <c r="AM8059" s="144">
        <v>1</v>
      </c>
      <c r="AN8059" s="144">
        <v>1</v>
      </c>
      <c r="AO8059" s="145">
        <v>1</v>
      </c>
    </row>
    <row r="8060" spans="2:41" ht="14.5" hidden="1" x14ac:dyDescent="0.35">
      <c r="B8060" s="45" t="s">
        <v>3314</v>
      </c>
      <c r="C8060" s="54">
        <v>982560</v>
      </c>
      <c r="D8060" s="54">
        <v>982560</v>
      </c>
      <c r="E8060" s="60" t="s">
        <v>3217</v>
      </c>
      <c r="F8060" s="73">
        <v>0</v>
      </c>
      <c r="G8060" s="73">
        <v>1</v>
      </c>
      <c r="H8060" s="73">
        <v>1</v>
      </c>
      <c r="I8060" s="73">
        <v>1</v>
      </c>
      <c r="J8060" s="81" t="s">
        <v>4230</v>
      </c>
      <c r="AL8060" s="144">
        <v>0</v>
      </c>
      <c r="AM8060" s="144">
        <v>1</v>
      </c>
      <c r="AN8060" s="144">
        <v>1</v>
      </c>
      <c r="AO8060" s="145">
        <v>1</v>
      </c>
    </row>
    <row r="8061" spans="2:41" ht="14.5" hidden="1" x14ac:dyDescent="0.35">
      <c r="B8061" s="45" t="s">
        <v>3314</v>
      </c>
      <c r="C8061" s="54">
        <v>982562</v>
      </c>
      <c r="D8061" s="54">
        <v>982562</v>
      </c>
      <c r="E8061" s="60" t="s">
        <v>3217</v>
      </c>
      <c r="F8061" s="73">
        <v>0</v>
      </c>
      <c r="G8061" s="73">
        <v>1</v>
      </c>
      <c r="H8061" s="73">
        <v>1</v>
      </c>
      <c r="I8061" s="73">
        <v>1</v>
      </c>
      <c r="J8061" s="81" t="s">
        <v>4230</v>
      </c>
      <c r="AL8061" s="144">
        <v>0</v>
      </c>
      <c r="AM8061" s="144">
        <v>1</v>
      </c>
      <c r="AN8061" s="144">
        <v>1</v>
      </c>
      <c r="AO8061" s="145">
        <v>1</v>
      </c>
    </row>
    <row r="8062" spans="2:41" ht="14.5" hidden="1" x14ac:dyDescent="0.35">
      <c r="B8062" s="45" t="s">
        <v>3314</v>
      </c>
      <c r="C8062" s="54">
        <v>982565</v>
      </c>
      <c r="D8062" s="54">
        <v>982566</v>
      </c>
      <c r="E8062" s="60" t="s">
        <v>3217</v>
      </c>
      <c r="F8062" s="73">
        <v>0</v>
      </c>
      <c r="G8062" s="73">
        <v>1</v>
      </c>
      <c r="H8062" s="73">
        <v>1</v>
      </c>
      <c r="I8062" s="73">
        <v>1</v>
      </c>
      <c r="J8062" s="81" t="s">
        <v>4230</v>
      </c>
      <c r="AL8062" s="144">
        <v>0</v>
      </c>
      <c r="AM8062" s="144">
        <v>1</v>
      </c>
      <c r="AN8062" s="144">
        <v>1</v>
      </c>
      <c r="AO8062" s="145">
        <v>1</v>
      </c>
    </row>
    <row r="8063" spans="2:41" ht="14.5" hidden="1" x14ac:dyDescent="0.35">
      <c r="B8063" s="45" t="s">
        <v>3314</v>
      </c>
      <c r="C8063" s="54">
        <v>982568</v>
      </c>
      <c r="D8063" s="54">
        <v>982569</v>
      </c>
      <c r="E8063" s="60" t="s">
        <v>3217</v>
      </c>
      <c r="F8063" s="73">
        <v>0</v>
      </c>
      <c r="G8063" s="73">
        <v>1</v>
      </c>
      <c r="H8063" s="73">
        <v>1</v>
      </c>
      <c r="I8063" s="73">
        <v>1</v>
      </c>
      <c r="J8063" s="81" t="s">
        <v>4230</v>
      </c>
      <c r="AL8063" s="144">
        <v>0</v>
      </c>
      <c r="AM8063" s="144">
        <v>1</v>
      </c>
      <c r="AN8063" s="144">
        <v>1</v>
      </c>
      <c r="AO8063" s="145">
        <v>1</v>
      </c>
    </row>
    <row r="8064" spans="2:41" ht="14.5" hidden="1" x14ac:dyDescent="0.35">
      <c r="B8064" s="45" t="s">
        <v>3314</v>
      </c>
      <c r="C8064" s="54">
        <v>982769</v>
      </c>
      <c r="D8064" s="54">
        <v>982769</v>
      </c>
      <c r="E8064" s="60" t="s">
        <v>3217</v>
      </c>
      <c r="F8064" s="73">
        <v>0</v>
      </c>
      <c r="G8064" s="73">
        <v>1</v>
      </c>
      <c r="H8064" s="73">
        <v>1</v>
      </c>
      <c r="I8064" s="73">
        <v>1</v>
      </c>
      <c r="J8064" s="81" t="s">
        <v>4230</v>
      </c>
      <c r="AL8064" s="144">
        <v>0</v>
      </c>
      <c r="AM8064" s="144">
        <v>1</v>
      </c>
      <c r="AN8064" s="144">
        <v>1</v>
      </c>
      <c r="AO8064" s="145">
        <v>1</v>
      </c>
    </row>
    <row r="8065" spans="2:41" ht="14.5" hidden="1" x14ac:dyDescent="0.35">
      <c r="B8065" s="45" t="s">
        <v>3314</v>
      </c>
      <c r="C8065" s="54">
        <v>982816</v>
      </c>
      <c r="D8065" s="54">
        <v>982816</v>
      </c>
      <c r="E8065" s="60" t="s">
        <v>3217</v>
      </c>
      <c r="F8065" s="73">
        <v>0</v>
      </c>
      <c r="G8065" s="73">
        <v>1</v>
      </c>
      <c r="H8065" s="73">
        <v>1</v>
      </c>
      <c r="I8065" s="73">
        <v>1</v>
      </c>
      <c r="J8065" s="81" t="s">
        <v>4230</v>
      </c>
      <c r="AL8065" s="144">
        <v>0</v>
      </c>
      <c r="AM8065" s="144">
        <v>1</v>
      </c>
      <c r="AN8065" s="144">
        <v>1</v>
      </c>
      <c r="AO8065" s="145">
        <v>1</v>
      </c>
    </row>
    <row r="8066" spans="2:41" ht="14.5" hidden="1" x14ac:dyDescent="0.35">
      <c r="B8066" s="45" t="s">
        <v>3314</v>
      </c>
      <c r="C8066" s="54">
        <v>982826</v>
      </c>
      <c r="D8066" s="54">
        <v>982826</v>
      </c>
      <c r="E8066" s="60" t="s">
        <v>3217</v>
      </c>
      <c r="F8066" s="73">
        <v>0</v>
      </c>
      <c r="G8066" s="73">
        <v>1</v>
      </c>
      <c r="H8066" s="73">
        <v>1</v>
      </c>
      <c r="I8066" s="73">
        <v>1</v>
      </c>
      <c r="J8066" s="81" t="s">
        <v>4230</v>
      </c>
      <c r="AL8066" s="144">
        <v>0</v>
      </c>
      <c r="AM8066" s="144">
        <v>1</v>
      </c>
      <c r="AN8066" s="144">
        <v>1</v>
      </c>
      <c r="AO8066" s="145">
        <v>1</v>
      </c>
    </row>
    <row r="8067" spans="2:41" ht="14.5" hidden="1" x14ac:dyDescent="0.35">
      <c r="B8067" s="45" t="s">
        <v>3314</v>
      </c>
      <c r="C8067" s="54">
        <v>982832</v>
      </c>
      <c r="D8067" s="54">
        <v>982832</v>
      </c>
      <c r="E8067" s="60" t="s">
        <v>3217</v>
      </c>
      <c r="F8067" s="73">
        <v>0</v>
      </c>
      <c r="G8067" s="73">
        <v>1</v>
      </c>
      <c r="H8067" s="73">
        <v>1</v>
      </c>
      <c r="I8067" s="73">
        <v>1</v>
      </c>
      <c r="J8067" s="81" t="s">
        <v>4230</v>
      </c>
      <c r="AL8067" s="144">
        <v>0</v>
      </c>
      <c r="AM8067" s="144">
        <v>1</v>
      </c>
      <c r="AN8067" s="144">
        <v>1</v>
      </c>
      <c r="AO8067" s="145">
        <v>1</v>
      </c>
    </row>
    <row r="8068" spans="2:41" ht="14.5" hidden="1" x14ac:dyDescent="0.35">
      <c r="B8068" s="45" t="s">
        <v>3314</v>
      </c>
      <c r="C8068" s="54">
        <v>982856</v>
      </c>
      <c r="D8068" s="54">
        <v>982856</v>
      </c>
      <c r="E8068" s="60" t="s">
        <v>3217</v>
      </c>
      <c r="F8068" s="73">
        <v>0</v>
      </c>
      <c r="G8068" s="73">
        <v>1</v>
      </c>
      <c r="H8068" s="73">
        <v>1</v>
      </c>
      <c r="I8068" s="73">
        <v>1</v>
      </c>
      <c r="J8068" s="81" t="s">
        <v>4230</v>
      </c>
      <c r="AL8068" s="144">
        <v>0</v>
      </c>
      <c r="AM8068" s="144">
        <v>1</v>
      </c>
      <c r="AN8068" s="144">
        <v>1</v>
      </c>
      <c r="AO8068" s="145">
        <v>1</v>
      </c>
    </row>
    <row r="8069" spans="2:41" ht="14.5" hidden="1" x14ac:dyDescent="0.35">
      <c r="B8069" s="45" t="s">
        <v>3314</v>
      </c>
      <c r="C8069" s="54">
        <v>982864</v>
      </c>
      <c r="D8069" s="54">
        <v>982864</v>
      </c>
      <c r="E8069" s="60" t="s">
        <v>3217</v>
      </c>
      <c r="F8069" s="73">
        <v>0</v>
      </c>
      <c r="G8069" s="73">
        <v>1</v>
      </c>
      <c r="H8069" s="73">
        <v>1</v>
      </c>
      <c r="I8069" s="73">
        <v>1</v>
      </c>
      <c r="J8069" s="81" t="s">
        <v>4230</v>
      </c>
      <c r="AL8069" s="144">
        <v>0</v>
      </c>
      <c r="AM8069" s="144">
        <v>1</v>
      </c>
      <c r="AN8069" s="144">
        <v>1</v>
      </c>
      <c r="AO8069" s="145">
        <v>1</v>
      </c>
    </row>
    <row r="8070" spans="2:41" ht="14.5" hidden="1" x14ac:dyDescent="0.35">
      <c r="B8070" s="45" t="s">
        <v>3314</v>
      </c>
      <c r="C8070" s="54">
        <v>982880</v>
      </c>
      <c r="D8070" s="54">
        <v>982880</v>
      </c>
      <c r="E8070" s="60" t="s">
        <v>3217</v>
      </c>
      <c r="F8070" s="73">
        <v>0</v>
      </c>
      <c r="G8070" s="73">
        <v>1</v>
      </c>
      <c r="H8070" s="73">
        <v>1</v>
      </c>
      <c r="I8070" s="73">
        <v>1</v>
      </c>
      <c r="J8070" s="81" t="s">
        <v>4230</v>
      </c>
      <c r="AL8070" s="144">
        <v>0</v>
      </c>
      <c r="AM8070" s="144">
        <v>1</v>
      </c>
      <c r="AN8070" s="144">
        <v>1</v>
      </c>
      <c r="AO8070" s="145">
        <v>1</v>
      </c>
    </row>
    <row r="8071" spans="2:41" ht="14.5" hidden="1" x14ac:dyDescent="0.35">
      <c r="B8071" s="45" t="s">
        <v>3314</v>
      </c>
      <c r="C8071" s="54">
        <v>982970</v>
      </c>
      <c r="D8071" s="54">
        <v>982970</v>
      </c>
      <c r="E8071" s="60" t="s">
        <v>3217</v>
      </c>
      <c r="F8071" s="73">
        <v>0</v>
      </c>
      <c r="G8071" s="73">
        <v>1</v>
      </c>
      <c r="H8071" s="73">
        <v>1</v>
      </c>
      <c r="I8071" s="73">
        <v>1</v>
      </c>
      <c r="J8071" s="81" t="s">
        <v>4230</v>
      </c>
      <c r="AL8071" s="144">
        <v>0</v>
      </c>
      <c r="AM8071" s="144">
        <v>1</v>
      </c>
      <c r="AN8071" s="144">
        <v>1</v>
      </c>
      <c r="AO8071" s="145">
        <v>1</v>
      </c>
    </row>
    <row r="8072" spans="2:41" ht="14.5" hidden="1" x14ac:dyDescent="0.35">
      <c r="B8072" s="45" t="s">
        <v>3314</v>
      </c>
      <c r="C8072" s="54">
        <v>983045</v>
      </c>
      <c r="D8072" s="54">
        <v>983045</v>
      </c>
      <c r="E8072" s="60" t="s">
        <v>3217</v>
      </c>
      <c r="F8072" s="73">
        <v>0</v>
      </c>
      <c r="G8072" s="73">
        <v>1</v>
      </c>
      <c r="H8072" s="73">
        <v>1</v>
      </c>
      <c r="I8072" s="73">
        <v>1</v>
      </c>
      <c r="J8072" s="81" t="s">
        <v>4230</v>
      </c>
      <c r="AL8072" s="144">
        <v>0</v>
      </c>
      <c r="AM8072" s="144">
        <v>1</v>
      </c>
      <c r="AN8072" s="144">
        <v>1</v>
      </c>
      <c r="AO8072" s="145">
        <v>1</v>
      </c>
    </row>
    <row r="8073" spans="2:41" ht="14.5" hidden="1" x14ac:dyDescent="0.35">
      <c r="B8073" s="45" t="s">
        <v>3314</v>
      </c>
      <c r="C8073" s="54">
        <v>983211</v>
      </c>
      <c r="D8073" s="54">
        <v>983211</v>
      </c>
      <c r="E8073" s="60" t="s">
        <v>3217</v>
      </c>
      <c r="F8073" s="73">
        <v>0</v>
      </c>
      <c r="G8073" s="73">
        <v>1</v>
      </c>
      <c r="H8073" s="73">
        <v>1</v>
      </c>
      <c r="I8073" s="73">
        <v>1</v>
      </c>
      <c r="J8073" s="81" t="s">
        <v>4230</v>
      </c>
      <c r="AL8073" s="144">
        <v>0</v>
      </c>
      <c r="AM8073" s="144">
        <v>1</v>
      </c>
      <c r="AN8073" s="144">
        <v>1</v>
      </c>
      <c r="AO8073" s="145">
        <v>1</v>
      </c>
    </row>
    <row r="8074" spans="2:41" ht="14.5" hidden="1" x14ac:dyDescent="0.35">
      <c r="B8074" s="45" t="s">
        <v>3314</v>
      </c>
      <c r="C8074" s="54">
        <v>983286</v>
      </c>
      <c r="D8074" s="54">
        <v>983286</v>
      </c>
      <c r="E8074" s="60" t="s">
        <v>3217</v>
      </c>
      <c r="F8074" s="73">
        <v>0</v>
      </c>
      <c r="G8074" s="73">
        <v>1</v>
      </c>
      <c r="H8074" s="73">
        <v>1</v>
      </c>
      <c r="I8074" s="73">
        <v>1</v>
      </c>
      <c r="J8074" s="81" t="s">
        <v>4230</v>
      </c>
      <c r="AL8074" s="144">
        <v>0</v>
      </c>
      <c r="AM8074" s="144">
        <v>1</v>
      </c>
      <c r="AN8074" s="144">
        <v>1</v>
      </c>
      <c r="AO8074" s="145">
        <v>1</v>
      </c>
    </row>
    <row r="8075" spans="2:41" ht="14.5" hidden="1" x14ac:dyDescent="0.35">
      <c r="B8075" s="45" t="s">
        <v>3314</v>
      </c>
      <c r="C8075" s="54">
        <v>983482</v>
      </c>
      <c r="D8075" s="54">
        <v>983482</v>
      </c>
      <c r="E8075" s="60" t="s">
        <v>3217</v>
      </c>
      <c r="F8075" s="73">
        <v>0</v>
      </c>
      <c r="G8075" s="73">
        <v>1</v>
      </c>
      <c r="H8075" s="73">
        <v>1</v>
      </c>
      <c r="I8075" s="73">
        <v>1</v>
      </c>
      <c r="J8075" s="81" t="s">
        <v>4230</v>
      </c>
      <c r="AL8075" s="144">
        <v>0</v>
      </c>
      <c r="AM8075" s="144">
        <v>1</v>
      </c>
      <c r="AN8075" s="144">
        <v>1</v>
      </c>
      <c r="AO8075" s="145">
        <v>1</v>
      </c>
    </row>
    <row r="8076" spans="2:41" ht="14.5" hidden="1" x14ac:dyDescent="0.35">
      <c r="B8076" s="45" t="s">
        <v>3314</v>
      </c>
      <c r="C8076" s="54">
        <v>983545</v>
      </c>
      <c r="D8076" s="54">
        <v>983545</v>
      </c>
      <c r="E8076" s="60" t="s">
        <v>3217</v>
      </c>
      <c r="F8076" s="73">
        <v>0</v>
      </c>
      <c r="G8076" s="73">
        <v>1</v>
      </c>
      <c r="H8076" s="73">
        <v>1</v>
      </c>
      <c r="I8076" s="73">
        <v>1</v>
      </c>
      <c r="J8076" s="81" t="s">
        <v>4230</v>
      </c>
      <c r="AL8076" s="144">
        <v>0</v>
      </c>
      <c r="AM8076" s="144">
        <v>1</v>
      </c>
      <c r="AN8076" s="144">
        <v>1</v>
      </c>
      <c r="AO8076" s="145">
        <v>1</v>
      </c>
    </row>
    <row r="8077" spans="2:41" ht="14.5" hidden="1" x14ac:dyDescent="0.35">
      <c r="B8077" s="45" t="s">
        <v>3314</v>
      </c>
      <c r="C8077" s="54">
        <v>983580</v>
      </c>
      <c r="D8077" s="54">
        <v>983580</v>
      </c>
      <c r="E8077" s="60" t="s">
        <v>3217</v>
      </c>
      <c r="F8077" s="73">
        <v>0</v>
      </c>
      <c r="G8077" s="73">
        <v>1</v>
      </c>
      <c r="H8077" s="73">
        <v>1</v>
      </c>
      <c r="I8077" s="73">
        <v>1</v>
      </c>
      <c r="J8077" s="81" t="s">
        <v>4230</v>
      </c>
      <c r="AL8077" s="144">
        <v>0</v>
      </c>
      <c r="AM8077" s="144">
        <v>1</v>
      </c>
      <c r="AN8077" s="144">
        <v>1</v>
      </c>
      <c r="AO8077" s="145">
        <v>1</v>
      </c>
    </row>
    <row r="8078" spans="2:41" ht="14.5" hidden="1" x14ac:dyDescent="0.35">
      <c r="B8078" s="45" t="s">
        <v>3314</v>
      </c>
      <c r="C8078" s="54">
        <v>983591</v>
      </c>
      <c r="D8078" s="54">
        <v>983591</v>
      </c>
      <c r="E8078" s="60" t="s">
        <v>3217</v>
      </c>
      <c r="F8078" s="73">
        <v>0</v>
      </c>
      <c r="G8078" s="73">
        <v>1</v>
      </c>
      <c r="H8078" s="73">
        <v>1</v>
      </c>
      <c r="I8078" s="73">
        <v>1</v>
      </c>
      <c r="J8078" s="81" t="s">
        <v>4230</v>
      </c>
      <c r="AL8078" s="144">
        <v>0</v>
      </c>
      <c r="AM8078" s="144">
        <v>1</v>
      </c>
      <c r="AN8078" s="144">
        <v>1</v>
      </c>
      <c r="AO8078" s="145">
        <v>1</v>
      </c>
    </row>
    <row r="8079" spans="2:41" ht="14.5" hidden="1" x14ac:dyDescent="0.35">
      <c r="B8079" s="45" t="s">
        <v>3314</v>
      </c>
      <c r="C8079" s="54">
        <v>983635</v>
      </c>
      <c r="D8079" s="54">
        <v>983635</v>
      </c>
      <c r="E8079" s="60" t="s">
        <v>3217</v>
      </c>
      <c r="F8079" s="73">
        <v>0</v>
      </c>
      <c r="G8079" s="73">
        <v>1</v>
      </c>
      <c r="H8079" s="73">
        <v>1</v>
      </c>
      <c r="I8079" s="73">
        <v>1</v>
      </c>
      <c r="J8079" s="81" t="s">
        <v>4230</v>
      </c>
      <c r="AL8079" s="144">
        <v>0</v>
      </c>
      <c r="AM8079" s="144">
        <v>1</v>
      </c>
      <c r="AN8079" s="144">
        <v>1</v>
      </c>
      <c r="AO8079" s="145">
        <v>1</v>
      </c>
    </row>
    <row r="8080" spans="2:41" ht="14.5" hidden="1" x14ac:dyDescent="0.35">
      <c r="B8080" s="45" t="s">
        <v>3314</v>
      </c>
      <c r="C8080" s="54">
        <v>983645</v>
      </c>
      <c r="D8080" s="54">
        <v>983645</v>
      </c>
      <c r="E8080" s="60" t="s">
        <v>3217</v>
      </c>
      <c r="F8080" s="73">
        <v>0</v>
      </c>
      <c r="G8080" s="73">
        <v>1</v>
      </c>
      <c r="H8080" s="73">
        <v>1</v>
      </c>
      <c r="I8080" s="73">
        <v>1</v>
      </c>
      <c r="J8080" s="81" t="s">
        <v>4230</v>
      </c>
      <c r="AL8080" s="144">
        <v>0</v>
      </c>
      <c r="AM8080" s="144">
        <v>1</v>
      </c>
      <c r="AN8080" s="144">
        <v>1</v>
      </c>
      <c r="AO8080" s="145">
        <v>1</v>
      </c>
    </row>
    <row r="8081" spans="2:41" ht="14.5" hidden="1" x14ac:dyDescent="0.35">
      <c r="B8081" s="45" t="s">
        <v>3314</v>
      </c>
      <c r="C8081" s="54">
        <v>983667</v>
      </c>
      <c r="D8081" s="54">
        <v>983667</v>
      </c>
      <c r="E8081" s="60" t="s">
        <v>3217</v>
      </c>
      <c r="F8081" s="73">
        <v>0</v>
      </c>
      <c r="G8081" s="73">
        <v>1</v>
      </c>
      <c r="H8081" s="73">
        <v>1</v>
      </c>
      <c r="I8081" s="73">
        <v>1</v>
      </c>
      <c r="J8081" s="81" t="s">
        <v>4230</v>
      </c>
      <c r="AL8081" s="144">
        <v>0</v>
      </c>
      <c r="AM8081" s="144">
        <v>1</v>
      </c>
      <c r="AN8081" s="144">
        <v>1</v>
      </c>
      <c r="AO8081" s="145">
        <v>1</v>
      </c>
    </row>
    <row r="8082" spans="2:41" ht="14.5" hidden="1" x14ac:dyDescent="0.35">
      <c r="B8082" s="45" t="s">
        <v>3314</v>
      </c>
      <c r="C8082" s="54">
        <v>983707</v>
      </c>
      <c r="D8082" s="54">
        <v>983707</v>
      </c>
      <c r="E8082" s="60" t="s">
        <v>3217</v>
      </c>
      <c r="F8082" s="73">
        <v>0</v>
      </c>
      <c r="G8082" s="73">
        <v>1</v>
      </c>
      <c r="H8082" s="73">
        <v>1</v>
      </c>
      <c r="I8082" s="73">
        <v>1</v>
      </c>
      <c r="J8082" s="81" t="s">
        <v>4230</v>
      </c>
      <c r="AL8082" s="144">
        <v>0</v>
      </c>
      <c r="AM8082" s="144">
        <v>1</v>
      </c>
      <c r="AN8082" s="144">
        <v>1</v>
      </c>
      <c r="AO8082" s="145">
        <v>1</v>
      </c>
    </row>
    <row r="8083" spans="2:41" ht="14.5" hidden="1" x14ac:dyDescent="0.35">
      <c r="B8083" s="45" t="s">
        <v>3314</v>
      </c>
      <c r="C8083" s="54">
        <v>983722</v>
      </c>
      <c r="D8083" s="54">
        <v>983722</v>
      </c>
      <c r="E8083" s="60" t="s">
        <v>3217</v>
      </c>
      <c r="F8083" s="73">
        <v>0</v>
      </c>
      <c r="G8083" s="73">
        <v>1</v>
      </c>
      <c r="H8083" s="73">
        <v>1</v>
      </c>
      <c r="I8083" s="73">
        <v>1</v>
      </c>
      <c r="J8083" s="81" t="s">
        <v>4230</v>
      </c>
      <c r="AL8083" s="144">
        <v>0</v>
      </c>
      <c r="AM8083" s="144">
        <v>1</v>
      </c>
      <c r="AN8083" s="144">
        <v>1</v>
      </c>
      <c r="AO8083" s="145">
        <v>1</v>
      </c>
    </row>
    <row r="8084" spans="2:41" ht="14.5" hidden="1" x14ac:dyDescent="0.35">
      <c r="B8084" s="45" t="s">
        <v>3314</v>
      </c>
      <c r="C8084" s="54">
        <v>983724</v>
      </c>
      <c r="D8084" s="54">
        <v>983724</v>
      </c>
      <c r="E8084" s="60" t="s">
        <v>3217</v>
      </c>
      <c r="F8084" s="73">
        <v>0</v>
      </c>
      <c r="G8084" s="73">
        <v>1</v>
      </c>
      <c r="H8084" s="73">
        <v>1</v>
      </c>
      <c r="I8084" s="73">
        <v>1</v>
      </c>
      <c r="J8084" s="81" t="s">
        <v>4230</v>
      </c>
      <c r="AL8084" s="144">
        <v>0</v>
      </c>
      <c r="AM8084" s="144">
        <v>1</v>
      </c>
      <c r="AN8084" s="144">
        <v>1</v>
      </c>
      <c r="AO8084" s="145">
        <v>1</v>
      </c>
    </row>
    <row r="8085" spans="2:41" ht="14.5" hidden="1" x14ac:dyDescent="0.35">
      <c r="B8085" s="45" t="s">
        <v>3314</v>
      </c>
      <c r="C8085" s="54">
        <v>983802</v>
      </c>
      <c r="D8085" s="54">
        <v>983802</v>
      </c>
      <c r="E8085" s="60" t="s">
        <v>3217</v>
      </c>
      <c r="F8085" s="73">
        <v>0</v>
      </c>
      <c r="G8085" s="73">
        <v>1</v>
      </c>
      <c r="H8085" s="73">
        <v>1</v>
      </c>
      <c r="I8085" s="73">
        <v>1</v>
      </c>
      <c r="J8085" s="81" t="s">
        <v>4230</v>
      </c>
      <c r="AL8085" s="144">
        <v>0</v>
      </c>
      <c r="AM8085" s="144">
        <v>1</v>
      </c>
      <c r="AN8085" s="144">
        <v>1</v>
      </c>
      <c r="AO8085" s="145">
        <v>1</v>
      </c>
    </row>
    <row r="8086" spans="2:41" ht="14.5" hidden="1" x14ac:dyDescent="0.35">
      <c r="B8086" s="45" t="s">
        <v>3314</v>
      </c>
      <c r="C8086" s="54">
        <v>983889</v>
      </c>
      <c r="D8086" s="54">
        <v>983889</v>
      </c>
      <c r="E8086" s="60" t="s">
        <v>3217</v>
      </c>
      <c r="F8086" s="73">
        <v>0</v>
      </c>
      <c r="G8086" s="73">
        <v>1</v>
      </c>
      <c r="H8086" s="73">
        <v>1</v>
      </c>
      <c r="I8086" s="73">
        <v>1</v>
      </c>
      <c r="J8086" s="81" t="s">
        <v>4230</v>
      </c>
      <c r="AL8086" s="144">
        <v>0</v>
      </c>
      <c r="AM8086" s="144">
        <v>1</v>
      </c>
      <c r="AN8086" s="144">
        <v>1</v>
      </c>
      <c r="AO8086" s="145">
        <v>1</v>
      </c>
    </row>
    <row r="8087" spans="2:41" ht="14.5" hidden="1" x14ac:dyDescent="0.35">
      <c r="B8087" s="45" t="s">
        <v>3314</v>
      </c>
      <c r="C8087" s="54">
        <v>983900</v>
      </c>
      <c r="D8087" s="54">
        <v>983900</v>
      </c>
      <c r="E8087" s="60" t="s">
        <v>3217</v>
      </c>
      <c r="F8087" s="73">
        <v>0</v>
      </c>
      <c r="G8087" s="73">
        <v>1</v>
      </c>
      <c r="H8087" s="73">
        <v>1</v>
      </c>
      <c r="I8087" s="73">
        <v>1</v>
      </c>
      <c r="J8087" s="81" t="s">
        <v>4230</v>
      </c>
      <c r="AL8087" s="144">
        <v>0</v>
      </c>
      <c r="AM8087" s="144">
        <v>1</v>
      </c>
      <c r="AN8087" s="144">
        <v>1</v>
      </c>
      <c r="AO8087" s="145">
        <v>1</v>
      </c>
    </row>
    <row r="8088" spans="2:41" ht="14.5" hidden="1" x14ac:dyDescent="0.35">
      <c r="B8088" s="45" t="s">
        <v>3314</v>
      </c>
      <c r="C8088" s="54">
        <v>983958</v>
      </c>
      <c r="D8088" s="54">
        <v>983958</v>
      </c>
      <c r="E8088" s="60" t="s">
        <v>3217</v>
      </c>
      <c r="F8088" s="73">
        <v>0</v>
      </c>
      <c r="G8088" s="73">
        <v>1</v>
      </c>
      <c r="H8088" s="73">
        <v>1</v>
      </c>
      <c r="I8088" s="73">
        <v>1</v>
      </c>
      <c r="J8088" s="81" t="s">
        <v>4230</v>
      </c>
      <c r="AL8088" s="144">
        <v>0</v>
      </c>
      <c r="AM8088" s="144">
        <v>1</v>
      </c>
      <c r="AN8088" s="144">
        <v>1</v>
      </c>
      <c r="AO8088" s="145">
        <v>1</v>
      </c>
    </row>
    <row r="8089" spans="2:41" ht="14.5" hidden="1" x14ac:dyDescent="0.35">
      <c r="B8089" s="45" t="s">
        <v>3314</v>
      </c>
      <c r="C8089" s="54">
        <v>984028</v>
      </c>
      <c r="D8089" s="54">
        <v>984028</v>
      </c>
      <c r="E8089" s="60" t="s">
        <v>3217</v>
      </c>
      <c r="F8089" s="73">
        <v>0</v>
      </c>
      <c r="G8089" s="73">
        <v>1</v>
      </c>
      <c r="H8089" s="73">
        <v>1</v>
      </c>
      <c r="I8089" s="73">
        <v>1</v>
      </c>
      <c r="J8089" s="81" t="s">
        <v>4230</v>
      </c>
      <c r="AL8089" s="144">
        <v>0</v>
      </c>
      <c r="AM8089" s="144">
        <v>1</v>
      </c>
      <c r="AN8089" s="144">
        <v>1</v>
      </c>
      <c r="AO8089" s="145">
        <v>1</v>
      </c>
    </row>
    <row r="8090" spans="2:41" ht="14.5" hidden="1" x14ac:dyDescent="0.35">
      <c r="B8090" s="45" t="s">
        <v>3314</v>
      </c>
      <c r="C8090" s="54">
        <v>984068</v>
      </c>
      <c r="D8090" s="54">
        <v>984068</v>
      </c>
      <c r="E8090" s="60" t="s">
        <v>3217</v>
      </c>
      <c r="F8090" s="73">
        <v>0</v>
      </c>
      <c r="G8090" s="73">
        <v>1</v>
      </c>
      <c r="H8090" s="73">
        <v>1</v>
      </c>
      <c r="I8090" s="73">
        <v>1</v>
      </c>
      <c r="J8090" s="81" t="s">
        <v>4230</v>
      </c>
      <c r="AL8090" s="144">
        <v>0</v>
      </c>
      <c r="AM8090" s="144">
        <v>1</v>
      </c>
      <c r="AN8090" s="144">
        <v>1</v>
      </c>
      <c r="AO8090" s="145">
        <v>1</v>
      </c>
    </row>
    <row r="8091" spans="2:41" ht="14.5" hidden="1" x14ac:dyDescent="0.35">
      <c r="B8091" s="45" t="s">
        <v>3314</v>
      </c>
      <c r="C8091" s="54">
        <v>984128</v>
      </c>
      <c r="D8091" s="54">
        <v>984128</v>
      </c>
      <c r="E8091" s="60" t="s">
        <v>3217</v>
      </c>
      <c r="F8091" s="73">
        <v>0</v>
      </c>
      <c r="G8091" s="73">
        <v>1</v>
      </c>
      <c r="H8091" s="73">
        <v>1</v>
      </c>
      <c r="I8091" s="73">
        <v>1</v>
      </c>
      <c r="J8091" s="81" t="s">
        <v>4230</v>
      </c>
      <c r="AL8091" s="144">
        <v>0</v>
      </c>
      <c r="AM8091" s="144">
        <v>1</v>
      </c>
      <c r="AN8091" s="144">
        <v>1</v>
      </c>
      <c r="AO8091" s="145">
        <v>1</v>
      </c>
    </row>
    <row r="8092" spans="2:41" ht="14.5" hidden="1" x14ac:dyDescent="0.35">
      <c r="B8092" s="45" t="s">
        <v>3314</v>
      </c>
      <c r="C8092" s="54">
        <v>984137</v>
      </c>
      <c r="D8092" s="54">
        <v>984137</v>
      </c>
      <c r="E8092" s="60" t="s">
        <v>3217</v>
      </c>
      <c r="F8092" s="73">
        <v>0</v>
      </c>
      <c r="G8092" s="73">
        <v>1</v>
      </c>
      <c r="H8092" s="73">
        <v>1</v>
      </c>
      <c r="I8092" s="73">
        <v>1</v>
      </c>
      <c r="J8092" s="81" t="s">
        <v>4230</v>
      </c>
      <c r="AL8092" s="144">
        <v>0</v>
      </c>
      <c r="AM8092" s="144">
        <v>1</v>
      </c>
      <c r="AN8092" s="144">
        <v>1</v>
      </c>
      <c r="AO8092" s="145">
        <v>1</v>
      </c>
    </row>
    <row r="8093" spans="2:41" ht="14.5" hidden="1" x14ac:dyDescent="0.35">
      <c r="B8093" s="45" t="s">
        <v>3314</v>
      </c>
      <c r="C8093" s="54">
        <v>984153</v>
      </c>
      <c r="D8093" s="54">
        <v>984153</v>
      </c>
      <c r="E8093" s="60" t="s">
        <v>3217</v>
      </c>
      <c r="F8093" s="73">
        <v>0</v>
      </c>
      <c r="G8093" s="73">
        <v>1</v>
      </c>
      <c r="H8093" s="73">
        <v>1</v>
      </c>
      <c r="I8093" s="73">
        <v>1</v>
      </c>
      <c r="J8093" s="81" t="s">
        <v>4230</v>
      </c>
      <c r="AL8093" s="144">
        <v>0</v>
      </c>
      <c r="AM8093" s="144">
        <v>1</v>
      </c>
      <c r="AN8093" s="144">
        <v>1</v>
      </c>
      <c r="AO8093" s="145">
        <v>1</v>
      </c>
    </row>
    <row r="8094" spans="2:41" ht="14.5" hidden="1" x14ac:dyDescent="0.35">
      <c r="B8094" s="45" t="s">
        <v>3314</v>
      </c>
      <c r="C8094" s="54">
        <v>984198</v>
      </c>
      <c r="D8094" s="54">
        <v>984198</v>
      </c>
      <c r="E8094" s="60" t="s">
        <v>3217</v>
      </c>
      <c r="F8094" s="73">
        <v>0</v>
      </c>
      <c r="G8094" s="73">
        <v>1</v>
      </c>
      <c r="H8094" s="73">
        <v>1</v>
      </c>
      <c r="I8094" s="73">
        <v>1</v>
      </c>
      <c r="J8094" s="81" t="s">
        <v>4230</v>
      </c>
      <c r="AL8094" s="144">
        <v>0</v>
      </c>
      <c r="AM8094" s="144">
        <v>1</v>
      </c>
      <c r="AN8094" s="144">
        <v>1</v>
      </c>
      <c r="AO8094" s="145">
        <v>1</v>
      </c>
    </row>
    <row r="8095" spans="2:41" ht="14.5" hidden="1" x14ac:dyDescent="0.35">
      <c r="B8095" s="45" t="s">
        <v>3314</v>
      </c>
      <c r="C8095" s="54">
        <v>984259</v>
      </c>
      <c r="D8095" s="54">
        <v>984259</v>
      </c>
      <c r="E8095" s="60" t="s">
        <v>3217</v>
      </c>
      <c r="F8095" s="73">
        <v>0</v>
      </c>
      <c r="G8095" s="73">
        <v>1</v>
      </c>
      <c r="H8095" s="73">
        <v>1</v>
      </c>
      <c r="I8095" s="73">
        <v>1</v>
      </c>
      <c r="J8095" s="81" t="s">
        <v>4230</v>
      </c>
      <c r="AL8095" s="144">
        <v>0</v>
      </c>
      <c r="AM8095" s="144">
        <v>1</v>
      </c>
      <c r="AN8095" s="144">
        <v>1</v>
      </c>
      <c r="AO8095" s="145">
        <v>1</v>
      </c>
    </row>
    <row r="8096" spans="2:41" ht="14.5" hidden="1" x14ac:dyDescent="0.35">
      <c r="B8096" s="45" t="s">
        <v>3314</v>
      </c>
      <c r="C8096" s="54">
        <v>984454</v>
      </c>
      <c r="D8096" s="54">
        <v>984454</v>
      </c>
      <c r="E8096" s="60" t="s">
        <v>3217</v>
      </c>
      <c r="F8096" s="73">
        <v>0</v>
      </c>
      <c r="G8096" s="73">
        <v>1</v>
      </c>
      <c r="H8096" s="73">
        <v>1</v>
      </c>
      <c r="I8096" s="73">
        <v>1</v>
      </c>
      <c r="J8096" s="81" t="s">
        <v>4230</v>
      </c>
      <c r="AL8096" s="144">
        <v>0</v>
      </c>
      <c r="AM8096" s="144">
        <v>1</v>
      </c>
      <c r="AN8096" s="144">
        <v>1</v>
      </c>
      <c r="AO8096" s="145">
        <v>1</v>
      </c>
    </row>
    <row r="8097" spans="2:41" ht="14.5" hidden="1" x14ac:dyDescent="0.35">
      <c r="B8097" s="45" t="s">
        <v>3314</v>
      </c>
      <c r="C8097" s="54">
        <v>984510</v>
      </c>
      <c r="D8097" s="54">
        <v>984510</v>
      </c>
      <c r="E8097" s="60" t="s">
        <v>3217</v>
      </c>
      <c r="F8097" s="73">
        <v>0</v>
      </c>
      <c r="G8097" s="73">
        <v>1</v>
      </c>
      <c r="H8097" s="73">
        <v>1</v>
      </c>
      <c r="I8097" s="73">
        <v>1</v>
      </c>
      <c r="J8097" s="81" t="s">
        <v>4230</v>
      </c>
      <c r="AL8097" s="144">
        <v>0</v>
      </c>
      <c r="AM8097" s="144">
        <v>1</v>
      </c>
      <c r="AN8097" s="144">
        <v>1</v>
      </c>
      <c r="AO8097" s="145">
        <v>1</v>
      </c>
    </row>
    <row r="8098" spans="2:41" ht="14.5" hidden="1" x14ac:dyDescent="0.35">
      <c r="B8098" s="45" t="s">
        <v>3314</v>
      </c>
      <c r="C8098" s="54">
        <v>984514</v>
      </c>
      <c r="D8098" s="54">
        <v>984514</v>
      </c>
      <c r="E8098" s="60" t="s">
        <v>3217</v>
      </c>
      <c r="F8098" s="73">
        <v>0</v>
      </c>
      <c r="G8098" s="73">
        <v>1</v>
      </c>
      <c r="H8098" s="73">
        <v>1</v>
      </c>
      <c r="I8098" s="73">
        <v>1</v>
      </c>
      <c r="J8098" s="81" t="s">
        <v>4230</v>
      </c>
      <c r="AL8098" s="144">
        <v>0</v>
      </c>
      <c r="AM8098" s="144">
        <v>1</v>
      </c>
      <c r="AN8098" s="144">
        <v>1</v>
      </c>
      <c r="AO8098" s="145">
        <v>1</v>
      </c>
    </row>
    <row r="8099" spans="2:41" ht="14.5" hidden="1" x14ac:dyDescent="0.35">
      <c r="B8099" s="45" t="s">
        <v>3314</v>
      </c>
      <c r="C8099" s="54">
        <v>984652</v>
      </c>
      <c r="D8099" s="54">
        <v>984652</v>
      </c>
      <c r="E8099" s="60" t="s">
        <v>3217</v>
      </c>
      <c r="F8099" s="73">
        <v>0</v>
      </c>
      <c r="G8099" s="73">
        <v>1</v>
      </c>
      <c r="H8099" s="73">
        <v>1</v>
      </c>
      <c r="I8099" s="73">
        <v>1</v>
      </c>
      <c r="J8099" s="81" t="s">
        <v>4230</v>
      </c>
      <c r="AL8099" s="144">
        <v>0</v>
      </c>
      <c r="AM8099" s="144">
        <v>1</v>
      </c>
      <c r="AN8099" s="144">
        <v>1</v>
      </c>
      <c r="AO8099" s="145">
        <v>1</v>
      </c>
    </row>
    <row r="8100" spans="2:41" ht="14.5" hidden="1" x14ac:dyDescent="0.35">
      <c r="B8100" s="45" t="s">
        <v>3314</v>
      </c>
      <c r="C8100" s="54">
        <v>984734</v>
      </c>
      <c r="D8100" s="54">
        <v>984734</v>
      </c>
      <c r="E8100" s="60" t="s">
        <v>3217</v>
      </c>
      <c r="F8100" s="73">
        <v>0</v>
      </c>
      <c r="G8100" s="73">
        <v>1</v>
      </c>
      <c r="H8100" s="73">
        <v>1</v>
      </c>
      <c r="I8100" s="73">
        <v>1</v>
      </c>
      <c r="J8100" s="81" t="s">
        <v>4230</v>
      </c>
      <c r="AL8100" s="144">
        <v>0</v>
      </c>
      <c r="AM8100" s="144">
        <v>1</v>
      </c>
      <c r="AN8100" s="144">
        <v>1</v>
      </c>
      <c r="AO8100" s="145">
        <v>1</v>
      </c>
    </row>
    <row r="8101" spans="2:41" ht="14.5" hidden="1" x14ac:dyDescent="0.35">
      <c r="B8101" s="45" t="s">
        <v>3314</v>
      </c>
      <c r="C8101" s="54">
        <v>989052</v>
      </c>
      <c r="D8101" s="54">
        <v>989052</v>
      </c>
      <c r="E8101" s="60" t="s">
        <v>3217</v>
      </c>
      <c r="F8101" s="73">
        <v>0</v>
      </c>
      <c r="G8101" s="73">
        <v>1</v>
      </c>
      <c r="H8101" s="73">
        <v>1</v>
      </c>
      <c r="I8101" s="73">
        <v>1</v>
      </c>
      <c r="J8101" s="81" t="s">
        <v>4230</v>
      </c>
      <c r="AL8101" s="144">
        <v>0</v>
      </c>
      <c r="AM8101" s="144">
        <v>1</v>
      </c>
      <c r="AN8101" s="144">
        <v>1</v>
      </c>
      <c r="AO8101" s="145">
        <v>1</v>
      </c>
    </row>
    <row r="8102" spans="2:41" ht="14.5" hidden="1" x14ac:dyDescent="0.35">
      <c r="B8102" s="45" t="s">
        <v>3314</v>
      </c>
      <c r="C8102" s="54">
        <v>989072</v>
      </c>
      <c r="D8102" s="54">
        <v>989072</v>
      </c>
      <c r="E8102" s="60" t="s">
        <v>3217</v>
      </c>
      <c r="F8102" s="73">
        <v>0</v>
      </c>
      <c r="G8102" s="73">
        <v>1</v>
      </c>
      <c r="H8102" s="73">
        <v>1</v>
      </c>
      <c r="I8102" s="73">
        <v>1</v>
      </c>
      <c r="J8102" s="81" t="s">
        <v>4230</v>
      </c>
      <c r="AL8102" s="144">
        <v>0</v>
      </c>
      <c r="AM8102" s="144">
        <v>1</v>
      </c>
      <c r="AN8102" s="144">
        <v>1</v>
      </c>
      <c r="AO8102" s="145">
        <v>1</v>
      </c>
    </row>
    <row r="8103" spans="2:41" ht="14.5" hidden="1" x14ac:dyDescent="0.35">
      <c r="B8103" s="45" t="s">
        <v>3314</v>
      </c>
      <c r="C8103" s="54">
        <v>989074</v>
      </c>
      <c r="D8103" s="54">
        <v>989074</v>
      </c>
      <c r="E8103" s="60" t="s">
        <v>3217</v>
      </c>
      <c r="F8103" s="73">
        <v>0</v>
      </c>
      <c r="G8103" s="73">
        <v>1</v>
      </c>
      <c r="H8103" s="73">
        <v>1</v>
      </c>
      <c r="I8103" s="73">
        <v>1</v>
      </c>
      <c r="J8103" s="81" t="s">
        <v>4230</v>
      </c>
      <c r="AL8103" s="144">
        <v>0</v>
      </c>
      <c r="AM8103" s="144">
        <v>1</v>
      </c>
      <c r="AN8103" s="144">
        <v>1</v>
      </c>
      <c r="AO8103" s="145">
        <v>1</v>
      </c>
    </row>
    <row r="8104" spans="2:41" ht="14.5" hidden="1" x14ac:dyDescent="0.35">
      <c r="B8104" s="45" t="s">
        <v>3314</v>
      </c>
      <c r="C8104" s="54">
        <v>989090</v>
      </c>
      <c r="D8104" s="54">
        <v>989090</v>
      </c>
      <c r="E8104" s="60" t="s">
        <v>3217</v>
      </c>
      <c r="F8104" s="73">
        <v>0</v>
      </c>
      <c r="G8104" s="73">
        <v>1</v>
      </c>
      <c r="H8104" s="73">
        <v>1</v>
      </c>
      <c r="I8104" s="73">
        <v>1</v>
      </c>
      <c r="J8104" s="81" t="s">
        <v>4230</v>
      </c>
      <c r="AL8104" s="144">
        <v>0</v>
      </c>
      <c r="AM8104" s="144">
        <v>1</v>
      </c>
      <c r="AN8104" s="144">
        <v>1</v>
      </c>
      <c r="AO8104" s="145">
        <v>1</v>
      </c>
    </row>
    <row r="8105" spans="2:41" ht="14.5" hidden="1" x14ac:dyDescent="0.35">
      <c r="B8105" s="45" t="s">
        <v>3314</v>
      </c>
      <c r="C8105" s="54">
        <v>118147</v>
      </c>
      <c r="D8105" s="54">
        <v>118147</v>
      </c>
      <c r="E8105" s="60" t="s">
        <v>3217</v>
      </c>
      <c r="F8105" s="73">
        <v>0</v>
      </c>
      <c r="G8105" s="73">
        <v>1</v>
      </c>
      <c r="H8105" s="73">
        <v>1</v>
      </c>
      <c r="I8105" s="73">
        <v>1</v>
      </c>
      <c r="J8105" s="81" t="s">
        <v>4230</v>
      </c>
      <c r="AL8105" s="144">
        <v>0</v>
      </c>
      <c r="AM8105" s="144">
        <v>1</v>
      </c>
      <c r="AN8105" s="144">
        <v>1</v>
      </c>
      <c r="AO8105" s="145">
        <v>1</v>
      </c>
    </row>
    <row r="8106" spans="2:41" ht="14.5" hidden="1" x14ac:dyDescent="0.35">
      <c r="B8106" s="45" t="s">
        <v>3314</v>
      </c>
      <c r="C8106" s="54">
        <v>118287</v>
      </c>
      <c r="D8106" s="54">
        <v>118287</v>
      </c>
      <c r="E8106" s="60" t="s">
        <v>3217</v>
      </c>
      <c r="F8106" s="73">
        <v>0</v>
      </c>
      <c r="G8106" s="73">
        <v>1</v>
      </c>
      <c r="H8106" s="73">
        <v>1</v>
      </c>
      <c r="I8106" s="73">
        <v>1</v>
      </c>
      <c r="J8106" s="81" t="s">
        <v>4230</v>
      </c>
      <c r="AL8106" s="144">
        <v>0</v>
      </c>
      <c r="AM8106" s="144">
        <v>1</v>
      </c>
      <c r="AN8106" s="144">
        <v>1</v>
      </c>
      <c r="AO8106" s="145">
        <v>1</v>
      </c>
    </row>
    <row r="8107" spans="2:41" ht="14.5" hidden="1" x14ac:dyDescent="0.35">
      <c r="B8107" s="45" t="s">
        <v>3314</v>
      </c>
      <c r="C8107" s="54">
        <v>900350</v>
      </c>
      <c r="D8107" s="54">
        <v>900350</v>
      </c>
      <c r="E8107" s="60" t="s">
        <v>3218</v>
      </c>
      <c r="F8107" s="73">
        <v>0</v>
      </c>
      <c r="G8107" s="73">
        <v>1.2083333333333333</v>
      </c>
      <c r="H8107" s="73">
        <v>1.2083333333333333</v>
      </c>
      <c r="I8107" s="73">
        <v>1.2083333333333333</v>
      </c>
      <c r="J8107" s="81" t="s">
        <v>4230</v>
      </c>
      <c r="AL8107" s="144">
        <v>0</v>
      </c>
      <c r="AM8107" s="144">
        <v>1.2083333333333333</v>
      </c>
      <c r="AN8107" s="144">
        <v>1.2083333333333333</v>
      </c>
      <c r="AO8107" s="145">
        <v>1.2083333333333333</v>
      </c>
    </row>
    <row r="8108" spans="2:41" ht="14.5" hidden="1" x14ac:dyDescent="0.35">
      <c r="B8108" s="45" t="s">
        <v>3314</v>
      </c>
      <c r="C8108" s="54">
        <v>900819</v>
      </c>
      <c r="D8108" s="54">
        <v>900819</v>
      </c>
      <c r="E8108" s="60" t="s">
        <v>3218</v>
      </c>
      <c r="F8108" s="73">
        <v>0</v>
      </c>
      <c r="G8108" s="73">
        <v>1.2083333333333333</v>
      </c>
      <c r="H8108" s="73">
        <v>1.2083333333333333</v>
      </c>
      <c r="I8108" s="73">
        <v>1.2083333333333333</v>
      </c>
      <c r="J8108" s="81" t="s">
        <v>4230</v>
      </c>
      <c r="AL8108" s="144">
        <v>0</v>
      </c>
      <c r="AM8108" s="144">
        <v>1.2083333333333333</v>
      </c>
      <c r="AN8108" s="144">
        <v>1.2083333333333333</v>
      </c>
      <c r="AO8108" s="145">
        <v>1.2083333333333333</v>
      </c>
    </row>
    <row r="8109" spans="2:41" ht="14.5" hidden="1" x14ac:dyDescent="0.35">
      <c r="B8109" s="45" t="s">
        <v>3314</v>
      </c>
      <c r="C8109" s="54">
        <v>901412</v>
      </c>
      <c r="D8109" s="54">
        <v>901412</v>
      </c>
      <c r="E8109" s="60" t="s">
        <v>3218</v>
      </c>
      <c r="F8109" s="73">
        <v>0</v>
      </c>
      <c r="G8109" s="73">
        <v>1.2083333333333333</v>
      </c>
      <c r="H8109" s="73">
        <v>1.2083333333333333</v>
      </c>
      <c r="I8109" s="73">
        <v>1.2083333333333333</v>
      </c>
      <c r="J8109" s="81" t="s">
        <v>4230</v>
      </c>
      <c r="AL8109" s="144">
        <v>0</v>
      </c>
      <c r="AM8109" s="144">
        <v>1.2083333333333333</v>
      </c>
      <c r="AN8109" s="144">
        <v>1.2083333333333333</v>
      </c>
      <c r="AO8109" s="145">
        <v>1.2083333333333333</v>
      </c>
    </row>
    <row r="8110" spans="2:41" ht="14.5" hidden="1" x14ac:dyDescent="0.35">
      <c r="B8110" s="45" t="s">
        <v>3314</v>
      </c>
      <c r="C8110" s="54">
        <v>901558</v>
      </c>
      <c r="D8110" s="54">
        <v>901558</v>
      </c>
      <c r="E8110" s="60" t="s">
        <v>3218</v>
      </c>
      <c r="F8110" s="73">
        <v>0</v>
      </c>
      <c r="G8110" s="73">
        <v>1.2083333333333333</v>
      </c>
      <c r="H8110" s="73">
        <v>1.2083333333333333</v>
      </c>
      <c r="I8110" s="73">
        <v>1.2083333333333333</v>
      </c>
      <c r="J8110" s="81" t="s">
        <v>4230</v>
      </c>
      <c r="AL8110" s="144">
        <v>0</v>
      </c>
      <c r="AM8110" s="144">
        <v>1.2083333333333333</v>
      </c>
      <c r="AN8110" s="144">
        <v>1.2083333333333333</v>
      </c>
      <c r="AO8110" s="145">
        <v>1.2083333333333333</v>
      </c>
    </row>
    <row r="8111" spans="2:41" ht="14.5" hidden="1" x14ac:dyDescent="0.35">
      <c r="B8111" s="45" t="s">
        <v>3314</v>
      </c>
      <c r="C8111" s="54">
        <v>901969</v>
      </c>
      <c r="D8111" s="54">
        <v>901969</v>
      </c>
      <c r="E8111" s="60" t="s">
        <v>3218</v>
      </c>
      <c r="F8111" s="73">
        <v>0</v>
      </c>
      <c r="G8111" s="73">
        <v>1.2083333333333333</v>
      </c>
      <c r="H8111" s="73">
        <v>1.2083333333333333</v>
      </c>
      <c r="I8111" s="73">
        <v>1.2083333333333333</v>
      </c>
      <c r="J8111" s="81" t="s">
        <v>4230</v>
      </c>
      <c r="AL8111" s="144">
        <v>0</v>
      </c>
      <c r="AM8111" s="144">
        <v>1.2083333333333333</v>
      </c>
      <c r="AN8111" s="144">
        <v>1.2083333333333333</v>
      </c>
      <c r="AO8111" s="145">
        <v>1.2083333333333333</v>
      </c>
    </row>
    <row r="8112" spans="2:41" ht="14.5" hidden="1" x14ac:dyDescent="0.35">
      <c r="B8112" s="45" t="s">
        <v>3314</v>
      </c>
      <c r="C8112" s="54">
        <v>902033</v>
      </c>
      <c r="D8112" s="54">
        <v>902033</v>
      </c>
      <c r="E8112" s="60" t="s">
        <v>3218</v>
      </c>
      <c r="F8112" s="73">
        <v>0</v>
      </c>
      <c r="G8112" s="73">
        <v>1.2083333333333333</v>
      </c>
      <c r="H8112" s="73">
        <v>1.2083333333333333</v>
      </c>
      <c r="I8112" s="73">
        <v>1.2083333333333333</v>
      </c>
      <c r="J8112" s="81" t="s">
        <v>4230</v>
      </c>
      <c r="AL8112" s="144">
        <v>0</v>
      </c>
      <c r="AM8112" s="144">
        <v>1.2083333333333333</v>
      </c>
      <c r="AN8112" s="144">
        <v>1.2083333333333333</v>
      </c>
      <c r="AO8112" s="145">
        <v>1.2083333333333333</v>
      </c>
    </row>
    <row r="8113" spans="2:41" ht="14.5" hidden="1" x14ac:dyDescent="0.35">
      <c r="B8113" s="45" t="s">
        <v>3314</v>
      </c>
      <c r="C8113" s="54">
        <v>903032</v>
      </c>
      <c r="D8113" s="54">
        <v>903032</v>
      </c>
      <c r="E8113" s="60" t="s">
        <v>3218</v>
      </c>
      <c r="F8113" s="73">
        <v>0</v>
      </c>
      <c r="G8113" s="73">
        <v>1.2083333333333333</v>
      </c>
      <c r="H8113" s="73">
        <v>1.2083333333333333</v>
      </c>
      <c r="I8113" s="73">
        <v>1.2083333333333333</v>
      </c>
      <c r="J8113" s="81" t="s">
        <v>4230</v>
      </c>
      <c r="AL8113" s="144">
        <v>0</v>
      </c>
      <c r="AM8113" s="144">
        <v>1.2083333333333333</v>
      </c>
      <c r="AN8113" s="144">
        <v>1.2083333333333333</v>
      </c>
      <c r="AO8113" s="145">
        <v>1.2083333333333333</v>
      </c>
    </row>
    <row r="8114" spans="2:41" ht="14.5" hidden="1" x14ac:dyDescent="0.35">
      <c r="B8114" s="45" t="s">
        <v>3314</v>
      </c>
      <c r="C8114" s="54">
        <v>903062</v>
      </c>
      <c r="D8114" s="54">
        <v>903062</v>
      </c>
      <c r="E8114" s="60" t="s">
        <v>3218</v>
      </c>
      <c r="F8114" s="73">
        <v>0</v>
      </c>
      <c r="G8114" s="73">
        <v>1.2083333333333333</v>
      </c>
      <c r="H8114" s="73">
        <v>1.2083333333333333</v>
      </c>
      <c r="I8114" s="73">
        <v>1.2083333333333333</v>
      </c>
      <c r="J8114" s="81" t="s">
        <v>4230</v>
      </c>
      <c r="AL8114" s="144">
        <v>0</v>
      </c>
      <c r="AM8114" s="144">
        <v>1.2083333333333333</v>
      </c>
      <c r="AN8114" s="144">
        <v>1.2083333333333333</v>
      </c>
      <c r="AO8114" s="145">
        <v>1.2083333333333333</v>
      </c>
    </row>
    <row r="8115" spans="2:41" ht="14.5" hidden="1" x14ac:dyDescent="0.35">
      <c r="B8115" s="45" t="s">
        <v>3314</v>
      </c>
      <c r="C8115" s="54">
        <v>903095</v>
      </c>
      <c r="D8115" s="54">
        <v>903095</v>
      </c>
      <c r="E8115" s="60" t="s">
        <v>3218</v>
      </c>
      <c r="F8115" s="73">
        <v>0</v>
      </c>
      <c r="G8115" s="73">
        <v>1.2083333333333333</v>
      </c>
      <c r="H8115" s="73">
        <v>1.2083333333333333</v>
      </c>
      <c r="I8115" s="73">
        <v>1.2083333333333333</v>
      </c>
      <c r="J8115" s="81" t="s">
        <v>4230</v>
      </c>
      <c r="AL8115" s="144">
        <v>0</v>
      </c>
      <c r="AM8115" s="144">
        <v>1.2083333333333333</v>
      </c>
      <c r="AN8115" s="144">
        <v>1.2083333333333333</v>
      </c>
      <c r="AO8115" s="145">
        <v>1.2083333333333333</v>
      </c>
    </row>
    <row r="8116" spans="2:41" ht="14.5" hidden="1" x14ac:dyDescent="0.35">
      <c r="B8116" s="45" t="s">
        <v>3314</v>
      </c>
      <c r="C8116" s="54">
        <v>903271</v>
      </c>
      <c r="D8116" s="54">
        <v>903271</v>
      </c>
      <c r="E8116" s="60" t="s">
        <v>3218</v>
      </c>
      <c r="F8116" s="73">
        <v>0</v>
      </c>
      <c r="G8116" s="73">
        <v>1.2083333333333333</v>
      </c>
      <c r="H8116" s="73">
        <v>1.2083333333333333</v>
      </c>
      <c r="I8116" s="73">
        <v>1.2083333333333333</v>
      </c>
      <c r="J8116" s="81" t="s">
        <v>4230</v>
      </c>
      <c r="AL8116" s="144">
        <v>0</v>
      </c>
      <c r="AM8116" s="144">
        <v>1.2083333333333333</v>
      </c>
      <c r="AN8116" s="144">
        <v>1.2083333333333333</v>
      </c>
      <c r="AO8116" s="145">
        <v>1.2083333333333333</v>
      </c>
    </row>
    <row r="8117" spans="2:41" ht="14.5" hidden="1" x14ac:dyDescent="0.35">
      <c r="B8117" s="45" t="s">
        <v>3314</v>
      </c>
      <c r="C8117" s="54">
        <v>903435</v>
      </c>
      <c r="D8117" s="54">
        <v>903435</v>
      </c>
      <c r="E8117" s="60" t="s">
        <v>3218</v>
      </c>
      <c r="F8117" s="73">
        <v>0</v>
      </c>
      <c r="G8117" s="73">
        <v>1.2083333333333333</v>
      </c>
      <c r="H8117" s="73">
        <v>1.2083333333333333</v>
      </c>
      <c r="I8117" s="73">
        <v>1.2083333333333333</v>
      </c>
      <c r="J8117" s="81" t="s">
        <v>4230</v>
      </c>
      <c r="AL8117" s="144">
        <v>0</v>
      </c>
      <c r="AM8117" s="144">
        <v>1.2083333333333333</v>
      </c>
      <c r="AN8117" s="144">
        <v>1.2083333333333333</v>
      </c>
      <c r="AO8117" s="145">
        <v>1.2083333333333333</v>
      </c>
    </row>
    <row r="8118" spans="2:41" ht="14.5" hidden="1" x14ac:dyDescent="0.35">
      <c r="B8118" s="45" t="s">
        <v>3314</v>
      </c>
      <c r="C8118" s="54">
        <v>903537</v>
      </c>
      <c r="D8118" s="54">
        <v>903537</v>
      </c>
      <c r="E8118" s="60" t="s">
        <v>3218</v>
      </c>
      <c r="F8118" s="73">
        <v>0</v>
      </c>
      <c r="G8118" s="73">
        <v>1.2083333333333333</v>
      </c>
      <c r="H8118" s="73">
        <v>1.2083333333333333</v>
      </c>
      <c r="I8118" s="73">
        <v>1.2083333333333333</v>
      </c>
      <c r="J8118" s="81" t="s">
        <v>4230</v>
      </c>
      <c r="AL8118" s="144">
        <v>0</v>
      </c>
      <c r="AM8118" s="144">
        <v>1.2083333333333333</v>
      </c>
      <c r="AN8118" s="144">
        <v>1.2083333333333333</v>
      </c>
      <c r="AO8118" s="145">
        <v>1.2083333333333333</v>
      </c>
    </row>
    <row r="8119" spans="2:41" ht="14.5" hidden="1" x14ac:dyDescent="0.35">
      <c r="B8119" s="45" t="s">
        <v>3314</v>
      </c>
      <c r="C8119" s="54">
        <v>903571</v>
      </c>
      <c r="D8119" s="54">
        <v>903571</v>
      </c>
      <c r="E8119" s="60" t="s">
        <v>3218</v>
      </c>
      <c r="F8119" s="73">
        <v>0</v>
      </c>
      <c r="G8119" s="73">
        <v>1.2083333333333333</v>
      </c>
      <c r="H8119" s="73">
        <v>1.2083333333333333</v>
      </c>
      <c r="I8119" s="73">
        <v>1.2083333333333333</v>
      </c>
      <c r="J8119" s="81" t="s">
        <v>4230</v>
      </c>
      <c r="AL8119" s="144">
        <v>0</v>
      </c>
      <c r="AM8119" s="144">
        <v>1.2083333333333333</v>
      </c>
      <c r="AN8119" s="144">
        <v>1.2083333333333333</v>
      </c>
      <c r="AO8119" s="145">
        <v>1.2083333333333333</v>
      </c>
    </row>
    <row r="8120" spans="2:41" ht="14.5" hidden="1" x14ac:dyDescent="0.35">
      <c r="B8120" s="45" t="s">
        <v>3314</v>
      </c>
      <c r="C8120" s="54">
        <v>903603</v>
      </c>
      <c r="D8120" s="54">
        <v>903604</v>
      </c>
      <c r="E8120" s="60" t="s">
        <v>3218</v>
      </c>
      <c r="F8120" s="73">
        <v>0</v>
      </c>
      <c r="G8120" s="73">
        <v>1.2083333333333333</v>
      </c>
      <c r="H8120" s="73">
        <v>1.2083333333333333</v>
      </c>
      <c r="I8120" s="73">
        <v>1.2083333333333333</v>
      </c>
      <c r="J8120" s="81" t="s">
        <v>4230</v>
      </c>
      <c r="AL8120" s="144">
        <v>0</v>
      </c>
      <c r="AM8120" s="144">
        <v>1.2083333333333333</v>
      </c>
      <c r="AN8120" s="144">
        <v>1.2083333333333333</v>
      </c>
      <c r="AO8120" s="145">
        <v>1.2083333333333333</v>
      </c>
    </row>
    <row r="8121" spans="2:41" ht="14.5" hidden="1" x14ac:dyDescent="0.35">
      <c r="B8121" s="45" t="s">
        <v>3314</v>
      </c>
      <c r="C8121" s="54">
        <v>903630</v>
      </c>
      <c r="D8121" s="54">
        <v>903630</v>
      </c>
      <c r="E8121" s="60" t="s">
        <v>3218</v>
      </c>
      <c r="F8121" s="73">
        <v>0</v>
      </c>
      <c r="G8121" s="73">
        <v>1.2083333333333333</v>
      </c>
      <c r="H8121" s="73">
        <v>1.2083333333333333</v>
      </c>
      <c r="I8121" s="73">
        <v>1.2083333333333333</v>
      </c>
      <c r="J8121" s="81" t="s">
        <v>4230</v>
      </c>
      <c r="AL8121" s="144">
        <v>0</v>
      </c>
      <c r="AM8121" s="144">
        <v>1.2083333333333333</v>
      </c>
      <c r="AN8121" s="144">
        <v>1.2083333333333333</v>
      </c>
      <c r="AO8121" s="145">
        <v>1.2083333333333333</v>
      </c>
    </row>
    <row r="8122" spans="2:41" ht="14.5" hidden="1" x14ac:dyDescent="0.35">
      <c r="B8122" s="45" t="s">
        <v>3314</v>
      </c>
      <c r="C8122" s="54">
        <v>903651</v>
      </c>
      <c r="D8122" s="54">
        <v>903651</v>
      </c>
      <c r="E8122" s="60" t="s">
        <v>3218</v>
      </c>
      <c r="F8122" s="73">
        <v>0</v>
      </c>
      <c r="G8122" s="73">
        <v>1.2083333333333333</v>
      </c>
      <c r="H8122" s="73">
        <v>1.2083333333333333</v>
      </c>
      <c r="I8122" s="73">
        <v>1.2083333333333333</v>
      </c>
      <c r="J8122" s="81" t="s">
        <v>4230</v>
      </c>
      <c r="AL8122" s="144">
        <v>0</v>
      </c>
      <c r="AM8122" s="144">
        <v>1.2083333333333333</v>
      </c>
      <c r="AN8122" s="144">
        <v>1.2083333333333333</v>
      </c>
      <c r="AO8122" s="145">
        <v>1.2083333333333333</v>
      </c>
    </row>
    <row r="8123" spans="2:41" ht="14.5" hidden="1" x14ac:dyDescent="0.35">
      <c r="B8123" s="45" t="s">
        <v>3314</v>
      </c>
      <c r="C8123" s="54">
        <v>903747</v>
      </c>
      <c r="D8123" s="54">
        <v>903747</v>
      </c>
      <c r="E8123" s="60" t="s">
        <v>3218</v>
      </c>
      <c r="F8123" s="73">
        <v>0</v>
      </c>
      <c r="G8123" s="73">
        <v>1.2083333333333333</v>
      </c>
      <c r="H8123" s="73">
        <v>1.2083333333333333</v>
      </c>
      <c r="I8123" s="73">
        <v>1.2083333333333333</v>
      </c>
      <c r="J8123" s="81" t="s">
        <v>4230</v>
      </c>
      <c r="AL8123" s="144">
        <v>0</v>
      </c>
      <c r="AM8123" s="144">
        <v>1.2083333333333333</v>
      </c>
      <c r="AN8123" s="144">
        <v>1.2083333333333333</v>
      </c>
      <c r="AO8123" s="145">
        <v>1.2083333333333333</v>
      </c>
    </row>
    <row r="8124" spans="2:41" ht="14.5" hidden="1" x14ac:dyDescent="0.35">
      <c r="B8124" s="45" t="s">
        <v>3314</v>
      </c>
      <c r="C8124" s="54">
        <v>903749</v>
      </c>
      <c r="D8124" s="54">
        <v>903749</v>
      </c>
      <c r="E8124" s="60" t="s">
        <v>3218</v>
      </c>
      <c r="F8124" s="73">
        <v>0</v>
      </c>
      <c r="G8124" s="73">
        <v>1.2083333333333333</v>
      </c>
      <c r="H8124" s="73">
        <v>1.2083333333333333</v>
      </c>
      <c r="I8124" s="73">
        <v>1.2083333333333333</v>
      </c>
      <c r="J8124" s="81" t="s">
        <v>4230</v>
      </c>
      <c r="AL8124" s="144">
        <v>0</v>
      </c>
      <c r="AM8124" s="144">
        <v>1.2083333333333333</v>
      </c>
      <c r="AN8124" s="144">
        <v>1.2083333333333333</v>
      </c>
      <c r="AO8124" s="145">
        <v>1.2083333333333333</v>
      </c>
    </row>
    <row r="8125" spans="2:41" ht="14.5" hidden="1" x14ac:dyDescent="0.35">
      <c r="B8125" s="45" t="s">
        <v>3314</v>
      </c>
      <c r="C8125" s="54">
        <v>903762</v>
      </c>
      <c r="D8125" s="54">
        <v>903762</v>
      </c>
      <c r="E8125" s="60" t="s">
        <v>3218</v>
      </c>
      <c r="F8125" s="73">
        <v>0</v>
      </c>
      <c r="G8125" s="73">
        <v>1.2083333333333333</v>
      </c>
      <c r="H8125" s="73">
        <v>1.2083333333333333</v>
      </c>
      <c r="I8125" s="73">
        <v>1.2083333333333333</v>
      </c>
      <c r="J8125" s="81" t="s">
        <v>4230</v>
      </c>
      <c r="AL8125" s="144">
        <v>0</v>
      </c>
      <c r="AM8125" s="144">
        <v>1.2083333333333333</v>
      </c>
      <c r="AN8125" s="144">
        <v>1.2083333333333333</v>
      </c>
      <c r="AO8125" s="145">
        <v>1.2083333333333333</v>
      </c>
    </row>
    <row r="8126" spans="2:41" ht="14.5" hidden="1" x14ac:dyDescent="0.35">
      <c r="B8126" s="45" t="s">
        <v>3314</v>
      </c>
      <c r="C8126" s="54">
        <v>903764</v>
      </c>
      <c r="D8126" s="54">
        <v>903764</v>
      </c>
      <c r="E8126" s="60" t="s">
        <v>3218</v>
      </c>
      <c r="F8126" s="73">
        <v>0</v>
      </c>
      <c r="G8126" s="73">
        <v>1.2083333333333333</v>
      </c>
      <c r="H8126" s="73">
        <v>1.2083333333333333</v>
      </c>
      <c r="I8126" s="73">
        <v>1.2083333333333333</v>
      </c>
      <c r="J8126" s="81" t="s">
        <v>4230</v>
      </c>
      <c r="AL8126" s="144">
        <v>0</v>
      </c>
      <c r="AM8126" s="144">
        <v>1.2083333333333333</v>
      </c>
      <c r="AN8126" s="144">
        <v>1.2083333333333333</v>
      </c>
      <c r="AO8126" s="145">
        <v>1.2083333333333333</v>
      </c>
    </row>
    <row r="8127" spans="2:41" ht="14.5" hidden="1" x14ac:dyDescent="0.35">
      <c r="B8127" s="45" t="s">
        <v>3314</v>
      </c>
      <c r="C8127" s="54">
        <v>903772</v>
      </c>
      <c r="D8127" s="54">
        <v>903772</v>
      </c>
      <c r="E8127" s="60" t="s">
        <v>3218</v>
      </c>
      <c r="F8127" s="73">
        <v>0</v>
      </c>
      <c r="G8127" s="73">
        <v>1.2083333333333333</v>
      </c>
      <c r="H8127" s="73">
        <v>1.2083333333333333</v>
      </c>
      <c r="I8127" s="73">
        <v>1.2083333333333333</v>
      </c>
      <c r="J8127" s="81" t="s">
        <v>4230</v>
      </c>
      <c r="AL8127" s="144">
        <v>0</v>
      </c>
      <c r="AM8127" s="144">
        <v>1.2083333333333333</v>
      </c>
      <c r="AN8127" s="144">
        <v>1.2083333333333333</v>
      </c>
      <c r="AO8127" s="145">
        <v>1.2083333333333333</v>
      </c>
    </row>
    <row r="8128" spans="2:41" ht="14.5" hidden="1" x14ac:dyDescent="0.35">
      <c r="B8128" s="45" t="s">
        <v>3314</v>
      </c>
      <c r="C8128" s="54">
        <v>903823</v>
      </c>
      <c r="D8128" s="54">
        <v>903823</v>
      </c>
      <c r="E8128" s="60" t="s">
        <v>3218</v>
      </c>
      <c r="F8128" s="73">
        <v>0</v>
      </c>
      <c r="G8128" s="73">
        <v>1.2083333333333333</v>
      </c>
      <c r="H8128" s="73">
        <v>1.2083333333333333</v>
      </c>
      <c r="I8128" s="73">
        <v>1.2083333333333333</v>
      </c>
      <c r="J8128" s="81" t="s">
        <v>4230</v>
      </c>
      <c r="AL8128" s="144">
        <v>0</v>
      </c>
      <c r="AM8128" s="144">
        <v>1.2083333333333333</v>
      </c>
      <c r="AN8128" s="144">
        <v>1.2083333333333333</v>
      </c>
      <c r="AO8128" s="145">
        <v>1.2083333333333333</v>
      </c>
    </row>
    <row r="8129" spans="2:41" ht="14.5" hidden="1" x14ac:dyDescent="0.35">
      <c r="B8129" s="45" t="s">
        <v>3314</v>
      </c>
      <c r="C8129" s="54">
        <v>903960</v>
      </c>
      <c r="D8129" s="54">
        <v>903961</v>
      </c>
      <c r="E8129" s="60" t="s">
        <v>3218</v>
      </c>
      <c r="F8129" s="73">
        <v>0</v>
      </c>
      <c r="G8129" s="73">
        <v>1.2083333333333333</v>
      </c>
      <c r="H8129" s="73">
        <v>1.2083333333333333</v>
      </c>
      <c r="I8129" s="73">
        <v>1.2083333333333333</v>
      </c>
      <c r="J8129" s="81" t="s">
        <v>4230</v>
      </c>
      <c r="AL8129" s="144">
        <v>0</v>
      </c>
      <c r="AM8129" s="144">
        <v>1.2083333333333333</v>
      </c>
      <c r="AN8129" s="144">
        <v>1.2083333333333333</v>
      </c>
      <c r="AO8129" s="145">
        <v>1.2083333333333333</v>
      </c>
    </row>
    <row r="8130" spans="2:41" ht="14.5" hidden="1" x14ac:dyDescent="0.35">
      <c r="B8130" s="45" t="s">
        <v>3314</v>
      </c>
      <c r="C8130" s="54">
        <v>903975</v>
      </c>
      <c r="D8130" s="54">
        <v>903975</v>
      </c>
      <c r="E8130" s="60" t="s">
        <v>3218</v>
      </c>
      <c r="F8130" s="73">
        <v>0</v>
      </c>
      <c r="G8130" s="73">
        <v>1.2083333333333333</v>
      </c>
      <c r="H8130" s="73">
        <v>1.2083333333333333</v>
      </c>
      <c r="I8130" s="73">
        <v>1.2083333333333333</v>
      </c>
      <c r="J8130" s="81" t="s">
        <v>4230</v>
      </c>
      <c r="AL8130" s="144">
        <v>0</v>
      </c>
      <c r="AM8130" s="144">
        <v>1.2083333333333333</v>
      </c>
      <c r="AN8130" s="144">
        <v>1.2083333333333333</v>
      </c>
      <c r="AO8130" s="145">
        <v>1.2083333333333333</v>
      </c>
    </row>
    <row r="8131" spans="2:41" ht="14.5" hidden="1" x14ac:dyDescent="0.35">
      <c r="B8131" s="45" t="s">
        <v>3314</v>
      </c>
      <c r="C8131" s="54">
        <v>904050</v>
      </c>
      <c r="D8131" s="54">
        <v>904053</v>
      </c>
      <c r="E8131" s="60" t="s">
        <v>3218</v>
      </c>
      <c r="F8131" s="73">
        <v>0</v>
      </c>
      <c r="G8131" s="73">
        <v>1.2083333333333333</v>
      </c>
      <c r="H8131" s="73">
        <v>1.2083333333333333</v>
      </c>
      <c r="I8131" s="73">
        <v>1.2083333333333333</v>
      </c>
      <c r="J8131" s="81" t="s">
        <v>4230</v>
      </c>
      <c r="AL8131" s="144">
        <v>0</v>
      </c>
      <c r="AM8131" s="144">
        <v>1.2083333333333333</v>
      </c>
      <c r="AN8131" s="144">
        <v>1.2083333333333333</v>
      </c>
      <c r="AO8131" s="145">
        <v>1.2083333333333333</v>
      </c>
    </row>
    <row r="8132" spans="2:41" ht="14.5" hidden="1" x14ac:dyDescent="0.35">
      <c r="B8132" s="45" t="s">
        <v>3314</v>
      </c>
      <c r="C8132" s="54">
        <v>904055</v>
      </c>
      <c r="D8132" s="54">
        <v>904057</v>
      </c>
      <c r="E8132" s="60" t="s">
        <v>3218</v>
      </c>
      <c r="F8132" s="73">
        <v>0</v>
      </c>
      <c r="G8132" s="73">
        <v>1.2083333333333333</v>
      </c>
      <c r="H8132" s="73">
        <v>1.2083333333333333</v>
      </c>
      <c r="I8132" s="73">
        <v>1.2083333333333333</v>
      </c>
      <c r="J8132" s="81" t="s">
        <v>4230</v>
      </c>
      <c r="AL8132" s="144">
        <v>0</v>
      </c>
      <c r="AM8132" s="144">
        <v>1.2083333333333333</v>
      </c>
      <c r="AN8132" s="144">
        <v>1.2083333333333333</v>
      </c>
      <c r="AO8132" s="145">
        <v>1.2083333333333333</v>
      </c>
    </row>
    <row r="8133" spans="2:41" ht="14.5" hidden="1" x14ac:dyDescent="0.35">
      <c r="B8133" s="45" t="s">
        <v>3314</v>
      </c>
      <c r="C8133" s="54">
        <v>904140</v>
      </c>
      <c r="D8133" s="54">
        <v>904141</v>
      </c>
      <c r="E8133" s="60" t="s">
        <v>3218</v>
      </c>
      <c r="F8133" s="73">
        <v>0</v>
      </c>
      <c r="G8133" s="73">
        <v>1.2083333333333333</v>
      </c>
      <c r="H8133" s="73">
        <v>1.2083333333333333</v>
      </c>
      <c r="I8133" s="73">
        <v>1.2083333333333333</v>
      </c>
      <c r="J8133" s="81" t="s">
        <v>4230</v>
      </c>
      <c r="AL8133" s="144">
        <v>0</v>
      </c>
      <c r="AM8133" s="144">
        <v>1.2083333333333333</v>
      </c>
      <c r="AN8133" s="144">
        <v>1.2083333333333333</v>
      </c>
      <c r="AO8133" s="145">
        <v>1.2083333333333333</v>
      </c>
    </row>
    <row r="8134" spans="2:41" ht="14.5" hidden="1" x14ac:dyDescent="0.35">
      <c r="B8134" s="45" t="s">
        <v>3314</v>
      </c>
      <c r="C8134" s="54">
        <v>904144</v>
      </c>
      <c r="D8134" s="54">
        <v>904145</v>
      </c>
      <c r="E8134" s="60" t="s">
        <v>3218</v>
      </c>
      <c r="F8134" s="73">
        <v>0</v>
      </c>
      <c r="G8134" s="73">
        <v>1.2083333333333333</v>
      </c>
      <c r="H8134" s="73">
        <v>1.2083333333333333</v>
      </c>
      <c r="I8134" s="73">
        <v>1.2083333333333333</v>
      </c>
      <c r="J8134" s="81" t="s">
        <v>4230</v>
      </c>
      <c r="AL8134" s="144">
        <v>0</v>
      </c>
      <c r="AM8134" s="144">
        <v>1.2083333333333333</v>
      </c>
      <c r="AN8134" s="144">
        <v>1.2083333333333333</v>
      </c>
      <c r="AO8134" s="145">
        <v>1.2083333333333333</v>
      </c>
    </row>
    <row r="8135" spans="2:41" ht="14.5" hidden="1" x14ac:dyDescent="0.35">
      <c r="B8135" s="45" t="s">
        <v>3314</v>
      </c>
      <c r="C8135" s="54">
        <v>904147</v>
      </c>
      <c r="D8135" s="54">
        <v>904147</v>
      </c>
      <c r="E8135" s="60" t="s">
        <v>3218</v>
      </c>
      <c r="F8135" s="73">
        <v>0</v>
      </c>
      <c r="G8135" s="73">
        <v>1.2083333333333333</v>
      </c>
      <c r="H8135" s="73">
        <v>1.2083333333333333</v>
      </c>
      <c r="I8135" s="73">
        <v>1.2083333333333333</v>
      </c>
      <c r="J8135" s="81" t="s">
        <v>4230</v>
      </c>
      <c r="AL8135" s="144">
        <v>0</v>
      </c>
      <c r="AM8135" s="144">
        <v>1.2083333333333333</v>
      </c>
      <c r="AN8135" s="144">
        <v>1.2083333333333333</v>
      </c>
      <c r="AO8135" s="145">
        <v>1.2083333333333333</v>
      </c>
    </row>
    <row r="8136" spans="2:41" ht="14.5" hidden="1" x14ac:dyDescent="0.35">
      <c r="B8136" s="45" t="s">
        <v>3314</v>
      </c>
      <c r="C8136" s="54">
        <v>904186</v>
      </c>
      <c r="D8136" s="54">
        <v>904187</v>
      </c>
      <c r="E8136" s="60" t="s">
        <v>3218</v>
      </c>
      <c r="F8136" s="73">
        <v>0</v>
      </c>
      <c r="G8136" s="73">
        <v>1.2083333333333333</v>
      </c>
      <c r="H8136" s="73">
        <v>1.2083333333333333</v>
      </c>
      <c r="I8136" s="73">
        <v>1.2083333333333333</v>
      </c>
      <c r="J8136" s="81" t="s">
        <v>4230</v>
      </c>
      <c r="AL8136" s="144">
        <v>0</v>
      </c>
      <c r="AM8136" s="144">
        <v>1.2083333333333333</v>
      </c>
      <c r="AN8136" s="144">
        <v>1.2083333333333333</v>
      </c>
      <c r="AO8136" s="145">
        <v>1.2083333333333333</v>
      </c>
    </row>
    <row r="8137" spans="2:41" ht="14.5" hidden="1" x14ac:dyDescent="0.35">
      <c r="B8137" s="45" t="s">
        <v>3314</v>
      </c>
      <c r="C8137" s="54">
        <v>904197</v>
      </c>
      <c r="D8137" s="54">
        <v>904197</v>
      </c>
      <c r="E8137" s="60" t="s">
        <v>3218</v>
      </c>
      <c r="F8137" s="73">
        <v>0</v>
      </c>
      <c r="G8137" s="73">
        <v>1.2083333333333333</v>
      </c>
      <c r="H8137" s="73">
        <v>1.2083333333333333</v>
      </c>
      <c r="I8137" s="73">
        <v>1.2083333333333333</v>
      </c>
      <c r="J8137" s="81" t="s">
        <v>4230</v>
      </c>
      <c r="AL8137" s="144">
        <v>0</v>
      </c>
      <c r="AM8137" s="144">
        <v>1.2083333333333333</v>
      </c>
      <c r="AN8137" s="144">
        <v>1.2083333333333333</v>
      </c>
      <c r="AO8137" s="145">
        <v>1.2083333333333333</v>
      </c>
    </row>
    <row r="8138" spans="2:41" ht="14.5" hidden="1" x14ac:dyDescent="0.35">
      <c r="B8138" s="45" t="s">
        <v>3314</v>
      </c>
      <c r="C8138" s="54">
        <v>904240</v>
      </c>
      <c r="D8138" s="54">
        <v>904240</v>
      </c>
      <c r="E8138" s="60" t="s">
        <v>3218</v>
      </c>
      <c r="F8138" s="73">
        <v>0</v>
      </c>
      <c r="G8138" s="73">
        <v>1.2083333333333333</v>
      </c>
      <c r="H8138" s="73">
        <v>1.2083333333333333</v>
      </c>
      <c r="I8138" s="73">
        <v>1.2083333333333333</v>
      </c>
      <c r="J8138" s="81" t="s">
        <v>4230</v>
      </c>
      <c r="AL8138" s="144">
        <v>0</v>
      </c>
      <c r="AM8138" s="144">
        <v>1.2083333333333333</v>
      </c>
      <c r="AN8138" s="144">
        <v>1.2083333333333333</v>
      </c>
      <c r="AO8138" s="145">
        <v>1.2083333333333333</v>
      </c>
    </row>
    <row r="8139" spans="2:41" ht="14.5" hidden="1" x14ac:dyDescent="0.35">
      <c r="B8139" s="45" t="s">
        <v>3314</v>
      </c>
      <c r="C8139" s="54">
        <v>904248</v>
      </c>
      <c r="D8139" s="54">
        <v>904248</v>
      </c>
      <c r="E8139" s="60" t="s">
        <v>3218</v>
      </c>
      <c r="F8139" s="73">
        <v>0</v>
      </c>
      <c r="G8139" s="73">
        <v>1.2083333333333333</v>
      </c>
      <c r="H8139" s="73">
        <v>1.2083333333333333</v>
      </c>
      <c r="I8139" s="73">
        <v>1.2083333333333333</v>
      </c>
      <c r="J8139" s="81" t="s">
        <v>4230</v>
      </c>
      <c r="AL8139" s="144">
        <v>0</v>
      </c>
      <c r="AM8139" s="144">
        <v>1.2083333333333333</v>
      </c>
      <c r="AN8139" s="144">
        <v>1.2083333333333333</v>
      </c>
      <c r="AO8139" s="145">
        <v>1.2083333333333333</v>
      </c>
    </row>
    <row r="8140" spans="2:41" ht="14.5" hidden="1" x14ac:dyDescent="0.35">
      <c r="B8140" s="45" t="s">
        <v>3314</v>
      </c>
      <c r="C8140" s="54">
        <v>904320</v>
      </c>
      <c r="D8140" s="54">
        <v>904320</v>
      </c>
      <c r="E8140" s="60" t="s">
        <v>3218</v>
      </c>
      <c r="F8140" s="73">
        <v>0</v>
      </c>
      <c r="G8140" s="73">
        <v>1.2083333333333333</v>
      </c>
      <c r="H8140" s="73">
        <v>1.2083333333333333</v>
      </c>
      <c r="I8140" s="73">
        <v>1.2083333333333333</v>
      </c>
      <c r="J8140" s="81" t="s">
        <v>4230</v>
      </c>
      <c r="AL8140" s="144">
        <v>0</v>
      </c>
      <c r="AM8140" s="144">
        <v>1.2083333333333333</v>
      </c>
      <c r="AN8140" s="144">
        <v>1.2083333333333333</v>
      </c>
      <c r="AO8140" s="145">
        <v>1.2083333333333333</v>
      </c>
    </row>
    <row r="8141" spans="2:41" ht="14.5" hidden="1" x14ac:dyDescent="0.35">
      <c r="B8141" s="45" t="s">
        <v>3314</v>
      </c>
      <c r="C8141" s="54">
        <v>904323</v>
      </c>
      <c r="D8141" s="54">
        <v>904323</v>
      </c>
      <c r="E8141" s="60" t="s">
        <v>3218</v>
      </c>
      <c r="F8141" s="73">
        <v>0</v>
      </c>
      <c r="G8141" s="73">
        <v>1.2083333333333333</v>
      </c>
      <c r="H8141" s="73">
        <v>1.2083333333333333</v>
      </c>
      <c r="I8141" s="73">
        <v>1.2083333333333333</v>
      </c>
      <c r="J8141" s="81" t="s">
        <v>4230</v>
      </c>
      <c r="AL8141" s="144">
        <v>0</v>
      </c>
      <c r="AM8141" s="144">
        <v>1.2083333333333333</v>
      </c>
      <c r="AN8141" s="144">
        <v>1.2083333333333333</v>
      </c>
      <c r="AO8141" s="145">
        <v>1.2083333333333333</v>
      </c>
    </row>
    <row r="8142" spans="2:41" ht="14.5" hidden="1" x14ac:dyDescent="0.35">
      <c r="B8142" s="45" t="s">
        <v>3314</v>
      </c>
      <c r="C8142" s="54">
        <v>904325</v>
      </c>
      <c r="D8142" s="54">
        <v>904325</v>
      </c>
      <c r="E8142" s="60" t="s">
        <v>3218</v>
      </c>
      <c r="F8142" s="73">
        <v>0</v>
      </c>
      <c r="G8142" s="73">
        <v>1.2083333333333333</v>
      </c>
      <c r="H8142" s="73">
        <v>1.2083333333333333</v>
      </c>
      <c r="I8142" s="73">
        <v>1.2083333333333333</v>
      </c>
      <c r="J8142" s="81" t="s">
        <v>4230</v>
      </c>
      <c r="AL8142" s="144">
        <v>0</v>
      </c>
      <c r="AM8142" s="144">
        <v>1.2083333333333333</v>
      </c>
      <c r="AN8142" s="144">
        <v>1.2083333333333333</v>
      </c>
      <c r="AO8142" s="145">
        <v>1.2083333333333333</v>
      </c>
    </row>
    <row r="8143" spans="2:41" ht="14.5" hidden="1" x14ac:dyDescent="0.35">
      <c r="B8143" s="45" t="s">
        <v>3314</v>
      </c>
      <c r="C8143" s="54">
        <v>904329</v>
      </c>
      <c r="D8143" s="54">
        <v>904329</v>
      </c>
      <c r="E8143" s="60" t="s">
        <v>3218</v>
      </c>
      <c r="F8143" s="73">
        <v>0</v>
      </c>
      <c r="G8143" s="73">
        <v>1.2083333333333333</v>
      </c>
      <c r="H8143" s="73">
        <v>1.2083333333333333</v>
      </c>
      <c r="I8143" s="73">
        <v>1.2083333333333333</v>
      </c>
      <c r="J8143" s="81" t="s">
        <v>4230</v>
      </c>
      <c r="AL8143" s="144">
        <v>0</v>
      </c>
      <c r="AM8143" s="144">
        <v>1.2083333333333333</v>
      </c>
      <c r="AN8143" s="144">
        <v>1.2083333333333333</v>
      </c>
      <c r="AO8143" s="145">
        <v>1.2083333333333333</v>
      </c>
    </row>
    <row r="8144" spans="2:41" ht="14.5" hidden="1" x14ac:dyDescent="0.35">
      <c r="B8144" s="45" t="s">
        <v>3314</v>
      </c>
      <c r="C8144" s="54">
        <v>904402</v>
      </c>
      <c r="D8144" s="54">
        <v>904404</v>
      </c>
      <c r="E8144" s="60" t="s">
        <v>3218</v>
      </c>
      <c r="F8144" s="73">
        <v>0</v>
      </c>
      <c r="G8144" s="73">
        <v>1.2083333333333333</v>
      </c>
      <c r="H8144" s="73">
        <v>1.2083333333333333</v>
      </c>
      <c r="I8144" s="73">
        <v>1.2083333333333333</v>
      </c>
      <c r="J8144" s="81" t="s">
        <v>4230</v>
      </c>
      <c r="AL8144" s="144">
        <v>0</v>
      </c>
      <c r="AM8144" s="144">
        <v>1.2083333333333333</v>
      </c>
      <c r="AN8144" s="144">
        <v>1.2083333333333333</v>
      </c>
      <c r="AO8144" s="145">
        <v>1.2083333333333333</v>
      </c>
    </row>
    <row r="8145" spans="2:41" ht="14.5" hidden="1" x14ac:dyDescent="0.35">
      <c r="B8145" s="45" t="s">
        <v>3314</v>
      </c>
      <c r="C8145" s="54">
        <v>904442</v>
      </c>
      <c r="D8145" s="54">
        <v>904442</v>
      </c>
      <c r="E8145" s="60" t="s">
        <v>3218</v>
      </c>
      <c r="F8145" s="73">
        <v>0</v>
      </c>
      <c r="G8145" s="73">
        <v>1.2083333333333333</v>
      </c>
      <c r="H8145" s="73">
        <v>1.2083333333333333</v>
      </c>
      <c r="I8145" s="73">
        <v>1.2083333333333333</v>
      </c>
      <c r="J8145" s="81" t="s">
        <v>4230</v>
      </c>
      <c r="AL8145" s="144">
        <v>0</v>
      </c>
      <c r="AM8145" s="144">
        <v>1.2083333333333333</v>
      </c>
      <c r="AN8145" s="144">
        <v>1.2083333333333333</v>
      </c>
      <c r="AO8145" s="145">
        <v>1.2083333333333333</v>
      </c>
    </row>
    <row r="8146" spans="2:41" ht="14.5" hidden="1" x14ac:dyDescent="0.35">
      <c r="B8146" s="45" t="s">
        <v>3314</v>
      </c>
      <c r="C8146" s="54">
        <v>904450</v>
      </c>
      <c r="D8146" s="54">
        <v>904450</v>
      </c>
      <c r="E8146" s="60" t="s">
        <v>3218</v>
      </c>
      <c r="F8146" s="73">
        <v>0</v>
      </c>
      <c r="G8146" s="73">
        <v>1.2083333333333333</v>
      </c>
      <c r="H8146" s="73">
        <v>1.2083333333333333</v>
      </c>
      <c r="I8146" s="73">
        <v>1.2083333333333333</v>
      </c>
      <c r="J8146" s="81" t="s">
        <v>4230</v>
      </c>
      <c r="AL8146" s="144">
        <v>0</v>
      </c>
      <c r="AM8146" s="144">
        <v>1.2083333333333333</v>
      </c>
      <c r="AN8146" s="144">
        <v>1.2083333333333333</v>
      </c>
      <c r="AO8146" s="145">
        <v>1.2083333333333333</v>
      </c>
    </row>
    <row r="8147" spans="2:41" ht="14.5" hidden="1" x14ac:dyDescent="0.35">
      <c r="B8147" s="45" t="s">
        <v>3314</v>
      </c>
      <c r="C8147" s="54">
        <v>904580</v>
      </c>
      <c r="D8147" s="54">
        <v>904580</v>
      </c>
      <c r="E8147" s="60" t="s">
        <v>3218</v>
      </c>
      <c r="F8147" s="73">
        <v>0</v>
      </c>
      <c r="G8147" s="73">
        <v>1.2083333333333333</v>
      </c>
      <c r="H8147" s="73">
        <v>1.2083333333333333</v>
      </c>
      <c r="I8147" s="73">
        <v>1.2083333333333333</v>
      </c>
      <c r="J8147" s="81" t="s">
        <v>4230</v>
      </c>
      <c r="AL8147" s="144">
        <v>0</v>
      </c>
      <c r="AM8147" s="144">
        <v>1.2083333333333333</v>
      </c>
      <c r="AN8147" s="144">
        <v>1.2083333333333333</v>
      </c>
      <c r="AO8147" s="145">
        <v>1.2083333333333333</v>
      </c>
    </row>
    <row r="8148" spans="2:41" ht="14.5" hidden="1" x14ac:dyDescent="0.35">
      <c r="B8148" s="45" t="s">
        <v>3314</v>
      </c>
      <c r="C8148" s="54">
        <v>904584</v>
      </c>
      <c r="D8148" s="54">
        <v>904584</v>
      </c>
      <c r="E8148" s="60" t="s">
        <v>3218</v>
      </c>
      <c r="F8148" s="73">
        <v>0</v>
      </c>
      <c r="G8148" s="73">
        <v>1.2083333333333333</v>
      </c>
      <c r="H8148" s="73">
        <v>1.2083333333333333</v>
      </c>
      <c r="I8148" s="73">
        <v>1.2083333333333333</v>
      </c>
      <c r="J8148" s="81" t="s">
        <v>4230</v>
      </c>
      <c r="AL8148" s="144">
        <v>0</v>
      </c>
      <c r="AM8148" s="144">
        <v>1.2083333333333333</v>
      </c>
      <c r="AN8148" s="144">
        <v>1.2083333333333333</v>
      </c>
      <c r="AO8148" s="145">
        <v>1.2083333333333333</v>
      </c>
    </row>
    <row r="8149" spans="2:41" ht="14.5" hidden="1" x14ac:dyDescent="0.35">
      <c r="B8149" s="45" t="s">
        <v>3314</v>
      </c>
      <c r="C8149" s="54">
        <v>904587</v>
      </c>
      <c r="D8149" s="54">
        <v>904588</v>
      </c>
      <c r="E8149" s="60" t="s">
        <v>3218</v>
      </c>
      <c r="F8149" s="73">
        <v>0</v>
      </c>
      <c r="G8149" s="73">
        <v>1.2083333333333333</v>
      </c>
      <c r="H8149" s="73">
        <v>1.2083333333333333</v>
      </c>
      <c r="I8149" s="73">
        <v>1.2083333333333333</v>
      </c>
      <c r="J8149" s="81" t="s">
        <v>4230</v>
      </c>
      <c r="AL8149" s="144">
        <v>0</v>
      </c>
      <c r="AM8149" s="144">
        <v>1.2083333333333333</v>
      </c>
      <c r="AN8149" s="144">
        <v>1.2083333333333333</v>
      </c>
      <c r="AO8149" s="145">
        <v>1.2083333333333333</v>
      </c>
    </row>
    <row r="8150" spans="2:41" ht="14.5" hidden="1" x14ac:dyDescent="0.35">
      <c r="B8150" s="45" t="s">
        <v>3314</v>
      </c>
      <c r="C8150" s="54">
        <v>904690</v>
      </c>
      <c r="D8150" s="54">
        <v>904690</v>
      </c>
      <c r="E8150" s="60" t="s">
        <v>3218</v>
      </c>
      <c r="F8150" s="73">
        <v>0</v>
      </c>
      <c r="G8150" s="73">
        <v>1.2083333333333333</v>
      </c>
      <c r="H8150" s="73">
        <v>1.2083333333333333</v>
      </c>
      <c r="I8150" s="73">
        <v>1.2083333333333333</v>
      </c>
      <c r="J8150" s="81" t="s">
        <v>4230</v>
      </c>
      <c r="AL8150" s="144">
        <v>0</v>
      </c>
      <c r="AM8150" s="144">
        <v>1.2083333333333333</v>
      </c>
      <c r="AN8150" s="144">
        <v>1.2083333333333333</v>
      </c>
      <c r="AO8150" s="145">
        <v>1.2083333333333333</v>
      </c>
    </row>
    <row r="8151" spans="2:41" ht="14.5" hidden="1" x14ac:dyDescent="0.35">
      <c r="B8151" s="45" t="s">
        <v>3314</v>
      </c>
      <c r="C8151" s="54">
        <v>904692</v>
      </c>
      <c r="D8151" s="54">
        <v>904694</v>
      </c>
      <c r="E8151" s="60" t="s">
        <v>3218</v>
      </c>
      <c r="F8151" s="73">
        <v>0</v>
      </c>
      <c r="G8151" s="73">
        <v>1.2083333333333333</v>
      </c>
      <c r="H8151" s="73">
        <v>1.2083333333333333</v>
      </c>
      <c r="I8151" s="73">
        <v>1.2083333333333333</v>
      </c>
      <c r="J8151" s="81" t="s">
        <v>4230</v>
      </c>
      <c r="AL8151" s="144">
        <v>0</v>
      </c>
      <c r="AM8151" s="144">
        <v>1.2083333333333333</v>
      </c>
      <c r="AN8151" s="144">
        <v>1.2083333333333333</v>
      </c>
      <c r="AO8151" s="145">
        <v>1.2083333333333333</v>
      </c>
    </row>
    <row r="8152" spans="2:41" ht="14.5" hidden="1" x14ac:dyDescent="0.35">
      <c r="B8152" s="45" t="s">
        <v>3314</v>
      </c>
      <c r="C8152" s="54">
        <v>904740</v>
      </c>
      <c r="D8152" s="54">
        <v>904742</v>
      </c>
      <c r="E8152" s="60" t="s">
        <v>3218</v>
      </c>
      <c r="F8152" s="73">
        <v>0</v>
      </c>
      <c r="G8152" s="73">
        <v>1.2083333333333333</v>
      </c>
      <c r="H8152" s="73">
        <v>1.2083333333333333</v>
      </c>
      <c r="I8152" s="73">
        <v>1.2083333333333333</v>
      </c>
      <c r="J8152" s="81" t="s">
        <v>4230</v>
      </c>
      <c r="AL8152" s="144">
        <v>0</v>
      </c>
      <c r="AM8152" s="144">
        <v>1.2083333333333333</v>
      </c>
      <c r="AN8152" s="144">
        <v>1.2083333333333333</v>
      </c>
      <c r="AO8152" s="145">
        <v>1.2083333333333333</v>
      </c>
    </row>
    <row r="8153" spans="2:41" ht="14.5" hidden="1" x14ac:dyDescent="0.35">
      <c r="B8153" s="45" t="s">
        <v>3314</v>
      </c>
      <c r="C8153" s="54">
        <v>904745</v>
      </c>
      <c r="D8153" s="54">
        <v>904745</v>
      </c>
      <c r="E8153" s="60" t="s">
        <v>3218</v>
      </c>
      <c r="F8153" s="73">
        <v>0</v>
      </c>
      <c r="G8153" s="73">
        <v>1.2083333333333333</v>
      </c>
      <c r="H8153" s="73">
        <v>1.2083333333333333</v>
      </c>
      <c r="I8153" s="73">
        <v>1.2083333333333333</v>
      </c>
      <c r="J8153" s="81" t="s">
        <v>4230</v>
      </c>
      <c r="AL8153" s="144">
        <v>0</v>
      </c>
      <c r="AM8153" s="144">
        <v>1.2083333333333333</v>
      </c>
      <c r="AN8153" s="144">
        <v>1.2083333333333333</v>
      </c>
      <c r="AO8153" s="145">
        <v>1.2083333333333333</v>
      </c>
    </row>
    <row r="8154" spans="2:41" ht="14.5" hidden="1" x14ac:dyDescent="0.35">
      <c r="B8154" s="45" t="s">
        <v>3314</v>
      </c>
      <c r="C8154" s="54">
        <v>904747</v>
      </c>
      <c r="D8154" s="54">
        <v>904748</v>
      </c>
      <c r="E8154" s="60" t="s">
        <v>3218</v>
      </c>
      <c r="F8154" s="73">
        <v>0</v>
      </c>
      <c r="G8154" s="73">
        <v>1.2083333333333333</v>
      </c>
      <c r="H8154" s="73">
        <v>1.2083333333333333</v>
      </c>
      <c r="I8154" s="73">
        <v>1.2083333333333333</v>
      </c>
      <c r="J8154" s="81" t="s">
        <v>4230</v>
      </c>
      <c r="AL8154" s="144">
        <v>0</v>
      </c>
      <c r="AM8154" s="144">
        <v>1.2083333333333333</v>
      </c>
      <c r="AN8154" s="144">
        <v>1.2083333333333333</v>
      </c>
      <c r="AO8154" s="145">
        <v>1.2083333333333333</v>
      </c>
    </row>
    <row r="8155" spans="2:41" ht="14.5" hidden="1" x14ac:dyDescent="0.35">
      <c r="B8155" s="45" t="s">
        <v>3314</v>
      </c>
      <c r="C8155" s="54">
        <v>904871</v>
      </c>
      <c r="D8155" s="54">
        <v>904872</v>
      </c>
      <c r="E8155" s="60" t="s">
        <v>3218</v>
      </c>
      <c r="F8155" s="73">
        <v>0</v>
      </c>
      <c r="G8155" s="73">
        <v>1.2083333333333333</v>
      </c>
      <c r="H8155" s="73">
        <v>1.2083333333333333</v>
      </c>
      <c r="I8155" s="73">
        <v>1.2083333333333333</v>
      </c>
      <c r="J8155" s="81" t="s">
        <v>4230</v>
      </c>
      <c r="AL8155" s="144">
        <v>0</v>
      </c>
      <c r="AM8155" s="144">
        <v>1.2083333333333333</v>
      </c>
      <c r="AN8155" s="144">
        <v>1.2083333333333333</v>
      </c>
      <c r="AO8155" s="145">
        <v>1.2083333333333333</v>
      </c>
    </row>
    <row r="8156" spans="2:41" ht="14.5" hidden="1" x14ac:dyDescent="0.35">
      <c r="B8156" s="45" t="s">
        <v>3314</v>
      </c>
      <c r="C8156" s="54">
        <v>904875</v>
      </c>
      <c r="D8156" s="54">
        <v>904875</v>
      </c>
      <c r="E8156" s="60" t="s">
        <v>3218</v>
      </c>
      <c r="F8156" s="73">
        <v>0</v>
      </c>
      <c r="G8156" s="73">
        <v>1.2083333333333333</v>
      </c>
      <c r="H8156" s="73">
        <v>1.2083333333333333</v>
      </c>
      <c r="I8156" s="73">
        <v>1.2083333333333333</v>
      </c>
      <c r="J8156" s="81" t="s">
        <v>4230</v>
      </c>
      <c r="AL8156" s="144">
        <v>0</v>
      </c>
      <c r="AM8156" s="144">
        <v>1.2083333333333333</v>
      </c>
      <c r="AN8156" s="144">
        <v>1.2083333333333333</v>
      </c>
      <c r="AO8156" s="145">
        <v>1.2083333333333333</v>
      </c>
    </row>
    <row r="8157" spans="2:41" ht="14.5" hidden="1" x14ac:dyDescent="0.35">
      <c r="B8157" s="45" t="s">
        <v>3314</v>
      </c>
      <c r="C8157" s="54">
        <v>904877</v>
      </c>
      <c r="D8157" s="54">
        <v>904877</v>
      </c>
      <c r="E8157" s="60" t="s">
        <v>3218</v>
      </c>
      <c r="F8157" s="73">
        <v>0</v>
      </c>
      <c r="G8157" s="73">
        <v>1.2083333333333333</v>
      </c>
      <c r="H8157" s="73">
        <v>1.2083333333333333</v>
      </c>
      <c r="I8157" s="73">
        <v>1.2083333333333333</v>
      </c>
      <c r="J8157" s="81" t="s">
        <v>4230</v>
      </c>
      <c r="AL8157" s="144">
        <v>0</v>
      </c>
      <c r="AM8157" s="144">
        <v>1.2083333333333333</v>
      </c>
      <c r="AN8157" s="144">
        <v>1.2083333333333333</v>
      </c>
      <c r="AO8157" s="145">
        <v>1.2083333333333333</v>
      </c>
    </row>
    <row r="8158" spans="2:41" ht="14.5" hidden="1" x14ac:dyDescent="0.35">
      <c r="B8158" s="45" t="s">
        <v>3314</v>
      </c>
      <c r="C8158" s="54">
        <v>904995</v>
      </c>
      <c r="D8158" s="54">
        <v>904995</v>
      </c>
      <c r="E8158" s="60" t="s">
        <v>3218</v>
      </c>
      <c r="F8158" s="73">
        <v>0</v>
      </c>
      <c r="G8158" s="73">
        <v>1.2083333333333333</v>
      </c>
      <c r="H8158" s="73">
        <v>1.2083333333333333</v>
      </c>
      <c r="I8158" s="73">
        <v>1.2083333333333333</v>
      </c>
      <c r="J8158" s="81" t="s">
        <v>4230</v>
      </c>
      <c r="AL8158" s="144">
        <v>0</v>
      </c>
      <c r="AM8158" s="144">
        <v>1.2083333333333333</v>
      </c>
      <c r="AN8158" s="144">
        <v>1.2083333333333333</v>
      </c>
      <c r="AO8158" s="145">
        <v>1.2083333333333333</v>
      </c>
    </row>
    <row r="8159" spans="2:41" ht="14.5" hidden="1" x14ac:dyDescent="0.35">
      <c r="B8159" s="45" t="s">
        <v>3314</v>
      </c>
      <c r="C8159" s="54">
        <v>905018</v>
      </c>
      <c r="D8159" s="54">
        <v>905018</v>
      </c>
      <c r="E8159" s="60" t="s">
        <v>3218</v>
      </c>
      <c r="F8159" s="73">
        <v>0</v>
      </c>
      <c r="G8159" s="73">
        <v>1.2083333333333333</v>
      </c>
      <c r="H8159" s="73">
        <v>1.2083333333333333</v>
      </c>
      <c r="I8159" s="73">
        <v>1.2083333333333333</v>
      </c>
      <c r="J8159" s="81" t="s">
        <v>4230</v>
      </c>
      <c r="AL8159" s="144">
        <v>0</v>
      </c>
      <c r="AM8159" s="144">
        <v>1.2083333333333333</v>
      </c>
      <c r="AN8159" s="144">
        <v>1.2083333333333333</v>
      </c>
      <c r="AO8159" s="145">
        <v>1.2083333333333333</v>
      </c>
    </row>
    <row r="8160" spans="2:41" ht="14.5" hidden="1" x14ac:dyDescent="0.35">
      <c r="B8160" s="45" t="s">
        <v>3314</v>
      </c>
      <c r="C8160" s="54">
        <v>905216</v>
      </c>
      <c r="D8160" s="54">
        <v>905216</v>
      </c>
      <c r="E8160" s="60" t="s">
        <v>3218</v>
      </c>
      <c r="F8160" s="73">
        <v>0</v>
      </c>
      <c r="G8160" s="73">
        <v>1.2083333333333333</v>
      </c>
      <c r="H8160" s="73">
        <v>1.2083333333333333</v>
      </c>
      <c r="I8160" s="73">
        <v>1.2083333333333333</v>
      </c>
      <c r="J8160" s="81" t="s">
        <v>4230</v>
      </c>
      <c r="AL8160" s="144">
        <v>0</v>
      </c>
      <c r="AM8160" s="144">
        <v>1.2083333333333333</v>
      </c>
      <c r="AN8160" s="144">
        <v>1.2083333333333333</v>
      </c>
      <c r="AO8160" s="145">
        <v>1.2083333333333333</v>
      </c>
    </row>
    <row r="8161" spans="2:41" ht="14.5" hidden="1" x14ac:dyDescent="0.35">
      <c r="B8161" s="45" t="s">
        <v>3314</v>
      </c>
      <c r="C8161" s="54">
        <v>905376</v>
      </c>
      <c r="D8161" s="54">
        <v>905377</v>
      </c>
      <c r="E8161" s="60" t="s">
        <v>3218</v>
      </c>
      <c r="F8161" s="73">
        <v>0</v>
      </c>
      <c r="G8161" s="73">
        <v>1.2083333333333333</v>
      </c>
      <c r="H8161" s="73">
        <v>1.2083333333333333</v>
      </c>
      <c r="I8161" s="73">
        <v>1.2083333333333333</v>
      </c>
      <c r="J8161" s="81" t="s">
        <v>4230</v>
      </c>
      <c r="AL8161" s="144">
        <v>0</v>
      </c>
      <c r="AM8161" s="144">
        <v>1.2083333333333333</v>
      </c>
      <c r="AN8161" s="144">
        <v>1.2083333333333333</v>
      </c>
      <c r="AO8161" s="145">
        <v>1.2083333333333333</v>
      </c>
    </row>
    <row r="8162" spans="2:41" ht="14.5" hidden="1" x14ac:dyDescent="0.35">
      <c r="B8162" s="45" t="s">
        <v>3314</v>
      </c>
      <c r="C8162" s="54">
        <v>905431</v>
      </c>
      <c r="D8162" s="54">
        <v>905432</v>
      </c>
      <c r="E8162" s="60" t="s">
        <v>3218</v>
      </c>
      <c r="F8162" s="73">
        <v>0</v>
      </c>
      <c r="G8162" s="73">
        <v>1.2083333333333333</v>
      </c>
      <c r="H8162" s="73">
        <v>1.2083333333333333</v>
      </c>
      <c r="I8162" s="73">
        <v>1.2083333333333333</v>
      </c>
      <c r="J8162" s="81" t="s">
        <v>4230</v>
      </c>
      <c r="AL8162" s="144">
        <v>0</v>
      </c>
      <c r="AM8162" s="144">
        <v>1.2083333333333333</v>
      </c>
      <c r="AN8162" s="144">
        <v>1.2083333333333333</v>
      </c>
      <c r="AO8162" s="145">
        <v>1.2083333333333333</v>
      </c>
    </row>
    <row r="8163" spans="2:41" ht="14.5" hidden="1" x14ac:dyDescent="0.35">
      <c r="B8163" s="45" t="s">
        <v>3314</v>
      </c>
      <c r="C8163" s="54">
        <v>905434</v>
      </c>
      <c r="D8163" s="54">
        <v>905434</v>
      </c>
      <c r="E8163" s="60" t="s">
        <v>3218</v>
      </c>
      <c r="F8163" s="73">
        <v>0</v>
      </c>
      <c r="G8163" s="73">
        <v>1.2083333333333333</v>
      </c>
      <c r="H8163" s="73">
        <v>1.2083333333333333</v>
      </c>
      <c r="I8163" s="73">
        <v>1.2083333333333333</v>
      </c>
      <c r="J8163" s="81" t="s">
        <v>4230</v>
      </c>
      <c r="AL8163" s="144">
        <v>0</v>
      </c>
      <c r="AM8163" s="144">
        <v>1.2083333333333333</v>
      </c>
      <c r="AN8163" s="144">
        <v>1.2083333333333333</v>
      </c>
      <c r="AO8163" s="145">
        <v>1.2083333333333333</v>
      </c>
    </row>
    <row r="8164" spans="2:41" ht="14.5" hidden="1" x14ac:dyDescent="0.35">
      <c r="B8164" s="45" t="s">
        <v>3314</v>
      </c>
      <c r="C8164" s="54">
        <v>905436</v>
      </c>
      <c r="D8164" s="54">
        <v>905436</v>
      </c>
      <c r="E8164" s="60" t="s">
        <v>3218</v>
      </c>
      <c r="F8164" s="73">
        <v>0</v>
      </c>
      <c r="G8164" s="73">
        <v>1.2083333333333333</v>
      </c>
      <c r="H8164" s="73">
        <v>1.2083333333333333</v>
      </c>
      <c r="I8164" s="73">
        <v>1.2083333333333333</v>
      </c>
      <c r="J8164" s="81" t="s">
        <v>4230</v>
      </c>
      <c r="AL8164" s="144">
        <v>0</v>
      </c>
      <c r="AM8164" s="144">
        <v>1.2083333333333333</v>
      </c>
      <c r="AN8164" s="144">
        <v>1.2083333333333333</v>
      </c>
      <c r="AO8164" s="145">
        <v>1.2083333333333333</v>
      </c>
    </row>
    <row r="8165" spans="2:41" ht="14.5" hidden="1" x14ac:dyDescent="0.35">
      <c r="B8165" s="45" t="s">
        <v>3314</v>
      </c>
      <c r="C8165" s="54">
        <v>905541</v>
      </c>
      <c r="D8165" s="54">
        <v>905541</v>
      </c>
      <c r="E8165" s="60" t="s">
        <v>3218</v>
      </c>
      <c r="F8165" s="73">
        <v>0</v>
      </c>
      <c r="G8165" s="73">
        <v>1.2083333333333333</v>
      </c>
      <c r="H8165" s="73">
        <v>1.2083333333333333</v>
      </c>
      <c r="I8165" s="73">
        <v>1.2083333333333333</v>
      </c>
      <c r="J8165" s="81" t="s">
        <v>4230</v>
      </c>
      <c r="AL8165" s="144">
        <v>0</v>
      </c>
      <c r="AM8165" s="144">
        <v>1.2083333333333333</v>
      </c>
      <c r="AN8165" s="144">
        <v>1.2083333333333333</v>
      </c>
      <c r="AO8165" s="145">
        <v>1.2083333333333333</v>
      </c>
    </row>
    <row r="8166" spans="2:41" ht="14.5" hidden="1" x14ac:dyDescent="0.35">
      <c r="B8166" s="45" t="s">
        <v>3314</v>
      </c>
      <c r="C8166" s="54">
        <v>905543</v>
      </c>
      <c r="D8166" s="54">
        <v>905544</v>
      </c>
      <c r="E8166" s="60" t="s">
        <v>3218</v>
      </c>
      <c r="F8166" s="73">
        <v>0</v>
      </c>
      <c r="G8166" s="73">
        <v>1.2083333333333333</v>
      </c>
      <c r="H8166" s="73">
        <v>1.2083333333333333</v>
      </c>
      <c r="I8166" s="73">
        <v>1.2083333333333333</v>
      </c>
      <c r="J8166" s="81" t="s">
        <v>4230</v>
      </c>
      <c r="AL8166" s="144">
        <v>0</v>
      </c>
      <c r="AM8166" s="144">
        <v>1.2083333333333333</v>
      </c>
      <c r="AN8166" s="144">
        <v>1.2083333333333333</v>
      </c>
      <c r="AO8166" s="145">
        <v>1.2083333333333333</v>
      </c>
    </row>
    <row r="8167" spans="2:41" ht="14.5" hidden="1" x14ac:dyDescent="0.35">
      <c r="B8167" s="45" t="s">
        <v>3314</v>
      </c>
      <c r="C8167" s="54">
        <v>905546</v>
      </c>
      <c r="D8167" s="54">
        <v>905546</v>
      </c>
      <c r="E8167" s="60" t="s">
        <v>3218</v>
      </c>
      <c r="F8167" s="73">
        <v>0</v>
      </c>
      <c r="G8167" s="73">
        <v>1.2083333333333333</v>
      </c>
      <c r="H8167" s="73">
        <v>1.2083333333333333</v>
      </c>
      <c r="I8167" s="73">
        <v>1.2083333333333333</v>
      </c>
      <c r="J8167" s="81" t="s">
        <v>4230</v>
      </c>
      <c r="AL8167" s="144">
        <v>0</v>
      </c>
      <c r="AM8167" s="144">
        <v>1.2083333333333333</v>
      </c>
      <c r="AN8167" s="144">
        <v>1.2083333333333333</v>
      </c>
      <c r="AO8167" s="145">
        <v>1.2083333333333333</v>
      </c>
    </row>
    <row r="8168" spans="2:41" ht="14.5" hidden="1" x14ac:dyDescent="0.35">
      <c r="B8168" s="45" t="s">
        <v>3314</v>
      </c>
      <c r="C8168" s="54">
        <v>905548</v>
      </c>
      <c r="D8168" s="54">
        <v>905549</v>
      </c>
      <c r="E8168" s="60" t="s">
        <v>3218</v>
      </c>
      <c r="F8168" s="73">
        <v>0</v>
      </c>
      <c r="G8168" s="73">
        <v>1.2083333333333333</v>
      </c>
      <c r="H8168" s="73">
        <v>1.2083333333333333</v>
      </c>
      <c r="I8168" s="73">
        <v>1.2083333333333333</v>
      </c>
      <c r="J8168" s="81" t="s">
        <v>4230</v>
      </c>
      <c r="AL8168" s="144">
        <v>0</v>
      </c>
      <c r="AM8168" s="144">
        <v>1.2083333333333333</v>
      </c>
      <c r="AN8168" s="144">
        <v>1.2083333333333333</v>
      </c>
      <c r="AO8168" s="145">
        <v>1.2083333333333333</v>
      </c>
    </row>
    <row r="8169" spans="2:41" ht="14.5" hidden="1" x14ac:dyDescent="0.35">
      <c r="B8169" s="45" t="s">
        <v>3314</v>
      </c>
      <c r="C8169" s="54">
        <v>905677</v>
      </c>
      <c r="D8169" s="54">
        <v>905677</v>
      </c>
      <c r="E8169" s="60" t="s">
        <v>3218</v>
      </c>
      <c r="F8169" s="73">
        <v>0</v>
      </c>
      <c r="G8169" s="73">
        <v>1.2083333333333333</v>
      </c>
      <c r="H8169" s="73">
        <v>1.2083333333333333</v>
      </c>
      <c r="I8169" s="73">
        <v>1.2083333333333333</v>
      </c>
      <c r="J8169" s="81" t="s">
        <v>4230</v>
      </c>
      <c r="AL8169" s="144">
        <v>0</v>
      </c>
      <c r="AM8169" s="144">
        <v>1.2083333333333333</v>
      </c>
      <c r="AN8169" s="144">
        <v>1.2083333333333333</v>
      </c>
      <c r="AO8169" s="145">
        <v>1.2083333333333333</v>
      </c>
    </row>
    <row r="8170" spans="2:41" ht="14.5" hidden="1" x14ac:dyDescent="0.35">
      <c r="B8170" s="45" t="s">
        <v>3314</v>
      </c>
      <c r="C8170" s="54">
        <v>905700</v>
      </c>
      <c r="D8170" s="54">
        <v>905701</v>
      </c>
      <c r="E8170" s="60" t="s">
        <v>3218</v>
      </c>
      <c r="F8170" s="73">
        <v>0</v>
      </c>
      <c r="G8170" s="73">
        <v>1.2083333333333333</v>
      </c>
      <c r="H8170" s="73">
        <v>1.2083333333333333</v>
      </c>
      <c r="I8170" s="73">
        <v>1.2083333333333333</v>
      </c>
      <c r="J8170" s="81" t="s">
        <v>4230</v>
      </c>
      <c r="AL8170" s="144">
        <v>0</v>
      </c>
      <c r="AM8170" s="144">
        <v>1.2083333333333333</v>
      </c>
      <c r="AN8170" s="144">
        <v>1.2083333333333333</v>
      </c>
      <c r="AO8170" s="145">
        <v>1.2083333333333333</v>
      </c>
    </row>
    <row r="8171" spans="2:41" ht="14.5" hidden="1" x14ac:dyDescent="0.35">
      <c r="B8171" s="45" t="s">
        <v>3314</v>
      </c>
      <c r="C8171" s="54">
        <v>905703</v>
      </c>
      <c r="D8171" s="54">
        <v>905703</v>
      </c>
      <c r="E8171" s="60" t="s">
        <v>3218</v>
      </c>
      <c r="F8171" s="73">
        <v>0</v>
      </c>
      <c r="G8171" s="73">
        <v>1.2083333333333333</v>
      </c>
      <c r="H8171" s="73">
        <v>1.2083333333333333</v>
      </c>
      <c r="I8171" s="73">
        <v>1.2083333333333333</v>
      </c>
      <c r="J8171" s="81" t="s">
        <v>4230</v>
      </c>
      <c r="AL8171" s="144">
        <v>0</v>
      </c>
      <c r="AM8171" s="144">
        <v>1.2083333333333333</v>
      </c>
      <c r="AN8171" s="144">
        <v>1.2083333333333333</v>
      </c>
      <c r="AO8171" s="145">
        <v>1.2083333333333333</v>
      </c>
    </row>
    <row r="8172" spans="2:41" ht="14.5" hidden="1" x14ac:dyDescent="0.35">
      <c r="B8172" s="45" t="s">
        <v>3314</v>
      </c>
      <c r="C8172" s="54">
        <v>905705</v>
      </c>
      <c r="D8172" s="54">
        <v>905705</v>
      </c>
      <c r="E8172" s="60" t="s">
        <v>3218</v>
      </c>
      <c r="F8172" s="73">
        <v>0</v>
      </c>
      <c r="G8172" s="73">
        <v>1.2083333333333333</v>
      </c>
      <c r="H8172" s="73">
        <v>1.2083333333333333</v>
      </c>
      <c r="I8172" s="73">
        <v>1.2083333333333333</v>
      </c>
      <c r="J8172" s="81" t="s">
        <v>4230</v>
      </c>
      <c r="AL8172" s="144">
        <v>0</v>
      </c>
      <c r="AM8172" s="144">
        <v>1.2083333333333333</v>
      </c>
      <c r="AN8172" s="144">
        <v>1.2083333333333333</v>
      </c>
      <c r="AO8172" s="145">
        <v>1.2083333333333333</v>
      </c>
    </row>
    <row r="8173" spans="2:41" ht="14.5" hidden="1" x14ac:dyDescent="0.35">
      <c r="B8173" s="45" t="s">
        <v>3314</v>
      </c>
      <c r="C8173" s="54">
        <v>905707</v>
      </c>
      <c r="D8173" s="54">
        <v>905707</v>
      </c>
      <c r="E8173" s="60" t="s">
        <v>3218</v>
      </c>
      <c r="F8173" s="73">
        <v>0</v>
      </c>
      <c r="G8173" s="73">
        <v>1.2083333333333333</v>
      </c>
      <c r="H8173" s="73">
        <v>1.2083333333333333</v>
      </c>
      <c r="I8173" s="73">
        <v>1.2083333333333333</v>
      </c>
      <c r="J8173" s="81" t="s">
        <v>4230</v>
      </c>
      <c r="AL8173" s="144">
        <v>0</v>
      </c>
      <c r="AM8173" s="144">
        <v>1.2083333333333333</v>
      </c>
      <c r="AN8173" s="144">
        <v>1.2083333333333333</v>
      </c>
      <c r="AO8173" s="145">
        <v>1.2083333333333333</v>
      </c>
    </row>
    <row r="8174" spans="2:41" ht="14.5" hidden="1" x14ac:dyDescent="0.35">
      <c r="B8174" s="45" t="s">
        <v>3314</v>
      </c>
      <c r="C8174" s="54">
        <v>905731</v>
      </c>
      <c r="D8174" s="54">
        <v>905737</v>
      </c>
      <c r="E8174" s="60" t="s">
        <v>3218</v>
      </c>
      <c r="F8174" s="73">
        <v>0</v>
      </c>
      <c r="G8174" s="73">
        <v>1.2083333333333333</v>
      </c>
      <c r="H8174" s="73">
        <v>1.2083333333333333</v>
      </c>
      <c r="I8174" s="73">
        <v>1.2083333333333333</v>
      </c>
      <c r="J8174" s="81" t="s">
        <v>4230</v>
      </c>
      <c r="AL8174" s="144">
        <v>0</v>
      </c>
      <c r="AM8174" s="144">
        <v>1.2083333333333333</v>
      </c>
      <c r="AN8174" s="144">
        <v>1.2083333333333333</v>
      </c>
      <c r="AO8174" s="145">
        <v>1.2083333333333333</v>
      </c>
    </row>
    <row r="8175" spans="2:41" ht="14.5" hidden="1" x14ac:dyDescent="0.35">
      <c r="B8175" s="45" t="s">
        <v>3314</v>
      </c>
      <c r="C8175" s="54">
        <v>905739</v>
      </c>
      <c r="D8175" s="54">
        <v>905739</v>
      </c>
      <c r="E8175" s="60" t="s">
        <v>3218</v>
      </c>
      <c r="F8175" s="73">
        <v>0</v>
      </c>
      <c r="G8175" s="73">
        <v>1.2083333333333333</v>
      </c>
      <c r="H8175" s="73">
        <v>1.2083333333333333</v>
      </c>
      <c r="I8175" s="73">
        <v>1.2083333333333333</v>
      </c>
      <c r="J8175" s="81" t="s">
        <v>4230</v>
      </c>
      <c r="AL8175" s="144">
        <v>0</v>
      </c>
      <c r="AM8175" s="144">
        <v>1.2083333333333333</v>
      </c>
      <c r="AN8175" s="144">
        <v>1.2083333333333333</v>
      </c>
      <c r="AO8175" s="145">
        <v>1.2083333333333333</v>
      </c>
    </row>
    <row r="8176" spans="2:41" ht="14.5" hidden="1" x14ac:dyDescent="0.35">
      <c r="B8176" s="45" t="s">
        <v>3314</v>
      </c>
      <c r="C8176" s="54">
        <v>905867</v>
      </c>
      <c r="D8176" s="54">
        <v>905867</v>
      </c>
      <c r="E8176" s="60" t="s">
        <v>3218</v>
      </c>
      <c r="F8176" s="73">
        <v>0</v>
      </c>
      <c r="G8176" s="73">
        <v>1.2083333333333333</v>
      </c>
      <c r="H8176" s="73">
        <v>1.2083333333333333</v>
      </c>
      <c r="I8176" s="73">
        <v>1.2083333333333333</v>
      </c>
      <c r="J8176" s="81" t="s">
        <v>4230</v>
      </c>
      <c r="AL8176" s="144">
        <v>0</v>
      </c>
      <c r="AM8176" s="144">
        <v>1.2083333333333333</v>
      </c>
      <c r="AN8176" s="144">
        <v>1.2083333333333333</v>
      </c>
      <c r="AO8176" s="145">
        <v>1.2083333333333333</v>
      </c>
    </row>
    <row r="8177" spans="2:41" ht="14.5" hidden="1" x14ac:dyDescent="0.35">
      <c r="B8177" s="45" t="s">
        <v>3314</v>
      </c>
      <c r="C8177" s="54">
        <v>905964</v>
      </c>
      <c r="D8177" s="54">
        <v>905964</v>
      </c>
      <c r="E8177" s="60" t="s">
        <v>3218</v>
      </c>
      <c r="F8177" s="73">
        <v>0</v>
      </c>
      <c r="G8177" s="73">
        <v>1.2083333333333333</v>
      </c>
      <c r="H8177" s="73">
        <v>1.2083333333333333</v>
      </c>
      <c r="I8177" s="73">
        <v>1.2083333333333333</v>
      </c>
      <c r="J8177" s="81" t="s">
        <v>4230</v>
      </c>
      <c r="AL8177" s="144">
        <v>0</v>
      </c>
      <c r="AM8177" s="144">
        <v>1.2083333333333333</v>
      </c>
      <c r="AN8177" s="144">
        <v>1.2083333333333333</v>
      </c>
      <c r="AO8177" s="145">
        <v>1.2083333333333333</v>
      </c>
    </row>
    <row r="8178" spans="2:41" ht="14.5" hidden="1" x14ac:dyDescent="0.35">
      <c r="B8178" s="45" t="s">
        <v>3314</v>
      </c>
      <c r="C8178" s="54">
        <v>906572</v>
      </c>
      <c r="D8178" s="54">
        <v>906572</v>
      </c>
      <c r="E8178" s="60" t="s">
        <v>3218</v>
      </c>
      <c r="F8178" s="73">
        <v>0</v>
      </c>
      <c r="G8178" s="73">
        <v>1.2083333333333333</v>
      </c>
      <c r="H8178" s="73">
        <v>1.2083333333333333</v>
      </c>
      <c r="I8178" s="73">
        <v>1.2083333333333333</v>
      </c>
      <c r="J8178" s="81" t="s">
        <v>4230</v>
      </c>
      <c r="AL8178" s="144">
        <v>0</v>
      </c>
      <c r="AM8178" s="144">
        <v>1.2083333333333333</v>
      </c>
      <c r="AN8178" s="144">
        <v>1.2083333333333333</v>
      </c>
      <c r="AO8178" s="145">
        <v>1.2083333333333333</v>
      </c>
    </row>
    <row r="8179" spans="2:41" ht="14.5" hidden="1" x14ac:dyDescent="0.35">
      <c r="B8179" s="45" t="s">
        <v>3314</v>
      </c>
      <c r="C8179" s="54">
        <v>907034</v>
      </c>
      <c r="D8179" s="54">
        <v>907034</v>
      </c>
      <c r="E8179" s="60" t="s">
        <v>3218</v>
      </c>
      <c r="F8179" s="73">
        <v>0</v>
      </c>
      <c r="G8179" s="73">
        <v>1.2083333333333333</v>
      </c>
      <c r="H8179" s="73">
        <v>1.2083333333333333</v>
      </c>
      <c r="I8179" s="73">
        <v>1.2083333333333333</v>
      </c>
      <c r="J8179" s="81" t="s">
        <v>4230</v>
      </c>
      <c r="AL8179" s="144">
        <v>0</v>
      </c>
      <c r="AM8179" s="144">
        <v>1.2083333333333333</v>
      </c>
      <c r="AN8179" s="144">
        <v>1.2083333333333333</v>
      </c>
      <c r="AO8179" s="145">
        <v>1.2083333333333333</v>
      </c>
    </row>
    <row r="8180" spans="2:41" ht="14.5" hidden="1" x14ac:dyDescent="0.35">
      <c r="B8180" s="45" t="s">
        <v>3314</v>
      </c>
      <c r="C8180" s="54">
        <v>907109</v>
      </c>
      <c r="D8180" s="54">
        <v>907109</v>
      </c>
      <c r="E8180" s="60" t="s">
        <v>3218</v>
      </c>
      <c r="F8180" s="73">
        <v>0</v>
      </c>
      <c r="G8180" s="73">
        <v>1.2083333333333333</v>
      </c>
      <c r="H8180" s="73">
        <v>1.2083333333333333</v>
      </c>
      <c r="I8180" s="73">
        <v>1.2083333333333333</v>
      </c>
      <c r="J8180" s="81" t="s">
        <v>4230</v>
      </c>
      <c r="AL8180" s="144">
        <v>0</v>
      </c>
      <c r="AM8180" s="144">
        <v>1.2083333333333333</v>
      </c>
      <c r="AN8180" s="144">
        <v>1.2083333333333333</v>
      </c>
      <c r="AO8180" s="145">
        <v>1.2083333333333333</v>
      </c>
    </row>
    <row r="8181" spans="2:41" ht="14.5" hidden="1" x14ac:dyDescent="0.35">
      <c r="B8181" s="45" t="s">
        <v>3314</v>
      </c>
      <c r="C8181" s="54">
        <v>907203</v>
      </c>
      <c r="D8181" s="54">
        <v>907204</v>
      </c>
      <c r="E8181" s="60" t="s">
        <v>3218</v>
      </c>
      <c r="F8181" s="73">
        <v>0</v>
      </c>
      <c r="G8181" s="73">
        <v>1.2083333333333333</v>
      </c>
      <c r="H8181" s="73">
        <v>1.2083333333333333</v>
      </c>
      <c r="I8181" s="73">
        <v>1.2083333333333333</v>
      </c>
      <c r="J8181" s="81" t="s">
        <v>4230</v>
      </c>
      <c r="AL8181" s="144">
        <v>0</v>
      </c>
      <c r="AM8181" s="144">
        <v>1.2083333333333333</v>
      </c>
      <c r="AN8181" s="144">
        <v>1.2083333333333333</v>
      </c>
      <c r="AO8181" s="145">
        <v>1.2083333333333333</v>
      </c>
    </row>
    <row r="8182" spans="2:41" ht="14.5" hidden="1" x14ac:dyDescent="0.35">
      <c r="B8182" s="45" t="s">
        <v>3314</v>
      </c>
      <c r="C8182" s="54">
        <v>907207</v>
      </c>
      <c r="D8182" s="54">
        <v>907207</v>
      </c>
      <c r="E8182" s="60" t="s">
        <v>3218</v>
      </c>
      <c r="F8182" s="73">
        <v>0</v>
      </c>
      <c r="G8182" s="73">
        <v>1.2083333333333333</v>
      </c>
      <c r="H8182" s="73">
        <v>1.2083333333333333</v>
      </c>
      <c r="I8182" s="73">
        <v>1.2083333333333333</v>
      </c>
      <c r="J8182" s="81" t="s">
        <v>4230</v>
      </c>
      <c r="AL8182" s="144">
        <v>0</v>
      </c>
      <c r="AM8182" s="144">
        <v>1.2083333333333333</v>
      </c>
      <c r="AN8182" s="144">
        <v>1.2083333333333333</v>
      </c>
      <c r="AO8182" s="145">
        <v>1.2083333333333333</v>
      </c>
    </row>
    <row r="8183" spans="2:41" ht="14.5" hidden="1" x14ac:dyDescent="0.35">
      <c r="B8183" s="45" t="s">
        <v>3314</v>
      </c>
      <c r="C8183" s="54">
        <v>907280</v>
      </c>
      <c r="D8183" s="54">
        <v>907282</v>
      </c>
      <c r="E8183" s="60" t="s">
        <v>3218</v>
      </c>
      <c r="F8183" s="73">
        <v>0</v>
      </c>
      <c r="G8183" s="73">
        <v>1.2083333333333333</v>
      </c>
      <c r="H8183" s="73">
        <v>1.2083333333333333</v>
      </c>
      <c r="I8183" s="73">
        <v>1.2083333333333333</v>
      </c>
      <c r="J8183" s="81" t="s">
        <v>4230</v>
      </c>
      <c r="AL8183" s="144">
        <v>0</v>
      </c>
      <c r="AM8183" s="144">
        <v>1.2083333333333333</v>
      </c>
      <c r="AN8183" s="144">
        <v>1.2083333333333333</v>
      </c>
      <c r="AO8183" s="145">
        <v>1.2083333333333333</v>
      </c>
    </row>
    <row r="8184" spans="2:41" ht="14.5" hidden="1" x14ac:dyDescent="0.35">
      <c r="B8184" s="45" t="s">
        <v>3314</v>
      </c>
      <c r="C8184" s="54">
        <v>907285</v>
      </c>
      <c r="D8184" s="54">
        <v>907285</v>
      </c>
      <c r="E8184" s="60" t="s">
        <v>3218</v>
      </c>
      <c r="F8184" s="73">
        <v>0</v>
      </c>
      <c r="G8184" s="73">
        <v>1.2083333333333333</v>
      </c>
      <c r="H8184" s="73">
        <v>1.2083333333333333</v>
      </c>
      <c r="I8184" s="73">
        <v>1.2083333333333333</v>
      </c>
      <c r="J8184" s="81" t="s">
        <v>4230</v>
      </c>
      <c r="AL8184" s="144">
        <v>0</v>
      </c>
      <c r="AM8184" s="144">
        <v>1.2083333333333333</v>
      </c>
      <c r="AN8184" s="144">
        <v>1.2083333333333333</v>
      </c>
      <c r="AO8184" s="145">
        <v>1.2083333333333333</v>
      </c>
    </row>
    <row r="8185" spans="2:41" ht="14.5" hidden="1" x14ac:dyDescent="0.35">
      <c r="B8185" s="45" t="s">
        <v>3314</v>
      </c>
      <c r="C8185" s="54">
        <v>907287</v>
      </c>
      <c r="D8185" s="54">
        <v>907289</v>
      </c>
      <c r="E8185" s="60" t="s">
        <v>3218</v>
      </c>
      <c r="F8185" s="73">
        <v>0</v>
      </c>
      <c r="G8185" s="73">
        <v>1.2083333333333333</v>
      </c>
      <c r="H8185" s="73">
        <v>1.2083333333333333</v>
      </c>
      <c r="I8185" s="73">
        <v>1.2083333333333333</v>
      </c>
      <c r="J8185" s="81" t="s">
        <v>4230</v>
      </c>
      <c r="AL8185" s="144">
        <v>0</v>
      </c>
      <c r="AM8185" s="144">
        <v>1.2083333333333333</v>
      </c>
      <c r="AN8185" s="144">
        <v>1.2083333333333333</v>
      </c>
      <c r="AO8185" s="145">
        <v>1.2083333333333333</v>
      </c>
    </row>
    <row r="8186" spans="2:41" ht="14.5" hidden="1" x14ac:dyDescent="0.35">
      <c r="B8186" s="45" t="s">
        <v>3314</v>
      </c>
      <c r="C8186" s="54">
        <v>907309</v>
      </c>
      <c r="D8186" s="54">
        <v>907309</v>
      </c>
      <c r="E8186" s="60" t="s">
        <v>3218</v>
      </c>
      <c r="F8186" s="73">
        <v>0</v>
      </c>
      <c r="G8186" s="73">
        <v>1.2083333333333333</v>
      </c>
      <c r="H8186" s="73">
        <v>1.2083333333333333</v>
      </c>
      <c r="I8186" s="73">
        <v>1.2083333333333333</v>
      </c>
      <c r="J8186" s="81" t="s">
        <v>4230</v>
      </c>
      <c r="AL8186" s="144">
        <v>0</v>
      </c>
      <c r="AM8186" s="144">
        <v>1.2083333333333333</v>
      </c>
      <c r="AN8186" s="144">
        <v>1.2083333333333333</v>
      </c>
      <c r="AO8186" s="145">
        <v>1.2083333333333333</v>
      </c>
    </row>
    <row r="8187" spans="2:41" ht="14.5" hidden="1" x14ac:dyDescent="0.35">
      <c r="B8187" s="45" t="s">
        <v>3314</v>
      </c>
      <c r="C8187" s="54">
        <v>907320</v>
      </c>
      <c r="D8187" s="54">
        <v>907321</v>
      </c>
      <c r="E8187" s="60" t="s">
        <v>3218</v>
      </c>
      <c r="F8187" s="73">
        <v>0</v>
      </c>
      <c r="G8187" s="73">
        <v>1.2083333333333333</v>
      </c>
      <c r="H8187" s="73">
        <v>1.2083333333333333</v>
      </c>
      <c r="I8187" s="73">
        <v>1.2083333333333333</v>
      </c>
      <c r="J8187" s="81" t="s">
        <v>4230</v>
      </c>
      <c r="AL8187" s="144">
        <v>0</v>
      </c>
      <c r="AM8187" s="144">
        <v>1.2083333333333333</v>
      </c>
      <c r="AN8187" s="144">
        <v>1.2083333333333333</v>
      </c>
      <c r="AO8187" s="145">
        <v>1.2083333333333333</v>
      </c>
    </row>
    <row r="8188" spans="2:41" ht="14.5" hidden="1" x14ac:dyDescent="0.35">
      <c r="B8188" s="45" t="s">
        <v>3314</v>
      </c>
      <c r="C8188" s="54">
        <v>907323</v>
      </c>
      <c r="D8188" s="54">
        <v>907325</v>
      </c>
      <c r="E8188" s="60" t="s">
        <v>3218</v>
      </c>
      <c r="F8188" s="73">
        <v>0</v>
      </c>
      <c r="G8188" s="73">
        <v>1.2083333333333333</v>
      </c>
      <c r="H8188" s="73">
        <v>1.2083333333333333</v>
      </c>
      <c r="I8188" s="73">
        <v>1.2083333333333333</v>
      </c>
      <c r="J8188" s="81" t="s">
        <v>4230</v>
      </c>
      <c r="AL8188" s="144">
        <v>0</v>
      </c>
      <c r="AM8188" s="144">
        <v>1.2083333333333333</v>
      </c>
      <c r="AN8188" s="144">
        <v>1.2083333333333333</v>
      </c>
      <c r="AO8188" s="145">
        <v>1.2083333333333333</v>
      </c>
    </row>
    <row r="8189" spans="2:41" ht="14.5" hidden="1" x14ac:dyDescent="0.35">
      <c r="B8189" s="45" t="s">
        <v>3314</v>
      </c>
      <c r="C8189" s="54">
        <v>907330</v>
      </c>
      <c r="D8189" s="54">
        <v>907331</v>
      </c>
      <c r="E8189" s="60" t="s">
        <v>3218</v>
      </c>
      <c r="F8189" s="73">
        <v>0</v>
      </c>
      <c r="G8189" s="73">
        <v>1.2083333333333333</v>
      </c>
      <c r="H8189" s="73">
        <v>1.2083333333333333</v>
      </c>
      <c r="I8189" s="73">
        <v>1.2083333333333333</v>
      </c>
      <c r="J8189" s="81" t="s">
        <v>4230</v>
      </c>
      <c r="AL8189" s="144">
        <v>0</v>
      </c>
      <c r="AM8189" s="144">
        <v>1.2083333333333333</v>
      </c>
      <c r="AN8189" s="144">
        <v>1.2083333333333333</v>
      </c>
      <c r="AO8189" s="145">
        <v>1.2083333333333333</v>
      </c>
    </row>
    <row r="8190" spans="2:41" ht="14.5" hidden="1" x14ac:dyDescent="0.35">
      <c r="B8190" s="45" t="s">
        <v>3314</v>
      </c>
      <c r="C8190" s="54">
        <v>907333</v>
      </c>
      <c r="D8190" s="54">
        <v>907338</v>
      </c>
      <c r="E8190" s="60" t="s">
        <v>3218</v>
      </c>
      <c r="F8190" s="73">
        <v>0</v>
      </c>
      <c r="G8190" s="73">
        <v>1.2083333333333333</v>
      </c>
      <c r="H8190" s="73">
        <v>1.2083333333333333</v>
      </c>
      <c r="I8190" s="73">
        <v>1.2083333333333333</v>
      </c>
      <c r="J8190" s="81" t="s">
        <v>4230</v>
      </c>
      <c r="AL8190" s="144">
        <v>0</v>
      </c>
      <c r="AM8190" s="144">
        <v>1.2083333333333333</v>
      </c>
      <c r="AN8190" s="144">
        <v>1.2083333333333333</v>
      </c>
      <c r="AO8190" s="145">
        <v>1.2083333333333333</v>
      </c>
    </row>
    <row r="8191" spans="2:41" ht="14.5" hidden="1" x14ac:dyDescent="0.35">
      <c r="B8191" s="45" t="s">
        <v>3314</v>
      </c>
      <c r="C8191" s="54">
        <v>907405</v>
      </c>
      <c r="D8191" s="54">
        <v>907405</v>
      </c>
      <c r="E8191" s="60" t="s">
        <v>3218</v>
      </c>
      <c r="F8191" s="73">
        <v>0</v>
      </c>
      <c r="G8191" s="73">
        <v>1.2083333333333333</v>
      </c>
      <c r="H8191" s="73">
        <v>1.2083333333333333</v>
      </c>
      <c r="I8191" s="73">
        <v>1.2083333333333333</v>
      </c>
      <c r="J8191" s="81" t="s">
        <v>4230</v>
      </c>
      <c r="AL8191" s="144">
        <v>0</v>
      </c>
      <c r="AM8191" s="144">
        <v>1.2083333333333333</v>
      </c>
      <c r="AN8191" s="144">
        <v>1.2083333333333333</v>
      </c>
      <c r="AO8191" s="145">
        <v>1.2083333333333333</v>
      </c>
    </row>
    <row r="8192" spans="2:41" ht="14.5" hidden="1" x14ac:dyDescent="0.35">
      <c r="B8192" s="45" t="s">
        <v>3314</v>
      </c>
      <c r="C8192" s="54">
        <v>907410</v>
      </c>
      <c r="D8192" s="54">
        <v>907410</v>
      </c>
      <c r="E8192" s="60" t="s">
        <v>3218</v>
      </c>
      <c r="F8192" s="73">
        <v>0</v>
      </c>
      <c r="G8192" s="73">
        <v>1.2083333333333333</v>
      </c>
      <c r="H8192" s="73">
        <v>1.2083333333333333</v>
      </c>
      <c r="I8192" s="73">
        <v>1.2083333333333333</v>
      </c>
      <c r="J8192" s="81" t="s">
        <v>4230</v>
      </c>
      <c r="AL8192" s="144">
        <v>0</v>
      </c>
      <c r="AM8192" s="144">
        <v>1.2083333333333333</v>
      </c>
      <c r="AN8192" s="144">
        <v>1.2083333333333333</v>
      </c>
      <c r="AO8192" s="145">
        <v>1.2083333333333333</v>
      </c>
    </row>
    <row r="8193" spans="2:41" ht="14.5" hidden="1" x14ac:dyDescent="0.35">
      <c r="B8193" s="45" t="s">
        <v>3314</v>
      </c>
      <c r="C8193" s="54">
        <v>907429</v>
      </c>
      <c r="D8193" s="54">
        <v>907429</v>
      </c>
      <c r="E8193" s="60" t="s">
        <v>3218</v>
      </c>
      <c r="F8193" s="73">
        <v>0</v>
      </c>
      <c r="G8193" s="73">
        <v>1.2083333333333333</v>
      </c>
      <c r="H8193" s="73">
        <v>1.2083333333333333</v>
      </c>
      <c r="I8193" s="73">
        <v>1.2083333333333333</v>
      </c>
      <c r="J8193" s="81" t="s">
        <v>4230</v>
      </c>
      <c r="AL8193" s="144">
        <v>0</v>
      </c>
      <c r="AM8193" s="144">
        <v>1.2083333333333333</v>
      </c>
      <c r="AN8193" s="144">
        <v>1.2083333333333333</v>
      </c>
      <c r="AO8193" s="145">
        <v>1.2083333333333333</v>
      </c>
    </row>
    <row r="8194" spans="2:41" ht="14.5" hidden="1" x14ac:dyDescent="0.35">
      <c r="B8194" s="45" t="s">
        <v>3314</v>
      </c>
      <c r="C8194" s="54">
        <v>907443</v>
      </c>
      <c r="D8194" s="54">
        <v>907444</v>
      </c>
      <c r="E8194" s="60" t="s">
        <v>3218</v>
      </c>
      <c r="F8194" s="73">
        <v>0</v>
      </c>
      <c r="G8194" s="73">
        <v>1.2083333333333333</v>
      </c>
      <c r="H8194" s="73">
        <v>1.2083333333333333</v>
      </c>
      <c r="I8194" s="73">
        <v>1.2083333333333333</v>
      </c>
      <c r="J8194" s="81" t="s">
        <v>4230</v>
      </c>
      <c r="AL8194" s="144">
        <v>0</v>
      </c>
      <c r="AM8194" s="144">
        <v>1.2083333333333333</v>
      </c>
      <c r="AN8194" s="144">
        <v>1.2083333333333333</v>
      </c>
      <c r="AO8194" s="145">
        <v>1.2083333333333333</v>
      </c>
    </row>
    <row r="8195" spans="2:41" ht="14.5" hidden="1" x14ac:dyDescent="0.35">
      <c r="B8195" s="45" t="s">
        <v>3314</v>
      </c>
      <c r="C8195" s="54">
        <v>907446</v>
      </c>
      <c r="D8195" s="54">
        <v>907448</v>
      </c>
      <c r="E8195" s="60" t="s">
        <v>3218</v>
      </c>
      <c r="F8195" s="73">
        <v>0</v>
      </c>
      <c r="G8195" s="73">
        <v>1.2083333333333333</v>
      </c>
      <c r="H8195" s="73">
        <v>1.2083333333333333</v>
      </c>
      <c r="I8195" s="73">
        <v>1.2083333333333333</v>
      </c>
      <c r="J8195" s="81" t="s">
        <v>4230</v>
      </c>
      <c r="AL8195" s="144">
        <v>0</v>
      </c>
      <c r="AM8195" s="144">
        <v>1.2083333333333333</v>
      </c>
      <c r="AN8195" s="144">
        <v>1.2083333333333333</v>
      </c>
      <c r="AO8195" s="145">
        <v>1.2083333333333333</v>
      </c>
    </row>
    <row r="8196" spans="2:41" ht="14.5" hidden="1" x14ac:dyDescent="0.35">
      <c r="B8196" s="45" t="s">
        <v>3314</v>
      </c>
      <c r="C8196" s="54">
        <v>907549</v>
      </c>
      <c r="D8196" s="54">
        <v>907549</v>
      </c>
      <c r="E8196" s="60" t="s">
        <v>3218</v>
      </c>
      <c r="F8196" s="73">
        <v>0</v>
      </c>
      <c r="G8196" s="73">
        <v>1.2083333333333333</v>
      </c>
      <c r="H8196" s="73">
        <v>1.2083333333333333</v>
      </c>
      <c r="I8196" s="73">
        <v>1.2083333333333333</v>
      </c>
      <c r="J8196" s="81" t="s">
        <v>4230</v>
      </c>
      <c r="AL8196" s="144">
        <v>0</v>
      </c>
      <c r="AM8196" s="144">
        <v>1.2083333333333333</v>
      </c>
      <c r="AN8196" s="144">
        <v>1.2083333333333333</v>
      </c>
      <c r="AO8196" s="145">
        <v>1.2083333333333333</v>
      </c>
    </row>
    <row r="8197" spans="2:41" ht="14.5" hidden="1" x14ac:dyDescent="0.35">
      <c r="B8197" s="45" t="s">
        <v>3314</v>
      </c>
      <c r="C8197" s="54">
        <v>907577</v>
      </c>
      <c r="D8197" s="54">
        <v>907577</v>
      </c>
      <c r="E8197" s="60" t="s">
        <v>3218</v>
      </c>
      <c r="F8197" s="73">
        <v>0</v>
      </c>
      <c r="G8197" s="73">
        <v>1.2083333333333333</v>
      </c>
      <c r="H8197" s="73">
        <v>1.2083333333333333</v>
      </c>
      <c r="I8197" s="73">
        <v>1.2083333333333333</v>
      </c>
      <c r="J8197" s="81" t="s">
        <v>4230</v>
      </c>
      <c r="AL8197" s="144">
        <v>0</v>
      </c>
      <c r="AM8197" s="144">
        <v>1.2083333333333333</v>
      </c>
      <c r="AN8197" s="144">
        <v>1.2083333333333333</v>
      </c>
      <c r="AO8197" s="145">
        <v>1.2083333333333333</v>
      </c>
    </row>
    <row r="8198" spans="2:41" ht="14.5" hidden="1" x14ac:dyDescent="0.35">
      <c r="B8198" s="45" t="s">
        <v>3314</v>
      </c>
      <c r="C8198" s="54">
        <v>907682</v>
      </c>
      <c r="D8198" s="54">
        <v>907682</v>
      </c>
      <c r="E8198" s="60" t="s">
        <v>3218</v>
      </c>
      <c r="F8198" s="73">
        <v>0</v>
      </c>
      <c r="G8198" s="73">
        <v>1.2083333333333333</v>
      </c>
      <c r="H8198" s="73">
        <v>1.2083333333333333</v>
      </c>
      <c r="I8198" s="73">
        <v>1.2083333333333333</v>
      </c>
      <c r="J8198" s="81" t="s">
        <v>4230</v>
      </c>
      <c r="AL8198" s="144">
        <v>0</v>
      </c>
      <c r="AM8198" s="144">
        <v>1.2083333333333333</v>
      </c>
      <c r="AN8198" s="144">
        <v>1.2083333333333333</v>
      </c>
      <c r="AO8198" s="145">
        <v>1.2083333333333333</v>
      </c>
    </row>
    <row r="8199" spans="2:41" ht="14.5" hidden="1" x14ac:dyDescent="0.35">
      <c r="B8199" s="45" t="s">
        <v>3314</v>
      </c>
      <c r="C8199" s="54">
        <v>907684</v>
      </c>
      <c r="D8199" s="54">
        <v>907684</v>
      </c>
      <c r="E8199" s="60" t="s">
        <v>3218</v>
      </c>
      <c r="F8199" s="73">
        <v>0</v>
      </c>
      <c r="G8199" s="73">
        <v>1.2083333333333333</v>
      </c>
      <c r="H8199" s="73">
        <v>1.2083333333333333</v>
      </c>
      <c r="I8199" s="73">
        <v>1.2083333333333333</v>
      </c>
      <c r="J8199" s="81" t="s">
        <v>4230</v>
      </c>
      <c r="AL8199" s="144">
        <v>0</v>
      </c>
      <c r="AM8199" s="144">
        <v>1.2083333333333333</v>
      </c>
      <c r="AN8199" s="144">
        <v>1.2083333333333333</v>
      </c>
      <c r="AO8199" s="145">
        <v>1.2083333333333333</v>
      </c>
    </row>
    <row r="8200" spans="2:41" ht="14.5" hidden="1" x14ac:dyDescent="0.35">
      <c r="B8200" s="45" t="s">
        <v>3314</v>
      </c>
      <c r="C8200" s="54">
        <v>907723</v>
      </c>
      <c r="D8200" s="54">
        <v>907723</v>
      </c>
      <c r="E8200" s="60" t="s">
        <v>3218</v>
      </c>
      <c r="F8200" s="73">
        <v>0</v>
      </c>
      <c r="G8200" s="73">
        <v>1.2083333333333333</v>
      </c>
      <c r="H8200" s="73">
        <v>1.2083333333333333</v>
      </c>
      <c r="I8200" s="73">
        <v>1.2083333333333333</v>
      </c>
      <c r="J8200" s="81" t="s">
        <v>4230</v>
      </c>
      <c r="AL8200" s="144">
        <v>0</v>
      </c>
      <c r="AM8200" s="144">
        <v>1.2083333333333333</v>
      </c>
      <c r="AN8200" s="144">
        <v>1.2083333333333333</v>
      </c>
      <c r="AO8200" s="145">
        <v>1.2083333333333333</v>
      </c>
    </row>
    <row r="8201" spans="2:41" ht="14.5" hidden="1" x14ac:dyDescent="0.35">
      <c r="B8201" s="45" t="s">
        <v>3314</v>
      </c>
      <c r="C8201" s="54">
        <v>907757</v>
      </c>
      <c r="D8201" s="54">
        <v>907757</v>
      </c>
      <c r="E8201" s="60" t="s">
        <v>3218</v>
      </c>
      <c r="F8201" s="73">
        <v>0</v>
      </c>
      <c r="G8201" s="73">
        <v>1.2083333333333333</v>
      </c>
      <c r="H8201" s="73">
        <v>1.2083333333333333</v>
      </c>
      <c r="I8201" s="73">
        <v>1.2083333333333333</v>
      </c>
      <c r="J8201" s="81" t="s">
        <v>4230</v>
      </c>
      <c r="AL8201" s="144">
        <v>0</v>
      </c>
      <c r="AM8201" s="144">
        <v>1.2083333333333333</v>
      </c>
      <c r="AN8201" s="144">
        <v>1.2083333333333333</v>
      </c>
      <c r="AO8201" s="145">
        <v>1.2083333333333333</v>
      </c>
    </row>
    <row r="8202" spans="2:41" ht="14.5" hidden="1" x14ac:dyDescent="0.35">
      <c r="B8202" s="45" t="s">
        <v>3314</v>
      </c>
      <c r="C8202" s="54">
        <v>907930</v>
      </c>
      <c r="D8202" s="54">
        <v>907930</v>
      </c>
      <c r="E8202" s="60" t="s">
        <v>3218</v>
      </c>
      <c r="F8202" s="73">
        <v>0</v>
      </c>
      <c r="G8202" s="73">
        <v>1.2083333333333333</v>
      </c>
      <c r="H8202" s="73">
        <v>1.2083333333333333</v>
      </c>
      <c r="I8202" s="73">
        <v>1.2083333333333333</v>
      </c>
      <c r="J8202" s="81" t="s">
        <v>4230</v>
      </c>
      <c r="AL8202" s="144">
        <v>0</v>
      </c>
      <c r="AM8202" s="144">
        <v>1.2083333333333333</v>
      </c>
      <c r="AN8202" s="144">
        <v>1.2083333333333333</v>
      </c>
      <c r="AO8202" s="145">
        <v>1.2083333333333333</v>
      </c>
    </row>
    <row r="8203" spans="2:41" ht="14.5" hidden="1" x14ac:dyDescent="0.35">
      <c r="B8203" s="45" t="s">
        <v>3314</v>
      </c>
      <c r="C8203" s="54">
        <v>908050</v>
      </c>
      <c r="D8203" s="54">
        <v>908050</v>
      </c>
      <c r="E8203" s="60" t="s">
        <v>3218</v>
      </c>
      <c r="F8203" s="73">
        <v>0</v>
      </c>
      <c r="G8203" s="73">
        <v>1.2083333333333333</v>
      </c>
      <c r="H8203" s="73">
        <v>1.2083333333333333</v>
      </c>
      <c r="I8203" s="73">
        <v>1.2083333333333333</v>
      </c>
      <c r="J8203" s="81" t="s">
        <v>4230</v>
      </c>
      <c r="AL8203" s="144">
        <v>0</v>
      </c>
      <c r="AM8203" s="144">
        <v>1.2083333333333333</v>
      </c>
      <c r="AN8203" s="144">
        <v>1.2083333333333333</v>
      </c>
      <c r="AO8203" s="145">
        <v>1.2083333333333333</v>
      </c>
    </row>
    <row r="8204" spans="2:41" ht="14.5" hidden="1" x14ac:dyDescent="0.35">
      <c r="B8204" s="45" t="s">
        <v>3314</v>
      </c>
      <c r="C8204" s="54">
        <v>908053</v>
      </c>
      <c r="D8204" s="54">
        <v>908057</v>
      </c>
      <c r="E8204" s="60" t="s">
        <v>3218</v>
      </c>
      <c r="F8204" s="73">
        <v>0</v>
      </c>
      <c r="G8204" s="73">
        <v>1.2083333333333333</v>
      </c>
      <c r="H8204" s="73">
        <v>1.2083333333333333</v>
      </c>
      <c r="I8204" s="73">
        <v>1.2083333333333333</v>
      </c>
      <c r="J8204" s="81" t="s">
        <v>4230</v>
      </c>
      <c r="AL8204" s="144">
        <v>0</v>
      </c>
      <c r="AM8204" s="144">
        <v>1.2083333333333333</v>
      </c>
      <c r="AN8204" s="144">
        <v>1.2083333333333333</v>
      </c>
      <c r="AO8204" s="145">
        <v>1.2083333333333333</v>
      </c>
    </row>
    <row r="8205" spans="2:41" ht="14.5" hidden="1" x14ac:dyDescent="0.35">
      <c r="B8205" s="45" t="s">
        <v>3314</v>
      </c>
      <c r="C8205" s="54">
        <v>908084</v>
      </c>
      <c r="D8205" s="54">
        <v>908084</v>
      </c>
      <c r="E8205" s="60" t="s">
        <v>3218</v>
      </c>
      <c r="F8205" s="73">
        <v>0</v>
      </c>
      <c r="G8205" s="73">
        <v>1.2083333333333333</v>
      </c>
      <c r="H8205" s="73">
        <v>1.2083333333333333</v>
      </c>
      <c r="I8205" s="73">
        <v>1.2083333333333333</v>
      </c>
      <c r="J8205" s="81" t="s">
        <v>4230</v>
      </c>
      <c r="AL8205" s="144">
        <v>0</v>
      </c>
      <c r="AM8205" s="144">
        <v>1.2083333333333333</v>
      </c>
      <c r="AN8205" s="144">
        <v>1.2083333333333333</v>
      </c>
      <c r="AO8205" s="145">
        <v>1.2083333333333333</v>
      </c>
    </row>
    <row r="8206" spans="2:41" ht="14.5" hidden="1" x14ac:dyDescent="0.35">
      <c r="B8206" s="45" t="s">
        <v>3314</v>
      </c>
      <c r="C8206" s="54">
        <v>908260</v>
      </c>
      <c r="D8206" s="54">
        <v>908262</v>
      </c>
      <c r="E8206" s="60" t="s">
        <v>3218</v>
      </c>
      <c r="F8206" s="73">
        <v>0</v>
      </c>
      <c r="G8206" s="73">
        <v>1.2083333333333333</v>
      </c>
      <c r="H8206" s="73">
        <v>1.2083333333333333</v>
      </c>
      <c r="I8206" s="73">
        <v>1.2083333333333333</v>
      </c>
      <c r="J8206" s="81" t="s">
        <v>4230</v>
      </c>
      <c r="AL8206" s="144">
        <v>0</v>
      </c>
      <c r="AM8206" s="144">
        <v>1.2083333333333333</v>
      </c>
      <c r="AN8206" s="144">
        <v>1.2083333333333333</v>
      </c>
      <c r="AO8206" s="145">
        <v>1.2083333333333333</v>
      </c>
    </row>
    <row r="8207" spans="2:41" ht="14.5" hidden="1" x14ac:dyDescent="0.35">
      <c r="B8207" s="45" t="s">
        <v>3314</v>
      </c>
      <c r="C8207" s="54">
        <v>908265</v>
      </c>
      <c r="D8207" s="54">
        <v>908265</v>
      </c>
      <c r="E8207" s="60" t="s">
        <v>3218</v>
      </c>
      <c r="F8207" s="73">
        <v>0</v>
      </c>
      <c r="G8207" s="73">
        <v>1.2083333333333333</v>
      </c>
      <c r="H8207" s="73">
        <v>1.2083333333333333</v>
      </c>
      <c r="I8207" s="73">
        <v>1.2083333333333333</v>
      </c>
      <c r="J8207" s="81" t="s">
        <v>4230</v>
      </c>
      <c r="AL8207" s="144">
        <v>0</v>
      </c>
      <c r="AM8207" s="144">
        <v>1.2083333333333333</v>
      </c>
      <c r="AN8207" s="144">
        <v>1.2083333333333333</v>
      </c>
      <c r="AO8207" s="145">
        <v>1.2083333333333333</v>
      </c>
    </row>
    <row r="8208" spans="2:41" ht="14.5" hidden="1" x14ac:dyDescent="0.35">
      <c r="B8208" s="45" t="s">
        <v>3314</v>
      </c>
      <c r="C8208" s="54">
        <v>908267</v>
      </c>
      <c r="D8208" s="54">
        <v>908268</v>
      </c>
      <c r="E8208" s="60" t="s">
        <v>3218</v>
      </c>
      <c r="F8208" s="73">
        <v>0</v>
      </c>
      <c r="G8208" s="73">
        <v>1.2083333333333333</v>
      </c>
      <c r="H8208" s="73">
        <v>1.2083333333333333</v>
      </c>
      <c r="I8208" s="73">
        <v>1.2083333333333333</v>
      </c>
      <c r="J8208" s="81" t="s">
        <v>4230</v>
      </c>
      <c r="AL8208" s="144">
        <v>0</v>
      </c>
      <c r="AM8208" s="144">
        <v>1.2083333333333333</v>
      </c>
      <c r="AN8208" s="144">
        <v>1.2083333333333333</v>
      </c>
      <c r="AO8208" s="145">
        <v>1.2083333333333333</v>
      </c>
    </row>
    <row r="8209" spans="2:41" ht="14.5" hidden="1" x14ac:dyDescent="0.35">
      <c r="B8209" s="45" t="s">
        <v>3314</v>
      </c>
      <c r="C8209" s="54">
        <v>908470</v>
      </c>
      <c r="D8209" s="54">
        <v>908470</v>
      </c>
      <c r="E8209" s="60" t="s">
        <v>3218</v>
      </c>
      <c r="F8209" s="73">
        <v>0</v>
      </c>
      <c r="G8209" s="73">
        <v>1.2083333333333333</v>
      </c>
      <c r="H8209" s="73">
        <v>1.2083333333333333</v>
      </c>
      <c r="I8209" s="73">
        <v>1.2083333333333333</v>
      </c>
      <c r="J8209" s="81" t="s">
        <v>4230</v>
      </c>
      <c r="AL8209" s="144">
        <v>0</v>
      </c>
      <c r="AM8209" s="144">
        <v>1.2083333333333333</v>
      </c>
      <c r="AN8209" s="144">
        <v>1.2083333333333333</v>
      </c>
      <c r="AO8209" s="145">
        <v>1.2083333333333333</v>
      </c>
    </row>
    <row r="8210" spans="2:41" ht="14.5" hidden="1" x14ac:dyDescent="0.35">
      <c r="B8210" s="45" t="s">
        <v>3314</v>
      </c>
      <c r="C8210" s="54">
        <v>908473</v>
      </c>
      <c r="D8210" s="54">
        <v>908473</v>
      </c>
      <c r="E8210" s="60" t="s">
        <v>3218</v>
      </c>
      <c r="F8210" s="73">
        <v>0</v>
      </c>
      <c r="G8210" s="73">
        <v>1.2083333333333333</v>
      </c>
      <c r="H8210" s="73">
        <v>1.2083333333333333</v>
      </c>
      <c r="I8210" s="73">
        <v>1.2083333333333333</v>
      </c>
      <c r="J8210" s="81" t="s">
        <v>4230</v>
      </c>
      <c r="AL8210" s="144">
        <v>0</v>
      </c>
      <c r="AM8210" s="144">
        <v>1.2083333333333333</v>
      </c>
      <c r="AN8210" s="144">
        <v>1.2083333333333333</v>
      </c>
      <c r="AO8210" s="145">
        <v>1.2083333333333333</v>
      </c>
    </row>
    <row r="8211" spans="2:41" ht="14.5" hidden="1" x14ac:dyDescent="0.35">
      <c r="B8211" s="45" t="s">
        <v>3314</v>
      </c>
      <c r="C8211" s="54">
        <v>908475</v>
      </c>
      <c r="D8211" s="54">
        <v>908476</v>
      </c>
      <c r="E8211" s="60" t="s">
        <v>3218</v>
      </c>
      <c r="F8211" s="73">
        <v>0</v>
      </c>
      <c r="G8211" s="73">
        <v>1.2083333333333333</v>
      </c>
      <c r="H8211" s="73">
        <v>1.2083333333333333</v>
      </c>
      <c r="I8211" s="73">
        <v>1.2083333333333333</v>
      </c>
      <c r="J8211" s="81" t="s">
        <v>4230</v>
      </c>
      <c r="AL8211" s="144">
        <v>0</v>
      </c>
      <c r="AM8211" s="144">
        <v>1.2083333333333333</v>
      </c>
      <c r="AN8211" s="144">
        <v>1.2083333333333333</v>
      </c>
      <c r="AO8211" s="145">
        <v>1.2083333333333333</v>
      </c>
    </row>
    <row r="8212" spans="2:41" ht="14.5" hidden="1" x14ac:dyDescent="0.35">
      <c r="B8212" s="45" t="s">
        <v>3314</v>
      </c>
      <c r="C8212" s="54">
        <v>908478</v>
      </c>
      <c r="D8212" s="54">
        <v>908478</v>
      </c>
      <c r="E8212" s="60" t="s">
        <v>3218</v>
      </c>
      <c r="F8212" s="73">
        <v>0</v>
      </c>
      <c r="G8212" s="73">
        <v>1.2083333333333333</v>
      </c>
      <c r="H8212" s="73">
        <v>1.2083333333333333</v>
      </c>
      <c r="I8212" s="73">
        <v>1.2083333333333333</v>
      </c>
      <c r="J8212" s="81" t="s">
        <v>4230</v>
      </c>
      <c r="AL8212" s="144">
        <v>0</v>
      </c>
      <c r="AM8212" s="144">
        <v>1.2083333333333333</v>
      </c>
      <c r="AN8212" s="144">
        <v>1.2083333333333333</v>
      </c>
      <c r="AO8212" s="145">
        <v>1.2083333333333333</v>
      </c>
    </row>
    <row r="8213" spans="2:41" ht="14.5" hidden="1" x14ac:dyDescent="0.35">
      <c r="B8213" s="45" t="s">
        <v>3314</v>
      </c>
      <c r="C8213" s="54">
        <v>908540</v>
      </c>
      <c r="D8213" s="54">
        <v>908540</v>
      </c>
      <c r="E8213" s="60" t="s">
        <v>3218</v>
      </c>
      <c r="F8213" s="73">
        <v>0</v>
      </c>
      <c r="G8213" s="73">
        <v>1.2083333333333333</v>
      </c>
      <c r="H8213" s="73">
        <v>1.2083333333333333</v>
      </c>
      <c r="I8213" s="73">
        <v>1.2083333333333333</v>
      </c>
      <c r="J8213" s="81" t="s">
        <v>4230</v>
      </c>
      <c r="AL8213" s="144">
        <v>0</v>
      </c>
      <c r="AM8213" s="144">
        <v>1.2083333333333333</v>
      </c>
      <c r="AN8213" s="144">
        <v>1.2083333333333333</v>
      </c>
      <c r="AO8213" s="145">
        <v>1.2083333333333333</v>
      </c>
    </row>
    <row r="8214" spans="2:41" ht="14.5" hidden="1" x14ac:dyDescent="0.35">
      <c r="B8214" s="45" t="s">
        <v>3314</v>
      </c>
      <c r="C8214" s="54">
        <v>908544</v>
      </c>
      <c r="D8214" s="54">
        <v>908545</v>
      </c>
      <c r="E8214" s="60" t="s">
        <v>3218</v>
      </c>
      <c r="F8214" s="73">
        <v>0</v>
      </c>
      <c r="G8214" s="73">
        <v>1.2083333333333333</v>
      </c>
      <c r="H8214" s="73">
        <v>1.2083333333333333</v>
      </c>
      <c r="I8214" s="73">
        <v>1.2083333333333333</v>
      </c>
      <c r="J8214" s="81" t="s">
        <v>4230</v>
      </c>
      <c r="AL8214" s="144">
        <v>0</v>
      </c>
      <c r="AM8214" s="144">
        <v>1.2083333333333333</v>
      </c>
      <c r="AN8214" s="144">
        <v>1.2083333333333333</v>
      </c>
      <c r="AO8214" s="145">
        <v>1.2083333333333333</v>
      </c>
    </row>
    <row r="8215" spans="2:41" ht="14.5" hidden="1" x14ac:dyDescent="0.35">
      <c r="B8215" s="45" t="s">
        <v>3314</v>
      </c>
      <c r="C8215" s="54">
        <v>908640</v>
      </c>
      <c r="D8215" s="54">
        <v>908640</v>
      </c>
      <c r="E8215" s="60" t="s">
        <v>3218</v>
      </c>
      <c r="F8215" s="73">
        <v>0</v>
      </c>
      <c r="G8215" s="73">
        <v>1.2083333333333333</v>
      </c>
      <c r="H8215" s="73">
        <v>1.2083333333333333</v>
      </c>
      <c r="I8215" s="73">
        <v>1.2083333333333333</v>
      </c>
      <c r="J8215" s="81" t="s">
        <v>4230</v>
      </c>
      <c r="AL8215" s="144">
        <v>0</v>
      </c>
      <c r="AM8215" s="144">
        <v>1.2083333333333333</v>
      </c>
      <c r="AN8215" s="144">
        <v>1.2083333333333333</v>
      </c>
      <c r="AO8215" s="145">
        <v>1.2083333333333333</v>
      </c>
    </row>
    <row r="8216" spans="2:41" ht="14.5" hidden="1" x14ac:dyDescent="0.35">
      <c r="B8216" s="45" t="s">
        <v>3314</v>
      </c>
      <c r="C8216" s="54">
        <v>908642</v>
      </c>
      <c r="D8216" s="54">
        <v>908642</v>
      </c>
      <c r="E8216" s="60" t="s">
        <v>3218</v>
      </c>
      <c r="F8216" s="73">
        <v>0</v>
      </c>
      <c r="G8216" s="73">
        <v>1.2083333333333333</v>
      </c>
      <c r="H8216" s="73">
        <v>1.2083333333333333</v>
      </c>
      <c r="I8216" s="73">
        <v>1.2083333333333333</v>
      </c>
      <c r="J8216" s="81" t="s">
        <v>4230</v>
      </c>
      <c r="AL8216" s="144">
        <v>0</v>
      </c>
      <c r="AM8216" s="144">
        <v>1.2083333333333333</v>
      </c>
      <c r="AN8216" s="144">
        <v>1.2083333333333333</v>
      </c>
      <c r="AO8216" s="145">
        <v>1.2083333333333333</v>
      </c>
    </row>
    <row r="8217" spans="2:41" ht="14.5" hidden="1" x14ac:dyDescent="0.35">
      <c r="B8217" s="45" t="s">
        <v>3314</v>
      </c>
      <c r="C8217" s="54">
        <v>908645</v>
      </c>
      <c r="D8217" s="54">
        <v>908645</v>
      </c>
      <c r="E8217" s="60" t="s">
        <v>3218</v>
      </c>
      <c r="F8217" s="73">
        <v>0</v>
      </c>
      <c r="G8217" s="73">
        <v>1.2083333333333333</v>
      </c>
      <c r="H8217" s="73">
        <v>1.2083333333333333</v>
      </c>
      <c r="I8217" s="73">
        <v>1.2083333333333333</v>
      </c>
      <c r="J8217" s="81" t="s">
        <v>4230</v>
      </c>
      <c r="AL8217" s="144">
        <v>0</v>
      </c>
      <c r="AM8217" s="144">
        <v>1.2083333333333333</v>
      </c>
      <c r="AN8217" s="144">
        <v>1.2083333333333333</v>
      </c>
      <c r="AO8217" s="145">
        <v>1.2083333333333333</v>
      </c>
    </row>
    <row r="8218" spans="2:41" ht="14.5" hidden="1" x14ac:dyDescent="0.35">
      <c r="B8218" s="45" t="s">
        <v>3314</v>
      </c>
      <c r="C8218" s="54">
        <v>908700</v>
      </c>
      <c r="D8218" s="54">
        <v>908706</v>
      </c>
      <c r="E8218" s="60" t="s">
        <v>3218</v>
      </c>
      <c r="F8218" s="73">
        <v>0</v>
      </c>
      <c r="G8218" s="73">
        <v>1.2083333333333333</v>
      </c>
      <c r="H8218" s="73">
        <v>1.2083333333333333</v>
      </c>
      <c r="I8218" s="73">
        <v>1.2083333333333333</v>
      </c>
      <c r="J8218" s="81" t="s">
        <v>4230</v>
      </c>
      <c r="AL8218" s="144">
        <v>0</v>
      </c>
      <c r="AM8218" s="144">
        <v>1.2083333333333333</v>
      </c>
      <c r="AN8218" s="144">
        <v>1.2083333333333333</v>
      </c>
      <c r="AO8218" s="145">
        <v>1.2083333333333333</v>
      </c>
    </row>
    <row r="8219" spans="2:41" ht="14.5" hidden="1" x14ac:dyDescent="0.35">
      <c r="B8219" s="45" t="s">
        <v>3314</v>
      </c>
      <c r="C8219" s="54">
        <v>908905</v>
      </c>
      <c r="D8219" s="54">
        <v>908907</v>
      </c>
      <c r="E8219" s="60" t="s">
        <v>3218</v>
      </c>
      <c r="F8219" s="73">
        <v>0</v>
      </c>
      <c r="G8219" s="73">
        <v>1.2083333333333333</v>
      </c>
      <c r="H8219" s="73">
        <v>1.2083333333333333</v>
      </c>
      <c r="I8219" s="73">
        <v>1.2083333333333333</v>
      </c>
      <c r="J8219" s="81" t="s">
        <v>4230</v>
      </c>
      <c r="AL8219" s="144">
        <v>0</v>
      </c>
      <c r="AM8219" s="144">
        <v>1.2083333333333333</v>
      </c>
      <c r="AN8219" s="144">
        <v>1.2083333333333333</v>
      </c>
      <c r="AO8219" s="145">
        <v>1.2083333333333333</v>
      </c>
    </row>
    <row r="8220" spans="2:41" ht="14.5" hidden="1" x14ac:dyDescent="0.35">
      <c r="B8220" s="45" t="s">
        <v>3314</v>
      </c>
      <c r="C8220" s="54">
        <v>908971</v>
      </c>
      <c r="D8220" s="54">
        <v>908972</v>
      </c>
      <c r="E8220" s="60" t="s">
        <v>3218</v>
      </c>
      <c r="F8220" s="73">
        <v>0</v>
      </c>
      <c r="G8220" s="73">
        <v>1.2083333333333333</v>
      </c>
      <c r="H8220" s="73">
        <v>1.2083333333333333</v>
      </c>
      <c r="I8220" s="73">
        <v>1.2083333333333333</v>
      </c>
      <c r="J8220" s="81" t="s">
        <v>4230</v>
      </c>
      <c r="AL8220" s="144">
        <v>0</v>
      </c>
      <c r="AM8220" s="144">
        <v>1.2083333333333333</v>
      </c>
      <c r="AN8220" s="144">
        <v>1.2083333333333333</v>
      </c>
      <c r="AO8220" s="145">
        <v>1.2083333333333333</v>
      </c>
    </row>
    <row r="8221" spans="2:41" ht="14.5" hidden="1" x14ac:dyDescent="0.35">
      <c r="B8221" s="45" t="s">
        <v>3314</v>
      </c>
      <c r="C8221" s="54">
        <v>908974</v>
      </c>
      <c r="D8221" s="54">
        <v>908974</v>
      </c>
      <c r="E8221" s="60" t="s">
        <v>3218</v>
      </c>
      <c r="F8221" s="73">
        <v>0</v>
      </c>
      <c r="G8221" s="73">
        <v>1.2083333333333333</v>
      </c>
      <c r="H8221" s="73">
        <v>1.2083333333333333</v>
      </c>
      <c r="I8221" s="73">
        <v>1.2083333333333333</v>
      </c>
      <c r="J8221" s="81" t="s">
        <v>4230</v>
      </c>
      <c r="AL8221" s="144">
        <v>0</v>
      </c>
      <c r="AM8221" s="144">
        <v>1.2083333333333333</v>
      </c>
      <c r="AN8221" s="144">
        <v>1.2083333333333333</v>
      </c>
      <c r="AO8221" s="145">
        <v>1.2083333333333333</v>
      </c>
    </row>
    <row r="8222" spans="2:41" ht="14.5" hidden="1" x14ac:dyDescent="0.35">
      <c r="B8222" s="45" t="s">
        <v>3314</v>
      </c>
      <c r="C8222" s="54">
        <v>908978</v>
      </c>
      <c r="D8222" s="54">
        <v>908978</v>
      </c>
      <c r="E8222" s="60" t="s">
        <v>3218</v>
      </c>
      <c r="F8222" s="73">
        <v>0</v>
      </c>
      <c r="G8222" s="73">
        <v>1.2083333333333333</v>
      </c>
      <c r="H8222" s="73">
        <v>1.2083333333333333</v>
      </c>
      <c r="I8222" s="73">
        <v>1.2083333333333333</v>
      </c>
      <c r="J8222" s="81" t="s">
        <v>4230</v>
      </c>
      <c r="AL8222" s="144">
        <v>0</v>
      </c>
      <c r="AM8222" s="144">
        <v>1.2083333333333333</v>
      </c>
      <c r="AN8222" s="144">
        <v>1.2083333333333333</v>
      </c>
      <c r="AO8222" s="145">
        <v>1.2083333333333333</v>
      </c>
    </row>
    <row r="8223" spans="2:41" ht="14.5" hidden="1" x14ac:dyDescent="0.35">
      <c r="B8223" s="45" t="s">
        <v>3314</v>
      </c>
      <c r="C8223" s="54">
        <v>908991</v>
      </c>
      <c r="D8223" s="54">
        <v>908993</v>
      </c>
      <c r="E8223" s="60" t="s">
        <v>3218</v>
      </c>
      <c r="F8223" s="73">
        <v>0</v>
      </c>
      <c r="G8223" s="73">
        <v>1.2083333333333333</v>
      </c>
      <c r="H8223" s="73">
        <v>1.2083333333333333</v>
      </c>
      <c r="I8223" s="73">
        <v>1.2083333333333333</v>
      </c>
      <c r="J8223" s="81" t="s">
        <v>4230</v>
      </c>
      <c r="AL8223" s="144">
        <v>0</v>
      </c>
      <c r="AM8223" s="144">
        <v>1.2083333333333333</v>
      </c>
      <c r="AN8223" s="144">
        <v>1.2083333333333333</v>
      </c>
      <c r="AO8223" s="145">
        <v>1.2083333333333333</v>
      </c>
    </row>
    <row r="8224" spans="2:41" ht="14.5" hidden="1" x14ac:dyDescent="0.35">
      <c r="B8224" s="45" t="s">
        <v>3314</v>
      </c>
      <c r="C8224" s="54">
        <v>908995</v>
      </c>
      <c r="D8224" s="54">
        <v>908996</v>
      </c>
      <c r="E8224" s="60" t="s">
        <v>3218</v>
      </c>
      <c r="F8224" s="73">
        <v>0</v>
      </c>
      <c r="G8224" s="73">
        <v>1.2083333333333333</v>
      </c>
      <c r="H8224" s="73">
        <v>1.2083333333333333</v>
      </c>
      <c r="I8224" s="73">
        <v>1.2083333333333333</v>
      </c>
      <c r="J8224" s="81" t="s">
        <v>4230</v>
      </c>
      <c r="AL8224" s="144">
        <v>0</v>
      </c>
      <c r="AM8224" s="144">
        <v>1.2083333333333333</v>
      </c>
      <c r="AN8224" s="144">
        <v>1.2083333333333333</v>
      </c>
      <c r="AO8224" s="145">
        <v>1.2083333333333333</v>
      </c>
    </row>
    <row r="8225" spans="2:41" ht="14.5" hidden="1" x14ac:dyDescent="0.35">
      <c r="B8225" s="45" t="s">
        <v>3314</v>
      </c>
      <c r="C8225" s="54">
        <v>908998</v>
      </c>
      <c r="D8225" s="54">
        <v>908998</v>
      </c>
      <c r="E8225" s="60" t="s">
        <v>3218</v>
      </c>
      <c r="F8225" s="73">
        <v>0</v>
      </c>
      <c r="G8225" s="73">
        <v>1.2083333333333333</v>
      </c>
      <c r="H8225" s="73">
        <v>1.2083333333333333</v>
      </c>
      <c r="I8225" s="73">
        <v>1.2083333333333333</v>
      </c>
      <c r="J8225" s="81" t="s">
        <v>4230</v>
      </c>
      <c r="AL8225" s="144">
        <v>0</v>
      </c>
      <c r="AM8225" s="144">
        <v>1.2083333333333333</v>
      </c>
      <c r="AN8225" s="144">
        <v>1.2083333333333333</v>
      </c>
      <c r="AO8225" s="145">
        <v>1.2083333333333333</v>
      </c>
    </row>
    <row r="8226" spans="2:41" ht="14.5" hidden="1" x14ac:dyDescent="0.35">
      <c r="B8226" s="45" t="s">
        <v>3314</v>
      </c>
      <c r="C8226" s="54">
        <v>909442</v>
      </c>
      <c r="D8226" s="54">
        <v>909442</v>
      </c>
      <c r="E8226" s="60" t="s">
        <v>3218</v>
      </c>
      <c r="F8226" s="73">
        <v>0</v>
      </c>
      <c r="G8226" s="73">
        <v>1.2083333333333333</v>
      </c>
      <c r="H8226" s="73">
        <v>1.2083333333333333</v>
      </c>
      <c r="I8226" s="73">
        <v>1.2083333333333333</v>
      </c>
      <c r="J8226" s="81" t="s">
        <v>4230</v>
      </c>
      <c r="AL8226" s="144">
        <v>0</v>
      </c>
      <c r="AM8226" s="144">
        <v>1.2083333333333333</v>
      </c>
      <c r="AN8226" s="144">
        <v>1.2083333333333333</v>
      </c>
      <c r="AO8226" s="145">
        <v>1.2083333333333333</v>
      </c>
    </row>
    <row r="8227" spans="2:41" ht="14.5" hidden="1" x14ac:dyDescent="0.35">
      <c r="B8227" s="45" t="s">
        <v>3314</v>
      </c>
      <c r="C8227" s="54">
        <v>909445</v>
      </c>
      <c r="D8227" s="54">
        <v>909449</v>
      </c>
      <c r="E8227" s="60" t="s">
        <v>3218</v>
      </c>
      <c r="F8227" s="73">
        <v>0</v>
      </c>
      <c r="G8227" s="73">
        <v>1.2083333333333333</v>
      </c>
      <c r="H8227" s="73">
        <v>1.2083333333333333</v>
      </c>
      <c r="I8227" s="73">
        <v>1.2083333333333333</v>
      </c>
      <c r="J8227" s="81" t="s">
        <v>4230</v>
      </c>
      <c r="AL8227" s="144">
        <v>0</v>
      </c>
      <c r="AM8227" s="144">
        <v>1.2083333333333333</v>
      </c>
      <c r="AN8227" s="144">
        <v>1.2083333333333333</v>
      </c>
      <c r="AO8227" s="145">
        <v>1.2083333333333333</v>
      </c>
    </row>
    <row r="8228" spans="2:41" ht="14.5" hidden="1" x14ac:dyDescent="0.35">
      <c r="B8228" s="45" t="s">
        <v>3314</v>
      </c>
      <c r="C8228" s="54">
        <v>909626</v>
      </c>
      <c r="D8228" s="54">
        <v>909626</v>
      </c>
      <c r="E8228" s="60" t="s">
        <v>3218</v>
      </c>
      <c r="F8228" s="73">
        <v>0</v>
      </c>
      <c r="G8228" s="73">
        <v>1.2083333333333333</v>
      </c>
      <c r="H8228" s="73">
        <v>1.2083333333333333</v>
      </c>
      <c r="I8228" s="73">
        <v>1.2083333333333333</v>
      </c>
      <c r="J8228" s="81" t="s">
        <v>4230</v>
      </c>
      <c r="AL8228" s="144">
        <v>0</v>
      </c>
      <c r="AM8228" s="144">
        <v>1.2083333333333333</v>
      </c>
      <c r="AN8228" s="144">
        <v>1.2083333333333333</v>
      </c>
      <c r="AO8228" s="145">
        <v>1.2083333333333333</v>
      </c>
    </row>
    <row r="8229" spans="2:41" ht="14.5" hidden="1" x14ac:dyDescent="0.35">
      <c r="B8229" s="45" t="s">
        <v>3314</v>
      </c>
      <c r="C8229" s="54">
        <v>909801</v>
      </c>
      <c r="D8229" s="54">
        <v>909802</v>
      </c>
      <c r="E8229" s="60" t="s">
        <v>3218</v>
      </c>
      <c r="F8229" s="73">
        <v>0</v>
      </c>
      <c r="G8229" s="73">
        <v>1.2083333333333333</v>
      </c>
      <c r="H8229" s="73">
        <v>1.2083333333333333</v>
      </c>
      <c r="I8229" s="73">
        <v>1.2083333333333333</v>
      </c>
      <c r="J8229" s="81" t="s">
        <v>4230</v>
      </c>
      <c r="AL8229" s="144">
        <v>0</v>
      </c>
      <c r="AM8229" s="144">
        <v>1.2083333333333333</v>
      </c>
      <c r="AN8229" s="144">
        <v>1.2083333333333333</v>
      </c>
      <c r="AO8229" s="145">
        <v>1.2083333333333333</v>
      </c>
    </row>
    <row r="8230" spans="2:41" ht="14.5" hidden="1" x14ac:dyDescent="0.35">
      <c r="B8230" s="45" t="s">
        <v>3314</v>
      </c>
      <c r="C8230" s="54">
        <v>909804</v>
      </c>
      <c r="D8230" s="54">
        <v>909805</v>
      </c>
      <c r="E8230" s="60" t="s">
        <v>3218</v>
      </c>
      <c r="F8230" s="73">
        <v>0</v>
      </c>
      <c r="G8230" s="73">
        <v>1.2083333333333333</v>
      </c>
      <c r="H8230" s="73">
        <v>1.2083333333333333</v>
      </c>
      <c r="I8230" s="73">
        <v>1.2083333333333333</v>
      </c>
      <c r="J8230" s="81" t="s">
        <v>4230</v>
      </c>
      <c r="AL8230" s="144">
        <v>0</v>
      </c>
      <c r="AM8230" s="144">
        <v>1.2083333333333333</v>
      </c>
      <c r="AN8230" s="144">
        <v>1.2083333333333333</v>
      </c>
      <c r="AO8230" s="145">
        <v>1.2083333333333333</v>
      </c>
    </row>
    <row r="8231" spans="2:41" ht="14.5" hidden="1" x14ac:dyDescent="0.35">
      <c r="B8231" s="45" t="s">
        <v>3314</v>
      </c>
      <c r="C8231" s="54">
        <v>911051</v>
      </c>
      <c r="D8231" s="54">
        <v>911051</v>
      </c>
      <c r="E8231" s="60" t="s">
        <v>3218</v>
      </c>
      <c r="F8231" s="73">
        <v>0</v>
      </c>
      <c r="G8231" s="73">
        <v>1.2083333333333333</v>
      </c>
      <c r="H8231" s="73">
        <v>1.2083333333333333</v>
      </c>
      <c r="I8231" s="73">
        <v>1.2083333333333333</v>
      </c>
      <c r="J8231" s="81" t="s">
        <v>4230</v>
      </c>
      <c r="AL8231" s="144">
        <v>0</v>
      </c>
      <c r="AM8231" s="144">
        <v>1.2083333333333333</v>
      </c>
      <c r="AN8231" s="144">
        <v>1.2083333333333333</v>
      </c>
      <c r="AO8231" s="145">
        <v>1.2083333333333333</v>
      </c>
    </row>
    <row r="8232" spans="2:41" ht="14.5" hidden="1" x14ac:dyDescent="0.35">
      <c r="B8232" s="45" t="s">
        <v>3314</v>
      </c>
      <c r="C8232" s="54">
        <v>911058</v>
      </c>
      <c r="D8232" s="54">
        <v>911059</v>
      </c>
      <c r="E8232" s="60" t="s">
        <v>3218</v>
      </c>
      <c r="F8232" s="73">
        <v>0</v>
      </c>
      <c r="G8232" s="73">
        <v>1.2083333333333333</v>
      </c>
      <c r="H8232" s="73">
        <v>1.2083333333333333</v>
      </c>
      <c r="I8232" s="73">
        <v>1.2083333333333333</v>
      </c>
      <c r="J8232" s="81" t="s">
        <v>4230</v>
      </c>
      <c r="AL8232" s="144">
        <v>0</v>
      </c>
      <c r="AM8232" s="144">
        <v>1.2083333333333333</v>
      </c>
      <c r="AN8232" s="144">
        <v>1.2083333333333333</v>
      </c>
      <c r="AO8232" s="145">
        <v>1.2083333333333333</v>
      </c>
    </row>
    <row r="8233" spans="2:41" ht="14.5" hidden="1" x14ac:dyDescent="0.35">
      <c r="B8233" s="45" t="s">
        <v>3314</v>
      </c>
      <c r="C8233" s="54">
        <v>911111</v>
      </c>
      <c r="D8233" s="54">
        <v>911113</v>
      </c>
      <c r="E8233" s="60" t="s">
        <v>3218</v>
      </c>
      <c r="F8233" s="73">
        <v>0</v>
      </c>
      <c r="G8233" s="73">
        <v>1.2083333333333333</v>
      </c>
      <c r="H8233" s="73">
        <v>1.2083333333333333</v>
      </c>
      <c r="I8233" s="73">
        <v>1.2083333333333333</v>
      </c>
      <c r="J8233" s="81" t="s">
        <v>4230</v>
      </c>
      <c r="AL8233" s="144">
        <v>0</v>
      </c>
      <c r="AM8233" s="144">
        <v>1.2083333333333333</v>
      </c>
      <c r="AN8233" s="144">
        <v>1.2083333333333333</v>
      </c>
      <c r="AO8233" s="145">
        <v>1.2083333333333333</v>
      </c>
    </row>
    <row r="8234" spans="2:41" ht="14.5" hidden="1" x14ac:dyDescent="0.35">
      <c r="B8234" s="45" t="s">
        <v>3314</v>
      </c>
      <c r="C8234" s="54">
        <v>911116</v>
      </c>
      <c r="D8234" s="54">
        <v>911116</v>
      </c>
      <c r="E8234" s="60" t="s">
        <v>3218</v>
      </c>
      <c r="F8234" s="73">
        <v>0</v>
      </c>
      <c r="G8234" s="73">
        <v>1.2083333333333333</v>
      </c>
      <c r="H8234" s="73">
        <v>1.2083333333333333</v>
      </c>
      <c r="I8234" s="73">
        <v>1.2083333333333333</v>
      </c>
      <c r="J8234" s="81" t="s">
        <v>4230</v>
      </c>
      <c r="AL8234" s="144">
        <v>0</v>
      </c>
      <c r="AM8234" s="144">
        <v>1.2083333333333333</v>
      </c>
      <c r="AN8234" s="144">
        <v>1.2083333333333333</v>
      </c>
      <c r="AO8234" s="145">
        <v>1.2083333333333333</v>
      </c>
    </row>
    <row r="8235" spans="2:41" ht="14.5" hidden="1" x14ac:dyDescent="0.35">
      <c r="B8235" s="45" t="s">
        <v>3314</v>
      </c>
      <c r="C8235" s="54">
        <v>911118</v>
      </c>
      <c r="D8235" s="54">
        <v>911119</v>
      </c>
      <c r="E8235" s="60" t="s">
        <v>3218</v>
      </c>
      <c r="F8235" s="73">
        <v>0</v>
      </c>
      <c r="G8235" s="73">
        <v>1.2083333333333333</v>
      </c>
      <c r="H8235" s="73">
        <v>1.2083333333333333</v>
      </c>
      <c r="I8235" s="73">
        <v>1.2083333333333333</v>
      </c>
      <c r="J8235" s="81" t="s">
        <v>4230</v>
      </c>
      <c r="AL8235" s="144">
        <v>0</v>
      </c>
      <c r="AM8235" s="144">
        <v>1.2083333333333333</v>
      </c>
      <c r="AN8235" s="144">
        <v>1.2083333333333333</v>
      </c>
      <c r="AO8235" s="145">
        <v>1.2083333333333333</v>
      </c>
    </row>
    <row r="8236" spans="2:41" ht="14.5" hidden="1" x14ac:dyDescent="0.35">
      <c r="B8236" s="45" t="s">
        <v>3314</v>
      </c>
      <c r="C8236" s="54">
        <v>911127</v>
      </c>
      <c r="D8236" s="54">
        <v>911127</v>
      </c>
      <c r="E8236" s="60" t="s">
        <v>3218</v>
      </c>
      <c r="F8236" s="73">
        <v>0</v>
      </c>
      <c r="G8236" s="73">
        <v>1.2083333333333333</v>
      </c>
      <c r="H8236" s="73">
        <v>1.2083333333333333</v>
      </c>
      <c r="I8236" s="73">
        <v>1.2083333333333333</v>
      </c>
      <c r="J8236" s="81" t="s">
        <v>4230</v>
      </c>
      <c r="AL8236" s="144">
        <v>0</v>
      </c>
      <c r="AM8236" s="144">
        <v>1.2083333333333333</v>
      </c>
      <c r="AN8236" s="144">
        <v>1.2083333333333333</v>
      </c>
      <c r="AO8236" s="145">
        <v>1.2083333333333333</v>
      </c>
    </row>
    <row r="8237" spans="2:41" ht="14.5" hidden="1" x14ac:dyDescent="0.35">
      <c r="B8237" s="45" t="s">
        <v>3314</v>
      </c>
      <c r="C8237" s="54">
        <v>911215</v>
      </c>
      <c r="D8237" s="54">
        <v>911215</v>
      </c>
      <c r="E8237" s="60" t="s">
        <v>3218</v>
      </c>
      <c r="F8237" s="73">
        <v>0</v>
      </c>
      <c r="G8237" s="73">
        <v>1.2083333333333333</v>
      </c>
      <c r="H8237" s="73">
        <v>1.2083333333333333</v>
      </c>
      <c r="I8237" s="73">
        <v>1.2083333333333333</v>
      </c>
      <c r="J8237" s="81" t="s">
        <v>4230</v>
      </c>
      <c r="AL8237" s="144">
        <v>0</v>
      </c>
      <c r="AM8237" s="144">
        <v>1.2083333333333333</v>
      </c>
      <c r="AN8237" s="144">
        <v>1.2083333333333333</v>
      </c>
      <c r="AO8237" s="145">
        <v>1.2083333333333333</v>
      </c>
    </row>
    <row r="8238" spans="2:41" ht="14.5" hidden="1" x14ac:dyDescent="0.35">
      <c r="B8238" s="45" t="s">
        <v>3314</v>
      </c>
      <c r="C8238" s="54">
        <v>911370</v>
      </c>
      <c r="D8238" s="54">
        <v>911374</v>
      </c>
      <c r="E8238" s="60" t="s">
        <v>3218</v>
      </c>
      <c r="F8238" s="73">
        <v>0</v>
      </c>
      <c r="G8238" s="73">
        <v>1.2083333333333333</v>
      </c>
      <c r="H8238" s="73">
        <v>1.2083333333333333</v>
      </c>
      <c r="I8238" s="73">
        <v>1.2083333333333333</v>
      </c>
      <c r="J8238" s="81" t="s">
        <v>4230</v>
      </c>
      <c r="AL8238" s="144">
        <v>0</v>
      </c>
      <c r="AM8238" s="144">
        <v>1.2083333333333333</v>
      </c>
      <c r="AN8238" s="144">
        <v>1.2083333333333333</v>
      </c>
      <c r="AO8238" s="145">
        <v>1.2083333333333333</v>
      </c>
    </row>
    <row r="8239" spans="2:41" ht="14.5" hidden="1" x14ac:dyDescent="0.35">
      <c r="B8239" s="45" t="s">
        <v>3314</v>
      </c>
      <c r="C8239" s="54">
        <v>911376</v>
      </c>
      <c r="D8239" s="54">
        <v>911376</v>
      </c>
      <c r="E8239" s="60" t="s">
        <v>3218</v>
      </c>
      <c r="F8239" s="73">
        <v>0</v>
      </c>
      <c r="G8239" s="73">
        <v>1.2083333333333333</v>
      </c>
      <c r="H8239" s="73">
        <v>1.2083333333333333</v>
      </c>
      <c r="I8239" s="73">
        <v>1.2083333333333333</v>
      </c>
      <c r="J8239" s="81" t="s">
        <v>4230</v>
      </c>
      <c r="AL8239" s="144">
        <v>0</v>
      </c>
      <c r="AM8239" s="144">
        <v>1.2083333333333333</v>
      </c>
      <c r="AN8239" s="144">
        <v>1.2083333333333333</v>
      </c>
      <c r="AO8239" s="145">
        <v>1.2083333333333333</v>
      </c>
    </row>
    <row r="8240" spans="2:41" ht="14.5" hidden="1" x14ac:dyDescent="0.35">
      <c r="B8240" s="45" t="s">
        <v>3314</v>
      </c>
      <c r="C8240" s="54">
        <v>911421</v>
      </c>
      <c r="D8240" s="54">
        <v>911421</v>
      </c>
      <c r="E8240" s="60" t="s">
        <v>3218</v>
      </c>
      <c r="F8240" s="73">
        <v>0</v>
      </c>
      <c r="G8240" s="73">
        <v>1.2083333333333333</v>
      </c>
      <c r="H8240" s="73">
        <v>1.2083333333333333</v>
      </c>
      <c r="I8240" s="73">
        <v>1.2083333333333333</v>
      </c>
      <c r="J8240" s="81" t="s">
        <v>4230</v>
      </c>
      <c r="AL8240" s="144">
        <v>0</v>
      </c>
      <c r="AM8240" s="144">
        <v>1.2083333333333333</v>
      </c>
      <c r="AN8240" s="144">
        <v>1.2083333333333333</v>
      </c>
      <c r="AO8240" s="145">
        <v>1.2083333333333333</v>
      </c>
    </row>
    <row r="8241" spans="2:41" ht="14.5" hidden="1" x14ac:dyDescent="0.35">
      <c r="B8241" s="45" t="s">
        <v>3314</v>
      </c>
      <c r="C8241" s="54">
        <v>911705</v>
      </c>
      <c r="D8241" s="54">
        <v>911705</v>
      </c>
      <c r="E8241" s="60" t="s">
        <v>3218</v>
      </c>
      <c r="F8241" s="73">
        <v>0</v>
      </c>
      <c r="G8241" s="73">
        <v>1.2083333333333333</v>
      </c>
      <c r="H8241" s="73">
        <v>1.2083333333333333</v>
      </c>
      <c r="I8241" s="73">
        <v>1.2083333333333333</v>
      </c>
      <c r="J8241" s="81" t="s">
        <v>4230</v>
      </c>
      <c r="AL8241" s="144">
        <v>0</v>
      </c>
      <c r="AM8241" s="144">
        <v>1.2083333333333333</v>
      </c>
      <c r="AN8241" s="144">
        <v>1.2083333333333333</v>
      </c>
      <c r="AO8241" s="145">
        <v>1.2083333333333333</v>
      </c>
    </row>
    <row r="8242" spans="2:41" ht="14.5" hidden="1" x14ac:dyDescent="0.35">
      <c r="B8242" s="45" t="s">
        <v>3314</v>
      </c>
      <c r="C8242" s="54">
        <v>911733</v>
      </c>
      <c r="D8242" s="54">
        <v>911733</v>
      </c>
      <c r="E8242" s="60" t="s">
        <v>3218</v>
      </c>
      <c r="F8242" s="73">
        <v>0</v>
      </c>
      <c r="G8242" s="73">
        <v>1.2083333333333333</v>
      </c>
      <c r="H8242" s="73">
        <v>1.2083333333333333</v>
      </c>
      <c r="I8242" s="73">
        <v>1.2083333333333333</v>
      </c>
      <c r="J8242" s="81" t="s">
        <v>4230</v>
      </c>
      <c r="AL8242" s="144">
        <v>0</v>
      </c>
      <c r="AM8242" s="144">
        <v>1.2083333333333333</v>
      </c>
      <c r="AN8242" s="144">
        <v>1.2083333333333333</v>
      </c>
      <c r="AO8242" s="145">
        <v>1.2083333333333333</v>
      </c>
    </row>
    <row r="8243" spans="2:41" ht="14.5" hidden="1" x14ac:dyDescent="0.35">
      <c r="B8243" s="45" t="s">
        <v>3314</v>
      </c>
      <c r="C8243" s="54">
        <v>911749</v>
      </c>
      <c r="D8243" s="54">
        <v>911749</v>
      </c>
      <c r="E8243" s="60" t="s">
        <v>3218</v>
      </c>
      <c r="F8243" s="73">
        <v>0</v>
      </c>
      <c r="G8243" s="73">
        <v>1.2083333333333333</v>
      </c>
      <c r="H8243" s="73">
        <v>1.2083333333333333</v>
      </c>
      <c r="I8243" s="73">
        <v>1.2083333333333333</v>
      </c>
      <c r="J8243" s="81" t="s">
        <v>4230</v>
      </c>
      <c r="AL8243" s="144">
        <v>0</v>
      </c>
      <c r="AM8243" s="144">
        <v>1.2083333333333333</v>
      </c>
      <c r="AN8243" s="144">
        <v>1.2083333333333333</v>
      </c>
      <c r="AO8243" s="145">
        <v>1.2083333333333333</v>
      </c>
    </row>
    <row r="8244" spans="2:41" ht="14.5" hidden="1" x14ac:dyDescent="0.35">
      <c r="B8244" s="45" t="s">
        <v>3314</v>
      </c>
      <c r="C8244" s="54">
        <v>911759</v>
      </c>
      <c r="D8244" s="54">
        <v>911759</v>
      </c>
      <c r="E8244" s="60" t="s">
        <v>3218</v>
      </c>
      <c r="F8244" s="73">
        <v>0</v>
      </c>
      <c r="G8244" s="73">
        <v>1.2083333333333333</v>
      </c>
      <c r="H8244" s="73">
        <v>1.2083333333333333</v>
      </c>
      <c r="I8244" s="73">
        <v>1.2083333333333333</v>
      </c>
      <c r="J8244" s="81" t="s">
        <v>4230</v>
      </c>
      <c r="AL8244" s="144">
        <v>0</v>
      </c>
      <c r="AM8244" s="144">
        <v>1.2083333333333333</v>
      </c>
      <c r="AN8244" s="144">
        <v>1.2083333333333333</v>
      </c>
      <c r="AO8244" s="145">
        <v>1.2083333333333333</v>
      </c>
    </row>
    <row r="8245" spans="2:41" ht="14.5" hidden="1" x14ac:dyDescent="0.35">
      <c r="B8245" s="45" t="s">
        <v>3314</v>
      </c>
      <c r="C8245" s="54">
        <v>911825</v>
      </c>
      <c r="D8245" s="54">
        <v>911825</v>
      </c>
      <c r="E8245" s="60" t="s">
        <v>3218</v>
      </c>
      <c r="F8245" s="73">
        <v>0</v>
      </c>
      <c r="G8245" s="73">
        <v>1.2083333333333333</v>
      </c>
      <c r="H8245" s="73">
        <v>1.2083333333333333</v>
      </c>
      <c r="I8245" s="73">
        <v>1.2083333333333333</v>
      </c>
      <c r="J8245" s="81" t="s">
        <v>4230</v>
      </c>
      <c r="AL8245" s="144">
        <v>0</v>
      </c>
      <c r="AM8245" s="144">
        <v>1.2083333333333333</v>
      </c>
      <c r="AN8245" s="144">
        <v>1.2083333333333333</v>
      </c>
      <c r="AO8245" s="145">
        <v>1.2083333333333333</v>
      </c>
    </row>
    <row r="8246" spans="2:41" ht="14.5" hidden="1" x14ac:dyDescent="0.35">
      <c r="B8246" s="45" t="s">
        <v>3314</v>
      </c>
      <c r="C8246" s="54">
        <v>911874</v>
      </c>
      <c r="D8246" s="54">
        <v>911874</v>
      </c>
      <c r="E8246" s="60" t="s">
        <v>3218</v>
      </c>
      <c r="F8246" s="73">
        <v>0</v>
      </c>
      <c r="G8246" s="73">
        <v>1.2083333333333333</v>
      </c>
      <c r="H8246" s="73">
        <v>1.2083333333333333</v>
      </c>
      <c r="I8246" s="73">
        <v>1.2083333333333333</v>
      </c>
      <c r="J8246" s="81" t="s">
        <v>4230</v>
      </c>
      <c r="AL8246" s="144">
        <v>0</v>
      </c>
      <c r="AM8246" s="144">
        <v>1.2083333333333333</v>
      </c>
      <c r="AN8246" s="144">
        <v>1.2083333333333333</v>
      </c>
      <c r="AO8246" s="145">
        <v>1.2083333333333333</v>
      </c>
    </row>
    <row r="8247" spans="2:41" ht="14.5" hidden="1" x14ac:dyDescent="0.35">
      <c r="B8247" s="45" t="s">
        <v>3314</v>
      </c>
      <c r="C8247" s="54">
        <v>911882</v>
      </c>
      <c r="D8247" s="54">
        <v>911882</v>
      </c>
      <c r="E8247" s="60" t="s">
        <v>3218</v>
      </c>
      <c r="F8247" s="73">
        <v>0</v>
      </c>
      <c r="G8247" s="73">
        <v>1.2083333333333333</v>
      </c>
      <c r="H8247" s="73">
        <v>1.2083333333333333</v>
      </c>
      <c r="I8247" s="73">
        <v>1.2083333333333333</v>
      </c>
      <c r="J8247" s="81" t="s">
        <v>4230</v>
      </c>
      <c r="AL8247" s="144">
        <v>0</v>
      </c>
      <c r="AM8247" s="144">
        <v>1.2083333333333333</v>
      </c>
      <c r="AN8247" s="144">
        <v>1.2083333333333333</v>
      </c>
      <c r="AO8247" s="145">
        <v>1.2083333333333333</v>
      </c>
    </row>
    <row r="8248" spans="2:41" ht="14.5" hidden="1" x14ac:dyDescent="0.35">
      <c r="B8248" s="45" t="s">
        <v>3314</v>
      </c>
      <c r="C8248" s="54">
        <v>913021</v>
      </c>
      <c r="D8248" s="54">
        <v>913023</v>
      </c>
      <c r="E8248" s="60" t="s">
        <v>3218</v>
      </c>
      <c r="F8248" s="73">
        <v>0</v>
      </c>
      <c r="G8248" s="73">
        <v>1.2083333333333333</v>
      </c>
      <c r="H8248" s="73">
        <v>1.2083333333333333</v>
      </c>
      <c r="I8248" s="73">
        <v>1.2083333333333333</v>
      </c>
      <c r="J8248" s="81" t="s">
        <v>4230</v>
      </c>
      <c r="AL8248" s="144">
        <v>0</v>
      </c>
      <c r="AM8248" s="144">
        <v>1.2083333333333333</v>
      </c>
      <c r="AN8248" s="144">
        <v>1.2083333333333333</v>
      </c>
      <c r="AO8248" s="145">
        <v>1.2083333333333333</v>
      </c>
    </row>
    <row r="8249" spans="2:41" ht="14.5" hidden="1" x14ac:dyDescent="0.35">
      <c r="B8249" s="45" t="s">
        <v>3314</v>
      </c>
      <c r="C8249" s="54">
        <v>913031</v>
      </c>
      <c r="D8249" s="54">
        <v>913031</v>
      </c>
      <c r="E8249" s="60" t="s">
        <v>3218</v>
      </c>
      <c r="F8249" s="73">
        <v>0</v>
      </c>
      <c r="G8249" s="73">
        <v>1.2083333333333333</v>
      </c>
      <c r="H8249" s="73">
        <v>1.2083333333333333</v>
      </c>
      <c r="I8249" s="73">
        <v>1.2083333333333333</v>
      </c>
      <c r="J8249" s="81" t="s">
        <v>4230</v>
      </c>
      <c r="AL8249" s="144">
        <v>0</v>
      </c>
      <c r="AM8249" s="144">
        <v>1.2083333333333333</v>
      </c>
      <c r="AN8249" s="144">
        <v>1.2083333333333333</v>
      </c>
      <c r="AO8249" s="145">
        <v>1.2083333333333333</v>
      </c>
    </row>
    <row r="8250" spans="2:41" ht="14.5" hidden="1" x14ac:dyDescent="0.35">
      <c r="B8250" s="45" t="s">
        <v>3314</v>
      </c>
      <c r="C8250" s="54">
        <v>913054</v>
      </c>
      <c r="D8250" s="54">
        <v>913054</v>
      </c>
      <c r="E8250" s="60" t="s">
        <v>3218</v>
      </c>
      <c r="F8250" s="73">
        <v>0</v>
      </c>
      <c r="G8250" s="73">
        <v>1.2083333333333333</v>
      </c>
      <c r="H8250" s="73">
        <v>1.2083333333333333</v>
      </c>
      <c r="I8250" s="73">
        <v>1.2083333333333333</v>
      </c>
      <c r="J8250" s="81" t="s">
        <v>4230</v>
      </c>
      <c r="AL8250" s="144">
        <v>0</v>
      </c>
      <c r="AM8250" s="144">
        <v>1.2083333333333333</v>
      </c>
      <c r="AN8250" s="144">
        <v>1.2083333333333333</v>
      </c>
      <c r="AO8250" s="145">
        <v>1.2083333333333333</v>
      </c>
    </row>
    <row r="8251" spans="2:41" ht="14.5" hidden="1" x14ac:dyDescent="0.35">
      <c r="B8251" s="45" t="s">
        <v>3314</v>
      </c>
      <c r="C8251" s="54">
        <v>913061</v>
      </c>
      <c r="D8251" s="54">
        <v>913061</v>
      </c>
      <c r="E8251" s="60" t="s">
        <v>3218</v>
      </c>
      <c r="F8251" s="73">
        <v>0</v>
      </c>
      <c r="G8251" s="73">
        <v>1.2083333333333333</v>
      </c>
      <c r="H8251" s="73">
        <v>1.2083333333333333</v>
      </c>
      <c r="I8251" s="73">
        <v>1.2083333333333333</v>
      </c>
      <c r="J8251" s="81" t="s">
        <v>4230</v>
      </c>
      <c r="AL8251" s="144">
        <v>0</v>
      </c>
      <c r="AM8251" s="144">
        <v>1.2083333333333333</v>
      </c>
      <c r="AN8251" s="144">
        <v>1.2083333333333333</v>
      </c>
      <c r="AO8251" s="145">
        <v>1.2083333333333333</v>
      </c>
    </row>
    <row r="8252" spans="2:41" ht="14.5" hidden="1" x14ac:dyDescent="0.35">
      <c r="B8252" s="45" t="s">
        <v>3314</v>
      </c>
      <c r="C8252" s="54">
        <v>913126</v>
      </c>
      <c r="D8252" s="54">
        <v>913126</v>
      </c>
      <c r="E8252" s="60" t="s">
        <v>3218</v>
      </c>
      <c r="F8252" s="73">
        <v>0</v>
      </c>
      <c r="G8252" s="73">
        <v>1.2083333333333333</v>
      </c>
      <c r="H8252" s="73">
        <v>1.2083333333333333</v>
      </c>
      <c r="I8252" s="73">
        <v>1.2083333333333333</v>
      </c>
      <c r="J8252" s="81" t="s">
        <v>4230</v>
      </c>
      <c r="AL8252" s="144">
        <v>0</v>
      </c>
      <c r="AM8252" s="144">
        <v>1.2083333333333333</v>
      </c>
      <c r="AN8252" s="144">
        <v>1.2083333333333333</v>
      </c>
      <c r="AO8252" s="145">
        <v>1.2083333333333333</v>
      </c>
    </row>
    <row r="8253" spans="2:41" ht="14.5" hidden="1" x14ac:dyDescent="0.35">
      <c r="B8253" s="45" t="s">
        <v>3314</v>
      </c>
      <c r="C8253" s="54">
        <v>913509</v>
      </c>
      <c r="D8253" s="54">
        <v>913509</v>
      </c>
      <c r="E8253" s="60" t="s">
        <v>3218</v>
      </c>
      <c r="F8253" s="73">
        <v>0</v>
      </c>
      <c r="G8253" s="73">
        <v>1.2083333333333333</v>
      </c>
      <c r="H8253" s="73">
        <v>1.2083333333333333</v>
      </c>
      <c r="I8253" s="73">
        <v>1.2083333333333333</v>
      </c>
      <c r="J8253" s="81" t="s">
        <v>4230</v>
      </c>
      <c r="AL8253" s="144">
        <v>0</v>
      </c>
      <c r="AM8253" s="144">
        <v>1.2083333333333333</v>
      </c>
      <c r="AN8253" s="144">
        <v>1.2083333333333333</v>
      </c>
      <c r="AO8253" s="145">
        <v>1.2083333333333333</v>
      </c>
    </row>
    <row r="8254" spans="2:41" ht="14.5" hidden="1" x14ac:dyDescent="0.35">
      <c r="B8254" s="45" t="s">
        <v>3314</v>
      </c>
      <c r="C8254" s="54">
        <v>913521</v>
      </c>
      <c r="D8254" s="54">
        <v>913521</v>
      </c>
      <c r="E8254" s="60" t="s">
        <v>3218</v>
      </c>
      <c r="F8254" s="73">
        <v>0</v>
      </c>
      <c r="G8254" s="73">
        <v>1.2083333333333333</v>
      </c>
      <c r="H8254" s="73">
        <v>1.2083333333333333</v>
      </c>
      <c r="I8254" s="73">
        <v>1.2083333333333333</v>
      </c>
      <c r="J8254" s="81" t="s">
        <v>4230</v>
      </c>
      <c r="AL8254" s="144">
        <v>0</v>
      </c>
      <c r="AM8254" s="144">
        <v>1.2083333333333333</v>
      </c>
      <c r="AN8254" s="144">
        <v>1.2083333333333333</v>
      </c>
      <c r="AO8254" s="145">
        <v>1.2083333333333333</v>
      </c>
    </row>
    <row r="8255" spans="2:41" ht="14.5" hidden="1" x14ac:dyDescent="0.35">
      <c r="B8255" s="45" t="s">
        <v>3314</v>
      </c>
      <c r="C8255" s="54">
        <v>982077</v>
      </c>
      <c r="D8255" s="54">
        <v>982077</v>
      </c>
      <c r="E8255" s="60" t="s">
        <v>3218</v>
      </c>
      <c r="F8255" s="73">
        <v>0</v>
      </c>
      <c r="G8255" s="73">
        <v>1.2083333333333333</v>
      </c>
      <c r="H8255" s="73">
        <v>1.2083333333333333</v>
      </c>
      <c r="I8255" s="73">
        <v>1.2083333333333333</v>
      </c>
      <c r="J8255" s="81" t="s">
        <v>4230</v>
      </c>
      <c r="AL8255" s="144">
        <v>0</v>
      </c>
      <c r="AM8255" s="144">
        <v>1.2083333333333333</v>
      </c>
      <c r="AN8255" s="144">
        <v>1.2083333333333333</v>
      </c>
      <c r="AO8255" s="145">
        <v>1.2083333333333333</v>
      </c>
    </row>
    <row r="8256" spans="2:41" ht="14.5" hidden="1" x14ac:dyDescent="0.35">
      <c r="B8256" s="45" t="s">
        <v>3314</v>
      </c>
      <c r="C8256" s="54">
        <v>982110</v>
      </c>
      <c r="D8256" s="54">
        <v>982110</v>
      </c>
      <c r="E8256" s="60" t="s">
        <v>3218</v>
      </c>
      <c r="F8256" s="73">
        <v>0</v>
      </c>
      <c r="G8256" s="73">
        <v>1.2083333333333333</v>
      </c>
      <c r="H8256" s="73">
        <v>1.2083333333333333</v>
      </c>
      <c r="I8256" s="73">
        <v>1.2083333333333333</v>
      </c>
      <c r="J8256" s="81" t="s">
        <v>4230</v>
      </c>
      <c r="AL8256" s="144">
        <v>0</v>
      </c>
      <c r="AM8256" s="144">
        <v>1.2083333333333333</v>
      </c>
      <c r="AN8256" s="144">
        <v>1.2083333333333333</v>
      </c>
      <c r="AO8256" s="145">
        <v>1.2083333333333333</v>
      </c>
    </row>
    <row r="8257" spans="2:41" ht="14.5" hidden="1" x14ac:dyDescent="0.35">
      <c r="B8257" s="45" t="s">
        <v>3314</v>
      </c>
      <c r="C8257" s="54">
        <v>982385</v>
      </c>
      <c r="D8257" s="54">
        <v>982385</v>
      </c>
      <c r="E8257" s="60" t="s">
        <v>3218</v>
      </c>
      <c r="F8257" s="73">
        <v>0</v>
      </c>
      <c r="G8257" s="73">
        <v>1.2083333333333333</v>
      </c>
      <c r="H8257" s="73">
        <v>1.2083333333333333</v>
      </c>
      <c r="I8257" s="73">
        <v>1.2083333333333333</v>
      </c>
      <c r="J8257" s="81" t="s">
        <v>4230</v>
      </c>
      <c r="AL8257" s="144">
        <v>0</v>
      </c>
      <c r="AM8257" s="144">
        <v>1.2083333333333333</v>
      </c>
      <c r="AN8257" s="144">
        <v>1.2083333333333333</v>
      </c>
      <c r="AO8257" s="145">
        <v>1.2083333333333333</v>
      </c>
    </row>
    <row r="8258" spans="2:41" ht="14.5" hidden="1" x14ac:dyDescent="0.35">
      <c r="B8258" s="45" t="s">
        <v>3314</v>
      </c>
      <c r="C8258" s="54">
        <v>982390</v>
      </c>
      <c r="D8258" s="54">
        <v>982391</v>
      </c>
      <c r="E8258" s="60" t="s">
        <v>3218</v>
      </c>
      <c r="F8258" s="73">
        <v>0</v>
      </c>
      <c r="G8258" s="73">
        <v>1.2083333333333333</v>
      </c>
      <c r="H8258" s="73">
        <v>1.2083333333333333</v>
      </c>
      <c r="I8258" s="73">
        <v>1.2083333333333333</v>
      </c>
      <c r="J8258" s="81" t="s">
        <v>4230</v>
      </c>
      <c r="AL8258" s="144">
        <v>0</v>
      </c>
      <c r="AM8258" s="144">
        <v>1.2083333333333333</v>
      </c>
      <c r="AN8258" s="144">
        <v>1.2083333333333333</v>
      </c>
      <c r="AO8258" s="145">
        <v>1.2083333333333333</v>
      </c>
    </row>
    <row r="8259" spans="2:41" ht="14.5" hidden="1" x14ac:dyDescent="0.35">
      <c r="B8259" s="45" t="s">
        <v>3314</v>
      </c>
      <c r="C8259" s="54">
        <v>982394</v>
      </c>
      <c r="D8259" s="54">
        <v>982394</v>
      </c>
      <c r="E8259" s="60" t="s">
        <v>3218</v>
      </c>
      <c r="F8259" s="73">
        <v>0</v>
      </c>
      <c r="G8259" s="73">
        <v>1.2083333333333333</v>
      </c>
      <c r="H8259" s="73">
        <v>1.2083333333333333</v>
      </c>
      <c r="I8259" s="73">
        <v>1.2083333333333333</v>
      </c>
      <c r="J8259" s="81" t="s">
        <v>4230</v>
      </c>
      <c r="AL8259" s="144">
        <v>0</v>
      </c>
      <c r="AM8259" s="144">
        <v>1.2083333333333333</v>
      </c>
      <c r="AN8259" s="144">
        <v>1.2083333333333333</v>
      </c>
      <c r="AO8259" s="145">
        <v>1.2083333333333333</v>
      </c>
    </row>
    <row r="8260" spans="2:41" ht="14.5" hidden="1" x14ac:dyDescent="0.35">
      <c r="B8260" s="45" t="s">
        <v>3314</v>
      </c>
      <c r="C8260" s="54">
        <v>982397</v>
      </c>
      <c r="D8260" s="54">
        <v>982398</v>
      </c>
      <c r="E8260" s="60" t="s">
        <v>3218</v>
      </c>
      <c r="F8260" s="73">
        <v>0</v>
      </c>
      <c r="G8260" s="73">
        <v>1.2083333333333333</v>
      </c>
      <c r="H8260" s="73">
        <v>1.2083333333333333</v>
      </c>
      <c r="I8260" s="73">
        <v>1.2083333333333333</v>
      </c>
      <c r="J8260" s="81" t="s">
        <v>4230</v>
      </c>
      <c r="AL8260" s="144">
        <v>0</v>
      </c>
      <c r="AM8260" s="144">
        <v>1.2083333333333333</v>
      </c>
      <c r="AN8260" s="144">
        <v>1.2083333333333333</v>
      </c>
      <c r="AO8260" s="145">
        <v>1.2083333333333333</v>
      </c>
    </row>
    <row r="8261" spans="2:41" ht="14.5" hidden="1" x14ac:dyDescent="0.35">
      <c r="B8261" s="45" t="s">
        <v>3314</v>
      </c>
      <c r="C8261" s="54">
        <v>982400</v>
      </c>
      <c r="D8261" s="54">
        <v>982400</v>
      </c>
      <c r="E8261" s="60" t="s">
        <v>3218</v>
      </c>
      <c r="F8261" s="73">
        <v>0</v>
      </c>
      <c r="G8261" s="73">
        <v>1.2083333333333333</v>
      </c>
      <c r="H8261" s="73">
        <v>1.2083333333333333</v>
      </c>
      <c r="I8261" s="73">
        <v>1.2083333333333333</v>
      </c>
      <c r="J8261" s="81" t="s">
        <v>4230</v>
      </c>
      <c r="AL8261" s="144">
        <v>0</v>
      </c>
      <c r="AM8261" s="144">
        <v>1.2083333333333333</v>
      </c>
      <c r="AN8261" s="144">
        <v>1.2083333333333333</v>
      </c>
      <c r="AO8261" s="145">
        <v>1.2083333333333333</v>
      </c>
    </row>
    <row r="8262" spans="2:41" ht="14.5" hidden="1" x14ac:dyDescent="0.35">
      <c r="B8262" s="45" t="s">
        <v>3314</v>
      </c>
      <c r="C8262" s="54">
        <v>982404</v>
      </c>
      <c r="D8262" s="54">
        <v>982404</v>
      </c>
      <c r="E8262" s="60" t="s">
        <v>3218</v>
      </c>
      <c r="F8262" s="73">
        <v>0</v>
      </c>
      <c r="G8262" s="73">
        <v>1.2083333333333333</v>
      </c>
      <c r="H8262" s="73">
        <v>1.2083333333333333</v>
      </c>
      <c r="I8262" s="73">
        <v>1.2083333333333333</v>
      </c>
      <c r="J8262" s="81" t="s">
        <v>4230</v>
      </c>
      <c r="AL8262" s="144">
        <v>0</v>
      </c>
      <c r="AM8262" s="144">
        <v>1.2083333333333333</v>
      </c>
      <c r="AN8262" s="144">
        <v>1.2083333333333333</v>
      </c>
      <c r="AO8262" s="145">
        <v>1.2083333333333333</v>
      </c>
    </row>
    <row r="8263" spans="2:41" ht="14.5" hidden="1" x14ac:dyDescent="0.35">
      <c r="B8263" s="45" t="s">
        <v>3314</v>
      </c>
      <c r="C8263" s="54">
        <v>982407</v>
      </c>
      <c r="D8263" s="54">
        <v>982409</v>
      </c>
      <c r="E8263" s="60" t="s">
        <v>3218</v>
      </c>
      <c r="F8263" s="73">
        <v>0</v>
      </c>
      <c r="G8263" s="73">
        <v>1.2083333333333333</v>
      </c>
      <c r="H8263" s="73">
        <v>1.2083333333333333</v>
      </c>
      <c r="I8263" s="73">
        <v>1.2083333333333333</v>
      </c>
      <c r="J8263" s="81" t="s">
        <v>4230</v>
      </c>
      <c r="AL8263" s="144">
        <v>0</v>
      </c>
      <c r="AM8263" s="144">
        <v>1.2083333333333333</v>
      </c>
      <c r="AN8263" s="144">
        <v>1.2083333333333333</v>
      </c>
      <c r="AO8263" s="145">
        <v>1.2083333333333333</v>
      </c>
    </row>
    <row r="8264" spans="2:41" ht="14.5" hidden="1" x14ac:dyDescent="0.35">
      <c r="B8264" s="45" t="s">
        <v>3314</v>
      </c>
      <c r="C8264" s="54">
        <v>982450</v>
      </c>
      <c r="D8264" s="54">
        <v>982452</v>
      </c>
      <c r="E8264" s="60" t="s">
        <v>3218</v>
      </c>
      <c r="F8264" s="73">
        <v>0</v>
      </c>
      <c r="G8264" s="73">
        <v>1.2083333333333333</v>
      </c>
      <c r="H8264" s="73">
        <v>1.2083333333333333</v>
      </c>
      <c r="I8264" s="73">
        <v>1.2083333333333333</v>
      </c>
      <c r="J8264" s="81" t="s">
        <v>4230</v>
      </c>
      <c r="AL8264" s="144">
        <v>0</v>
      </c>
      <c r="AM8264" s="144">
        <v>1.2083333333333333</v>
      </c>
      <c r="AN8264" s="144">
        <v>1.2083333333333333</v>
      </c>
      <c r="AO8264" s="145">
        <v>1.2083333333333333</v>
      </c>
    </row>
    <row r="8265" spans="2:41" ht="14.5" hidden="1" x14ac:dyDescent="0.35">
      <c r="B8265" s="45" t="s">
        <v>3314</v>
      </c>
      <c r="C8265" s="54">
        <v>982455</v>
      </c>
      <c r="D8265" s="54">
        <v>982455</v>
      </c>
      <c r="E8265" s="60" t="s">
        <v>3218</v>
      </c>
      <c r="F8265" s="73">
        <v>0</v>
      </c>
      <c r="G8265" s="73">
        <v>1.2083333333333333</v>
      </c>
      <c r="H8265" s="73">
        <v>1.2083333333333333</v>
      </c>
      <c r="I8265" s="73">
        <v>1.2083333333333333</v>
      </c>
      <c r="J8265" s="81" t="s">
        <v>4230</v>
      </c>
      <c r="AL8265" s="144">
        <v>0</v>
      </c>
      <c r="AM8265" s="144">
        <v>1.2083333333333333</v>
      </c>
      <c r="AN8265" s="144">
        <v>1.2083333333333333</v>
      </c>
      <c r="AO8265" s="145">
        <v>1.2083333333333333</v>
      </c>
    </row>
    <row r="8266" spans="2:41" ht="14.5" hidden="1" x14ac:dyDescent="0.35">
      <c r="B8266" s="45" t="s">
        <v>3314</v>
      </c>
      <c r="C8266" s="54">
        <v>982458</v>
      </c>
      <c r="D8266" s="54">
        <v>982459</v>
      </c>
      <c r="E8266" s="60" t="s">
        <v>3218</v>
      </c>
      <c r="F8266" s="73">
        <v>0</v>
      </c>
      <c r="G8266" s="73">
        <v>1.2083333333333333</v>
      </c>
      <c r="H8266" s="73">
        <v>1.2083333333333333</v>
      </c>
      <c r="I8266" s="73">
        <v>1.2083333333333333</v>
      </c>
      <c r="J8266" s="81" t="s">
        <v>4230</v>
      </c>
      <c r="AL8266" s="144">
        <v>0</v>
      </c>
      <c r="AM8266" s="144">
        <v>1.2083333333333333</v>
      </c>
      <c r="AN8266" s="144">
        <v>1.2083333333333333</v>
      </c>
      <c r="AO8266" s="145">
        <v>1.2083333333333333</v>
      </c>
    </row>
    <row r="8267" spans="2:41" ht="14.5" hidden="1" x14ac:dyDescent="0.35">
      <c r="B8267" s="45" t="s">
        <v>3314</v>
      </c>
      <c r="C8267" s="54">
        <v>982561</v>
      </c>
      <c r="D8267" s="54">
        <v>982561</v>
      </c>
      <c r="E8267" s="60" t="s">
        <v>3218</v>
      </c>
      <c r="F8267" s="73">
        <v>0</v>
      </c>
      <c r="G8267" s="73">
        <v>1.2083333333333333</v>
      </c>
      <c r="H8267" s="73">
        <v>1.2083333333333333</v>
      </c>
      <c r="I8267" s="73">
        <v>1.2083333333333333</v>
      </c>
      <c r="J8267" s="81" t="s">
        <v>4230</v>
      </c>
      <c r="AL8267" s="144">
        <v>0</v>
      </c>
      <c r="AM8267" s="144">
        <v>1.2083333333333333</v>
      </c>
      <c r="AN8267" s="144">
        <v>1.2083333333333333</v>
      </c>
      <c r="AO8267" s="145">
        <v>1.2083333333333333</v>
      </c>
    </row>
    <row r="8268" spans="2:41" ht="14.5" hidden="1" x14ac:dyDescent="0.35">
      <c r="B8268" s="45" t="s">
        <v>3314</v>
      </c>
      <c r="C8268" s="54">
        <v>982630</v>
      </c>
      <c r="D8268" s="54">
        <v>982630</v>
      </c>
      <c r="E8268" s="60" t="s">
        <v>3218</v>
      </c>
      <c r="F8268" s="73">
        <v>0</v>
      </c>
      <c r="G8268" s="73">
        <v>1.2083333333333333</v>
      </c>
      <c r="H8268" s="73">
        <v>1.2083333333333333</v>
      </c>
      <c r="I8268" s="73">
        <v>1.2083333333333333</v>
      </c>
      <c r="J8268" s="81" t="s">
        <v>4230</v>
      </c>
      <c r="AL8268" s="144">
        <v>0</v>
      </c>
      <c r="AM8268" s="144">
        <v>1.2083333333333333</v>
      </c>
      <c r="AN8268" s="144">
        <v>1.2083333333333333</v>
      </c>
      <c r="AO8268" s="145">
        <v>1.2083333333333333</v>
      </c>
    </row>
    <row r="8269" spans="2:41" ht="14.5" hidden="1" x14ac:dyDescent="0.35">
      <c r="B8269" s="45" t="s">
        <v>3314</v>
      </c>
      <c r="C8269" s="54">
        <v>982632</v>
      </c>
      <c r="D8269" s="54">
        <v>982633</v>
      </c>
      <c r="E8269" s="60" t="s">
        <v>3218</v>
      </c>
      <c r="F8269" s="73">
        <v>0</v>
      </c>
      <c r="G8269" s="73">
        <v>1.2083333333333333</v>
      </c>
      <c r="H8269" s="73">
        <v>1.2083333333333333</v>
      </c>
      <c r="I8269" s="73">
        <v>1.2083333333333333</v>
      </c>
      <c r="J8269" s="81" t="s">
        <v>4230</v>
      </c>
      <c r="AL8269" s="144">
        <v>0</v>
      </c>
      <c r="AM8269" s="144">
        <v>1.2083333333333333</v>
      </c>
      <c r="AN8269" s="144">
        <v>1.2083333333333333</v>
      </c>
      <c r="AO8269" s="145">
        <v>1.2083333333333333</v>
      </c>
    </row>
    <row r="8270" spans="2:41" ht="14.5" hidden="1" x14ac:dyDescent="0.35">
      <c r="B8270" s="45" t="s">
        <v>3314</v>
      </c>
      <c r="C8270" s="54">
        <v>982635</v>
      </c>
      <c r="D8270" s="54">
        <v>982636</v>
      </c>
      <c r="E8270" s="60" t="s">
        <v>3218</v>
      </c>
      <c r="F8270" s="73">
        <v>0</v>
      </c>
      <c r="G8270" s="73">
        <v>1.2083333333333333</v>
      </c>
      <c r="H8270" s="73">
        <v>1.2083333333333333</v>
      </c>
      <c r="I8270" s="73">
        <v>1.2083333333333333</v>
      </c>
      <c r="J8270" s="81" t="s">
        <v>4230</v>
      </c>
      <c r="AL8270" s="144">
        <v>0</v>
      </c>
      <c r="AM8270" s="144">
        <v>1.2083333333333333</v>
      </c>
      <c r="AN8270" s="144">
        <v>1.2083333333333333</v>
      </c>
      <c r="AO8270" s="145">
        <v>1.2083333333333333</v>
      </c>
    </row>
    <row r="8271" spans="2:41" ht="14.5" hidden="1" x14ac:dyDescent="0.35">
      <c r="B8271" s="45" t="s">
        <v>3314</v>
      </c>
      <c r="C8271" s="54">
        <v>982638</v>
      </c>
      <c r="D8271" s="54">
        <v>982638</v>
      </c>
      <c r="E8271" s="60" t="s">
        <v>3218</v>
      </c>
      <c r="F8271" s="73">
        <v>0</v>
      </c>
      <c r="G8271" s="73">
        <v>1.2083333333333333</v>
      </c>
      <c r="H8271" s="73">
        <v>1.2083333333333333</v>
      </c>
      <c r="I8271" s="73">
        <v>1.2083333333333333</v>
      </c>
      <c r="J8271" s="81" t="s">
        <v>4230</v>
      </c>
      <c r="AL8271" s="144">
        <v>0</v>
      </c>
      <c r="AM8271" s="144">
        <v>1.2083333333333333</v>
      </c>
      <c r="AN8271" s="144">
        <v>1.2083333333333333</v>
      </c>
      <c r="AO8271" s="145">
        <v>1.2083333333333333</v>
      </c>
    </row>
    <row r="8272" spans="2:41" ht="14.5" hidden="1" x14ac:dyDescent="0.35">
      <c r="B8272" s="45" t="s">
        <v>3314</v>
      </c>
      <c r="C8272" s="54">
        <v>982726</v>
      </c>
      <c r="D8272" s="54">
        <v>982726</v>
      </c>
      <c r="E8272" s="60" t="s">
        <v>3218</v>
      </c>
      <c r="F8272" s="73">
        <v>0</v>
      </c>
      <c r="G8272" s="73">
        <v>1.2083333333333333</v>
      </c>
      <c r="H8272" s="73">
        <v>1.2083333333333333</v>
      </c>
      <c r="I8272" s="73">
        <v>1.2083333333333333</v>
      </c>
      <c r="J8272" s="81" t="s">
        <v>4230</v>
      </c>
      <c r="AL8272" s="144">
        <v>0</v>
      </c>
      <c r="AM8272" s="144">
        <v>1.2083333333333333</v>
      </c>
      <c r="AN8272" s="144">
        <v>1.2083333333333333</v>
      </c>
      <c r="AO8272" s="145">
        <v>1.2083333333333333</v>
      </c>
    </row>
    <row r="8273" spans="2:41" ht="14.5" hidden="1" x14ac:dyDescent="0.35">
      <c r="B8273" s="45" t="s">
        <v>3314</v>
      </c>
      <c r="C8273" s="54">
        <v>982760</v>
      </c>
      <c r="D8273" s="54">
        <v>982760</v>
      </c>
      <c r="E8273" s="60" t="s">
        <v>3218</v>
      </c>
      <c r="F8273" s="73">
        <v>0</v>
      </c>
      <c r="G8273" s="73">
        <v>1.2083333333333333</v>
      </c>
      <c r="H8273" s="73">
        <v>1.2083333333333333</v>
      </c>
      <c r="I8273" s="73">
        <v>1.2083333333333333</v>
      </c>
      <c r="J8273" s="81" t="s">
        <v>4230</v>
      </c>
      <c r="AL8273" s="144">
        <v>0</v>
      </c>
      <c r="AM8273" s="144">
        <v>1.2083333333333333</v>
      </c>
      <c r="AN8273" s="144">
        <v>1.2083333333333333</v>
      </c>
      <c r="AO8273" s="145">
        <v>1.2083333333333333</v>
      </c>
    </row>
    <row r="8274" spans="2:41" ht="14.5" hidden="1" x14ac:dyDescent="0.35">
      <c r="B8274" s="45" t="s">
        <v>3314</v>
      </c>
      <c r="C8274" s="54">
        <v>982766</v>
      </c>
      <c r="D8274" s="54">
        <v>982766</v>
      </c>
      <c r="E8274" s="60" t="s">
        <v>3218</v>
      </c>
      <c r="F8274" s="73">
        <v>0</v>
      </c>
      <c r="G8274" s="73">
        <v>1.2083333333333333</v>
      </c>
      <c r="H8274" s="73">
        <v>1.2083333333333333</v>
      </c>
      <c r="I8274" s="73">
        <v>1.2083333333333333</v>
      </c>
      <c r="J8274" s="81" t="s">
        <v>4230</v>
      </c>
      <c r="AL8274" s="144">
        <v>0</v>
      </c>
      <c r="AM8274" s="144">
        <v>1.2083333333333333</v>
      </c>
      <c r="AN8274" s="144">
        <v>1.2083333333333333</v>
      </c>
      <c r="AO8274" s="145">
        <v>1.2083333333333333</v>
      </c>
    </row>
    <row r="8275" spans="2:41" ht="14.5" hidden="1" x14ac:dyDescent="0.35">
      <c r="B8275" s="45" t="s">
        <v>3314</v>
      </c>
      <c r="C8275" s="54">
        <v>982837</v>
      </c>
      <c r="D8275" s="54">
        <v>982837</v>
      </c>
      <c r="E8275" s="60" t="s">
        <v>3218</v>
      </c>
      <c r="F8275" s="73">
        <v>0</v>
      </c>
      <c r="G8275" s="73">
        <v>1.2083333333333333</v>
      </c>
      <c r="H8275" s="73">
        <v>1.2083333333333333</v>
      </c>
      <c r="I8275" s="73">
        <v>1.2083333333333333</v>
      </c>
      <c r="J8275" s="81" t="s">
        <v>4230</v>
      </c>
      <c r="AL8275" s="144">
        <v>0</v>
      </c>
      <c r="AM8275" s="144">
        <v>1.2083333333333333</v>
      </c>
      <c r="AN8275" s="144">
        <v>1.2083333333333333</v>
      </c>
      <c r="AO8275" s="145">
        <v>1.2083333333333333</v>
      </c>
    </row>
    <row r="8276" spans="2:41" ht="14.5" hidden="1" x14ac:dyDescent="0.35">
      <c r="B8276" s="45" t="s">
        <v>3314</v>
      </c>
      <c r="C8276" s="54">
        <v>982839</v>
      </c>
      <c r="D8276" s="54">
        <v>982839</v>
      </c>
      <c r="E8276" s="60" t="s">
        <v>3218</v>
      </c>
      <c r="F8276" s="73">
        <v>0</v>
      </c>
      <c r="G8276" s="73">
        <v>1.2083333333333333</v>
      </c>
      <c r="H8276" s="73">
        <v>1.2083333333333333</v>
      </c>
      <c r="I8276" s="73">
        <v>1.2083333333333333</v>
      </c>
      <c r="J8276" s="81" t="s">
        <v>4230</v>
      </c>
      <c r="AL8276" s="144">
        <v>0</v>
      </c>
      <c r="AM8276" s="144">
        <v>1.2083333333333333</v>
      </c>
      <c r="AN8276" s="144">
        <v>1.2083333333333333</v>
      </c>
      <c r="AO8276" s="145">
        <v>1.2083333333333333</v>
      </c>
    </row>
    <row r="8277" spans="2:41" ht="14.5" hidden="1" x14ac:dyDescent="0.35">
      <c r="B8277" s="45" t="s">
        <v>3314</v>
      </c>
      <c r="C8277" s="54">
        <v>982866</v>
      </c>
      <c r="D8277" s="54">
        <v>982866</v>
      </c>
      <c r="E8277" s="60" t="s">
        <v>3218</v>
      </c>
      <c r="F8277" s="73">
        <v>0</v>
      </c>
      <c r="G8277" s="73">
        <v>1.2083333333333333</v>
      </c>
      <c r="H8277" s="73">
        <v>1.2083333333333333</v>
      </c>
      <c r="I8277" s="73">
        <v>1.2083333333333333</v>
      </c>
      <c r="J8277" s="81" t="s">
        <v>4230</v>
      </c>
      <c r="AL8277" s="144">
        <v>0</v>
      </c>
      <c r="AM8277" s="144">
        <v>1.2083333333333333</v>
      </c>
      <c r="AN8277" s="144">
        <v>1.2083333333333333</v>
      </c>
      <c r="AO8277" s="145">
        <v>1.2083333333333333</v>
      </c>
    </row>
    <row r="8278" spans="2:41" ht="14.5" hidden="1" x14ac:dyDescent="0.35">
      <c r="B8278" s="45" t="s">
        <v>3314</v>
      </c>
      <c r="C8278" s="54">
        <v>982874</v>
      </c>
      <c r="D8278" s="54">
        <v>982874</v>
      </c>
      <c r="E8278" s="60" t="s">
        <v>3218</v>
      </c>
      <c r="F8278" s="73">
        <v>0</v>
      </c>
      <c r="G8278" s="73">
        <v>1.2083333333333333</v>
      </c>
      <c r="H8278" s="73">
        <v>1.2083333333333333</v>
      </c>
      <c r="I8278" s="73">
        <v>1.2083333333333333</v>
      </c>
      <c r="J8278" s="81" t="s">
        <v>4230</v>
      </c>
      <c r="AL8278" s="144">
        <v>0</v>
      </c>
      <c r="AM8278" s="144">
        <v>1.2083333333333333</v>
      </c>
      <c r="AN8278" s="144">
        <v>1.2083333333333333</v>
      </c>
      <c r="AO8278" s="145">
        <v>1.2083333333333333</v>
      </c>
    </row>
    <row r="8279" spans="2:41" ht="14.5" hidden="1" x14ac:dyDescent="0.35">
      <c r="B8279" s="45" t="s">
        <v>3314</v>
      </c>
      <c r="C8279" s="54">
        <v>982951</v>
      </c>
      <c r="D8279" s="54">
        <v>982951</v>
      </c>
      <c r="E8279" s="60" t="s">
        <v>3218</v>
      </c>
      <c r="F8279" s="73">
        <v>0</v>
      </c>
      <c r="G8279" s="73">
        <v>1.2083333333333333</v>
      </c>
      <c r="H8279" s="73">
        <v>1.2083333333333333</v>
      </c>
      <c r="I8279" s="73">
        <v>1.2083333333333333</v>
      </c>
      <c r="J8279" s="81" t="s">
        <v>4230</v>
      </c>
      <c r="AL8279" s="144">
        <v>0</v>
      </c>
      <c r="AM8279" s="144">
        <v>1.2083333333333333</v>
      </c>
      <c r="AN8279" s="144">
        <v>1.2083333333333333</v>
      </c>
      <c r="AO8279" s="145">
        <v>1.2083333333333333</v>
      </c>
    </row>
    <row r="8280" spans="2:41" ht="14.5" hidden="1" x14ac:dyDescent="0.35">
      <c r="B8280" s="45" t="s">
        <v>3314</v>
      </c>
      <c r="C8280" s="54">
        <v>982959</v>
      </c>
      <c r="D8280" s="54">
        <v>982959</v>
      </c>
      <c r="E8280" s="60" t="s">
        <v>3218</v>
      </c>
      <c r="F8280" s="73">
        <v>0</v>
      </c>
      <c r="G8280" s="73">
        <v>1.2083333333333333</v>
      </c>
      <c r="H8280" s="73">
        <v>1.2083333333333333</v>
      </c>
      <c r="I8280" s="73">
        <v>1.2083333333333333</v>
      </c>
      <c r="J8280" s="81" t="s">
        <v>4230</v>
      </c>
      <c r="AL8280" s="144">
        <v>0</v>
      </c>
      <c r="AM8280" s="144">
        <v>1.2083333333333333</v>
      </c>
      <c r="AN8280" s="144">
        <v>1.2083333333333333</v>
      </c>
      <c r="AO8280" s="145">
        <v>1.2083333333333333</v>
      </c>
    </row>
    <row r="8281" spans="2:41" ht="14.5" hidden="1" x14ac:dyDescent="0.35">
      <c r="B8281" s="45" t="s">
        <v>3314</v>
      </c>
      <c r="C8281" s="54">
        <v>982967</v>
      </c>
      <c r="D8281" s="54">
        <v>982967</v>
      </c>
      <c r="E8281" s="60" t="s">
        <v>3218</v>
      </c>
      <c r="F8281" s="73">
        <v>0</v>
      </c>
      <c r="G8281" s="73">
        <v>1.2083333333333333</v>
      </c>
      <c r="H8281" s="73">
        <v>1.2083333333333333</v>
      </c>
      <c r="I8281" s="73">
        <v>1.2083333333333333</v>
      </c>
      <c r="J8281" s="81" t="s">
        <v>4230</v>
      </c>
      <c r="AL8281" s="144">
        <v>0</v>
      </c>
      <c r="AM8281" s="144">
        <v>1.2083333333333333</v>
      </c>
      <c r="AN8281" s="144">
        <v>1.2083333333333333</v>
      </c>
      <c r="AO8281" s="145">
        <v>1.2083333333333333</v>
      </c>
    </row>
    <row r="8282" spans="2:41" ht="14.5" hidden="1" x14ac:dyDescent="0.35">
      <c r="B8282" s="45" t="s">
        <v>3314</v>
      </c>
      <c r="C8282" s="54">
        <v>983048</v>
      </c>
      <c r="D8282" s="54">
        <v>983048</v>
      </c>
      <c r="E8282" s="60" t="s">
        <v>3218</v>
      </c>
      <c r="F8282" s="73">
        <v>0</v>
      </c>
      <c r="G8282" s="73">
        <v>1.2083333333333333</v>
      </c>
      <c r="H8282" s="73">
        <v>1.2083333333333333</v>
      </c>
      <c r="I8282" s="73">
        <v>1.2083333333333333</v>
      </c>
      <c r="J8282" s="81" t="s">
        <v>4230</v>
      </c>
      <c r="AL8282" s="144">
        <v>0</v>
      </c>
      <c r="AM8282" s="144">
        <v>1.2083333333333333</v>
      </c>
      <c r="AN8282" s="144">
        <v>1.2083333333333333</v>
      </c>
      <c r="AO8282" s="145">
        <v>1.2083333333333333</v>
      </c>
    </row>
    <row r="8283" spans="2:41" ht="14.5" hidden="1" x14ac:dyDescent="0.35">
      <c r="B8283" s="45" t="s">
        <v>3314</v>
      </c>
      <c r="C8283" s="54">
        <v>983089</v>
      </c>
      <c r="D8283" s="54">
        <v>983089</v>
      </c>
      <c r="E8283" s="60" t="s">
        <v>3218</v>
      </c>
      <c r="F8283" s="73">
        <v>0</v>
      </c>
      <c r="G8283" s="73">
        <v>1.2083333333333333</v>
      </c>
      <c r="H8283" s="73">
        <v>1.2083333333333333</v>
      </c>
      <c r="I8283" s="73">
        <v>1.2083333333333333</v>
      </c>
      <c r="J8283" s="81" t="s">
        <v>4230</v>
      </c>
      <c r="AL8283" s="144">
        <v>0</v>
      </c>
      <c r="AM8283" s="144">
        <v>1.2083333333333333</v>
      </c>
      <c r="AN8283" s="144">
        <v>1.2083333333333333</v>
      </c>
      <c r="AO8283" s="145">
        <v>1.2083333333333333</v>
      </c>
    </row>
    <row r="8284" spans="2:41" ht="14.5" hidden="1" x14ac:dyDescent="0.35">
      <c r="B8284" s="45" t="s">
        <v>3314</v>
      </c>
      <c r="C8284" s="54">
        <v>983134</v>
      </c>
      <c r="D8284" s="54">
        <v>983134</v>
      </c>
      <c r="E8284" s="60" t="s">
        <v>3218</v>
      </c>
      <c r="F8284" s="73">
        <v>0</v>
      </c>
      <c r="G8284" s="73">
        <v>1.2083333333333333</v>
      </c>
      <c r="H8284" s="73">
        <v>1.2083333333333333</v>
      </c>
      <c r="I8284" s="73">
        <v>1.2083333333333333</v>
      </c>
      <c r="J8284" s="81" t="s">
        <v>4230</v>
      </c>
      <c r="AL8284" s="144">
        <v>0</v>
      </c>
      <c r="AM8284" s="144">
        <v>1.2083333333333333</v>
      </c>
      <c r="AN8284" s="144">
        <v>1.2083333333333333</v>
      </c>
      <c r="AO8284" s="145">
        <v>1.2083333333333333</v>
      </c>
    </row>
    <row r="8285" spans="2:41" ht="14.5" hidden="1" x14ac:dyDescent="0.35">
      <c r="B8285" s="45" t="s">
        <v>3314</v>
      </c>
      <c r="C8285" s="54">
        <v>983487</v>
      </c>
      <c r="D8285" s="54">
        <v>983487</v>
      </c>
      <c r="E8285" s="60" t="s">
        <v>3218</v>
      </c>
      <c r="F8285" s="73">
        <v>0</v>
      </c>
      <c r="G8285" s="73">
        <v>1.2083333333333333</v>
      </c>
      <c r="H8285" s="73">
        <v>1.2083333333333333</v>
      </c>
      <c r="I8285" s="73">
        <v>1.2083333333333333</v>
      </c>
      <c r="J8285" s="81" t="s">
        <v>4230</v>
      </c>
      <c r="AL8285" s="144">
        <v>0</v>
      </c>
      <c r="AM8285" s="144">
        <v>1.2083333333333333</v>
      </c>
      <c r="AN8285" s="144">
        <v>1.2083333333333333</v>
      </c>
      <c r="AO8285" s="145">
        <v>1.2083333333333333</v>
      </c>
    </row>
    <row r="8286" spans="2:41" ht="14.5" hidden="1" x14ac:dyDescent="0.35">
      <c r="B8286" s="45" t="s">
        <v>3314</v>
      </c>
      <c r="C8286" s="54">
        <v>983546</v>
      </c>
      <c r="D8286" s="54">
        <v>983546</v>
      </c>
      <c r="E8286" s="60" t="s">
        <v>3218</v>
      </c>
      <c r="F8286" s="73">
        <v>0</v>
      </c>
      <c r="G8286" s="73">
        <v>1.2083333333333333</v>
      </c>
      <c r="H8286" s="73">
        <v>1.2083333333333333</v>
      </c>
      <c r="I8286" s="73">
        <v>1.2083333333333333</v>
      </c>
      <c r="J8286" s="81" t="s">
        <v>4230</v>
      </c>
      <c r="AL8286" s="144">
        <v>0</v>
      </c>
      <c r="AM8286" s="144">
        <v>1.2083333333333333</v>
      </c>
      <c r="AN8286" s="144">
        <v>1.2083333333333333</v>
      </c>
      <c r="AO8286" s="145">
        <v>1.2083333333333333</v>
      </c>
    </row>
    <row r="8287" spans="2:41" ht="14.5" hidden="1" x14ac:dyDescent="0.35">
      <c r="B8287" s="45" t="s">
        <v>3314</v>
      </c>
      <c r="C8287" s="54">
        <v>983592</v>
      </c>
      <c r="D8287" s="54">
        <v>983592</v>
      </c>
      <c r="E8287" s="60" t="s">
        <v>3218</v>
      </c>
      <c r="F8287" s="73">
        <v>0</v>
      </c>
      <c r="G8287" s="73">
        <v>1.2083333333333333</v>
      </c>
      <c r="H8287" s="73">
        <v>1.2083333333333333</v>
      </c>
      <c r="I8287" s="73">
        <v>1.2083333333333333</v>
      </c>
      <c r="J8287" s="81" t="s">
        <v>4230</v>
      </c>
      <c r="AL8287" s="144">
        <v>0</v>
      </c>
      <c r="AM8287" s="144">
        <v>1.2083333333333333</v>
      </c>
      <c r="AN8287" s="144">
        <v>1.2083333333333333</v>
      </c>
      <c r="AO8287" s="145">
        <v>1.2083333333333333</v>
      </c>
    </row>
    <row r="8288" spans="2:41" ht="14.5" hidden="1" x14ac:dyDescent="0.35">
      <c r="B8288" s="45" t="s">
        <v>3314</v>
      </c>
      <c r="C8288" s="54">
        <v>983631</v>
      </c>
      <c r="D8288" s="54">
        <v>983631</v>
      </c>
      <c r="E8288" s="60" t="s">
        <v>3218</v>
      </c>
      <c r="F8288" s="73">
        <v>0</v>
      </c>
      <c r="G8288" s="73">
        <v>1.2083333333333333</v>
      </c>
      <c r="H8288" s="73">
        <v>1.2083333333333333</v>
      </c>
      <c r="I8288" s="73">
        <v>1.2083333333333333</v>
      </c>
      <c r="J8288" s="81" t="s">
        <v>4230</v>
      </c>
      <c r="AL8288" s="144">
        <v>0</v>
      </c>
      <c r="AM8288" s="144">
        <v>1.2083333333333333</v>
      </c>
      <c r="AN8288" s="144">
        <v>1.2083333333333333</v>
      </c>
      <c r="AO8288" s="145">
        <v>1.2083333333333333</v>
      </c>
    </row>
    <row r="8289" spans="2:41" ht="14.5" hidden="1" x14ac:dyDescent="0.35">
      <c r="B8289" s="45" t="s">
        <v>3314</v>
      </c>
      <c r="C8289" s="54">
        <v>983646</v>
      </c>
      <c r="D8289" s="54">
        <v>983646</v>
      </c>
      <c r="E8289" s="60" t="s">
        <v>3218</v>
      </c>
      <c r="F8289" s="73">
        <v>0</v>
      </c>
      <c r="G8289" s="73">
        <v>1.2083333333333333</v>
      </c>
      <c r="H8289" s="73">
        <v>1.2083333333333333</v>
      </c>
      <c r="I8289" s="73">
        <v>1.2083333333333333</v>
      </c>
      <c r="J8289" s="81" t="s">
        <v>4230</v>
      </c>
      <c r="AL8289" s="144">
        <v>0</v>
      </c>
      <c r="AM8289" s="144">
        <v>1.2083333333333333</v>
      </c>
      <c r="AN8289" s="144">
        <v>1.2083333333333333</v>
      </c>
      <c r="AO8289" s="145">
        <v>1.2083333333333333</v>
      </c>
    </row>
    <row r="8290" spans="2:41" ht="14.5" hidden="1" x14ac:dyDescent="0.35">
      <c r="B8290" s="45" t="s">
        <v>3314</v>
      </c>
      <c r="C8290" s="54">
        <v>983726</v>
      </c>
      <c r="D8290" s="54">
        <v>983726</v>
      </c>
      <c r="E8290" s="60" t="s">
        <v>3218</v>
      </c>
      <c r="F8290" s="73">
        <v>0</v>
      </c>
      <c r="G8290" s="73">
        <v>1.2083333333333333</v>
      </c>
      <c r="H8290" s="73">
        <v>1.2083333333333333</v>
      </c>
      <c r="I8290" s="73">
        <v>1.2083333333333333</v>
      </c>
      <c r="J8290" s="81" t="s">
        <v>4230</v>
      </c>
      <c r="AL8290" s="144">
        <v>0</v>
      </c>
      <c r="AM8290" s="144">
        <v>1.2083333333333333</v>
      </c>
      <c r="AN8290" s="144">
        <v>1.2083333333333333</v>
      </c>
      <c r="AO8290" s="145">
        <v>1.2083333333333333</v>
      </c>
    </row>
    <row r="8291" spans="2:41" ht="14.5" hidden="1" x14ac:dyDescent="0.35">
      <c r="B8291" s="45" t="s">
        <v>3314</v>
      </c>
      <c r="C8291" s="54">
        <v>983728</v>
      </c>
      <c r="D8291" s="54">
        <v>983728</v>
      </c>
      <c r="E8291" s="60" t="s">
        <v>3218</v>
      </c>
      <c r="F8291" s="73">
        <v>0</v>
      </c>
      <c r="G8291" s="73">
        <v>1.2083333333333333</v>
      </c>
      <c r="H8291" s="73">
        <v>1.2083333333333333</v>
      </c>
      <c r="I8291" s="73">
        <v>1.2083333333333333</v>
      </c>
      <c r="J8291" s="81" t="s">
        <v>4230</v>
      </c>
      <c r="AL8291" s="144">
        <v>0</v>
      </c>
      <c r="AM8291" s="144">
        <v>1.2083333333333333</v>
      </c>
      <c r="AN8291" s="144">
        <v>1.2083333333333333</v>
      </c>
      <c r="AO8291" s="145">
        <v>1.2083333333333333</v>
      </c>
    </row>
    <row r="8292" spans="2:41" ht="14.5" hidden="1" x14ac:dyDescent="0.35">
      <c r="B8292" s="45" t="s">
        <v>3314</v>
      </c>
      <c r="C8292" s="54">
        <v>983760</v>
      </c>
      <c r="D8292" s="54">
        <v>983760</v>
      </c>
      <c r="E8292" s="60" t="s">
        <v>3218</v>
      </c>
      <c r="F8292" s="73">
        <v>0</v>
      </c>
      <c r="G8292" s="73">
        <v>1.2083333333333333</v>
      </c>
      <c r="H8292" s="73">
        <v>1.2083333333333333</v>
      </c>
      <c r="I8292" s="73">
        <v>1.2083333333333333</v>
      </c>
      <c r="J8292" s="81" t="s">
        <v>4230</v>
      </c>
      <c r="AL8292" s="144">
        <v>0</v>
      </c>
      <c r="AM8292" s="144">
        <v>1.2083333333333333</v>
      </c>
      <c r="AN8292" s="144">
        <v>1.2083333333333333</v>
      </c>
      <c r="AO8292" s="145">
        <v>1.2083333333333333</v>
      </c>
    </row>
    <row r="8293" spans="2:41" ht="14.5" hidden="1" x14ac:dyDescent="0.35">
      <c r="B8293" s="45" t="s">
        <v>3314</v>
      </c>
      <c r="C8293" s="54">
        <v>983803</v>
      </c>
      <c r="D8293" s="54">
        <v>983804</v>
      </c>
      <c r="E8293" s="60" t="s">
        <v>3218</v>
      </c>
      <c r="F8293" s="73">
        <v>0</v>
      </c>
      <c r="G8293" s="73">
        <v>1.2083333333333333</v>
      </c>
      <c r="H8293" s="73">
        <v>1.2083333333333333</v>
      </c>
      <c r="I8293" s="73">
        <v>1.2083333333333333</v>
      </c>
      <c r="J8293" s="81" t="s">
        <v>4230</v>
      </c>
      <c r="AL8293" s="144">
        <v>0</v>
      </c>
      <c r="AM8293" s="144">
        <v>1.2083333333333333</v>
      </c>
      <c r="AN8293" s="144">
        <v>1.2083333333333333</v>
      </c>
      <c r="AO8293" s="145">
        <v>1.2083333333333333</v>
      </c>
    </row>
    <row r="8294" spans="2:41" ht="14.5" hidden="1" x14ac:dyDescent="0.35">
      <c r="B8294" s="45" t="s">
        <v>3314</v>
      </c>
      <c r="C8294" s="54">
        <v>983832</v>
      </c>
      <c r="D8294" s="54">
        <v>983832</v>
      </c>
      <c r="E8294" s="60" t="s">
        <v>3218</v>
      </c>
      <c r="F8294" s="73">
        <v>0</v>
      </c>
      <c r="G8294" s="73">
        <v>1.2083333333333333</v>
      </c>
      <c r="H8294" s="73">
        <v>1.2083333333333333</v>
      </c>
      <c r="I8294" s="73">
        <v>1.2083333333333333</v>
      </c>
      <c r="J8294" s="81" t="s">
        <v>4230</v>
      </c>
      <c r="AL8294" s="144">
        <v>0</v>
      </c>
      <c r="AM8294" s="144">
        <v>1.2083333333333333</v>
      </c>
      <c r="AN8294" s="144">
        <v>1.2083333333333333</v>
      </c>
      <c r="AO8294" s="145">
        <v>1.2083333333333333</v>
      </c>
    </row>
    <row r="8295" spans="2:41" ht="14.5" hidden="1" x14ac:dyDescent="0.35">
      <c r="B8295" s="45" t="s">
        <v>3314</v>
      </c>
      <c r="C8295" s="54">
        <v>983836</v>
      </c>
      <c r="D8295" s="54">
        <v>983836</v>
      </c>
      <c r="E8295" s="60" t="s">
        <v>3218</v>
      </c>
      <c r="F8295" s="73">
        <v>0</v>
      </c>
      <c r="G8295" s="73">
        <v>1.2083333333333333</v>
      </c>
      <c r="H8295" s="73">
        <v>1.2083333333333333</v>
      </c>
      <c r="I8295" s="73">
        <v>1.2083333333333333</v>
      </c>
      <c r="J8295" s="81" t="s">
        <v>4230</v>
      </c>
      <c r="AL8295" s="144">
        <v>0</v>
      </c>
      <c r="AM8295" s="144">
        <v>1.2083333333333333</v>
      </c>
      <c r="AN8295" s="144">
        <v>1.2083333333333333</v>
      </c>
      <c r="AO8295" s="145">
        <v>1.2083333333333333</v>
      </c>
    </row>
    <row r="8296" spans="2:41" ht="14.5" hidden="1" x14ac:dyDescent="0.35">
      <c r="B8296" s="45" t="s">
        <v>3314</v>
      </c>
      <c r="C8296" s="54">
        <v>983840</v>
      </c>
      <c r="D8296" s="54">
        <v>983840</v>
      </c>
      <c r="E8296" s="60" t="s">
        <v>3218</v>
      </c>
      <c r="F8296" s="73">
        <v>0</v>
      </c>
      <c r="G8296" s="73">
        <v>1.2083333333333333</v>
      </c>
      <c r="H8296" s="73">
        <v>1.2083333333333333</v>
      </c>
      <c r="I8296" s="73">
        <v>1.2083333333333333</v>
      </c>
      <c r="J8296" s="81" t="s">
        <v>4230</v>
      </c>
      <c r="AL8296" s="144">
        <v>0</v>
      </c>
      <c r="AM8296" s="144">
        <v>1.2083333333333333</v>
      </c>
      <c r="AN8296" s="144">
        <v>1.2083333333333333</v>
      </c>
      <c r="AO8296" s="145">
        <v>1.2083333333333333</v>
      </c>
    </row>
    <row r="8297" spans="2:41" ht="14.5" hidden="1" x14ac:dyDescent="0.35">
      <c r="B8297" s="45" t="s">
        <v>3314</v>
      </c>
      <c r="C8297" s="54">
        <v>983879</v>
      </c>
      <c r="D8297" s="54">
        <v>983879</v>
      </c>
      <c r="E8297" s="60" t="s">
        <v>3218</v>
      </c>
      <c r="F8297" s="73">
        <v>0</v>
      </c>
      <c r="G8297" s="73">
        <v>1.2083333333333333</v>
      </c>
      <c r="H8297" s="73">
        <v>1.2083333333333333</v>
      </c>
      <c r="I8297" s="73">
        <v>1.2083333333333333</v>
      </c>
      <c r="J8297" s="81" t="s">
        <v>4230</v>
      </c>
      <c r="AL8297" s="144">
        <v>0</v>
      </c>
      <c r="AM8297" s="144">
        <v>1.2083333333333333</v>
      </c>
      <c r="AN8297" s="144">
        <v>1.2083333333333333</v>
      </c>
      <c r="AO8297" s="145">
        <v>1.2083333333333333</v>
      </c>
    </row>
    <row r="8298" spans="2:41" ht="14.5" hidden="1" x14ac:dyDescent="0.35">
      <c r="B8298" s="45" t="s">
        <v>3314</v>
      </c>
      <c r="C8298" s="54">
        <v>983901</v>
      </c>
      <c r="D8298" s="54">
        <v>983903</v>
      </c>
      <c r="E8298" s="60" t="s">
        <v>3218</v>
      </c>
      <c r="F8298" s="73">
        <v>0</v>
      </c>
      <c r="G8298" s="73">
        <v>1.2083333333333333</v>
      </c>
      <c r="H8298" s="73">
        <v>1.2083333333333333</v>
      </c>
      <c r="I8298" s="73">
        <v>1.2083333333333333</v>
      </c>
      <c r="J8298" s="81" t="s">
        <v>4230</v>
      </c>
      <c r="AL8298" s="144">
        <v>0</v>
      </c>
      <c r="AM8298" s="144">
        <v>1.2083333333333333</v>
      </c>
      <c r="AN8298" s="144">
        <v>1.2083333333333333</v>
      </c>
      <c r="AO8298" s="145">
        <v>1.2083333333333333</v>
      </c>
    </row>
    <row r="8299" spans="2:41" ht="14.5" hidden="1" x14ac:dyDescent="0.35">
      <c r="B8299" s="45" t="s">
        <v>3314</v>
      </c>
      <c r="C8299" s="54">
        <v>983946</v>
      </c>
      <c r="D8299" s="54">
        <v>983946</v>
      </c>
      <c r="E8299" s="60" t="s">
        <v>3218</v>
      </c>
      <c r="F8299" s="73">
        <v>0</v>
      </c>
      <c r="G8299" s="73">
        <v>1.2083333333333333</v>
      </c>
      <c r="H8299" s="73">
        <v>1.2083333333333333</v>
      </c>
      <c r="I8299" s="73">
        <v>1.2083333333333333</v>
      </c>
      <c r="J8299" s="81" t="s">
        <v>4230</v>
      </c>
      <c r="AL8299" s="144">
        <v>0</v>
      </c>
      <c r="AM8299" s="144">
        <v>1.2083333333333333</v>
      </c>
      <c r="AN8299" s="144">
        <v>1.2083333333333333</v>
      </c>
      <c r="AO8299" s="145">
        <v>1.2083333333333333</v>
      </c>
    </row>
    <row r="8300" spans="2:41" ht="14.5" hidden="1" x14ac:dyDescent="0.35">
      <c r="B8300" s="45" t="s">
        <v>3314</v>
      </c>
      <c r="C8300" s="54">
        <v>983950</v>
      </c>
      <c r="D8300" s="54">
        <v>983950</v>
      </c>
      <c r="E8300" s="60" t="s">
        <v>3218</v>
      </c>
      <c r="F8300" s="73">
        <v>0</v>
      </c>
      <c r="G8300" s="73">
        <v>1.2083333333333333</v>
      </c>
      <c r="H8300" s="73">
        <v>1.2083333333333333</v>
      </c>
      <c r="I8300" s="73">
        <v>1.2083333333333333</v>
      </c>
      <c r="J8300" s="81" t="s">
        <v>4230</v>
      </c>
      <c r="AL8300" s="144">
        <v>0</v>
      </c>
      <c r="AM8300" s="144">
        <v>1.2083333333333333</v>
      </c>
      <c r="AN8300" s="144">
        <v>1.2083333333333333</v>
      </c>
      <c r="AO8300" s="145">
        <v>1.2083333333333333</v>
      </c>
    </row>
    <row r="8301" spans="2:41" ht="14.5" hidden="1" x14ac:dyDescent="0.35">
      <c r="B8301" s="45" t="s">
        <v>3314</v>
      </c>
      <c r="C8301" s="54">
        <v>983954</v>
      </c>
      <c r="D8301" s="54">
        <v>983954</v>
      </c>
      <c r="E8301" s="60" t="s">
        <v>3218</v>
      </c>
      <c r="F8301" s="73">
        <v>0</v>
      </c>
      <c r="G8301" s="73">
        <v>1.2083333333333333</v>
      </c>
      <c r="H8301" s="73">
        <v>1.2083333333333333</v>
      </c>
      <c r="I8301" s="73">
        <v>1.2083333333333333</v>
      </c>
      <c r="J8301" s="81" t="s">
        <v>4230</v>
      </c>
      <c r="AL8301" s="144">
        <v>0</v>
      </c>
      <c r="AM8301" s="144">
        <v>1.2083333333333333</v>
      </c>
      <c r="AN8301" s="144">
        <v>1.2083333333333333</v>
      </c>
      <c r="AO8301" s="145">
        <v>1.2083333333333333</v>
      </c>
    </row>
    <row r="8302" spans="2:41" ht="14.5" hidden="1" x14ac:dyDescent="0.35">
      <c r="B8302" s="45" t="s">
        <v>3314</v>
      </c>
      <c r="C8302" s="54">
        <v>984125</v>
      </c>
      <c r="D8302" s="54">
        <v>984127</v>
      </c>
      <c r="E8302" s="60" t="s">
        <v>3218</v>
      </c>
      <c r="F8302" s="73">
        <v>0</v>
      </c>
      <c r="G8302" s="73">
        <v>1.2083333333333333</v>
      </c>
      <c r="H8302" s="73">
        <v>1.2083333333333333</v>
      </c>
      <c r="I8302" s="73">
        <v>1.2083333333333333</v>
      </c>
      <c r="J8302" s="81" t="s">
        <v>4230</v>
      </c>
      <c r="AL8302" s="144">
        <v>0</v>
      </c>
      <c r="AM8302" s="144">
        <v>1.2083333333333333</v>
      </c>
      <c r="AN8302" s="144">
        <v>1.2083333333333333</v>
      </c>
      <c r="AO8302" s="145">
        <v>1.2083333333333333</v>
      </c>
    </row>
    <row r="8303" spans="2:41" ht="14.5" hidden="1" x14ac:dyDescent="0.35">
      <c r="B8303" s="45" t="s">
        <v>3314</v>
      </c>
      <c r="C8303" s="54">
        <v>984197</v>
      </c>
      <c r="D8303" s="54">
        <v>984197</v>
      </c>
      <c r="E8303" s="60" t="s">
        <v>3218</v>
      </c>
      <c r="F8303" s="73">
        <v>0</v>
      </c>
      <c r="G8303" s="73">
        <v>1.2083333333333333</v>
      </c>
      <c r="H8303" s="73">
        <v>1.2083333333333333</v>
      </c>
      <c r="I8303" s="73">
        <v>1.2083333333333333</v>
      </c>
      <c r="J8303" s="81" t="s">
        <v>4230</v>
      </c>
      <c r="AL8303" s="144">
        <v>0</v>
      </c>
      <c r="AM8303" s="144">
        <v>1.2083333333333333</v>
      </c>
      <c r="AN8303" s="144">
        <v>1.2083333333333333</v>
      </c>
      <c r="AO8303" s="145">
        <v>1.2083333333333333</v>
      </c>
    </row>
    <row r="8304" spans="2:41" ht="14.5" hidden="1" x14ac:dyDescent="0.35">
      <c r="B8304" s="45" t="s">
        <v>3314</v>
      </c>
      <c r="C8304" s="54">
        <v>984269</v>
      </c>
      <c r="D8304" s="54">
        <v>984269</v>
      </c>
      <c r="E8304" s="60" t="s">
        <v>3218</v>
      </c>
      <c r="F8304" s="73">
        <v>0</v>
      </c>
      <c r="G8304" s="73">
        <v>1.2083333333333333</v>
      </c>
      <c r="H8304" s="73">
        <v>1.2083333333333333</v>
      </c>
      <c r="I8304" s="73">
        <v>1.2083333333333333</v>
      </c>
      <c r="J8304" s="81" t="s">
        <v>4230</v>
      </c>
      <c r="AL8304" s="144">
        <v>0</v>
      </c>
      <c r="AM8304" s="144">
        <v>1.2083333333333333</v>
      </c>
      <c r="AN8304" s="144">
        <v>1.2083333333333333</v>
      </c>
      <c r="AO8304" s="145">
        <v>1.2083333333333333</v>
      </c>
    </row>
    <row r="8305" spans="2:41" ht="14.5" hidden="1" x14ac:dyDescent="0.35">
      <c r="B8305" s="45" t="s">
        <v>3314</v>
      </c>
      <c r="C8305" s="54">
        <v>984511</v>
      </c>
      <c r="D8305" s="54">
        <v>984511</v>
      </c>
      <c r="E8305" s="60" t="s">
        <v>3218</v>
      </c>
      <c r="F8305" s="73">
        <v>0</v>
      </c>
      <c r="G8305" s="73">
        <v>1.2083333333333333</v>
      </c>
      <c r="H8305" s="73">
        <v>1.2083333333333333</v>
      </c>
      <c r="I8305" s="73">
        <v>1.2083333333333333</v>
      </c>
      <c r="J8305" s="81" t="s">
        <v>4230</v>
      </c>
      <c r="AL8305" s="144">
        <v>0</v>
      </c>
      <c r="AM8305" s="144">
        <v>1.2083333333333333</v>
      </c>
      <c r="AN8305" s="144">
        <v>1.2083333333333333</v>
      </c>
      <c r="AO8305" s="145">
        <v>1.2083333333333333</v>
      </c>
    </row>
    <row r="8306" spans="2:41" ht="14.5" hidden="1" x14ac:dyDescent="0.35">
      <c r="B8306" s="45" t="s">
        <v>3314</v>
      </c>
      <c r="C8306" s="54">
        <v>984702</v>
      </c>
      <c r="D8306" s="54">
        <v>984702</v>
      </c>
      <c r="E8306" s="60" t="s">
        <v>3218</v>
      </c>
      <c r="F8306" s="73">
        <v>0</v>
      </c>
      <c r="G8306" s="73">
        <v>1.2083333333333333</v>
      </c>
      <c r="H8306" s="73">
        <v>1.2083333333333333</v>
      </c>
      <c r="I8306" s="73">
        <v>1.2083333333333333</v>
      </c>
      <c r="J8306" s="81" t="s">
        <v>4230</v>
      </c>
      <c r="AL8306" s="144">
        <v>0</v>
      </c>
      <c r="AM8306" s="144">
        <v>1.2083333333333333</v>
      </c>
      <c r="AN8306" s="144">
        <v>1.2083333333333333</v>
      </c>
      <c r="AO8306" s="145">
        <v>1.2083333333333333</v>
      </c>
    </row>
    <row r="8307" spans="2:41" ht="14.5" hidden="1" x14ac:dyDescent="0.35">
      <c r="B8307" s="45" t="s">
        <v>3314</v>
      </c>
      <c r="C8307" s="54">
        <v>118210</v>
      </c>
      <c r="D8307" s="54">
        <v>118210</v>
      </c>
      <c r="E8307" s="60" t="s">
        <v>3218</v>
      </c>
      <c r="F8307" s="73">
        <v>0</v>
      </c>
      <c r="G8307" s="73">
        <v>1.2083333333333333</v>
      </c>
      <c r="H8307" s="73">
        <v>1.2083333333333333</v>
      </c>
      <c r="I8307" s="73">
        <v>1.2083333333333333</v>
      </c>
      <c r="J8307" s="81" t="s">
        <v>4230</v>
      </c>
      <c r="AL8307" s="144">
        <v>0</v>
      </c>
      <c r="AM8307" s="144">
        <v>1.2083333333333333</v>
      </c>
      <c r="AN8307" s="144">
        <v>1.2083333333333333</v>
      </c>
      <c r="AO8307" s="145">
        <v>1.2083333333333333</v>
      </c>
    </row>
    <row r="8308" spans="2:41" ht="14.5" hidden="1" x14ac:dyDescent="0.35">
      <c r="B8308" s="45" t="s">
        <v>3314</v>
      </c>
      <c r="C8308" s="54">
        <v>118322</v>
      </c>
      <c r="D8308" s="54">
        <v>118322</v>
      </c>
      <c r="E8308" s="60" t="s">
        <v>3218</v>
      </c>
      <c r="F8308" s="73">
        <v>0</v>
      </c>
      <c r="G8308" s="73">
        <v>1.2083333333333333</v>
      </c>
      <c r="H8308" s="73">
        <v>1.2083333333333333</v>
      </c>
      <c r="I8308" s="73">
        <v>1.2083333333333333</v>
      </c>
      <c r="J8308" s="81" t="s">
        <v>4230</v>
      </c>
      <c r="AL8308" s="144">
        <v>0</v>
      </c>
      <c r="AM8308" s="144">
        <v>1.2083333333333333</v>
      </c>
      <c r="AN8308" s="144">
        <v>1.2083333333333333</v>
      </c>
      <c r="AO8308" s="145">
        <v>1.2083333333333333</v>
      </c>
    </row>
    <row r="8309" spans="2:41" ht="14.5" hidden="1" x14ac:dyDescent="0.35">
      <c r="B8309" s="45" t="s">
        <v>3314</v>
      </c>
      <c r="C8309" s="54">
        <v>118429</v>
      </c>
      <c r="D8309" s="54">
        <v>118429</v>
      </c>
      <c r="E8309" s="60" t="s">
        <v>3218</v>
      </c>
      <c r="F8309" s="73">
        <v>0</v>
      </c>
      <c r="G8309" s="73">
        <v>1.2083333333333333</v>
      </c>
      <c r="H8309" s="73">
        <v>1.2083333333333333</v>
      </c>
      <c r="I8309" s="73">
        <v>1.2083333333333333</v>
      </c>
      <c r="J8309" s="81" t="s">
        <v>4230</v>
      </c>
      <c r="AL8309" s="144">
        <v>0</v>
      </c>
      <c r="AM8309" s="144">
        <v>1.2083333333333333</v>
      </c>
      <c r="AN8309" s="144">
        <v>1.2083333333333333</v>
      </c>
      <c r="AO8309" s="145">
        <v>1.2083333333333333</v>
      </c>
    </row>
    <row r="8310" spans="2:41" ht="14.5" hidden="1" x14ac:dyDescent="0.35">
      <c r="B8310" s="45" t="s">
        <v>3314</v>
      </c>
      <c r="C8310" s="54">
        <v>900140</v>
      </c>
      <c r="D8310" s="54">
        <v>900140</v>
      </c>
      <c r="E8310" s="60" t="s">
        <v>3219</v>
      </c>
      <c r="F8310" s="73">
        <v>0</v>
      </c>
      <c r="G8310" s="73">
        <v>1.25</v>
      </c>
      <c r="H8310" s="73">
        <v>1.25</v>
      </c>
      <c r="I8310" s="73">
        <v>1.25</v>
      </c>
      <c r="J8310" s="81" t="s">
        <v>4230</v>
      </c>
      <c r="AL8310" s="144">
        <v>0</v>
      </c>
      <c r="AM8310" s="144">
        <v>1.25</v>
      </c>
      <c r="AN8310" s="144">
        <v>1.25</v>
      </c>
      <c r="AO8310" s="145">
        <v>1.25</v>
      </c>
    </row>
    <row r="8311" spans="2:41" ht="14.5" hidden="1" x14ac:dyDescent="0.35">
      <c r="B8311" s="45" t="s">
        <v>3314</v>
      </c>
      <c r="C8311" s="54">
        <v>900567</v>
      </c>
      <c r="D8311" s="54">
        <v>900567</v>
      </c>
      <c r="E8311" s="60" t="s">
        <v>3219</v>
      </c>
      <c r="F8311" s="73">
        <v>0</v>
      </c>
      <c r="G8311" s="73">
        <v>1.25</v>
      </c>
      <c r="H8311" s="73">
        <v>1.25</v>
      </c>
      <c r="I8311" s="73">
        <v>1.25</v>
      </c>
      <c r="J8311" s="81" t="s">
        <v>4230</v>
      </c>
      <c r="AL8311" s="144">
        <v>0</v>
      </c>
      <c r="AM8311" s="144">
        <v>1.25</v>
      </c>
      <c r="AN8311" s="144">
        <v>1.25</v>
      </c>
      <c r="AO8311" s="145">
        <v>1.25</v>
      </c>
    </row>
    <row r="8312" spans="2:41" ht="14.5" hidden="1" x14ac:dyDescent="0.35">
      <c r="B8312" s="45" t="s">
        <v>3314</v>
      </c>
      <c r="C8312" s="54">
        <v>901415</v>
      </c>
      <c r="D8312" s="54">
        <v>901415</v>
      </c>
      <c r="E8312" s="60" t="s">
        <v>3219</v>
      </c>
      <c r="F8312" s="73">
        <v>0</v>
      </c>
      <c r="G8312" s="73">
        <v>1.25</v>
      </c>
      <c r="H8312" s="73">
        <v>1.25</v>
      </c>
      <c r="I8312" s="73">
        <v>1.25</v>
      </c>
      <c r="J8312" s="81" t="s">
        <v>4230</v>
      </c>
      <c r="AL8312" s="144">
        <v>0</v>
      </c>
      <c r="AM8312" s="144">
        <v>1.25</v>
      </c>
      <c r="AN8312" s="144">
        <v>1.25</v>
      </c>
      <c r="AO8312" s="145">
        <v>1.25</v>
      </c>
    </row>
    <row r="8313" spans="2:41" ht="14.5" hidden="1" x14ac:dyDescent="0.35">
      <c r="B8313" s="45" t="s">
        <v>3314</v>
      </c>
      <c r="C8313" s="54">
        <v>902000</v>
      </c>
      <c r="D8313" s="54">
        <v>902000</v>
      </c>
      <c r="E8313" s="60" t="s">
        <v>3219</v>
      </c>
      <c r="F8313" s="73">
        <v>0</v>
      </c>
      <c r="G8313" s="73">
        <v>1.25</v>
      </c>
      <c r="H8313" s="73">
        <v>1.25</v>
      </c>
      <c r="I8313" s="73">
        <v>1.25</v>
      </c>
      <c r="J8313" s="81" t="s">
        <v>4230</v>
      </c>
      <c r="AL8313" s="144">
        <v>0</v>
      </c>
      <c r="AM8313" s="144">
        <v>1.25</v>
      </c>
      <c r="AN8313" s="144">
        <v>1.25</v>
      </c>
      <c r="AO8313" s="145">
        <v>1.25</v>
      </c>
    </row>
    <row r="8314" spans="2:41" ht="14.5" hidden="1" x14ac:dyDescent="0.35">
      <c r="B8314" s="45" t="s">
        <v>3314</v>
      </c>
      <c r="C8314" s="54">
        <v>902009</v>
      </c>
      <c r="D8314" s="54">
        <v>902009</v>
      </c>
      <c r="E8314" s="60" t="s">
        <v>3219</v>
      </c>
      <c r="F8314" s="73">
        <v>0</v>
      </c>
      <c r="G8314" s="73">
        <v>1.25</v>
      </c>
      <c r="H8314" s="73">
        <v>1.25</v>
      </c>
      <c r="I8314" s="73">
        <v>1.25</v>
      </c>
      <c r="J8314" s="81" t="s">
        <v>4230</v>
      </c>
      <c r="AL8314" s="144">
        <v>0</v>
      </c>
      <c r="AM8314" s="144">
        <v>1.25</v>
      </c>
      <c r="AN8314" s="144">
        <v>1.25</v>
      </c>
      <c r="AO8314" s="145">
        <v>1.25</v>
      </c>
    </row>
    <row r="8315" spans="2:41" ht="14.5" hidden="1" x14ac:dyDescent="0.35">
      <c r="B8315" s="45" t="s">
        <v>3314</v>
      </c>
      <c r="C8315" s="54">
        <v>902337</v>
      </c>
      <c r="D8315" s="54">
        <v>902337</v>
      </c>
      <c r="E8315" s="60" t="s">
        <v>3219</v>
      </c>
      <c r="F8315" s="73">
        <v>0</v>
      </c>
      <c r="G8315" s="73">
        <v>1.25</v>
      </c>
      <c r="H8315" s="73">
        <v>1.25</v>
      </c>
      <c r="I8315" s="73">
        <v>1.25</v>
      </c>
      <c r="J8315" s="81" t="s">
        <v>4230</v>
      </c>
      <c r="AL8315" s="144">
        <v>0</v>
      </c>
      <c r="AM8315" s="144">
        <v>1.25</v>
      </c>
      <c r="AN8315" s="144">
        <v>1.25</v>
      </c>
      <c r="AO8315" s="145">
        <v>1.25</v>
      </c>
    </row>
    <row r="8316" spans="2:41" ht="14.5" hidden="1" x14ac:dyDescent="0.35">
      <c r="B8316" s="45" t="s">
        <v>3314</v>
      </c>
      <c r="C8316" s="54">
        <v>903007</v>
      </c>
      <c r="D8316" s="54">
        <v>903007</v>
      </c>
      <c r="E8316" s="60" t="s">
        <v>3219</v>
      </c>
      <c r="F8316" s="73">
        <v>0</v>
      </c>
      <c r="G8316" s="73">
        <v>1.25</v>
      </c>
      <c r="H8316" s="73">
        <v>1.25</v>
      </c>
      <c r="I8316" s="73">
        <v>1.25</v>
      </c>
      <c r="J8316" s="81" t="s">
        <v>4230</v>
      </c>
      <c r="AL8316" s="144">
        <v>0</v>
      </c>
      <c r="AM8316" s="144">
        <v>1.25</v>
      </c>
      <c r="AN8316" s="144">
        <v>1.25</v>
      </c>
      <c r="AO8316" s="145">
        <v>1.25</v>
      </c>
    </row>
    <row r="8317" spans="2:41" ht="14.5" hidden="1" x14ac:dyDescent="0.35">
      <c r="B8317" s="45" t="s">
        <v>3314</v>
      </c>
      <c r="C8317" s="54">
        <v>903020</v>
      </c>
      <c r="D8317" s="54">
        <v>903020</v>
      </c>
      <c r="E8317" s="60" t="s">
        <v>3219</v>
      </c>
      <c r="F8317" s="73">
        <v>0</v>
      </c>
      <c r="G8317" s="73">
        <v>1.25</v>
      </c>
      <c r="H8317" s="73">
        <v>1.25</v>
      </c>
      <c r="I8317" s="73">
        <v>1.25</v>
      </c>
      <c r="J8317" s="81" t="s">
        <v>4230</v>
      </c>
      <c r="AL8317" s="144">
        <v>0</v>
      </c>
      <c r="AM8317" s="144">
        <v>1.25</v>
      </c>
      <c r="AN8317" s="144">
        <v>1.25</v>
      </c>
      <c r="AO8317" s="145">
        <v>1.25</v>
      </c>
    </row>
    <row r="8318" spans="2:41" ht="14.5" hidden="1" x14ac:dyDescent="0.35">
      <c r="B8318" s="45" t="s">
        <v>3314</v>
      </c>
      <c r="C8318" s="54">
        <v>903025</v>
      </c>
      <c r="D8318" s="54">
        <v>903025</v>
      </c>
      <c r="E8318" s="60" t="s">
        <v>3219</v>
      </c>
      <c r="F8318" s="73">
        <v>0</v>
      </c>
      <c r="G8318" s="73">
        <v>1.25</v>
      </c>
      <c r="H8318" s="73">
        <v>1.25</v>
      </c>
      <c r="I8318" s="73">
        <v>1.25</v>
      </c>
      <c r="J8318" s="81" t="s">
        <v>4230</v>
      </c>
      <c r="AL8318" s="144">
        <v>0</v>
      </c>
      <c r="AM8318" s="144">
        <v>1.25</v>
      </c>
      <c r="AN8318" s="144">
        <v>1.25</v>
      </c>
      <c r="AO8318" s="145">
        <v>1.25</v>
      </c>
    </row>
    <row r="8319" spans="2:41" ht="14.5" hidden="1" x14ac:dyDescent="0.35">
      <c r="B8319" s="45" t="s">
        <v>3314</v>
      </c>
      <c r="C8319" s="54">
        <v>903094</v>
      </c>
      <c r="D8319" s="54">
        <v>903094</v>
      </c>
      <c r="E8319" s="60" t="s">
        <v>3219</v>
      </c>
      <c r="F8319" s="73">
        <v>0</v>
      </c>
      <c r="G8319" s="73">
        <v>1.25</v>
      </c>
      <c r="H8319" s="73">
        <v>1.25</v>
      </c>
      <c r="I8319" s="73">
        <v>1.25</v>
      </c>
      <c r="J8319" s="81" t="s">
        <v>4230</v>
      </c>
      <c r="AL8319" s="144">
        <v>0</v>
      </c>
      <c r="AM8319" s="144">
        <v>1.25</v>
      </c>
      <c r="AN8319" s="144">
        <v>1.25</v>
      </c>
      <c r="AO8319" s="145">
        <v>1.25</v>
      </c>
    </row>
    <row r="8320" spans="2:41" ht="14.5" hidden="1" x14ac:dyDescent="0.35">
      <c r="B8320" s="45" t="s">
        <v>3314</v>
      </c>
      <c r="C8320" s="54">
        <v>903410</v>
      </c>
      <c r="D8320" s="54">
        <v>903410</v>
      </c>
      <c r="E8320" s="60" t="s">
        <v>3219</v>
      </c>
      <c r="F8320" s="73">
        <v>0</v>
      </c>
      <c r="G8320" s="73">
        <v>1.25</v>
      </c>
      <c r="H8320" s="73">
        <v>1.25</v>
      </c>
      <c r="I8320" s="73">
        <v>1.25</v>
      </c>
      <c r="J8320" s="81" t="s">
        <v>4230</v>
      </c>
      <c r="AL8320" s="144">
        <v>0</v>
      </c>
      <c r="AM8320" s="144">
        <v>1.25</v>
      </c>
      <c r="AN8320" s="144">
        <v>1.25</v>
      </c>
      <c r="AO8320" s="145">
        <v>1.25</v>
      </c>
    </row>
    <row r="8321" spans="2:41" ht="14.5" hidden="1" x14ac:dyDescent="0.35">
      <c r="B8321" s="45" t="s">
        <v>3314</v>
      </c>
      <c r="C8321" s="54">
        <v>903516</v>
      </c>
      <c r="D8321" s="54">
        <v>903516</v>
      </c>
      <c r="E8321" s="60" t="s">
        <v>3219</v>
      </c>
      <c r="F8321" s="73">
        <v>0</v>
      </c>
      <c r="G8321" s="73">
        <v>1.25</v>
      </c>
      <c r="H8321" s="73">
        <v>1.25</v>
      </c>
      <c r="I8321" s="73">
        <v>1.25</v>
      </c>
      <c r="J8321" s="81" t="s">
        <v>4230</v>
      </c>
      <c r="AL8321" s="144">
        <v>0</v>
      </c>
      <c r="AM8321" s="144">
        <v>1.25</v>
      </c>
      <c r="AN8321" s="144">
        <v>1.25</v>
      </c>
      <c r="AO8321" s="145">
        <v>1.25</v>
      </c>
    </row>
    <row r="8322" spans="2:41" ht="14.5" hidden="1" x14ac:dyDescent="0.35">
      <c r="B8322" s="45" t="s">
        <v>3314</v>
      </c>
      <c r="C8322" s="54">
        <v>903538</v>
      </c>
      <c r="D8322" s="54">
        <v>903538</v>
      </c>
      <c r="E8322" s="60" t="s">
        <v>3219</v>
      </c>
      <c r="F8322" s="73">
        <v>0</v>
      </c>
      <c r="G8322" s="73">
        <v>1.25</v>
      </c>
      <c r="H8322" s="73">
        <v>1.25</v>
      </c>
      <c r="I8322" s="73">
        <v>1.25</v>
      </c>
      <c r="J8322" s="81" t="s">
        <v>4230</v>
      </c>
      <c r="AL8322" s="144">
        <v>0</v>
      </c>
      <c r="AM8322" s="144">
        <v>1.25</v>
      </c>
      <c r="AN8322" s="144">
        <v>1.25</v>
      </c>
      <c r="AO8322" s="145">
        <v>1.25</v>
      </c>
    </row>
    <row r="8323" spans="2:41" ht="14.5" hidden="1" x14ac:dyDescent="0.35">
      <c r="B8323" s="45" t="s">
        <v>3314</v>
      </c>
      <c r="C8323" s="54">
        <v>903573</v>
      </c>
      <c r="D8323" s="54">
        <v>903573</v>
      </c>
      <c r="E8323" s="60" t="s">
        <v>3219</v>
      </c>
      <c r="F8323" s="73">
        <v>0</v>
      </c>
      <c r="G8323" s="73">
        <v>1.25</v>
      </c>
      <c r="H8323" s="73">
        <v>1.25</v>
      </c>
      <c r="I8323" s="73">
        <v>1.25</v>
      </c>
      <c r="J8323" s="81" t="s">
        <v>4230</v>
      </c>
      <c r="AL8323" s="144">
        <v>0</v>
      </c>
      <c r="AM8323" s="144">
        <v>1.25</v>
      </c>
      <c r="AN8323" s="144">
        <v>1.25</v>
      </c>
      <c r="AO8323" s="145">
        <v>1.25</v>
      </c>
    </row>
    <row r="8324" spans="2:41" ht="14.5" hidden="1" x14ac:dyDescent="0.35">
      <c r="B8324" s="45" t="s">
        <v>3314</v>
      </c>
      <c r="C8324" s="54">
        <v>903585</v>
      </c>
      <c r="D8324" s="54">
        <v>903585</v>
      </c>
      <c r="E8324" s="60" t="s">
        <v>3219</v>
      </c>
      <c r="F8324" s="73">
        <v>0</v>
      </c>
      <c r="G8324" s="73">
        <v>1.25</v>
      </c>
      <c r="H8324" s="73">
        <v>1.25</v>
      </c>
      <c r="I8324" s="73">
        <v>1.25</v>
      </c>
      <c r="J8324" s="81" t="s">
        <v>4230</v>
      </c>
      <c r="AL8324" s="144">
        <v>0</v>
      </c>
      <c r="AM8324" s="144">
        <v>1.25</v>
      </c>
      <c r="AN8324" s="144">
        <v>1.25</v>
      </c>
      <c r="AO8324" s="145">
        <v>1.25</v>
      </c>
    </row>
    <row r="8325" spans="2:41" ht="14.5" hidden="1" x14ac:dyDescent="0.35">
      <c r="B8325" s="45" t="s">
        <v>3314</v>
      </c>
      <c r="C8325" s="54">
        <v>903631</v>
      </c>
      <c r="D8325" s="54">
        <v>903631</v>
      </c>
      <c r="E8325" s="60" t="s">
        <v>3219</v>
      </c>
      <c r="F8325" s="73">
        <v>0</v>
      </c>
      <c r="G8325" s="73">
        <v>1.25</v>
      </c>
      <c r="H8325" s="73">
        <v>1.25</v>
      </c>
      <c r="I8325" s="73">
        <v>1.25</v>
      </c>
      <c r="J8325" s="81" t="s">
        <v>4230</v>
      </c>
      <c r="AL8325" s="144">
        <v>0</v>
      </c>
      <c r="AM8325" s="144">
        <v>1.25</v>
      </c>
      <c r="AN8325" s="144">
        <v>1.25</v>
      </c>
      <c r="AO8325" s="145">
        <v>1.25</v>
      </c>
    </row>
    <row r="8326" spans="2:41" ht="14.5" hidden="1" x14ac:dyDescent="0.35">
      <c r="B8326" s="45" t="s">
        <v>3314</v>
      </c>
      <c r="C8326" s="54">
        <v>903638</v>
      </c>
      <c r="D8326" s="54">
        <v>903638</v>
      </c>
      <c r="E8326" s="60" t="s">
        <v>3219</v>
      </c>
      <c r="F8326" s="73">
        <v>0</v>
      </c>
      <c r="G8326" s="73">
        <v>1.25</v>
      </c>
      <c r="H8326" s="73">
        <v>1.25</v>
      </c>
      <c r="I8326" s="73">
        <v>1.25</v>
      </c>
      <c r="J8326" s="81" t="s">
        <v>4230</v>
      </c>
      <c r="AL8326" s="144">
        <v>0</v>
      </c>
      <c r="AM8326" s="144">
        <v>1.25</v>
      </c>
      <c r="AN8326" s="144">
        <v>1.25</v>
      </c>
      <c r="AO8326" s="145">
        <v>1.25</v>
      </c>
    </row>
    <row r="8327" spans="2:41" ht="14.5" hidden="1" x14ac:dyDescent="0.35">
      <c r="B8327" s="45" t="s">
        <v>3314</v>
      </c>
      <c r="C8327" s="54">
        <v>903668</v>
      </c>
      <c r="D8327" s="54">
        <v>903668</v>
      </c>
      <c r="E8327" s="60" t="s">
        <v>3219</v>
      </c>
      <c r="F8327" s="73">
        <v>0</v>
      </c>
      <c r="G8327" s="73">
        <v>1.25</v>
      </c>
      <c r="H8327" s="73">
        <v>1.25</v>
      </c>
      <c r="I8327" s="73">
        <v>1.25</v>
      </c>
      <c r="J8327" s="81" t="s">
        <v>4230</v>
      </c>
      <c r="AL8327" s="144">
        <v>0</v>
      </c>
      <c r="AM8327" s="144">
        <v>1.25</v>
      </c>
      <c r="AN8327" s="144">
        <v>1.25</v>
      </c>
      <c r="AO8327" s="145">
        <v>1.25</v>
      </c>
    </row>
    <row r="8328" spans="2:41" ht="14.5" hidden="1" x14ac:dyDescent="0.35">
      <c r="B8328" s="45" t="s">
        <v>3314</v>
      </c>
      <c r="C8328" s="54">
        <v>903716</v>
      </c>
      <c r="D8328" s="54">
        <v>903716</v>
      </c>
      <c r="E8328" s="60" t="s">
        <v>3219</v>
      </c>
      <c r="F8328" s="73">
        <v>0</v>
      </c>
      <c r="G8328" s="73">
        <v>1.25</v>
      </c>
      <c r="H8328" s="73">
        <v>1.25</v>
      </c>
      <c r="I8328" s="73">
        <v>1.25</v>
      </c>
      <c r="J8328" s="81" t="s">
        <v>4230</v>
      </c>
      <c r="AL8328" s="144">
        <v>0</v>
      </c>
      <c r="AM8328" s="144">
        <v>1.25</v>
      </c>
      <c r="AN8328" s="144">
        <v>1.25</v>
      </c>
      <c r="AO8328" s="145">
        <v>1.25</v>
      </c>
    </row>
    <row r="8329" spans="2:41" ht="14.5" hidden="1" x14ac:dyDescent="0.35">
      <c r="B8329" s="45" t="s">
        <v>3314</v>
      </c>
      <c r="C8329" s="54">
        <v>903998</v>
      </c>
      <c r="D8329" s="54">
        <v>903998</v>
      </c>
      <c r="E8329" s="60" t="s">
        <v>3219</v>
      </c>
      <c r="F8329" s="73">
        <v>0</v>
      </c>
      <c r="G8329" s="73">
        <v>1.25</v>
      </c>
      <c r="H8329" s="73">
        <v>1.25</v>
      </c>
      <c r="I8329" s="73">
        <v>1.25</v>
      </c>
      <c r="J8329" s="81" t="s">
        <v>4230</v>
      </c>
      <c r="AL8329" s="144">
        <v>0</v>
      </c>
      <c r="AM8329" s="144">
        <v>1.25</v>
      </c>
      <c r="AN8329" s="144">
        <v>1.25</v>
      </c>
      <c r="AO8329" s="145">
        <v>1.25</v>
      </c>
    </row>
    <row r="8330" spans="2:41" ht="14.5" hidden="1" x14ac:dyDescent="0.35">
      <c r="B8330" s="45" t="s">
        <v>3314</v>
      </c>
      <c r="C8330" s="54">
        <v>904054</v>
      </c>
      <c r="D8330" s="54">
        <v>904054</v>
      </c>
      <c r="E8330" s="60" t="s">
        <v>3219</v>
      </c>
      <c r="F8330" s="73">
        <v>0</v>
      </c>
      <c r="G8330" s="73">
        <v>1.25</v>
      </c>
      <c r="H8330" s="73">
        <v>1.25</v>
      </c>
      <c r="I8330" s="73">
        <v>1.25</v>
      </c>
      <c r="J8330" s="81" t="s">
        <v>4230</v>
      </c>
      <c r="AL8330" s="144">
        <v>0</v>
      </c>
      <c r="AM8330" s="144">
        <v>1.25</v>
      </c>
      <c r="AN8330" s="144">
        <v>1.25</v>
      </c>
      <c r="AO8330" s="145">
        <v>1.25</v>
      </c>
    </row>
    <row r="8331" spans="2:41" ht="14.5" hidden="1" x14ac:dyDescent="0.35">
      <c r="B8331" s="45" t="s">
        <v>3314</v>
      </c>
      <c r="C8331" s="54">
        <v>904058</v>
      </c>
      <c r="D8331" s="54">
        <v>904058</v>
      </c>
      <c r="E8331" s="60" t="s">
        <v>3219</v>
      </c>
      <c r="F8331" s="73">
        <v>0</v>
      </c>
      <c r="G8331" s="73">
        <v>1.25</v>
      </c>
      <c r="H8331" s="73">
        <v>1.25</v>
      </c>
      <c r="I8331" s="73">
        <v>1.25</v>
      </c>
      <c r="J8331" s="81" t="s">
        <v>4230</v>
      </c>
      <c r="AL8331" s="144">
        <v>0</v>
      </c>
      <c r="AM8331" s="144">
        <v>1.25</v>
      </c>
      <c r="AN8331" s="144">
        <v>1.25</v>
      </c>
      <c r="AO8331" s="145">
        <v>1.25</v>
      </c>
    </row>
    <row r="8332" spans="2:41" ht="14.5" hidden="1" x14ac:dyDescent="0.35">
      <c r="B8332" s="45" t="s">
        <v>3314</v>
      </c>
      <c r="C8332" s="54">
        <v>904192</v>
      </c>
      <c r="D8332" s="54">
        <v>904192</v>
      </c>
      <c r="E8332" s="60" t="s">
        <v>3219</v>
      </c>
      <c r="F8332" s="73">
        <v>0</v>
      </c>
      <c r="G8332" s="73">
        <v>1.25</v>
      </c>
      <c r="H8332" s="73">
        <v>1.25</v>
      </c>
      <c r="I8332" s="73">
        <v>1.25</v>
      </c>
      <c r="J8332" s="81" t="s">
        <v>4230</v>
      </c>
      <c r="AL8332" s="144">
        <v>0</v>
      </c>
      <c r="AM8332" s="144">
        <v>1.25</v>
      </c>
      <c r="AN8332" s="144">
        <v>1.25</v>
      </c>
      <c r="AO8332" s="145">
        <v>1.25</v>
      </c>
    </row>
    <row r="8333" spans="2:41" ht="14.5" hidden="1" x14ac:dyDescent="0.35">
      <c r="B8333" s="45" t="s">
        <v>3314</v>
      </c>
      <c r="C8333" s="54">
        <v>904196</v>
      </c>
      <c r="D8333" s="54">
        <v>904196</v>
      </c>
      <c r="E8333" s="60" t="s">
        <v>3219</v>
      </c>
      <c r="F8333" s="73">
        <v>0</v>
      </c>
      <c r="G8333" s="73">
        <v>1.25</v>
      </c>
      <c r="H8333" s="73">
        <v>1.25</v>
      </c>
      <c r="I8333" s="73">
        <v>1.25</v>
      </c>
      <c r="J8333" s="81" t="s">
        <v>4230</v>
      </c>
      <c r="AL8333" s="144">
        <v>0</v>
      </c>
      <c r="AM8333" s="144">
        <v>1.25</v>
      </c>
      <c r="AN8333" s="144">
        <v>1.25</v>
      </c>
      <c r="AO8333" s="145">
        <v>1.25</v>
      </c>
    </row>
    <row r="8334" spans="2:41" ht="14.5" hidden="1" x14ac:dyDescent="0.35">
      <c r="B8334" s="45" t="s">
        <v>3314</v>
      </c>
      <c r="C8334" s="54">
        <v>904252</v>
      </c>
      <c r="D8334" s="54">
        <v>904252</v>
      </c>
      <c r="E8334" s="60" t="s">
        <v>3219</v>
      </c>
      <c r="F8334" s="73">
        <v>0</v>
      </c>
      <c r="G8334" s="73">
        <v>1.25</v>
      </c>
      <c r="H8334" s="73">
        <v>1.25</v>
      </c>
      <c r="I8334" s="73">
        <v>1.25</v>
      </c>
      <c r="J8334" s="81" t="s">
        <v>4230</v>
      </c>
      <c r="AL8334" s="144">
        <v>0</v>
      </c>
      <c r="AM8334" s="144">
        <v>1.25</v>
      </c>
      <c r="AN8334" s="144">
        <v>1.25</v>
      </c>
      <c r="AO8334" s="145">
        <v>1.25</v>
      </c>
    </row>
    <row r="8335" spans="2:41" ht="14.5" hidden="1" x14ac:dyDescent="0.35">
      <c r="B8335" s="45" t="s">
        <v>3314</v>
      </c>
      <c r="C8335" s="54">
        <v>904279</v>
      </c>
      <c r="D8335" s="54">
        <v>904279</v>
      </c>
      <c r="E8335" s="60" t="s">
        <v>3219</v>
      </c>
      <c r="F8335" s="73">
        <v>0</v>
      </c>
      <c r="G8335" s="73">
        <v>1.25</v>
      </c>
      <c r="H8335" s="73">
        <v>1.25</v>
      </c>
      <c r="I8335" s="73">
        <v>1.25</v>
      </c>
      <c r="J8335" s="81" t="s">
        <v>4230</v>
      </c>
      <c r="AL8335" s="144">
        <v>0</v>
      </c>
      <c r="AM8335" s="144">
        <v>1.25</v>
      </c>
      <c r="AN8335" s="144">
        <v>1.25</v>
      </c>
      <c r="AO8335" s="145">
        <v>1.25</v>
      </c>
    </row>
    <row r="8336" spans="2:41" ht="14.5" hidden="1" x14ac:dyDescent="0.35">
      <c r="B8336" s="45" t="s">
        <v>3314</v>
      </c>
      <c r="C8336" s="54">
        <v>904300</v>
      </c>
      <c r="D8336" s="54">
        <v>904300</v>
      </c>
      <c r="E8336" s="60" t="s">
        <v>3219</v>
      </c>
      <c r="F8336" s="73">
        <v>0</v>
      </c>
      <c r="G8336" s="73">
        <v>1.25</v>
      </c>
      <c r="H8336" s="73">
        <v>1.25</v>
      </c>
      <c r="I8336" s="73">
        <v>1.25</v>
      </c>
      <c r="J8336" s="81" t="s">
        <v>4230</v>
      </c>
      <c r="AL8336" s="144">
        <v>0</v>
      </c>
      <c r="AM8336" s="144">
        <v>1.25</v>
      </c>
      <c r="AN8336" s="144">
        <v>1.25</v>
      </c>
      <c r="AO8336" s="145">
        <v>1.25</v>
      </c>
    </row>
    <row r="8337" spans="2:41" ht="14.5" hidden="1" x14ac:dyDescent="0.35">
      <c r="B8337" s="45" t="s">
        <v>3314</v>
      </c>
      <c r="C8337" s="54">
        <v>904345</v>
      </c>
      <c r="D8337" s="54">
        <v>904345</v>
      </c>
      <c r="E8337" s="60" t="s">
        <v>3219</v>
      </c>
      <c r="F8337" s="73">
        <v>0</v>
      </c>
      <c r="G8337" s="73">
        <v>1.25</v>
      </c>
      <c r="H8337" s="73">
        <v>1.25</v>
      </c>
      <c r="I8337" s="73">
        <v>1.25</v>
      </c>
      <c r="J8337" s="81" t="s">
        <v>4230</v>
      </c>
      <c r="AL8337" s="144">
        <v>0</v>
      </c>
      <c r="AM8337" s="144">
        <v>1.25</v>
      </c>
      <c r="AN8337" s="144">
        <v>1.25</v>
      </c>
      <c r="AO8337" s="145">
        <v>1.25</v>
      </c>
    </row>
    <row r="8338" spans="2:41" ht="14.5" hidden="1" x14ac:dyDescent="0.35">
      <c r="B8338" s="45" t="s">
        <v>3314</v>
      </c>
      <c r="C8338" s="54">
        <v>904366</v>
      </c>
      <c r="D8338" s="54">
        <v>904366</v>
      </c>
      <c r="E8338" s="60" t="s">
        <v>3219</v>
      </c>
      <c r="F8338" s="73">
        <v>0</v>
      </c>
      <c r="G8338" s="73">
        <v>1.25</v>
      </c>
      <c r="H8338" s="73">
        <v>1.25</v>
      </c>
      <c r="I8338" s="73">
        <v>1.25</v>
      </c>
      <c r="J8338" s="81" t="s">
        <v>4230</v>
      </c>
      <c r="AL8338" s="144">
        <v>0</v>
      </c>
      <c r="AM8338" s="144">
        <v>1.25</v>
      </c>
      <c r="AN8338" s="144">
        <v>1.25</v>
      </c>
      <c r="AO8338" s="145">
        <v>1.25</v>
      </c>
    </row>
    <row r="8339" spans="2:41" ht="14.5" hidden="1" x14ac:dyDescent="0.35">
      <c r="B8339" s="45" t="s">
        <v>3314</v>
      </c>
      <c r="C8339" s="54">
        <v>904400</v>
      </c>
      <c r="D8339" s="54">
        <v>904400</v>
      </c>
      <c r="E8339" s="60" t="s">
        <v>3219</v>
      </c>
      <c r="F8339" s="73">
        <v>0</v>
      </c>
      <c r="G8339" s="73">
        <v>1.25</v>
      </c>
      <c r="H8339" s="73">
        <v>1.25</v>
      </c>
      <c r="I8339" s="73">
        <v>1.25</v>
      </c>
      <c r="J8339" s="81" t="s">
        <v>4230</v>
      </c>
      <c r="AL8339" s="144">
        <v>0</v>
      </c>
      <c r="AM8339" s="144">
        <v>1.25</v>
      </c>
      <c r="AN8339" s="144">
        <v>1.25</v>
      </c>
      <c r="AO8339" s="145">
        <v>1.25</v>
      </c>
    </row>
    <row r="8340" spans="2:41" ht="14.5" hidden="1" x14ac:dyDescent="0.35">
      <c r="B8340" s="45" t="s">
        <v>3314</v>
      </c>
      <c r="C8340" s="54">
        <v>904565</v>
      </c>
      <c r="D8340" s="54">
        <v>904565</v>
      </c>
      <c r="E8340" s="60" t="s">
        <v>3219</v>
      </c>
      <c r="F8340" s="73">
        <v>0</v>
      </c>
      <c r="G8340" s="73">
        <v>1.25</v>
      </c>
      <c r="H8340" s="73">
        <v>1.25</v>
      </c>
      <c r="I8340" s="73">
        <v>1.25</v>
      </c>
      <c r="J8340" s="81" t="s">
        <v>4230</v>
      </c>
      <c r="AL8340" s="144">
        <v>0</v>
      </c>
      <c r="AM8340" s="144">
        <v>1.25</v>
      </c>
      <c r="AN8340" s="144">
        <v>1.25</v>
      </c>
      <c r="AO8340" s="145">
        <v>1.25</v>
      </c>
    </row>
    <row r="8341" spans="2:41" ht="14.5" hidden="1" x14ac:dyDescent="0.35">
      <c r="B8341" s="45" t="s">
        <v>3314</v>
      </c>
      <c r="C8341" s="54">
        <v>904585</v>
      </c>
      <c r="D8341" s="54">
        <v>904585</v>
      </c>
      <c r="E8341" s="60" t="s">
        <v>3219</v>
      </c>
      <c r="F8341" s="73">
        <v>0</v>
      </c>
      <c r="G8341" s="73">
        <v>1.25</v>
      </c>
      <c r="H8341" s="73">
        <v>1.25</v>
      </c>
      <c r="I8341" s="73">
        <v>1.25</v>
      </c>
      <c r="J8341" s="81" t="s">
        <v>4230</v>
      </c>
      <c r="AL8341" s="144">
        <v>0</v>
      </c>
      <c r="AM8341" s="144">
        <v>1.25</v>
      </c>
      <c r="AN8341" s="144">
        <v>1.25</v>
      </c>
      <c r="AO8341" s="145">
        <v>1.25</v>
      </c>
    </row>
    <row r="8342" spans="2:41" ht="14.5" hidden="1" x14ac:dyDescent="0.35">
      <c r="B8342" s="45" t="s">
        <v>3314</v>
      </c>
      <c r="C8342" s="54">
        <v>904595</v>
      </c>
      <c r="D8342" s="54">
        <v>904595</v>
      </c>
      <c r="E8342" s="60" t="s">
        <v>3219</v>
      </c>
      <c r="F8342" s="73">
        <v>0</v>
      </c>
      <c r="G8342" s="73">
        <v>1.25</v>
      </c>
      <c r="H8342" s="73">
        <v>1.25</v>
      </c>
      <c r="I8342" s="73">
        <v>1.25</v>
      </c>
      <c r="J8342" s="81" t="s">
        <v>4230</v>
      </c>
      <c r="AL8342" s="144">
        <v>0</v>
      </c>
      <c r="AM8342" s="144">
        <v>1.25</v>
      </c>
      <c r="AN8342" s="144">
        <v>1.25</v>
      </c>
      <c r="AO8342" s="145">
        <v>1.25</v>
      </c>
    </row>
    <row r="8343" spans="2:41" ht="14.5" hidden="1" x14ac:dyDescent="0.35">
      <c r="B8343" s="45" t="s">
        <v>3314</v>
      </c>
      <c r="C8343" s="54">
        <v>904671</v>
      </c>
      <c r="D8343" s="54">
        <v>904673</v>
      </c>
      <c r="E8343" s="60" t="s">
        <v>3219</v>
      </c>
      <c r="F8343" s="73">
        <v>0</v>
      </c>
      <c r="G8343" s="73">
        <v>1.25</v>
      </c>
      <c r="H8343" s="73">
        <v>1.25</v>
      </c>
      <c r="I8343" s="73">
        <v>1.25</v>
      </c>
      <c r="J8343" s="81" t="s">
        <v>4230</v>
      </c>
      <c r="AL8343" s="144">
        <v>0</v>
      </c>
      <c r="AM8343" s="144">
        <v>1.25</v>
      </c>
      <c r="AN8343" s="144">
        <v>1.25</v>
      </c>
      <c r="AO8343" s="145">
        <v>1.25</v>
      </c>
    </row>
    <row r="8344" spans="2:41" ht="14.5" hidden="1" x14ac:dyDescent="0.35">
      <c r="B8344" s="45" t="s">
        <v>3314</v>
      </c>
      <c r="C8344" s="54">
        <v>904675</v>
      </c>
      <c r="D8344" s="54">
        <v>904675</v>
      </c>
      <c r="E8344" s="60" t="s">
        <v>3219</v>
      </c>
      <c r="F8344" s="73">
        <v>0</v>
      </c>
      <c r="G8344" s="73">
        <v>1.25</v>
      </c>
      <c r="H8344" s="73">
        <v>1.25</v>
      </c>
      <c r="I8344" s="73">
        <v>1.25</v>
      </c>
      <c r="J8344" s="81" t="s">
        <v>4230</v>
      </c>
      <c r="AL8344" s="144">
        <v>0</v>
      </c>
      <c r="AM8344" s="144">
        <v>1.25</v>
      </c>
      <c r="AN8344" s="144">
        <v>1.25</v>
      </c>
      <c r="AO8344" s="145">
        <v>1.25</v>
      </c>
    </row>
    <row r="8345" spans="2:41" ht="14.5" hidden="1" x14ac:dyDescent="0.35">
      <c r="B8345" s="45" t="s">
        <v>3314</v>
      </c>
      <c r="C8345" s="54">
        <v>904679</v>
      </c>
      <c r="D8345" s="54">
        <v>904679</v>
      </c>
      <c r="E8345" s="60" t="s">
        <v>3219</v>
      </c>
      <c r="F8345" s="73">
        <v>0</v>
      </c>
      <c r="G8345" s="73">
        <v>1.25</v>
      </c>
      <c r="H8345" s="73">
        <v>1.25</v>
      </c>
      <c r="I8345" s="73">
        <v>1.25</v>
      </c>
      <c r="J8345" s="81" t="s">
        <v>4230</v>
      </c>
      <c r="AL8345" s="144">
        <v>0</v>
      </c>
      <c r="AM8345" s="144">
        <v>1.25</v>
      </c>
      <c r="AN8345" s="144">
        <v>1.25</v>
      </c>
      <c r="AO8345" s="145">
        <v>1.25</v>
      </c>
    </row>
    <row r="8346" spans="2:41" ht="14.5" hidden="1" x14ac:dyDescent="0.35">
      <c r="B8346" s="45" t="s">
        <v>3314</v>
      </c>
      <c r="C8346" s="54">
        <v>905001</v>
      </c>
      <c r="D8346" s="54">
        <v>905003</v>
      </c>
      <c r="E8346" s="60" t="s">
        <v>3219</v>
      </c>
      <c r="F8346" s="73">
        <v>0</v>
      </c>
      <c r="G8346" s="73">
        <v>1.25</v>
      </c>
      <c r="H8346" s="73">
        <v>1.25</v>
      </c>
      <c r="I8346" s="73">
        <v>1.25</v>
      </c>
      <c r="J8346" s="81" t="s">
        <v>4230</v>
      </c>
      <c r="AL8346" s="144">
        <v>0</v>
      </c>
      <c r="AM8346" s="144">
        <v>1.25</v>
      </c>
      <c r="AN8346" s="144">
        <v>1.25</v>
      </c>
      <c r="AO8346" s="145">
        <v>1.25</v>
      </c>
    </row>
    <row r="8347" spans="2:41" ht="14.5" hidden="1" x14ac:dyDescent="0.35">
      <c r="B8347" s="45" t="s">
        <v>3314</v>
      </c>
      <c r="C8347" s="54">
        <v>905005</v>
      </c>
      <c r="D8347" s="54">
        <v>905005</v>
      </c>
      <c r="E8347" s="60" t="s">
        <v>3219</v>
      </c>
      <c r="F8347" s="73">
        <v>0</v>
      </c>
      <c r="G8347" s="73">
        <v>1.25</v>
      </c>
      <c r="H8347" s="73">
        <v>1.25</v>
      </c>
      <c r="I8347" s="73">
        <v>1.25</v>
      </c>
      <c r="J8347" s="81" t="s">
        <v>4230</v>
      </c>
      <c r="AL8347" s="144">
        <v>0</v>
      </c>
      <c r="AM8347" s="144">
        <v>1.25</v>
      </c>
      <c r="AN8347" s="144">
        <v>1.25</v>
      </c>
      <c r="AO8347" s="145">
        <v>1.25</v>
      </c>
    </row>
    <row r="8348" spans="2:41" ht="14.5" hidden="1" x14ac:dyDescent="0.35">
      <c r="B8348" s="45" t="s">
        <v>3314</v>
      </c>
      <c r="C8348" s="54">
        <v>905007</v>
      </c>
      <c r="D8348" s="54">
        <v>905007</v>
      </c>
      <c r="E8348" s="60" t="s">
        <v>3219</v>
      </c>
      <c r="F8348" s="73">
        <v>0</v>
      </c>
      <c r="G8348" s="73">
        <v>1.25</v>
      </c>
      <c r="H8348" s="73">
        <v>1.25</v>
      </c>
      <c r="I8348" s="73">
        <v>1.25</v>
      </c>
      <c r="J8348" s="81" t="s">
        <v>4230</v>
      </c>
      <c r="AL8348" s="144">
        <v>0</v>
      </c>
      <c r="AM8348" s="144">
        <v>1.25</v>
      </c>
      <c r="AN8348" s="144">
        <v>1.25</v>
      </c>
      <c r="AO8348" s="145">
        <v>1.25</v>
      </c>
    </row>
    <row r="8349" spans="2:41" ht="14.5" hidden="1" x14ac:dyDescent="0.35">
      <c r="B8349" s="45" t="s">
        <v>3314</v>
      </c>
      <c r="C8349" s="54">
        <v>905009</v>
      </c>
      <c r="D8349" s="54">
        <v>905009</v>
      </c>
      <c r="E8349" s="60" t="s">
        <v>3219</v>
      </c>
      <c r="F8349" s="73">
        <v>0</v>
      </c>
      <c r="G8349" s="73">
        <v>1.25</v>
      </c>
      <c r="H8349" s="73">
        <v>1.25</v>
      </c>
      <c r="I8349" s="73">
        <v>1.25</v>
      </c>
      <c r="J8349" s="81" t="s">
        <v>4230</v>
      </c>
      <c r="AL8349" s="144">
        <v>0</v>
      </c>
      <c r="AM8349" s="144">
        <v>1.25</v>
      </c>
      <c r="AN8349" s="144">
        <v>1.25</v>
      </c>
      <c r="AO8349" s="145">
        <v>1.25</v>
      </c>
    </row>
    <row r="8350" spans="2:41" ht="14.5" hidden="1" x14ac:dyDescent="0.35">
      <c r="B8350" s="45" t="s">
        <v>3314</v>
      </c>
      <c r="C8350" s="54">
        <v>905381</v>
      </c>
      <c r="D8350" s="54">
        <v>905381</v>
      </c>
      <c r="E8350" s="60" t="s">
        <v>3219</v>
      </c>
      <c r="F8350" s="73">
        <v>0</v>
      </c>
      <c r="G8350" s="73">
        <v>1.25</v>
      </c>
      <c r="H8350" s="73">
        <v>1.25</v>
      </c>
      <c r="I8350" s="73">
        <v>1.25</v>
      </c>
      <c r="J8350" s="81" t="s">
        <v>4230</v>
      </c>
      <c r="AL8350" s="144">
        <v>0</v>
      </c>
      <c r="AM8350" s="144">
        <v>1.25</v>
      </c>
      <c r="AN8350" s="144">
        <v>1.25</v>
      </c>
      <c r="AO8350" s="145">
        <v>1.25</v>
      </c>
    </row>
    <row r="8351" spans="2:41" ht="14.5" hidden="1" x14ac:dyDescent="0.35">
      <c r="B8351" s="45" t="s">
        <v>3314</v>
      </c>
      <c r="C8351" s="54">
        <v>905385</v>
      </c>
      <c r="D8351" s="54">
        <v>905386</v>
      </c>
      <c r="E8351" s="60" t="s">
        <v>3219</v>
      </c>
      <c r="F8351" s="73">
        <v>0</v>
      </c>
      <c r="G8351" s="73">
        <v>1.25</v>
      </c>
      <c r="H8351" s="73">
        <v>1.25</v>
      </c>
      <c r="I8351" s="73">
        <v>1.25</v>
      </c>
      <c r="J8351" s="81" t="s">
        <v>4230</v>
      </c>
      <c r="AL8351" s="144">
        <v>0</v>
      </c>
      <c r="AM8351" s="144">
        <v>1.25</v>
      </c>
      <c r="AN8351" s="144">
        <v>1.25</v>
      </c>
      <c r="AO8351" s="145">
        <v>1.25</v>
      </c>
    </row>
    <row r="8352" spans="2:41" ht="14.5" hidden="1" x14ac:dyDescent="0.35">
      <c r="B8352" s="45" t="s">
        <v>3314</v>
      </c>
      <c r="C8352" s="54">
        <v>905388</v>
      </c>
      <c r="D8352" s="54">
        <v>905388</v>
      </c>
      <c r="E8352" s="60" t="s">
        <v>3219</v>
      </c>
      <c r="F8352" s="73">
        <v>0</v>
      </c>
      <c r="G8352" s="73">
        <v>1.25</v>
      </c>
      <c r="H8352" s="73">
        <v>1.25</v>
      </c>
      <c r="I8352" s="73">
        <v>1.25</v>
      </c>
      <c r="J8352" s="81" t="s">
        <v>4230</v>
      </c>
      <c r="AL8352" s="144">
        <v>0</v>
      </c>
      <c r="AM8352" s="144">
        <v>1.25</v>
      </c>
      <c r="AN8352" s="144">
        <v>1.25</v>
      </c>
      <c r="AO8352" s="145">
        <v>1.25</v>
      </c>
    </row>
    <row r="8353" spans="2:41" ht="14.5" hidden="1" x14ac:dyDescent="0.35">
      <c r="B8353" s="45" t="s">
        <v>3314</v>
      </c>
      <c r="C8353" s="54">
        <v>905464</v>
      </c>
      <c r="D8353" s="54">
        <v>905464</v>
      </c>
      <c r="E8353" s="60" t="s">
        <v>3219</v>
      </c>
      <c r="F8353" s="73">
        <v>0</v>
      </c>
      <c r="G8353" s="73">
        <v>1.25</v>
      </c>
      <c r="H8353" s="73">
        <v>1.25</v>
      </c>
      <c r="I8353" s="73">
        <v>1.25</v>
      </c>
      <c r="J8353" s="81" t="s">
        <v>4230</v>
      </c>
      <c r="AL8353" s="144">
        <v>0</v>
      </c>
      <c r="AM8353" s="144">
        <v>1.25</v>
      </c>
      <c r="AN8353" s="144">
        <v>1.25</v>
      </c>
      <c r="AO8353" s="145">
        <v>1.25</v>
      </c>
    </row>
    <row r="8354" spans="2:41" ht="14.5" hidden="1" x14ac:dyDescent="0.35">
      <c r="B8354" s="45" t="s">
        <v>3314</v>
      </c>
      <c r="C8354" s="54">
        <v>905488</v>
      </c>
      <c r="D8354" s="54">
        <v>905488</v>
      </c>
      <c r="E8354" s="60" t="s">
        <v>3219</v>
      </c>
      <c r="F8354" s="73">
        <v>0</v>
      </c>
      <c r="G8354" s="73">
        <v>1.25</v>
      </c>
      <c r="H8354" s="73">
        <v>1.25</v>
      </c>
      <c r="I8354" s="73">
        <v>1.25</v>
      </c>
      <c r="J8354" s="81" t="s">
        <v>4230</v>
      </c>
      <c r="AL8354" s="144">
        <v>0</v>
      </c>
      <c r="AM8354" s="144">
        <v>1.25</v>
      </c>
      <c r="AN8354" s="144">
        <v>1.25</v>
      </c>
      <c r="AO8354" s="145">
        <v>1.25</v>
      </c>
    </row>
    <row r="8355" spans="2:41" ht="14.5" hidden="1" x14ac:dyDescent="0.35">
      <c r="B8355" s="45" t="s">
        <v>3314</v>
      </c>
      <c r="C8355" s="54">
        <v>905554</v>
      </c>
      <c r="D8355" s="54">
        <v>905554</v>
      </c>
      <c r="E8355" s="60" t="s">
        <v>3219</v>
      </c>
      <c r="F8355" s="73">
        <v>0</v>
      </c>
      <c r="G8355" s="73">
        <v>1.25</v>
      </c>
      <c r="H8355" s="73">
        <v>1.25</v>
      </c>
      <c r="I8355" s="73">
        <v>1.25</v>
      </c>
      <c r="J8355" s="81" t="s">
        <v>4230</v>
      </c>
      <c r="AL8355" s="144">
        <v>0</v>
      </c>
      <c r="AM8355" s="144">
        <v>1.25</v>
      </c>
      <c r="AN8355" s="144">
        <v>1.25</v>
      </c>
      <c r="AO8355" s="145">
        <v>1.25</v>
      </c>
    </row>
    <row r="8356" spans="2:41" ht="14.5" hidden="1" x14ac:dyDescent="0.35">
      <c r="B8356" s="45" t="s">
        <v>3314</v>
      </c>
      <c r="C8356" s="54">
        <v>905718</v>
      </c>
      <c r="D8356" s="54">
        <v>905718</v>
      </c>
      <c r="E8356" s="60" t="s">
        <v>3219</v>
      </c>
      <c r="F8356" s="73">
        <v>0</v>
      </c>
      <c r="G8356" s="73">
        <v>1.25</v>
      </c>
      <c r="H8356" s="73">
        <v>1.25</v>
      </c>
      <c r="I8356" s="73">
        <v>1.25</v>
      </c>
      <c r="J8356" s="81" t="s">
        <v>4230</v>
      </c>
      <c r="AL8356" s="144">
        <v>0</v>
      </c>
      <c r="AM8356" s="144">
        <v>1.25</v>
      </c>
      <c r="AN8356" s="144">
        <v>1.25</v>
      </c>
      <c r="AO8356" s="145">
        <v>1.25</v>
      </c>
    </row>
    <row r="8357" spans="2:41" ht="14.5" hidden="1" x14ac:dyDescent="0.35">
      <c r="B8357" s="45" t="s">
        <v>3314</v>
      </c>
      <c r="C8357" s="54">
        <v>905777</v>
      </c>
      <c r="D8357" s="54">
        <v>905777</v>
      </c>
      <c r="E8357" s="60" t="s">
        <v>3219</v>
      </c>
      <c r="F8357" s="73">
        <v>0</v>
      </c>
      <c r="G8357" s="73">
        <v>1.25</v>
      </c>
      <c r="H8357" s="73">
        <v>1.25</v>
      </c>
      <c r="I8357" s="73">
        <v>1.25</v>
      </c>
      <c r="J8357" s="81" t="s">
        <v>4230</v>
      </c>
      <c r="AL8357" s="144">
        <v>0</v>
      </c>
      <c r="AM8357" s="144">
        <v>1.25</v>
      </c>
      <c r="AN8357" s="144">
        <v>1.25</v>
      </c>
      <c r="AO8357" s="145">
        <v>1.25</v>
      </c>
    </row>
    <row r="8358" spans="2:41" ht="14.5" hidden="1" x14ac:dyDescent="0.35">
      <c r="B8358" s="45" t="s">
        <v>3314</v>
      </c>
      <c r="C8358" s="54">
        <v>905804</v>
      </c>
      <c r="D8358" s="54">
        <v>905804</v>
      </c>
      <c r="E8358" s="60" t="s">
        <v>3219</v>
      </c>
      <c r="F8358" s="73">
        <v>0</v>
      </c>
      <c r="G8358" s="73">
        <v>1.25</v>
      </c>
      <c r="H8358" s="73">
        <v>1.25</v>
      </c>
      <c r="I8358" s="73">
        <v>1.25</v>
      </c>
      <c r="J8358" s="81" t="s">
        <v>4230</v>
      </c>
      <c r="AL8358" s="144">
        <v>0</v>
      </c>
      <c r="AM8358" s="144">
        <v>1.25</v>
      </c>
      <c r="AN8358" s="144">
        <v>1.25</v>
      </c>
      <c r="AO8358" s="145">
        <v>1.25</v>
      </c>
    </row>
    <row r="8359" spans="2:41" ht="14.5" hidden="1" x14ac:dyDescent="0.35">
      <c r="B8359" s="45" t="s">
        <v>3314</v>
      </c>
      <c r="C8359" s="54">
        <v>905807</v>
      </c>
      <c r="D8359" s="54">
        <v>905807</v>
      </c>
      <c r="E8359" s="60" t="s">
        <v>3219</v>
      </c>
      <c r="F8359" s="73">
        <v>0</v>
      </c>
      <c r="G8359" s="73">
        <v>1.25</v>
      </c>
      <c r="H8359" s="73">
        <v>1.25</v>
      </c>
      <c r="I8359" s="73">
        <v>1.25</v>
      </c>
      <c r="J8359" s="81" t="s">
        <v>4230</v>
      </c>
      <c r="AL8359" s="144">
        <v>0</v>
      </c>
      <c r="AM8359" s="144">
        <v>1.25</v>
      </c>
      <c r="AN8359" s="144">
        <v>1.25</v>
      </c>
      <c r="AO8359" s="145">
        <v>1.25</v>
      </c>
    </row>
    <row r="8360" spans="2:41" ht="14.5" hidden="1" x14ac:dyDescent="0.35">
      <c r="B8360" s="45" t="s">
        <v>3314</v>
      </c>
      <c r="C8360" s="54">
        <v>905896</v>
      </c>
      <c r="D8360" s="54">
        <v>905896</v>
      </c>
      <c r="E8360" s="60" t="s">
        <v>3219</v>
      </c>
      <c r="F8360" s="73">
        <v>0</v>
      </c>
      <c r="G8360" s="73">
        <v>1.25</v>
      </c>
      <c r="H8360" s="73">
        <v>1.25</v>
      </c>
      <c r="I8360" s="73">
        <v>1.25</v>
      </c>
      <c r="J8360" s="81" t="s">
        <v>4230</v>
      </c>
      <c r="AL8360" s="144">
        <v>0</v>
      </c>
      <c r="AM8360" s="144">
        <v>1.25</v>
      </c>
      <c r="AN8360" s="144">
        <v>1.25</v>
      </c>
      <c r="AO8360" s="145">
        <v>1.25</v>
      </c>
    </row>
    <row r="8361" spans="2:41" ht="14.5" hidden="1" x14ac:dyDescent="0.35">
      <c r="B8361" s="45" t="s">
        <v>3314</v>
      </c>
      <c r="C8361" s="54">
        <v>905995</v>
      </c>
      <c r="D8361" s="54">
        <v>905995</v>
      </c>
      <c r="E8361" s="60" t="s">
        <v>3219</v>
      </c>
      <c r="F8361" s="73">
        <v>0</v>
      </c>
      <c r="G8361" s="73">
        <v>1.25</v>
      </c>
      <c r="H8361" s="73">
        <v>1.25</v>
      </c>
      <c r="I8361" s="73">
        <v>1.25</v>
      </c>
      <c r="J8361" s="81" t="s">
        <v>4230</v>
      </c>
      <c r="AL8361" s="144">
        <v>0</v>
      </c>
      <c r="AM8361" s="144">
        <v>1.25</v>
      </c>
      <c r="AN8361" s="144">
        <v>1.25</v>
      </c>
      <c r="AO8361" s="145">
        <v>1.25</v>
      </c>
    </row>
    <row r="8362" spans="2:41" ht="14.5" hidden="1" x14ac:dyDescent="0.35">
      <c r="B8362" s="45" t="s">
        <v>3314</v>
      </c>
      <c r="C8362" s="54">
        <v>906020</v>
      </c>
      <c r="D8362" s="54">
        <v>906020</v>
      </c>
      <c r="E8362" s="60" t="s">
        <v>3219</v>
      </c>
      <c r="F8362" s="73">
        <v>0</v>
      </c>
      <c r="G8362" s="73">
        <v>1.25</v>
      </c>
      <c r="H8362" s="73">
        <v>1.25</v>
      </c>
      <c r="I8362" s="73">
        <v>1.25</v>
      </c>
      <c r="J8362" s="81" t="s">
        <v>4230</v>
      </c>
      <c r="AL8362" s="144">
        <v>0</v>
      </c>
      <c r="AM8362" s="144">
        <v>1.25</v>
      </c>
      <c r="AN8362" s="144">
        <v>1.25</v>
      </c>
      <c r="AO8362" s="145">
        <v>1.25</v>
      </c>
    </row>
    <row r="8363" spans="2:41" ht="14.5" hidden="1" x14ac:dyDescent="0.35">
      <c r="B8363" s="45" t="s">
        <v>3314</v>
      </c>
      <c r="C8363" s="54">
        <v>906026</v>
      </c>
      <c r="D8363" s="54">
        <v>906026</v>
      </c>
      <c r="E8363" s="60" t="s">
        <v>3219</v>
      </c>
      <c r="F8363" s="73">
        <v>0</v>
      </c>
      <c r="G8363" s="73">
        <v>1.25</v>
      </c>
      <c r="H8363" s="73">
        <v>1.25</v>
      </c>
      <c r="I8363" s="73">
        <v>1.25</v>
      </c>
      <c r="J8363" s="81" t="s">
        <v>4230</v>
      </c>
      <c r="AL8363" s="144">
        <v>0</v>
      </c>
      <c r="AM8363" s="144">
        <v>1.25</v>
      </c>
      <c r="AN8363" s="144">
        <v>1.25</v>
      </c>
      <c r="AO8363" s="145">
        <v>1.25</v>
      </c>
    </row>
    <row r="8364" spans="2:41" ht="14.5" hidden="1" x14ac:dyDescent="0.35">
      <c r="B8364" s="45" t="s">
        <v>3314</v>
      </c>
      <c r="C8364" s="54">
        <v>906030</v>
      </c>
      <c r="D8364" s="54">
        <v>906036</v>
      </c>
      <c r="E8364" s="60" t="s">
        <v>3219</v>
      </c>
      <c r="F8364" s="73">
        <v>0</v>
      </c>
      <c r="G8364" s="73">
        <v>1.25</v>
      </c>
      <c r="H8364" s="73">
        <v>1.25</v>
      </c>
      <c r="I8364" s="73">
        <v>1.25</v>
      </c>
      <c r="J8364" s="81" t="s">
        <v>4230</v>
      </c>
      <c r="AL8364" s="144">
        <v>0</v>
      </c>
      <c r="AM8364" s="144">
        <v>1.25</v>
      </c>
      <c r="AN8364" s="144">
        <v>1.25</v>
      </c>
      <c r="AO8364" s="145">
        <v>1.25</v>
      </c>
    </row>
    <row r="8365" spans="2:41" ht="14.5" hidden="1" x14ac:dyDescent="0.35">
      <c r="B8365" s="45" t="s">
        <v>3314</v>
      </c>
      <c r="C8365" s="54">
        <v>906038</v>
      </c>
      <c r="D8365" s="54">
        <v>906038</v>
      </c>
      <c r="E8365" s="60" t="s">
        <v>3219</v>
      </c>
      <c r="F8365" s="73">
        <v>0</v>
      </c>
      <c r="G8365" s="73">
        <v>1.25</v>
      </c>
      <c r="H8365" s="73">
        <v>1.25</v>
      </c>
      <c r="I8365" s="73">
        <v>1.25</v>
      </c>
      <c r="J8365" s="81" t="s">
        <v>4230</v>
      </c>
      <c r="AL8365" s="144">
        <v>0</v>
      </c>
      <c r="AM8365" s="144">
        <v>1.25</v>
      </c>
      <c r="AN8365" s="144">
        <v>1.25</v>
      </c>
      <c r="AO8365" s="145">
        <v>1.25</v>
      </c>
    </row>
    <row r="8366" spans="2:41" ht="14.5" hidden="1" x14ac:dyDescent="0.35">
      <c r="B8366" s="45" t="s">
        <v>3314</v>
      </c>
      <c r="C8366" s="54">
        <v>906040</v>
      </c>
      <c r="D8366" s="54">
        <v>906041</v>
      </c>
      <c r="E8366" s="60" t="s">
        <v>3219</v>
      </c>
      <c r="F8366" s="73">
        <v>0</v>
      </c>
      <c r="G8366" s="73">
        <v>1.25</v>
      </c>
      <c r="H8366" s="73">
        <v>1.25</v>
      </c>
      <c r="I8366" s="73">
        <v>1.25</v>
      </c>
      <c r="J8366" s="81" t="s">
        <v>4230</v>
      </c>
      <c r="AL8366" s="144">
        <v>0</v>
      </c>
      <c r="AM8366" s="144">
        <v>1.25</v>
      </c>
      <c r="AN8366" s="144">
        <v>1.25</v>
      </c>
      <c r="AO8366" s="145">
        <v>1.25</v>
      </c>
    </row>
    <row r="8367" spans="2:41" ht="14.5" hidden="1" x14ac:dyDescent="0.35">
      <c r="B8367" s="45" t="s">
        <v>3314</v>
      </c>
      <c r="C8367" s="54">
        <v>906043</v>
      </c>
      <c r="D8367" s="54">
        <v>906047</v>
      </c>
      <c r="E8367" s="60" t="s">
        <v>3219</v>
      </c>
      <c r="F8367" s="73">
        <v>0</v>
      </c>
      <c r="G8367" s="73">
        <v>1.25</v>
      </c>
      <c r="H8367" s="73">
        <v>1.25</v>
      </c>
      <c r="I8367" s="73">
        <v>1.25</v>
      </c>
      <c r="J8367" s="81" t="s">
        <v>4230</v>
      </c>
      <c r="AL8367" s="144">
        <v>0</v>
      </c>
      <c r="AM8367" s="144">
        <v>1.25</v>
      </c>
      <c r="AN8367" s="144">
        <v>1.25</v>
      </c>
      <c r="AO8367" s="145">
        <v>1.25</v>
      </c>
    </row>
    <row r="8368" spans="2:41" ht="14.5" hidden="1" x14ac:dyDescent="0.35">
      <c r="B8368" s="45" t="s">
        <v>3314</v>
      </c>
      <c r="C8368" s="54">
        <v>906065</v>
      </c>
      <c r="D8368" s="54">
        <v>906065</v>
      </c>
      <c r="E8368" s="60" t="s">
        <v>3219</v>
      </c>
      <c r="F8368" s="73">
        <v>0</v>
      </c>
      <c r="G8368" s="73">
        <v>1.25</v>
      </c>
      <c r="H8368" s="73">
        <v>1.25</v>
      </c>
      <c r="I8368" s="73">
        <v>1.25</v>
      </c>
      <c r="J8368" s="81" t="s">
        <v>4230</v>
      </c>
      <c r="AL8368" s="144">
        <v>0</v>
      </c>
      <c r="AM8368" s="144">
        <v>1.25</v>
      </c>
      <c r="AN8368" s="144">
        <v>1.25</v>
      </c>
      <c r="AO8368" s="145">
        <v>1.25</v>
      </c>
    </row>
    <row r="8369" spans="2:41" ht="14.5" hidden="1" x14ac:dyDescent="0.35">
      <c r="B8369" s="45" t="s">
        <v>3314</v>
      </c>
      <c r="C8369" s="54">
        <v>906086</v>
      </c>
      <c r="D8369" s="54">
        <v>906086</v>
      </c>
      <c r="E8369" s="60" t="s">
        <v>3219</v>
      </c>
      <c r="F8369" s="73">
        <v>0</v>
      </c>
      <c r="G8369" s="73">
        <v>1.25</v>
      </c>
      <c r="H8369" s="73">
        <v>1.25</v>
      </c>
      <c r="I8369" s="73">
        <v>1.25</v>
      </c>
      <c r="J8369" s="81" t="s">
        <v>4230</v>
      </c>
      <c r="AL8369" s="144">
        <v>0</v>
      </c>
      <c r="AM8369" s="144">
        <v>1.25</v>
      </c>
      <c r="AN8369" s="144">
        <v>1.25</v>
      </c>
      <c r="AO8369" s="145">
        <v>1.25</v>
      </c>
    </row>
    <row r="8370" spans="2:41" ht="14.5" hidden="1" x14ac:dyDescent="0.35">
      <c r="B8370" s="45" t="s">
        <v>3314</v>
      </c>
      <c r="C8370" s="54">
        <v>90611</v>
      </c>
      <c r="D8370" s="54">
        <v>90612</v>
      </c>
      <c r="E8370" s="60" t="s">
        <v>3219</v>
      </c>
      <c r="F8370" s="73">
        <v>0</v>
      </c>
      <c r="G8370" s="73">
        <v>1.25</v>
      </c>
      <c r="H8370" s="73">
        <v>1.25</v>
      </c>
      <c r="I8370" s="73">
        <v>1.25</v>
      </c>
      <c r="J8370" s="81" t="s">
        <v>4230</v>
      </c>
      <c r="AL8370" s="144">
        <v>0</v>
      </c>
      <c r="AM8370" s="144">
        <v>1.25</v>
      </c>
      <c r="AN8370" s="144">
        <v>1.25</v>
      </c>
      <c r="AO8370" s="145">
        <v>1.25</v>
      </c>
    </row>
    <row r="8371" spans="2:41" ht="14.5" hidden="1" x14ac:dyDescent="0.35">
      <c r="B8371" s="45" t="s">
        <v>3314</v>
      </c>
      <c r="C8371" s="54">
        <v>90615</v>
      </c>
      <c r="D8371" s="54">
        <v>90615</v>
      </c>
      <c r="E8371" s="60" t="s">
        <v>3219</v>
      </c>
      <c r="F8371" s="73">
        <v>0</v>
      </c>
      <c r="G8371" s="73">
        <v>1.25</v>
      </c>
      <c r="H8371" s="73">
        <v>1.25</v>
      </c>
      <c r="I8371" s="73">
        <v>1.25</v>
      </c>
      <c r="J8371" s="81" t="s">
        <v>4230</v>
      </c>
      <c r="AL8371" s="144">
        <v>0</v>
      </c>
      <c r="AM8371" s="144">
        <v>1.25</v>
      </c>
      <c r="AN8371" s="144">
        <v>1.25</v>
      </c>
      <c r="AO8371" s="145">
        <v>1.25</v>
      </c>
    </row>
    <row r="8372" spans="2:41" ht="14.5" hidden="1" x14ac:dyDescent="0.35">
      <c r="B8372" s="45" t="s">
        <v>3314</v>
      </c>
      <c r="C8372" s="54">
        <v>906170</v>
      </c>
      <c r="D8372" s="54">
        <v>906170</v>
      </c>
      <c r="E8372" s="60" t="s">
        <v>3219</v>
      </c>
      <c r="F8372" s="73">
        <v>0</v>
      </c>
      <c r="G8372" s="73">
        <v>1.25</v>
      </c>
      <c r="H8372" s="73">
        <v>1.25</v>
      </c>
      <c r="I8372" s="73">
        <v>1.25</v>
      </c>
      <c r="J8372" s="81" t="s">
        <v>4230</v>
      </c>
      <c r="AL8372" s="144">
        <v>0</v>
      </c>
      <c r="AM8372" s="144">
        <v>1.25</v>
      </c>
      <c r="AN8372" s="144">
        <v>1.25</v>
      </c>
      <c r="AO8372" s="145">
        <v>1.25</v>
      </c>
    </row>
    <row r="8373" spans="2:41" ht="14.5" hidden="1" x14ac:dyDescent="0.35">
      <c r="B8373" s="45" t="s">
        <v>3314</v>
      </c>
      <c r="C8373" s="54">
        <v>906174</v>
      </c>
      <c r="D8373" s="54">
        <v>906176</v>
      </c>
      <c r="E8373" s="60" t="s">
        <v>3219</v>
      </c>
      <c r="F8373" s="73">
        <v>0</v>
      </c>
      <c r="G8373" s="73">
        <v>1.25</v>
      </c>
      <c r="H8373" s="73">
        <v>1.25</v>
      </c>
      <c r="I8373" s="73">
        <v>1.25</v>
      </c>
      <c r="J8373" s="81" t="s">
        <v>4230</v>
      </c>
      <c r="AL8373" s="144">
        <v>0</v>
      </c>
      <c r="AM8373" s="144">
        <v>1.25</v>
      </c>
      <c r="AN8373" s="144">
        <v>1.25</v>
      </c>
      <c r="AO8373" s="145">
        <v>1.25</v>
      </c>
    </row>
    <row r="8374" spans="2:41" ht="14.5" hidden="1" x14ac:dyDescent="0.35">
      <c r="B8374" s="45" t="s">
        <v>3314</v>
      </c>
      <c r="C8374" s="54">
        <v>90619</v>
      </c>
      <c r="D8374" s="54">
        <v>90619</v>
      </c>
      <c r="E8374" s="60" t="s">
        <v>3219</v>
      </c>
      <c r="F8374" s="73">
        <v>0</v>
      </c>
      <c r="G8374" s="73">
        <v>1.25</v>
      </c>
      <c r="H8374" s="73">
        <v>1.25</v>
      </c>
      <c r="I8374" s="73">
        <v>1.25</v>
      </c>
      <c r="J8374" s="81" t="s">
        <v>4230</v>
      </c>
      <c r="AL8374" s="144">
        <v>0</v>
      </c>
      <c r="AM8374" s="144">
        <v>1.25</v>
      </c>
      <c r="AN8374" s="144">
        <v>1.25</v>
      </c>
      <c r="AO8374" s="145">
        <v>1.25</v>
      </c>
    </row>
    <row r="8375" spans="2:41" ht="14.5" hidden="1" x14ac:dyDescent="0.35">
      <c r="B8375" s="45" t="s">
        <v>3314</v>
      </c>
      <c r="C8375" s="54">
        <v>906340</v>
      </c>
      <c r="D8375" s="54">
        <v>906340</v>
      </c>
      <c r="E8375" s="60" t="s">
        <v>3219</v>
      </c>
      <c r="F8375" s="73">
        <v>0</v>
      </c>
      <c r="G8375" s="73">
        <v>1.25</v>
      </c>
      <c r="H8375" s="73">
        <v>1.25</v>
      </c>
      <c r="I8375" s="73">
        <v>1.25</v>
      </c>
      <c r="J8375" s="81" t="s">
        <v>4230</v>
      </c>
      <c r="AL8375" s="144">
        <v>0</v>
      </c>
      <c r="AM8375" s="144">
        <v>1.25</v>
      </c>
      <c r="AN8375" s="144">
        <v>1.25</v>
      </c>
      <c r="AO8375" s="145">
        <v>1.25</v>
      </c>
    </row>
    <row r="8376" spans="2:41" ht="14.5" hidden="1" x14ac:dyDescent="0.35">
      <c r="B8376" s="45" t="s">
        <v>3314</v>
      </c>
      <c r="C8376" s="54">
        <v>906342</v>
      </c>
      <c r="D8376" s="54">
        <v>906345</v>
      </c>
      <c r="E8376" s="60" t="s">
        <v>3219</v>
      </c>
      <c r="F8376" s="73">
        <v>0</v>
      </c>
      <c r="G8376" s="73">
        <v>1.25</v>
      </c>
      <c r="H8376" s="73">
        <v>1.25</v>
      </c>
      <c r="I8376" s="73">
        <v>1.25</v>
      </c>
      <c r="J8376" s="81" t="s">
        <v>4230</v>
      </c>
      <c r="AL8376" s="144">
        <v>0</v>
      </c>
      <c r="AM8376" s="144">
        <v>1.25</v>
      </c>
      <c r="AN8376" s="144">
        <v>1.25</v>
      </c>
      <c r="AO8376" s="145">
        <v>1.25</v>
      </c>
    </row>
    <row r="8377" spans="2:41" ht="14.5" hidden="1" x14ac:dyDescent="0.35">
      <c r="B8377" s="45" t="s">
        <v>3314</v>
      </c>
      <c r="C8377" s="54">
        <v>906349</v>
      </c>
      <c r="D8377" s="54">
        <v>906349</v>
      </c>
      <c r="E8377" s="60" t="s">
        <v>3219</v>
      </c>
      <c r="F8377" s="73">
        <v>0</v>
      </c>
      <c r="G8377" s="73">
        <v>1.25</v>
      </c>
      <c r="H8377" s="73">
        <v>1.25</v>
      </c>
      <c r="I8377" s="73">
        <v>1.25</v>
      </c>
      <c r="J8377" s="81" t="s">
        <v>4230</v>
      </c>
      <c r="AL8377" s="144">
        <v>0</v>
      </c>
      <c r="AM8377" s="144">
        <v>1.25</v>
      </c>
      <c r="AN8377" s="144">
        <v>1.25</v>
      </c>
      <c r="AO8377" s="145">
        <v>1.25</v>
      </c>
    </row>
    <row r="8378" spans="2:41" ht="14.5" hidden="1" x14ac:dyDescent="0.35">
      <c r="B8378" s="45" t="s">
        <v>3314</v>
      </c>
      <c r="C8378" s="54">
        <v>906400</v>
      </c>
      <c r="D8378" s="54">
        <v>906408</v>
      </c>
      <c r="E8378" s="60" t="s">
        <v>3219</v>
      </c>
      <c r="F8378" s="73">
        <v>0</v>
      </c>
      <c r="G8378" s="73">
        <v>1.25</v>
      </c>
      <c r="H8378" s="73">
        <v>1.25</v>
      </c>
      <c r="I8378" s="73">
        <v>1.25</v>
      </c>
      <c r="J8378" s="81" t="s">
        <v>4230</v>
      </c>
      <c r="AL8378" s="144">
        <v>0</v>
      </c>
      <c r="AM8378" s="144">
        <v>1.25</v>
      </c>
      <c r="AN8378" s="144">
        <v>1.25</v>
      </c>
      <c r="AO8378" s="145">
        <v>1.25</v>
      </c>
    </row>
    <row r="8379" spans="2:41" ht="14.5" hidden="1" x14ac:dyDescent="0.35">
      <c r="B8379" s="45" t="s">
        <v>3314</v>
      </c>
      <c r="C8379" s="54">
        <v>90646</v>
      </c>
      <c r="D8379" s="54">
        <v>90646</v>
      </c>
      <c r="E8379" s="60" t="s">
        <v>3219</v>
      </c>
      <c r="F8379" s="73">
        <v>0</v>
      </c>
      <c r="G8379" s="73">
        <v>1.25</v>
      </c>
      <c r="H8379" s="73">
        <v>1.25</v>
      </c>
      <c r="I8379" s="73">
        <v>1.25</v>
      </c>
      <c r="J8379" s="81" t="s">
        <v>4230</v>
      </c>
      <c r="AL8379" s="144">
        <v>0</v>
      </c>
      <c r="AM8379" s="144">
        <v>1.25</v>
      </c>
      <c r="AN8379" s="144">
        <v>1.25</v>
      </c>
      <c r="AO8379" s="145">
        <v>1.25</v>
      </c>
    </row>
    <row r="8380" spans="2:41" ht="14.5" hidden="1" x14ac:dyDescent="0.35">
      <c r="B8380" s="45" t="s">
        <v>3314</v>
      </c>
      <c r="C8380" s="54">
        <v>906505</v>
      </c>
      <c r="D8380" s="54">
        <v>906507</v>
      </c>
      <c r="E8380" s="60" t="s">
        <v>3219</v>
      </c>
      <c r="F8380" s="73">
        <v>0</v>
      </c>
      <c r="G8380" s="73">
        <v>1.25</v>
      </c>
      <c r="H8380" s="73">
        <v>1.25</v>
      </c>
      <c r="I8380" s="73">
        <v>1.25</v>
      </c>
      <c r="J8380" s="81" t="s">
        <v>4230</v>
      </c>
      <c r="AL8380" s="144">
        <v>0</v>
      </c>
      <c r="AM8380" s="144">
        <v>1.25</v>
      </c>
      <c r="AN8380" s="144">
        <v>1.25</v>
      </c>
      <c r="AO8380" s="145">
        <v>1.25</v>
      </c>
    </row>
    <row r="8381" spans="2:41" ht="14.5" hidden="1" x14ac:dyDescent="0.35">
      <c r="B8381" s="45" t="s">
        <v>3314</v>
      </c>
      <c r="C8381" s="54">
        <v>906531</v>
      </c>
      <c r="D8381" s="54">
        <v>906531</v>
      </c>
      <c r="E8381" s="60" t="s">
        <v>3219</v>
      </c>
      <c r="F8381" s="73">
        <v>0</v>
      </c>
      <c r="G8381" s="73">
        <v>1.25</v>
      </c>
      <c r="H8381" s="73">
        <v>1.25</v>
      </c>
      <c r="I8381" s="73">
        <v>1.25</v>
      </c>
      <c r="J8381" s="81" t="s">
        <v>4230</v>
      </c>
      <c r="AL8381" s="144">
        <v>0</v>
      </c>
      <c r="AM8381" s="144">
        <v>1.25</v>
      </c>
      <c r="AN8381" s="144">
        <v>1.25</v>
      </c>
      <c r="AO8381" s="145">
        <v>1.25</v>
      </c>
    </row>
    <row r="8382" spans="2:41" ht="14.5" hidden="1" x14ac:dyDescent="0.35">
      <c r="B8382" s="45" t="s">
        <v>3314</v>
      </c>
      <c r="C8382" s="54">
        <v>906539</v>
      </c>
      <c r="D8382" s="54">
        <v>906539</v>
      </c>
      <c r="E8382" s="60" t="s">
        <v>3219</v>
      </c>
      <c r="F8382" s="73">
        <v>0</v>
      </c>
      <c r="G8382" s="73">
        <v>1.25</v>
      </c>
      <c r="H8382" s="73">
        <v>1.25</v>
      </c>
      <c r="I8382" s="73">
        <v>1.25</v>
      </c>
      <c r="J8382" s="81" t="s">
        <v>4230</v>
      </c>
      <c r="AL8382" s="144">
        <v>0</v>
      </c>
      <c r="AM8382" s="144">
        <v>1.25</v>
      </c>
      <c r="AN8382" s="144">
        <v>1.25</v>
      </c>
      <c r="AO8382" s="145">
        <v>1.25</v>
      </c>
    </row>
    <row r="8383" spans="2:41" ht="14.5" hidden="1" x14ac:dyDescent="0.35">
      <c r="B8383" s="45" t="s">
        <v>3314</v>
      </c>
      <c r="C8383" s="54">
        <v>906570</v>
      </c>
      <c r="D8383" s="54">
        <v>906570</v>
      </c>
      <c r="E8383" s="60" t="s">
        <v>3219</v>
      </c>
      <c r="F8383" s="73">
        <v>0</v>
      </c>
      <c r="G8383" s="73">
        <v>1.25</v>
      </c>
      <c r="H8383" s="73">
        <v>1.25</v>
      </c>
      <c r="I8383" s="73">
        <v>1.25</v>
      </c>
      <c r="J8383" s="81" t="s">
        <v>4230</v>
      </c>
      <c r="AL8383" s="144">
        <v>0</v>
      </c>
      <c r="AM8383" s="144">
        <v>1.25</v>
      </c>
      <c r="AN8383" s="144">
        <v>1.25</v>
      </c>
      <c r="AO8383" s="145">
        <v>1.25</v>
      </c>
    </row>
    <row r="8384" spans="2:41" ht="14.5" hidden="1" x14ac:dyDescent="0.35">
      <c r="B8384" s="45" t="s">
        <v>3314</v>
      </c>
      <c r="C8384" s="54">
        <v>906575</v>
      </c>
      <c r="D8384" s="54">
        <v>906575</v>
      </c>
      <c r="E8384" s="60" t="s">
        <v>3219</v>
      </c>
      <c r="F8384" s="73">
        <v>0</v>
      </c>
      <c r="G8384" s="73">
        <v>1.25</v>
      </c>
      <c r="H8384" s="73">
        <v>1.25</v>
      </c>
      <c r="I8384" s="73">
        <v>1.25</v>
      </c>
      <c r="J8384" s="81" t="s">
        <v>4230</v>
      </c>
      <c r="AL8384" s="144">
        <v>0</v>
      </c>
      <c r="AM8384" s="144">
        <v>1.25</v>
      </c>
      <c r="AN8384" s="144">
        <v>1.25</v>
      </c>
      <c r="AO8384" s="145">
        <v>1.25</v>
      </c>
    </row>
    <row r="8385" spans="2:41" ht="14.5" hidden="1" x14ac:dyDescent="0.35">
      <c r="B8385" s="45" t="s">
        <v>3314</v>
      </c>
      <c r="C8385" s="54">
        <v>906578</v>
      </c>
      <c r="D8385" s="54">
        <v>906579</v>
      </c>
      <c r="E8385" s="60" t="s">
        <v>3219</v>
      </c>
      <c r="F8385" s="73">
        <v>0</v>
      </c>
      <c r="G8385" s="73">
        <v>1.25</v>
      </c>
      <c r="H8385" s="73">
        <v>1.25</v>
      </c>
      <c r="I8385" s="73">
        <v>1.25</v>
      </c>
      <c r="J8385" s="81" t="s">
        <v>4230</v>
      </c>
      <c r="AL8385" s="144">
        <v>0</v>
      </c>
      <c r="AM8385" s="144">
        <v>1.25</v>
      </c>
      <c r="AN8385" s="144">
        <v>1.25</v>
      </c>
      <c r="AO8385" s="145">
        <v>1.25</v>
      </c>
    </row>
    <row r="8386" spans="2:41" ht="14.5" hidden="1" x14ac:dyDescent="0.35">
      <c r="B8386" s="45" t="s">
        <v>3314</v>
      </c>
      <c r="C8386" s="54">
        <v>906590</v>
      </c>
      <c r="D8386" s="54">
        <v>906591</v>
      </c>
      <c r="E8386" s="60" t="s">
        <v>3219</v>
      </c>
      <c r="F8386" s="73">
        <v>0</v>
      </c>
      <c r="G8386" s="73">
        <v>1.25</v>
      </c>
      <c r="H8386" s="73">
        <v>1.25</v>
      </c>
      <c r="I8386" s="73">
        <v>1.25</v>
      </c>
      <c r="J8386" s="81" t="s">
        <v>4230</v>
      </c>
      <c r="AL8386" s="144">
        <v>0</v>
      </c>
      <c r="AM8386" s="144">
        <v>1.25</v>
      </c>
      <c r="AN8386" s="144">
        <v>1.25</v>
      </c>
      <c r="AO8386" s="145">
        <v>1.25</v>
      </c>
    </row>
    <row r="8387" spans="2:41" ht="14.5" hidden="1" x14ac:dyDescent="0.35">
      <c r="B8387" s="45" t="s">
        <v>3314</v>
      </c>
      <c r="C8387" s="54">
        <v>906598</v>
      </c>
      <c r="D8387" s="54">
        <v>906598</v>
      </c>
      <c r="E8387" s="60" t="s">
        <v>3219</v>
      </c>
      <c r="F8387" s="73">
        <v>0</v>
      </c>
      <c r="G8387" s="73">
        <v>1.25</v>
      </c>
      <c r="H8387" s="73">
        <v>1.25</v>
      </c>
      <c r="I8387" s="73">
        <v>1.25</v>
      </c>
      <c r="J8387" s="81" t="s">
        <v>4230</v>
      </c>
      <c r="AL8387" s="144">
        <v>0</v>
      </c>
      <c r="AM8387" s="144">
        <v>1.25</v>
      </c>
      <c r="AN8387" s="144">
        <v>1.25</v>
      </c>
      <c r="AO8387" s="145">
        <v>1.25</v>
      </c>
    </row>
    <row r="8388" spans="2:41" ht="14.5" hidden="1" x14ac:dyDescent="0.35">
      <c r="B8388" s="45" t="s">
        <v>3314</v>
      </c>
      <c r="C8388" s="54">
        <v>906633</v>
      </c>
      <c r="D8388" s="54">
        <v>906633</v>
      </c>
      <c r="E8388" s="60" t="s">
        <v>3219</v>
      </c>
      <c r="F8388" s="73">
        <v>0</v>
      </c>
      <c r="G8388" s="73">
        <v>1.25</v>
      </c>
      <c r="H8388" s="73">
        <v>1.25</v>
      </c>
      <c r="I8388" s="73">
        <v>1.25</v>
      </c>
      <c r="J8388" s="81" t="s">
        <v>4230</v>
      </c>
      <c r="AL8388" s="144">
        <v>0</v>
      </c>
      <c r="AM8388" s="144">
        <v>1.25</v>
      </c>
      <c r="AN8388" s="144">
        <v>1.25</v>
      </c>
      <c r="AO8388" s="145">
        <v>1.25</v>
      </c>
    </row>
    <row r="8389" spans="2:41" ht="14.5" hidden="1" x14ac:dyDescent="0.35">
      <c r="B8389" s="45" t="s">
        <v>3314</v>
      </c>
      <c r="C8389" s="54">
        <v>906636</v>
      </c>
      <c r="D8389" s="54">
        <v>906639</v>
      </c>
      <c r="E8389" s="60" t="s">
        <v>3219</v>
      </c>
      <c r="F8389" s="73">
        <v>0</v>
      </c>
      <c r="G8389" s="73">
        <v>1.25</v>
      </c>
      <c r="H8389" s="73">
        <v>1.25</v>
      </c>
      <c r="I8389" s="73">
        <v>1.25</v>
      </c>
      <c r="J8389" s="81" t="s">
        <v>4230</v>
      </c>
      <c r="AL8389" s="144">
        <v>0</v>
      </c>
      <c r="AM8389" s="144">
        <v>1.25</v>
      </c>
      <c r="AN8389" s="144">
        <v>1.25</v>
      </c>
      <c r="AO8389" s="145">
        <v>1.25</v>
      </c>
    </row>
    <row r="8390" spans="2:41" ht="14.5" hidden="1" x14ac:dyDescent="0.35">
      <c r="B8390" s="45" t="s">
        <v>3314</v>
      </c>
      <c r="C8390" s="54">
        <v>906661</v>
      </c>
      <c r="D8390" s="54">
        <v>906661</v>
      </c>
      <c r="E8390" s="60" t="s">
        <v>3219</v>
      </c>
      <c r="F8390" s="73">
        <v>0</v>
      </c>
      <c r="G8390" s="73">
        <v>1.25</v>
      </c>
      <c r="H8390" s="73">
        <v>1.25</v>
      </c>
      <c r="I8390" s="73">
        <v>1.25</v>
      </c>
      <c r="J8390" s="81" t="s">
        <v>4230</v>
      </c>
      <c r="AL8390" s="144">
        <v>0</v>
      </c>
      <c r="AM8390" s="144">
        <v>1.25</v>
      </c>
      <c r="AN8390" s="144">
        <v>1.25</v>
      </c>
      <c r="AO8390" s="145">
        <v>1.25</v>
      </c>
    </row>
    <row r="8391" spans="2:41" ht="14.5" hidden="1" x14ac:dyDescent="0.35">
      <c r="B8391" s="45" t="s">
        <v>3314</v>
      </c>
      <c r="C8391" s="54">
        <v>906663</v>
      </c>
      <c r="D8391" s="54">
        <v>906663</v>
      </c>
      <c r="E8391" s="60" t="s">
        <v>3219</v>
      </c>
      <c r="F8391" s="73">
        <v>0</v>
      </c>
      <c r="G8391" s="73">
        <v>1.25</v>
      </c>
      <c r="H8391" s="73">
        <v>1.25</v>
      </c>
      <c r="I8391" s="73">
        <v>1.25</v>
      </c>
      <c r="J8391" s="81" t="s">
        <v>4230</v>
      </c>
      <c r="AL8391" s="144">
        <v>0</v>
      </c>
      <c r="AM8391" s="144">
        <v>1.25</v>
      </c>
      <c r="AN8391" s="144">
        <v>1.25</v>
      </c>
      <c r="AO8391" s="145">
        <v>1.25</v>
      </c>
    </row>
    <row r="8392" spans="2:41" ht="14.5" hidden="1" x14ac:dyDescent="0.35">
      <c r="B8392" s="45" t="s">
        <v>3314</v>
      </c>
      <c r="C8392" s="54">
        <v>906665</v>
      </c>
      <c r="D8392" s="54">
        <v>906665</v>
      </c>
      <c r="E8392" s="60" t="s">
        <v>3219</v>
      </c>
      <c r="F8392" s="73">
        <v>0</v>
      </c>
      <c r="G8392" s="73">
        <v>1.25</v>
      </c>
      <c r="H8392" s="73">
        <v>1.25</v>
      </c>
      <c r="I8392" s="73">
        <v>1.25</v>
      </c>
      <c r="J8392" s="81" t="s">
        <v>4230</v>
      </c>
      <c r="AL8392" s="144">
        <v>0</v>
      </c>
      <c r="AM8392" s="144">
        <v>1.25</v>
      </c>
      <c r="AN8392" s="144">
        <v>1.25</v>
      </c>
      <c r="AO8392" s="145">
        <v>1.25</v>
      </c>
    </row>
    <row r="8393" spans="2:41" ht="14.5" hidden="1" x14ac:dyDescent="0.35">
      <c r="B8393" s="45" t="s">
        <v>3314</v>
      </c>
      <c r="C8393" s="54">
        <v>906669</v>
      </c>
      <c r="D8393" s="54">
        <v>906669</v>
      </c>
      <c r="E8393" s="60" t="s">
        <v>3219</v>
      </c>
      <c r="F8393" s="73">
        <v>0</v>
      </c>
      <c r="G8393" s="73">
        <v>1.25</v>
      </c>
      <c r="H8393" s="73">
        <v>1.25</v>
      </c>
      <c r="I8393" s="73">
        <v>1.25</v>
      </c>
      <c r="J8393" s="81" t="s">
        <v>4230</v>
      </c>
      <c r="AL8393" s="144">
        <v>0</v>
      </c>
      <c r="AM8393" s="144">
        <v>1.25</v>
      </c>
      <c r="AN8393" s="144">
        <v>1.25</v>
      </c>
      <c r="AO8393" s="145">
        <v>1.25</v>
      </c>
    </row>
    <row r="8394" spans="2:41" ht="14.5" hidden="1" x14ac:dyDescent="0.35">
      <c r="B8394" s="45" t="s">
        <v>3314</v>
      </c>
      <c r="C8394" s="54">
        <v>907000</v>
      </c>
      <c r="D8394" s="54">
        <v>907001</v>
      </c>
      <c r="E8394" s="60" t="s">
        <v>3219</v>
      </c>
      <c r="F8394" s="73">
        <v>0</v>
      </c>
      <c r="G8394" s="73">
        <v>1.25</v>
      </c>
      <c r="H8394" s="73">
        <v>1.25</v>
      </c>
      <c r="I8394" s="73">
        <v>1.25</v>
      </c>
      <c r="J8394" s="81" t="s">
        <v>4230</v>
      </c>
      <c r="AL8394" s="144">
        <v>0</v>
      </c>
      <c r="AM8394" s="144">
        <v>1.25</v>
      </c>
      <c r="AN8394" s="144">
        <v>1.25</v>
      </c>
      <c r="AO8394" s="145">
        <v>1.25</v>
      </c>
    </row>
    <row r="8395" spans="2:41" ht="14.5" hidden="1" x14ac:dyDescent="0.35">
      <c r="B8395" s="45" t="s">
        <v>3314</v>
      </c>
      <c r="C8395" s="54">
        <v>907003</v>
      </c>
      <c r="D8395" s="54">
        <v>907005</v>
      </c>
      <c r="E8395" s="60" t="s">
        <v>3219</v>
      </c>
      <c r="F8395" s="73">
        <v>0</v>
      </c>
      <c r="G8395" s="73">
        <v>1.25</v>
      </c>
      <c r="H8395" s="73">
        <v>1.25</v>
      </c>
      <c r="I8395" s="73">
        <v>1.25</v>
      </c>
      <c r="J8395" s="81" t="s">
        <v>4230</v>
      </c>
      <c r="AL8395" s="144">
        <v>0</v>
      </c>
      <c r="AM8395" s="144">
        <v>1.25</v>
      </c>
      <c r="AN8395" s="144">
        <v>1.25</v>
      </c>
      <c r="AO8395" s="145">
        <v>1.25</v>
      </c>
    </row>
    <row r="8396" spans="2:41" ht="14.5" hidden="1" x14ac:dyDescent="0.35">
      <c r="B8396" s="45" t="s">
        <v>3314</v>
      </c>
      <c r="C8396" s="54">
        <v>907007</v>
      </c>
      <c r="D8396" s="54">
        <v>907007</v>
      </c>
      <c r="E8396" s="60" t="s">
        <v>3219</v>
      </c>
      <c r="F8396" s="73">
        <v>0</v>
      </c>
      <c r="G8396" s="73">
        <v>1.25</v>
      </c>
      <c r="H8396" s="73">
        <v>1.25</v>
      </c>
      <c r="I8396" s="73">
        <v>1.25</v>
      </c>
      <c r="J8396" s="81" t="s">
        <v>4230</v>
      </c>
      <c r="AL8396" s="144">
        <v>0</v>
      </c>
      <c r="AM8396" s="144">
        <v>1.25</v>
      </c>
      <c r="AN8396" s="144">
        <v>1.25</v>
      </c>
      <c r="AO8396" s="145">
        <v>1.25</v>
      </c>
    </row>
    <row r="8397" spans="2:41" ht="14.5" hidden="1" x14ac:dyDescent="0.35">
      <c r="B8397" s="45" t="s">
        <v>3314</v>
      </c>
      <c r="C8397" s="54">
        <v>907077</v>
      </c>
      <c r="D8397" s="54">
        <v>907077</v>
      </c>
      <c r="E8397" s="60" t="s">
        <v>3219</v>
      </c>
      <c r="F8397" s="73">
        <v>0</v>
      </c>
      <c r="G8397" s="73">
        <v>1.25</v>
      </c>
      <c r="H8397" s="73">
        <v>1.25</v>
      </c>
      <c r="I8397" s="73">
        <v>1.25</v>
      </c>
      <c r="J8397" s="81" t="s">
        <v>4230</v>
      </c>
      <c r="AL8397" s="144">
        <v>0</v>
      </c>
      <c r="AM8397" s="144">
        <v>1.25</v>
      </c>
      <c r="AN8397" s="144">
        <v>1.25</v>
      </c>
      <c r="AO8397" s="145">
        <v>1.25</v>
      </c>
    </row>
    <row r="8398" spans="2:41" ht="14.5" hidden="1" x14ac:dyDescent="0.35">
      <c r="B8398" s="45" t="s">
        <v>3314</v>
      </c>
      <c r="C8398" s="54">
        <v>907108</v>
      </c>
      <c r="D8398" s="54">
        <v>907108</v>
      </c>
      <c r="E8398" s="60" t="s">
        <v>3219</v>
      </c>
      <c r="F8398" s="73">
        <v>0</v>
      </c>
      <c r="G8398" s="73">
        <v>1.25</v>
      </c>
      <c r="H8398" s="73">
        <v>1.25</v>
      </c>
      <c r="I8398" s="73">
        <v>1.25</v>
      </c>
      <c r="J8398" s="81" t="s">
        <v>4230</v>
      </c>
      <c r="AL8398" s="144">
        <v>0</v>
      </c>
      <c r="AM8398" s="144">
        <v>1.25</v>
      </c>
      <c r="AN8398" s="144">
        <v>1.25</v>
      </c>
      <c r="AO8398" s="145">
        <v>1.25</v>
      </c>
    </row>
    <row r="8399" spans="2:41" ht="14.5" hidden="1" x14ac:dyDescent="0.35">
      <c r="B8399" s="45" t="s">
        <v>3314</v>
      </c>
      <c r="C8399" s="54">
        <v>907122</v>
      </c>
      <c r="D8399" s="54">
        <v>907124</v>
      </c>
      <c r="E8399" s="60" t="s">
        <v>3219</v>
      </c>
      <c r="F8399" s="73">
        <v>0</v>
      </c>
      <c r="G8399" s="73">
        <v>1.25</v>
      </c>
      <c r="H8399" s="73">
        <v>1.25</v>
      </c>
      <c r="I8399" s="73">
        <v>1.25</v>
      </c>
      <c r="J8399" s="81" t="s">
        <v>4230</v>
      </c>
      <c r="AL8399" s="144">
        <v>0</v>
      </c>
      <c r="AM8399" s="144">
        <v>1.25</v>
      </c>
      <c r="AN8399" s="144">
        <v>1.25</v>
      </c>
      <c r="AO8399" s="145">
        <v>1.25</v>
      </c>
    </row>
    <row r="8400" spans="2:41" ht="14.5" hidden="1" x14ac:dyDescent="0.35">
      <c r="B8400" s="45" t="s">
        <v>3314</v>
      </c>
      <c r="C8400" s="54">
        <v>907128</v>
      </c>
      <c r="D8400" s="54">
        <v>907129</v>
      </c>
      <c r="E8400" s="60" t="s">
        <v>3219</v>
      </c>
      <c r="F8400" s="73">
        <v>0</v>
      </c>
      <c r="G8400" s="73">
        <v>1.25</v>
      </c>
      <c r="H8400" s="73">
        <v>1.25</v>
      </c>
      <c r="I8400" s="73">
        <v>1.25</v>
      </c>
      <c r="J8400" s="81" t="s">
        <v>4230</v>
      </c>
      <c r="AL8400" s="144">
        <v>0</v>
      </c>
      <c r="AM8400" s="144">
        <v>1.25</v>
      </c>
      <c r="AN8400" s="144">
        <v>1.25</v>
      </c>
      <c r="AO8400" s="145">
        <v>1.25</v>
      </c>
    </row>
    <row r="8401" spans="2:41" ht="14.5" hidden="1" x14ac:dyDescent="0.35">
      <c r="B8401" s="45" t="s">
        <v>3314</v>
      </c>
      <c r="C8401" s="54">
        <v>907150</v>
      </c>
      <c r="D8401" s="54">
        <v>907152</v>
      </c>
      <c r="E8401" s="60" t="s">
        <v>3219</v>
      </c>
      <c r="F8401" s="73">
        <v>0</v>
      </c>
      <c r="G8401" s="73">
        <v>1.25</v>
      </c>
      <c r="H8401" s="73">
        <v>1.25</v>
      </c>
      <c r="I8401" s="73">
        <v>1.25</v>
      </c>
      <c r="J8401" s="81" t="s">
        <v>4230</v>
      </c>
      <c r="AL8401" s="144">
        <v>0</v>
      </c>
      <c r="AM8401" s="144">
        <v>1.25</v>
      </c>
      <c r="AN8401" s="144">
        <v>1.25</v>
      </c>
      <c r="AO8401" s="145">
        <v>1.25</v>
      </c>
    </row>
    <row r="8402" spans="2:41" ht="14.5" hidden="1" x14ac:dyDescent="0.35">
      <c r="B8402" s="45" t="s">
        <v>3314</v>
      </c>
      <c r="C8402" s="54">
        <v>907154</v>
      </c>
      <c r="D8402" s="54">
        <v>907155</v>
      </c>
      <c r="E8402" s="60" t="s">
        <v>3219</v>
      </c>
      <c r="F8402" s="73">
        <v>0</v>
      </c>
      <c r="G8402" s="73">
        <v>1.25</v>
      </c>
      <c r="H8402" s="73">
        <v>1.25</v>
      </c>
      <c r="I8402" s="73">
        <v>1.25</v>
      </c>
      <c r="J8402" s="81" t="s">
        <v>4230</v>
      </c>
      <c r="AL8402" s="144">
        <v>0</v>
      </c>
      <c r="AM8402" s="144">
        <v>1.25</v>
      </c>
      <c r="AN8402" s="144">
        <v>1.25</v>
      </c>
      <c r="AO8402" s="145">
        <v>1.25</v>
      </c>
    </row>
    <row r="8403" spans="2:41" ht="14.5" hidden="1" x14ac:dyDescent="0.35">
      <c r="B8403" s="45" t="s">
        <v>3314</v>
      </c>
      <c r="C8403" s="54">
        <v>907157</v>
      </c>
      <c r="D8403" s="54">
        <v>907157</v>
      </c>
      <c r="E8403" s="60" t="s">
        <v>3219</v>
      </c>
      <c r="F8403" s="73">
        <v>0</v>
      </c>
      <c r="G8403" s="73">
        <v>1.25</v>
      </c>
      <c r="H8403" s="73">
        <v>1.25</v>
      </c>
      <c r="I8403" s="73">
        <v>1.25</v>
      </c>
      <c r="J8403" s="81" t="s">
        <v>4230</v>
      </c>
      <c r="AL8403" s="144">
        <v>0</v>
      </c>
      <c r="AM8403" s="144">
        <v>1.25</v>
      </c>
      <c r="AN8403" s="144">
        <v>1.25</v>
      </c>
      <c r="AO8403" s="145">
        <v>1.25</v>
      </c>
    </row>
    <row r="8404" spans="2:41" ht="14.5" hidden="1" x14ac:dyDescent="0.35">
      <c r="B8404" s="45" t="s">
        <v>3314</v>
      </c>
      <c r="C8404" s="54">
        <v>907260</v>
      </c>
      <c r="D8404" s="54">
        <v>907260</v>
      </c>
      <c r="E8404" s="60" t="s">
        <v>3219</v>
      </c>
      <c r="F8404" s="73">
        <v>0</v>
      </c>
      <c r="G8404" s="73">
        <v>1.25</v>
      </c>
      <c r="H8404" s="73">
        <v>1.25</v>
      </c>
      <c r="I8404" s="73">
        <v>1.25</v>
      </c>
      <c r="J8404" s="81" t="s">
        <v>4230</v>
      </c>
      <c r="AL8404" s="144">
        <v>0</v>
      </c>
      <c r="AM8404" s="144">
        <v>1.25</v>
      </c>
      <c r="AN8404" s="144">
        <v>1.25</v>
      </c>
      <c r="AO8404" s="145">
        <v>1.25</v>
      </c>
    </row>
    <row r="8405" spans="2:41" ht="14.5" hidden="1" x14ac:dyDescent="0.35">
      <c r="B8405" s="45" t="s">
        <v>3314</v>
      </c>
      <c r="C8405" s="54">
        <v>907267</v>
      </c>
      <c r="D8405" s="54">
        <v>907267</v>
      </c>
      <c r="E8405" s="60" t="s">
        <v>3219</v>
      </c>
      <c r="F8405" s="73">
        <v>0</v>
      </c>
      <c r="G8405" s="73">
        <v>1.25</v>
      </c>
      <c r="H8405" s="73">
        <v>1.25</v>
      </c>
      <c r="I8405" s="73">
        <v>1.25</v>
      </c>
      <c r="J8405" s="81" t="s">
        <v>4230</v>
      </c>
      <c r="AL8405" s="144">
        <v>0</v>
      </c>
      <c r="AM8405" s="144">
        <v>1.25</v>
      </c>
      <c r="AN8405" s="144">
        <v>1.25</v>
      </c>
      <c r="AO8405" s="145">
        <v>1.25</v>
      </c>
    </row>
    <row r="8406" spans="2:41" ht="14.5" hidden="1" x14ac:dyDescent="0.35">
      <c r="B8406" s="45" t="s">
        <v>3314</v>
      </c>
      <c r="C8406" s="54">
        <v>907376</v>
      </c>
      <c r="D8406" s="54">
        <v>907376</v>
      </c>
      <c r="E8406" s="60" t="s">
        <v>3219</v>
      </c>
      <c r="F8406" s="73">
        <v>0</v>
      </c>
      <c r="G8406" s="73">
        <v>1.25</v>
      </c>
      <c r="H8406" s="73">
        <v>1.25</v>
      </c>
      <c r="I8406" s="73">
        <v>1.25</v>
      </c>
      <c r="J8406" s="81" t="s">
        <v>4230</v>
      </c>
      <c r="AL8406" s="144">
        <v>0</v>
      </c>
      <c r="AM8406" s="144">
        <v>1.25</v>
      </c>
      <c r="AN8406" s="144">
        <v>1.25</v>
      </c>
      <c r="AO8406" s="145">
        <v>1.25</v>
      </c>
    </row>
    <row r="8407" spans="2:41" ht="14.5" hidden="1" x14ac:dyDescent="0.35">
      <c r="B8407" s="45" t="s">
        <v>3314</v>
      </c>
      <c r="C8407" s="54">
        <v>907408</v>
      </c>
      <c r="D8407" s="54">
        <v>907408</v>
      </c>
      <c r="E8407" s="60" t="s">
        <v>3219</v>
      </c>
      <c r="F8407" s="73">
        <v>0</v>
      </c>
      <c r="G8407" s="73">
        <v>1.25</v>
      </c>
      <c r="H8407" s="73">
        <v>1.25</v>
      </c>
      <c r="I8407" s="73">
        <v>1.25</v>
      </c>
      <c r="J8407" s="81" t="s">
        <v>4230</v>
      </c>
      <c r="AL8407" s="144">
        <v>0</v>
      </c>
      <c r="AM8407" s="144">
        <v>1.25</v>
      </c>
      <c r="AN8407" s="144">
        <v>1.25</v>
      </c>
      <c r="AO8407" s="145">
        <v>1.25</v>
      </c>
    </row>
    <row r="8408" spans="2:41" ht="14.5" hidden="1" x14ac:dyDescent="0.35">
      <c r="B8408" s="45" t="s">
        <v>3314</v>
      </c>
      <c r="C8408" s="54">
        <v>907413</v>
      </c>
      <c r="D8408" s="54">
        <v>907413</v>
      </c>
      <c r="E8408" s="60" t="s">
        <v>3219</v>
      </c>
      <c r="F8408" s="73">
        <v>0</v>
      </c>
      <c r="G8408" s="73">
        <v>1.25</v>
      </c>
      <c r="H8408" s="73">
        <v>1.25</v>
      </c>
      <c r="I8408" s="73">
        <v>1.25</v>
      </c>
      <c r="J8408" s="81" t="s">
        <v>4230</v>
      </c>
      <c r="AL8408" s="144">
        <v>0</v>
      </c>
      <c r="AM8408" s="144">
        <v>1.25</v>
      </c>
      <c r="AN8408" s="144">
        <v>1.25</v>
      </c>
      <c r="AO8408" s="145">
        <v>1.25</v>
      </c>
    </row>
    <row r="8409" spans="2:41" ht="14.5" hidden="1" x14ac:dyDescent="0.35">
      <c r="B8409" s="45" t="s">
        <v>3314</v>
      </c>
      <c r="C8409" s="54">
        <v>907492</v>
      </c>
      <c r="D8409" s="54">
        <v>907492</v>
      </c>
      <c r="E8409" s="60" t="s">
        <v>3219</v>
      </c>
      <c r="F8409" s="73">
        <v>0</v>
      </c>
      <c r="G8409" s="73">
        <v>1.25</v>
      </c>
      <c r="H8409" s="73">
        <v>1.25</v>
      </c>
      <c r="I8409" s="73">
        <v>1.25</v>
      </c>
      <c r="J8409" s="81" t="s">
        <v>4230</v>
      </c>
      <c r="AL8409" s="144">
        <v>0</v>
      </c>
      <c r="AM8409" s="144">
        <v>1.25</v>
      </c>
      <c r="AN8409" s="144">
        <v>1.25</v>
      </c>
      <c r="AO8409" s="145">
        <v>1.25</v>
      </c>
    </row>
    <row r="8410" spans="2:41" ht="14.5" hidden="1" x14ac:dyDescent="0.35">
      <c r="B8410" s="45" t="s">
        <v>3314</v>
      </c>
      <c r="C8410" s="54">
        <v>907500</v>
      </c>
      <c r="D8410" s="54">
        <v>907501</v>
      </c>
      <c r="E8410" s="60" t="s">
        <v>3219</v>
      </c>
      <c r="F8410" s="73">
        <v>0</v>
      </c>
      <c r="G8410" s="73">
        <v>1.25</v>
      </c>
      <c r="H8410" s="73">
        <v>1.25</v>
      </c>
      <c r="I8410" s="73">
        <v>1.25</v>
      </c>
      <c r="J8410" s="81" t="s">
        <v>4230</v>
      </c>
      <c r="AL8410" s="144">
        <v>0</v>
      </c>
      <c r="AM8410" s="144">
        <v>1.25</v>
      </c>
      <c r="AN8410" s="144">
        <v>1.25</v>
      </c>
      <c r="AO8410" s="145">
        <v>1.25</v>
      </c>
    </row>
    <row r="8411" spans="2:41" ht="14.5" hidden="1" x14ac:dyDescent="0.35">
      <c r="B8411" s="45" t="s">
        <v>3314</v>
      </c>
      <c r="C8411" s="54">
        <v>907570</v>
      </c>
      <c r="D8411" s="54">
        <v>907571</v>
      </c>
      <c r="E8411" s="60" t="s">
        <v>3219</v>
      </c>
      <c r="F8411" s="73">
        <v>0</v>
      </c>
      <c r="G8411" s="73">
        <v>1.25</v>
      </c>
      <c r="H8411" s="73">
        <v>1.25</v>
      </c>
      <c r="I8411" s="73">
        <v>1.25</v>
      </c>
      <c r="J8411" s="81" t="s">
        <v>4230</v>
      </c>
      <c r="AL8411" s="144">
        <v>0</v>
      </c>
      <c r="AM8411" s="144">
        <v>1.25</v>
      </c>
      <c r="AN8411" s="144">
        <v>1.25</v>
      </c>
      <c r="AO8411" s="145">
        <v>1.25</v>
      </c>
    </row>
    <row r="8412" spans="2:41" ht="14.5" hidden="1" x14ac:dyDescent="0.35">
      <c r="B8412" s="45" t="s">
        <v>3314</v>
      </c>
      <c r="C8412" s="54">
        <v>907573</v>
      </c>
      <c r="D8412" s="54">
        <v>907573</v>
      </c>
      <c r="E8412" s="60" t="s">
        <v>3219</v>
      </c>
      <c r="F8412" s="73">
        <v>0</v>
      </c>
      <c r="G8412" s="73">
        <v>1.25</v>
      </c>
      <c r="H8412" s="73">
        <v>1.25</v>
      </c>
      <c r="I8412" s="73">
        <v>1.25</v>
      </c>
      <c r="J8412" s="81" t="s">
        <v>4230</v>
      </c>
      <c r="AL8412" s="144">
        <v>0</v>
      </c>
      <c r="AM8412" s="144">
        <v>1.25</v>
      </c>
      <c r="AN8412" s="144">
        <v>1.25</v>
      </c>
      <c r="AO8412" s="145">
        <v>1.25</v>
      </c>
    </row>
    <row r="8413" spans="2:41" ht="14.5" hidden="1" x14ac:dyDescent="0.35">
      <c r="B8413" s="45" t="s">
        <v>3314</v>
      </c>
      <c r="C8413" s="54">
        <v>907576</v>
      </c>
      <c r="D8413" s="54">
        <v>907576</v>
      </c>
      <c r="E8413" s="60" t="s">
        <v>3219</v>
      </c>
      <c r="F8413" s="73">
        <v>0</v>
      </c>
      <c r="G8413" s="73">
        <v>1.25</v>
      </c>
      <c r="H8413" s="73">
        <v>1.25</v>
      </c>
      <c r="I8413" s="73">
        <v>1.25</v>
      </c>
      <c r="J8413" s="81" t="s">
        <v>4230</v>
      </c>
      <c r="AL8413" s="144">
        <v>0</v>
      </c>
      <c r="AM8413" s="144">
        <v>1.25</v>
      </c>
      <c r="AN8413" s="144">
        <v>1.25</v>
      </c>
      <c r="AO8413" s="145">
        <v>1.25</v>
      </c>
    </row>
    <row r="8414" spans="2:41" ht="14.5" hidden="1" x14ac:dyDescent="0.35">
      <c r="B8414" s="45" t="s">
        <v>3314</v>
      </c>
      <c r="C8414" s="54">
        <v>907578</v>
      </c>
      <c r="D8414" s="54">
        <v>907579</v>
      </c>
      <c r="E8414" s="60" t="s">
        <v>3219</v>
      </c>
      <c r="F8414" s="73">
        <v>0</v>
      </c>
      <c r="G8414" s="73">
        <v>1.25</v>
      </c>
      <c r="H8414" s="73">
        <v>1.25</v>
      </c>
      <c r="I8414" s="73">
        <v>1.25</v>
      </c>
      <c r="J8414" s="81" t="s">
        <v>4230</v>
      </c>
      <c r="AL8414" s="144">
        <v>0</v>
      </c>
      <c r="AM8414" s="144">
        <v>1.25</v>
      </c>
      <c r="AN8414" s="144">
        <v>1.25</v>
      </c>
      <c r="AO8414" s="145">
        <v>1.25</v>
      </c>
    </row>
    <row r="8415" spans="2:41" ht="14.5" hidden="1" x14ac:dyDescent="0.35">
      <c r="B8415" s="45" t="s">
        <v>3314</v>
      </c>
      <c r="C8415" s="54">
        <v>907656</v>
      </c>
      <c r="D8415" s="54">
        <v>907656</v>
      </c>
      <c r="E8415" s="60" t="s">
        <v>3219</v>
      </c>
      <c r="F8415" s="73">
        <v>0</v>
      </c>
      <c r="G8415" s="73">
        <v>1.25</v>
      </c>
      <c r="H8415" s="73">
        <v>1.25</v>
      </c>
      <c r="I8415" s="73">
        <v>1.25</v>
      </c>
      <c r="J8415" s="81" t="s">
        <v>4230</v>
      </c>
      <c r="AL8415" s="144">
        <v>0</v>
      </c>
      <c r="AM8415" s="144">
        <v>1.25</v>
      </c>
      <c r="AN8415" s="144">
        <v>1.25</v>
      </c>
      <c r="AO8415" s="145">
        <v>1.25</v>
      </c>
    </row>
    <row r="8416" spans="2:41" ht="14.5" hidden="1" x14ac:dyDescent="0.35">
      <c r="B8416" s="45" t="s">
        <v>3314</v>
      </c>
      <c r="C8416" s="54">
        <v>907670</v>
      </c>
      <c r="D8416" s="54">
        <v>907670</v>
      </c>
      <c r="E8416" s="60" t="s">
        <v>3219</v>
      </c>
      <c r="F8416" s="73">
        <v>0</v>
      </c>
      <c r="G8416" s="73">
        <v>1.25</v>
      </c>
      <c r="H8416" s="73">
        <v>1.25</v>
      </c>
      <c r="I8416" s="73">
        <v>1.25</v>
      </c>
      <c r="J8416" s="81" t="s">
        <v>4230</v>
      </c>
      <c r="AL8416" s="144">
        <v>0</v>
      </c>
      <c r="AM8416" s="144">
        <v>1.25</v>
      </c>
      <c r="AN8416" s="144">
        <v>1.25</v>
      </c>
      <c r="AO8416" s="145">
        <v>1.25</v>
      </c>
    </row>
    <row r="8417" spans="2:41" ht="14.5" hidden="1" x14ac:dyDescent="0.35">
      <c r="B8417" s="45" t="s">
        <v>3314</v>
      </c>
      <c r="C8417" s="54">
        <v>907694</v>
      </c>
      <c r="D8417" s="54">
        <v>907694</v>
      </c>
      <c r="E8417" s="60" t="s">
        <v>3219</v>
      </c>
      <c r="F8417" s="73">
        <v>0</v>
      </c>
      <c r="G8417" s="73">
        <v>1.25</v>
      </c>
      <c r="H8417" s="73">
        <v>1.25</v>
      </c>
      <c r="I8417" s="73">
        <v>1.25</v>
      </c>
      <c r="J8417" s="81" t="s">
        <v>4230</v>
      </c>
      <c r="AL8417" s="144">
        <v>0</v>
      </c>
      <c r="AM8417" s="144">
        <v>1.25</v>
      </c>
      <c r="AN8417" s="144">
        <v>1.25</v>
      </c>
      <c r="AO8417" s="145">
        <v>1.25</v>
      </c>
    </row>
    <row r="8418" spans="2:41" ht="14.5" hidden="1" x14ac:dyDescent="0.35">
      <c r="B8418" s="45" t="s">
        <v>3314</v>
      </c>
      <c r="C8418" s="54">
        <v>907738</v>
      </c>
      <c r="D8418" s="54">
        <v>907738</v>
      </c>
      <c r="E8418" s="60" t="s">
        <v>3219</v>
      </c>
      <c r="F8418" s="73">
        <v>0</v>
      </c>
      <c r="G8418" s="73">
        <v>1.25</v>
      </c>
      <c r="H8418" s="73">
        <v>1.25</v>
      </c>
      <c r="I8418" s="73">
        <v>1.25</v>
      </c>
      <c r="J8418" s="81" t="s">
        <v>4230</v>
      </c>
      <c r="AL8418" s="144">
        <v>0</v>
      </c>
      <c r="AM8418" s="144">
        <v>1.25</v>
      </c>
      <c r="AN8418" s="144">
        <v>1.25</v>
      </c>
      <c r="AO8418" s="145">
        <v>1.25</v>
      </c>
    </row>
    <row r="8419" spans="2:41" ht="14.5" hidden="1" x14ac:dyDescent="0.35">
      <c r="B8419" s="45" t="s">
        <v>3314</v>
      </c>
      <c r="C8419" s="54">
        <v>907781</v>
      </c>
      <c r="D8419" s="54">
        <v>907781</v>
      </c>
      <c r="E8419" s="60" t="s">
        <v>3219</v>
      </c>
      <c r="F8419" s="73">
        <v>0</v>
      </c>
      <c r="G8419" s="73">
        <v>1.25</v>
      </c>
      <c r="H8419" s="73">
        <v>1.25</v>
      </c>
      <c r="I8419" s="73">
        <v>1.25</v>
      </c>
      <c r="J8419" s="81" t="s">
        <v>4230</v>
      </c>
      <c r="AL8419" s="144">
        <v>0</v>
      </c>
      <c r="AM8419" s="144">
        <v>1.25</v>
      </c>
      <c r="AN8419" s="144">
        <v>1.25</v>
      </c>
      <c r="AO8419" s="145">
        <v>1.25</v>
      </c>
    </row>
    <row r="8420" spans="2:41" ht="14.5" hidden="1" x14ac:dyDescent="0.35">
      <c r="B8420" s="45" t="s">
        <v>3314</v>
      </c>
      <c r="C8420" s="54">
        <v>907784</v>
      </c>
      <c r="D8420" s="54">
        <v>907784</v>
      </c>
      <c r="E8420" s="60" t="s">
        <v>3219</v>
      </c>
      <c r="F8420" s="73">
        <v>0</v>
      </c>
      <c r="G8420" s="73">
        <v>1.25</v>
      </c>
      <c r="H8420" s="73">
        <v>1.25</v>
      </c>
      <c r="I8420" s="73">
        <v>1.25</v>
      </c>
      <c r="J8420" s="81" t="s">
        <v>4230</v>
      </c>
      <c r="AL8420" s="144">
        <v>0</v>
      </c>
      <c r="AM8420" s="144">
        <v>1.25</v>
      </c>
      <c r="AN8420" s="144">
        <v>1.25</v>
      </c>
      <c r="AO8420" s="145">
        <v>1.25</v>
      </c>
    </row>
    <row r="8421" spans="2:41" ht="14.5" hidden="1" x14ac:dyDescent="0.35">
      <c r="B8421" s="45" t="s">
        <v>3314</v>
      </c>
      <c r="C8421" s="54">
        <v>907788</v>
      </c>
      <c r="D8421" s="54">
        <v>907788</v>
      </c>
      <c r="E8421" s="60" t="s">
        <v>3219</v>
      </c>
      <c r="F8421" s="73">
        <v>0</v>
      </c>
      <c r="G8421" s="73">
        <v>1.25</v>
      </c>
      <c r="H8421" s="73">
        <v>1.25</v>
      </c>
      <c r="I8421" s="73">
        <v>1.25</v>
      </c>
      <c r="J8421" s="81" t="s">
        <v>4230</v>
      </c>
      <c r="AL8421" s="144">
        <v>0</v>
      </c>
      <c r="AM8421" s="144">
        <v>1.25</v>
      </c>
      <c r="AN8421" s="144">
        <v>1.25</v>
      </c>
      <c r="AO8421" s="145">
        <v>1.25</v>
      </c>
    </row>
    <row r="8422" spans="2:41" ht="14.5" hidden="1" x14ac:dyDescent="0.35">
      <c r="B8422" s="45" t="s">
        <v>3314</v>
      </c>
      <c r="C8422" s="54">
        <v>907808</v>
      </c>
      <c r="D8422" s="54">
        <v>907808</v>
      </c>
      <c r="E8422" s="60" t="s">
        <v>3219</v>
      </c>
      <c r="F8422" s="73">
        <v>0</v>
      </c>
      <c r="G8422" s="73">
        <v>1.25</v>
      </c>
      <c r="H8422" s="73">
        <v>1.25</v>
      </c>
      <c r="I8422" s="73">
        <v>1.25</v>
      </c>
      <c r="J8422" s="81" t="s">
        <v>4230</v>
      </c>
      <c r="AL8422" s="144">
        <v>0</v>
      </c>
      <c r="AM8422" s="144">
        <v>1.25</v>
      </c>
      <c r="AN8422" s="144">
        <v>1.25</v>
      </c>
      <c r="AO8422" s="145">
        <v>1.25</v>
      </c>
    </row>
    <row r="8423" spans="2:41" ht="14.5" hidden="1" x14ac:dyDescent="0.35">
      <c r="B8423" s="45" t="s">
        <v>3314</v>
      </c>
      <c r="C8423" s="54">
        <v>907846</v>
      </c>
      <c r="D8423" s="54">
        <v>907846</v>
      </c>
      <c r="E8423" s="60" t="s">
        <v>3219</v>
      </c>
      <c r="F8423" s="73">
        <v>0</v>
      </c>
      <c r="G8423" s="73">
        <v>1.25</v>
      </c>
      <c r="H8423" s="73">
        <v>1.25</v>
      </c>
      <c r="I8423" s="73">
        <v>1.25</v>
      </c>
      <c r="J8423" s="81" t="s">
        <v>4230</v>
      </c>
      <c r="AL8423" s="144">
        <v>0</v>
      </c>
      <c r="AM8423" s="144">
        <v>1.25</v>
      </c>
      <c r="AN8423" s="144">
        <v>1.25</v>
      </c>
      <c r="AO8423" s="145">
        <v>1.25</v>
      </c>
    </row>
    <row r="8424" spans="2:41" ht="14.5" hidden="1" x14ac:dyDescent="0.35">
      <c r="B8424" s="45" t="s">
        <v>3314</v>
      </c>
      <c r="C8424" s="54">
        <v>907995</v>
      </c>
      <c r="D8424" s="54">
        <v>907995</v>
      </c>
      <c r="E8424" s="60" t="s">
        <v>3219</v>
      </c>
      <c r="F8424" s="73">
        <v>0</v>
      </c>
      <c r="G8424" s="73">
        <v>1.25</v>
      </c>
      <c r="H8424" s="73">
        <v>1.25</v>
      </c>
      <c r="I8424" s="73">
        <v>1.25</v>
      </c>
      <c r="J8424" s="81" t="s">
        <v>4230</v>
      </c>
      <c r="AL8424" s="144">
        <v>0</v>
      </c>
      <c r="AM8424" s="144">
        <v>1.25</v>
      </c>
      <c r="AN8424" s="144">
        <v>1.25</v>
      </c>
      <c r="AO8424" s="145">
        <v>1.25</v>
      </c>
    </row>
    <row r="8425" spans="2:41" ht="14.5" hidden="1" x14ac:dyDescent="0.35">
      <c r="B8425" s="45" t="s">
        <v>3314</v>
      </c>
      <c r="C8425" s="54">
        <v>908031</v>
      </c>
      <c r="D8425" s="54">
        <v>908031</v>
      </c>
      <c r="E8425" s="60" t="s">
        <v>3219</v>
      </c>
      <c r="F8425" s="73">
        <v>0</v>
      </c>
      <c r="G8425" s="73">
        <v>1.25</v>
      </c>
      <c r="H8425" s="73">
        <v>1.25</v>
      </c>
      <c r="I8425" s="73">
        <v>1.25</v>
      </c>
      <c r="J8425" s="81" t="s">
        <v>4230</v>
      </c>
      <c r="AL8425" s="144">
        <v>0</v>
      </c>
      <c r="AM8425" s="144">
        <v>1.25</v>
      </c>
      <c r="AN8425" s="144">
        <v>1.25</v>
      </c>
      <c r="AO8425" s="145">
        <v>1.25</v>
      </c>
    </row>
    <row r="8426" spans="2:41" ht="14.5" hidden="1" x14ac:dyDescent="0.35">
      <c r="B8426" s="45" t="s">
        <v>3314</v>
      </c>
      <c r="C8426" s="54">
        <v>908080</v>
      </c>
      <c r="D8426" s="54">
        <v>908080</v>
      </c>
      <c r="E8426" s="60" t="s">
        <v>3219</v>
      </c>
      <c r="F8426" s="73">
        <v>0</v>
      </c>
      <c r="G8426" s="73">
        <v>1.25</v>
      </c>
      <c r="H8426" s="73">
        <v>1.25</v>
      </c>
      <c r="I8426" s="73">
        <v>1.25</v>
      </c>
      <c r="J8426" s="81" t="s">
        <v>4230</v>
      </c>
      <c r="AL8426" s="144">
        <v>0</v>
      </c>
      <c r="AM8426" s="144">
        <v>1.25</v>
      </c>
      <c r="AN8426" s="144">
        <v>1.25</v>
      </c>
      <c r="AO8426" s="145">
        <v>1.25</v>
      </c>
    </row>
    <row r="8427" spans="2:41" ht="14.5" hidden="1" x14ac:dyDescent="0.35">
      <c r="B8427" s="45" t="s">
        <v>3314</v>
      </c>
      <c r="C8427" s="54">
        <v>908086</v>
      </c>
      <c r="D8427" s="54">
        <v>908087</v>
      </c>
      <c r="E8427" s="60" t="s">
        <v>3219</v>
      </c>
      <c r="F8427" s="73">
        <v>0</v>
      </c>
      <c r="G8427" s="73">
        <v>1.25</v>
      </c>
      <c r="H8427" s="73">
        <v>1.25</v>
      </c>
      <c r="I8427" s="73">
        <v>1.25</v>
      </c>
      <c r="J8427" s="81" t="s">
        <v>4230</v>
      </c>
      <c r="AL8427" s="144">
        <v>0</v>
      </c>
      <c r="AM8427" s="144">
        <v>1.25</v>
      </c>
      <c r="AN8427" s="144">
        <v>1.25</v>
      </c>
      <c r="AO8427" s="145">
        <v>1.25</v>
      </c>
    </row>
    <row r="8428" spans="2:41" ht="14.5" hidden="1" x14ac:dyDescent="0.35">
      <c r="B8428" s="45" t="s">
        <v>3314</v>
      </c>
      <c r="C8428" s="54">
        <v>908089</v>
      </c>
      <c r="D8428" s="54">
        <v>908089</v>
      </c>
      <c r="E8428" s="60" t="s">
        <v>3219</v>
      </c>
      <c r="F8428" s="73">
        <v>0</v>
      </c>
      <c r="G8428" s="73">
        <v>1.25</v>
      </c>
      <c r="H8428" s="73">
        <v>1.25</v>
      </c>
      <c r="I8428" s="73">
        <v>1.25</v>
      </c>
      <c r="J8428" s="81" t="s">
        <v>4230</v>
      </c>
      <c r="AL8428" s="144">
        <v>0</v>
      </c>
      <c r="AM8428" s="144">
        <v>1.25</v>
      </c>
      <c r="AN8428" s="144">
        <v>1.25</v>
      </c>
      <c r="AO8428" s="145">
        <v>1.25</v>
      </c>
    </row>
    <row r="8429" spans="2:41" ht="14.5" hidden="1" x14ac:dyDescent="0.35">
      <c r="B8429" s="45" t="s">
        <v>3314</v>
      </c>
      <c r="C8429" s="54">
        <v>908121</v>
      </c>
      <c r="D8429" s="54">
        <v>908121</v>
      </c>
      <c r="E8429" s="60" t="s">
        <v>3219</v>
      </c>
      <c r="F8429" s="73">
        <v>0</v>
      </c>
      <c r="G8429" s="73">
        <v>1.25</v>
      </c>
      <c r="H8429" s="73">
        <v>1.25</v>
      </c>
      <c r="I8429" s="73">
        <v>1.25</v>
      </c>
      <c r="J8429" s="81" t="s">
        <v>4230</v>
      </c>
      <c r="AL8429" s="144">
        <v>0</v>
      </c>
      <c r="AM8429" s="144">
        <v>1.25</v>
      </c>
      <c r="AN8429" s="144">
        <v>1.25</v>
      </c>
      <c r="AO8429" s="145">
        <v>1.25</v>
      </c>
    </row>
    <row r="8430" spans="2:41" ht="14.5" hidden="1" x14ac:dyDescent="0.35">
      <c r="B8430" s="45" t="s">
        <v>3314</v>
      </c>
      <c r="C8430" s="54">
        <v>908123</v>
      </c>
      <c r="D8430" s="54">
        <v>908123</v>
      </c>
      <c r="E8430" s="60" t="s">
        <v>3219</v>
      </c>
      <c r="F8430" s="73">
        <v>0</v>
      </c>
      <c r="G8430" s="73">
        <v>1.25</v>
      </c>
      <c r="H8430" s="73">
        <v>1.25</v>
      </c>
      <c r="I8430" s="73">
        <v>1.25</v>
      </c>
      <c r="J8430" s="81" t="s">
        <v>4230</v>
      </c>
      <c r="AL8430" s="144">
        <v>0</v>
      </c>
      <c r="AM8430" s="144">
        <v>1.25</v>
      </c>
      <c r="AN8430" s="144">
        <v>1.25</v>
      </c>
      <c r="AO8430" s="145">
        <v>1.25</v>
      </c>
    </row>
    <row r="8431" spans="2:41" ht="14.5" hidden="1" x14ac:dyDescent="0.35">
      <c r="B8431" s="45" t="s">
        <v>3314</v>
      </c>
      <c r="C8431" s="54">
        <v>908125</v>
      </c>
      <c r="D8431" s="54">
        <v>908125</v>
      </c>
      <c r="E8431" s="60" t="s">
        <v>3219</v>
      </c>
      <c r="F8431" s="73">
        <v>0</v>
      </c>
      <c r="G8431" s="73">
        <v>1.25</v>
      </c>
      <c r="H8431" s="73">
        <v>1.25</v>
      </c>
      <c r="I8431" s="73">
        <v>1.25</v>
      </c>
      <c r="J8431" s="81" t="s">
        <v>4230</v>
      </c>
      <c r="AL8431" s="144">
        <v>0</v>
      </c>
      <c r="AM8431" s="144">
        <v>1.25</v>
      </c>
      <c r="AN8431" s="144">
        <v>1.25</v>
      </c>
      <c r="AO8431" s="145">
        <v>1.25</v>
      </c>
    </row>
    <row r="8432" spans="2:41" ht="14.5" hidden="1" x14ac:dyDescent="0.35">
      <c r="B8432" s="45" t="s">
        <v>3314</v>
      </c>
      <c r="C8432" s="54">
        <v>908128</v>
      </c>
      <c r="D8432" s="54">
        <v>908128</v>
      </c>
      <c r="E8432" s="60" t="s">
        <v>3219</v>
      </c>
      <c r="F8432" s="73">
        <v>0</v>
      </c>
      <c r="G8432" s="73">
        <v>1.25</v>
      </c>
      <c r="H8432" s="73">
        <v>1.25</v>
      </c>
      <c r="I8432" s="73">
        <v>1.25</v>
      </c>
      <c r="J8432" s="81" t="s">
        <v>4230</v>
      </c>
      <c r="AL8432" s="144">
        <v>0</v>
      </c>
      <c r="AM8432" s="144">
        <v>1.25</v>
      </c>
      <c r="AN8432" s="144">
        <v>1.25</v>
      </c>
      <c r="AO8432" s="145">
        <v>1.25</v>
      </c>
    </row>
    <row r="8433" spans="2:41" ht="14.5" hidden="1" x14ac:dyDescent="0.35">
      <c r="B8433" s="45" t="s">
        <v>3314</v>
      </c>
      <c r="C8433" s="54">
        <v>908227</v>
      </c>
      <c r="D8433" s="54">
        <v>908227</v>
      </c>
      <c r="E8433" s="60" t="s">
        <v>3219</v>
      </c>
      <c r="F8433" s="73">
        <v>0</v>
      </c>
      <c r="G8433" s="73">
        <v>1.25</v>
      </c>
      <c r="H8433" s="73">
        <v>1.25</v>
      </c>
      <c r="I8433" s="73">
        <v>1.25</v>
      </c>
      <c r="J8433" s="81" t="s">
        <v>4230</v>
      </c>
      <c r="AL8433" s="144">
        <v>0</v>
      </c>
      <c r="AM8433" s="144">
        <v>1.25</v>
      </c>
      <c r="AN8433" s="144">
        <v>1.25</v>
      </c>
      <c r="AO8433" s="145">
        <v>1.25</v>
      </c>
    </row>
    <row r="8434" spans="2:41" ht="14.5" hidden="1" x14ac:dyDescent="0.35">
      <c r="B8434" s="45" t="s">
        <v>3314</v>
      </c>
      <c r="C8434" s="54">
        <v>908264</v>
      </c>
      <c r="D8434" s="54">
        <v>908264</v>
      </c>
      <c r="E8434" s="60" t="s">
        <v>3219</v>
      </c>
      <c r="F8434" s="73">
        <v>0</v>
      </c>
      <c r="G8434" s="73">
        <v>1.25</v>
      </c>
      <c r="H8434" s="73">
        <v>1.25</v>
      </c>
      <c r="I8434" s="73">
        <v>1.25</v>
      </c>
      <c r="J8434" s="81" t="s">
        <v>4230</v>
      </c>
      <c r="AL8434" s="144">
        <v>0</v>
      </c>
      <c r="AM8434" s="144">
        <v>1.25</v>
      </c>
      <c r="AN8434" s="144">
        <v>1.25</v>
      </c>
      <c r="AO8434" s="145">
        <v>1.25</v>
      </c>
    </row>
    <row r="8435" spans="2:41" ht="14.5" hidden="1" x14ac:dyDescent="0.35">
      <c r="B8435" s="45" t="s">
        <v>3314</v>
      </c>
      <c r="C8435" s="54">
        <v>908310</v>
      </c>
      <c r="D8435" s="54">
        <v>908310</v>
      </c>
      <c r="E8435" s="60" t="s">
        <v>3219</v>
      </c>
      <c r="F8435" s="73">
        <v>0</v>
      </c>
      <c r="G8435" s="73">
        <v>1.25</v>
      </c>
      <c r="H8435" s="73">
        <v>1.25</v>
      </c>
      <c r="I8435" s="73">
        <v>1.25</v>
      </c>
      <c r="J8435" s="81" t="s">
        <v>4230</v>
      </c>
      <c r="AL8435" s="144">
        <v>0</v>
      </c>
      <c r="AM8435" s="144">
        <v>1.25</v>
      </c>
      <c r="AN8435" s="144">
        <v>1.25</v>
      </c>
      <c r="AO8435" s="145">
        <v>1.25</v>
      </c>
    </row>
    <row r="8436" spans="2:41" ht="14.5" hidden="1" x14ac:dyDescent="0.35">
      <c r="B8436" s="45" t="s">
        <v>3314</v>
      </c>
      <c r="C8436" s="54">
        <v>908312</v>
      </c>
      <c r="D8436" s="54">
        <v>908312</v>
      </c>
      <c r="E8436" s="60" t="s">
        <v>3219</v>
      </c>
      <c r="F8436" s="73">
        <v>0</v>
      </c>
      <c r="G8436" s="73">
        <v>1.25</v>
      </c>
      <c r="H8436" s="73">
        <v>1.25</v>
      </c>
      <c r="I8436" s="73">
        <v>1.25</v>
      </c>
      <c r="J8436" s="81" t="s">
        <v>4230</v>
      </c>
      <c r="AL8436" s="144">
        <v>0</v>
      </c>
      <c r="AM8436" s="144">
        <v>1.25</v>
      </c>
      <c r="AN8436" s="144">
        <v>1.25</v>
      </c>
      <c r="AO8436" s="145">
        <v>1.25</v>
      </c>
    </row>
    <row r="8437" spans="2:41" ht="14.5" hidden="1" x14ac:dyDescent="0.35">
      <c r="B8437" s="45" t="s">
        <v>3314</v>
      </c>
      <c r="C8437" s="54">
        <v>908315</v>
      </c>
      <c r="D8437" s="54">
        <v>908315</v>
      </c>
      <c r="E8437" s="60" t="s">
        <v>3219</v>
      </c>
      <c r="F8437" s="73">
        <v>0</v>
      </c>
      <c r="G8437" s="73">
        <v>1.25</v>
      </c>
      <c r="H8437" s="73">
        <v>1.25</v>
      </c>
      <c r="I8437" s="73">
        <v>1.25</v>
      </c>
      <c r="J8437" s="81" t="s">
        <v>4230</v>
      </c>
      <c r="AL8437" s="144">
        <v>0</v>
      </c>
      <c r="AM8437" s="144">
        <v>1.25</v>
      </c>
      <c r="AN8437" s="144">
        <v>1.25</v>
      </c>
      <c r="AO8437" s="145">
        <v>1.25</v>
      </c>
    </row>
    <row r="8438" spans="2:41" ht="14.5" hidden="1" x14ac:dyDescent="0.35">
      <c r="B8438" s="45" t="s">
        <v>3314</v>
      </c>
      <c r="C8438" s="54">
        <v>908393</v>
      </c>
      <c r="D8438" s="54">
        <v>908393</v>
      </c>
      <c r="E8438" s="60" t="s">
        <v>3219</v>
      </c>
      <c r="F8438" s="73">
        <v>0</v>
      </c>
      <c r="G8438" s="73">
        <v>1.25</v>
      </c>
      <c r="H8438" s="73">
        <v>1.25</v>
      </c>
      <c r="I8438" s="73">
        <v>1.25</v>
      </c>
      <c r="J8438" s="81" t="s">
        <v>4230</v>
      </c>
      <c r="AL8438" s="144">
        <v>0</v>
      </c>
      <c r="AM8438" s="144">
        <v>1.25</v>
      </c>
      <c r="AN8438" s="144">
        <v>1.25</v>
      </c>
      <c r="AO8438" s="145">
        <v>1.25</v>
      </c>
    </row>
    <row r="8439" spans="2:41" ht="14.5" hidden="1" x14ac:dyDescent="0.35">
      <c r="B8439" s="45" t="s">
        <v>3314</v>
      </c>
      <c r="C8439" s="54">
        <v>908395</v>
      </c>
      <c r="D8439" s="54">
        <v>908395</v>
      </c>
      <c r="E8439" s="60" t="s">
        <v>3219</v>
      </c>
      <c r="F8439" s="73">
        <v>0</v>
      </c>
      <c r="G8439" s="73">
        <v>1.25</v>
      </c>
      <c r="H8439" s="73">
        <v>1.25</v>
      </c>
      <c r="I8439" s="73">
        <v>1.25</v>
      </c>
      <c r="J8439" s="81" t="s">
        <v>4230</v>
      </c>
      <c r="AL8439" s="144">
        <v>0</v>
      </c>
      <c r="AM8439" s="144">
        <v>1.25</v>
      </c>
      <c r="AN8439" s="144">
        <v>1.25</v>
      </c>
      <c r="AO8439" s="145">
        <v>1.25</v>
      </c>
    </row>
    <row r="8440" spans="2:41" ht="14.5" hidden="1" x14ac:dyDescent="0.35">
      <c r="B8440" s="45" t="s">
        <v>3314</v>
      </c>
      <c r="C8440" s="54">
        <v>908397</v>
      </c>
      <c r="D8440" s="54">
        <v>908398</v>
      </c>
      <c r="E8440" s="60" t="s">
        <v>3219</v>
      </c>
      <c r="F8440" s="73">
        <v>0</v>
      </c>
      <c r="G8440" s="73">
        <v>1.25</v>
      </c>
      <c r="H8440" s="73">
        <v>1.25</v>
      </c>
      <c r="I8440" s="73">
        <v>1.25</v>
      </c>
      <c r="J8440" s="81" t="s">
        <v>4230</v>
      </c>
      <c r="AL8440" s="144">
        <v>0</v>
      </c>
      <c r="AM8440" s="144">
        <v>1.25</v>
      </c>
      <c r="AN8440" s="144">
        <v>1.25</v>
      </c>
      <c r="AO8440" s="145">
        <v>1.25</v>
      </c>
    </row>
    <row r="8441" spans="2:41" ht="14.5" hidden="1" x14ac:dyDescent="0.35">
      <c r="B8441" s="45" t="s">
        <v>3314</v>
      </c>
      <c r="C8441" s="54">
        <v>908479</v>
      </c>
      <c r="D8441" s="54">
        <v>908479</v>
      </c>
      <c r="E8441" s="60" t="s">
        <v>3219</v>
      </c>
      <c r="F8441" s="73">
        <v>0</v>
      </c>
      <c r="G8441" s="73">
        <v>1.25</v>
      </c>
      <c r="H8441" s="73">
        <v>1.25</v>
      </c>
      <c r="I8441" s="73">
        <v>1.25</v>
      </c>
      <c r="J8441" s="81" t="s">
        <v>4230</v>
      </c>
      <c r="AL8441" s="144">
        <v>0</v>
      </c>
      <c r="AM8441" s="144">
        <v>1.25</v>
      </c>
      <c r="AN8441" s="144">
        <v>1.25</v>
      </c>
      <c r="AO8441" s="145">
        <v>1.25</v>
      </c>
    </row>
    <row r="8442" spans="2:41" ht="14.5" hidden="1" x14ac:dyDescent="0.35">
      <c r="B8442" s="45" t="s">
        <v>3314</v>
      </c>
      <c r="C8442" s="54">
        <v>908531</v>
      </c>
      <c r="D8442" s="54">
        <v>908532</v>
      </c>
      <c r="E8442" s="60" t="s">
        <v>3219</v>
      </c>
      <c r="F8442" s="73">
        <v>0</v>
      </c>
      <c r="G8442" s="73">
        <v>1.25</v>
      </c>
      <c r="H8442" s="73">
        <v>1.25</v>
      </c>
      <c r="I8442" s="73">
        <v>1.25</v>
      </c>
      <c r="J8442" s="81" t="s">
        <v>4230</v>
      </c>
      <c r="AL8442" s="144">
        <v>0</v>
      </c>
      <c r="AM8442" s="144">
        <v>1.25</v>
      </c>
      <c r="AN8442" s="144">
        <v>1.25</v>
      </c>
      <c r="AO8442" s="145">
        <v>1.25</v>
      </c>
    </row>
    <row r="8443" spans="2:41" ht="14.5" hidden="1" x14ac:dyDescent="0.35">
      <c r="B8443" s="45" t="s">
        <v>3314</v>
      </c>
      <c r="C8443" s="54">
        <v>908537</v>
      </c>
      <c r="D8443" s="54">
        <v>908537</v>
      </c>
      <c r="E8443" s="60" t="s">
        <v>3219</v>
      </c>
      <c r="F8443" s="73">
        <v>0</v>
      </c>
      <c r="G8443" s="73">
        <v>1.25</v>
      </c>
      <c r="H8443" s="73">
        <v>1.25</v>
      </c>
      <c r="I8443" s="73">
        <v>1.25</v>
      </c>
      <c r="J8443" s="81" t="s">
        <v>4230</v>
      </c>
      <c r="AL8443" s="144">
        <v>0</v>
      </c>
      <c r="AM8443" s="144">
        <v>1.25</v>
      </c>
      <c r="AN8443" s="144">
        <v>1.25</v>
      </c>
      <c r="AO8443" s="145">
        <v>1.25</v>
      </c>
    </row>
    <row r="8444" spans="2:41" ht="14.5" hidden="1" x14ac:dyDescent="0.35">
      <c r="B8444" s="45" t="s">
        <v>3314</v>
      </c>
      <c r="C8444" s="54">
        <v>908709</v>
      </c>
      <c r="D8444" s="54">
        <v>908709</v>
      </c>
      <c r="E8444" s="60" t="s">
        <v>3219</v>
      </c>
      <c r="F8444" s="73">
        <v>0</v>
      </c>
      <c r="G8444" s="73">
        <v>1.25</v>
      </c>
      <c r="H8444" s="73">
        <v>1.25</v>
      </c>
      <c r="I8444" s="73">
        <v>1.25</v>
      </c>
      <c r="J8444" s="81" t="s">
        <v>4230</v>
      </c>
      <c r="AL8444" s="144">
        <v>0</v>
      </c>
      <c r="AM8444" s="144">
        <v>1.25</v>
      </c>
      <c r="AN8444" s="144">
        <v>1.25</v>
      </c>
      <c r="AO8444" s="145">
        <v>1.25</v>
      </c>
    </row>
    <row r="8445" spans="2:41" ht="14.5" hidden="1" x14ac:dyDescent="0.35">
      <c r="B8445" s="45" t="s">
        <v>3314</v>
      </c>
      <c r="C8445" s="54">
        <v>909020</v>
      </c>
      <c r="D8445" s="54">
        <v>909022</v>
      </c>
      <c r="E8445" s="60" t="s">
        <v>3219</v>
      </c>
      <c r="F8445" s="73">
        <v>0</v>
      </c>
      <c r="G8445" s="73">
        <v>1.25</v>
      </c>
      <c r="H8445" s="73">
        <v>1.25</v>
      </c>
      <c r="I8445" s="73">
        <v>1.25</v>
      </c>
      <c r="J8445" s="81" t="s">
        <v>4230</v>
      </c>
      <c r="AL8445" s="144">
        <v>0</v>
      </c>
      <c r="AM8445" s="144">
        <v>1.25</v>
      </c>
      <c r="AN8445" s="144">
        <v>1.25</v>
      </c>
      <c r="AO8445" s="145">
        <v>1.25</v>
      </c>
    </row>
    <row r="8446" spans="2:41" ht="14.5" hidden="1" x14ac:dyDescent="0.35">
      <c r="B8446" s="45" t="s">
        <v>3314</v>
      </c>
      <c r="C8446" s="54">
        <v>909026</v>
      </c>
      <c r="D8446" s="54">
        <v>909027</v>
      </c>
      <c r="E8446" s="60" t="s">
        <v>3219</v>
      </c>
      <c r="F8446" s="73">
        <v>0</v>
      </c>
      <c r="G8446" s="73">
        <v>1.25</v>
      </c>
      <c r="H8446" s="73">
        <v>1.25</v>
      </c>
      <c r="I8446" s="73">
        <v>1.25</v>
      </c>
      <c r="J8446" s="81" t="s">
        <v>4230</v>
      </c>
      <c r="AL8446" s="144">
        <v>0</v>
      </c>
      <c r="AM8446" s="144">
        <v>1.25</v>
      </c>
      <c r="AN8446" s="144">
        <v>1.25</v>
      </c>
      <c r="AO8446" s="145">
        <v>1.25</v>
      </c>
    </row>
    <row r="8447" spans="2:41" ht="14.5" hidden="1" x14ac:dyDescent="0.35">
      <c r="B8447" s="45" t="s">
        <v>3314</v>
      </c>
      <c r="C8447" s="54">
        <v>909029</v>
      </c>
      <c r="D8447" s="54">
        <v>909029</v>
      </c>
      <c r="E8447" s="60" t="s">
        <v>3219</v>
      </c>
      <c r="F8447" s="73">
        <v>0</v>
      </c>
      <c r="G8447" s="73">
        <v>1.25</v>
      </c>
      <c r="H8447" s="73">
        <v>1.25</v>
      </c>
      <c r="I8447" s="73">
        <v>1.25</v>
      </c>
      <c r="J8447" s="81" t="s">
        <v>4230</v>
      </c>
      <c r="AL8447" s="144">
        <v>0</v>
      </c>
      <c r="AM8447" s="144">
        <v>1.25</v>
      </c>
      <c r="AN8447" s="144">
        <v>1.25</v>
      </c>
      <c r="AO8447" s="145">
        <v>1.25</v>
      </c>
    </row>
    <row r="8448" spans="2:41" ht="14.5" hidden="1" x14ac:dyDescent="0.35">
      <c r="B8448" s="45" t="s">
        <v>3314</v>
      </c>
      <c r="C8448" s="54">
        <v>909032</v>
      </c>
      <c r="D8448" s="54">
        <v>909032</v>
      </c>
      <c r="E8448" s="60" t="s">
        <v>3219</v>
      </c>
      <c r="F8448" s="73">
        <v>0</v>
      </c>
      <c r="G8448" s="73">
        <v>1.25</v>
      </c>
      <c r="H8448" s="73">
        <v>1.25</v>
      </c>
      <c r="I8448" s="73">
        <v>1.25</v>
      </c>
      <c r="J8448" s="81" t="s">
        <v>4230</v>
      </c>
      <c r="AL8448" s="144">
        <v>0</v>
      </c>
      <c r="AM8448" s="144">
        <v>1.25</v>
      </c>
      <c r="AN8448" s="144">
        <v>1.25</v>
      </c>
      <c r="AO8448" s="145">
        <v>1.25</v>
      </c>
    </row>
    <row r="8449" spans="2:41" ht="14.5" hidden="1" x14ac:dyDescent="0.35">
      <c r="B8449" s="45" t="s">
        <v>3314</v>
      </c>
      <c r="C8449" s="54">
        <v>909119</v>
      </c>
      <c r="D8449" s="54">
        <v>909119</v>
      </c>
      <c r="E8449" s="60" t="s">
        <v>3219</v>
      </c>
      <c r="F8449" s="73">
        <v>0</v>
      </c>
      <c r="G8449" s="73">
        <v>1.25</v>
      </c>
      <c r="H8449" s="73">
        <v>1.25</v>
      </c>
      <c r="I8449" s="73">
        <v>1.25</v>
      </c>
      <c r="J8449" s="81" t="s">
        <v>4230</v>
      </c>
      <c r="AL8449" s="144">
        <v>0</v>
      </c>
      <c r="AM8449" s="144">
        <v>1.25</v>
      </c>
      <c r="AN8449" s="144">
        <v>1.25</v>
      </c>
      <c r="AO8449" s="145">
        <v>1.25</v>
      </c>
    </row>
    <row r="8450" spans="2:41" ht="14.5" hidden="1" x14ac:dyDescent="0.35">
      <c r="B8450" s="45" t="s">
        <v>3314</v>
      </c>
      <c r="C8450" s="54">
        <v>909435</v>
      </c>
      <c r="D8450" s="54">
        <v>909435</v>
      </c>
      <c r="E8450" s="60" t="s">
        <v>3219</v>
      </c>
      <c r="F8450" s="73">
        <v>0</v>
      </c>
      <c r="G8450" s="73">
        <v>1.25</v>
      </c>
      <c r="H8450" s="73">
        <v>1.25</v>
      </c>
      <c r="I8450" s="73">
        <v>1.25</v>
      </c>
      <c r="J8450" s="81" t="s">
        <v>4230</v>
      </c>
      <c r="AL8450" s="144">
        <v>0</v>
      </c>
      <c r="AM8450" s="144">
        <v>1.25</v>
      </c>
      <c r="AN8450" s="144">
        <v>1.25</v>
      </c>
      <c r="AO8450" s="145">
        <v>1.25</v>
      </c>
    </row>
    <row r="8451" spans="2:41" ht="14.5" hidden="1" x14ac:dyDescent="0.35">
      <c r="B8451" s="45" t="s">
        <v>3314</v>
      </c>
      <c r="C8451" s="54">
        <v>909498</v>
      </c>
      <c r="D8451" s="54">
        <v>909498</v>
      </c>
      <c r="E8451" s="60" t="s">
        <v>3219</v>
      </c>
      <c r="F8451" s="73">
        <v>0</v>
      </c>
      <c r="G8451" s="73">
        <v>1.25</v>
      </c>
      <c r="H8451" s="73">
        <v>1.25</v>
      </c>
      <c r="I8451" s="73">
        <v>1.25</v>
      </c>
      <c r="J8451" s="81" t="s">
        <v>4230</v>
      </c>
      <c r="AL8451" s="144">
        <v>0</v>
      </c>
      <c r="AM8451" s="144">
        <v>1.25</v>
      </c>
      <c r="AN8451" s="144">
        <v>1.25</v>
      </c>
      <c r="AO8451" s="145">
        <v>1.25</v>
      </c>
    </row>
    <row r="8452" spans="2:41" ht="14.5" hidden="1" x14ac:dyDescent="0.35">
      <c r="B8452" s="45" t="s">
        <v>3314</v>
      </c>
      <c r="C8452" s="54">
        <v>909510</v>
      </c>
      <c r="D8452" s="54">
        <v>909517</v>
      </c>
      <c r="E8452" s="60" t="s">
        <v>3219</v>
      </c>
      <c r="F8452" s="73">
        <v>0</v>
      </c>
      <c r="G8452" s="73">
        <v>1.25</v>
      </c>
      <c r="H8452" s="73">
        <v>1.25</v>
      </c>
      <c r="I8452" s="73">
        <v>1.25</v>
      </c>
      <c r="J8452" s="81" t="s">
        <v>4230</v>
      </c>
      <c r="AL8452" s="144">
        <v>0</v>
      </c>
      <c r="AM8452" s="144">
        <v>1.25</v>
      </c>
      <c r="AN8452" s="144">
        <v>1.25</v>
      </c>
      <c r="AO8452" s="145">
        <v>1.25</v>
      </c>
    </row>
    <row r="8453" spans="2:41" ht="14.5" hidden="1" x14ac:dyDescent="0.35">
      <c r="B8453" s="45" t="s">
        <v>3314</v>
      </c>
      <c r="C8453" s="54">
        <v>909554</v>
      </c>
      <c r="D8453" s="54">
        <v>909554</v>
      </c>
      <c r="E8453" s="60" t="s">
        <v>3219</v>
      </c>
      <c r="F8453" s="73">
        <v>0</v>
      </c>
      <c r="G8453" s="73">
        <v>1.25</v>
      </c>
      <c r="H8453" s="73">
        <v>1.25</v>
      </c>
      <c r="I8453" s="73">
        <v>1.25</v>
      </c>
      <c r="J8453" s="81" t="s">
        <v>4230</v>
      </c>
      <c r="AL8453" s="144">
        <v>0</v>
      </c>
      <c r="AM8453" s="144">
        <v>1.25</v>
      </c>
      <c r="AN8453" s="144">
        <v>1.25</v>
      </c>
      <c r="AO8453" s="145">
        <v>1.25</v>
      </c>
    </row>
    <row r="8454" spans="2:41" ht="14.5" hidden="1" x14ac:dyDescent="0.35">
      <c r="B8454" s="45" t="s">
        <v>3314</v>
      </c>
      <c r="C8454" s="54">
        <v>909587</v>
      </c>
      <c r="D8454" s="54">
        <v>909587</v>
      </c>
      <c r="E8454" s="60" t="s">
        <v>3219</v>
      </c>
      <c r="F8454" s="73">
        <v>0</v>
      </c>
      <c r="G8454" s="73">
        <v>1.25</v>
      </c>
      <c r="H8454" s="73">
        <v>1.25</v>
      </c>
      <c r="I8454" s="73">
        <v>1.25</v>
      </c>
      <c r="J8454" s="81" t="s">
        <v>4230</v>
      </c>
      <c r="AL8454" s="144">
        <v>0</v>
      </c>
      <c r="AM8454" s="144">
        <v>1.25</v>
      </c>
      <c r="AN8454" s="144">
        <v>1.25</v>
      </c>
      <c r="AO8454" s="145">
        <v>1.25</v>
      </c>
    </row>
    <row r="8455" spans="2:41" ht="14.5" hidden="1" x14ac:dyDescent="0.35">
      <c r="B8455" s="45" t="s">
        <v>3314</v>
      </c>
      <c r="C8455" s="54">
        <v>909609</v>
      </c>
      <c r="D8455" s="54">
        <v>909609</v>
      </c>
      <c r="E8455" s="60" t="s">
        <v>3219</v>
      </c>
      <c r="F8455" s="73">
        <v>0</v>
      </c>
      <c r="G8455" s="73">
        <v>1.25</v>
      </c>
      <c r="H8455" s="73">
        <v>1.25</v>
      </c>
      <c r="I8455" s="73">
        <v>1.25</v>
      </c>
      <c r="J8455" s="81" t="s">
        <v>4230</v>
      </c>
      <c r="AL8455" s="144">
        <v>0</v>
      </c>
      <c r="AM8455" s="144">
        <v>1.25</v>
      </c>
      <c r="AN8455" s="144">
        <v>1.25</v>
      </c>
      <c r="AO8455" s="145">
        <v>1.25</v>
      </c>
    </row>
    <row r="8456" spans="2:41" ht="14.5" hidden="1" x14ac:dyDescent="0.35">
      <c r="B8456" s="45" t="s">
        <v>3314</v>
      </c>
      <c r="C8456" s="54">
        <v>909631</v>
      </c>
      <c r="D8456" s="54">
        <v>909631</v>
      </c>
      <c r="E8456" s="60" t="s">
        <v>3219</v>
      </c>
      <c r="F8456" s="73">
        <v>0</v>
      </c>
      <c r="G8456" s="73">
        <v>1.25</v>
      </c>
      <c r="H8456" s="73">
        <v>1.25</v>
      </c>
      <c r="I8456" s="73">
        <v>1.25</v>
      </c>
      <c r="J8456" s="81" t="s">
        <v>4230</v>
      </c>
      <c r="AL8456" s="144">
        <v>0</v>
      </c>
      <c r="AM8456" s="144">
        <v>1.25</v>
      </c>
      <c r="AN8456" s="144">
        <v>1.25</v>
      </c>
      <c r="AO8456" s="145">
        <v>1.25</v>
      </c>
    </row>
    <row r="8457" spans="2:41" ht="14.5" hidden="1" x14ac:dyDescent="0.35">
      <c r="B8457" s="45" t="s">
        <v>3314</v>
      </c>
      <c r="C8457" s="54">
        <v>909634</v>
      </c>
      <c r="D8457" s="54">
        <v>909634</v>
      </c>
      <c r="E8457" s="60" t="s">
        <v>3219</v>
      </c>
      <c r="F8457" s="73">
        <v>0</v>
      </c>
      <c r="G8457" s="73">
        <v>1.25</v>
      </c>
      <c r="H8457" s="73">
        <v>1.25</v>
      </c>
      <c r="I8457" s="73">
        <v>1.25</v>
      </c>
      <c r="J8457" s="81" t="s">
        <v>4230</v>
      </c>
      <c r="AL8457" s="144">
        <v>0</v>
      </c>
      <c r="AM8457" s="144">
        <v>1.25</v>
      </c>
      <c r="AN8457" s="144">
        <v>1.25</v>
      </c>
      <c r="AO8457" s="145">
        <v>1.25</v>
      </c>
    </row>
    <row r="8458" spans="2:41" ht="14.5" hidden="1" x14ac:dyDescent="0.35">
      <c r="B8458" s="45" t="s">
        <v>3314</v>
      </c>
      <c r="C8458" s="54">
        <v>909640</v>
      </c>
      <c r="D8458" s="54">
        <v>909640</v>
      </c>
      <c r="E8458" s="60" t="s">
        <v>3219</v>
      </c>
      <c r="F8458" s="73">
        <v>0</v>
      </c>
      <c r="G8458" s="73">
        <v>1.25</v>
      </c>
      <c r="H8458" s="73">
        <v>1.25</v>
      </c>
      <c r="I8458" s="73">
        <v>1.25</v>
      </c>
      <c r="J8458" s="81" t="s">
        <v>4230</v>
      </c>
      <c r="AL8458" s="144">
        <v>0</v>
      </c>
      <c r="AM8458" s="144">
        <v>1.25</v>
      </c>
      <c r="AN8458" s="144">
        <v>1.25</v>
      </c>
      <c r="AO8458" s="145">
        <v>1.25</v>
      </c>
    </row>
    <row r="8459" spans="2:41" ht="14.5" hidden="1" x14ac:dyDescent="0.35">
      <c r="B8459" s="45" t="s">
        <v>3314</v>
      </c>
      <c r="C8459" s="54">
        <v>909644</v>
      </c>
      <c r="D8459" s="54">
        <v>909646</v>
      </c>
      <c r="E8459" s="60" t="s">
        <v>3219</v>
      </c>
      <c r="F8459" s="73">
        <v>0</v>
      </c>
      <c r="G8459" s="73">
        <v>1.25</v>
      </c>
      <c r="H8459" s="73">
        <v>1.25</v>
      </c>
      <c r="I8459" s="73">
        <v>1.25</v>
      </c>
      <c r="J8459" s="81" t="s">
        <v>4230</v>
      </c>
      <c r="AL8459" s="144">
        <v>0</v>
      </c>
      <c r="AM8459" s="144">
        <v>1.25</v>
      </c>
      <c r="AN8459" s="144">
        <v>1.25</v>
      </c>
      <c r="AO8459" s="145">
        <v>1.25</v>
      </c>
    </row>
    <row r="8460" spans="2:41" ht="14.5" hidden="1" x14ac:dyDescent="0.35">
      <c r="B8460" s="45" t="s">
        <v>3314</v>
      </c>
      <c r="C8460" s="54">
        <v>909652</v>
      </c>
      <c r="D8460" s="54">
        <v>909652</v>
      </c>
      <c r="E8460" s="60" t="s">
        <v>3219</v>
      </c>
      <c r="F8460" s="73">
        <v>0</v>
      </c>
      <c r="G8460" s="73">
        <v>1.25</v>
      </c>
      <c r="H8460" s="73">
        <v>1.25</v>
      </c>
      <c r="I8460" s="73">
        <v>1.25</v>
      </c>
      <c r="J8460" s="81" t="s">
        <v>4230</v>
      </c>
      <c r="AL8460" s="144">
        <v>0</v>
      </c>
      <c r="AM8460" s="144">
        <v>1.25</v>
      </c>
      <c r="AN8460" s="144">
        <v>1.25</v>
      </c>
      <c r="AO8460" s="145">
        <v>1.25</v>
      </c>
    </row>
    <row r="8461" spans="2:41" ht="14.5" hidden="1" x14ac:dyDescent="0.35">
      <c r="B8461" s="45" t="s">
        <v>3314</v>
      </c>
      <c r="C8461" s="54">
        <v>909654</v>
      </c>
      <c r="D8461" s="54">
        <v>909654</v>
      </c>
      <c r="E8461" s="60" t="s">
        <v>3219</v>
      </c>
      <c r="F8461" s="73">
        <v>0</v>
      </c>
      <c r="G8461" s="73">
        <v>1.25</v>
      </c>
      <c r="H8461" s="73">
        <v>1.25</v>
      </c>
      <c r="I8461" s="73">
        <v>1.25</v>
      </c>
      <c r="J8461" s="81" t="s">
        <v>4230</v>
      </c>
      <c r="AL8461" s="144">
        <v>0</v>
      </c>
      <c r="AM8461" s="144">
        <v>1.25</v>
      </c>
      <c r="AN8461" s="144">
        <v>1.25</v>
      </c>
      <c r="AO8461" s="145">
        <v>1.25</v>
      </c>
    </row>
    <row r="8462" spans="2:41" ht="14.5" hidden="1" x14ac:dyDescent="0.35">
      <c r="B8462" s="45" t="s">
        <v>3314</v>
      </c>
      <c r="C8462" s="54">
        <v>909658</v>
      </c>
      <c r="D8462" s="54">
        <v>909659</v>
      </c>
      <c r="E8462" s="60" t="s">
        <v>3219</v>
      </c>
      <c r="F8462" s="73">
        <v>0</v>
      </c>
      <c r="G8462" s="73">
        <v>1.25</v>
      </c>
      <c r="H8462" s="73">
        <v>1.25</v>
      </c>
      <c r="I8462" s="73">
        <v>1.25</v>
      </c>
      <c r="J8462" s="81" t="s">
        <v>4230</v>
      </c>
      <c r="AL8462" s="144">
        <v>0</v>
      </c>
      <c r="AM8462" s="144">
        <v>1.25</v>
      </c>
      <c r="AN8462" s="144">
        <v>1.25</v>
      </c>
      <c r="AO8462" s="145">
        <v>1.25</v>
      </c>
    </row>
    <row r="8463" spans="2:41" ht="14.5" hidden="1" x14ac:dyDescent="0.35">
      <c r="B8463" s="45" t="s">
        <v>3314</v>
      </c>
      <c r="C8463" s="54">
        <v>90969</v>
      </c>
      <c r="D8463" s="54">
        <v>90969</v>
      </c>
      <c r="E8463" s="60" t="s">
        <v>3219</v>
      </c>
      <c r="F8463" s="73">
        <v>0</v>
      </c>
      <c r="G8463" s="73">
        <v>1.25</v>
      </c>
      <c r="H8463" s="73">
        <v>1.25</v>
      </c>
      <c r="I8463" s="73">
        <v>1.25</v>
      </c>
      <c r="J8463" s="81" t="s">
        <v>4230</v>
      </c>
      <c r="AL8463" s="144">
        <v>0</v>
      </c>
      <c r="AM8463" s="144">
        <v>1.25</v>
      </c>
      <c r="AN8463" s="144">
        <v>1.25</v>
      </c>
      <c r="AO8463" s="145">
        <v>1.25</v>
      </c>
    </row>
    <row r="8464" spans="2:41" ht="14.5" hidden="1" x14ac:dyDescent="0.35">
      <c r="B8464" s="45" t="s">
        <v>3314</v>
      </c>
      <c r="C8464" s="54">
        <v>909770</v>
      </c>
      <c r="D8464" s="54">
        <v>909770</v>
      </c>
      <c r="E8464" s="60" t="s">
        <v>3219</v>
      </c>
      <c r="F8464" s="73">
        <v>0</v>
      </c>
      <c r="G8464" s="73">
        <v>1.25</v>
      </c>
      <c r="H8464" s="73">
        <v>1.25</v>
      </c>
      <c r="I8464" s="73">
        <v>1.25</v>
      </c>
      <c r="J8464" s="81" t="s">
        <v>4230</v>
      </c>
      <c r="AL8464" s="144">
        <v>0</v>
      </c>
      <c r="AM8464" s="144">
        <v>1.25</v>
      </c>
      <c r="AN8464" s="144">
        <v>1.25</v>
      </c>
      <c r="AO8464" s="145">
        <v>1.25</v>
      </c>
    </row>
    <row r="8465" spans="2:41" ht="14.5" hidden="1" x14ac:dyDescent="0.35">
      <c r="B8465" s="45" t="s">
        <v>3314</v>
      </c>
      <c r="C8465" s="54">
        <v>909772</v>
      </c>
      <c r="D8465" s="54">
        <v>909772</v>
      </c>
      <c r="E8465" s="60" t="s">
        <v>3219</v>
      </c>
      <c r="F8465" s="73">
        <v>0</v>
      </c>
      <c r="G8465" s="73">
        <v>1.25</v>
      </c>
      <c r="H8465" s="73">
        <v>1.25</v>
      </c>
      <c r="I8465" s="73">
        <v>1.25</v>
      </c>
      <c r="J8465" s="81" t="s">
        <v>4230</v>
      </c>
      <c r="AL8465" s="144">
        <v>0</v>
      </c>
      <c r="AM8465" s="144">
        <v>1.25</v>
      </c>
      <c r="AN8465" s="144">
        <v>1.25</v>
      </c>
      <c r="AO8465" s="145">
        <v>1.25</v>
      </c>
    </row>
    <row r="8466" spans="2:41" ht="14.5" hidden="1" x14ac:dyDescent="0.35">
      <c r="B8466" s="45" t="s">
        <v>3314</v>
      </c>
      <c r="C8466" s="54">
        <v>909776</v>
      </c>
      <c r="D8466" s="54">
        <v>909776</v>
      </c>
      <c r="E8466" s="60" t="s">
        <v>3219</v>
      </c>
      <c r="F8466" s="73">
        <v>0</v>
      </c>
      <c r="G8466" s="73">
        <v>1.25</v>
      </c>
      <c r="H8466" s="73">
        <v>1.25</v>
      </c>
      <c r="I8466" s="73">
        <v>1.25</v>
      </c>
      <c r="J8466" s="81" t="s">
        <v>4230</v>
      </c>
      <c r="AL8466" s="144">
        <v>0</v>
      </c>
      <c r="AM8466" s="144">
        <v>1.25</v>
      </c>
      <c r="AN8466" s="144">
        <v>1.25</v>
      </c>
      <c r="AO8466" s="145">
        <v>1.25</v>
      </c>
    </row>
    <row r="8467" spans="2:41" ht="14.5" hidden="1" x14ac:dyDescent="0.35">
      <c r="B8467" s="45" t="s">
        <v>3314</v>
      </c>
      <c r="C8467" s="54">
        <v>909778</v>
      </c>
      <c r="D8467" s="54">
        <v>909779</v>
      </c>
      <c r="E8467" s="60" t="s">
        <v>3219</v>
      </c>
      <c r="F8467" s="73">
        <v>0</v>
      </c>
      <c r="G8467" s="73">
        <v>1.25</v>
      </c>
      <c r="H8467" s="73">
        <v>1.25</v>
      </c>
      <c r="I8467" s="73">
        <v>1.25</v>
      </c>
      <c r="J8467" s="81" t="s">
        <v>4230</v>
      </c>
      <c r="AL8467" s="144">
        <v>0</v>
      </c>
      <c r="AM8467" s="144">
        <v>1.25</v>
      </c>
      <c r="AN8467" s="144">
        <v>1.25</v>
      </c>
      <c r="AO8467" s="145">
        <v>1.25</v>
      </c>
    </row>
    <row r="8468" spans="2:41" ht="14.5" hidden="1" x14ac:dyDescent="0.35">
      <c r="B8468" s="45" t="s">
        <v>3314</v>
      </c>
      <c r="C8468" s="54">
        <v>909790</v>
      </c>
      <c r="D8468" s="54">
        <v>909790</v>
      </c>
      <c r="E8468" s="60" t="s">
        <v>3219</v>
      </c>
      <c r="F8468" s="73">
        <v>0</v>
      </c>
      <c r="G8468" s="73">
        <v>1.25</v>
      </c>
      <c r="H8468" s="73">
        <v>1.25</v>
      </c>
      <c r="I8468" s="73">
        <v>1.25</v>
      </c>
      <c r="J8468" s="81" t="s">
        <v>4230</v>
      </c>
      <c r="AL8468" s="144">
        <v>0</v>
      </c>
      <c r="AM8468" s="144">
        <v>1.25</v>
      </c>
      <c r="AN8468" s="144">
        <v>1.25</v>
      </c>
      <c r="AO8468" s="145">
        <v>1.25</v>
      </c>
    </row>
    <row r="8469" spans="2:41" ht="14.5" hidden="1" x14ac:dyDescent="0.35">
      <c r="B8469" s="45" t="s">
        <v>3314</v>
      </c>
      <c r="C8469" s="54">
        <v>909794</v>
      </c>
      <c r="D8469" s="54">
        <v>909794</v>
      </c>
      <c r="E8469" s="60" t="s">
        <v>3219</v>
      </c>
      <c r="F8469" s="73">
        <v>0</v>
      </c>
      <c r="G8469" s="73">
        <v>1.25</v>
      </c>
      <c r="H8469" s="73">
        <v>1.25</v>
      </c>
      <c r="I8469" s="73">
        <v>1.25</v>
      </c>
      <c r="J8469" s="81" t="s">
        <v>4230</v>
      </c>
      <c r="AL8469" s="144">
        <v>0</v>
      </c>
      <c r="AM8469" s="144">
        <v>1.25</v>
      </c>
      <c r="AN8469" s="144">
        <v>1.25</v>
      </c>
      <c r="AO8469" s="145">
        <v>1.25</v>
      </c>
    </row>
    <row r="8470" spans="2:41" ht="14.5" hidden="1" x14ac:dyDescent="0.35">
      <c r="B8470" s="45" t="s">
        <v>3314</v>
      </c>
      <c r="C8470" s="54">
        <v>909796</v>
      </c>
      <c r="D8470" s="54">
        <v>909796</v>
      </c>
      <c r="E8470" s="60" t="s">
        <v>3219</v>
      </c>
      <c r="F8470" s="73">
        <v>0</v>
      </c>
      <c r="G8470" s="73">
        <v>1.25</v>
      </c>
      <c r="H8470" s="73">
        <v>1.25</v>
      </c>
      <c r="I8470" s="73">
        <v>1.25</v>
      </c>
      <c r="J8470" s="81" t="s">
        <v>4230</v>
      </c>
      <c r="AL8470" s="144">
        <v>0</v>
      </c>
      <c r="AM8470" s="144">
        <v>1.25</v>
      </c>
      <c r="AN8470" s="144">
        <v>1.25</v>
      </c>
      <c r="AO8470" s="145">
        <v>1.25</v>
      </c>
    </row>
    <row r="8471" spans="2:41" ht="14.5" hidden="1" x14ac:dyDescent="0.35">
      <c r="B8471" s="45" t="s">
        <v>3314</v>
      </c>
      <c r="C8471" s="54">
        <v>909799</v>
      </c>
      <c r="D8471" s="54">
        <v>909799</v>
      </c>
      <c r="E8471" s="60" t="s">
        <v>3219</v>
      </c>
      <c r="F8471" s="73">
        <v>0</v>
      </c>
      <c r="G8471" s="73">
        <v>1.25</v>
      </c>
      <c r="H8471" s="73">
        <v>1.25</v>
      </c>
      <c r="I8471" s="73">
        <v>1.25</v>
      </c>
      <c r="J8471" s="81" t="s">
        <v>4230</v>
      </c>
      <c r="AL8471" s="144">
        <v>0</v>
      </c>
      <c r="AM8471" s="144">
        <v>1.25</v>
      </c>
      <c r="AN8471" s="144">
        <v>1.25</v>
      </c>
      <c r="AO8471" s="145">
        <v>1.25</v>
      </c>
    </row>
    <row r="8472" spans="2:41" ht="14.5" hidden="1" x14ac:dyDescent="0.35">
      <c r="B8472" s="45" t="s">
        <v>3314</v>
      </c>
      <c r="C8472" s="54">
        <v>909960</v>
      </c>
      <c r="D8472" s="54">
        <v>909963</v>
      </c>
      <c r="E8472" s="60" t="s">
        <v>3219</v>
      </c>
      <c r="F8472" s="73">
        <v>0</v>
      </c>
      <c r="G8472" s="73">
        <v>1.25</v>
      </c>
      <c r="H8472" s="73">
        <v>1.25</v>
      </c>
      <c r="I8472" s="73">
        <v>1.25</v>
      </c>
      <c r="J8472" s="81" t="s">
        <v>4230</v>
      </c>
      <c r="AL8472" s="144">
        <v>0</v>
      </c>
      <c r="AM8472" s="144">
        <v>1.25</v>
      </c>
      <c r="AN8472" s="144">
        <v>1.25</v>
      </c>
      <c r="AO8472" s="145">
        <v>1.25</v>
      </c>
    </row>
    <row r="8473" spans="2:41" ht="14.5" hidden="1" x14ac:dyDescent="0.35">
      <c r="B8473" s="45" t="s">
        <v>3314</v>
      </c>
      <c r="C8473" s="54">
        <v>909965</v>
      </c>
      <c r="D8473" s="54">
        <v>909969</v>
      </c>
      <c r="E8473" s="60" t="s">
        <v>3219</v>
      </c>
      <c r="F8473" s="73">
        <v>0</v>
      </c>
      <c r="G8473" s="73">
        <v>1.25</v>
      </c>
      <c r="H8473" s="73">
        <v>1.25</v>
      </c>
      <c r="I8473" s="73">
        <v>1.25</v>
      </c>
      <c r="J8473" s="81" t="s">
        <v>4230</v>
      </c>
      <c r="AL8473" s="144">
        <v>0</v>
      </c>
      <c r="AM8473" s="144">
        <v>1.25</v>
      </c>
      <c r="AN8473" s="144">
        <v>1.25</v>
      </c>
      <c r="AO8473" s="145">
        <v>1.25</v>
      </c>
    </row>
    <row r="8474" spans="2:41" ht="14.5" hidden="1" x14ac:dyDescent="0.35">
      <c r="B8474" s="45" t="s">
        <v>3314</v>
      </c>
      <c r="C8474" s="54">
        <v>911100</v>
      </c>
      <c r="D8474" s="54">
        <v>911102</v>
      </c>
      <c r="E8474" s="60" t="s">
        <v>3219</v>
      </c>
      <c r="F8474" s="73">
        <v>0</v>
      </c>
      <c r="G8474" s="73">
        <v>1.25</v>
      </c>
      <c r="H8474" s="73">
        <v>1.25</v>
      </c>
      <c r="I8474" s="73">
        <v>1.25</v>
      </c>
      <c r="J8474" s="81" t="s">
        <v>4230</v>
      </c>
      <c r="AL8474" s="144">
        <v>0</v>
      </c>
      <c r="AM8474" s="144">
        <v>1.25</v>
      </c>
      <c r="AN8474" s="144">
        <v>1.25</v>
      </c>
      <c r="AO8474" s="145">
        <v>1.25</v>
      </c>
    </row>
    <row r="8475" spans="2:41" ht="14.5" hidden="1" x14ac:dyDescent="0.35">
      <c r="B8475" s="45" t="s">
        <v>3314</v>
      </c>
      <c r="C8475" s="54">
        <v>911104</v>
      </c>
      <c r="D8475" s="54">
        <v>911105</v>
      </c>
      <c r="E8475" s="60" t="s">
        <v>3219</v>
      </c>
      <c r="F8475" s="73">
        <v>0</v>
      </c>
      <c r="G8475" s="73">
        <v>1.25</v>
      </c>
      <c r="H8475" s="73">
        <v>1.25</v>
      </c>
      <c r="I8475" s="73">
        <v>1.25</v>
      </c>
      <c r="J8475" s="81" t="s">
        <v>4230</v>
      </c>
      <c r="AL8475" s="144">
        <v>0</v>
      </c>
      <c r="AM8475" s="144">
        <v>1.25</v>
      </c>
      <c r="AN8475" s="144">
        <v>1.25</v>
      </c>
      <c r="AO8475" s="145">
        <v>1.25</v>
      </c>
    </row>
    <row r="8476" spans="2:41" ht="14.5" hidden="1" x14ac:dyDescent="0.35">
      <c r="B8476" s="45" t="s">
        <v>3314</v>
      </c>
      <c r="C8476" s="54">
        <v>911107</v>
      </c>
      <c r="D8476" s="54">
        <v>911108</v>
      </c>
      <c r="E8476" s="60" t="s">
        <v>3219</v>
      </c>
      <c r="F8476" s="73">
        <v>0</v>
      </c>
      <c r="G8476" s="73">
        <v>1.25</v>
      </c>
      <c r="H8476" s="73">
        <v>1.25</v>
      </c>
      <c r="I8476" s="73">
        <v>1.25</v>
      </c>
      <c r="J8476" s="81" t="s">
        <v>4230</v>
      </c>
      <c r="AL8476" s="144">
        <v>0</v>
      </c>
      <c r="AM8476" s="144">
        <v>1.25</v>
      </c>
      <c r="AN8476" s="144">
        <v>1.25</v>
      </c>
      <c r="AO8476" s="145">
        <v>1.25</v>
      </c>
    </row>
    <row r="8477" spans="2:41" ht="14.5" hidden="1" x14ac:dyDescent="0.35">
      <c r="B8477" s="45" t="s">
        <v>3314</v>
      </c>
      <c r="C8477" s="54">
        <v>911202</v>
      </c>
      <c r="D8477" s="54">
        <v>911202</v>
      </c>
      <c r="E8477" s="60" t="s">
        <v>3219</v>
      </c>
      <c r="F8477" s="73">
        <v>0</v>
      </c>
      <c r="G8477" s="73">
        <v>1.25</v>
      </c>
      <c r="H8477" s="73">
        <v>1.25</v>
      </c>
      <c r="I8477" s="73">
        <v>1.25</v>
      </c>
      <c r="J8477" s="81" t="s">
        <v>4230</v>
      </c>
      <c r="AL8477" s="144">
        <v>0</v>
      </c>
      <c r="AM8477" s="144">
        <v>1.25</v>
      </c>
      <c r="AN8477" s="144">
        <v>1.25</v>
      </c>
      <c r="AO8477" s="145">
        <v>1.25</v>
      </c>
    </row>
    <row r="8478" spans="2:41" ht="14.5" hidden="1" x14ac:dyDescent="0.35">
      <c r="B8478" s="45" t="s">
        <v>3314</v>
      </c>
      <c r="C8478" s="54">
        <v>911327</v>
      </c>
      <c r="D8478" s="54">
        <v>911327</v>
      </c>
      <c r="E8478" s="60" t="s">
        <v>3219</v>
      </c>
      <c r="F8478" s="73">
        <v>0</v>
      </c>
      <c r="G8478" s="73">
        <v>1.25</v>
      </c>
      <c r="H8478" s="73">
        <v>1.25</v>
      </c>
      <c r="I8478" s="73">
        <v>1.25</v>
      </c>
      <c r="J8478" s="81" t="s">
        <v>4230</v>
      </c>
      <c r="AL8478" s="144">
        <v>0</v>
      </c>
      <c r="AM8478" s="144">
        <v>1.25</v>
      </c>
      <c r="AN8478" s="144">
        <v>1.25</v>
      </c>
      <c r="AO8478" s="145">
        <v>1.25</v>
      </c>
    </row>
    <row r="8479" spans="2:41" ht="14.5" hidden="1" x14ac:dyDescent="0.35">
      <c r="B8479" s="45" t="s">
        <v>3314</v>
      </c>
      <c r="C8479" s="54">
        <v>911379</v>
      </c>
      <c r="D8479" s="54">
        <v>911379</v>
      </c>
      <c r="E8479" s="60" t="s">
        <v>3219</v>
      </c>
      <c r="F8479" s="73">
        <v>0</v>
      </c>
      <c r="G8479" s="73">
        <v>1.25</v>
      </c>
      <c r="H8479" s="73">
        <v>1.25</v>
      </c>
      <c r="I8479" s="73">
        <v>1.25</v>
      </c>
      <c r="J8479" s="81" t="s">
        <v>4230</v>
      </c>
      <c r="AL8479" s="144">
        <v>0</v>
      </c>
      <c r="AM8479" s="144">
        <v>1.25</v>
      </c>
      <c r="AN8479" s="144">
        <v>1.25</v>
      </c>
      <c r="AO8479" s="145">
        <v>1.25</v>
      </c>
    </row>
    <row r="8480" spans="2:41" ht="14.5" hidden="1" x14ac:dyDescent="0.35">
      <c r="B8480" s="45" t="s">
        <v>3314</v>
      </c>
      <c r="C8480" s="54">
        <v>911443</v>
      </c>
      <c r="D8480" s="54">
        <v>911444</v>
      </c>
      <c r="E8480" s="60" t="s">
        <v>3219</v>
      </c>
      <c r="F8480" s="73">
        <v>0</v>
      </c>
      <c r="G8480" s="73">
        <v>1.25</v>
      </c>
      <c r="H8480" s="73">
        <v>1.25</v>
      </c>
      <c r="I8480" s="73">
        <v>1.25</v>
      </c>
      <c r="J8480" s="81" t="s">
        <v>4230</v>
      </c>
      <c r="AL8480" s="144">
        <v>0</v>
      </c>
      <c r="AM8480" s="144">
        <v>1.25</v>
      </c>
      <c r="AN8480" s="144">
        <v>1.25</v>
      </c>
      <c r="AO8480" s="145">
        <v>1.25</v>
      </c>
    </row>
    <row r="8481" spans="2:41" ht="14.5" hidden="1" x14ac:dyDescent="0.35">
      <c r="B8481" s="45" t="s">
        <v>3314</v>
      </c>
      <c r="C8481" s="54">
        <v>911447</v>
      </c>
      <c r="D8481" s="54">
        <v>911448</v>
      </c>
      <c r="E8481" s="60" t="s">
        <v>3219</v>
      </c>
      <c r="F8481" s="73">
        <v>0</v>
      </c>
      <c r="G8481" s="73">
        <v>1.25</v>
      </c>
      <c r="H8481" s="73">
        <v>1.25</v>
      </c>
      <c r="I8481" s="73">
        <v>1.25</v>
      </c>
      <c r="J8481" s="81" t="s">
        <v>4230</v>
      </c>
      <c r="AL8481" s="144">
        <v>0</v>
      </c>
      <c r="AM8481" s="144">
        <v>1.25</v>
      </c>
      <c r="AN8481" s="144">
        <v>1.25</v>
      </c>
      <c r="AO8481" s="145">
        <v>1.25</v>
      </c>
    </row>
    <row r="8482" spans="2:41" ht="14.5" hidden="1" x14ac:dyDescent="0.35">
      <c r="B8482" s="45" t="s">
        <v>3314</v>
      </c>
      <c r="C8482" s="54">
        <v>911611</v>
      </c>
      <c r="D8482" s="54">
        <v>911612</v>
      </c>
      <c r="E8482" s="60" t="s">
        <v>3219</v>
      </c>
      <c r="F8482" s="73">
        <v>0</v>
      </c>
      <c r="G8482" s="73">
        <v>1.25</v>
      </c>
      <c r="H8482" s="73">
        <v>1.25</v>
      </c>
      <c r="I8482" s="73">
        <v>1.25</v>
      </c>
      <c r="J8482" s="81" t="s">
        <v>4230</v>
      </c>
      <c r="AL8482" s="144">
        <v>0</v>
      </c>
      <c r="AM8482" s="144">
        <v>1.25</v>
      </c>
      <c r="AN8482" s="144">
        <v>1.25</v>
      </c>
      <c r="AO8482" s="145">
        <v>1.25</v>
      </c>
    </row>
    <row r="8483" spans="2:41" ht="14.5" hidden="1" x14ac:dyDescent="0.35">
      <c r="B8483" s="45" t="s">
        <v>3314</v>
      </c>
      <c r="C8483" s="54">
        <v>911614</v>
      </c>
      <c r="D8483" s="54">
        <v>911614</v>
      </c>
      <c r="E8483" s="60" t="s">
        <v>3219</v>
      </c>
      <c r="F8483" s="73">
        <v>0</v>
      </c>
      <c r="G8483" s="73">
        <v>1.25</v>
      </c>
      <c r="H8483" s="73">
        <v>1.25</v>
      </c>
      <c r="I8483" s="73">
        <v>1.25</v>
      </c>
      <c r="J8483" s="81" t="s">
        <v>4230</v>
      </c>
      <c r="AL8483" s="144">
        <v>0</v>
      </c>
      <c r="AM8483" s="144">
        <v>1.25</v>
      </c>
      <c r="AN8483" s="144">
        <v>1.25</v>
      </c>
      <c r="AO8483" s="145">
        <v>1.25</v>
      </c>
    </row>
    <row r="8484" spans="2:41" ht="14.5" hidden="1" x14ac:dyDescent="0.35">
      <c r="B8484" s="45" t="s">
        <v>3314</v>
      </c>
      <c r="C8484" s="54">
        <v>911617</v>
      </c>
      <c r="D8484" s="54">
        <v>911617</v>
      </c>
      <c r="E8484" s="60" t="s">
        <v>3219</v>
      </c>
      <c r="F8484" s="73">
        <v>0</v>
      </c>
      <c r="G8484" s="73">
        <v>1.25</v>
      </c>
      <c r="H8484" s="73">
        <v>1.25</v>
      </c>
      <c r="I8484" s="73">
        <v>1.25</v>
      </c>
      <c r="J8484" s="81" t="s">
        <v>4230</v>
      </c>
      <c r="AL8484" s="144">
        <v>0</v>
      </c>
      <c r="AM8484" s="144">
        <v>1.25</v>
      </c>
      <c r="AN8484" s="144">
        <v>1.25</v>
      </c>
      <c r="AO8484" s="145">
        <v>1.25</v>
      </c>
    </row>
    <row r="8485" spans="2:41" ht="14.5" hidden="1" x14ac:dyDescent="0.35">
      <c r="B8485" s="45" t="s">
        <v>3314</v>
      </c>
      <c r="C8485" s="54">
        <v>911658</v>
      </c>
      <c r="D8485" s="54">
        <v>911658</v>
      </c>
      <c r="E8485" s="60" t="s">
        <v>3219</v>
      </c>
      <c r="F8485" s="73">
        <v>0</v>
      </c>
      <c r="G8485" s="73">
        <v>1.25</v>
      </c>
      <c r="H8485" s="73">
        <v>1.25</v>
      </c>
      <c r="I8485" s="73">
        <v>1.25</v>
      </c>
      <c r="J8485" s="81" t="s">
        <v>4230</v>
      </c>
      <c r="AL8485" s="144">
        <v>0</v>
      </c>
      <c r="AM8485" s="144">
        <v>1.25</v>
      </c>
      <c r="AN8485" s="144">
        <v>1.25</v>
      </c>
      <c r="AO8485" s="145">
        <v>1.25</v>
      </c>
    </row>
    <row r="8486" spans="2:41" ht="14.5" hidden="1" x14ac:dyDescent="0.35">
      <c r="B8486" s="45" t="s">
        <v>3314</v>
      </c>
      <c r="C8486" s="54">
        <v>911682</v>
      </c>
      <c r="D8486" s="54">
        <v>911682</v>
      </c>
      <c r="E8486" s="60" t="s">
        <v>3219</v>
      </c>
      <c r="F8486" s="73">
        <v>0</v>
      </c>
      <c r="G8486" s="73">
        <v>1.25</v>
      </c>
      <c r="H8486" s="73">
        <v>1.25</v>
      </c>
      <c r="I8486" s="73">
        <v>1.25</v>
      </c>
      <c r="J8486" s="81" t="s">
        <v>4230</v>
      </c>
      <c r="AL8486" s="144">
        <v>0</v>
      </c>
      <c r="AM8486" s="144">
        <v>1.25</v>
      </c>
      <c r="AN8486" s="144">
        <v>1.25</v>
      </c>
      <c r="AO8486" s="145">
        <v>1.25</v>
      </c>
    </row>
    <row r="8487" spans="2:41" ht="14.5" hidden="1" x14ac:dyDescent="0.35">
      <c r="B8487" s="45" t="s">
        <v>3314</v>
      </c>
      <c r="C8487" s="54">
        <v>911699</v>
      </c>
      <c r="D8487" s="54">
        <v>911699</v>
      </c>
      <c r="E8487" s="60" t="s">
        <v>3219</v>
      </c>
      <c r="F8487" s="73">
        <v>0</v>
      </c>
      <c r="G8487" s="73">
        <v>1.25</v>
      </c>
      <c r="H8487" s="73">
        <v>1.25</v>
      </c>
      <c r="I8487" s="73">
        <v>1.25</v>
      </c>
      <c r="J8487" s="81" t="s">
        <v>4230</v>
      </c>
      <c r="AL8487" s="144">
        <v>0</v>
      </c>
      <c r="AM8487" s="144">
        <v>1.25</v>
      </c>
      <c r="AN8487" s="144">
        <v>1.25</v>
      </c>
      <c r="AO8487" s="145">
        <v>1.25</v>
      </c>
    </row>
    <row r="8488" spans="2:41" ht="14.5" hidden="1" x14ac:dyDescent="0.35">
      <c r="B8488" s="45" t="s">
        <v>3314</v>
      </c>
      <c r="C8488" s="54">
        <v>911762</v>
      </c>
      <c r="D8488" s="54">
        <v>911762</v>
      </c>
      <c r="E8488" s="60" t="s">
        <v>3219</v>
      </c>
      <c r="F8488" s="73">
        <v>0</v>
      </c>
      <c r="G8488" s="73">
        <v>1.25</v>
      </c>
      <c r="H8488" s="73">
        <v>1.25</v>
      </c>
      <c r="I8488" s="73">
        <v>1.25</v>
      </c>
      <c r="J8488" s="81" t="s">
        <v>4230</v>
      </c>
      <c r="AL8488" s="144">
        <v>0</v>
      </c>
      <c r="AM8488" s="144">
        <v>1.25</v>
      </c>
      <c r="AN8488" s="144">
        <v>1.25</v>
      </c>
      <c r="AO8488" s="145">
        <v>1.25</v>
      </c>
    </row>
    <row r="8489" spans="2:41" ht="14.5" hidden="1" x14ac:dyDescent="0.35">
      <c r="B8489" s="45" t="s">
        <v>3314</v>
      </c>
      <c r="C8489" s="54">
        <v>911766</v>
      </c>
      <c r="D8489" s="54">
        <v>911766</v>
      </c>
      <c r="E8489" s="60" t="s">
        <v>3219</v>
      </c>
      <c r="F8489" s="73">
        <v>0</v>
      </c>
      <c r="G8489" s="73">
        <v>1.25</v>
      </c>
      <c r="H8489" s="73">
        <v>1.25</v>
      </c>
      <c r="I8489" s="73">
        <v>1.25</v>
      </c>
      <c r="J8489" s="81" t="s">
        <v>4230</v>
      </c>
      <c r="AL8489" s="144">
        <v>0</v>
      </c>
      <c r="AM8489" s="144">
        <v>1.25</v>
      </c>
      <c r="AN8489" s="144">
        <v>1.25</v>
      </c>
      <c r="AO8489" s="145">
        <v>1.25</v>
      </c>
    </row>
    <row r="8490" spans="2:41" ht="14.5" hidden="1" x14ac:dyDescent="0.35">
      <c r="B8490" s="45" t="s">
        <v>3314</v>
      </c>
      <c r="C8490" s="54">
        <v>911834</v>
      </c>
      <c r="D8490" s="54">
        <v>911834</v>
      </c>
      <c r="E8490" s="60" t="s">
        <v>3219</v>
      </c>
      <c r="F8490" s="73">
        <v>0</v>
      </c>
      <c r="G8490" s="73">
        <v>1.25</v>
      </c>
      <c r="H8490" s="73">
        <v>1.25</v>
      </c>
      <c r="I8490" s="73">
        <v>1.25</v>
      </c>
      <c r="J8490" s="81" t="s">
        <v>4230</v>
      </c>
      <c r="AL8490" s="144">
        <v>0</v>
      </c>
      <c r="AM8490" s="144">
        <v>1.25</v>
      </c>
      <c r="AN8490" s="144">
        <v>1.25</v>
      </c>
      <c r="AO8490" s="145">
        <v>1.25</v>
      </c>
    </row>
    <row r="8491" spans="2:41" ht="14.5" hidden="1" x14ac:dyDescent="0.35">
      <c r="B8491" s="45" t="s">
        <v>3314</v>
      </c>
      <c r="C8491" s="54">
        <v>911881</v>
      </c>
      <c r="D8491" s="54">
        <v>911881</v>
      </c>
      <c r="E8491" s="60" t="s">
        <v>3219</v>
      </c>
      <c r="F8491" s="73">
        <v>0</v>
      </c>
      <c r="G8491" s="73">
        <v>1.25</v>
      </c>
      <c r="H8491" s="73">
        <v>1.25</v>
      </c>
      <c r="I8491" s="73">
        <v>1.25</v>
      </c>
      <c r="J8491" s="81" t="s">
        <v>4230</v>
      </c>
      <c r="AL8491" s="144">
        <v>0</v>
      </c>
      <c r="AM8491" s="144">
        <v>1.25</v>
      </c>
      <c r="AN8491" s="144">
        <v>1.25</v>
      </c>
      <c r="AO8491" s="145">
        <v>1.25</v>
      </c>
    </row>
    <row r="8492" spans="2:41" ht="14.5" hidden="1" x14ac:dyDescent="0.35">
      <c r="B8492" s="45" t="s">
        <v>3314</v>
      </c>
      <c r="C8492" s="54">
        <v>911900</v>
      </c>
      <c r="D8492" s="54">
        <v>911900</v>
      </c>
      <c r="E8492" s="60" t="s">
        <v>3219</v>
      </c>
      <c r="F8492" s="73">
        <v>0</v>
      </c>
      <c r="G8492" s="73">
        <v>1.25</v>
      </c>
      <c r="H8492" s="73">
        <v>1.25</v>
      </c>
      <c r="I8492" s="73">
        <v>1.25</v>
      </c>
      <c r="J8492" s="81" t="s">
        <v>4230</v>
      </c>
      <c r="AL8492" s="144">
        <v>0</v>
      </c>
      <c r="AM8492" s="144">
        <v>1.25</v>
      </c>
      <c r="AN8492" s="144">
        <v>1.25</v>
      </c>
      <c r="AO8492" s="145">
        <v>1.25</v>
      </c>
    </row>
    <row r="8493" spans="2:41" ht="14.5" hidden="1" x14ac:dyDescent="0.35">
      <c r="B8493" s="45" t="s">
        <v>3314</v>
      </c>
      <c r="C8493" s="54">
        <v>911914</v>
      </c>
      <c r="D8493" s="54">
        <v>911914</v>
      </c>
      <c r="E8493" s="60" t="s">
        <v>3219</v>
      </c>
      <c r="F8493" s="73">
        <v>0</v>
      </c>
      <c r="G8493" s="73">
        <v>1.25</v>
      </c>
      <c r="H8493" s="73">
        <v>1.25</v>
      </c>
      <c r="I8493" s="73">
        <v>1.25</v>
      </c>
      <c r="J8493" s="81" t="s">
        <v>4230</v>
      </c>
      <c r="AL8493" s="144">
        <v>0</v>
      </c>
      <c r="AM8493" s="144">
        <v>1.25</v>
      </c>
      <c r="AN8493" s="144">
        <v>1.25</v>
      </c>
      <c r="AO8493" s="145">
        <v>1.25</v>
      </c>
    </row>
    <row r="8494" spans="2:41" ht="14.5" hidden="1" x14ac:dyDescent="0.35">
      <c r="B8494" s="45" t="s">
        <v>3314</v>
      </c>
      <c r="C8494" s="54">
        <v>911920</v>
      </c>
      <c r="D8494" s="54">
        <v>911920</v>
      </c>
      <c r="E8494" s="60" t="s">
        <v>3219</v>
      </c>
      <c r="F8494" s="73">
        <v>0</v>
      </c>
      <c r="G8494" s="73">
        <v>1.25</v>
      </c>
      <c r="H8494" s="73">
        <v>1.25</v>
      </c>
      <c r="I8494" s="73">
        <v>1.25</v>
      </c>
      <c r="J8494" s="81" t="s">
        <v>4230</v>
      </c>
      <c r="AL8494" s="144">
        <v>0</v>
      </c>
      <c r="AM8494" s="144">
        <v>1.25</v>
      </c>
      <c r="AN8494" s="144">
        <v>1.25</v>
      </c>
      <c r="AO8494" s="145">
        <v>1.25</v>
      </c>
    </row>
    <row r="8495" spans="2:41" ht="14.5" hidden="1" x14ac:dyDescent="0.35">
      <c r="B8495" s="45" t="s">
        <v>3314</v>
      </c>
      <c r="C8495" s="54">
        <v>912248</v>
      </c>
      <c r="D8495" s="54">
        <v>912248</v>
      </c>
      <c r="E8495" s="60" t="s">
        <v>3219</v>
      </c>
      <c r="F8495" s="73">
        <v>0</v>
      </c>
      <c r="G8495" s="73">
        <v>1.25</v>
      </c>
      <c r="H8495" s="73">
        <v>1.25</v>
      </c>
      <c r="I8495" s="73">
        <v>1.25</v>
      </c>
      <c r="J8495" s="81" t="s">
        <v>4230</v>
      </c>
      <c r="AL8495" s="144">
        <v>0</v>
      </c>
      <c r="AM8495" s="144">
        <v>1.25</v>
      </c>
      <c r="AN8495" s="144">
        <v>1.25</v>
      </c>
      <c r="AO8495" s="145">
        <v>1.25</v>
      </c>
    </row>
    <row r="8496" spans="2:41" ht="14.5" hidden="1" x14ac:dyDescent="0.35">
      <c r="B8496" s="45" t="s">
        <v>3314</v>
      </c>
      <c r="C8496" s="54">
        <v>913014</v>
      </c>
      <c r="D8496" s="54">
        <v>913014</v>
      </c>
      <c r="E8496" s="60" t="s">
        <v>3219</v>
      </c>
      <c r="F8496" s="73">
        <v>0</v>
      </c>
      <c r="G8496" s="73">
        <v>1.25</v>
      </c>
      <c r="H8496" s="73">
        <v>1.25</v>
      </c>
      <c r="I8496" s="73">
        <v>1.25</v>
      </c>
      <c r="J8496" s="81" t="s">
        <v>4230</v>
      </c>
      <c r="AL8496" s="144">
        <v>0</v>
      </c>
      <c r="AM8496" s="144">
        <v>1.25</v>
      </c>
      <c r="AN8496" s="144">
        <v>1.25</v>
      </c>
      <c r="AO8496" s="145">
        <v>1.25</v>
      </c>
    </row>
    <row r="8497" spans="2:41" ht="14.5" hidden="1" x14ac:dyDescent="0.35">
      <c r="B8497" s="45" t="s">
        <v>3314</v>
      </c>
      <c r="C8497" s="54">
        <v>913028</v>
      </c>
      <c r="D8497" s="54">
        <v>913028</v>
      </c>
      <c r="E8497" s="60" t="s">
        <v>3219</v>
      </c>
      <c r="F8497" s="73">
        <v>0</v>
      </c>
      <c r="G8497" s="73">
        <v>1.25</v>
      </c>
      <c r="H8497" s="73">
        <v>1.25</v>
      </c>
      <c r="I8497" s="73">
        <v>1.25</v>
      </c>
      <c r="J8497" s="81" t="s">
        <v>4230</v>
      </c>
      <c r="AL8497" s="144">
        <v>0</v>
      </c>
      <c r="AM8497" s="144">
        <v>1.25</v>
      </c>
      <c r="AN8497" s="144">
        <v>1.25</v>
      </c>
      <c r="AO8497" s="145">
        <v>1.25</v>
      </c>
    </row>
    <row r="8498" spans="2:41" ht="14.5" hidden="1" x14ac:dyDescent="0.35">
      <c r="B8498" s="45" t="s">
        <v>3314</v>
      </c>
      <c r="C8498" s="54">
        <v>913130</v>
      </c>
      <c r="D8498" s="54">
        <v>913130</v>
      </c>
      <c r="E8498" s="60" t="s">
        <v>3219</v>
      </c>
      <c r="F8498" s="73">
        <v>0</v>
      </c>
      <c r="G8498" s="73">
        <v>1.25</v>
      </c>
      <c r="H8498" s="73">
        <v>1.25</v>
      </c>
      <c r="I8498" s="73">
        <v>1.25</v>
      </c>
      <c r="J8498" s="81" t="s">
        <v>4230</v>
      </c>
      <c r="AL8498" s="144">
        <v>0</v>
      </c>
      <c r="AM8498" s="144">
        <v>1.25</v>
      </c>
      <c r="AN8498" s="144">
        <v>1.25</v>
      </c>
      <c r="AO8498" s="145">
        <v>1.25</v>
      </c>
    </row>
    <row r="8499" spans="2:41" ht="14.5" hidden="1" x14ac:dyDescent="0.35">
      <c r="B8499" s="45" t="s">
        <v>3314</v>
      </c>
      <c r="C8499" s="54">
        <v>913449</v>
      </c>
      <c r="D8499" s="54">
        <v>913449</v>
      </c>
      <c r="E8499" s="60" t="s">
        <v>3219</v>
      </c>
      <c r="F8499" s="73">
        <v>0</v>
      </c>
      <c r="G8499" s="73">
        <v>1.25</v>
      </c>
      <c r="H8499" s="73">
        <v>1.25</v>
      </c>
      <c r="I8499" s="73">
        <v>1.25</v>
      </c>
      <c r="J8499" s="81" t="s">
        <v>4230</v>
      </c>
      <c r="AL8499" s="144">
        <v>0</v>
      </c>
      <c r="AM8499" s="144">
        <v>1.25</v>
      </c>
      <c r="AN8499" s="144">
        <v>1.25</v>
      </c>
      <c r="AO8499" s="145">
        <v>1.25</v>
      </c>
    </row>
    <row r="8500" spans="2:41" ht="14.5" hidden="1" x14ac:dyDescent="0.35">
      <c r="B8500" s="45" t="s">
        <v>3314</v>
      </c>
      <c r="C8500" s="54">
        <v>913506</v>
      </c>
      <c r="D8500" s="54">
        <v>913506</v>
      </c>
      <c r="E8500" s="60" t="s">
        <v>3219</v>
      </c>
      <c r="F8500" s="73">
        <v>0</v>
      </c>
      <c r="G8500" s="73">
        <v>1.25</v>
      </c>
      <c r="H8500" s="73">
        <v>1.25</v>
      </c>
      <c r="I8500" s="73">
        <v>1.25</v>
      </c>
      <c r="J8500" s="81" t="s">
        <v>4230</v>
      </c>
      <c r="AL8500" s="144">
        <v>0</v>
      </c>
      <c r="AM8500" s="144">
        <v>1.25</v>
      </c>
      <c r="AN8500" s="144">
        <v>1.25</v>
      </c>
      <c r="AO8500" s="145">
        <v>1.25</v>
      </c>
    </row>
    <row r="8501" spans="2:41" ht="14.5" hidden="1" x14ac:dyDescent="0.35">
      <c r="B8501" s="45" t="s">
        <v>3314</v>
      </c>
      <c r="C8501" s="54">
        <v>913567</v>
      </c>
      <c r="D8501" s="54">
        <v>913567</v>
      </c>
      <c r="E8501" s="60" t="s">
        <v>3219</v>
      </c>
      <c r="F8501" s="73">
        <v>0</v>
      </c>
      <c r="G8501" s="73">
        <v>1.25</v>
      </c>
      <c r="H8501" s="73">
        <v>1.25</v>
      </c>
      <c r="I8501" s="73">
        <v>1.25</v>
      </c>
      <c r="J8501" s="81" t="s">
        <v>4230</v>
      </c>
      <c r="AL8501" s="144">
        <v>0</v>
      </c>
      <c r="AM8501" s="144">
        <v>1.25</v>
      </c>
      <c r="AN8501" s="144">
        <v>1.25</v>
      </c>
      <c r="AO8501" s="145">
        <v>1.25</v>
      </c>
    </row>
    <row r="8502" spans="2:41" ht="14.5" hidden="1" x14ac:dyDescent="0.35">
      <c r="B8502" s="45" t="s">
        <v>3314</v>
      </c>
      <c r="C8502" s="54">
        <v>913570</v>
      </c>
      <c r="D8502" s="54">
        <v>913570</v>
      </c>
      <c r="E8502" s="60" t="s">
        <v>3219</v>
      </c>
      <c r="F8502" s="73">
        <v>0</v>
      </c>
      <c r="G8502" s="73">
        <v>1.25</v>
      </c>
      <c r="H8502" s="73">
        <v>1.25</v>
      </c>
      <c r="I8502" s="73">
        <v>1.25</v>
      </c>
      <c r="J8502" s="81" t="s">
        <v>4230</v>
      </c>
      <c r="AL8502" s="144">
        <v>0</v>
      </c>
      <c r="AM8502" s="144">
        <v>1.25</v>
      </c>
      <c r="AN8502" s="144">
        <v>1.25</v>
      </c>
      <c r="AO8502" s="145">
        <v>1.25</v>
      </c>
    </row>
    <row r="8503" spans="2:41" ht="14.5" hidden="1" x14ac:dyDescent="0.35">
      <c r="B8503" s="45" t="s">
        <v>3314</v>
      </c>
      <c r="C8503" s="54">
        <v>913585</v>
      </c>
      <c r="D8503" s="54">
        <v>913585</v>
      </c>
      <c r="E8503" s="60" t="s">
        <v>3219</v>
      </c>
      <c r="F8503" s="73">
        <v>0</v>
      </c>
      <c r="G8503" s="73">
        <v>1.25</v>
      </c>
      <c r="H8503" s="73">
        <v>1.25</v>
      </c>
      <c r="I8503" s="73">
        <v>1.25</v>
      </c>
      <c r="J8503" s="81" t="s">
        <v>4230</v>
      </c>
      <c r="AL8503" s="144">
        <v>0</v>
      </c>
      <c r="AM8503" s="144">
        <v>1.25</v>
      </c>
      <c r="AN8503" s="144">
        <v>1.25</v>
      </c>
      <c r="AO8503" s="145">
        <v>1.25</v>
      </c>
    </row>
    <row r="8504" spans="2:41" ht="14.5" hidden="1" x14ac:dyDescent="0.35">
      <c r="B8504" s="45" t="s">
        <v>3314</v>
      </c>
      <c r="C8504" s="54">
        <v>913624</v>
      </c>
      <c r="D8504" s="54">
        <v>913624</v>
      </c>
      <c r="E8504" s="60" t="s">
        <v>3219</v>
      </c>
      <c r="F8504" s="73">
        <v>0</v>
      </c>
      <c r="G8504" s="73">
        <v>1.25</v>
      </c>
      <c r="H8504" s="73">
        <v>1.25</v>
      </c>
      <c r="I8504" s="73">
        <v>1.25</v>
      </c>
      <c r="J8504" s="81" t="s">
        <v>4230</v>
      </c>
      <c r="AL8504" s="144">
        <v>0</v>
      </c>
      <c r="AM8504" s="144">
        <v>1.25</v>
      </c>
      <c r="AN8504" s="144">
        <v>1.25</v>
      </c>
      <c r="AO8504" s="145">
        <v>1.25</v>
      </c>
    </row>
    <row r="8505" spans="2:41" ht="14.5" hidden="1" x14ac:dyDescent="0.35">
      <c r="B8505" s="45" t="s">
        <v>3314</v>
      </c>
      <c r="C8505" s="54">
        <v>982181</v>
      </c>
      <c r="D8505" s="54">
        <v>982181</v>
      </c>
      <c r="E8505" s="60" t="s">
        <v>3219</v>
      </c>
      <c r="F8505" s="73">
        <v>0</v>
      </c>
      <c r="G8505" s="73">
        <v>1.25</v>
      </c>
      <c r="H8505" s="73">
        <v>1.25</v>
      </c>
      <c r="I8505" s="73">
        <v>1.25</v>
      </c>
      <c r="J8505" s="81" t="s">
        <v>4230</v>
      </c>
      <c r="AL8505" s="144">
        <v>0</v>
      </c>
      <c r="AM8505" s="144">
        <v>1.25</v>
      </c>
      <c r="AN8505" s="144">
        <v>1.25</v>
      </c>
      <c r="AO8505" s="145">
        <v>1.25</v>
      </c>
    </row>
    <row r="8506" spans="2:41" ht="14.5" hidden="1" x14ac:dyDescent="0.35">
      <c r="B8506" s="45" t="s">
        <v>3314</v>
      </c>
      <c r="C8506" s="54">
        <v>982200</v>
      </c>
      <c r="D8506" s="54">
        <v>982200</v>
      </c>
      <c r="E8506" s="60" t="s">
        <v>3219</v>
      </c>
      <c r="F8506" s="73">
        <v>0</v>
      </c>
      <c r="G8506" s="73">
        <v>1.25</v>
      </c>
      <c r="H8506" s="73">
        <v>1.25</v>
      </c>
      <c r="I8506" s="73">
        <v>1.25</v>
      </c>
      <c r="J8506" s="81" t="s">
        <v>4230</v>
      </c>
      <c r="AL8506" s="144">
        <v>0</v>
      </c>
      <c r="AM8506" s="144">
        <v>1.25</v>
      </c>
      <c r="AN8506" s="144">
        <v>1.25</v>
      </c>
      <c r="AO8506" s="145">
        <v>1.25</v>
      </c>
    </row>
    <row r="8507" spans="2:41" ht="14.5" hidden="1" x14ac:dyDescent="0.35">
      <c r="B8507" s="45" t="s">
        <v>3314</v>
      </c>
      <c r="C8507" s="54">
        <v>982430</v>
      </c>
      <c r="D8507" s="54">
        <v>982430</v>
      </c>
      <c r="E8507" s="60" t="s">
        <v>3219</v>
      </c>
      <c r="F8507" s="73">
        <v>0</v>
      </c>
      <c r="G8507" s="73">
        <v>1.25</v>
      </c>
      <c r="H8507" s="73">
        <v>1.25</v>
      </c>
      <c r="I8507" s="73">
        <v>1.25</v>
      </c>
      <c r="J8507" s="81" t="s">
        <v>4230</v>
      </c>
      <c r="AL8507" s="144">
        <v>0</v>
      </c>
      <c r="AM8507" s="144">
        <v>1.25</v>
      </c>
      <c r="AN8507" s="144">
        <v>1.25</v>
      </c>
      <c r="AO8507" s="145">
        <v>1.25</v>
      </c>
    </row>
    <row r="8508" spans="2:41" ht="14.5" hidden="1" x14ac:dyDescent="0.35">
      <c r="B8508" s="45" t="s">
        <v>3314</v>
      </c>
      <c r="C8508" s="54">
        <v>982432</v>
      </c>
      <c r="D8508" s="54">
        <v>982432</v>
      </c>
      <c r="E8508" s="60" t="s">
        <v>3219</v>
      </c>
      <c r="F8508" s="73">
        <v>0</v>
      </c>
      <c r="G8508" s="73">
        <v>1.25</v>
      </c>
      <c r="H8508" s="73">
        <v>1.25</v>
      </c>
      <c r="I8508" s="73">
        <v>1.25</v>
      </c>
      <c r="J8508" s="81" t="s">
        <v>4230</v>
      </c>
      <c r="AL8508" s="144">
        <v>0</v>
      </c>
      <c r="AM8508" s="144">
        <v>1.25</v>
      </c>
      <c r="AN8508" s="144">
        <v>1.25</v>
      </c>
      <c r="AO8508" s="145">
        <v>1.25</v>
      </c>
    </row>
    <row r="8509" spans="2:41" ht="14.5" hidden="1" x14ac:dyDescent="0.35">
      <c r="B8509" s="45" t="s">
        <v>3314</v>
      </c>
      <c r="C8509" s="54">
        <v>982436</v>
      </c>
      <c r="D8509" s="54">
        <v>982436</v>
      </c>
      <c r="E8509" s="60" t="s">
        <v>3219</v>
      </c>
      <c r="F8509" s="73">
        <v>0</v>
      </c>
      <c r="G8509" s="73">
        <v>1.25</v>
      </c>
      <c r="H8509" s="73">
        <v>1.25</v>
      </c>
      <c r="I8509" s="73">
        <v>1.25</v>
      </c>
      <c r="J8509" s="81" t="s">
        <v>4230</v>
      </c>
      <c r="AL8509" s="144">
        <v>0</v>
      </c>
      <c r="AM8509" s="144">
        <v>1.25</v>
      </c>
      <c r="AN8509" s="144">
        <v>1.25</v>
      </c>
      <c r="AO8509" s="145">
        <v>1.25</v>
      </c>
    </row>
    <row r="8510" spans="2:41" ht="14.5" hidden="1" x14ac:dyDescent="0.35">
      <c r="B8510" s="45" t="s">
        <v>3314</v>
      </c>
      <c r="C8510" s="54">
        <v>982439</v>
      </c>
      <c r="D8510" s="54">
        <v>982439</v>
      </c>
      <c r="E8510" s="60" t="s">
        <v>3219</v>
      </c>
      <c r="F8510" s="73">
        <v>0</v>
      </c>
      <c r="G8510" s="73">
        <v>1.25</v>
      </c>
      <c r="H8510" s="73">
        <v>1.25</v>
      </c>
      <c r="I8510" s="73">
        <v>1.25</v>
      </c>
      <c r="J8510" s="81" t="s">
        <v>4230</v>
      </c>
      <c r="AL8510" s="144">
        <v>0</v>
      </c>
      <c r="AM8510" s="144">
        <v>1.25</v>
      </c>
      <c r="AN8510" s="144">
        <v>1.25</v>
      </c>
      <c r="AO8510" s="145">
        <v>1.25</v>
      </c>
    </row>
    <row r="8511" spans="2:41" ht="14.5" hidden="1" x14ac:dyDescent="0.35">
      <c r="B8511" s="45" t="s">
        <v>3314</v>
      </c>
      <c r="C8511" s="54">
        <v>982456</v>
      </c>
      <c r="D8511" s="54">
        <v>982456</v>
      </c>
      <c r="E8511" s="60" t="s">
        <v>3219</v>
      </c>
      <c r="F8511" s="73">
        <v>0</v>
      </c>
      <c r="G8511" s="73">
        <v>1.25</v>
      </c>
      <c r="H8511" s="73">
        <v>1.25</v>
      </c>
      <c r="I8511" s="73">
        <v>1.25</v>
      </c>
      <c r="J8511" s="81" t="s">
        <v>4230</v>
      </c>
      <c r="AL8511" s="144">
        <v>0</v>
      </c>
      <c r="AM8511" s="144">
        <v>1.25</v>
      </c>
      <c r="AN8511" s="144">
        <v>1.25</v>
      </c>
      <c r="AO8511" s="145">
        <v>1.25</v>
      </c>
    </row>
    <row r="8512" spans="2:41" ht="14.5" hidden="1" x14ac:dyDescent="0.35">
      <c r="B8512" s="45" t="s">
        <v>3314</v>
      </c>
      <c r="C8512" s="54">
        <v>982661</v>
      </c>
      <c r="D8512" s="54">
        <v>982662</v>
      </c>
      <c r="E8512" s="60" t="s">
        <v>3219</v>
      </c>
      <c r="F8512" s="73">
        <v>0</v>
      </c>
      <c r="G8512" s="73">
        <v>1.25</v>
      </c>
      <c r="H8512" s="73">
        <v>1.25</v>
      </c>
      <c r="I8512" s="73">
        <v>1.25</v>
      </c>
      <c r="J8512" s="81" t="s">
        <v>4230</v>
      </c>
      <c r="AL8512" s="144">
        <v>0</v>
      </c>
      <c r="AM8512" s="144">
        <v>1.25</v>
      </c>
      <c r="AN8512" s="144">
        <v>1.25</v>
      </c>
      <c r="AO8512" s="145">
        <v>1.25</v>
      </c>
    </row>
    <row r="8513" spans="2:41" ht="14.5" hidden="1" x14ac:dyDescent="0.35">
      <c r="B8513" s="45" t="s">
        <v>3314</v>
      </c>
      <c r="C8513" s="54">
        <v>982665</v>
      </c>
      <c r="D8513" s="54">
        <v>982668</v>
      </c>
      <c r="E8513" s="60" t="s">
        <v>3219</v>
      </c>
      <c r="F8513" s="73">
        <v>0</v>
      </c>
      <c r="G8513" s="73">
        <v>1.25</v>
      </c>
      <c r="H8513" s="73">
        <v>1.25</v>
      </c>
      <c r="I8513" s="73">
        <v>1.25</v>
      </c>
      <c r="J8513" s="81" t="s">
        <v>4230</v>
      </c>
      <c r="AL8513" s="144">
        <v>0</v>
      </c>
      <c r="AM8513" s="144">
        <v>1.25</v>
      </c>
      <c r="AN8513" s="144">
        <v>1.25</v>
      </c>
      <c r="AO8513" s="145">
        <v>1.25</v>
      </c>
    </row>
    <row r="8514" spans="2:41" ht="14.5" hidden="1" x14ac:dyDescent="0.35">
      <c r="B8514" s="45" t="s">
        <v>3314</v>
      </c>
      <c r="C8514" s="54">
        <v>982684</v>
      </c>
      <c r="D8514" s="54">
        <v>982684</v>
      </c>
      <c r="E8514" s="60" t="s">
        <v>3219</v>
      </c>
      <c r="F8514" s="73">
        <v>0</v>
      </c>
      <c r="G8514" s="73">
        <v>1.25</v>
      </c>
      <c r="H8514" s="73">
        <v>1.25</v>
      </c>
      <c r="I8514" s="73">
        <v>1.25</v>
      </c>
      <c r="J8514" s="81" t="s">
        <v>4230</v>
      </c>
      <c r="AL8514" s="144">
        <v>0</v>
      </c>
      <c r="AM8514" s="144">
        <v>1.25</v>
      </c>
      <c r="AN8514" s="144">
        <v>1.25</v>
      </c>
      <c r="AO8514" s="145">
        <v>1.25</v>
      </c>
    </row>
    <row r="8515" spans="2:41" ht="14.5" hidden="1" x14ac:dyDescent="0.35">
      <c r="B8515" s="45" t="s">
        <v>3314</v>
      </c>
      <c r="C8515" s="54">
        <v>982772</v>
      </c>
      <c r="D8515" s="54">
        <v>982772</v>
      </c>
      <c r="E8515" s="60" t="s">
        <v>3219</v>
      </c>
      <c r="F8515" s="73">
        <v>0</v>
      </c>
      <c r="G8515" s="73">
        <v>1.25</v>
      </c>
      <c r="H8515" s="73">
        <v>1.25</v>
      </c>
      <c r="I8515" s="73">
        <v>1.25</v>
      </c>
      <c r="J8515" s="81" t="s">
        <v>4230</v>
      </c>
      <c r="AL8515" s="144">
        <v>0</v>
      </c>
      <c r="AM8515" s="144">
        <v>1.25</v>
      </c>
      <c r="AN8515" s="144">
        <v>1.25</v>
      </c>
      <c r="AO8515" s="145">
        <v>1.25</v>
      </c>
    </row>
    <row r="8516" spans="2:41" ht="14.5" hidden="1" x14ac:dyDescent="0.35">
      <c r="B8516" s="45" t="s">
        <v>3314</v>
      </c>
      <c r="C8516" s="54">
        <v>982860</v>
      </c>
      <c r="D8516" s="54">
        <v>982860</v>
      </c>
      <c r="E8516" s="60" t="s">
        <v>3219</v>
      </c>
      <c r="F8516" s="73">
        <v>0</v>
      </c>
      <c r="G8516" s="73">
        <v>1.25</v>
      </c>
      <c r="H8516" s="73">
        <v>1.25</v>
      </c>
      <c r="I8516" s="73">
        <v>1.25</v>
      </c>
      <c r="J8516" s="81" t="s">
        <v>4230</v>
      </c>
      <c r="AL8516" s="144">
        <v>0</v>
      </c>
      <c r="AM8516" s="144">
        <v>1.25</v>
      </c>
      <c r="AN8516" s="144">
        <v>1.25</v>
      </c>
      <c r="AO8516" s="145">
        <v>1.25</v>
      </c>
    </row>
    <row r="8517" spans="2:41" ht="14.5" hidden="1" x14ac:dyDescent="0.35">
      <c r="B8517" s="45" t="s">
        <v>3314</v>
      </c>
      <c r="C8517" s="54">
        <v>982923</v>
      </c>
      <c r="D8517" s="54">
        <v>982923</v>
      </c>
      <c r="E8517" s="60" t="s">
        <v>3219</v>
      </c>
      <c r="F8517" s="73">
        <v>0</v>
      </c>
      <c r="G8517" s="73">
        <v>1.25</v>
      </c>
      <c r="H8517" s="73">
        <v>1.25</v>
      </c>
      <c r="I8517" s="73">
        <v>1.25</v>
      </c>
      <c r="J8517" s="81" t="s">
        <v>4230</v>
      </c>
      <c r="AL8517" s="144">
        <v>0</v>
      </c>
      <c r="AM8517" s="144">
        <v>1.25</v>
      </c>
      <c r="AN8517" s="144">
        <v>1.25</v>
      </c>
      <c r="AO8517" s="145">
        <v>1.25</v>
      </c>
    </row>
    <row r="8518" spans="2:41" ht="14.5" hidden="1" x14ac:dyDescent="0.35">
      <c r="B8518" s="45" t="s">
        <v>3314</v>
      </c>
      <c r="C8518" s="54">
        <v>982933</v>
      </c>
      <c r="D8518" s="54">
        <v>982934</v>
      </c>
      <c r="E8518" s="60" t="s">
        <v>3219</v>
      </c>
      <c r="F8518" s="73">
        <v>0</v>
      </c>
      <c r="G8518" s="73">
        <v>1.25</v>
      </c>
      <c r="H8518" s="73">
        <v>1.25</v>
      </c>
      <c r="I8518" s="73">
        <v>1.25</v>
      </c>
      <c r="J8518" s="81" t="s">
        <v>4230</v>
      </c>
      <c r="AL8518" s="144">
        <v>0</v>
      </c>
      <c r="AM8518" s="144">
        <v>1.25</v>
      </c>
      <c r="AN8518" s="144">
        <v>1.25</v>
      </c>
      <c r="AO8518" s="145">
        <v>1.25</v>
      </c>
    </row>
    <row r="8519" spans="2:41" ht="14.5" hidden="1" x14ac:dyDescent="0.35">
      <c r="B8519" s="45" t="s">
        <v>3314</v>
      </c>
      <c r="C8519" s="54">
        <v>982937</v>
      </c>
      <c r="D8519" s="54">
        <v>982938</v>
      </c>
      <c r="E8519" s="60" t="s">
        <v>3219</v>
      </c>
      <c r="F8519" s="73">
        <v>0</v>
      </c>
      <c r="G8519" s="73">
        <v>1.25</v>
      </c>
      <c r="H8519" s="73">
        <v>1.25</v>
      </c>
      <c r="I8519" s="73">
        <v>1.25</v>
      </c>
      <c r="J8519" s="81" t="s">
        <v>4230</v>
      </c>
      <c r="AL8519" s="144">
        <v>0</v>
      </c>
      <c r="AM8519" s="144">
        <v>1.25</v>
      </c>
      <c r="AN8519" s="144">
        <v>1.25</v>
      </c>
      <c r="AO8519" s="145">
        <v>1.25</v>
      </c>
    </row>
    <row r="8520" spans="2:41" ht="14.5" hidden="1" x14ac:dyDescent="0.35">
      <c r="B8520" s="45" t="s">
        <v>3314</v>
      </c>
      <c r="C8520" s="54">
        <v>982977</v>
      </c>
      <c r="D8520" s="54">
        <v>982977</v>
      </c>
      <c r="E8520" s="60" t="s">
        <v>3219</v>
      </c>
      <c r="F8520" s="73">
        <v>0</v>
      </c>
      <c r="G8520" s="73">
        <v>1.25</v>
      </c>
      <c r="H8520" s="73">
        <v>1.25</v>
      </c>
      <c r="I8520" s="73">
        <v>1.25</v>
      </c>
      <c r="J8520" s="81" t="s">
        <v>4230</v>
      </c>
      <c r="AL8520" s="144">
        <v>0</v>
      </c>
      <c r="AM8520" s="144">
        <v>1.25</v>
      </c>
      <c r="AN8520" s="144">
        <v>1.25</v>
      </c>
      <c r="AO8520" s="145">
        <v>1.25</v>
      </c>
    </row>
    <row r="8521" spans="2:41" ht="14.5" hidden="1" x14ac:dyDescent="0.35">
      <c r="B8521" s="45" t="s">
        <v>3314</v>
      </c>
      <c r="C8521" s="54">
        <v>983055</v>
      </c>
      <c r="D8521" s="54">
        <v>983055</v>
      </c>
      <c r="E8521" s="60" t="s">
        <v>3219</v>
      </c>
      <c r="F8521" s="73">
        <v>0</v>
      </c>
      <c r="G8521" s="73">
        <v>1.25</v>
      </c>
      <c r="H8521" s="73">
        <v>1.25</v>
      </c>
      <c r="I8521" s="73">
        <v>1.25</v>
      </c>
      <c r="J8521" s="81" t="s">
        <v>4230</v>
      </c>
      <c r="AL8521" s="144">
        <v>0</v>
      </c>
      <c r="AM8521" s="144">
        <v>1.25</v>
      </c>
      <c r="AN8521" s="144">
        <v>1.25</v>
      </c>
      <c r="AO8521" s="145">
        <v>1.25</v>
      </c>
    </row>
    <row r="8522" spans="2:41" ht="14.5" hidden="1" x14ac:dyDescent="0.35">
      <c r="B8522" s="45" t="s">
        <v>3314</v>
      </c>
      <c r="C8522" s="54">
        <v>983059</v>
      </c>
      <c r="D8522" s="54">
        <v>983059</v>
      </c>
      <c r="E8522" s="60" t="s">
        <v>3219</v>
      </c>
      <c r="F8522" s="73">
        <v>0</v>
      </c>
      <c r="G8522" s="73">
        <v>1.25</v>
      </c>
      <c r="H8522" s="73">
        <v>1.25</v>
      </c>
      <c r="I8522" s="73">
        <v>1.25</v>
      </c>
      <c r="J8522" s="81" t="s">
        <v>4230</v>
      </c>
      <c r="AL8522" s="144">
        <v>0</v>
      </c>
      <c r="AM8522" s="144">
        <v>1.25</v>
      </c>
      <c r="AN8522" s="144">
        <v>1.25</v>
      </c>
      <c r="AO8522" s="145">
        <v>1.25</v>
      </c>
    </row>
    <row r="8523" spans="2:41" ht="14.5" hidden="1" x14ac:dyDescent="0.35">
      <c r="B8523" s="45" t="s">
        <v>3314</v>
      </c>
      <c r="C8523" s="54">
        <v>983072</v>
      </c>
      <c r="D8523" s="54">
        <v>983072</v>
      </c>
      <c r="E8523" s="60" t="s">
        <v>3219</v>
      </c>
      <c r="F8523" s="73">
        <v>0</v>
      </c>
      <c r="G8523" s="73">
        <v>1.25</v>
      </c>
      <c r="H8523" s="73">
        <v>1.25</v>
      </c>
      <c r="I8523" s="73">
        <v>1.25</v>
      </c>
      <c r="J8523" s="81" t="s">
        <v>4230</v>
      </c>
      <c r="AL8523" s="144">
        <v>0</v>
      </c>
      <c r="AM8523" s="144">
        <v>1.25</v>
      </c>
      <c r="AN8523" s="144">
        <v>1.25</v>
      </c>
      <c r="AO8523" s="145">
        <v>1.25</v>
      </c>
    </row>
    <row r="8524" spans="2:41" ht="14.5" hidden="1" x14ac:dyDescent="0.35">
      <c r="B8524" s="45" t="s">
        <v>3314</v>
      </c>
      <c r="C8524" s="54">
        <v>983082</v>
      </c>
      <c r="D8524" s="54">
        <v>983082</v>
      </c>
      <c r="E8524" s="60" t="s">
        <v>3219</v>
      </c>
      <c r="F8524" s="73">
        <v>0</v>
      </c>
      <c r="G8524" s="73">
        <v>1.25</v>
      </c>
      <c r="H8524" s="73">
        <v>1.25</v>
      </c>
      <c r="I8524" s="73">
        <v>1.25</v>
      </c>
      <c r="J8524" s="81" t="s">
        <v>4230</v>
      </c>
      <c r="AL8524" s="144">
        <v>0</v>
      </c>
      <c r="AM8524" s="144">
        <v>1.25</v>
      </c>
      <c r="AN8524" s="144">
        <v>1.25</v>
      </c>
      <c r="AO8524" s="145">
        <v>1.25</v>
      </c>
    </row>
    <row r="8525" spans="2:41" ht="14.5" hidden="1" x14ac:dyDescent="0.35">
      <c r="B8525" s="45" t="s">
        <v>3314</v>
      </c>
      <c r="C8525" s="54">
        <v>983128</v>
      </c>
      <c r="D8525" s="54">
        <v>983128</v>
      </c>
      <c r="E8525" s="60" t="s">
        <v>3219</v>
      </c>
      <c r="F8525" s="73">
        <v>0</v>
      </c>
      <c r="G8525" s="73">
        <v>1.25</v>
      </c>
      <c r="H8525" s="73">
        <v>1.25</v>
      </c>
      <c r="I8525" s="73">
        <v>1.25</v>
      </c>
      <c r="J8525" s="81" t="s">
        <v>4230</v>
      </c>
      <c r="AL8525" s="144">
        <v>0</v>
      </c>
      <c r="AM8525" s="144">
        <v>1.25</v>
      </c>
      <c r="AN8525" s="144">
        <v>1.25</v>
      </c>
      <c r="AO8525" s="145">
        <v>1.25</v>
      </c>
    </row>
    <row r="8526" spans="2:41" ht="14.5" hidden="1" x14ac:dyDescent="0.35">
      <c r="B8526" s="45" t="s">
        <v>3314</v>
      </c>
      <c r="C8526" s="54">
        <v>983143</v>
      </c>
      <c r="D8526" s="54">
        <v>983143</v>
      </c>
      <c r="E8526" s="60" t="s">
        <v>3219</v>
      </c>
      <c r="F8526" s="73">
        <v>0</v>
      </c>
      <c r="G8526" s="73">
        <v>1.25</v>
      </c>
      <c r="H8526" s="73">
        <v>1.25</v>
      </c>
      <c r="I8526" s="73">
        <v>1.25</v>
      </c>
      <c r="J8526" s="81" t="s">
        <v>4230</v>
      </c>
      <c r="AL8526" s="144">
        <v>0</v>
      </c>
      <c r="AM8526" s="144">
        <v>1.25</v>
      </c>
      <c r="AN8526" s="144">
        <v>1.25</v>
      </c>
      <c r="AO8526" s="145">
        <v>1.25</v>
      </c>
    </row>
    <row r="8527" spans="2:41" ht="14.5" hidden="1" x14ac:dyDescent="0.35">
      <c r="B8527" s="45" t="s">
        <v>3314</v>
      </c>
      <c r="C8527" s="54">
        <v>983148</v>
      </c>
      <c r="D8527" s="54">
        <v>983148</v>
      </c>
      <c r="E8527" s="60" t="s">
        <v>3219</v>
      </c>
      <c r="F8527" s="73">
        <v>0</v>
      </c>
      <c r="G8527" s="73">
        <v>1.25</v>
      </c>
      <c r="H8527" s="73">
        <v>1.25</v>
      </c>
      <c r="I8527" s="73">
        <v>1.25</v>
      </c>
      <c r="J8527" s="81" t="s">
        <v>4230</v>
      </c>
      <c r="AL8527" s="144">
        <v>0</v>
      </c>
      <c r="AM8527" s="144">
        <v>1.25</v>
      </c>
      <c r="AN8527" s="144">
        <v>1.25</v>
      </c>
      <c r="AO8527" s="145">
        <v>1.25</v>
      </c>
    </row>
    <row r="8528" spans="2:41" ht="14.5" hidden="1" x14ac:dyDescent="0.35">
      <c r="B8528" s="45" t="s">
        <v>3314</v>
      </c>
      <c r="C8528" s="54">
        <v>983202</v>
      </c>
      <c r="D8528" s="54">
        <v>983202</v>
      </c>
      <c r="E8528" s="60" t="s">
        <v>3219</v>
      </c>
      <c r="F8528" s="73">
        <v>0</v>
      </c>
      <c r="G8528" s="73">
        <v>1.25</v>
      </c>
      <c r="H8528" s="73">
        <v>1.25</v>
      </c>
      <c r="I8528" s="73">
        <v>1.25</v>
      </c>
      <c r="J8528" s="81" t="s">
        <v>4230</v>
      </c>
      <c r="AL8528" s="144">
        <v>0</v>
      </c>
      <c r="AM8528" s="144">
        <v>1.25</v>
      </c>
      <c r="AN8528" s="144">
        <v>1.25</v>
      </c>
      <c r="AO8528" s="145">
        <v>1.25</v>
      </c>
    </row>
    <row r="8529" spans="2:41" ht="14.5" hidden="1" x14ac:dyDescent="0.35">
      <c r="B8529" s="45" t="s">
        <v>3314</v>
      </c>
      <c r="C8529" s="54">
        <v>983514</v>
      </c>
      <c r="D8529" s="54">
        <v>983514</v>
      </c>
      <c r="E8529" s="60" t="s">
        <v>3219</v>
      </c>
      <c r="F8529" s="73">
        <v>0</v>
      </c>
      <c r="G8529" s="73">
        <v>1.25</v>
      </c>
      <c r="H8529" s="73">
        <v>1.25</v>
      </c>
      <c r="I8529" s="73">
        <v>1.25</v>
      </c>
      <c r="J8529" s="81" t="s">
        <v>4230</v>
      </c>
      <c r="AL8529" s="144">
        <v>0</v>
      </c>
      <c r="AM8529" s="144">
        <v>1.25</v>
      </c>
      <c r="AN8529" s="144">
        <v>1.25</v>
      </c>
      <c r="AO8529" s="145">
        <v>1.25</v>
      </c>
    </row>
    <row r="8530" spans="2:41" ht="14.5" hidden="1" x14ac:dyDescent="0.35">
      <c r="B8530" s="45" t="s">
        <v>3314</v>
      </c>
      <c r="C8530" s="54">
        <v>983576</v>
      </c>
      <c r="D8530" s="54">
        <v>983576</v>
      </c>
      <c r="E8530" s="60" t="s">
        <v>3219</v>
      </c>
      <c r="F8530" s="73">
        <v>0</v>
      </c>
      <c r="G8530" s="73">
        <v>1.25</v>
      </c>
      <c r="H8530" s="73">
        <v>1.25</v>
      </c>
      <c r="I8530" s="73">
        <v>1.25</v>
      </c>
      <c r="J8530" s="81" t="s">
        <v>4230</v>
      </c>
      <c r="AL8530" s="144">
        <v>0</v>
      </c>
      <c r="AM8530" s="144">
        <v>1.25</v>
      </c>
      <c r="AN8530" s="144">
        <v>1.25</v>
      </c>
      <c r="AO8530" s="145">
        <v>1.25</v>
      </c>
    </row>
    <row r="8531" spans="2:41" ht="14.5" hidden="1" x14ac:dyDescent="0.35">
      <c r="B8531" s="45" t="s">
        <v>3314</v>
      </c>
      <c r="C8531" s="54">
        <v>983594</v>
      </c>
      <c r="D8531" s="54">
        <v>983594</v>
      </c>
      <c r="E8531" s="60" t="s">
        <v>3219</v>
      </c>
      <c r="F8531" s="73">
        <v>0</v>
      </c>
      <c r="G8531" s="73">
        <v>1.25</v>
      </c>
      <c r="H8531" s="73">
        <v>1.25</v>
      </c>
      <c r="I8531" s="73">
        <v>1.25</v>
      </c>
      <c r="J8531" s="81" t="s">
        <v>4230</v>
      </c>
      <c r="AL8531" s="144">
        <v>0</v>
      </c>
      <c r="AM8531" s="144">
        <v>1.25</v>
      </c>
      <c r="AN8531" s="144">
        <v>1.25</v>
      </c>
      <c r="AO8531" s="145">
        <v>1.25</v>
      </c>
    </row>
    <row r="8532" spans="2:41" ht="14.5" hidden="1" x14ac:dyDescent="0.35">
      <c r="B8532" s="45" t="s">
        <v>3314</v>
      </c>
      <c r="C8532" s="54">
        <v>983647</v>
      </c>
      <c r="D8532" s="54">
        <v>983647</v>
      </c>
      <c r="E8532" s="60" t="s">
        <v>3219</v>
      </c>
      <c r="F8532" s="73">
        <v>0</v>
      </c>
      <c r="G8532" s="73">
        <v>1.25</v>
      </c>
      <c r="H8532" s="73">
        <v>1.25</v>
      </c>
      <c r="I8532" s="73">
        <v>1.25</v>
      </c>
      <c r="J8532" s="81" t="s">
        <v>4230</v>
      </c>
      <c r="AL8532" s="144">
        <v>0</v>
      </c>
      <c r="AM8532" s="144">
        <v>1.25</v>
      </c>
      <c r="AN8532" s="144">
        <v>1.25</v>
      </c>
      <c r="AO8532" s="145">
        <v>1.25</v>
      </c>
    </row>
    <row r="8533" spans="2:41" ht="14.5" hidden="1" x14ac:dyDescent="0.35">
      <c r="B8533" s="45" t="s">
        <v>3314</v>
      </c>
      <c r="C8533" s="54">
        <v>983669</v>
      </c>
      <c r="D8533" s="54">
        <v>983669</v>
      </c>
      <c r="E8533" s="60" t="s">
        <v>3219</v>
      </c>
      <c r="F8533" s="73">
        <v>0</v>
      </c>
      <c r="G8533" s="73">
        <v>1.25</v>
      </c>
      <c r="H8533" s="73">
        <v>1.25</v>
      </c>
      <c r="I8533" s="73">
        <v>1.25</v>
      </c>
      <c r="J8533" s="81" t="s">
        <v>4230</v>
      </c>
      <c r="AL8533" s="144">
        <v>0</v>
      </c>
      <c r="AM8533" s="144">
        <v>1.25</v>
      </c>
      <c r="AN8533" s="144">
        <v>1.25</v>
      </c>
      <c r="AO8533" s="145">
        <v>1.25</v>
      </c>
    </row>
    <row r="8534" spans="2:41" ht="14.5" hidden="1" x14ac:dyDescent="0.35">
      <c r="B8534" s="45" t="s">
        <v>3314</v>
      </c>
      <c r="C8534" s="54">
        <v>983706</v>
      </c>
      <c r="D8534" s="54">
        <v>983706</v>
      </c>
      <c r="E8534" s="60" t="s">
        <v>3219</v>
      </c>
      <c r="F8534" s="73">
        <v>0</v>
      </c>
      <c r="G8534" s="73">
        <v>1.25</v>
      </c>
      <c r="H8534" s="73">
        <v>1.25</v>
      </c>
      <c r="I8534" s="73">
        <v>1.25</v>
      </c>
      <c r="J8534" s="81" t="s">
        <v>4230</v>
      </c>
      <c r="AL8534" s="144">
        <v>0</v>
      </c>
      <c r="AM8534" s="144">
        <v>1.25</v>
      </c>
      <c r="AN8534" s="144">
        <v>1.25</v>
      </c>
      <c r="AO8534" s="145">
        <v>1.25</v>
      </c>
    </row>
    <row r="8535" spans="2:41" ht="14.5" hidden="1" x14ac:dyDescent="0.35">
      <c r="B8535" s="45" t="s">
        <v>3314</v>
      </c>
      <c r="C8535" s="54">
        <v>983761</v>
      </c>
      <c r="D8535" s="54">
        <v>983761</v>
      </c>
      <c r="E8535" s="60" t="s">
        <v>3219</v>
      </c>
      <c r="F8535" s="73">
        <v>0</v>
      </c>
      <c r="G8535" s="73">
        <v>1.25</v>
      </c>
      <c r="H8535" s="73">
        <v>1.25</v>
      </c>
      <c r="I8535" s="73">
        <v>1.25</v>
      </c>
      <c r="J8535" s="81" t="s">
        <v>4230</v>
      </c>
      <c r="AL8535" s="144">
        <v>0</v>
      </c>
      <c r="AM8535" s="144">
        <v>1.25</v>
      </c>
      <c r="AN8535" s="144">
        <v>1.25</v>
      </c>
      <c r="AO8535" s="145">
        <v>1.25</v>
      </c>
    </row>
    <row r="8536" spans="2:41" ht="14.5" hidden="1" x14ac:dyDescent="0.35">
      <c r="B8536" s="45" t="s">
        <v>3314</v>
      </c>
      <c r="C8536" s="54">
        <v>983813</v>
      </c>
      <c r="D8536" s="54">
        <v>983813</v>
      </c>
      <c r="E8536" s="60" t="s">
        <v>3219</v>
      </c>
      <c r="F8536" s="73">
        <v>0</v>
      </c>
      <c r="G8536" s="73">
        <v>1.25</v>
      </c>
      <c r="H8536" s="73">
        <v>1.25</v>
      </c>
      <c r="I8536" s="73">
        <v>1.25</v>
      </c>
      <c r="J8536" s="81" t="s">
        <v>4230</v>
      </c>
      <c r="AL8536" s="144">
        <v>0</v>
      </c>
      <c r="AM8536" s="144">
        <v>1.25</v>
      </c>
      <c r="AN8536" s="144">
        <v>1.25</v>
      </c>
      <c r="AO8536" s="145">
        <v>1.25</v>
      </c>
    </row>
    <row r="8537" spans="2:41" ht="14.5" hidden="1" x14ac:dyDescent="0.35">
      <c r="B8537" s="45" t="s">
        <v>3314</v>
      </c>
      <c r="C8537" s="54">
        <v>983830</v>
      </c>
      <c r="D8537" s="54">
        <v>983830</v>
      </c>
      <c r="E8537" s="60" t="s">
        <v>3219</v>
      </c>
      <c r="F8537" s="73">
        <v>0</v>
      </c>
      <c r="G8537" s="73">
        <v>1.25</v>
      </c>
      <c r="H8537" s="73">
        <v>1.25</v>
      </c>
      <c r="I8537" s="73">
        <v>1.25</v>
      </c>
      <c r="J8537" s="81" t="s">
        <v>4230</v>
      </c>
      <c r="AL8537" s="144">
        <v>0</v>
      </c>
      <c r="AM8537" s="144">
        <v>1.25</v>
      </c>
      <c r="AN8537" s="144">
        <v>1.25</v>
      </c>
      <c r="AO8537" s="145">
        <v>1.25</v>
      </c>
    </row>
    <row r="8538" spans="2:41" ht="14.5" hidden="1" x14ac:dyDescent="0.35">
      <c r="B8538" s="45" t="s">
        <v>3314</v>
      </c>
      <c r="C8538" s="54">
        <v>983887</v>
      </c>
      <c r="D8538" s="54">
        <v>983887</v>
      </c>
      <c r="E8538" s="60" t="s">
        <v>3219</v>
      </c>
      <c r="F8538" s="73">
        <v>0</v>
      </c>
      <c r="G8538" s="73">
        <v>1.25</v>
      </c>
      <c r="H8538" s="73">
        <v>1.25</v>
      </c>
      <c r="I8538" s="73">
        <v>1.25</v>
      </c>
      <c r="J8538" s="81" t="s">
        <v>4230</v>
      </c>
      <c r="AL8538" s="144">
        <v>0</v>
      </c>
      <c r="AM8538" s="144">
        <v>1.25</v>
      </c>
      <c r="AN8538" s="144">
        <v>1.25</v>
      </c>
      <c r="AO8538" s="145">
        <v>1.25</v>
      </c>
    </row>
    <row r="8539" spans="2:41" ht="14.5" hidden="1" x14ac:dyDescent="0.35">
      <c r="B8539" s="45" t="s">
        <v>3314</v>
      </c>
      <c r="C8539" s="54">
        <v>984000</v>
      </c>
      <c r="D8539" s="54">
        <v>984000</v>
      </c>
      <c r="E8539" s="60" t="s">
        <v>3219</v>
      </c>
      <c r="F8539" s="73">
        <v>0</v>
      </c>
      <c r="G8539" s="73">
        <v>1.25</v>
      </c>
      <c r="H8539" s="73">
        <v>1.25</v>
      </c>
      <c r="I8539" s="73">
        <v>1.25</v>
      </c>
      <c r="J8539" s="81" t="s">
        <v>4230</v>
      </c>
      <c r="AL8539" s="144">
        <v>0</v>
      </c>
      <c r="AM8539" s="144">
        <v>1.25</v>
      </c>
      <c r="AN8539" s="144">
        <v>1.25</v>
      </c>
      <c r="AO8539" s="145">
        <v>1.25</v>
      </c>
    </row>
    <row r="8540" spans="2:41" ht="14.5" hidden="1" x14ac:dyDescent="0.35">
      <c r="B8540" s="45" t="s">
        <v>3314</v>
      </c>
      <c r="C8540" s="54">
        <v>984106</v>
      </c>
      <c r="D8540" s="54">
        <v>984106</v>
      </c>
      <c r="E8540" s="60" t="s">
        <v>3219</v>
      </c>
      <c r="F8540" s="73">
        <v>0</v>
      </c>
      <c r="G8540" s="73">
        <v>1.25</v>
      </c>
      <c r="H8540" s="73">
        <v>1.25</v>
      </c>
      <c r="I8540" s="73">
        <v>1.25</v>
      </c>
      <c r="J8540" s="81" t="s">
        <v>4230</v>
      </c>
      <c r="AL8540" s="144">
        <v>0</v>
      </c>
      <c r="AM8540" s="144">
        <v>1.25</v>
      </c>
      <c r="AN8540" s="144">
        <v>1.25</v>
      </c>
      <c r="AO8540" s="145">
        <v>1.25</v>
      </c>
    </row>
    <row r="8541" spans="2:41" ht="14.5" hidden="1" x14ac:dyDescent="0.35">
      <c r="B8541" s="45" t="s">
        <v>3314</v>
      </c>
      <c r="C8541" s="54">
        <v>984108</v>
      </c>
      <c r="D8541" s="54">
        <v>984108</v>
      </c>
      <c r="E8541" s="60" t="s">
        <v>3219</v>
      </c>
      <c r="F8541" s="73">
        <v>0</v>
      </c>
      <c r="G8541" s="73">
        <v>1.25</v>
      </c>
      <c r="H8541" s="73">
        <v>1.25</v>
      </c>
      <c r="I8541" s="73">
        <v>1.25</v>
      </c>
      <c r="J8541" s="81" t="s">
        <v>4230</v>
      </c>
      <c r="AL8541" s="144">
        <v>0</v>
      </c>
      <c r="AM8541" s="144">
        <v>1.25</v>
      </c>
      <c r="AN8541" s="144">
        <v>1.25</v>
      </c>
      <c r="AO8541" s="145">
        <v>1.25</v>
      </c>
    </row>
    <row r="8542" spans="2:41" ht="14.5" hidden="1" x14ac:dyDescent="0.35">
      <c r="B8542" s="45" t="s">
        <v>3314</v>
      </c>
      <c r="C8542" s="54">
        <v>984134</v>
      </c>
      <c r="D8542" s="54">
        <v>984134</v>
      </c>
      <c r="E8542" s="60" t="s">
        <v>3219</v>
      </c>
      <c r="F8542" s="73">
        <v>0</v>
      </c>
      <c r="G8542" s="73">
        <v>1.25</v>
      </c>
      <c r="H8542" s="73">
        <v>1.25</v>
      </c>
      <c r="I8542" s="73">
        <v>1.25</v>
      </c>
      <c r="J8542" s="81" t="s">
        <v>4230</v>
      </c>
      <c r="AL8542" s="144">
        <v>0</v>
      </c>
      <c r="AM8542" s="144">
        <v>1.25</v>
      </c>
      <c r="AN8542" s="144">
        <v>1.25</v>
      </c>
      <c r="AO8542" s="145">
        <v>1.25</v>
      </c>
    </row>
    <row r="8543" spans="2:41" ht="14.5" hidden="1" x14ac:dyDescent="0.35">
      <c r="B8543" s="45" t="s">
        <v>3314</v>
      </c>
      <c r="C8543" s="54">
        <v>984273</v>
      </c>
      <c r="D8543" s="54">
        <v>984273</v>
      </c>
      <c r="E8543" s="60" t="s">
        <v>3219</v>
      </c>
      <c r="F8543" s="73">
        <v>0</v>
      </c>
      <c r="G8543" s="73">
        <v>1.25</v>
      </c>
      <c r="H8543" s="73">
        <v>1.25</v>
      </c>
      <c r="I8543" s="73">
        <v>1.25</v>
      </c>
      <c r="J8543" s="81" t="s">
        <v>4230</v>
      </c>
      <c r="AL8543" s="144">
        <v>0</v>
      </c>
      <c r="AM8543" s="144">
        <v>1.25</v>
      </c>
      <c r="AN8543" s="144">
        <v>1.25</v>
      </c>
      <c r="AO8543" s="145">
        <v>1.25</v>
      </c>
    </row>
    <row r="8544" spans="2:41" ht="14.5" hidden="1" x14ac:dyDescent="0.35">
      <c r="B8544" s="45" t="s">
        <v>3314</v>
      </c>
      <c r="C8544" s="54">
        <v>984455</v>
      </c>
      <c r="D8544" s="54">
        <v>984455</v>
      </c>
      <c r="E8544" s="60" t="s">
        <v>3219</v>
      </c>
      <c r="F8544" s="73">
        <v>0</v>
      </c>
      <c r="G8544" s="73">
        <v>1.25</v>
      </c>
      <c r="H8544" s="73">
        <v>1.25</v>
      </c>
      <c r="I8544" s="73">
        <v>1.25</v>
      </c>
      <c r="J8544" s="81" t="s">
        <v>4230</v>
      </c>
      <c r="AL8544" s="144">
        <v>0</v>
      </c>
      <c r="AM8544" s="144">
        <v>1.25</v>
      </c>
      <c r="AN8544" s="144">
        <v>1.25</v>
      </c>
      <c r="AO8544" s="145">
        <v>1.25</v>
      </c>
    </row>
    <row r="8545" spans="2:41" ht="14.5" hidden="1" x14ac:dyDescent="0.35">
      <c r="B8545" s="45" t="s">
        <v>3314</v>
      </c>
      <c r="C8545" s="54">
        <v>984460</v>
      </c>
      <c r="D8545" s="54">
        <v>984460</v>
      </c>
      <c r="E8545" s="60" t="s">
        <v>3219</v>
      </c>
      <c r="F8545" s="73">
        <v>0</v>
      </c>
      <c r="G8545" s="73">
        <v>1.25</v>
      </c>
      <c r="H8545" s="73">
        <v>1.25</v>
      </c>
      <c r="I8545" s="73">
        <v>1.25</v>
      </c>
      <c r="J8545" s="81" t="s">
        <v>4230</v>
      </c>
      <c r="AL8545" s="144">
        <v>0</v>
      </c>
      <c r="AM8545" s="144">
        <v>1.25</v>
      </c>
      <c r="AN8545" s="144">
        <v>1.25</v>
      </c>
      <c r="AO8545" s="145">
        <v>1.25</v>
      </c>
    </row>
    <row r="8546" spans="2:41" ht="14.5" hidden="1" x14ac:dyDescent="0.35">
      <c r="B8546" s="45" t="s">
        <v>3314</v>
      </c>
      <c r="C8546" s="54">
        <v>984485</v>
      </c>
      <c r="D8546" s="54">
        <v>984485</v>
      </c>
      <c r="E8546" s="60" t="s">
        <v>3219</v>
      </c>
      <c r="F8546" s="73">
        <v>0</v>
      </c>
      <c r="G8546" s="73">
        <v>1.25</v>
      </c>
      <c r="H8546" s="73">
        <v>1.25</v>
      </c>
      <c r="I8546" s="73">
        <v>1.25</v>
      </c>
      <c r="J8546" s="81" t="s">
        <v>4230</v>
      </c>
      <c r="AL8546" s="144">
        <v>0</v>
      </c>
      <c r="AM8546" s="144">
        <v>1.25</v>
      </c>
      <c r="AN8546" s="144">
        <v>1.25</v>
      </c>
      <c r="AO8546" s="145">
        <v>1.25</v>
      </c>
    </row>
    <row r="8547" spans="2:41" ht="14.5" hidden="1" x14ac:dyDescent="0.35">
      <c r="B8547" s="45" t="s">
        <v>3314</v>
      </c>
      <c r="C8547" s="54">
        <v>984490</v>
      </c>
      <c r="D8547" s="54">
        <v>984490</v>
      </c>
      <c r="E8547" s="60" t="s">
        <v>3219</v>
      </c>
      <c r="F8547" s="73">
        <v>0</v>
      </c>
      <c r="G8547" s="73">
        <v>1.25</v>
      </c>
      <c r="H8547" s="73">
        <v>1.25</v>
      </c>
      <c r="I8547" s="73">
        <v>1.25</v>
      </c>
      <c r="J8547" s="81" t="s">
        <v>4230</v>
      </c>
      <c r="AL8547" s="144">
        <v>0</v>
      </c>
      <c r="AM8547" s="144">
        <v>1.25</v>
      </c>
      <c r="AN8547" s="144">
        <v>1.25</v>
      </c>
      <c r="AO8547" s="145">
        <v>1.25</v>
      </c>
    </row>
    <row r="8548" spans="2:41" ht="14.5" hidden="1" x14ac:dyDescent="0.35">
      <c r="B8548" s="45" t="s">
        <v>3314</v>
      </c>
      <c r="C8548" s="54">
        <v>984570</v>
      </c>
      <c r="D8548" s="54">
        <v>984570</v>
      </c>
      <c r="E8548" s="60" t="s">
        <v>3219</v>
      </c>
      <c r="F8548" s="73">
        <v>0</v>
      </c>
      <c r="G8548" s="73">
        <v>1.25</v>
      </c>
      <c r="H8548" s="73">
        <v>1.25</v>
      </c>
      <c r="I8548" s="73">
        <v>1.25</v>
      </c>
      <c r="J8548" s="81" t="s">
        <v>4230</v>
      </c>
      <c r="AL8548" s="144">
        <v>0</v>
      </c>
      <c r="AM8548" s="144">
        <v>1.25</v>
      </c>
      <c r="AN8548" s="144">
        <v>1.25</v>
      </c>
      <c r="AO8548" s="145">
        <v>1.25</v>
      </c>
    </row>
    <row r="8549" spans="2:41" ht="14.5" hidden="1" x14ac:dyDescent="0.35">
      <c r="B8549" s="45" t="s">
        <v>3314</v>
      </c>
      <c r="C8549" s="54">
        <v>984600</v>
      </c>
      <c r="D8549" s="54">
        <v>984600</v>
      </c>
      <c r="E8549" s="60" t="s">
        <v>3219</v>
      </c>
      <c r="F8549" s="73">
        <v>0</v>
      </c>
      <c r="G8549" s="73">
        <v>1.25</v>
      </c>
      <c r="H8549" s="73">
        <v>1.25</v>
      </c>
      <c r="I8549" s="73">
        <v>1.25</v>
      </c>
      <c r="J8549" s="81" t="s">
        <v>4230</v>
      </c>
      <c r="AL8549" s="144">
        <v>0</v>
      </c>
      <c r="AM8549" s="144">
        <v>1.25</v>
      </c>
      <c r="AN8549" s="144">
        <v>1.25</v>
      </c>
      <c r="AO8549" s="145">
        <v>1.25</v>
      </c>
    </row>
    <row r="8550" spans="2:41" ht="14.5" hidden="1" x14ac:dyDescent="0.35">
      <c r="B8550" s="45" t="s">
        <v>3314</v>
      </c>
      <c r="C8550" s="54">
        <v>984663</v>
      </c>
      <c r="D8550" s="54">
        <v>984663</v>
      </c>
      <c r="E8550" s="60" t="s">
        <v>3219</v>
      </c>
      <c r="F8550" s="73">
        <v>0</v>
      </c>
      <c r="G8550" s="73">
        <v>1.25</v>
      </c>
      <c r="H8550" s="73">
        <v>1.25</v>
      </c>
      <c r="I8550" s="73">
        <v>1.25</v>
      </c>
      <c r="J8550" s="81" t="s">
        <v>4230</v>
      </c>
      <c r="AL8550" s="144">
        <v>0</v>
      </c>
      <c r="AM8550" s="144">
        <v>1.25</v>
      </c>
      <c r="AN8550" s="144">
        <v>1.25</v>
      </c>
      <c r="AO8550" s="145">
        <v>1.25</v>
      </c>
    </row>
    <row r="8551" spans="2:41" ht="14.5" hidden="1" x14ac:dyDescent="0.35">
      <c r="B8551" s="45" t="s">
        <v>3314</v>
      </c>
      <c r="C8551" s="54">
        <v>984678</v>
      </c>
      <c r="D8551" s="54">
        <v>984678</v>
      </c>
      <c r="E8551" s="60" t="s">
        <v>3219</v>
      </c>
      <c r="F8551" s="73">
        <v>0</v>
      </c>
      <c r="G8551" s="73">
        <v>1.25</v>
      </c>
      <c r="H8551" s="73">
        <v>1.25</v>
      </c>
      <c r="I8551" s="73">
        <v>1.25</v>
      </c>
      <c r="J8551" s="81" t="s">
        <v>4230</v>
      </c>
      <c r="AL8551" s="144">
        <v>0</v>
      </c>
      <c r="AM8551" s="144">
        <v>1.25</v>
      </c>
      <c r="AN8551" s="144">
        <v>1.25</v>
      </c>
      <c r="AO8551" s="145">
        <v>1.25</v>
      </c>
    </row>
    <row r="8552" spans="2:41" ht="14.5" hidden="1" x14ac:dyDescent="0.35">
      <c r="B8552" s="45" t="s">
        <v>3314</v>
      </c>
      <c r="C8552" s="54">
        <v>984742</v>
      </c>
      <c r="D8552" s="54">
        <v>984742</v>
      </c>
      <c r="E8552" s="60" t="s">
        <v>3219</v>
      </c>
      <c r="F8552" s="73">
        <v>0</v>
      </c>
      <c r="G8552" s="73">
        <v>1.25</v>
      </c>
      <c r="H8552" s="73">
        <v>1.25</v>
      </c>
      <c r="I8552" s="73">
        <v>1.25</v>
      </c>
      <c r="J8552" s="81" t="s">
        <v>4230</v>
      </c>
      <c r="AL8552" s="144">
        <v>0</v>
      </c>
      <c r="AM8552" s="144">
        <v>1.25</v>
      </c>
      <c r="AN8552" s="144">
        <v>1.25</v>
      </c>
      <c r="AO8552" s="145">
        <v>1.25</v>
      </c>
    </row>
    <row r="8553" spans="2:41" ht="14.5" hidden="1" x14ac:dyDescent="0.35">
      <c r="B8553" s="45" t="s">
        <v>3314</v>
      </c>
      <c r="C8553" s="54">
        <v>984783</v>
      </c>
      <c r="D8553" s="54">
        <v>984783</v>
      </c>
      <c r="E8553" s="60" t="s">
        <v>3219</v>
      </c>
      <c r="F8553" s="73">
        <v>0</v>
      </c>
      <c r="G8553" s="73">
        <v>1.25</v>
      </c>
      <c r="H8553" s="73">
        <v>1.25</v>
      </c>
      <c r="I8553" s="73">
        <v>1.25</v>
      </c>
      <c r="J8553" s="81" t="s">
        <v>4230</v>
      </c>
      <c r="AL8553" s="144">
        <v>0</v>
      </c>
      <c r="AM8553" s="144">
        <v>1.25</v>
      </c>
      <c r="AN8553" s="144">
        <v>1.25</v>
      </c>
      <c r="AO8553" s="145">
        <v>1.25</v>
      </c>
    </row>
    <row r="8554" spans="2:41" ht="14.5" hidden="1" x14ac:dyDescent="0.35">
      <c r="B8554" s="45" t="s">
        <v>3314</v>
      </c>
      <c r="C8554" s="54">
        <v>989036</v>
      </c>
      <c r="D8554" s="54">
        <v>989036</v>
      </c>
      <c r="E8554" s="60" t="s">
        <v>3219</v>
      </c>
      <c r="F8554" s="73">
        <v>0</v>
      </c>
      <c r="G8554" s="73">
        <v>1.25</v>
      </c>
      <c r="H8554" s="73">
        <v>1.25</v>
      </c>
      <c r="I8554" s="73">
        <v>1.25</v>
      </c>
      <c r="J8554" s="81" t="s">
        <v>4230</v>
      </c>
      <c r="AL8554" s="144">
        <v>0</v>
      </c>
      <c r="AM8554" s="144">
        <v>1.25</v>
      </c>
      <c r="AN8554" s="144">
        <v>1.25</v>
      </c>
      <c r="AO8554" s="145">
        <v>1.25</v>
      </c>
    </row>
    <row r="8555" spans="2:41" ht="14.5" hidden="1" x14ac:dyDescent="0.35">
      <c r="B8555" s="45" t="s">
        <v>3314</v>
      </c>
      <c r="C8555" s="54">
        <v>989049</v>
      </c>
      <c r="D8555" s="54">
        <v>989049</v>
      </c>
      <c r="E8555" s="60" t="s">
        <v>3219</v>
      </c>
      <c r="F8555" s="73">
        <v>0</v>
      </c>
      <c r="G8555" s="73">
        <v>1.25</v>
      </c>
      <c r="H8555" s="73">
        <v>1.25</v>
      </c>
      <c r="I8555" s="73">
        <v>1.25</v>
      </c>
      <c r="J8555" s="81" t="s">
        <v>4230</v>
      </c>
      <c r="AL8555" s="144">
        <v>0</v>
      </c>
      <c r="AM8555" s="144">
        <v>1.25</v>
      </c>
      <c r="AN8555" s="144">
        <v>1.25</v>
      </c>
      <c r="AO8555" s="145">
        <v>1.25</v>
      </c>
    </row>
    <row r="8556" spans="2:41" ht="14.5" hidden="1" x14ac:dyDescent="0.35">
      <c r="B8556" s="45" t="s">
        <v>3314</v>
      </c>
      <c r="C8556" s="54">
        <v>118120</v>
      </c>
      <c r="D8556" s="54">
        <v>118120</v>
      </c>
      <c r="E8556" s="60" t="s">
        <v>3219</v>
      </c>
      <c r="F8556" s="73">
        <v>0</v>
      </c>
      <c r="G8556" s="73">
        <v>1.25</v>
      </c>
      <c r="H8556" s="73">
        <v>1.25</v>
      </c>
      <c r="I8556" s="73">
        <v>1.25</v>
      </c>
      <c r="J8556" s="81" t="s">
        <v>4230</v>
      </c>
      <c r="AL8556" s="144">
        <v>0</v>
      </c>
      <c r="AM8556" s="144">
        <v>1.25</v>
      </c>
      <c r="AN8556" s="144">
        <v>1.25</v>
      </c>
      <c r="AO8556" s="145">
        <v>1.25</v>
      </c>
    </row>
    <row r="8557" spans="2:41" ht="14.5" hidden="1" x14ac:dyDescent="0.35">
      <c r="B8557" s="45" t="s">
        <v>3314</v>
      </c>
      <c r="C8557" s="54">
        <v>118141</v>
      </c>
      <c r="D8557" s="54">
        <v>118141</v>
      </c>
      <c r="E8557" s="60" t="s">
        <v>3219</v>
      </c>
      <c r="F8557" s="73">
        <v>0</v>
      </c>
      <c r="G8557" s="73">
        <v>1.25</v>
      </c>
      <c r="H8557" s="73">
        <v>1.25</v>
      </c>
      <c r="I8557" s="73">
        <v>1.25</v>
      </c>
      <c r="J8557" s="81" t="s">
        <v>4230</v>
      </c>
      <c r="AL8557" s="144">
        <v>0</v>
      </c>
      <c r="AM8557" s="144">
        <v>1.25</v>
      </c>
      <c r="AN8557" s="144">
        <v>1.25</v>
      </c>
      <c r="AO8557" s="145">
        <v>1.25</v>
      </c>
    </row>
    <row r="8558" spans="2:41" ht="14.5" hidden="1" x14ac:dyDescent="0.35">
      <c r="B8558" s="45" t="s">
        <v>3314</v>
      </c>
      <c r="C8558" s="54">
        <v>118180</v>
      </c>
      <c r="D8558" s="54">
        <v>118180</v>
      </c>
      <c r="E8558" s="60" t="s">
        <v>3219</v>
      </c>
      <c r="F8558" s="73">
        <v>0</v>
      </c>
      <c r="G8558" s="73">
        <v>1.25</v>
      </c>
      <c r="H8558" s="73">
        <v>1.25</v>
      </c>
      <c r="I8558" s="73">
        <v>1.25</v>
      </c>
      <c r="J8558" s="81" t="s">
        <v>4230</v>
      </c>
      <c r="AL8558" s="144">
        <v>0</v>
      </c>
      <c r="AM8558" s="144">
        <v>1.25</v>
      </c>
      <c r="AN8558" s="144">
        <v>1.25</v>
      </c>
      <c r="AO8558" s="145">
        <v>1.25</v>
      </c>
    </row>
    <row r="8559" spans="2:41" ht="14.5" hidden="1" x14ac:dyDescent="0.35">
      <c r="B8559" s="45" t="s">
        <v>3314</v>
      </c>
      <c r="C8559" s="54">
        <v>118770</v>
      </c>
      <c r="D8559" s="54">
        <v>118770</v>
      </c>
      <c r="E8559" s="60" t="s">
        <v>3219</v>
      </c>
      <c r="F8559" s="73">
        <v>0</v>
      </c>
      <c r="G8559" s="73">
        <v>1.25</v>
      </c>
      <c r="H8559" s="73">
        <v>1.25</v>
      </c>
      <c r="I8559" s="73">
        <v>1.25</v>
      </c>
      <c r="J8559" s="81" t="s">
        <v>4230</v>
      </c>
      <c r="AL8559" s="144">
        <v>0</v>
      </c>
      <c r="AM8559" s="144">
        <v>1.25</v>
      </c>
      <c r="AN8559" s="144">
        <v>1.25</v>
      </c>
      <c r="AO8559" s="145">
        <v>1.25</v>
      </c>
    </row>
    <row r="8560" spans="2:41" ht="14.5" hidden="1" x14ac:dyDescent="0.35">
      <c r="B8560" s="45" t="s">
        <v>3314</v>
      </c>
      <c r="C8560" s="54">
        <v>118878</v>
      </c>
      <c r="D8560" s="54">
        <v>118878</v>
      </c>
      <c r="E8560" s="60" t="s">
        <v>3219</v>
      </c>
      <c r="F8560" s="73">
        <v>0</v>
      </c>
      <c r="G8560" s="73">
        <v>1.25</v>
      </c>
      <c r="H8560" s="73">
        <v>1.25</v>
      </c>
      <c r="I8560" s="73">
        <v>1.25</v>
      </c>
      <c r="J8560" s="81" t="s">
        <v>4230</v>
      </c>
      <c r="AL8560" s="144">
        <v>0</v>
      </c>
      <c r="AM8560" s="144">
        <v>1.25</v>
      </c>
      <c r="AN8560" s="144">
        <v>1.25</v>
      </c>
      <c r="AO8560" s="145">
        <v>1.25</v>
      </c>
    </row>
    <row r="8561" spans="2:41" ht="14.5" hidden="1" x14ac:dyDescent="0.35">
      <c r="B8561" s="45" t="s">
        <v>3314</v>
      </c>
      <c r="C8561" s="54">
        <v>901240</v>
      </c>
      <c r="D8561" s="54">
        <v>901240</v>
      </c>
      <c r="E8561" s="60" t="s">
        <v>3220</v>
      </c>
      <c r="F8561" s="73">
        <v>0</v>
      </c>
      <c r="G8561" s="73">
        <v>1.2916666666666667</v>
      </c>
      <c r="H8561" s="73">
        <v>1.2916666666666667</v>
      </c>
      <c r="I8561" s="73">
        <v>1.2916666666666667</v>
      </c>
      <c r="J8561" s="81" t="s">
        <v>4230</v>
      </c>
      <c r="AL8561" s="144">
        <v>0</v>
      </c>
      <c r="AM8561" s="144">
        <v>1.2916666666666667</v>
      </c>
      <c r="AN8561" s="144">
        <v>1.2916666666666667</v>
      </c>
      <c r="AO8561" s="145">
        <v>1.2916666666666667</v>
      </c>
    </row>
    <row r="8562" spans="2:41" ht="14.5" hidden="1" x14ac:dyDescent="0.35">
      <c r="B8562" s="45" t="s">
        <v>3314</v>
      </c>
      <c r="C8562" s="54">
        <v>901794</v>
      </c>
      <c r="D8562" s="54">
        <v>901794</v>
      </c>
      <c r="E8562" s="60" t="s">
        <v>3220</v>
      </c>
      <c r="F8562" s="73">
        <v>0</v>
      </c>
      <c r="G8562" s="73">
        <v>1.2916666666666667</v>
      </c>
      <c r="H8562" s="73">
        <v>1.2916666666666667</v>
      </c>
      <c r="I8562" s="73">
        <v>1.2916666666666667</v>
      </c>
      <c r="J8562" s="81" t="s">
        <v>4230</v>
      </c>
      <c r="AL8562" s="144">
        <v>0</v>
      </c>
      <c r="AM8562" s="144">
        <v>1.2916666666666667</v>
      </c>
      <c r="AN8562" s="144">
        <v>1.2916666666666667</v>
      </c>
      <c r="AO8562" s="145">
        <v>1.2916666666666667</v>
      </c>
    </row>
    <row r="8563" spans="2:41" ht="14.5" hidden="1" x14ac:dyDescent="0.35">
      <c r="B8563" s="45" t="s">
        <v>3314</v>
      </c>
      <c r="C8563" s="54">
        <v>901830</v>
      </c>
      <c r="D8563" s="54">
        <v>901830</v>
      </c>
      <c r="E8563" s="60" t="s">
        <v>3220</v>
      </c>
      <c r="F8563" s="73">
        <v>0</v>
      </c>
      <c r="G8563" s="73">
        <v>1.2916666666666667</v>
      </c>
      <c r="H8563" s="73">
        <v>1.2916666666666667</v>
      </c>
      <c r="I8563" s="73">
        <v>1.2916666666666667</v>
      </c>
      <c r="J8563" s="81" t="s">
        <v>4230</v>
      </c>
      <c r="AL8563" s="144">
        <v>0</v>
      </c>
      <c r="AM8563" s="144">
        <v>1.2916666666666667</v>
      </c>
      <c r="AN8563" s="144">
        <v>1.2916666666666667</v>
      </c>
      <c r="AO8563" s="145">
        <v>1.2916666666666667</v>
      </c>
    </row>
    <row r="8564" spans="2:41" ht="14.5" hidden="1" x14ac:dyDescent="0.35">
      <c r="B8564" s="45" t="s">
        <v>3314</v>
      </c>
      <c r="C8564" s="54">
        <v>901853</v>
      </c>
      <c r="D8564" s="54">
        <v>901853</v>
      </c>
      <c r="E8564" s="60" t="s">
        <v>3220</v>
      </c>
      <c r="F8564" s="73">
        <v>0</v>
      </c>
      <c r="G8564" s="73">
        <v>1.2916666666666667</v>
      </c>
      <c r="H8564" s="73">
        <v>1.2916666666666667</v>
      </c>
      <c r="I8564" s="73">
        <v>1.2916666666666667</v>
      </c>
      <c r="J8564" s="81" t="s">
        <v>4230</v>
      </c>
      <c r="AL8564" s="144">
        <v>0</v>
      </c>
      <c r="AM8564" s="144">
        <v>1.2916666666666667</v>
      </c>
      <c r="AN8564" s="144">
        <v>1.2916666666666667</v>
      </c>
      <c r="AO8564" s="145">
        <v>1.2916666666666667</v>
      </c>
    </row>
    <row r="8565" spans="2:41" ht="14.5" hidden="1" x14ac:dyDescent="0.35">
      <c r="B8565" s="45" t="s">
        <v>3314</v>
      </c>
      <c r="C8565" s="54">
        <v>901949</v>
      </c>
      <c r="D8565" s="54">
        <v>901949</v>
      </c>
      <c r="E8565" s="60" t="s">
        <v>3220</v>
      </c>
      <c r="F8565" s="73">
        <v>0</v>
      </c>
      <c r="G8565" s="73">
        <v>1.2916666666666667</v>
      </c>
      <c r="H8565" s="73">
        <v>1.2916666666666667</v>
      </c>
      <c r="I8565" s="73">
        <v>1.2916666666666667</v>
      </c>
      <c r="J8565" s="81" t="s">
        <v>4230</v>
      </c>
      <c r="AL8565" s="144">
        <v>0</v>
      </c>
      <c r="AM8565" s="144">
        <v>1.2916666666666667</v>
      </c>
      <c r="AN8565" s="144">
        <v>1.2916666666666667</v>
      </c>
      <c r="AO8565" s="145">
        <v>1.2916666666666667</v>
      </c>
    </row>
    <row r="8566" spans="2:41" ht="14.5" hidden="1" x14ac:dyDescent="0.35">
      <c r="B8566" s="45" t="s">
        <v>3314</v>
      </c>
      <c r="C8566" s="54">
        <v>902004</v>
      </c>
      <c r="D8566" s="54">
        <v>902005</v>
      </c>
      <c r="E8566" s="60" t="s">
        <v>3220</v>
      </c>
      <c r="F8566" s="73">
        <v>0</v>
      </c>
      <c r="G8566" s="73">
        <v>1.2916666666666667</v>
      </c>
      <c r="H8566" s="73">
        <v>1.2916666666666667</v>
      </c>
      <c r="I8566" s="73">
        <v>1.2916666666666667</v>
      </c>
      <c r="J8566" s="81" t="s">
        <v>4230</v>
      </c>
      <c r="AL8566" s="144">
        <v>0</v>
      </c>
      <c r="AM8566" s="144">
        <v>1.2916666666666667</v>
      </c>
      <c r="AN8566" s="144">
        <v>1.2916666666666667</v>
      </c>
      <c r="AO8566" s="145">
        <v>1.2916666666666667</v>
      </c>
    </row>
    <row r="8567" spans="2:41" ht="14.5" hidden="1" x14ac:dyDescent="0.35">
      <c r="B8567" s="45" t="s">
        <v>3314</v>
      </c>
      <c r="C8567" s="54">
        <v>902007</v>
      </c>
      <c r="D8567" s="54">
        <v>902008</v>
      </c>
      <c r="E8567" s="60" t="s">
        <v>3220</v>
      </c>
      <c r="F8567" s="73">
        <v>0</v>
      </c>
      <c r="G8567" s="73">
        <v>1.2916666666666667</v>
      </c>
      <c r="H8567" s="73">
        <v>1.2916666666666667</v>
      </c>
      <c r="I8567" s="73">
        <v>1.2916666666666667</v>
      </c>
      <c r="J8567" s="81" t="s">
        <v>4230</v>
      </c>
      <c r="AL8567" s="144">
        <v>0</v>
      </c>
      <c r="AM8567" s="144">
        <v>1.2916666666666667</v>
      </c>
      <c r="AN8567" s="144">
        <v>1.2916666666666667</v>
      </c>
      <c r="AO8567" s="145">
        <v>1.2916666666666667</v>
      </c>
    </row>
    <row r="8568" spans="2:41" ht="14.5" hidden="1" x14ac:dyDescent="0.35">
      <c r="B8568" s="45" t="s">
        <v>3314</v>
      </c>
      <c r="C8568" s="54">
        <v>903042</v>
      </c>
      <c r="D8568" s="54">
        <v>903042</v>
      </c>
      <c r="E8568" s="60" t="s">
        <v>3220</v>
      </c>
      <c r="F8568" s="73">
        <v>0</v>
      </c>
      <c r="G8568" s="73">
        <v>1.2916666666666667</v>
      </c>
      <c r="H8568" s="73">
        <v>1.2916666666666667</v>
      </c>
      <c r="I8568" s="73">
        <v>1.2916666666666667</v>
      </c>
      <c r="J8568" s="81" t="s">
        <v>4230</v>
      </c>
      <c r="AL8568" s="144">
        <v>0</v>
      </c>
      <c r="AM8568" s="144">
        <v>1.2916666666666667</v>
      </c>
      <c r="AN8568" s="144">
        <v>1.2916666666666667</v>
      </c>
      <c r="AO8568" s="145">
        <v>1.2916666666666667</v>
      </c>
    </row>
    <row r="8569" spans="2:41" ht="14.5" hidden="1" x14ac:dyDescent="0.35">
      <c r="B8569" s="45" t="s">
        <v>3314</v>
      </c>
      <c r="C8569" s="54">
        <v>903093</v>
      </c>
      <c r="D8569" s="54">
        <v>903093</v>
      </c>
      <c r="E8569" s="60" t="s">
        <v>3220</v>
      </c>
      <c r="F8569" s="73">
        <v>0</v>
      </c>
      <c r="G8569" s="73">
        <v>1.2916666666666667</v>
      </c>
      <c r="H8569" s="73">
        <v>1.2916666666666667</v>
      </c>
      <c r="I8569" s="73">
        <v>1.2916666666666667</v>
      </c>
      <c r="J8569" s="81" t="s">
        <v>4230</v>
      </c>
      <c r="AL8569" s="144">
        <v>0</v>
      </c>
      <c r="AM8569" s="144">
        <v>1.2916666666666667</v>
      </c>
      <c r="AN8569" s="144">
        <v>1.2916666666666667</v>
      </c>
      <c r="AO8569" s="145">
        <v>1.2916666666666667</v>
      </c>
    </row>
    <row r="8570" spans="2:41" ht="14.5" hidden="1" x14ac:dyDescent="0.35">
      <c r="B8570" s="45" t="s">
        <v>3314</v>
      </c>
      <c r="C8570" s="54">
        <v>903437</v>
      </c>
      <c r="D8570" s="54">
        <v>903437</v>
      </c>
      <c r="E8570" s="60" t="s">
        <v>3220</v>
      </c>
      <c r="F8570" s="73">
        <v>0</v>
      </c>
      <c r="G8570" s="73">
        <v>1.2916666666666667</v>
      </c>
      <c r="H8570" s="73">
        <v>1.2916666666666667</v>
      </c>
      <c r="I8570" s="73">
        <v>1.2916666666666667</v>
      </c>
      <c r="J8570" s="81" t="s">
        <v>4230</v>
      </c>
      <c r="AL8570" s="144">
        <v>0</v>
      </c>
      <c r="AM8570" s="144">
        <v>1.2916666666666667</v>
      </c>
      <c r="AN8570" s="144">
        <v>1.2916666666666667</v>
      </c>
      <c r="AO8570" s="145">
        <v>1.2916666666666667</v>
      </c>
    </row>
    <row r="8571" spans="2:41" ht="14.5" hidden="1" x14ac:dyDescent="0.35">
      <c r="B8571" s="45" t="s">
        <v>3314</v>
      </c>
      <c r="C8571" s="54">
        <v>903483</v>
      </c>
      <c r="D8571" s="54">
        <v>903483</v>
      </c>
      <c r="E8571" s="60" t="s">
        <v>3220</v>
      </c>
      <c r="F8571" s="73">
        <v>0</v>
      </c>
      <c r="G8571" s="73">
        <v>1.2916666666666667</v>
      </c>
      <c r="H8571" s="73">
        <v>1.2916666666666667</v>
      </c>
      <c r="I8571" s="73">
        <v>1.2916666666666667</v>
      </c>
      <c r="J8571" s="81" t="s">
        <v>4230</v>
      </c>
      <c r="AL8571" s="144">
        <v>0</v>
      </c>
      <c r="AM8571" s="144">
        <v>1.2916666666666667</v>
      </c>
      <c r="AN8571" s="144">
        <v>1.2916666666666667</v>
      </c>
      <c r="AO8571" s="145">
        <v>1.2916666666666667</v>
      </c>
    </row>
    <row r="8572" spans="2:41" ht="14.5" hidden="1" x14ac:dyDescent="0.35">
      <c r="B8572" s="45" t="s">
        <v>3314</v>
      </c>
      <c r="C8572" s="54">
        <v>903544</v>
      </c>
      <c r="D8572" s="54">
        <v>903544</v>
      </c>
      <c r="E8572" s="60" t="s">
        <v>3220</v>
      </c>
      <c r="F8572" s="73">
        <v>0</v>
      </c>
      <c r="G8572" s="73">
        <v>1.2916666666666667</v>
      </c>
      <c r="H8572" s="73">
        <v>1.2916666666666667</v>
      </c>
      <c r="I8572" s="73">
        <v>1.2916666666666667</v>
      </c>
      <c r="J8572" s="81" t="s">
        <v>4230</v>
      </c>
      <c r="AL8572" s="144">
        <v>0</v>
      </c>
      <c r="AM8572" s="144">
        <v>1.2916666666666667</v>
      </c>
      <c r="AN8572" s="144">
        <v>1.2916666666666667</v>
      </c>
      <c r="AO8572" s="145">
        <v>1.2916666666666667</v>
      </c>
    </row>
    <row r="8573" spans="2:41" ht="14.5" hidden="1" x14ac:dyDescent="0.35">
      <c r="B8573" s="45" t="s">
        <v>3314</v>
      </c>
      <c r="C8573" s="54">
        <v>903605</v>
      </c>
      <c r="D8573" s="54">
        <v>903605</v>
      </c>
      <c r="E8573" s="60" t="s">
        <v>3220</v>
      </c>
      <c r="F8573" s="73">
        <v>0</v>
      </c>
      <c r="G8573" s="73">
        <v>1.2916666666666667</v>
      </c>
      <c r="H8573" s="73">
        <v>1.2916666666666667</v>
      </c>
      <c r="I8573" s="73">
        <v>1.2916666666666667</v>
      </c>
      <c r="J8573" s="81" t="s">
        <v>4230</v>
      </c>
      <c r="AL8573" s="144">
        <v>0</v>
      </c>
      <c r="AM8573" s="144">
        <v>1.2916666666666667</v>
      </c>
      <c r="AN8573" s="144">
        <v>1.2916666666666667</v>
      </c>
      <c r="AO8573" s="145">
        <v>1.2916666666666667</v>
      </c>
    </row>
    <row r="8574" spans="2:41" ht="14.5" hidden="1" x14ac:dyDescent="0.35">
      <c r="B8574" s="45" t="s">
        <v>3314</v>
      </c>
      <c r="C8574" s="54">
        <v>903633</v>
      </c>
      <c r="D8574" s="54">
        <v>903633</v>
      </c>
      <c r="E8574" s="60" t="s">
        <v>3220</v>
      </c>
      <c r="F8574" s="73">
        <v>0</v>
      </c>
      <c r="G8574" s="73">
        <v>1.2916666666666667</v>
      </c>
      <c r="H8574" s="73">
        <v>1.2916666666666667</v>
      </c>
      <c r="I8574" s="73">
        <v>1.2916666666666667</v>
      </c>
      <c r="J8574" s="81" t="s">
        <v>4230</v>
      </c>
      <c r="AL8574" s="144">
        <v>0</v>
      </c>
      <c r="AM8574" s="144">
        <v>1.2916666666666667</v>
      </c>
      <c r="AN8574" s="144">
        <v>1.2916666666666667</v>
      </c>
      <c r="AO8574" s="145">
        <v>1.2916666666666667</v>
      </c>
    </row>
    <row r="8575" spans="2:41" ht="14.5" hidden="1" x14ac:dyDescent="0.35">
      <c r="B8575" s="45" t="s">
        <v>3314</v>
      </c>
      <c r="C8575" s="54">
        <v>903639</v>
      </c>
      <c r="D8575" s="54">
        <v>903639</v>
      </c>
      <c r="E8575" s="60" t="s">
        <v>3220</v>
      </c>
      <c r="F8575" s="73">
        <v>0</v>
      </c>
      <c r="G8575" s="73">
        <v>1.2916666666666667</v>
      </c>
      <c r="H8575" s="73">
        <v>1.2916666666666667</v>
      </c>
      <c r="I8575" s="73">
        <v>1.2916666666666667</v>
      </c>
      <c r="J8575" s="81" t="s">
        <v>4230</v>
      </c>
      <c r="AL8575" s="144">
        <v>0</v>
      </c>
      <c r="AM8575" s="144">
        <v>1.2916666666666667</v>
      </c>
      <c r="AN8575" s="144">
        <v>1.2916666666666667</v>
      </c>
      <c r="AO8575" s="145">
        <v>1.2916666666666667</v>
      </c>
    </row>
    <row r="8576" spans="2:41" ht="14.5" hidden="1" x14ac:dyDescent="0.35">
      <c r="B8576" s="45" t="s">
        <v>3314</v>
      </c>
      <c r="C8576" s="54">
        <v>903650</v>
      </c>
      <c r="D8576" s="54">
        <v>903650</v>
      </c>
      <c r="E8576" s="60" t="s">
        <v>3220</v>
      </c>
      <c r="F8576" s="73">
        <v>0</v>
      </c>
      <c r="G8576" s="73">
        <v>1.2916666666666667</v>
      </c>
      <c r="H8576" s="73">
        <v>1.2916666666666667</v>
      </c>
      <c r="I8576" s="73">
        <v>1.2916666666666667</v>
      </c>
      <c r="J8576" s="81" t="s">
        <v>4230</v>
      </c>
      <c r="AL8576" s="144">
        <v>0</v>
      </c>
      <c r="AM8576" s="144">
        <v>1.2916666666666667</v>
      </c>
      <c r="AN8576" s="144">
        <v>1.2916666666666667</v>
      </c>
      <c r="AO8576" s="145">
        <v>1.2916666666666667</v>
      </c>
    </row>
    <row r="8577" spans="2:41" ht="14.5" hidden="1" x14ac:dyDescent="0.35">
      <c r="B8577" s="45" t="s">
        <v>3314</v>
      </c>
      <c r="C8577" s="54">
        <v>903767</v>
      </c>
      <c r="D8577" s="54">
        <v>903767</v>
      </c>
      <c r="E8577" s="60" t="s">
        <v>3220</v>
      </c>
      <c r="F8577" s="73">
        <v>0</v>
      </c>
      <c r="G8577" s="73">
        <v>1.2916666666666667</v>
      </c>
      <c r="H8577" s="73">
        <v>1.2916666666666667</v>
      </c>
      <c r="I8577" s="73">
        <v>1.2916666666666667</v>
      </c>
      <c r="J8577" s="81" t="s">
        <v>4230</v>
      </c>
      <c r="AL8577" s="144">
        <v>0</v>
      </c>
      <c r="AM8577" s="144">
        <v>1.2916666666666667</v>
      </c>
      <c r="AN8577" s="144">
        <v>1.2916666666666667</v>
      </c>
      <c r="AO8577" s="145">
        <v>1.2916666666666667</v>
      </c>
    </row>
    <row r="8578" spans="2:41" ht="14.5" hidden="1" x14ac:dyDescent="0.35">
      <c r="B8578" s="45" t="s">
        <v>3314</v>
      </c>
      <c r="C8578" s="54">
        <v>903837</v>
      </c>
      <c r="D8578" s="54">
        <v>903837</v>
      </c>
      <c r="E8578" s="60" t="s">
        <v>3220</v>
      </c>
      <c r="F8578" s="73">
        <v>0</v>
      </c>
      <c r="G8578" s="73">
        <v>1.2916666666666667</v>
      </c>
      <c r="H8578" s="73">
        <v>1.2916666666666667</v>
      </c>
      <c r="I8578" s="73">
        <v>1.2916666666666667</v>
      </c>
      <c r="J8578" s="81" t="s">
        <v>4230</v>
      </c>
      <c r="AL8578" s="144">
        <v>0</v>
      </c>
      <c r="AM8578" s="144">
        <v>1.2916666666666667</v>
      </c>
      <c r="AN8578" s="144">
        <v>1.2916666666666667</v>
      </c>
      <c r="AO8578" s="145">
        <v>1.2916666666666667</v>
      </c>
    </row>
    <row r="8579" spans="2:41" ht="14.5" hidden="1" x14ac:dyDescent="0.35">
      <c r="B8579" s="45" t="s">
        <v>3314</v>
      </c>
      <c r="C8579" s="54">
        <v>903846</v>
      </c>
      <c r="D8579" s="54">
        <v>903847</v>
      </c>
      <c r="E8579" s="60" t="s">
        <v>3220</v>
      </c>
      <c r="F8579" s="73">
        <v>0</v>
      </c>
      <c r="G8579" s="73">
        <v>1.2916666666666667</v>
      </c>
      <c r="H8579" s="73">
        <v>1.2916666666666667</v>
      </c>
      <c r="I8579" s="73">
        <v>1.2916666666666667</v>
      </c>
      <c r="J8579" s="81" t="s">
        <v>4230</v>
      </c>
      <c r="AL8579" s="144">
        <v>0</v>
      </c>
      <c r="AM8579" s="144">
        <v>1.2916666666666667</v>
      </c>
      <c r="AN8579" s="144">
        <v>1.2916666666666667</v>
      </c>
      <c r="AO8579" s="145">
        <v>1.2916666666666667</v>
      </c>
    </row>
    <row r="8580" spans="2:41" ht="14.5" hidden="1" x14ac:dyDescent="0.35">
      <c r="B8580" s="45" t="s">
        <v>3314</v>
      </c>
      <c r="C8580" s="54">
        <v>903892</v>
      </c>
      <c r="D8580" s="54">
        <v>903892</v>
      </c>
      <c r="E8580" s="60" t="s">
        <v>3220</v>
      </c>
      <c r="F8580" s="73">
        <v>0</v>
      </c>
      <c r="G8580" s="73">
        <v>1.2916666666666667</v>
      </c>
      <c r="H8580" s="73">
        <v>1.2916666666666667</v>
      </c>
      <c r="I8580" s="73">
        <v>1.2916666666666667</v>
      </c>
      <c r="J8580" s="81" t="s">
        <v>4230</v>
      </c>
      <c r="AL8580" s="144">
        <v>0</v>
      </c>
      <c r="AM8580" s="144">
        <v>1.2916666666666667</v>
      </c>
      <c r="AN8580" s="144">
        <v>1.2916666666666667</v>
      </c>
      <c r="AO8580" s="145">
        <v>1.2916666666666667</v>
      </c>
    </row>
    <row r="8581" spans="2:41" ht="14.5" hidden="1" x14ac:dyDescent="0.35">
      <c r="B8581" s="45" t="s">
        <v>3314</v>
      </c>
      <c r="C8581" s="54">
        <v>903962</v>
      </c>
      <c r="D8581" s="54">
        <v>903962</v>
      </c>
      <c r="E8581" s="60" t="s">
        <v>3220</v>
      </c>
      <c r="F8581" s="73">
        <v>0</v>
      </c>
      <c r="G8581" s="73">
        <v>1.2916666666666667</v>
      </c>
      <c r="H8581" s="73">
        <v>1.2916666666666667</v>
      </c>
      <c r="I8581" s="73">
        <v>1.2916666666666667</v>
      </c>
      <c r="J8581" s="81" t="s">
        <v>4230</v>
      </c>
      <c r="AL8581" s="144">
        <v>0</v>
      </c>
      <c r="AM8581" s="144">
        <v>1.2916666666666667</v>
      </c>
      <c r="AN8581" s="144">
        <v>1.2916666666666667</v>
      </c>
      <c r="AO8581" s="145">
        <v>1.2916666666666667</v>
      </c>
    </row>
    <row r="8582" spans="2:41" ht="14.5" hidden="1" x14ac:dyDescent="0.35">
      <c r="B8582" s="45" t="s">
        <v>3314</v>
      </c>
      <c r="C8582" s="54">
        <v>904194</v>
      </c>
      <c r="D8582" s="54">
        <v>904194</v>
      </c>
      <c r="E8582" s="60" t="s">
        <v>3220</v>
      </c>
      <c r="F8582" s="73">
        <v>0</v>
      </c>
      <c r="G8582" s="73">
        <v>1.2916666666666667</v>
      </c>
      <c r="H8582" s="73">
        <v>1.2916666666666667</v>
      </c>
      <c r="I8582" s="73">
        <v>1.2916666666666667</v>
      </c>
      <c r="J8582" s="81" t="s">
        <v>4230</v>
      </c>
      <c r="AL8582" s="144">
        <v>0</v>
      </c>
      <c r="AM8582" s="144">
        <v>1.2916666666666667</v>
      </c>
      <c r="AN8582" s="144">
        <v>1.2916666666666667</v>
      </c>
      <c r="AO8582" s="145">
        <v>1.2916666666666667</v>
      </c>
    </row>
    <row r="8583" spans="2:41" ht="14.5" hidden="1" x14ac:dyDescent="0.35">
      <c r="B8583" s="45" t="s">
        <v>3314</v>
      </c>
      <c r="C8583" s="54">
        <v>904364</v>
      </c>
      <c r="D8583" s="54">
        <v>904365</v>
      </c>
      <c r="E8583" s="60" t="s">
        <v>3220</v>
      </c>
      <c r="F8583" s="73">
        <v>0</v>
      </c>
      <c r="G8583" s="73">
        <v>1.2916666666666667</v>
      </c>
      <c r="H8583" s="73">
        <v>1.2916666666666667</v>
      </c>
      <c r="I8583" s="73">
        <v>1.2916666666666667</v>
      </c>
      <c r="J8583" s="81" t="s">
        <v>4230</v>
      </c>
      <c r="AL8583" s="144">
        <v>0</v>
      </c>
      <c r="AM8583" s="144">
        <v>1.2916666666666667</v>
      </c>
      <c r="AN8583" s="144">
        <v>1.2916666666666667</v>
      </c>
      <c r="AO8583" s="145">
        <v>1.2916666666666667</v>
      </c>
    </row>
    <row r="8584" spans="2:41" ht="14.5" hidden="1" x14ac:dyDescent="0.35">
      <c r="B8584" s="45" t="s">
        <v>3314</v>
      </c>
      <c r="C8584" s="54">
        <v>904542</v>
      </c>
      <c r="D8584" s="54">
        <v>904542</v>
      </c>
      <c r="E8584" s="60" t="s">
        <v>3220</v>
      </c>
      <c r="F8584" s="73">
        <v>0</v>
      </c>
      <c r="G8584" s="73">
        <v>1.2916666666666667</v>
      </c>
      <c r="H8584" s="73">
        <v>1.2916666666666667</v>
      </c>
      <c r="I8584" s="73">
        <v>1.2916666666666667</v>
      </c>
      <c r="J8584" s="81" t="s">
        <v>4230</v>
      </c>
      <c r="AL8584" s="144">
        <v>0</v>
      </c>
      <c r="AM8584" s="144">
        <v>1.2916666666666667</v>
      </c>
      <c r="AN8584" s="144">
        <v>1.2916666666666667</v>
      </c>
      <c r="AO8584" s="145">
        <v>1.2916666666666667</v>
      </c>
    </row>
    <row r="8585" spans="2:41" ht="14.5" hidden="1" x14ac:dyDescent="0.35">
      <c r="B8585" s="45" t="s">
        <v>3314</v>
      </c>
      <c r="C8585" s="54">
        <v>904670</v>
      </c>
      <c r="D8585" s="54">
        <v>904670</v>
      </c>
      <c r="E8585" s="60" t="s">
        <v>3220</v>
      </c>
      <c r="F8585" s="73">
        <v>0</v>
      </c>
      <c r="G8585" s="73">
        <v>1.2916666666666667</v>
      </c>
      <c r="H8585" s="73">
        <v>1.2916666666666667</v>
      </c>
      <c r="I8585" s="73">
        <v>1.2916666666666667</v>
      </c>
      <c r="J8585" s="81" t="s">
        <v>4230</v>
      </c>
      <c r="AL8585" s="144">
        <v>0</v>
      </c>
      <c r="AM8585" s="144">
        <v>1.2916666666666667</v>
      </c>
      <c r="AN8585" s="144">
        <v>1.2916666666666667</v>
      </c>
      <c r="AO8585" s="145">
        <v>1.2916666666666667</v>
      </c>
    </row>
    <row r="8586" spans="2:41" ht="14.5" hidden="1" x14ac:dyDescent="0.35">
      <c r="B8586" s="45" t="s">
        <v>3314</v>
      </c>
      <c r="C8586" s="54">
        <v>904674</v>
      </c>
      <c r="D8586" s="54">
        <v>904674</v>
      </c>
      <c r="E8586" s="60" t="s">
        <v>3220</v>
      </c>
      <c r="F8586" s="73">
        <v>0</v>
      </c>
      <c r="G8586" s="73">
        <v>1.2916666666666667</v>
      </c>
      <c r="H8586" s="73">
        <v>1.2916666666666667</v>
      </c>
      <c r="I8586" s="73">
        <v>1.2916666666666667</v>
      </c>
      <c r="J8586" s="81" t="s">
        <v>4230</v>
      </c>
      <c r="AL8586" s="144">
        <v>0</v>
      </c>
      <c r="AM8586" s="144">
        <v>1.2916666666666667</v>
      </c>
      <c r="AN8586" s="144">
        <v>1.2916666666666667</v>
      </c>
      <c r="AO8586" s="145">
        <v>1.2916666666666667</v>
      </c>
    </row>
    <row r="8587" spans="2:41" ht="14.5" hidden="1" x14ac:dyDescent="0.35">
      <c r="B8587" s="45" t="s">
        <v>3314</v>
      </c>
      <c r="C8587" s="54">
        <v>904678</v>
      </c>
      <c r="D8587" s="54">
        <v>904678</v>
      </c>
      <c r="E8587" s="60" t="s">
        <v>3220</v>
      </c>
      <c r="F8587" s="73">
        <v>0</v>
      </c>
      <c r="G8587" s="73">
        <v>1.2916666666666667</v>
      </c>
      <c r="H8587" s="73">
        <v>1.2916666666666667</v>
      </c>
      <c r="I8587" s="73">
        <v>1.2916666666666667</v>
      </c>
      <c r="J8587" s="81" t="s">
        <v>4230</v>
      </c>
      <c r="AL8587" s="144">
        <v>0</v>
      </c>
      <c r="AM8587" s="144">
        <v>1.2916666666666667</v>
      </c>
      <c r="AN8587" s="144">
        <v>1.2916666666666667</v>
      </c>
      <c r="AO8587" s="145">
        <v>1.2916666666666667</v>
      </c>
    </row>
    <row r="8588" spans="2:41" ht="14.5" hidden="1" x14ac:dyDescent="0.35">
      <c r="B8588" s="45" t="s">
        <v>3314</v>
      </c>
      <c r="C8588" s="54">
        <v>904791</v>
      </c>
      <c r="D8588" s="54">
        <v>904791</v>
      </c>
      <c r="E8588" s="60" t="s">
        <v>3220</v>
      </c>
      <c r="F8588" s="73">
        <v>0</v>
      </c>
      <c r="G8588" s="73">
        <v>1.2916666666666667</v>
      </c>
      <c r="H8588" s="73">
        <v>1.2916666666666667</v>
      </c>
      <c r="I8588" s="73">
        <v>1.2916666666666667</v>
      </c>
      <c r="J8588" s="81" t="s">
        <v>4230</v>
      </c>
      <c r="AL8588" s="144">
        <v>0</v>
      </c>
      <c r="AM8588" s="144">
        <v>1.2916666666666667</v>
      </c>
      <c r="AN8588" s="144">
        <v>1.2916666666666667</v>
      </c>
      <c r="AO8588" s="145">
        <v>1.2916666666666667</v>
      </c>
    </row>
    <row r="8589" spans="2:41" ht="14.5" hidden="1" x14ac:dyDescent="0.35">
      <c r="B8589" s="45" t="s">
        <v>3314</v>
      </c>
      <c r="C8589" s="54">
        <v>904883</v>
      </c>
      <c r="D8589" s="54">
        <v>904883</v>
      </c>
      <c r="E8589" s="60" t="s">
        <v>3220</v>
      </c>
      <c r="F8589" s="73">
        <v>0</v>
      </c>
      <c r="G8589" s="73">
        <v>1.2916666666666667</v>
      </c>
      <c r="H8589" s="73">
        <v>1.2916666666666667</v>
      </c>
      <c r="I8589" s="73">
        <v>1.2916666666666667</v>
      </c>
      <c r="J8589" s="81" t="s">
        <v>4230</v>
      </c>
      <c r="AL8589" s="144">
        <v>0</v>
      </c>
      <c r="AM8589" s="144">
        <v>1.2916666666666667</v>
      </c>
      <c r="AN8589" s="144">
        <v>1.2916666666666667</v>
      </c>
      <c r="AO8589" s="145">
        <v>1.2916666666666667</v>
      </c>
    </row>
    <row r="8590" spans="2:41" ht="14.5" hidden="1" x14ac:dyDescent="0.35">
      <c r="B8590" s="45" t="s">
        <v>3314</v>
      </c>
      <c r="C8590" s="54">
        <v>905000</v>
      </c>
      <c r="D8590" s="54">
        <v>905000</v>
      </c>
      <c r="E8590" s="60" t="s">
        <v>3220</v>
      </c>
      <c r="F8590" s="73">
        <v>0</v>
      </c>
      <c r="G8590" s="73">
        <v>1.2916666666666667</v>
      </c>
      <c r="H8590" s="73">
        <v>1.2916666666666667</v>
      </c>
      <c r="I8590" s="73">
        <v>1.2916666666666667</v>
      </c>
      <c r="J8590" s="81" t="s">
        <v>4230</v>
      </c>
      <c r="AL8590" s="144">
        <v>0</v>
      </c>
      <c r="AM8590" s="144">
        <v>1.2916666666666667</v>
      </c>
      <c r="AN8590" s="144">
        <v>1.2916666666666667</v>
      </c>
      <c r="AO8590" s="145">
        <v>1.2916666666666667</v>
      </c>
    </row>
    <row r="8591" spans="2:41" ht="14.5" hidden="1" x14ac:dyDescent="0.35">
      <c r="B8591" s="45" t="s">
        <v>3314</v>
      </c>
      <c r="C8591" s="54">
        <v>905004</v>
      </c>
      <c r="D8591" s="54">
        <v>905004</v>
      </c>
      <c r="E8591" s="60" t="s">
        <v>3220</v>
      </c>
      <c r="F8591" s="73">
        <v>0</v>
      </c>
      <c r="G8591" s="73">
        <v>1.2916666666666667</v>
      </c>
      <c r="H8591" s="73">
        <v>1.2916666666666667</v>
      </c>
      <c r="I8591" s="73">
        <v>1.2916666666666667</v>
      </c>
      <c r="J8591" s="81" t="s">
        <v>4230</v>
      </c>
      <c r="AL8591" s="144">
        <v>0</v>
      </c>
      <c r="AM8591" s="144">
        <v>1.2916666666666667</v>
      </c>
      <c r="AN8591" s="144">
        <v>1.2916666666666667</v>
      </c>
      <c r="AO8591" s="145">
        <v>1.2916666666666667</v>
      </c>
    </row>
    <row r="8592" spans="2:41" ht="14.5" hidden="1" x14ac:dyDescent="0.35">
      <c r="B8592" s="45" t="s">
        <v>3314</v>
      </c>
      <c r="C8592" s="54">
        <v>905017</v>
      </c>
      <c r="D8592" s="54">
        <v>905017</v>
      </c>
      <c r="E8592" s="60" t="s">
        <v>3220</v>
      </c>
      <c r="F8592" s="73">
        <v>0</v>
      </c>
      <c r="G8592" s="73">
        <v>1.2916666666666667</v>
      </c>
      <c r="H8592" s="73">
        <v>1.2916666666666667</v>
      </c>
      <c r="I8592" s="73">
        <v>1.2916666666666667</v>
      </c>
      <c r="J8592" s="81" t="s">
        <v>4230</v>
      </c>
      <c r="AL8592" s="144">
        <v>0</v>
      </c>
      <c r="AM8592" s="144">
        <v>1.2916666666666667</v>
      </c>
      <c r="AN8592" s="144">
        <v>1.2916666666666667</v>
      </c>
      <c r="AO8592" s="145">
        <v>1.2916666666666667</v>
      </c>
    </row>
    <row r="8593" spans="2:41" ht="14.5" hidden="1" x14ac:dyDescent="0.35">
      <c r="B8593" s="45" t="s">
        <v>3314</v>
      </c>
      <c r="C8593" s="54">
        <v>905021</v>
      </c>
      <c r="D8593" s="54">
        <v>905021</v>
      </c>
      <c r="E8593" s="60" t="s">
        <v>3220</v>
      </c>
      <c r="F8593" s="73">
        <v>0</v>
      </c>
      <c r="G8593" s="73">
        <v>1.2916666666666667</v>
      </c>
      <c r="H8593" s="73">
        <v>1.2916666666666667</v>
      </c>
      <c r="I8593" s="73">
        <v>1.2916666666666667</v>
      </c>
      <c r="J8593" s="81" t="s">
        <v>4230</v>
      </c>
      <c r="AL8593" s="144">
        <v>0</v>
      </c>
      <c r="AM8593" s="144">
        <v>1.2916666666666667</v>
      </c>
      <c r="AN8593" s="144">
        <v>1.2916666666666667</v>
      </c>
      <c r="AO8593" s="145">
        <v>1.2916666666666667</v>
      </c>
    </row>
    <row r="8594" spans="2:41" ht="14.5" hidden="1" x14ac:dyDescent="0.35">
      <c r="B8594" s="45" t="s">
        <v>3314</v>
      </c>
      <c r="C8594" s="54">
        <v>905269</v>
      </c>
      <c r="D8594" s="54">
        <v>905269</v>
      </c>
      <c r="E8594" s="60" t="s">
        <v>3220</v>
      </c>
      <c r="F8594" s="73">
        <v>0</v>
      </c>
      <c r="G8594" s="73">
        <v>1.2916666666666667</v>
      </c>
      <c r="H8594" s="73">
        <v>1.2916666666666667</v>
      </c>
      <c r="I8594" s="73">
        <v>1.2916666666666667</v>
      </c>
      <c r="J8594" s="81" t="s">
        <v>4230</v>
      </c>
      <c r="AL8594" s="144">
        <v>0</v>
      </c>
      <c r="AM8594" s="144">
        <v>1.2916666666666667</v>
      </c>
      <c r="AN8594" s="144">
        <v>1.2916666666666667</v>
      </c>
      <c r="AO8594" s="145">
        <v>1.2916666666666667</v>
      </c>
    </row>
    <row r="8595" spans="2:41" ht="14.5" hidden="1" x14ac:dyDescent="0.35">
      <c r="B8595" s="45" t="s">
        <v>3314</v>
      </c>
      <c r="C8595" s="54">
        <v>905281</v>
      </c>
      <c r="D8595" s="54">
        <v>905281</v>
      </c>
      <c r="E8595" s="60" t="s">
        <v>3220</v>
      </c>
      <c r="F8595" s="73">
        <v>0</v>
      </c>
      <c r="G8595" s="73">
        <v>1.2916666666666667</v>
      </c>
      <c r="H8595" s="73">
        <v>1.2916666666666667</v>
      </c>
      <c r="I8595" s="73">
        <v>1.2916666666666667</v>
      </c>
      <c r="J8595" s="81" t="s">
        <v>4230</v>
      </c>
      <c r="AL8595" s="144">
        <v>0</v>
      </c>
      <c r="AM8595" s="144">
        <v>1.2916666666666667</v>
      </c>
      <c r="AN8595" s="144">
        <v>1.2916666666666667</v>
      </c>
      <c r="AO8595" s="145">
        <v>1.2916666666666667</v>
      </c>
    </row>
    <row r="8596" spans="2:41" ht="14.5" hidden="1" x14ac:dyDescent="0.35">
      <c r="B8596" s="45" t="s">
        <v>3314</v>
      </c>
      <c r="C8596" s="54">
        <v>905291</v>
      </c>
      <c r="D8596" s="54">
        <v>905291</v>
      </c>
      <c r="E8596" s="60" t="s">
        <v>3220</v>
      </c>
      <c r="F8596" s="73">
        <v>0</v>
      </c>
      <c r="G8596" s="73">
        <v>1.2916666666666667</v>
      </c>
      <c r="H8596" s="73">
        <v>1.2916666666666667</v>
      </c>
      <c r="I8596" s="73">
        <v>1.2916666666666667</v>
      </c>
      <c r="J8596" s="81" t="s">
        <v>4230</v>
      </c>
      <c r="AL8596" s="144">
        <v>0</v>
      </c>
      <c r="AM8596" s="144">
        <v>1.2916666666666667</v>
      </c>
      <c r="AN8596" s="144">
        <v>1.2916666666666667</v>
      </c>
      <c r="AO8596" s="145">
        <v>1.2916666666666667</v>
      </c>
    </row>
    <row r="8597" spans="2:41" ht="14.5" hidden="1" x14ac:dyDescent="0.35">
      <c r="B8597" s="45" t="s">
        <v>3314</v>
      </c>
      <c r="C8597" s="54">
        <v>905304</v>
      </c>
      <c r="D8597" s="54">
        <v>905304</v>
      </c>
      <c r="E8597" s="60" t="s">
        <v>3220</v>
      </c>
      <c r="F8597" s="73">
        <v>0</v>
      </c>
      <c r="G8597" s="73">
        <v>1.2916666666666667</v>
      </c>
      <c r="H8597" s="73">
        <v>1.2916666666666667</v>
      </c>
      <c r="I8597" s="73">
        <v>1.2916666666666667</v>
      </c>
      <c r="J8597" s="81" t="s">
        <v>4230</v>
      </c>
      <c r="AL8597" s="144">
        <v>0</v>
      </c>
      <c r="AM8597" s="144">
        <v>1.2916666666666667</v>
      </c>
      <c r="AN8597" s="144">
        <v>1.2916666666666667</v>
      </c>
      <c r="AO8597" s="145">
        <v>1.2916666666666667</v>
      </c>
    </row>
    <row r="8598" spans="2:41" ht="14.5" hidden="1" x14ac:dyDescent="0.35">
      <c r="B8598" s="45" t="s">
        <v>3314</v>
      </c>
      <c r="C8598" s="54">
        <v>905583</v>
      </c>
      <c r="D8598" s="54">
        <v>905583</v>
      </c>
      <c r="E8598" s="60" t="s">
        <v>3220</v>
      </c>
      <c r="F8598" s="73">
        <v>0</v>
      </c>
      <c r="G8598" s="73">
        <v>1.2916666666666667</v>
      </c>
      <c r="H8598" s="73">
        <v>1.2916666666666667</v>
      </c>
      <c r="I8598" s="73">
        <v>1.2916666666666667</v>
      </c>
      <c r="J8598" s="81" t="s">
        <v>4230</v>
      </c>
      <c r="AL8598" s="144">
        <v>0</v>
      </c>
      <c r="AM8598" s="144">
        <v>1.2916666666666667</v>
      </c>
      <c r="AN8598" s="144">
        <v>1.2916666666666667</v>
      </c>
      <c r="AO8598" s="145">
        <v>1.2916666666666667</v>
      </c>
    </row>
    <row r="8599" spans="2:41" ht="14.5" hidden="1" x14ac:dyDescent="0.35">
      <c r="B8599" s="45" t="s">
        <v>3314</v>
      </c>
      <c r="C8599" s="54">
        <v>905696</v>
      </c>
      <c r="D8599" s="54">
        <v>905696</v>
      </c>
      <c r="E8599" s="60" t="s">
        <v>3220</v>
      </c>
      <c r="F8599" s="73">
        <v>0</v>
      </c>
      <c r="G8599" s="73">
        <v>1.2916666666666667</v>
      </c>
      <c r="H8599" s="73">
        <v>1.2916666666666667</v>
      </c>
      <c r="I8599" s="73">
        <v>1.2916666666666667</v>
      </c>
      <c r="J8599" s="81" t="s">
        <v>4230</v>
      </c>
      <c r="AL8599" s="144">
        <v>0</v>
      </c>
      <c r="AM8599" s="144">
        <v>1.2916666666666667</v>
      </c>
      <c r="AN8599" s="144">
        <v>1.2916666666666667</v>
      </c>
      <c r="AO8599" s="145">
        <v>1.2916666666666667</v>
      </c>
    </row>
    <row r="8600" spans="2:41" ht="14.5" hidden="1" x14ac:dyDescent="0.35">
      <c r="B8600" s="45" t="s">
        <v>3314</v>
      </c>
      <c r="C8600" s="54">
        <v>905801</v>
      </c>
      <c r="D8600" s="54">
        <v>905801</v>
      </c>
      <c r="E8600" s="60" t="s">
        <v>3220</v>
      </c>
      <c r="F8600" s="73">
        <v>0</v>
      </c>
      <c r="G8600" s="73">
        <v>1.2916666666666667</v>
      </c>
      <c r="H8600" s="73">
        <v>1.2916666666666667</v>
      </c>
      <c r="I8600" s="73">
        <v>1.2916666666666667</v>
      </c>
      <c r="J8600" s="81" t="s">
        <v>4230</v>
      </c>
      <c r="AL8600" s="144">
        <v>0</v>
      </c>
      <c r="AM8600" s="144">
        <v>1.2916666666666667</v>
      </c>
      <c r="AN8600" s="144">
        <v>1.2916666666666667</v>
      </c>
      <c r="AO8600" s="145">
        <v>1.2916666666666667</v>
      </c>
    </row>
    <row r="8601" spans="2:41" ht="14.5" hidden="1" x14ac:dyDescent="0.35">
      <c r="B8601" s="45" t="s">
        <v>3314</v>
      </c>
      <c r="C8601" s="54">
        <v>905808</v>
      </c>
      <c r="D8601" s="54">
        <v>905808</v>
      </c>
      <c r="E8601" s="60" t="s">
        <v>3220</v>
      </c>
      <c r="F8601" s="73">
        <v>0</v>
      </c>
      <c r="G8601" s="73">
        <v>1.2916666666666667</v>
      </c>
      <c r="H8601" s="73">
        <v>1.2916666666666667</v>
      </c>
      <c r="I8601" s="73">
        <v>1.2916666666666667</v>
      </c>
      <c r="J8601" s="81" t="s">
        <v>4230</v>
      </c>
      <c r="AL8601" s="144">
        <v>0</v>
      </c>
      <c r="AM8601" s="144">
        <v>1.2916666666666667</v>
      </c>
      <c r="AN8601" s="144">
        <v>1.2916666666666667</v>
      </c>
      <c r="AO8601" s="145">
        <v>1.2916666666666667</v>
      </c>
    </row>
    <row r="8602" spans="2:41" ht="14.5" hidden="1" x14ac:dyDescent="0.35">
      <c r="B8602" s="45" t="s">
        <v>3314</v>
      </c>
      <c r="C8602" s="54">
        <v>906171</v>
      </c>
      <c r="D8602" s="54">
        <v>906173</v>
      </c>
      <c r="E8602" s="60" t="s">
        <v>3220</v>
      </c>
      <c r="F8602" s="73">
        <v>0</v>
      </c>
      <c r="G8602" s="73">
        <v>1.2916666666666667</v>
      </c>
      <c r="H8602" s="73">
        <v>1.2916666666666667</v>
      </c>
      <c r="I8602" s="73">
        <v>1.2916666666666667</v>
      </c>
      <c r="J8602" s="81" t="s">
        <v>4230</v>
      </c>
      <c r="AL8602" s="144">
        <v>0</v>
      </c>
      <c r="AM8602" s="144">
        <v>1.2916666666666667</v>
      </c>
      <c r="AN8602" s="144">
        <v>1.2916666666666667</v>
      </c>
      <c r="AO8602" s="145">
        <v>1.2916666666666667</v>
      </c>
    </row>
    <row r="8603" spans="2:41" ht="14.5" hidden="1" x14ac:dyDescent="0.35">
      <c r="B8603" s="45" t="s">
        <v>3314</v>
      </c>
      <c r="C8603" s="54">
        <v>906177</v>
      </c>
      <c r="D8603" s="54">
        <v>906177</v>
      </c>
      <c r="E8603" s="60" t="s">
        <v>3220</v>
      </c>
      <c r="F8603" s="73">
        <v>0</v>
      </c>
      <c r="G8603" s="73">
        <v>1.2916666666666667</v>
      </c>
      <c r="H8603" s="73">
        <v>1.2916666666666667</v>
      </c>
      <c r="I8603" s="73">
        <v>1.2916666666666667</v>
      </c>
      <c r="J8603" s="81" t="s">
        <v>4230</v>
      </c>
      <c r="AL8603" s="144">
        <v>0</v>
      </c>
      <c r="AM8603" s="144">
        <v>1.2916666666666667</v>
      </c>
      <c r="AN8603" s="144">
        <v>1.2916666666666667</v>
      </c>
      <c r="AO8603" s="145">
        <v>1.2916666666666667</v>
      </c>
    </row>
    <row r="8604" spans="2:41" ht="14.5" hidden="1" x14ac:dyDescent="0.35">
      <c r="B8604" s="45" t="s">
        <v>3314</v>
      </c>
      <c r="C8604" s="54">
        <v>906235</v>
      </c>
      <c r="D8604" s="54">
        <v>906235</v>
      </c>
      <c r="E8604" s="60" t="s">
        <v>3220</v>
      </c>
      <c r="F8604" s="73">
        <v>0</v>
      </c>
      <c r="G8604" s="73">
        <v>1.2916666666666667</v>
      </c>
      <c r="H8604" s="73">
        <v>1.2916666666666667</v>
      </c>
      <c r="I8604" s="73">
        <v>1.2916666666666667</v>
      </c>
      <c r="J8604" s="81" t="s">
        <v>4230</v>
      </c>
      <c r="AL8604" s="144">
        <v>0</v>
      </c>
      <c r="AM8604" s="144">
        <v>1.2916666666666667</v>
      </c>
      <c r="AN8604" s="144">
        <v>1.2916666666666667</v>
      </c>
      <c r="AO8604" s="145">
        <v>1.2916666666666667</v>
      </c>
    </row>
    <row r="8605" spans="2:41" ht="14.5" hidden="1" x14ac:dyDescent="0.35">
      <c r="B8605" s="45" t="s">
        <v>3314</v>
      </c>
      <c r="C8605" s="54">
        <v>906500</v>
      </c>
      <c r="D8605" s="54">
        <v>906502</v>
      </c>
      <c r="E8605" s="60" t="s">
        <v>3220</v>
      </c>
      <c r="F8605" s="73">
        <v>0</v>
      </c>
      <c r="G8605" s="73">
        <v>1.2916666666666667</v>
      </c>
      <c r="H8605" s="73">
        <v>1.2916666666666667</v>
      </c>
      <c r="I8605" s="73">
        <v>1.2916666666666667</v>
      </c>
      <c r="J8605" s="81" t="s">
        <v>4230</v>
      </c>
      <c r="AL8605" s="144">
        <v>0</v>
      </c>
      <c r="AM8605" s="144">
        <v>1.2916666666666667</v>
      </c>
      <c r="AN8605" s="144">
        <v>1.2916666666666667</v>
      </c>
      <c r="AO8605" s="145">
        <v>1.2916666666666667</v>
      </c>
    </row>
    <row r="8606" spans="2:41" ht="14.5" hidden="1" x14ac:dyDescent="0.35">
      <c r="B8606" s="45" t="s">
        <v>3314</v>
      </c>
      <c r="C8606" s="54">
        <v>906504</v>
      </c>
      <c r="D8606" s="54">
        <v>906504</v>
      </c>
      <c r="E8606" s="60" t="s">
        <v>3220</v>
      </c>
      <c r="F8606" s="73">
        <v>0</v>
      </c>
      <c r="G8606" s="73">
        <v>1.2916666666666667</v>
      </c>
      <c r="H8606" s="73">
        <v>1.2916666666666667</v>
      </c>
      <c r="I8606" s="73">
        <v>1.2916666666666667</v>
      </c>
      <c r="J8606" s="81" t="s">
        <v>4230</v>
      </c>
      <c r="AL8606" s="144">
        <v>0</v>
      </c>
      <c r="AM8606" s="144">
        <v>1.2916666666666667</v>
      </c>
      <c r="AN8606" s="144">
        <v>1.2916666666666667</v>
      </c>
      <c r="AO8606" s="145">
        <v>1.2916666666666667</v>
      </c>
    </row>
    <row r="8607" spans="2:41" ht="14.5" hidden="1" x14ac:dyDescent="0.35">
      <c r="B8607" s="45" t="s">
        <v>3314</v>
      </c>
      <c r="C8607" s="54">
        <v>906510</v>
      </c>
      <c r="D8607" s="54">
        <v>906513</v>
      </c>
      <c r="E8607" s="60" t="s">
        <v>3220</v>
      </c>
      <c r="F8607" s="73">
        <v>0</v>
      </c>
      <c r="G8607" s="73">
        <v>1.2916666666666667</v>
      </c>
      <c r="H8607" s="73">
        <v>1.2916666666666667</v>
      </c>
      <c r="I8607" s="73">
        <v>1.2916666666666667</v>
      </c>
      <c r="J8607" s="81" t="s">
        <v>4230</v>
      </c>
      <c r="AL8607" s="144">
        <v>0</v>
      </c>
      <c r="AM8607" s="144">
        <v>1.2916666666666667</v>
      </c>
      <c r="AN8607" s="144">
        <v>1.2916666666666667</v>
      </c>
      <c r="AO8607" s="145">
        <v>1.2916666666666667</v>
      </c>
    </row>
    <row r="8608" spans="2:41" ht="14.5" hidden="1" x14ac:dyDescent="0.35">
      <c r="B8608" s="45" t="s">
        <v>3314</v>
      </c>
      <c r="C8608" s="54">
        <v>906515</v>
      </c>
      <c r="D8608" s="54">
        <v>906516</v>
      </c>
      <c r="E8608" s="60" t="s">
        <v>3220</v>
      </c>
      <c r="F8608" s="73">
        <v>0</v>
      </c>
      <c r="G8608" s="73">
        <v>1.2916666666666667</v>
      </c>
      <c r="H8608" s="73">
        <v>1.2916666666666667</v>
      </c>
      <c r="I8608" s="73">
        <v>1.2916666666666667</v>
      </c>
      <c r="J8608" s="81" t="s">
        <v>4230</v>
      </c>
      <c r="AL8608" s="144">
        <v>0</v>
      </c>
      <c r="AM8608" s="144">
        <v>1.2916666666666667</v>
      </c>
      <c r="AN8608" s="144">
        <v>1.2916666666666667</v>
      </c>
      <c r="AO8608" s="145">
        <v>1.2916666666666667</v>
      </c>
    </row>
    <row r="8609" spans="2:41" ht="14.5" hidden="1" x14ac:dyDescent="0.35">
      <c r="B8609" s="45" t="s">
        <v>3314</v>
      </c>
      <c r="C8609" s="54">
        <v>906520</v>
      </c>
      <c r="D8609" s="54">
        <v>906520</v>
      </c>
      <c r="E8609" s="60" t="s">
        <v>3220</v>
      </c>
      <c r="F8609" s="73">
        <v>0</v>
      </c>
      <c r="G8609" s="73">
        <v>1.2916666666666667</v>
      </c>
      <c r="H8609" s="73">
        <v>1.2916666666666667</v>
      </c>
      <c r="I8609" s="73">
        <v>1.2916666666666667</v>
      </c>
      <c r="J8609" s="81" t="s">
        <v>4230</v>
      </c>
      <c r="AL8609" s="144">
        <v>0</v>
      </c>
      <c r="AM8609" s="144">
        <v>1.2916666666666667</v>
      </c>
      <c r="AN8609" s="144">
        <v>1.2916666666666667</v>
      </c>
      <c r="AO8609" s="145">
        <v>1.2916666666666667</v>
      </c>
    </row>
    <row r="8610" spans="2:41" ht="14.5" hidden="1" x14ac:dyDescent="0.35">
      <c r="B8610" s="45" t="s">
        <v>3314</v>
      </c>
      <c r="C8610" s="54">
        <v>906526</v>
      </c>
      <c r="D8610" s="54">
        <v>906528</v>
      </c>
      <c r="E8610" s="60" t="s">
        <v>3220</v>
      </c>
      <c r="F8610" s="73">
        <v>0</v>
      </c>
      <c r="G8610" s="73">
        <v>1.2916666666666667</v>
      </c>
      <c r="H8610" s="73">
        <v>1.2916666666666667</v>
      </c>
      <c r="I8610" s="73">
        <v>1.2916666666666667</v>
      </c>
      <c r="J8610" s="81" t="s">
        <v>4230</v>
      </c>
      <c r="AL8610" s="144">
        <v>0</v>
      </c>
      <c r="AM8610" s="144">
        <v>1.2916666666666667</v>
      </c>
      <c r="AN8610" s="144">
        <v>1.2916666666666667</v>
      </c>
      <c r="AO8610" s="145">
        <v>1.2916666666666667</v>
      </c>
    </row>
    <row r="8611" spans="2:41" ht="14.5" hidden="1" x14ac:dyDescent="0.35">
      <c r="B8611" s="45" t="s">
        <v>3314</v>
      </c>
      <c r="C8611" s="54">
        <v>906530</v>
      </c>
      <c r="D8611" s="54">
        <v>906530</v>
      </c>
      <c r="E8611" s="60" t="s">
        <v>3220</v>
      </c>
      <c r="F8611" s="73">
        <v>0</v>
      </c>
      <c r="G8611" s="73">
        <v>1.2916666666666667</v>
      </c>
      <c r="H8611" s="73">
        <v>1.2916666666666667</v>
      </c>
      <c r="I8611" s="73">
        <v>1.2916666666666667</v>
      </c>
      <c r="J8611" s="81" t="s">
        <v>4230</v>
      </c>
      <c r="AL8611" s="144">
        <v>0</v>
      </c>
      <c r="AM8611" s="144">
        <v>1.2916666666666667</v>
      </c>
      <c r="AN8611" s="144">
        <v>1.2916666666666667</v>
      </c>
      <c r="AO8611" s="145">
        <v>1.2916666666666667</v>
      </c>
    </row>
    <row r="8612" spans="2:41" ht="14.5" hidden="1" x14ac:dyDescent="0.35">
      <c r="B8612" s="45" t="s">
        <v>3314</v>
      </c>
      <c r="C8612" s="54">
        <v>906533</v>
      </c>
      <c r="D8612" s="54">
        <v>906535</v>
      </c>
      <c r="E8612" s="60" t="s">
        <v>3220</v>
      </c>
      <c r="F8612" s="73">
        <v>0</v>
      </c>
      <c r="G8612" s="73">
        <v>1.2916666666666667</v>
      </c>
      <c r="H8612" s="73">
        <v>1.2916666666666667</v>
      </c>
      <c r="I8612" s="73">
        <v>1.2916666666666667</v>
      </c>
      <c r="J8612" s="81" t="s">
        <v>4230</v>
      </c>
      <c r="AL8612" s="144">
        <v>0</v>
      </c>
      <c r="AM8612" s="144">
        <v>1.2916666666666667</v>
      </c>
      <c r="AN8612" s="144">
        <v>1.2916666666666667</v>
      </c>
      <c r="AO8612" s="145">
        <v>1.2916666666666667</v>
      </c>
    </row>
    <row r="8613" spans="2:41" ht="14.5" hidden="1" x14ac:dyDescent="0.35">
      <c r="B8613" s="45" t="s">
        <v>3314</v>
      </c>
      <c r="C8613" s="54">
        <v>906538</v>
      </c>
      <c r="D8613" s="54">
        <v>906538</v>
      </c>
      <c r="E8613" s="60" t="s">
        <v>3220</v>
      </c>
      <c r="F8613" s="73">
        <v>0</v>
      </c>
      <c r="G8613" s="73">
        <v>1.2916666666666667</v>
      </c>
      <c r="H8613" s="73">
        <v>1.2916666666666667</v>
      </c>
      <c r="I8613" s="73">
        <v>1.2916666666666667</v>
      </c>
      <c r="J8613" s="81" t="s">
        <v>4230</v>
      </c>
      <c r="AL8613" s="144">
        <v>0</v>
      </c>
      <c r="AM8613" s="144">
        <v>1.2916666666666667</v>
      </c>
      <c r="AN8613" s="144">
        <v>1.2916666666666667</v>
      </c>
      <c r="AO8613" s="145">
        <v>1.2916666666666667</v>
      </c>
    </row>
    <row r="8614" spans="2:41" ht="14.5" hidden="1" x14ac:dyDescent="0.35">
      <c r="B8614" s="45" t="s">
        <v>3314</v>
      </c>
      <c r="C8614" s="54">
        <v>906571</v>
      </c>
      <c r="D8614" s="54">
        <v>906571</v>
      </c>
      <c r="E8614" s="60" t="s">
        <v>3220</v>
      </c>
      <c r="F8614" s="73">
        <v>0</v>
      </c>
      <c r="G8614" s="73">
        <v>1.2916666666666667</v>
      </c>
      <c r="H8614" s="73">
        <v>1.2916666666666667</v>
      </c>
      <c r="I8614" s="73">
        <v>1.2916666666666667</v>
      </c>
      <c r="J8614" s="81" t="s">
        <v>4230</v>
      </c>
      <c r="AL8614" s="144">
        <v>0</v>
      </c>
      <c r="AM8614" s="144">
        <v>1.2916666666666667</v>
      </c>
      <c r="AN8614" s="144">
        <v>1.2916666666666667</v>
      </c>
      <c r="AO8614" s="145">
        <v>1.2916666666666667</v>
      </c>
    </row>
    <row r="8615" spans="2:41" ht="14.5" hidden="1" x14ac:dyDescent="0.35">
      <c r="B8615" s="45" t="s">
        <v>3314</v>
      </c>
      <c r="C8615" s="54">
        <v>906576</v>
      </c>
      <c r="D8615" s="54">
        <v>906577</v>
      </c>
      <c r="E8615" s="60" t="s">
        <v>3220</v>
      </c>
      <c r="F8615" s="73">
        <v>0</v>
      </c>
      <c r="G8615" s="73">
        <v>1.2916666666666667</v>
      </c>
      <c r="H8615" s="73">
        <v>1.2916666666666667</v>
      </c>
      <c r="I8615" s="73">
        <v>1.2916666666666667</v>
      </c>
      <c r="J8615" s="81" t="s">
        <v>4230</v>
      </c>
      <c r="AL8615" s="144">
        <v>0</v>
      </c>
      <c r="AM8615" s="144">
        <v>1.2916666666666667</v>
      </c>
      <c r="AN8615" s="144">
        <v>1.2916666666666667</v>
      </c>
      <c r="AO8615" s="145">
        <v>1.2916666666666667</v>
      </c>
    </row>
    <row r="8616" spans="2:41" ht="14.5" hidden="1" x14ac:dyDescent="0.35">
      <c r="B8616" s="45" t="s">
        <v>3314</v>
      </c>
      <c r="C8616" s="54">
        <v>906592</v>
      </c>
      <c r="D8616" s="54">
        <v>906592</v>
      </c>
      <c r="E8616" s="60" t="s">
        <v>3220</v>
      </c>
      <c r="F8616" s="73">
        <v>0</v>
      </c>
      <c r="G8616" s="73">
        <v>1.2916666666666667</v>
      </c>
      <c r="H8616" s="73">
        <v>1.2916666666666667</v>
      </c>
      <c r="I8616" s="73">
        <v>1.2916666666666667</v>
      </c>
      <c r="J8616" s="81" t="s">
        <v>4230</v>
      </c>
      <c r="AL8616" s="144">
        <v>0</v>
      </c>
      <c r="AM8616" s="144">
        <v>1.2916666666666667</v>
      </c>
      <c r="AN8616" s="144">
        <v>1.2916666666666667</v>
      </c>
      <c r="AO8616" s="145">
        <v>1.2916666666666667</v>
      </c>
    </row>
    <row r="8617" spans="2:41" ht="14.5" hidden="1" x14ac:dyDescent="0.35">
      <c r="B8617" s="45" t="s">
        <v>3314</v>
      </c>
      <c r="C8617" s="54">
        <v>906599</v>
      </c>
      <c r="D8617" s="54">
        <v>906599</v>
      </c>
      <c r="E8617" s="60" t="s">
        <v>3220</v>
      </c>
      <c r="F8617" s="73">
        <v>0</v>
      </c>
      <c r="G8617" s="73">
        <v>1.2916666666666667</v>
      </c>
      <c r="H8617" s="73">
        <v>1.2916666666666667</v>
      </c>
      <c r="I8617" s="73">
        <v>1.2916666666666667</v>
      </c>
      <c r="J8617" s="81" t="s">
        <v>4230</v>
      </c>
      <c r="AL8617" s="144">
        <v>0</v>
      </c>
      <c r="AM8617" s="144">
        <v>1.2916666666666667</v>
      </c>
      <c r="AN8617" s="144">
        <v>1.2916666666666667</v>
      </c>
      <c r="AO8617" s="145">
        <v>1.2916666666666667</v>
      </c>
    </row>
    <row r="8618" spans="2:41" ht="14.5" hidden="1" x14ac:dyDescent="0.35">
      <c r="B8618" s="45" t="s">
        <v>3314</v>
      </c>
      <c r="C8618" s="54">
        <v>906634</v>
      </c>
      <c r="D8618" s="54">
        <v>906634</v>
      </c>
      <c r="E8618" s="60" t="s">
        <v>3220</v>
      </c>
      <c r="F8618" s="73">
        <v>0</v>
      </c>
      <c r="G8618" s="73">
        <v>1.2916666666666667</v>
      </c>
      <c r="H8618" s="73">
        <v>1.2916666666666667</v>
      </c>
      <c r="I8618" s="73">
        <v>1.2916666666666667</v>
      </c>
      <c r="J8618" s="81" t="s">
        <v>4230</v>
      </c>
      <c r="AL8618" s="144">
        <v>0</v>
      </c>
      <c r="AM8618" s="144">
        <v>1.2916666666666667</v>
      </c>
      <c r="AN8618" s="144">
        <v>1.2916666666666667</v>
      </c>
      <c r="AO8618" s="145">
        <v>1.2916666666666667</v>
      </c>
    </row>
    <row r="8619" spans="2:41" ht="14.5" hidden="1" x14ac:dyDescent="0.35">
      <c r="B8619" s="45" t="s">
        <v>3314</v>
      </c>
      <c r="C8619" s="54">
        <v>90690</v>
      </c>
      <c r="D8619" s="54">
        <v>90690</v>
      </c>
      <c r="E8619" s="60" t="s">
        <v>3220</v>
      </c>
      <c r="F8619" s="73">
        <v>0</v>
      </c>
      <c r="G8619" s="73">
        <v>1.2916666666666667</v>
      </c>
      <c r="H8619" s="73">
        <v>1.2916666666666667</v>
      </c>
      <c r="I8619" s="73">
        <v>1.2916666666666667</v>
      </c>
      <c r="J8619" s="81" t="s">
        <v>4230</v>
      </c>
      <c r="AL8619" s="144">
        <v>0</v>
      </c>
      <c r="AM8619" s="144">
        <v>1.2916666666666667</v>
      </c>
      <c r="AN8619" s="144">
        <v>1.2916666666666667</v>
      </c>
      <c r="AO8619" s="145">
        <v>1.2916666666666667</v>
      </c>
    </row>
    <row r="8620" spans="2:41" ht="14.5" hidden="1" x14ac:dyDescent="0.35">
      <c r="B8620" s="45" t="s">
        <v>3314</v>
      </c>
      <c r="C8620" s="54">
        <v>907036</v>
      </c>
      <c r="D8620" s="54">
        <v>907036</v>
      </c>
      <c r="E8620" s="60" t="s">
        <v>3220</v>
      </c>
      <c r="F8620" s="73">
        <v>0</v>
      </c>
      <c r="G8620" s="73">
        <v>1.2916666666666667</v>
      </c>
      <c r="H8620" s="73">
        <v>1.2916666666666667</v>
      </c>
      <c r="I8620" s="73">
        <v>1.2916666666666667</v>
      </c>
      <c r="J8620" s="81" t="s">
        <v>4230</v>
      </c>
      <c r="AL8620" s="144">
        <v>0</v>
      </c>
      <c r="AM8620" s="144">
        <v>1.2916666666666667</v>
      </c>
      <c r="AN8620" s="144">
        <v>1.2916666666666667</v>
      </c>
      <c r="AO8620" s="145">
        <v>1.2916666666666667</v>
      </c>
    </row>
    <row r="8621" spans="2:41" ht="14.5" hidden="1" x14ac:dyDescent="0.35">
      <c r="B8621" s="45" t="s">
        <v>3314</v>
      </c>
      <c r="C8621" s="54">
        <v>907120</v>
      </c>
      <c r="D8621" s="54">
        <v>907120</v>
      </c>
      <c r="E8621" s="60" t="s">
        <v>3220</v>
      </c>
      <c r="F8621" s="73">
        <v>0</v>
      </c>
      <c r="G8621" s="73">
        <v>1.2916666666666667</v>
      </c>
      <c r="H8621" s="73">
        <v>1.2916666666666667</v>
      </c>
      <c r="I8621" s="73">
        <v>1.2916666666666667</v>
      </c>
      <c r="J8621" s="81" t="s">
        <v>4230</v>
      </c>
      <c r="AL8621" s="144">
        <v>0</v>
      </c>
      <c r="AM8621" s="144">
        <v>1.2916666666666667</v>
      </c>
      <c r="AN8621" s="144">
        <v>1.2916666666666667</v>
      </c>
      <c r="AO8621" s="145">
        <v>1.2916666666666667</v>
      </c>
    </row>
    <row r="8622" spans="2:41" ht="14.5" hidden="1" x14ac:dyDescent="0.35">
      <c r="B8622" s="45" t="s">
        <v>3314</v>
      </c>
      <c r="C8622" s="54">
        <v>907127</v>
      </c>
      <c r="D8622" s="54">
        <v>907127</v>
      </c>
      <c r="E8622" s="60" t="s">
        <v>3220</v>
      </c>
      <c r="F8622" s="73">
        <v>0</v>
      </c>
      <c r="G8622" s="73">
        <v>1.2916666666666667</v>
      </c>
      <c r="H8622" s="73">
        <v>1.2916666666666667</v>
      </c>
      <c r="I8622" s="73">
        <v>1.2916666666666667</v>
      </c>
      <c r="J8622" s="81" t="s">
        <v>4230</v>
      </c>
      <c r="AL8622" s="144">
        <v>0</v>
      </c>
      <c r="AM8622" s="144">
        <v>1.2916666666666667</v>
      </c>
      <c r="AN8622" s="144">
        <v>1.2916666666666667</v>
      </c>
      <c r="AO8622" s="145">
        <v>1.2916666666666667</v>
      </c>
    </row>
    <row r="8623" spans="2:41" ht="14.5" hidden="1" x14ac:dyDescent="0.35">
      <c r="B8623" s="45" t="s">
        <v>3314</v>
      </c>
      <c r="C8623" s="54">
        <v>907158</v>
      </c>
      <c r="D8623" s="54">
        <v>907158</v>
      </c>
      <c r="E8623" s="60" t="s">
        <v>3220</v>
      </c>
      <c r="F8623" s="73">
        <v>0</v>
      </c>
      <c r="G8623" s="73">
        <v>1.2916666666666667</v>
      </c>
      <c r="H8623" s="73">
        <v>1.2916666666666667</v>
      </c>
      <c r="I8623" s="73">
        <v>1.2916666666666667</v>
      </c>
      <c r="J8623" s="81" t="s">
        <v>4230</v>
      </c>
      <c r="AL8623" s="144">
        <v>0</v>
      </c>
      <c r="AM8623" s="144">
        <v>1.2916666666666667</v>
      </c>
      <c r="AN8623" s="144">
        <v>1.2916666666666667</v>
      </c>
      <c r="AO8623" s="145">
        <v>1.2916666666666667</v>
      </c>
    </row>
    <row r="8624" spans="2:41" ht="14.5" hidden="1" x14ac:dyDescent="0.35">
      <c r="B8624" s="45" t="s">
        <v>3314</v>
      </c>
      <c r="C8624" s="54">
        <v>907200</v>
      </c>
      <c r="D8624" s="54">
        <v>907200</v>
      </c>
      <c r="E8624" s="60" t="s">
        <v>3220</v>
      </c>
      <c r="F8624" s="73">
        <v>0</v>
      </c>
      <c r="G8624" s="73">
        <v>1.2916666666666667</v>
      </c>
      <c r="H8624" s="73">
        <v>1.2916666666666667</v>
      </c>
      <c r="I8624" s="73">
        <v>1.2916666666666667</v>
      </c>
      <c r="J8624" s="81" t="s">
        <v>4230</v>
      </c>
      <c r="AL8624" s="144">
        <v>0</v>
      </c>
      <c r="AM8624" s="144">
        <v>1.2916666666666667</v>
      </c>
      <c r="AN8624" s="144">
        <v>1.2916666666666667</v>
      </c>
      <c r="AO8624" s="145">
        <v>1.2916666666666667</v>
      </c>
    </row>
    <row r="8625" spans="2:41" ht="14.5" hidden="1" x14ac:dyDescent="0.35">
      <c r="B8625" s="45" t="s">
        <v>3314</v>
      </c>
      <c r="C8625" s="54">
        <v>907265</v>
      </c>
      <c r="D8625" s="54">
        <v>907265</v>
      </c>
      <c r="E8625" s="60" t="s">
        <v>3220</v>
      </c>
      <c r="F8625" s="73">
        <v>0</v>
      </c>
      <c r="G8625" s="73">
        <v>1.2916666666666667</v>
      </c>
      <c r="H8625" s="73">
        <v>1.2916666666666667</v>
      </c>
      <c r="I8625" s="73">
        <v>1.2916666666666667</v>
      </c>
      <c r="J8625" s="81" t="s">
        <v>4230</v>
      </c>
      <c r="AL8625" s="144">
        <v>0</v>
      </c>
      <c r="AM8625" s="144">
        <v>1.2916666666666667</v>
      </c>
      <c r="AN8625" s="144">
        <v>1.2916666666666667</v>
      </c>
      <c r="AO8625" s="145">
        <v>1.2916666666666667</v>
      </c>
    </row>
    <row r="8626" spans="2:41" ht="14.5" hidden="1" x14ac:dyDescent="0.35">
      <c r="B8626" s="45" t="s">
        <v>3314</v>
      </c>
      <c r="C8626" s="54">
        <v>907269</v>
      </c>
      <c r="D8626" s="54">
        <v>907269</v>
      </c>
      <c r="E8626" s="60" t="s">
        <v>3220</v>
      </c>
      <c r="F8626" s="73">
        <v>0</v>
      </c>
      <c r="G8626" s="73">
        <v>1.2916666666666667</v>
      </c>
      <c r="H8626" s="73">
        <v>1.2916666666666667</v>
      </c>
      <c r="I8626" s="73">
        <v>1.2916666666666667</v>
      </c>
      <c r="J8626" s="81" t="s">
        <v>4230</v>
      </c>
      <c r="AL8626" s="144">
        <v>0</v>
      </c>
      <c r="AM8626" s="144">
        <v>1.2916666666666667</v>
      </c>
      <c r="AN8626" s="144">
        <v>1.2916666666666667</v>
      </c>
      <c r="AO8626" s="145">
        <v>1.2916666666666667</v>
      </c>
    </row>
    <row r="8627" spans="2:41" ht="14.5" hidden="1" x14ac:dyDescent="0.35">
      <c r="B8627" s="45" t="s">
        <v>3314</v>
      </c>
      <c r="C8627" s="54">
        <v>907317</v>
      </c>
      <c r="D8627" s="54">
        <v>907317</v>
      </c>
      <c r="E8627" s="60" t="s">
        <v>3220</v>
      </c>
      <c r="F8627" s="73">
        <v>0</v>
      </c>
      <c r="G8627" s="73">
        <v>1.2916666666666667</v>
      </c>
      <c r="H8627" s="73">
        <v>1.2916666666666667</v>
      </c>
      <c r="I8627" s="73">
        <v>1.2916666666666667</v>
      </c>
      <c r="J8627" s="81" t="s">
        <v>4230</v>
      </c>
      <c r="AL8627" s="144">
        <v>0</v>
      </c>
      <c r="AM8627" s="144">
        <v>1.2916666666666667</v>
      </c>
      <c r="AN8627" s="144">
        <v>1.2916666666666667</v>
      </c>
      <c r="AO8627" s="145">
        <v>1.2916666666666667</v>
      </c>
    </row>
    <row r="8628" spans="2:41" ht="14.5" hidden="1" x14ac:dyDescent="0.35">
      <c r="B8628" s="45" t="s">
        <v>3314</v>
      </c>
      <c r="C8628" s="54">
        <v>907487</v>
      </c>
      <c r="D8628" s="54">
        <v>907487</v>
      </c>
      <c r="E8628" s="60" t="s">
        <v>3220</v>
      </c>
      <c r="F8628" s="73">
        <v>0</v>
      </c>
      <c r="G8628" s="73">
        <v>1.2916666666666667</v>
      </c>
      <c r="H8628" s="73">
        <v>1.2916666666666667</v>
      </c>
      <c r="I8628" s="73">
        <v>1.2916666666666667</v>
      </c>
      <c r="J8628" s="81" t="s">
        <v>4230</v>
      </c>
      <c r="AL8628" s="144">
        <v>0</v>
      </c>
      <c r="AM8628" s="144">
        <v>1.2916666666666667</v>
      </c>
      <c r="AN8628" s="144">
        <v>1.2916666666666667</v>
      </c>
      <c r="AO8628" s="145">
        <v>1.2916666666666667</v>
      </c>
    </row>
    <row r="8629" spans="2:41" ht="14.5" hidden="1" x14ac:dyDescent="0.35">
      <c r="B8629" s="45" t="s">
        <v>3314</v>
      </c>
      <c r="C8629" s="54">
        <v>907502</v>
      </c>
      <c r="D8629" s="54">
        <v>907502</v>
      </c>
      <c r="E8629" s="60" t="s">
        <v>3220</v>
      </c>
      <c r="F8629" s="73">
        <v>0</v>
      </c>
      <c r="G8629" s="73">
        <v>1.2916666666666667</v>
      </c>
      <c r="H8629" s="73">
        <v>1.2916666666666667</v>
      </c>
      <c r="I8629" s="73">
        <v>1.2916666666666667</v>
      </c>
      <c r="J8629" s="81" t="s">
        <v>4230</v>
      </c>
      <c r="AL8629" s="144">
        <v>0</v>
      </c>
      <c r="AM8629" s="144">
        <v>1.2916666666666667</v>
      </c>
      <c r="AN8629" s="144">
        <v>1.2916666666666667</v>
      </c>
      <c r="AO8629" s="145">
        <v>1.2916666666666667</v>
      </c>
    </row>
    <row r="8630" spans="2:41" ht="14.5" hidden="1" x14ac:dyDescent="0.35">
      <c r="B8630" s="45" t="s">
        <v>3314</v>
      </c>
      <c r="C8630" s="54">
        <v>907676</v>
      </c>
      <c r="D8630" s="54">
        <v>907676</v>
      </c>
      <c r="E8630" s="60" t="s">
        <v>3220</v>
      </c>
      <c r="F8630" s="73">
        <v>0</v>
      </c>
      <c r="G8630" s="73">
        <v>1.2916666666666667</v>
      </c>
      <c r="H8630" s="73">
        <v>1.2916666666666667</v>
      </c>
      <c r="I8630" s="73">
        <v>1.2916666666666667</v>
      </c>
      <c r="J8630" s="81" t="s">
        <v>4230</v>
      </c>
      <c r="AL8630" s="144">
        <v>0</v>
      </c>
      <c r="AM8630" s="144">
        <v>1.2916666666666667</v>
      </c>
      <c r="AN8630" s="144">
        <v>1.2916666666666667</v>
      </c>
      <c r="AO8630" s="145">
        <v>1.2916666666666667</v>
      </c>
    </row>
    <row r="8631" spans="2:41" ht="14.5" hidden="1" x14ac:dyDescent="0.35">
      <c r="B8631" s="45" t="s">
        <v>3314</v>
      </c>
      <c r="C8631" s="54">
        <v>907688</v>
      </c>
      <c r="D8631" s="54">
        <v>907688</v>
      </c>
      <c r="E8631" s="60" t="s">
        <v>3220</v>
      </c>
      <c r="F8631" s="73">
        <v>0</v>
      </c>
      <c r="G8631" s="73">
        <v>1.2916666666666667</v>
      </c>
      <c r="H8631" s="73">
        <v>1.2916666666666667</v>
      </c>
      <c r="I8631" s="73">
        <v>1.2916666666666667</v>
      </c>
      <c r="J8631" s="81" t="s">
        <v>4230</v>
      </c>
      <c r="AL8631" s="144">
        <v>0</v>
      </c>
      <c r="AM8631" s="144">
        <v>1.2916666666666667</v>
      </c>
      <c r="AN8631" s="144">
        <v>1.2916666666666667</v>
      </c>
      <c r="AO8631" s="145">
        <v>1.2916666666666667</v>
      </c>
    </row>
    <row r="8632" spans="2:41" ht="14.5" hidden="1" x14ac:dyDescent="0.35">
      <c r="B8632" s="45" t="s">
        <v>3314</v>
      </c>
      <c r="C8632" s="54">
        <v>907726</v>
      </c>
      <c r="D8632" s="54">
        <v>907726</v>
      </c>
      <c r="E8632" s="60" t="s">
        <v>3220</v>
      </c>
      <c r="F8632" s="73">
        <v>0</v>
      </c>
      <c r="G8632" s="73">
        <v>1.2916666666666667</v>
      </c>
      <c r="H8632" s="73">
        <v>1.2916666666666667</v>
      </c>
      <c r="I8632" s="73">
        <v>1.2916666666666667</v>
      </c>
      <c r="J8632" s="81" t="s">
        <v>4230</v>
      </c>
      <c r="AL8632" s="144">
        <v>0</v>
      </c>
      <c r="AM8632" s="144">
        <v>1.2916666666666667</v>
      </c>
      <c r="AN8632" s="144">
        <v>1.2916666666666667</v>
      </c>
      <c r="AO8632" s="145">
        <v>1.2916666666666667</v>
      </c>
    </row>
    <row r="8633" spans="2:41" ht="14.5" hidden="1" x14ac:dyDescent="0.35">
      <c r="B8633" s="45" t="s">
        <v>3314</v>
      </c>
      <c r="C8633" s="54">
        <v>907786</v>
      </c>
      <c r="D8633" s="54">
        <v>907787</v>
      </c>
      <c r="E8633" s="60" t="s">
        <v>3220</v>
      </c>
      <c r="F8633" s="73">
        <v>0</v>
      </c>
      <c r="G8633" s="73">
        <v>1.2916666666666667</v>
      </c>
      <c r="H8633" s="73">
        <v>1.2916666666666667</v>
      </c>
      <c r="I8633" s="73">
        <v>1.2916666666666667</v>
      </c>
      <c r="J8633" s="81" t="s">
        <v>4230</v>
      </c>
      <c r="AL8633" s="144">
        <v>0</v>
      </c>
      <c r="AM8633" s="144">
        <v>1.2916666666666667</v>
      </c>
      <c r="AN8633" s="144">
        <v>1.2916666666666667</v>
      </c>
      <c r="AO8633" s="145">
        <v>1.2916666666666667</v>
      </c>
    </row>
    <row r="8634" spans="2:41" ht="14.5" hidden="1" x14ac:dyDescent="0.35">
      <c r="B8634" s="45" t="s">
        <v>3314</v>
      </c>
      <c r="C8634" s="54">
        <v>907859</v>
      </c>
      <c r="D8634" s="54">
        <v>907859</v>
      </c>
      <c r="E8634" s="60" t="s">
        <v>3220</v>
      </c>
      <c r="F8634" s="73">
        <v>0</v>
      </c>
      <c r="G8634" s="73">
        <v>1.2916666666666667</v>
      </c>
      <c r="H8634" s="73">
        <v>1.2916666666666667</v>
      </c>
      <c r="I8634" s="73">
        <v>1.2916666666666667</v>
      </c>
      <c r="J8634" s="81" t="s">
        <v>4230</v>
      </c>
      <c r="AL8634" s="144">
        <v>0</v>
      </c>
      <c r="AM8634" s="144">
        <v>1.2916666666666667</v>
      </c>
      <c r="AN8634" s="144">
        <v>1.2916666666666667</v>
      </c>
      <c r="AO8634" s="145">
        <v>1.2916666666666667</v>
      </c>
    </row>
    <row r="8635" spans="2:41" ht="14.5" hidden="1" x14ac:dyDescent="0.35">
      <c r="B8635" s="45" t="s">
        <v>3314</v>
      </c>
      <c r="C8635" s="54">
        <v>908122</v>
      </c>
      <c r="D8635" s="54">
        <v>908122</v>
      </c>
      <c r="E8635" s="60" t="s">
        <v>3220</v>
      </c>
      <c r="F8635" s="73">
        <v>0</v>
      </c>
      <c r="G8635" s="73">
        <v>1.2916666666666667</v>
      </c>
      <c r="H8635" s="73">
        <v>1.2916666666666667</v>
      </c>
      <c r="I8635" s="73">
        <v>1.2916666666666667</v>
      </c>
      <c r="J8635" s="81" t="s">
        <v>4230</v>
      </c>
      <c r="AL8635" s="144">
        <v>0</v>
      </c>
      <c r="AM8635" s="144">
        <v>1.2916666666666667</v>
      </c>
      <c r="AN8635" s="144">
        <v>1.2916666666666667</v>
      </c>
      <c r="AO8635" s="145">
        <v>1.2916666666666667</v>
      </c>
    </row>
    <row r="8636" spans="2:41" ht="14.5" hidden="1" x14ac:dyDescent="0.35">
      <c r="B8636" s="45" t="s">
        <v>3314</v>
      </c>
      <c r="C8636" s="54">
        <v>908124</v>
      </c>
      <c r="D8636" s="54">
        <v>908124</v>
      </c>
      <c r="E8636" s="60" t="s">
        <v>3220</v>
      </c>
      <c r="F8636" s="73">
        <v>0</v>
      </c>
      <c r="G8636" s="73">
        <v>1.2916666666666667</v>
      </c>
      <c r="H8636" s="73">
        <v>1.2916666666666667</v>
      </c>
      <c r="I8636" s="73">
        <v>1.2916666666666667</v>
      </c>
      <c r="J8636" s="81" t="s">
        <v>4230</v>
      </c>
      <c r="AL8636" s="144">
        <v>0</v>
      </c>
      <c r="AM8636" s="144">
        <v>1.2916666666666667</v>
      </c>
      <c r="AN8636" s="144">
        <v>1.2916666666666667</v>
      </c>
      <c r="AO8636" s="145">
        <v>1.2916666666666667</v>
      </c>
    </row>
    <row r="8637" spans="2:41" ht="14.5" hidden="1" x14ac:dyDescent="0.35">
      <c r="B8637" s="45" t="s">
        <v>3314</v>
      </c>
      <c r="C8637" s="54">
        <v>908295</v>
      </c>
      <c r="D8637" s="54">
        <v>908295</v>
      </c>
      <c r="E8637" s="60" t="s">
        <v>3220</v>
      </c>
      <c r="F8637" s="73">
        <v>0</v>
      </c>
      <c r="G8637" s="73">
        <v>1.2916666666666667</v>
      </c>
      <c r="H8637" s="73">
        <v>1.2916666666666667</v>
      </c>
      <c r="I8637" s="73">
        <v>1.2916666666666667</v>
      </c>
      <c r="J8637" s="81" t="s">
        <v>4230</v>
      </c>
      <c r="AL8637" s="144">
        <v>0</v>
      </c>
      <c r="AM8637" s="144">
        <v>1.2916666666666667</v>
      </c>
      <c r="AN8637" s="144">
        <v>1.2916666666666667</v>
      </c>
      <c r="AO8637" s="145">
        <v>1.2916666666666667</v>
      </c>
    </row>
    <row r="8638" spans="2:41" ht="14.5" hidden="1" x14ac:dyDescent="0.35">
      <c r="B8638" s="45" t="s">
        <v>3314</v>
      </c>
      <c r="C8638" s="54">
        <v>908313</v>
      </c>
      <c r="D8638" s="54">
        <v>908313</v>
      </c>
      <c r="E8638" s="60" t="s">
        <v>3220</v>
      </c>
      <c r="F8638" s="73">
        <v>0</v>
      </c>
      <c r="G8638" s="73">
        <v>1.2916666666666667</v>
      </c>
      <c r="H8638" s="73">
        <v>1.2916666666666667</v>
      </c>
      <c r="I8638" s="73">
        <v>1.2916666666666667</v>
      </c>
      <c r="J8638" s="81" t="s">
        <v>4230</v>
      </c>
      <c r="AL8638" s="144">
        <v>0</v>
      </c>
      <c r="AM8638" s="144">
        <v>1.2916666666666667</v>
      </c>
      <c r="AN8638" s="144">
        <v>1.2916666666666667</v>
      </c>
      <c r="AO8638" s="145">
        <v>1.2916666666666667</v>
      </c>
    </row>
    <row r="8639" spans="2:41" ht="14.5" hidden="1" x14ac:dyDescent="0.35">
      <c r="B8639" s="45" t="s">
        <v>3314</v>
      </c>
      <c r="C8639" s="54">
        <v>908316</v>
      </c>
      <c r="D8639" s="54">
        <v>908316</v>
      </c>
      <c r="E8639" s="60" t="s">
        <v>3220</v>
      </c>
      <c r="F8639" s="73">
        <v>0</v>
      </c>
      <c r="G8639" s="73">
        <v>1.2916666666666667</v>
      </c>
      <c r="H8639" s="73">
        <v>1.2916666666666667</v>
      </c>
      <c r="I8639" s="73">
        <v>1.2916666666666667</v>
      </c>
      <c r="J8639" s="81" t="s">
        <v>4230</v>
      </c>
      <c r="AL8639" s="144">
        <v>0</v>
      </c>
      <c r="AM8639" s="144">
        <v>1.2916666666666667</v>
      </c>
      <c r="AN8639" s="144">
        <v>1.2916666666666667</v>
      </c>
      <c r="AO8639" s="145">
        <v>1.2916666666666667</v>
      </c>
    </row>
    <row r="8640" spans="2:41" ht="14.5" hidden="1" x14ac:dyDescent="0.35">
      <c r="B8640" s="45" t="s">
        <v>3314</v>
      </c>
      <c r="C8640" s="54">
        <v>908394</v>
      </c>
      <c r="D8640" s="54">
        <v>908394</v>
      </c>
      <c r="E8640" s="60" t="s">
        <v>3220</v>
      </c>
      <c r="F8640" s="73">
        <v>0</v>
      </c>
      <c r="G8640" s="73">
        <v>1.2916666666666667</v>
      </c>
      <c r="H8640" s="73">
        <v>1.2916666666666667</v>
      </c>
      <c r="I8640" s="73">
        <v>1.2916666666666667</v>
      </c>
      <c r="J8640" s="81" t="s">
        <v>4230</v>
      </c>
      <c r="AL8640" s="144">
        <v>0</v>
      </c>
      <c r="AM8640" s="144">
        <v>1.2916666666666667</v>
      </c>
      <c r="AN8640" s="144">
        <v>1.2916666666666667</v>
      </c>
      <c r="AO8640" s="145">
        <v>1.2916666666666667</v>
      </c>
    </row>
    <row r="8641" spans="2:41" ht="14.5" hidden="1" x14ac:dyDescent="0.35">
      <c r="B8641" s="45" t="s">
        <v>3314</v>
      </c>
      <c r="C8641" s="54">
        <v>908530</v>
      </c>
      <c r="D8641" s="54">
        <v>908530</v>
      </c>
      <c r="E8641" s="60" t="s">
        <v>3220</v>
      </c>
      <c r="F8641" s="73">
        <v>0</v>
      </c>
      <c r="G8641" s="73">
        <v>1.2916666666666667</v>
      </c>
      <c r="H8641" s="73">
        <v>1.2916666666666667</v>
      </c>
      <c r="I8641" s="73">
        <v>1.2916666666666667</v>
      </c>
      <c r="J8641" s="81" t="s">
        <v>4230</v>
      </c>
      <c r="AL8641" s="144">
        <v>0</v>
      </c>
      <c r="AM8641" s="144">
        <v>1.2916666666666667</v>
      </c>
      <c r="AN8641" s="144">
        <v>1.2916666666666667</v>
      </c>
      <c r="AO8641" s="145">
        <v>1.2916666666666667</v>
      </c>
    </row>
    <row r="8642" spans="2:41" ht="14.5" hidden="1" x14ac:dyDescent="0.35">
      <c r="B8642" s="45" t="s">
        <v>3314</v>
      </c>
      <c r="C8642" s="54">
        <v>908533</v>
      </c>
      <c r="D8642" s="54">
        <v>908533</v>
      </c>
      <c r="E8642" s="60" t="s">
        <v>3220</v>
      </c>
      <c r="F8642" s="73">
        <v>0</v>
      </c>
      <c r="G8642" s="73">
        <v>1.2916666666666667</v>
      </c>
      <c r="H8642" s="73">
        <v>1.2916666666666667</v>
      </c>
      <c r="I8642" s="73">
        <v>1.2916666666666667</v>
      </c>
      <c r="J8642" s="81" t="s">
        <v>4230</v>
      </c>
      <c r="AL8642" s="144">
        <v>0</v>
      </c>
      <c r="AM8642" s="144">
        <v>1.2916666666666667</v>
      </c>
      <c r="AN8642" s="144">
        <v>1.2916666666666667</v>
      </c>
      <c r="AO8642" s="145">
        <v>1.2916666666666667</v>
      </c>
    </row>
    <row r="8643" spans="2:41" ht="14.5" hidden="1" x14ac:dyDescent="0.35">
      <c r="B8643" s="45" t="s">
        <v>3314</v>
      </c>
      <c r="C8643" s="54">
        <v>909585</v>
      </c>
      <c r="D8643" s="54">
        <v>909585</v>
      </c>
      <c r="E8643" s="60" t="s">
        <v>3220</v>
      </c>
      <c r="F8643" s="73">
        <v>0</v>
      </c>
      <c r="G8643" s="73">
        <v>1.2916666666666667</v>
      </c>
      <c r="H8643" s="73">
        <v>1.2916666666666667</v>
      </c>
      <c r="I8643" s="73">
        <v>1.2916666666666667</v>
      </c>
      <c r="J8643" s="81" t="s">
        <v>4230</v>
      </c>
      <c r="AL8643" s="144">
        <v>0</v>
      </c>
      <c r="AM8643" s="144">
        <v>1.2916666666666667</v>
      </c>
      <c r="AN8643" s="144">
        <v>1.2916666666666667</v>
      </c>
      <c r="AO8643" s="145">
        <v>1.2916666666666667</v>
      </c>
    </row>
    <row r="8644" spans="2:41" ht="14.5" hidden="1" x14ac:dyDescent="0.35">
      <c r="B8644" s="45" t="s">
        <v>3314</v>
      </c>
      <c r="C8644" s="54">
        <v>909642</v>
      </c>
      <c r="D8644" s="54">
        <v>909642</v>
      </c>
      <c r="E8644" s="60" t="s">
        <v>3220</v>
      </c>
      <c r="F8644" s="73">
        <v>0</v>
      </c>
      <c r="G8644" s="73">
        <v>1.2916666666666667</v>
      </c>
      <c r="H8644" s="73">
        <v>1.2916666666666667</v>
      </c>
      <c r="I8644" s="73">
        <v>1.2916666666666667</v>
      </c>
      <c r="J8644" s="81" t="s">
        <v>4230</v>
      </c>
      <c r="AL8644" s="144">
        <v>0</v>
      </c>
      <c r="AM8644" s="144">
        <v>1.2916666666666667</v>
      </c>
      <c r="AN8644" s="144">
        <v>1.2916666666666667</v>
      </c>
      <c r="AO8644" s="145">
        <v>1.2916666666666667</v>
      </c>
    </row>
    <row r="8645" spans="2:41" ht="14.5" hidden="1" x14ac:dyDescent="0.35">
      <c r="B8645" s="45" t="s">
        <v>3314</v>
      </c>
      <c r="C8645" s="54">
        <v>909649</v>
      </c>
      <c r="D8645" s="54">
        <v>909649</v>
      </c>
      <c r="E8645" s="60" t="s">
        <v>3220</v>
      </c>
      <c r="F8645" s="73">
        <v>0</v>
      </c>
      <c r="G8645" s="73">
        <v>1.2916666666666667</v>
      </c>
      <c r="H8645" s="73">
        <v>1.2916666666666667</v>
      </c>
      <c r="I8645" s="73">
        <v>1.2916666666666667</v>
      </c>
      <c r="J8645" s="81" t="s">
        <v>4230</v>
      </c>
      <c r="AL8645" s="144">
        <v>0</v>
      </c>
      <c r="AM8645" s="144">
        <v>1.2916666666666667</v>
      </c>
      <c r="AN8645" s="144">
        <v>1.2916666666666667</v>
      </c>
      <c r="AO8645" s="145">
        <v>1.2916666666666667</v>
      </c>
    </row>
    <row r="8646" spans="2:41" ht="14.5" hidden="1" x14ac:dyDescent="0.35">
      <c r="B8646" s="45" t="s">
        <v>3314</v>
      </c>
      <c r="C8646" s="54">
        <v>909656</v>
      </c>
      <c r="D8646" s="54">
        <v>909656</v>
      </c>
      <c r="E8646" s="60" t="s">
        <v>3220</v>
      </c>
      <c r="F8646" s="73">
        <v>0</v>
      </c>
      <c r="G8646" s="73">
        <v>1.2916666666666667</v>
      </c>
      <c r="H8646" s="73">
        <v>1.2916666666666667</v>
      </c>
      <c r="I8646" s="73">
        <v>1.2916666666666667</v>
      </c>
      <c r="J8646" s="81" t="s">
        <v>4230</v>
      </c>
      <c r="AL8646" s="144">
        <v>0</v>
      </c>
      <c r="AM8646" s="144">
        <v>1.2916666666666667</v>
      </c>
      <c r="AN8646" s="144">
        <v>1.2916666666666667</v>
      </c>
      <c r="AO8646" s="145">
        <v>1.2916666666666667</v>
      </c>
    </row>
    <row r="8647" spans="2:41" ht="14.5" hidden="1" x14ac:dyDescent="0.35">
      <c r="B8647" s="45" t="s">
        <v>3314</v>
      </c>
      <c r="C8647" s="54">
        <v>909717</v>
      </c>
      <c r="D8647" s="54">
        <v>909717</v>
      </c>
      <c r="E8647" s="60" t="s">
        <v>3220</v>
      </c>
      <c r="F8647" s="73">
        <v>0</v>
      </c>
      <c r="G8647" s="73">
        <v>1.2916666666666667</v>
      </c>
      <c r="H8647" s="73">
        <v>1.2916666666666667</v>
      </c>
      <c r="I8647" s="73">
        <v>1.2916666666666667</v>
      </c>
      <c r="J8647" s="81" t="s">
        <v>4230</v>
      </c>
      <c r="AL8647" s="144">
        <v>0</v>
      </c>
      <c r="AM8647" s="144">
        <v>1.2916666666666667</v>
      </c>
      <c r="AN8647" s="144">
        <v>1.2916666666666667</v>
      </c>
      <c r="AO8647" s="145">
        <v>1.2916666666666667</v>
      </c>
    </row>
    <row r="8648" spans="2:41" ht="14.5" hidden="1" x14ac:dyDescent="0.35">
      <c r="B8648" s="45" t="s">
        <v>3314</v>
      </c>
      <c r="C8648" s="54">
        <v>909771</v>
      </c>
      <c r="D8648" s="54">
        <v>909771</v>
      </c>
      <c r="E8648" s="60" t="s">
        <v>3220</v>
      </c>
      <c r="F8648" s="73">
        <v>0</v>
      </c>
      <c r="G8648" s="73">
        <v>1.2916666666666667</v>
      </c>
      <c r="H8648" s="73">
        <v>1.2916666666666667</v>
      </c>
      <c r="I8648" s="73">
        <v>1.2916666666666667</v>
      </c>
      <c r="J8648" s="81" t="s">
        <v>4230</v>
      </c>
      <c r="AL8648" s="144">
        <v>0</v>
      </c>
      <c r="AM8648" s="144">
        <v>1.2916666666666667</v>
      </c>
      <c r="AN8648" s="144">
        <v>1.2916666666666667</v>
      </c>
      <c r="AO8648" s="145">
        <v>1.2916666666666667</v>
      </c>
    </row>
    <row r="8649" spans="2:41" ht="14.5" hidden="1" x14ac:dyDescent="0.35">
      <c r="B8649" s="45" t="s">
        <v>3314</v>
      </c>
      <c r="C8649" s="54">
        <v>909791</v>
      </c>
      <c r="D8649" s="54">
        <v>909792</v>
      </c>
      <c r="E8649" s="60" t="s">
        <v>3220</v>
      </c>
      <c r="F8649" s="73">
        <v>0</v>
      </c>
      <c r="G8649" s="73">
        <v>1.2916666666666667</v>
      </c>
      <c r="H8649" s="73">
        <v>1.2916666666666667</v>
      </c>
      <c r="I8649" s="73">
        <v>1.2916666666666667</v>
      </c>
      <c r="J8649" s="81" t="s">
        <v>4230</v>
      </c>
      <c r="AL8649" s="144">
        <v>0</v>
      </c>
      <c r="AM8649" s="144">
        <v>1.2916666666666667</v>
      </c>
      <c r="AN8649" s="144">
        <v>1.2916666666666667</v>
      </c>
      <c r="AO8649" s="145">
        <v>1.2916666666666667</v>
      </c>
    </row>
    <row r="8650" spans="2:41" ht="14.5" hidden="1" x14ac:dyDescent="0.35">
      <c r="B8650" s="45" t="s">
        <v>3314</v>
      </c>
      <c r="C8650" s="54">
        <v>909821</v>
      </c>
      <c r="D8650" s="54">
        <v>909821</v>
      </c>
      <c r="E8650" s="60" t="s">
        <v>3220</v>
      </c>
      <c r="F8650" s="73">
        <v>0</v>
      </c>
      <c r="G8650" s="73">
        <v>1.2916666666666667</v>
      </c>
      <c r="H8650" s="73">
        <v>1.2916666666666667</v>
      </c>
      <c r="I8650" s="73">
        <v>1.2916666666666667</v>
      </c>
      <c r="J8650" s="81" t="s">
        <v>4230</v>
      </c>
      <c r="AL8650" s="144">
        <v>0</v>
      </c>
      <c r="AM8650" s="144">
        <v>1.2916666666666667</v>
      </c>
      <c r="AN8650" s="144">
        <v>1.2916666666666667</v>
      </c>
      <c r="AO8650" s="145">
        <v>1.2916666666666667</v>
      </c>
    </row>
    <row r="8651" spans="2:41" ht="14.5" hidden="1" x14ac:dyDescent="0.35">
      <c r="B8651" s="45" t="s">
        <v>3314</v>
      </c>
      <c r="C8651" s="54">
        <v>909991</v>
      </c>
      <c r="D8651" s="54">
        <v>909992</v>
      </c>
      <c r="E8651" s="60" t="s">
        <v>3220</v>
      </c>
      <c r="F8651" s="73">
        <v>0</v>
      </c>
      <c r="G8651" s="73">
        <v>1.2916666666666667</v>
      </c>
      <c r="H8651" s="73">
        <v>1.2916666666666667</v>
      </c>
      <c r="I8651" s="73">
        <v>1.2916666666666667</v>
      </c>
      <c r="J8651" s="81" t="s">
        <v>4230</v>
      </c>
      <c r="AL8651" s="144">
        <v>0</v>
      </c>
      <c r="AM8651" s="144">
        <v>1.2916666666666667</v>
      </c>
      <c r="AN8651" s="144">
        <v>1.2916666666666667</v>
      </c>
      <c r="AO8651" s="145">
        <v>1.2916666666666667</v>
      </c>
    </row>
    <row r="8652" spans="2:41" ht="14.5" hidden="1" x14ac:dyDescent="0.35">
      <c r="B8652" s="45" t="s">
        <v>3314</v>
      </c>
      <c r="C8652" s="54">
        <v>909996</v>
      </c>
      <c r="D8652" s="54">
        <v>909996</v>
      </c>
      <c r="E8652" s="60" t="s">
        <v>3220</v>
      </c>
      <c r="F8652" s="73">
        <v>0</v>
      </c>
      <c r="G8652" s="73">
        <v>1.2916666666666667</v>
      </c>
      <c r="H8652" s="73">
        <v>1.2916666666666667</v>
      </c>
      <c r="I8652" s="73">
        <v>1.2916666666666667</v>
      </c>
      <c r="J8652" s="81" t="s">
        <v>4230</v>
      </c>
      <c r="AL8652" s="144">
        <v>0</v>
      </c>
      <c r="AM8652" s="144">
        <v>1.2916666666666667</v>
      </c>
      <c r="AN8652" s="144">
        <v>1.2916666666666667</v>
      </c>
      <c r="AO8652" s="145">
        <v>1.2916666666666667</v>
      </c>
    </row>
    <row r="8653" spans="2:41" ht="14.5" hidden="1" x14ac:dyDescent="0.35">
      <c r="B8653" s="45" t="s">
        <v>3314</v>
      </c>
      <c r="C8653" s="54">
        <v>911078</v>
      </c>
      <c r="D8653" s="54">
        <v>911078</v>
      </c>
      <c r="E8653" s="60" t="s">
        <v>3220</v>
      </c>
      <c r="F8653" s="73">
        <v>0</v>
      </c>
      <c r="G8653" s="73">
        <v>1.2916666666666667</v>
      </c>
      <c r="H8653" s="73">
        <v>1.2916666666666667</v>
      </c>
      <c r="I8653" s="73">
        <v>1.2916666666666667</v>
      </c>
      <c r="J8653" s="81" t="s">
        <v>4230</v>
      </c>
      <c r="AL8653" s="144">
        <v>0</v>
      </c>
      <c r="AM8653" s="144">
        <v>1.2916666666666667</v>
      </c>
      <c r="AN8653" s="144">
        <v>1.2916666666666667</v>
      </c>
      <c r="AO8653" s="145">
        <v>1.2916666666666667</v>
      </c>
    </row>
    <row r="8654" spans="2:41" ht="14.5" hidden="1" x14ac:dyDescent="0.35">
      <c r="B8654" s="45" t="s">
        <v>3314</v>
      </c>
      <c r="C8654" s="54">
        <v>911103</v>
      </c>
      <c r="D8654" s="54">
        <v>911103</v>
      </c>
      <c r="E8654" s="60" t="s">
        <v>3220</v>
      </c>
      <c r="F8654" s="73">
        <v>0</v>
      </c>
      <c r="G8654" s="73">
        <v>1.2916666666666667</v>
      </c>
      <c r="H8654" s="73">
        <v>1.2916666666666667</v>
      </c>
      <c r="I8654" s="73">
        <v>1.2916666666666667</v>
      </c>
      <c r="J8654" s="81" t="s">
        <v>4230</v>
      </c>
      <c r="AL8654" s="144">
        <v>0</v>
      </c>
      <c r="AM8654" s="144">
        <v>1.2916666666666667</v>
      </c>
      <c r="AN8654" s="144">
        <v>1.2916666666666667</v>
      </c>
      <c r="AO8654" s="145">
        <v>1.2916666666666667</v>
      </c>
    </row>
    <row r="8655" spans="2:41" ht="14.5" hidden="1" x14ac:dyDescent="0.35">
      <c r="B8655" s="45" t="s">
        <v>3314</v>
      </c>
      <c r="C8655" s="54">
        <v>911106</v>
      </c>
      <c r="D8655" s="54">
        <v>911106</v>
      </c>
      <c r="E8655" s="60" t="s">
        <v>3220</v>
      </c>
      <c r="F8655" s="73">
        <v>0</v>
      </c>
      <c r="G8655" s="73">
        <v>1.2916666666666667</v>
      </c>
      <c r="H8655" s="73">
        <v>1.2916666666666667</v>
      </c>
      <c r="I8655" s="73">
        <v>1.2916666666666667</v>
      </c>
      <c r="J8655" s="81" t="s">
        <v>4230</v>
      </c>
      <c r="AL8655" s="144">
        <v>0</v>
      </c>
      <c r="AM8655" s="144">
        <v>1.2916666666666667</v>
      </c>
      <c r="AN8655" s="144">
        <v>1.2916666666666667</v>
      </c>
      <c r="AO8655" s="145">
        <v>1.2916666666666667</v>
      </c>
    </row>
    <row r="8656" spans="2:41" ht="14.5" hidden="1" x14ac:dyDescent="0.35">
      <c r="B8656" s="45" t="s">
        <v>3314</v>
      </c>
      <c r="C8656" s="54">
        <v>911285</v>
      </c>
      <c r="D8656" s="54">
        <v>911285</v>
      </c>
      <c r="E8656" s="60" t="s">
        <v>3220</v>
      </c>
      <c r="F8656" s="73">
        <v>0</v>
      </c>
      <c r="G8656" s="73">
        <v>1.2916666666666667</v>
      </c>
      <c r="H8656" s="73">
        <v>1.2916666666666667</v>
      </c>
      <c r="I8656" s="73">
        <v>1.2916666666666667</v>
      </c>
      <c r="J8656" s="81" t="s">
        <v>4230</v>
      </c>
      <c r="AL8656" s="144">
        <v>0</v>
      </c>
      <c r="AM8656" s="144">
        <v>1.2916666666666667</v>
      </c>
      <c r="AN8656" s="144">
        <v>1.2916666666666667</v>
      </c>
      <c r="AO8656" s="145">
        <v>1.2916666666666667</v>
      </c>
    </row>
    <row r="8657" spans="2:41" ht="14.5" hidden="1" x14ac:dyDescent="0.35">
      <c r="B8657" s="45" t="s">
        <v>3314</v>
      </c>
      <c r="C8657" s="54">
        <v>911613</v>
      </c>
      <c r="D8657" s="54">
        <v>911613</v>
      </c>
      <c r="E8657" s="60" t="s">
        <v>3220</v>
      </c>
      <c r="F8657" s="73">
        <v>0</v>
      </c>
      <c r="G8657" s="73">
        <v>1.2916666666666667</v>
      </c>
      <c r="H8657" s="73">
        <v>1.2916666666666667</v>
      </c>
      <c r="I8657" s="73">
        <v>1.2916666666666667</v>
      </c>
      <c r="J8657" s="81" t="s">
        <v>4230</v>
      </c>
      <c r="AL8657" s="144">
        <v>0</v>
      </c>
      <c r="AM8657" s="144">
        <v>1.2916666666666667</v>
      </c>
      <c r="AN8657" s="144">
        <v>1.2916666666666667</v>
      </c>
      <c r="AO8657" s="145">
        <v>1.2916666666666667</v>
      </c>
    </row>
    <row r="8658" spans="2:41" ht="14.5" hidden="1" x14ac:dyDescent="0.35">
      <c r="B8658" s="45" t="s">
        <v>3314</v>
      </c>
      <c r="C8658" s="54">
        <v>911663</v>
      </c>
      <c r="D8658" s="54">
        <v>911663</v>
      </c>
      <c r="E8658" s="60" t="s">
        <v>3220</v>
      </c>
      <c r="F8658" s="73">
        <v>0</v>
      </c>
      <c r="G8658" s="73">
        <v>1.2916666666666667</v>
      </c>
      <c r="H8658" s="73">
        <v>1.2916666666666667</v>
      </c>
      <c r="I8658" s="73">
        <v>1.2916666666666667</v>
      </c>
      <c r="J8658" s="81" t="s">
        <v>4230</v>
      </c>
      <c r="AL8658" s="144">
        <v>0</v>
      </c>
      <c r="AM8658" s="144">
        <v>1.2916666666666667</v>
      </c>
      <c r="AN8658" s="144">
        <v>1.2916666666666667</v>
      </c>
      <c r="AO8658" s="145">
        <v>1.2916666666666667</v>
      </c>
    </row>
    <row r="8659" spans="2:41" ht="14.5" hidden="1" x14ac:dyDescent="0.35">
      <c r="B8659" s="45" t="s">
        <v>3314</v>
      </c>
      <c r="C8659" s="54">
        <v>911763</v>
      </c>
      <c r="D8659" s="54">
        <v>911763</v>
      </c>
      <c r="E8659" s="60" t="s">
        <v>3220</v>
      </c>
      <c r="F8659" s="73">
        <v>0</v>
      </c>
      <c r="G8659" s="73">
        <v>1.2916666666666667</v>
      </c>
      <c r="H8659" s="73">
        <v>1.2916666666666667</v>
      </c>
      <c r="I8659" s="73">
        <v>1.2916666666666667</v>
      </c>
      <c r="J8659" s="81" t="s">
        <v>4230</v>
      </c>
      <c r="AL8659" s="144">
        <v>0</v>
      </c>
      <c r="AM8659" s="144">
        <v>1.2916666666666667</v>
      </c>
      <c r="AN8659" s="144">
        <v>1.2916666666666667</v>
      </c>
      <c r="AO8659" s="145">
        <v>1.2916666666666667</v>
      </c>
    </row>
    <row r="8660" spans="2:41" ht="14.5" hidden="1" x14ac:dyDescent="0.35">
      <c r="B8660" s="45" t="s">
        <v>3314</v>
      </c>
      <c r="C8660" s="54">
        <v>911775</v>
      </c>
      <c r="D8660" s="54">
        <v>911775</v>
      </c>
      <c r="E8660" s="60" t="s">
        <v>3220</v>
      </c>
      <c r="F8660" s="73">
        <v>0</v>
      </c>
      <c r="G8660" s="73">
        <v>1.2916666666666667</v>
      </c>
      <c r="H8660" s="73">
        <v>1.2916666666666667</v>
      </c>
      <c r="I8660" s="73">
        <v>1.2916666666666667</v>
      </c>
      <c r="J8660" s="81" t="s">
        <v>4230</v>
      </c>
      <c r="AL8660" s="144">
        <v>0</v>
      </c>
      <c r="AM8660" s="144">
        <v>1.2916666666666667</v>
      </c>
      <c r="AN8660" s="144">
        <v>1.2916666666666667</v>
      </c>
      <c r="AO8660" s="145">
        <v>1.2916666666666667</v>
      </c>
    </row>
    <row r="8661" spans="2:41" ht="14.5" hidden="1" x14ac:dyDescent="0.35">
      <c r="B8661" s="45" t="s">
        <v>3314</v>
      </c>
      <c r="C8661" s="54">
        <v>911948</v>
      </c>
      <c r="D8661" s="54">
        <v>911948</v>
      </c>
      <c r="E8661" s="60" t="s">
        <v>3220</v>
      </c>
      <c r="F8661" s="73">
        <v>0</v>
      </c>
      <c r="G8661" s="73">
        <v>1.2916666666666667</v>
      </c>
      <c r="H8661" s="73">
        <v>1.2916666666666667</v>
      </c>
      <c r="I8661" s="73">
        <v>1.2916666666666667</v>
      </c>
      <c r="J8661" s="81" t="s">
        <v>4230</v>
      </c>
      <c r="AL8661" s="144">
        <v>0</v>
      </c>
      <c r="AM8661" s="144">
        <v>1.2916666666666667</v>
      </c>
      <c r="AN8661" s="144">
        <v>1.2916666666666667</v>
      </c>
      <c r="AO8661" s="145">
        <v>1.2916666666666667</v>
      </c>
    </row>
    <row r="8662" spans="2:41" ht="14.5" hidden="1" x14ac:dyDescent="0.35">
      <c r="B8662" s="45" t="s">
        <v>3314</v>
      </c>
      <c r="C8662" s="54">
        <v>913024</v>
      </c>
      <c r="D8662" s="54">
        <v>913024</v>
      </c>
      <c r="E8662" s="60" t="s">
        <v>3220</v>
      </c>
      <c r="F8662" s="73">
        <v>0</v>
      </c>
      <c r="G8662" s="73">
        <v>1.2916666666666667</v>
      </c>
      <c r="H8662" s="73">
        <v>1.2916666666666667</v>
      </c>
      <c r="I8662" s="73">
        <v>1.2916666666666667</v>
      </c>
      <c r="J8662" s="81" t="s">
        <v>4230</v>
      </c>
      <c r="AL8662" s="144">
        <v>0</v>
      </c>
      <c r="AM8662" s="144">
        <v>1.2916666666666667</v>
      </c>
      <c r="AN8662" s="144">
        <v>1.2916666666666667</v>
      </c>
      <c r="AO8662" s="145">
        <v>1.2916666666666667</v>
      </c>
    </row>
    <row r="8663" spans="2:41" ht="14.5" hidden="1" x14ac:dyDescent="0.35">
      <c r="B8663" s="45" t="s">
        <v>3314</v>
      </c>
      <c r="C8663" s="54">
        <v>913475</v>
      </c>
      <c r="D8663" s="54">
        <v>913475</v>
      </c>
      <c r="E8663" s="60" t="s">
        <v>3220</v>
      </c>
      <c r="F8663" s="73">
        <v>0</v>
      </c>
      <c r="G8663" s="73">
        <v>1.2916666666666667</v>
      </c>
      <c r="H8663" s="73">
        <v>1.2916666666666667</v>
      </c>
      <c r="I8663" s="73">
        <v>1.2916666666666667</v>
      </c>
      <c r="J8663" s="81" t="s">
        <v>4230</v>
      </c>
      <c r="AL8663" s="144">
        <v>0</v>
      </c>
      <c r="AM8663" s="144">
        <v>1.2916666666666667</v>
      </c>
      <c r="AN8663" s="144">
        <v>1.2916666666666667</v>
      </c>
      <c r="AO8663" s="145">
        <v>1.2916666666666667</v>
      </c>
    </row>
    <row r="8664" spans="2:41" ht="14.5" hidden="1" x14ac:dyDescent="0.35">
      <c r="B8664" s="45" t="s">
        <v>3314</v>
      </c>
      <c r="C8664" s="54">
        <v>913593</v>
      </c>
      <c r="D8664" s="54">
        <v>913593</v>
      </c>
      <c r="E8664" s="60" t="s">
        <v>3220</v>
      </c>
      <c r="F8664" s="73">
        <v>0</v>
      </c>
      <c r="G8664" s="73">
        <v>1.2916666666666667</v>
      </c>
      <c r="H8664" s="73">
        <v>1.2916666666666667</v>
      </c>
      <c r="I8664" s="73">
        <v>1.2916666666666667</v>
      </c>
      <c r="J8664" s="81" t="s">
        <v>4230</v>
      </c>
      <c r="AL8664" s="144">
        <v>0</v>
      </c>
      <c r="AM8664" s="144">
        <v>1.2916666666666667</v>
      </c>
      <c r="AN8664" s="144">
        <v>1.2916666666666667</v>
      </c>
      <c r="AO8664" s="145">
        <v>1.2916666666666667</v>
      </c>
    </row>
    <row r="8665" spans="2:41" ht="14.5" hidden="1" x14ac:dyDescent="0.35">
      <c r="B8665" s="45" t="s">
        <v>3314</v>
      </c>
      <c r="C8665" s="54">
        <v>913595</v>
      </c>
      <c r="D8665" s="54">
        <v>913595</v>
      </c>
      <c r="E8665" s="60" t="s">
        <v>3220</v>
      </c>
      <c r="F8665" s="73">
        <v>0</v>
      </c>
      <c r="G8665" s="73">
        <v>1.2916666666666667</v>
      </c>
      <c r="H8665" s="73">
        <v>1.2916666666666667</v>
      </c>
      <c r="I8665" s="73">
        <v>1.2916666666666667</v>
      </c>
      <c r="J8665" s="81" t="s">
        <v>4230</v>
      </c>
      <c r="AL8665" s="144">
        <v>0</v>
      </c>
      <c r="AM8665" s="144">
        <v>1.2916666666666667</v>
      </c>
      <c r="AN8665" s="144">
        <v>1.2916666666666667</v>
      </c>
      <c r="AO8665" s="145">
        <v>1.2916666666666667</v>
      </c>
    </row>
    <row r="8666" spans="2:41" ht="14.5" hidden="1" x14ac:dyDescent="0.35">
      <c r="B8666" s="45" t="s">
        <v>3314</v>
      </c>
      <c r="C8666" s="54">
        <v>913603</v>
      </c>
      <c r="D8666" s="54">
        <v>913603</v>
      </c>
      <c r="E8666" s="60" t="s">
        <v>3220</v>
      </c>
      <c r="F8666" s="73">
        <v>0</v>
      </c>
      <c r="G8666" s="73">
        <v>1.2916666666666667</v>
      </c>
      <c r="H8666" s="73">
        <v>1.2916666666666667</v>
      </c>
      <c r="I8666" s="73">
        <v>1.2916666666666667</v>
      </c>
      <c r="J8666" s="81" t="s">
        <v>4230</v>
      </c>
      <c r="AL8666" s="144">
        <v>0</v>
      </c>
      <c r="AM8666" s="144">
        <v>1.2916666666666667</v>
      </c>
      <c r="AN8666" s="144">
        <v>1.2916666666666667</v>
      </c>
      <c r="AO8666" s="145">
        <v>1.2916666666666667</v>
      </c>
    </row>
    <row r="8667" spans="2:41" ht="14.5" hidden="1" x14ac:dyDescent="0.35">
      <c r="B8667" s="45" t="s">
        <v>3314</v>
      </c>
      <c r="C8667" s="54">
        <v>913640</v>
      </c>
      <c r="D8667" s="54">
        <v>913640</v>
      </c>
      <c r="E8667" s="60" t="s">
        <v>3220</v>
      </c>
      <c r="F8667" s="73">
        <v>0</v>
      </c>
      <c r="G8667" s="73">
        <v>1.2916666666666667</v>
      </c>
      <c r="H8667" s="73">
        <v>1.2916666666666667</v>
      </c>
      <c r="I8667" s="73">
        <v>1.2916666666666667</v>
      </c>
      <c r="J8667" s="81" t="s">
        <v>4230</v>
      </c>
      <c r="AL8667" s="144">
        <v>0</v>
      </c>
      <c r="AM8667" s="144">
        <v>1.2916666666666667</v>
      </c>
      <c r="AN8667" s="144">
        <v>1.2916666666666667</v>
      </c>
      <c r="AO8667" s="145">
        <v>1.2916666666666667</v>
      </c>
    </row>
    <row r="8668" spans="2:41" ht="14.5" hidden="1" x14ac:dyDescent="0.35">
      <c r="B8668" s="45" t="s">
        <v>3314</v>
      </c>
      <c r="C8668" s="54">
        <v>913728</v>
      </c>
      <c r="D8668" s="54">
        <v>913728</v>
      </c>
      <c r="E8668" s="60" t="s">
        <v>3220</v>
      </c>
      <c r="F8668" s="73">
        <v>0</v>
      </c>
      <c r="G8668" s="73">
        <v>1.2916666666666667</v>
      </c>
      <c r="H8668" s="73">
        <v>1.2916666666666667</v>
      </c>
      <c r="I8668" s="73">
        <v>1.2916666666666667</v>
      </c>
      <c r="J8668" s="81" t="s">
        <v>4230</v>
      </c>
      <c r="AL8668" s="144">
        <v>0</v>
      </c>
      <c r="AM8668" s="144">
        <v>1.2916666666666667</v>
      </c>
      <c r="AN8668" s="144">
        <v>1.2916666666666667</v>
      </c>
      <c r="AO8668" s="145">
        <v>1.2916666666666667</v>
      </c>
    </row>
    <row r="8669" spans="2:41" ht="14.5" hidden="1" x14ac:dyDescent="0.35">
      <c r="B8669" s="45" t="s">
        <v>3314</v>
      </c>
      <c r="C8669" s="54">
        <v>982075</v>
      </c>
      <c r="D8669" s="54">
        <v>982075</v>
      </c>
      <c r="E8669" s="60" t="s">
        <v>3220</v>
      </c>
      <c r="F8669" s="73">
        <v>0</v>
      </c>
      <c r="G8669" s="73">
        <v>1.2916666666666667</v>
      </c>
      <c r="H8669" s="73">
        <v>1.2916666666666667</v>
      </c>
      <c r="I8669" s="73">
        <v>1.2916666666666667</v>
      </c>
      <c r="J8669" s="81" t="s">
        <v>4230</v>
      </c>
      <c r="AL8669" s="144">
        <v>0</v>
      </c>
      <c r="AM8669" s="144">
        <v>1.2916666666666667</v>
      </c>
      <c r="AN8669" s="144">
        <v>1.2916666666666667</v>
      </c>
      <c r="AO8669" s="145">
        <v>1.2916666666666667</v>
      </c>
    </row>
    <row r="8670" spans="2:41" ht="14.5" hidden="1" x14ac:dyDescent="0.35">
      <c r="B8670" s="45" t="s">
        <v>3314</v>
      </c>
      <c r="C8670" s="54">
        <v>982296</v>
      </c>
      <c r="D8670" s="54">
        <v>982296</v>
      </c>
      <c r="E8670" s="60" t="s">
        <v>3220</v>
      </c>
      <c r="F8670" s="73">
        <v>0</v>
      </c>
      <c r="G8670" s="73">
        <v>1.2916666666666667</v>
      </c>
      <c r="H8670" s="73">
        <v>1.2916666666666667</v>
      </c>
      <c r="I8670" s="73">
        <v>1.2916666666666667</v>
      </c>
      <c r="J8670" s="81" t="s">
        <v>4230</v>
      </c>
      <c r="AL8670" s="144">
        <v>0</v>
      </c>
      <c r="AM8670" s="144">
        <v>1.2916666666666667</v>
      </c>
      <c r="AN8670" s="144">
        <v>1.2916666666666667</v>
      </c>
      <c r="AO8670" s="145">
        <v>1.2916666666666667</v>
      </c>
    </row>
    <row r="8671" spans="2:41" ht="14.5" hidden="1" x14ac:dyDescent="0.35">
      <c r="B8671" s="45" t="s">
        <v>3314</v>
      </c>
      <c r="C8671" s="54">
        <v>982307</v>
      </c>
      <c r="D8671" s="54">
        <v>982307</v>
      </c>
      <c r="E8671" s="60" t="s">
        <v>3220</v>
      </c>
      <c r="F8671" s="73">
        <v>0</v>
      </c>
      <c r="G8671" s="73">
        <v>1.2916666666666667</v>
      </c>
      <c r="H8671" s="73">
        <v>1.2916666666666667</v>
      </c>
      <c r="I8671" s="73">
        <v>1.2916666666666667</v>
      </c>
      <c r="J8671" s="81" t="s">
        <v>4230</v>
      </c>
      <c r="AL8671" s="144">
        <v>0</v>
      </c>
      <c r="AM8671" s="144">
        <v>1.2916666666666667</v>
      </c>
      <c r="AN8671" s="144">
        <v>1.2916666666666667</v>
      </c>
      <c r="AO8671" s="145">
        <v>1.2916666666666667</v>
      </c>
    </row>
    <row r="8672" spans="2:41" ht="14.5" hidden="1" x14ac:dyDescent="0.35">
      <c r="B8672" s="45" t="s">
        <v>3314</v>
      </c>
      <c r="C8672" s="54">
        <v>982431</v>
      </c>
      <c r="D8672" s="54">
        <v>982431</v>
      </c>
      <c r="E8672" s="60" t="s">
        <v>3220</v>
      </c>
      <c r="F8672" s="73">
        <v>0</v>
      </c>
      <c r="G8672" s="73">
        <v>1.2916666666666667</v>
      </c>
      <c r="H8672" s="73">
        <v>1.2916666666666667</v>
      </c>
      <c r="I8672" s="73">
        <v>1.2916666666666667</v>
      </c>
      <c r="J8672" s="81" t="s">
        <v>4230</v>
      </c>
      <c r="AL8672" s="144">
        <v>0</v>
      </c>
      <c r="AM8672" s="144">
        <v>1.2916666666666667</v>
      </c>
      <c r="AN8672" s="144">
        <v>1.2916666666666667</v>
      </c>
      <c r="AO8672" s="145">
        <v>1.2916666666666667</v>
      </c>
    </row>
    <row r="8673" spans="2:41" ht="14.5" hidden="1" x14ac:dyDescent="0.35">
      <c r="B8673" s="45" t="s">
        <v>3314</v>
      </c>
      <c r="C8673" s="54">
        <v>982433</v>
      </c>
      <c r="D8673" s="54">
        <v>982433</v>
      </c>
      <c r="E8673" s="60" t="s">
        <v>3220</v>
      </c>
      <c r="F8673" s="73">
        <v>0</v>
      </c>
      <c r="G8673" s="73">
        <v>1.2916666666666667</v>
      </c>
      <c r="H8673" s="73">
        <v>1.2916666666666667</v>
      </c>
      <c r="I8673" s="73">
        <v>1.2916666666666667</v>
      </c>
      <c r="J8673" s="81" t="s">
        <v>4230</v>
      </c>
      <c r="AL8673" s="144">
        <v>0</v>
      </c>
      <c r="AM8673" s="144">
        <v>1.2916666666666667</v>
      </c>
      <c r="AN8673" s="144">
        <v>1.2916666666666667</v>
      </c>
      <c r="AO8673" s="145">
        <v>1.2916666666666667</v>
      </c>
    </row>
    <row r="8674" spans="2:41" ht="14.5" hidden="1" x14ac:dyDescent="0.35">
      <c r="B8674" s="45" t="s">
        <v>3314</v>
      </c>
      <c r="C8674" s="54">
        <v>982437</v>
      </c>
      <c r="D8674" s="54">
        <v>982438</v>
      </c>
      <c r="E8674" s="60" t="s">
        <v>3220</v>
      </c>
      <c r="F8674" s="73">
        <v>0</v>
      </c>
      <c r="G8674" s="73">
        <v>1.2916666666666667</v>
      </c>
      <c r="H8674" s="73">
        <v>1.2916666666666667</v>
      </c>
      <c r="I8674" s="73">
        <v>1.2916666666666667</v>
      </c>
      <c r="J8674" s="81" t="s">
        <v>4230</v>
      </c>
      <c r="AL8674" s="144">
        <v>0</v>
      </c>
      <c r="AM8674" s="144">
        <v>1.2916666666666667</v>
      </c>
      <c r="AN8674" s="144">
        <v>1.2916666666666667</v>
      </c>
      <c r="AO8674" s="145">
        <v>1.2916666666666667</v>
      </c>
    </row>
    <row r="8675" spans="2:41" ht="14.5" hidden="1" x14ac:dyDescent="0.35">
      <c r="B8675" s="45" t="s">
        <v>3314</v>
      </c>
      <c r="C8675" s="54">
        <v>982457</v>
      </c>
      <c r="D8675" s="54">
        <v>982457</v>
      </c>
      <c r="E8675" s="60" t="s">
        <v>3220</v>
      </c>
      <c r="F8675" s="73">
        <v>0</v>
      </c>
      <c r="G8675" s="73">
        <v>1.2916666666666667</v>
      </c>
      <c r="H8675" s="73">
        <v>1.2916666666666667</v>
      </c>
      <c r="I8675" s="73">
        <v>1.2916666666666667</v>
      </c>
      <c r="J8675" s="81" t="s">
        <v>4230</v>
      </c>
      <c r="AL8675" s="144">
        <v>0</v>
      </c>
      <c r="AM8675" s="144">
        <v>1.2916666666666667</v>
      </c>
      <c r="AN8675" s="144">
        <v>1.2916666666666667</v>
      </c>
      <c r="AO8675" s="145">
        <v>1.2916666666666667</v>
      </c>
    </row>
    <row r="8676" spans="2:41" ht="14.5" hidden="1" x14ac:dyDescent="0.35">
      <c r="B8676" s="45" t="s">
        <v>3314</v>
      </c>
      <c r="C8676" s="54">
        <v>982513</v>
      </c>
      <c r="D8676" s="54">
        <v>982513</v>
      </c>
      <c r="E8676" s="60" t="s">
        <v>3220</v>
      </c>
      <c r="F8676" s="73">
        <v>0</v>
      </c>
      <c r="G8676" s="73">
        <v>1.2916666666666667</v>
      </c>
      <c r="H8676" s="73">
        <v>1.2916666666666667</v>
      </c>
      <c r="I8676" s="73">
        <v>1.2916666666666667</v>
      </c>
      <c r="J8676" s="81" t="s">
        <v>4230</v>
      </c>
      <c r="AL8676" s="144">
        <v>0</v>
      </c>
      <c r="AM8676" s="144">
        <v>1.2916666666666667</v>
      </c>
      <c r="AN8676" s="144">
        <v>1.2916666666666667</v>
      </c>
      <c r="AO8676" s="145">
        <v>1.2916666666666667</v>
      </c>
    </row>
    <row r="8677" spans="2:41" ht="14.5" hidden="1" x14ac:dyDescent="0.35">
      <c r="B8677" s="45" t="s">
        <v>3314</v>
      </c>
      <c r="C8677" s="54">
        <v>982664</v>
      </c>
      <c r="D8677" s="54">
        <v>982664</v>
      </c>
      <c r="E8677" s="60" t="s">
        <v>3220</v>
      </c>
      <c r="F8677" s="73">
        <v>0</v>
      </c>
      <c r="G8677" s="73">
        <v>1.2916666666666667</v>
      </c>
      <c r="H8677" s="73">
        <v>1.2916666666666667</v>
      </c>
      <c r="I8677" s="73">
        <v>1.2916666666666667</v>
      </c>
      <c r="J8677" s="81" t="s">
        <v>4230</v>
      </c>
      <c r="AL8677" s="144">
        <v>0</v>
      </c>
      <c r="AM8677" s="144">
        <v>1.2916666666666667</v>
      </c>
      <c r="AN8677" s="144">
        <v>1.2916666666666667</v>
      </c>
      <c r="AO8677" s="145">
        <v>1.2916666666666667</v>
      </c>
    </row>
    <row r="8678" spans="2:41" ht="14.5" hidden="1" x14ac:dyDescent="0.35">
      <c r="B8678" s="45" t="s">
        <v>3314</v>
      </c>
      <c r="C8678" s="54">
        <v>982846</v>
      </c>
      <c r="D8678" s="54">
        <v>982846</v>
      </c>
      <c r="E8678" s="60" t="s">
        <v>3220</v>
      </c>
      <c r="F8678" s="73">
        <v>0</v>
      </c>
      <c r="G8678" s="73">
        <v>1.2916666666666667</v>
      </c>
      <c r="H8678" s="73">
        <v>1.2916666666666667</v>
      </c>
      <c r="I8678" s="73">
        <v>1.2916666666666667</v>
      </c>
      <c r="J8678" s="81" t="s">
        <v>4230</v>
      </c>
      <c r="AL8678" s="144">
        <v>0</v>
      </c>
      <c r="AM8678" s="144">
        <v>1.2916666666666667</v>
      </c>
      <c r="AN8678" s="144">
        <v>1.2916666666666667</v>
      </c>
      <c r="AO8678" s="145">
        <v>1.2916666666666667</v>
      </c>
    </row>
    <row r="8679" spans="2:41" ht="14.5" hidden="1" x14ac:dyDescent="0.35">
      <c r="B8679" s="45" t="s">
        <v>3314</v>
      </c>
      <c r="C8679" s="54">
        <v>982876</v>
      </c>
      <c r="D8679" s="54">
        <v>982876</v>
      </c>
      <c r="E8679" s="60" t="s">
        <v>3220</v>
      </c>
      <c r="F8679" s="73">
        <v>0</v>
      </c>
      <c r="G8679" s="73">
        <v>1.2916666666666667</v>
      </c>
      <c r="H8679" s="73">
        <v>1.2916666666666667</v>
      </c>
      <c r="I8679" s="73">
        <v>1.2916666666666667</v>
      </c>
      <c r="J8679" s="81" t="s">
        <v>4230</v>
      </c>
      <c r="AL8679" s="144">
        <v>0</v>
      </c>
      <c r="AM8679" s="144">
        <v>1.2916666666666667</v>
      </c>
      <c r="AN8679" s="144">
        <v>1.2916666666666667</v>
      </c>
      <c r="AO8679" s="145">
        <v>1.2916666666666667</v>
      </c>
    </row>
    <row r="8680" spans="2:41" ht="14.5" hidden="1" x14ac:dyDescent="0.35">
      <c r="B8680" s="45" t="s">
        <v>3314</v>
      </c>
      <c r="C8680" s="54">
        <v>982936</v>
      </c>
      <c r="D8680" s="54">
        <v>982936</v>
      </c>
      <c r="E8680" s="60" t="s">
        <v>3220</v>
      </c>
      <c r="F8680" s="73">
        <v>0</v>
      </c>
      <c r="G8680" s="73">
        <v>1.2916666666666667</v>
      </c>
      <c r="H8680" s="73">
        <v>1.2916666666666667</v>
      </c>
      <c r="I8680" s="73">
        <v>1.2916666666666667</v>
      </c>
      <c r="J8680" s="81" t="s">
        <v>4230</v>
      </c>
      <c r="AL8680" s="144">
        <v>0</v>
      </c>
      <c r="AM8680" s="144">
        <v>1.2916666666666667</v>
      </c>
      <c r="AN8680" s="144">
        <v>1.2916666666666667</v>
      </c>
      <c r="AO8680" s="145">
        <v>1.2916666666666667</v>
      </c>
    </row>
    <row r="8681" spans="2:41" ht="14.5" hidden="1" x14ac:dyDescent="0.35">
      <c r="B8681" s="45" t="s">
        <v>3314</v>
      </c>
      <c r="C8681" s="54">
        <v>983097</v>
      </c>
      <c r="D8681" s="54">
        <v>983097</v>
      </c>
      <c r="E8681" s="60" t="s">
        <v>3220</v>
      </c>
      <c r="F8681" s="73">
        <v>0</v>
      </c>
      <c r="G8681" s="73">
        <v>1.2916666666666667</v>
      </c>
      <c r="H8681" s="73">
        <v>1.2916666666666667</v>
      </c>
      <c r="I8681" s="73">
        <v>1.2916666666666667</v>
      </c>
      <c r="J8681" s="81" t="s">
        <v>4230</v>
      </c>
      <c r="AL8681" s="144">
        <v>0</v>
      </c>
      <c r="AM8681" s="144">
        <v>1.2916666666666667</v>
      </c>
      <c r="AN8681" s="144">
        <v>1.2916666666666667</v>
      </c>
      <c r="AO8681" s="145">
        <v>1.2916666666666667</v>
      </c>
    </row>
    <row r="8682" spans="2:41" ht="14.5" hidden="1" x14ac:dyDescent="0.35">
      <c r="B8682" s="45" t="s">
        <v>3314</v>
      </c>
      <c r="C8682" s="54">
        <v>983125</v>
      </c>
      <c r="D8682" s="54">
        <v>983125</v>
      </c>
      <c r="E8682" s="60" t="s">
        <v>3220</v>
      </c>
      <c r="F8682" s="73">
        <v>0</v>
      </c>
      <c r="G8682" s="73">
        <v>1.2916666666666667</v>
      </c>
      <c r="H8682" s="73">
        <v>1.2916666666666667</v>
      </c>
      <c r="I8682" s="73">
        <v>1.2916666666666667</v>
      </c>
      <c r="J8682" s="81" t="s">
        <v>4230</v>
      </c>
      <c r="AL8682" s="144">
        <v>0</v>
      </c>
      <c r="AM8682" s="144">
        <v>1.2916666666666667</v>
      </c>
      <c r="AN8682" s="144">
        <v>1.2916666666666667</v>
      </c>
      <c r="AO8682" s="145">
        <v>1.2916666666666667</v>
      </c>
    </row>
    <row r="8683" spans="2:41" ht="14.5" hidden="1" x14ac:dyDescent="0.35">
      <c r="B8683" s="45" t="s">
        <v>3314</v>
      </c>
      <c r="C8683" s="54">
        <v>983137</v>
      </c>
      <c r="D8683" s="54">
        <v>983137</v>
      </c>
      <c r="E8683" s="60" t="s">
        <v>3220</v>
      </c>
      <c r="F8683" s="73">
        <v>0</v>
      </c>
      <c r="G8683" s="73">
        <v>1.2916666666666667</v>
      </c>
      <c r="H8683" s="73">
        <v>1.2916666666666667</v>
      </c>
      <c r="I8683" s="73">
        <v>1.2916666666666667</v>
      </c>
      <c r="J8683" s="81" t="s">
        <v>4230</v>
      </c>
      <c r="AL8683" s="144">
        <v>0</v>
      </c>
      <c r="AM8683" s="144">
        <v>1.2916666666666667</v>
      </c>
      <c r="AN8683" s="144">
        <v>1.2916666666666667</v>
      </c>
      <c r="AO8683" s="145">
        <v>1.2916666666666667</v>
      </c>
    </row>
    <row r="8684" spans="2:41" ht="14.5" hidden="1" x14ac:dyDescent="0.35">
      <c r="B8684" s="45" t="s">
        <v>3314</v>
      </c>
      <c r="C8684" s="54">
        <v>983149</v>
      </c>
      <c r="D8684" s="54">
        <v>983149</v>
      </c>
      <c r="E8684" s="60" t="s">
        <v>3220</v>
      </c>
      <c r="F8684" s="73">
        <v>0</v>
      </c>
      <c r="G8684" s="73">
        <v>1.2916666666666667</v>
      </c>
      <c r="H8684" s="73">
        <v>1.2916666666666667</v>
      </c>
      <c r="I8684" s="73">
        <v>1.2916666666666667</v>
      </c>
      <c r="J8684" s="81" t="s">
        <v>4230</v>
      </c>
      <c r="AL8684" s="144">
        <v>0</v>
      </c>
      <c r="AM8684" s="144">
        <v>1.2916666666666667</v>
      </c>
      <c r="AN8684" s="144">
        <v>1.2916666666666667</v>
      </c>
      <c r="AO8684" s="145">
        <v>1.2916666666666667</v>
      </c>
    </row>
    <row r="8685" spans="2:41" ht="14.5" hidden="1" x14ac:dyDescent="0.35">
      <c r="B8685" s="45" t="s">
        <v>3314</v>
      </c>
      <c r="C8685" s="54">
        <v>983489</v>
      </c>
      <c r="D8685" s="54">
        <v>983489</v>
      </c>
      <c r="E8685" s="60" t="s">
        <v>3220</v>
      </c>
      <c r="F8685" s="73">
        <v>0</v>
      </c>
      <c r="G8685" s="73">
        <v>1.2916666666666667</v>
      </c>
      <c r="H8685" s="73">
        <v>1.2916666666666667</v>
      </c>
      <c r="I8685" s="73">
        <v>1.2916666666666667</v>
      </c>
      <c r="J8685" s="81" t="s">
        <v>4230</v>
      </c>
      <c r="AL8685" s="144">
        <v>0</v>
      </c>
      <c r="AM8685" s="144">
        <v>1.2916666666666667</v>
      </c>
      <c r="AN8685" s="144">
        <v>1.2916666666666667</v>
      </c>
      <c r="AO8685" s="145">
        <v>1.2916666666666667</v>
      </c>
    </row>
    <row r="8686" spans="2:41" ht="14.5" hidden="1" x14ac:dyDescent="0.35">
      <c r="B8686" s="45" t="s">
        <v>3314</v>
      </c>
      <c r="C8686" s="54">
        <v>983680</v>
      </c>
      <c r="D8686" s="54">
        <v>983680</v>
      </c>
      <c r="E8686" s="60" t="s">
        <v>3220</v>
      </c>
      <c r="F8686" s="73">
        <v>0</v>
      </c>
      <c r="G8686" s="73">
        <v>1.2916666666666667</v>
      </c>
      <c r="H8686" s="73">
        <v>1.2916666666666667</v>
      </c>
      <c r="I8686" s="73">
        <v>1.2916666666666667</v>
      </c>
      <c r="J8686" s="81" t="s">
        <v>4230</v>
      </c>
      <c r="AL8686" s="144">
        <v>0</v>
      </c>
      <c r="AM8686" s="144">
        <v>1.2916666666666667</v>
      </c>
      <c r="AN8686" s="144">
        <v>1.2916666666666667</v>
      </c>
      <c r="AO8686" s="145">
        <v>1.2916666666666667</v>
      </c>
    </row>
    <row r="8687" spans="2:41" ht="14.5" hidden="1" x14ac:dyDescent="0.35">
      <c r="B8687" s="45" t="s">
        <v>3314</v>
      </c>
      <c r="C8687" s="54">
        <v>983730</v>
      </c>
      <c r="D8687" s="54">
        <v>983730</v>
      </c>
      <c r="E8687" s="60" t="s">
        <v>3220</v>
      </c>
      <c r="F8687" s="73">
        <v>0</v>
      </c>
      <c r="G8687" s="73">
        <v>1.2916666666666667</v>
      </c>
      <c r="H8687" s="73">
        <v>1.2916666666666667</v>
      </c>
      <c r="I8687" s="73">
        <v>1.2916666666666667</v>
      </c>
      <c r="J8687" s="81" t="s">
        <v>4230</v>
      </c>
      <c r="AL8687" s="144">
        <v>0</v>
      </c>
      <c r="AM8687" s="144">
        <v>1.2916666666666667</v>
      </c>
      <c r="AN8687" s="144">
        <v>1.2916666666666667</v>
      </c>
      <c r="AO8687" s="145">
        <v>1.2916666666666667</v>
      </c>
    </row>
    <row r="8688" spans="2:41" ht="14.5" hidden="1" x14ac:dyDescent="0.35">
      <c r="B8688" s="45" t="s">
        <v>3314</v>
      </c>
      <c r="C8688" s="54">
        <v>983763</v>
      </c>
      <c r="D8688" s="54">
        <v>983763</v>
      </c>
      <c r="E8688" s="60" t="s">
        <v>3220</v>
      </c>
      <c r="F8688" s="73">
        <v>0</v>
      </c>
      <c r="G8688" s="73">
        <v>1.2916666666666667</v>
      </c>
      <c r="H8688" s="73">
        <v>1.2916666666666667</v>
      </c>
      <c r="I8688" s="73">
        <v>1.2916666666666667</v>
      </c>
      <c r="J8688" s="81" t="s">
        <v>4230</v>
      </c>
      <c r="AL8688" s="144">
        <v>0</v>
      </c>
      <c r="AM8688" s="144">
        <v>1.2916666666666667</v>
      </c>
      <c r="AN8688" s="144">
        <v>1.2916666666666667</v>
      </c>
      <c r="AO8688" s="145">
        <v>1.2916666666666667</v>
      </c>
    </row>
    <row r="8689" spans="2:41" ht="14.5" hidden="1" x14ac:dyDescent="0.35">
      <c r="B8689" s="45" t="s">
        <v>3314</v>
      </c>
      <c r="C8689" s="54">
        <v>983904</v>
      </c>
      <c r="D8689" s="54">
        <v>983904</v>
      </c>
      <c r="E8689" s="60" t="s">
        <v>3220</v>
      </c>
      <c r="F8689" s="73">
        <v>0</v>
      </c>
      <c r="G8689" s="73">
        <v>1.2916666666666667</v>
      </c>
      <c r="H8689" s="73">
        <v>1.2916666666666667</v>
      </c>
      <c r="I8689" s="73">
        <v>1.2916666666666667</v>
      </c>
      <c r="J8689" s="81" t="s">
        <v>4230</v>
      </c>
      <c r="AL8689" s="144">
        <v>0</v>
      </c>
      <c r="AM8689" s="144">
        <v>1.2916666666666667</v>
      </c>
      <c r="AN8689" s="144">
        <v>1.2916666666666667</v>
      </c>
      <c r="AO8689" s="145">
        <v>1.2916666666666667</v>
      </c>
    </row>
    <row r="8690" spans="2:41" ht="14.5" hidden="1" x14ac:dyDescent="0.35">
      <c r="B8690" s="45" t="s">
        <v>3314</v>
      </c>
      <c r="C8690" s="54">
        <v>983918</v>
      </c>
      <c r="D8690" s="54">
        <v>983918</v>
      </c>
      <c r="E8690" s="60" t="s">
        <v>3220</v>
      </c>
      <c r="F8690" s="73">
        <v>0</v>
      </c>
      <c r="G8690" s="73">
        <v>1.2916666666666667</v>
      </c>
      <c r="H8690" s="73">
        <v>1.2916666666666667</v>
      </c>
      <c r="I8690" s="73">
        <v>1.2916666666666667</v>
      </c>
      <c r="J8690" s="81" t="s">
        <v>4230</v>
      </c>
      <c r="AL8690" s="144">
        <v>0</v>
      </c>
      <c r="AM8690" s="144">
        <v>1.2916666666666667</v>
      </c>
      <c r="AN8690" s="144">
        <v>1.2916666666666667</v>
      </c>
      <c r="AO8690" s="145">
        <v>1.2916666666666667</v>
      </c>
    </row>
    <row r="8691" spans="2:41" ht="14.5" hidden="1" x14ac:dyDescent="0.35">
      <c r="B8691" s="45" t="s">
        <v>3314</v>
      </c>
      <c r="C8691" s="54">
        <v>983921</v>
      </c>
      <c r="D8691" s="54">
        <v>983921</v>
      </c>
      <c r="E8691" s="60" t="s">
        <v>3220</v>
      </c>
      <c r="F8691" s="73">
        <v>0</v>
      </c>
      <c r="G8691" s="73">
        <v>1.2916666666666667</v>
      </c>
      <c r="H8691" s="73">
        <v>1.2916666666666667</v>
      </c>
      <c r="I8691" s="73">
        <v>1.2916666666666667</v>
      </c>
      <c r="J8691" s="81" t="s">
        <v>4230</v>
      </c>
      <c r="AL8691" s="144">
        <v>0</v>
      </c>
      <c r="AM8691" s="144">
        <v>1.2916666666666667</v>
      </c>
      <c r="AN8691" s="144">
        <v>1.2916666666666667</v>
      </c>
      <c r="AO8691" s="145">
        <v>1.2916666666666667</v>
      </c>
    </row>
    <row r="8692" spans="2:41" ht="14.5" hidden="1" x14ac:dyDescent="0.35">
      <c r="B8692" s="45" t="s">
        <v>3314</v>
      </c>
      <c r="C8692" s="54">
        <v>983944</v>
      </c>
      <c r="D8692" s="54">
        <v>983944</v>
      </c>
      <c r="E8692" s="60" t="s">
        <v>3220</v>
      </c>
      <c r="F8692" s="73">
        <v>0</v>
      </c>
      <c r="G8692" s="73">
        <v>1.2916666666666667</v>
      </c>
      <c r="H8692" s="73">
        <v>1.2916666666666667</v>
      </c>
      <c r="I8692" s="73">
        <v>1.2916666666666667</v>
      </c>
      <c r="J8692" s="81" t="s">
        <v>4230</v>
      </c>
      <c r="AL8692" s="144">
        <v>0</v>
      </c>
      <c r="AM8692" s="144">
        <v>1.2916666666666667</v>
      </c>
      <c r="AN8692" s="144">
        <v>1.2916666666666667</v>
      </c>
      <c r="AO8692" s="145">
        <v>1.2916666666666667</v>
      </c>
    </row>
    <row r="8693" spans="2:41" ht="14.5" hidden="1" x14ac:dyDescent="0.35">
      <c r="B8693" s="45" t="s">
        <v>3314</v>
      </c>
      <c r="C8693" s="54">
        <v>984124</v>
      </c>
      <c r="D8693" s="54">
        <v>984124</v>
      </c>
      <c r="E8693" s="60" t="s">
        <v>3220</v>
      </c>
      <c r="F8693" s="73">
        <v>0</v>
      </c>
      <c r="G8693" s="73">
        <v>1.2916666666666667</v>
      </c>
      <c r="H8693" s="73">
        <v>1.2916666666666667</v>
      </c>
      <c r="I8693" s="73">
        <v>1.2916666666666667</v>
      </c>
      <c r="J8693" s="81" t="s">
        <v>4230</v>
      </c>
      <c r="AL8693" s="144">
        <v>0</v>
      </c>
      <c r="AM8693" s="144">
        <v>1.2916666666666667</v>
      </c>
      <c r="AN8693" s="144">
        <v>1.2916666666666667</v>
      </c>
      <c r="AO8693" s="145">
        <v>1.2916666666666667</v>
      </c>
    </row>
    <row r="8694" spans="2:41" ht="14.5" hidden="1" x14ac:dyDescent="0.35">
      <c r="B8694" s="45" t="s">
        <v>3314</v>
      </c>
      <c r="C8694" s="54">
        <v>984474</v>
      </c>
      <c r="D8694" s="54">
        <v>984474</v>
      </c>
      <c r="E8694" s="60" t="s">
        <v>3220</v>
      </c>
      <c r="F8694" s="73">
        <v>0</v>
      </c>
      <c r="G8694" s="73">
        <v>1.2916666666666667</v>
      </c>
      <c r="H8694" s="73">
        <v>1.2916666666666667</v>
      </c>
      <c r="I8694" s="73">
        <v>1.2916666666666667</v>
      </c>
      <c r="J8694" s="81" t="s">
        <v>4230</v>
      </c>
      <c r="AL8694" s="144">
        <v>0</v>
      </c>
      <c r="AM8694" s="144">
        <v>1.2916666666666667</v>
      </c>
      <c r="AN8694" s="144">
        <v>1.2916666666666667</v>
      </c>
      <c r="AO8694" s="145">
        <v>1.2916666666666667</v>
      </c>
    </row>
    <row r="8695" spans="2:41" ht="14.5" hidden="1" x14ac:dyDescent="0.35">
      <c r="B8695" s="45" t="s">
        <v>3314</v>
      </c>
      <c r="C8695" s="54">
        <v>984495</v>
      </c>
      <c r="D8695" s="54">
        <v>984495</v>
      </c>
      <c r="E8695" s="60" t="s">
        <v>3220</v>
      </c>
      <c r="F8695" s="73">
        <v>0</v>
      </c>
      <c r="G8695" s="73">
        <v>1.2916666666666667</v>
      </c>
      <c r="H8695" s="73">
        <v>1.2916666666666667</v>
      </c>
      <c r="I8695" s="73">
        <v>1.2916666666666667</v>
      </c>
      <c r="J8695" s="81" t="s">
        <v>4230</v>
      </c>
      <c r="AL8695" s="144">
        <v>0</v>
      </c>
      <c r="AM8695" s="144">
        <v>1.2916666666666667</v>
      </c>
      <c r="AN8695" s="144">
        <v>1.2916666666666667</v>
      </c>
      <c r="AO8695" s="145">
        <v>1.2916666666666667</v>
      </c>
    </row>
    <row r="8696" spans="2:41" ht="14.5" hidden="1" x14ac:dyDescent="0.35">
      <c r="B8696" s="45" t="s">
        <v>3314</v>
      </c>
      <c r="C8696" s="54">
        <v>984507</v>
      </c>
      <c r="D8696" s="54">
        <v>984507</v>
      </c>
      <c r="E8696" s="60" t="s">
        <v>3220</v>
      </c>
      <c r="F8696" s="73">
        <v>0</v>
      </c>
      <c r="G8696" s="73">
        <v>1.2916666666666667</v>
      </c>
      <c r="H8696" s="73">
        <v>1.2916666666666667</v>
      </c>
      <c r="I8696" s="73">
        <v>1.2916666666666667</v>
      </c>
      <c r="J8696" s="81" t="s">
        <v>4230</v>
      </c>
      <c r="AL8696" s="144">
        <v>0</v>
      </c>
      <c r="AM8696" s="144">
        <v>1.2916666666666667</v>
      </c>
      <c r="AN8696" s="144">
        <v>1.2916666666666667</v>
      </c>
      <c r="AO8696" s="145">
        <v>1.2916666666666667</v>
      </c>
    </row>
    <row r="8697" spans="2:41" ht="14.5" hidden="1" x14ac:dyDescent="0.35">
      <c r="B8697" s="45" t="s">
        <v>3314</v>
      </c>
      <c r="C8697" s="54">
        <v>984525</v>
      </c>
      <c r="D8697" s="54">
        <v>984525</v>
      </c>
      <c r="E8697" s="60" t="s">
        <v>3220</v>
      </c>
      <c r="F8697" s="73">
        <v>0</v>
      </c>
      <c r="G8697" s="73">
        <v>1.2916666666666667</v>
      </c>
      <c r="H8697" s="73">
        <v>1.2916666666666667</v>
      </c>
      <c r="I8697" s="73">
        <v>1.2916666666666667</v>
      </c>
      <c r="J8697" s="81" t="s">
        <v>4230</v>
      </c>
      <c r="AL8697" s="144">
        <v>0</v>
      </c>
      <c r="AM8697" s="144">
        <v>1.2916666666666667</v>
      </c>
      <c r="AN8697" s="144">
        <v>1.2916666666666667</v>
      </c>
      <c r="AO8697" s="145">
        <v>1.2916666666666667</v>
      </c>
    </row>
    <row r="8698" spans="2:41" ht="14.5" hidden="1" x14ac:dyDescent="0.35">
      <c r="B8698" s="45" t="s">
        <v>3314</v>
      </c>
      <c r="C8698" s="54">
        <v>984534</v>
      </c>
      <c r="D8698" s="54">
        <v>984534</v>
      </c>
      <c r="E8698" s="60" t="s">
        <v>3220</v>
      </c>
      <c r="F8698" s="73">
        <v>0</v>
      </c>
      <c r="G8698" s="73">
        <v>1.2916666666666667</v>
      </c>
      <c r="H8698" s="73">
        <v>1.2916666666666667</v>
      </c>
      <c r="I8698" s="73">
        <v>1.2916666666666667</v>
      </c>
      <c r="J8698" s="81" t="s">
        <v>4230</v>
      </c>
      <c r="AL8698" s="144">
        <v>0</v>
      </c>
      <c r="AM8698" s="144">
        <v>1.2916666666666667</v>
      </c>
      <c r="AN8698" s="144">
        <v>1.2916666666666667</v>
      </c>
      <c r="AO8698" s="145">
        <v>1.2916666666666667</v>
      </c>
    </row>
    <row r="8699" spans="2:41" ht="14.5" hidden="1" x14ac:dyDescent="0.35">
      <c r="B8699" s="45" t="s">
        <v>3314</v>
      </c>
      <c r="C8699" s="54">
        <v>984565</v>
      </c>
      <c r="D8699" s="54">
        <v>984565</v>
      </c>
      <c r="E8699" s="60" t="s">
        <v>3220</v>
      </c>
      <c r="F8699" s="73">
        <v>0</v>
      </c>
      <c r="G8699" s="73">
        <v>1.2916666666666667</v>
      </c>
      <c r="H8699" s="73">
        <v>1.2916666666666667</v>
      </c>
      <c r="I8699" s="73">
        <v>1.2916666666666667</v>
      </c>
      <c r="J8699" s="81" t="s">
        <v>4230</v>
      </c>
      <c r="AL8699" s="144">
        <v>0</v>
      </c>
      <c r="AM8699" s="144">
        <v>1.2916666666666667</v>
      </c>
      <c r="AN8699" s="144">
        <v>1.2916666666666667</v>
      </c>
      <c r="AO8699" s="145">
        <v>1.2916666666666667</v>
      </c>
    </row>
    <row r="8700" spans="2:41" ht="14.5" hidden="1" x14ac:dyDescent="0.35">
      <c r="B8700" s="45" t="s">
        <v>3314</v>
      </c>
      <c r="C8700" s="54">
        <v>984575</v>
      </c>
      <c r="D8700" s="54">
        <v>984575</v>
      </c>
      <c r="E8700" s="60" t="s">
        <v>3220</v>
      </c>
      <c r="F8700" s="73">
        <v>0</v>
      </c>
      <c r="G8700" s="73">
        <v>1.2916666666666667</v>
      </c>
      <c r="H8700" s="73">
        <v>1.2916666666666667</v>
      </c>
      <c r="I8700" s="73">
        <v>1.2916666666666667</v>
      </c>
      <c r="J8700" s="81" t="s">
        <v>4230</v>
      </c>
      <c r="AL8700" s="144">
        <v>0</v>
      </c>
      <c r="AM8700" s="144">
        <v>1.2916666666666667</v>
      </c>
      <c r="AN8700" s="144">
        <v>1.2916666666666667</v>
      </c>
      <c r="AO8700" s="145">
        <v>1.2916666666666667</v>
      </c>
    </row>
    <row r="8701" spans="2:41" ht="14.5" hidden="1" x14ac:dyDescent="0.35">
      <c r="B8701" s="45" t="s">
        <v>3314</v>
      </c>
      <c r="C8701" s="54">
        <v>984577</v>
      </c>
      <c r="D8701" s="54">
        <v>984577</v>
      </c>
      <c r="E8701" s="60" t="s">
        <v>3220</v>
      </c>
      <c r="F8701" s="73">
        <v>0</v>
      </c>
      <c r="G8701" s="73">
        <v>1.2916666666666667</v>
      </c>
      <c r="H8701" s="73">
        <v>1.2916666666666667</v>
      </c>
      <c r="I8701" s="73">
        <v>1.2916666666666667</v>
      </c>
      <c r="J8701" s="81" t="s">
        <v>4230</v>
      </c>
      <c r="AL8701" s="144">
        <v>0</v>
      </c>
      <c r="AM8701" s="144">
        <v>1.2916666666666667</v>
      </c>
      <c r="AN8701" s="144">
        <v>1.2916666666666667</v>
      </c>
      <c r="AO8701" s="145">
        <v>1.2916666666666667</v>
      </c>
    </row>
    <row r="8702" spans="2:41" ht="14.5" hidden="1" x14ac:dyDescent="0.35">
      <c r="B8702" s="45" t="s">
        <v>3314</v>
      </c>
      <c r="C8702" s="54">
        <v>984643</v>
      </c>
      <c r="D8702" s="54">
        <v>984643</v>
      </c>
      <c r="E8702" s="60" t="s">
        <v>3220</v>
      </c>
      <c r="F8702" s="73">
        <v>0</v>
      </c>
      <c r="G8702" s="73">
        <v>1.2916666666666667</v>
      </c>
      <c r="H8702" s="73">
        <v>1.2916666666666667</v>
      </c>
      <c r="I8702" s="73">
        <v>1.2916666666666667</v>
      </c>
      <c r="J8702" s="81" t="s">
        <v>4230</v>
      </c>
      <c r="AL8702" s="144">
        <v>0</v>
      </c>
      <c r="AM8702" s="144">
        <v>1.2916666666666667</v>
      </c>
      <c r="AN8702" s="144">
        <v>1.2916666666666667</v>
      </c>
      <c r="AO8702" s="145">
        <v>1.2916666666666667</v>
      </c>
    </row>
    <row r="8703" spans="2:41" ht="14.5" hidden="1" x14ac:dyDescent="0.35">
      <c r="B8703" s="45" t="s">
        <v>3314</v>
      </c>
      <c r="C8703" s="54">
        <v>118104</v>
      </c>
      <c r="D8703" s="54">
        <v>118104</v>
      </c>
      <c r="E8703" s="60" t="s">
        <v>3220</v>
      </c>
      <c r="F8703" s="73">
        <v>0</v>
      </c>
      <c r="G8703" s="73">
        <v>1.2916666666666667</v>
      </c>
      <c r="H8703" s="73">
        <v>1.2916666666666667</v>
      </c>
      <c r="I8703" s="73">
        <v>1.2916666666666667</v>
      </c>
      <c r="J8703" s="81" t="s">
        <v>4230</v>
      </c>
      <c r="AL8703" s="144">
        <v>0</v>
      </c>
      <c r="AM8703" s="144">
        <v>1.2916666666666667</v>
      </c>
      <c r="AN8703" s="144">
        <v>1.2916666666666667</v>
      </c>
      <c r="AO8703" s="145">
        <v>1.2916666666666667</v>
      </c>
    </row>
    <row r="8704" spans="2:41" ht="14.5" hidden="1" x14ac:dyDescent="0.35">
      <c r="B8704" s="45" t="s">
        <v>3314</v>
      </c>
      <c r="C8704" s="54">
        <v>118177</v>
      </c>
      <c r="D8704" s="54">
        <v>118177</v>
      </c>
      <c r="E8704" s="60" t="s">
        <v>3220</v>
      </c>
      <c r="F8704" s="73">
        <v>0</v>
      </c>
      <c r="G8704" s="73">
        <v>1.2916666666666667</v>
      </c>
      <c r="H8704" s="73">
        <v>1.2916666666666667</v>
      </c>
      <c r="I8704" s="73">
        <v>1.2916666666666667</v>
      </c>
      <c r="J8704" s="81" t="s">
        <v>4230</v>
      </c>
      <c r="AL8704" s="144">
        <v>0</v>
      </c>
      <c r="AM8704" s="144">
        <v>1.2916666666666667</v>
      </c>
      <c r="AN8704" s="144">
        <v>1.2916666666666667</v>
      </c>
      <c r="AO8704" s="145">
        <v>1.2916666666666667</v>
      </c>
    </row>
    <row r="8705" spans="2:41" ht="14.5" hidden="1" x14ac:dyDescent="0.35">
      <c r="B8705" s="45" t="s">
        <v>3314</v>
      </c>
      <c r="C8705" s="54">
        <v>118223</v>
      </c>
      <c r="D8705" s="54">
        <v>118223</v>
      </c>
      <c r="E8705" s="60" t="s">
        <v>3220</v>
      </c>
      <c r="F8705" s="73">
        <v>0</v>
      </c>
      <c r="G8705" s="73">
        <v>1.2916666666666667</v>
      </c>
      <c r="H8705" s="73">
        <v>1.2916666666666667</v>
      </c>
      <c r="I8705" s="73">
        <v>1.2916666666666667</v>
      </c>
      <c r="J8705" s="81" t="s">
        <v>4230</v>
      </c>
      <c r="AL8705" s="144">
        <v>0</v>
      </c>
      <c r="AM8705" s="144">
        <v>1.2916666666666667</v>
      </c>
      <c r="AN8705" s="144">
        <v>1.2916666666666667</v>
      </c>
      <c r="AO8705" s="145">
        <v>1.2916666666666667</v>
      </c>
    </row>
    <row r="8706" spans="2:41" ht="14.5" hidden="1" x14ac:dyDescent="0.35">
      <c r="B8706" s="45" t="s">
        <v>3314</v>
      </c>
      <c r="C8706" s="54">
        <v>118283</v>
      </c>
      <c r="D8706" s="54">
        <v>118283</v>
      </c>
      <c r="E8706" s="60" t="s">
        <v>3220</v>
      </c>
      <c r="F8706" s="73">
        <v>0</v>
      </c>
      <c r="G8706" s="73">
        <v>1.2916666666666667</v>
      </c>
      <c r="H8706" s="73">
        <v>1.2916666666666667</v>
      </c>
      <c r="I8706" s="73">
        <v>1.2916666666666667</v>
      </c>
      <c r="J8706" s="81" t="s">
        <v>4230</v>
      </c>
      <c r="AL8706" s="144">
        <v>0</v>
      </c>
      <c r="AM8706" s="144">
        <v>1.2916666666666667</v>
      </c>
      <c r="AN8706" s="144">
        <v>1.2916666666666667</v>
      </c>
      <c r="AO8706" s="145">
        <v>1.2916666666666667</v>
      </c>
    </row>
    <row r="8707" spans="2:41" ht="14.5" hidden="1" x14ac:dyDescent="0.35">
      <c r="B8707" s="45" t="s">
        <v>3314</v>
      </c>
      <c r="C8707" s="54">
        <v>118369</v>
      </c>
      <c r="D8707" s="54">
        <v>118369</v>
      </c>
      <c r="E8707" s="60" t="s">
        <v>3220</v>
      </c>
      <c r="F8707" s="73">
        <v>0</v>
      </c>
      <c r="G8707" s="73">
        <v>1.2916666666666667</v>
      </c>
      <c r="H8707" s="73">
        <v>1.2916666666666667</v>
      </c>
      <c r="I8707" s="73">
        <v>1.2916666666666667</v>
      </c>
      <c r="J8707" s="81" t="s">
        <v>4230</v>
      </c>
      <c r="AL8707" s="144">
        <v>0</v>
      </c>
      <c r="AM8707" s="144">
        <v>1.2916666666666667</v>
      </c>
      <c r="AN8707" s="144">
        <v>1.2916666666666667</v>
      </c>
      <c r="AO8707" s="145">
        <v>1.2916666666666667</v>
      </c>
    </row>
    <row r="8708" spans="2:41" ht="14.5" hidden="1" x14ac:dyDescent="0.35">
      <c r="B8708" s="45" t="s">
        <v>3314</v>
      </c>
      <c r="C8708" s="54">
        <v>118454</v>
      </c>
      <c r="D8708" s="54">
        <v>118454</v>
      </c>
      <c r="E8708" s="60" t="s">
        <v>3220</v>
      </c>
      <c r="F8708" s="73">
        <v>0</v>
      </c>
      <c r="G8708" s="73">
        <v>1.2916666666666667</v>
      </c>
      <c r="H8708" s="73">
        <v>1.2916666666666667</v>
      </c>
      <c r="I8708" s="73">
        <v>1.2916666666666667</v>
      </c>
      <c r="J8708" s="81" t="s">
        <v>4230</v>
      </c>
      <c r="AL8708" s="144">
        <v>0</v>
      </c>
      <c r="AM8708" s="144">
        <v>1.2916666666666667</v>
      </c>
      <c r="AN8708" s="144">
        <v>1.2916666666666667</v>
      </c>
      <c r="AO8708" s="145">
        <v>1.2916666666666667</v>
      </c>
    </row>
    <row r="8709" spans="2:41" ht="14.5" hidden="1" x14ac:dyDescent="0.35">
      <c r="B8709" s="45" t="s">
        <v>3314</v>
      </c>
      <c r="C8709" s="54">
        <v>118614</v>
      </c>
      <c r="D8709" s="54">
        <v>118614</v>
      </c>
      <c r="E8709" s="60" t="s">
        <v>3220</v>
      </c>
      <c r="F8709" s="73">
        <v>0</v>
      </c>
      <c r="G8709" s="73">
        <v>1.2916666666666667</v>
      </c>
      <c r="H8709" s="73">
        <v>1.2916666666666667</v>
      </c>
      <c r="I8709" s="73">
        <v>1.2916666666666667</v>
      </c>
      <c r="J8709" s="81" t="s">
        <v>4230</v>
      </c>
      <c r="AL8709" s="144">
        <v>0</v>
      </c>
      <c r="AM8709" s="144">
        <v>1.2916666666666667</v>
      </c>
      <c r="AN8709" s="144">
        <v>1.2916666666666667</v>
      </c>
      <c r="AO8709" s="145">
        <v>1.2916666666666667</v>
      </c>
    </row>
    <row r="8710" spans="2:41" ht="14.5" hidden="1" x14ac:dyDescent="0.35">
      <c r="B8710" s="45" t="s">
        <v>3314</v>
      </c>
      <c r="C8710" s="54">
        <v>118725</v>
      </c>
      <c r="D8710" s="54">
        <v>118725</v>
      </c>
      <c r="E8710" s="60" t="s">
        <v>3220</v>
      </c>
      <c r="F8710" s="73">
        <v>0</v>
      </c>
      <c r="G8710" s="73">
        <v>1.2916666666666667</v>
      </c>
      <c r="H8710" s="73">
        <v>1.2916666666666667</v>
      </c>
      <c r="I8710" s="73">
        <v>1.2916666666666667</v>
      </c>
      <c r="J8710" s="81" t="s">
        <v>4230</v>
      </c>
      <c r="AL8710" s="144">
        <v>0</v>
      </c>
      <c r="AM8710" s="144">
        <v>1.2916666666666667</v>
      </c>
      <c r="AN8710" s="144">
        <v>1.2916666666666667</v>
      </c>
      <c r="AO8710" s="145">
        <v>1.2916666666666667</v>
      </c>
    </row>
    <row r="8711" spans="2:41" ht="14.5" hidden="1" x14ac:dyDescent="0.35">
      <c r="B8711" s="45" t="s">
        <v>3314</v>
      </c>
      <c r="C8711" s="54">
        <v>118775</v>
      </c>
      <c r="D8711" s="54">
        <v>118775</v>
      </c>
      <c r="E8711" s="60" t="s">
        <v>3220</v>
      </c>
      <c r="F8711" s="73">
        <v>0</v>
      </c>
      <c r="G8711" s="73">
        <v>1.2916666666666667</v>
      </c>
      <c r="H8711" s="73">
        <v>1.2916666666666667</v>
      </c>
      <c r="I8711" s="73">
        <v>1.2916666666666667</v>
      </c>
      <c r="J8711" s="81" t="s">
        <v>4230</v>
      </c>
      <c r="AL8711" s="144">
        <v>0</v>
      </c>
      <c r="AM8711" s="144">
        <v>1.2916666666666667</v>
      </c>
      <c r="AN8711" s="144">
        <v>1.2916666666666667</v>
      </c>
      <c r="AO8711" s="145">
        <v>1.2916666666666667</v>
      </c>
    </row>
    <row r="8712" spans="2:41" ht="14.5" hidden="1" x14ac:dyDescent="0.35">
      <c r="B8712" s="45" t="s">
        <v>3314</v>
      </c>
      <c r="C8712" s="54">
        <v>118816</v>
      </c>
      <c r="D8712" s="54">
        <v>118816</v>
      </c>
      <c r="E8712" s="60" t="s">
        <v>3220</v>
      </c>
      <c r="F8712" s="73">
        <v>0</v>
      </c>
      <c r="G8712" s="73">
        <v>1.2916666666666667</v>
      </c>
      <c r="H8712" s="73">
        <v>1.2916666666666667</v>
      </c>
      <c r="I8712" s="73">
        <v>1.2916666666666667</v>
      </c>
      <c r="J8712" s="81" t="s">
        <v>4230</v>
      </c>
      <c r="AL8712" s="144">
        <v>0</v>
      </c>
      <c r="AM8712" s="144">
        <v>1.2916666666666667</v>
      </c>
      <c r="AN8712" s="144">
        <v>1.2916666666666667</v>
      </c>
      <c r="AO8712" s="145">
        <v>1.2916666666666667</v>
      </c>
    </row>
    <row r="8713" spans="2:41" ht="14.5" hidden="1" x14ac:dyDescent="0.35">
      <c r="B8713" s="45" t="s">
        <v>3314</v>
      </c>
      <c r="C8713" s="54">
        <v>118830</v>
      </c>
      <c r="D8713" s="54">
        <v>118830</v>
      </c>
      <c r="E8713" s="60" t="s">
        <v>3220</v>
      </c>
      <c r="F8713" s="73">
        <v>0</v>
      </c>
      <c r="G8713" s="73">
        <v>1.2916666666666667</v>
      </c>
      <c r="H8713" s="73">
        <v>1.2916666666666667</v>
      </c>
      <c r="I8713" s="73">
        <v>1.2916666666666667</v>
      </c>
      <c r="J8713" s="81" t="s">
        <v>4230</v>
      </c>
      <c r="AL8713" s="144">
        <v>0</v>
      </c>
      <c r="AM8713" s="144">
        <v>1.2916666666666667</v>
      </c>
      <c r="AN8713" s="144">
        <v>1.2916666666666667</v>
      </c>
      <c r="AO8713" s="145">
        <v>1.2916666666666667</v>
      </c>
    </row>
    <row r="8714" spans="2:41" ht="14.5" hidden="1" x14ac:dyDescent="0.35">
      <c r="B8714" s="45" t="s">
        <v>3314</v>
      </c>
      <c r="C8714" s="54">
        <v>118842</v>
      </c>
      <c r="D8714" s="54">
        <v>118842</v>
      </c>
      <c r="E8714" s="60" t="s">
        <v>3220</v>
      </c>
      <c r="F8714" s="73">
        <v>0</v>
      </c>
      <c r="G8714" s="73">
        <v>1.2916666666666667</v>
      </c>
      <c r="H8714" s="73">
        <v>1.2916666666666667</v>
      </c>
      <c r="I8714" s="73">
        <v>1.2916666666666667</v>
      </c>
      <c r="J8714" s="81" t="s">
        <v>4230</v>
      </c>
      <c r="AL8714" s="144">
        <v>0</v>
      </c>
      <c r="AM8714" s="144">
        <v>1.2916666666666667</v>
      </c>
      <c r="AN8714" s="144">
        <v>1.2916666666666667</v>
      </c>
      <c r="AO8714" s="145">
        <v>1.2916666666666667</v>
      </c>
    </row>
    <row r="8715" spans="2:41" ht="14.5" hidden="1" x14ac:dyDescent="0.35">
      <c r="B8715" s="45" t="s">
        <v>3314</v>
      </c>
      <c r="C8715" s="54">
        <v>118898</v>
      </c>
      <c r="D8715" s="54">
        <v>118898</v>
      </c>
      <c r="E8715" s="60" t="s">
        <v>3220</v>
      </c>
      <c r="F8715" s="73">
        <v>0</v>
      </c>
      <c r="G8715" s="73">
        <v>1.2916666666666667</v>
      </c>
      <c r="H8715" s="73">
        <v>1.2916666666666667</v>
      </c>
      <c r="I8715" s="73">
        <v>1.2916666666666667</v>
      </c>
      <c r="J8715" s="81" t="s">
        <v>4230</v>
      </c>
      <c r="AL8715" s="144">
        <v>0</v>
      </c>
      <c r="AM8715" s="144">
        <v>1.2916666666666667</v>
      </c>
      <c r="AN8715" s="144">
        <v>1.2916666666666667</v>
      </c>
      <c r="AO8715" s="145">
        <v>1.2916666666666667</v>
      </c>
    </row>
    <row r="8716" spans="2:41" ht="14.5" hidden="1" x14ac:dyDescent="0.35">
      <c r="B8716" s="45" t="s">
        <v>3314</v>
      </c>
      <c r="C8716" s="54">
        <v>900145</v>
      </c>
      <c r="D8716" s="54">
        <v>900145</v>
      </c>
      <c r="E8716" s="60" t="s">
        <v>3221</v>
      </c>
      <c r="F8716" s="73">
        <v>0</v>
      </c>
      <c r="G8716" s="73">
        <v>1.5</v>
      </c>
      <c r="H8716" s="73">
        <v>1.5</v>
      </c>
      <c r="I8716" s="73">
        <v>1.5</v>
      </c>
      <c r="J8716" s="81" t="s">
        <v>4230</v>
      </c>
      <c r="AL8716" s="144">
        <v>0</v>
      </c>
      <c r="AM8716" s="144">
        <v>1.5</v>
      </c>
      <c r="AN8716" s="144">
        <v>1.5</v>
      </c>
      <c r="AO8716" s="145">
        <v>1.5</v>
      </c>
    </row>
    <row r="8717" spans="2:41" ht="14.5" hidden="1" x14ac:dyDescent="0.35">
      <c r="B8717" s="45" t="s">
        <v>3314</v>
      </c>
      <c r="C8717" s="54">
        <v>900325</v>
      </c>
      <c r="D8717" s="54">
        <v>900325</v>
      </c>
      <c r="E8717" s="60" t="s">
        <v>3221</v>
      </c>
      <c r="F8717" s="73">
        <v>0</v>
      </c>
      <c r="G8717" s="73">
        <v>1.5</v>
      </c>
      <c r="H8717" s="73">
        <v>1.5</v>
      </c>
      <c r="I8717" s="73">
        <v>1.5</v>
      </c>
      <c r="J8717" s="81" t="s">
        <v>4230</v>
      </c>
      <c r="AL8717" s="144">
        <v>0</v>
      </c>
      <c r="AM8717" s="144">
        <v>1.5</v>
      </c>
      <c r="AN8717" s="144">
        <v>1.5</v>
      </c>
      <c r="AO8717" s="145">
        <v>1.5</v>
      </c>
    </row>
    <row r="8718" spans="2:41" ht="14.5" hidden="1" x14ac:dyDescent="0.35">
      <c r="B8718" s="45" t="s">
        <v>3314</v>
      </c>
      <c r="C8718" s="54">
        <v>900357</v>
      </c>
      <c r="D8718" s="54">
        <v>900357</v>
      </c>
      <c r="E8718" s="60" t="s">
        <v>3221</v>
      </c>
      <c r="F8718" s="73">
        <v>0</v>
      </c>
      <c r="G8718" s="73">
        <v>1.5</v>
      </c>
      <c r="H8718" s="73">
        <v>1.5</v>
      </c>
      <c r="I8718" s="73">
        <v>1.5</v>
      </c>
      <c r="J8718" s="81" t="s">
        <v>4230</v>
      </c>
      <c r="AL8718" s="144">
        <v>0</v>
      </c>
      <c r="AM8718" s="144">
        <v>1.5</v>
      </c>
      <c r="AN8718" s="144">
        <v>1.5</v>
      </c>
      <c r="AO8718" s="145">
        <v>1.5</v>
      </c>
    </row>
    <row r="8719" spans="2:41" ht="14.5" hidden="1" x14ac:dyDescent="0.35">
      <c r="B8719" s="45" t="s">
        <v>3314</v>
      </c>
      <c r="C8719" s="54">
        <v>900448</v>
      </c>
      <c r="D8719" s="54">
        <v>900448</v>
      </c>
      <c r="E8719" s="60" t="s">
        <v>3221</v>
      </c>
      <c r="F8719" s="73">
        <v>0</v>
      </c>
      <c r="G8719" s="73">
        <v>1.5</v>
      </c>
      <c r="H8719" s="73">
        <v>1.5</v>
      </c>
      <c r="I8719" s="73">
        <v>1.5</v>
      </c>
      <c r="J8719" s="81" t="s">
        <v>4230</v>
      </c>
      <c r="AL8719" s="144">
        <v>0</v>
      </c>
      <c r="AM8719" s="144">
        <v>1.5</v>
      </c>
      <c r="AN8719" s="144">
        <v>1.5</v>
      </c>
      <c r="AO8719" s="145">
        <v>1.5</v>
      </c>
    </row>
    <row r="8720" spans="2:41" ht="14.5" hidden="1" x14ac:dyDescent="0.35">
      <c r="B8720" s="45" t="s">
        <v>3314</v>
      </c>
      <c r="C8720" s="54">
        <v>900528</v>
      </c>
      <c r="D8720" s="54">
        <v>900528</v>
      </c>
      <c r="E8720" s="60" t="s">
        <v>3221</v>
      </c>
      <c r="F8720" s="73">
        <v>0</v>
      </c>
      <c r="G8720" s="73">
        <v>1.5</v>
      </c>
      <c r="H8720" s="73">
        <v>1.5</v>
      </c>
      <c r="I8720" s="73">
        <v>1.5</v>
      </c>
      <c r="J8720" s="81" t="s">
        <v>4230</v>
      </c>
      <c r="AL8720" s="144">
        <v>0</v>
      </c>
      <c r="AM8720" s="144">
        <v>1.5</v>
      </c>
      <c r="AN8720" s="144">
        <v>1.5</v>
      </c>
      <c r="AO8720" s="145">
        <v>1.5</v>
      </c>
    </row>
    <row r="8721" spans="2:41" ht="14.5" hidden="1" x14ac:dyDescent="0.35">
      <c r="B8721" s="45" t="s">
        <v>3314</v>
      </c>
      <c r="C8721" s="54">
        <v>900663</v>
      </c>
      <c r="D8721" s="54">
        <v>900663</v>
      </c>
      <c r="E8721" s="60" t="s">
        <v>3221</v>
      </c>
      <c r="F8721" s="73">
        <v>0</v>
      </c>
      <c r="G8721" s="73">
        <v>1.5</v>
      </c>
      <c r="H8721" s="73">
        <v>1.5</v>
      </c>
      <c r="I8721" s="73">
        <v>1.5</v>
      </c>
      <c r="J8721" s="81" t="s">
        <v>4230</v>
      </c>
      <c r="AL8721" s="144">
        <v>0</v>
      </c>
      <c r="AM8721" s="144">
        <v>1.5</v>
      </c>
      <c r="AN8721" s="144">
        <v>1.5</v>
      </c>
      <c r="AO8721" s="145">
        <v>1.5</v>
      </c>
    </row>
    <row r="8722" spans="2:41" ht="14.5" hidden="1" x14ac:dyDescent="0.35">
      <c r="B8722" s="45" t="s">
        <v>3314</v>
      </c>
      <c r="C8722" s="54">
        <v>901861</v>
      </c>
      <c r="D8722" s="54">
        <v>901861</v>
      </c>
      <c r="E8722" s="60" t="s">
        <v>3221</v>
      </c>
      <c r="F8722" s="73">
        <v>0</v>
      </c>
      <c r="G8722" s="73">
        <v>1.5</v>
      </c>
      <c r="H8722" s="73">
        <v>1.5</v>
      </c>
      <c r="I8722" s="73">
        <v>1.5</v>
      </c>
      <c r="J8722" s="81" t="s">
        <v>4230</v>
      </c>
      <c r="AL8722" s="144">
        <v>0</v>
      </c>
      <c r="AM8722" s="144">
        <v>1.5</v>
      </c>
      <c r="AN8722" s="144">
        <v>1.5</v>
      </c>
      <c r="AO8722" s="145">
        <v>1.5</v>
      </c>
    </row>
    <row r="8723" spans="2:41" ht="14.5" hidden="1" x14ac:dyDescent="0.35">
      <c r="B8723" s="45" t="s">
        <v>3314</v>
      </c>
      <c r="C8723" s="54">
        <v>901991</v>
      </c>
      <c r="D8723" s="54">
        <v>901991</v>
      </c>
      <c r="E8723" s="60" t="s">
        <v>3221</v>
      </c>
      <c r="F8723" s="73">
        <v>0</v>
      </c>
      <c r="G8723" s="73">
        <v>1.5</v>
      </c>
      <c r="H8723" s="73">
        <v>1.5</v>
      </c>
      <c r="I8723" s="73">
        <v>1.5</v>
      </c>
      <c r="J8723" s="81" t="s">
        <v>4230</v>
      </c>
      <c r="AL8723" s="144">
        <v>0</v>
      </c>
      <c r="AM8723" s="144">
        <v>1.5</v>
      </c>
      <c r="AN8723" s="144">
        <v>1.5</v>
      </c>
      <c r="AO8723" s="145">
        <v>1.5</v>
      </c>
    </row>
    <row r="8724" spans="2:41" ht="14.5" hidden="1" x14ac:dyDescent="0.35">
      <c r="B8724" s="45" t="s">
        <v>3314</v>
      </c>
      <c r="C8724" s="54">
        <v>902164</v>
      </c>
      <c r="D8724" s="54">
        <v>902164</v>
      </c>
      <c r="E8724" s="60" t="s">
        <v>3221</v>
      </c>
      <c r="F8724" s="73">
        <v>0</v>
      </c>
      <c r="G8724" s="73">
        <v>1.5</v>
      </c>
      <c r="H8724" s="73">
        <v>1.5</v>
      </c>
      <c r="I8724" s="73">
        <v>1.5</v>
      </c>
      <c r="J8724" s="81" t="s">
        <v>4230</v>
      </c>
      <c r="AL8724" s="144">
        <v>0</v>
      </c>
      <c r="AM8724" s="144">
        <v>1.5</v>
      </c>
      <c r="AN8724" s="144">
        <v>1.5</v>
      </c>
      <c r="AO8724" s="145">
        <v>1.5</v>
      </c>
    </row>
    <row r="8725" spans="2:41" ht="14.5" hidden="1" x14ac:dyDescent="0.35">
      <c r="B8725" s="45" t="s">
        <v>3314</v>
      </c>
      <c r="C8725" s="54">
        <v>903087</v>
      </c>
      <c r="D8725" s="54">
        <v>903087</v>
      </c>
      <c r="E8725" s="60" t="s">
        <v>3221</v>
      </c>
      <c r="F8725" s="73">
        <v>0</v>
      </c>
      <c r="G8725" s="73">
        <v>1.5</v>
      </c>
      <c r="H8725" s="73">
        <v>1.5</v>
      </c>
      <c r="I8725" s="73">
        <v>1.5</v>
      </c>
      <c r="J8725" s="81" t="s">
        <v>4230</v>
      </c>
      <c r="AL8725" s="144">
        <v>0</v>
      </c>
      <c r="AM8725" s="144">
        <v>1.5</v>
      </c>
      <c r="AN8725" s="144">
        <v>1.5</v>
      </c>
      <c r="AO8725" s="145">
        <v>1.5</v>
      </c>
    </row>
    <row r="8726" spans="2:41" ht="14.5" hidden="1" x14ac:dyDescent="0.35">
      <c r="B8726" s="45" t="s">
        <v>3314</v>
      </c>
      <c r="C8726" s="54">
        <v>903143</v>
      </c>
      <c r="D8726" s="54">
        <v>903143</v>
      </c>
      <c r="E8726" s="60" t="s">
        <v>3221</v>
      </c>
      <c r="F8726" s="73">
        <v>0</v>
      </c>
      <c r="G8726" s="73">
        <v>1.5</v>
      </c>
      <c r="H8726" s="73">
        <v>1.5</v>
      </c>
      <c r="I8726" s="73">
        <v>1.5</v>
      </c>
      <c r="J8726" s="81" t="s">
        <v>4230</v>
      </c>
      <c r="AL8726" s="144">
        <v>0</v>
      </c>
      <c r="AM8726" s="144">
        <v>1.5</v>
      </c>
      <c r="AN8726" s="144">
        <v>1.5</v>
      </c>
      <c r="AO8726" s="145">
        <v>1.5</v>
      </c>
    </row>
    <row r="8727" spans="2:41" ht="14.5" hidden="1" x14ac:dyDescent="0.35">
      <c r="B8727" s="45" t="s">
        <v>3314</v>
      </c>
      <c r="C8727" s="54">
        <v>903235</v>
      </c>
      <c r="D8727" s="54">
        <v>903235</v>
      </c>
      <c r="E8727" s="60" t="s">
        <v>3221</v>
      </c>
      <c r="F8727" s="73">
        <v>0</v>
      </c>
      <c r="G8727" s="73">
        <v>1.5</v>
      </c>
      <c r="H8727" s="73">
        <v>1.5</v>
      </c>
      <c r="I8727" s="73">
        <v>1.5</v>
      </c>
      <c r="J8727" s="81" t="s">
        <v>4230</v>
      </c>
      <c r="AL8727" s="144">
        <v>0</v>
      </c>
      <c r="AM8727" s="144">
        <v>1.5</v>
      </c>
      <c r="AN8727" s="144">
        <v>1.5</v>
      </c>
      <c r="AO8727" s="145">
        <v>1.5</v>
      </c>
    </row>
    <row r="8728" spans="2:41" ht="14.5" hidden="1" x14ac:dyDescent="0.35">
      <c r="B8728" s="45" t="s">
        <v>3314</v>
      </c>
      <c r="C8728" s="54">
        <v>903387</v>
      </c>
      <c r="D8728" s="54">
        <v>903387</v>
      </c>
      <c r="E8728" s="60" t="s">
        <v>3221</v>
      </c>
      <c r="F8728" s="73">
        <v>0</v>
      </c>
      <c r="G8728" s="73">
        <v>1.5</v>
      </c>
      <c r="H8728" s="73">
        <v>1.5</v>
      </c>
      <c r="I8728" s="73">
        <v>1.5</v>
      </c>
      <c r="J8728" s="81" t="s">
        <v>4230</v>
      </c>
      <c r="AL8728" s="144">
        <v>0</v>
      </c>
      <c r="AM8728" s="144">
        <v>1.5</v>
      </c>
      <c r="AN8728" s="144">
        <v>1.5</v>
      </c>
      <c r="AO8728" s="145">
        <v>1.5</v>
      </c>
    </row>
    <row r="8729" spans="2:41" ht="14.5" hidden="1" x14ac:dyDescent="0.35">
      <c r="B8729" s="45" t="s">
        <v>3314</v>
      </c>
      <c r="C8729" s="54">
        <v>903660</v>
      </c>
      <c r="D8729" s="54">
        <v>903660</v>
      </c>
      <c r="E8729" s="60" t="s">
        <v>3221</v>
      </c>
      <c r="F8729" s="73">
        <v>0</v>
      </c>
      <c r="G8729" s="73">
        <v>1.5</v>
      </c>
      <c r="H8729" s="73">
        <v>1.5</v>
      </c>
      <c r="I8729" s="73">
        <v>1.5</v>
      </c>
      <c r="J8729" s="81" t="s">
        <v>4230</v>
      </c>
      <c r="AL8729" s="144">
        <v>0</v>
      </c>
      <c r="AM8729" s="144">
        <v>1.5</v>
      </c>
      <c r="AN8729" s="144">
        <v>1.5</v>
      </c>
      <c r="AO8729" s="145">
        <v>1.5</v>
      </c>
    </row>
    <row r="8730" spans="2:41" ht="14.5" hidden="1" x14ac:dyDescent="0.35">
      <c r="B8730" s="45" t="s">
        <v>3314</v>
      </c>
      <c r="C8730" s="54">
        <v>903828</v>
      </c>
      <c r="D8730" s="54">
        <v>903828</v>
      </c>
      <c r="E8730" s="60" t="s">
        <v>3221</v>
      </c>
      <c r="F8730" s="73">
        <v>0</v>
      </c>
      <c r="G8730" s="73">
        <v>1.5</v>
      </c>
      <c r="H8730" s="73">
        <v>1.5</v>
      </c>
      <c r="I8730" s="73">
        <v>1.5</v>
      </c>
      <c r="J8730" s="81" t="s">
        <v>4230</v>
      </c>
      <c r="AL8730" s="144">
        <v>0</v>
      </c>
      <c r="AM8730" s="144">
        <v>1.5</v>
      </c>
      <c r="AN8730" s="144">
        <v>1.5</v>
      </c>
      <c r="AO8730" s="145">
        <v>1.5</v>
      </c>
    </row>
    <row r="8731" spans="2:41" ht="14.5" hidden="1" x14ac:dyDescent="0.35">
      <c r="B8731" s="45" t="s">
        <v>3314</v>
      </c>
      <c r="C8731" s="54">
        <v>903995</v>
      </c>
      <c r="D8731" s="54">
        <v>903995</v>
      </c>
      <c r="E8731" s="60" t="s">
        <v>3221</v>
      </c>
      <c r="F8731" s="73">
        <v>0</v>
      </c>
      <c r="G8731" s="73">
        <v>1.5</v>
      </c>
      <c r="H8731" s="73">
        <v>1.5</v>
      </c>
      <c r="I8731" s="73">
        <v>1.5</v>
      </c>
      <c r="J8731" s="81" t="s">
        <v>4230</v>
      </c>
      <c r="AL8731" s="144">
        <v>0</v>
      </c>
      <c r="AM8731" s="144">
        <v>1.5</v>
      </c>
      <c r="AN8731" s="144">
        <v>1.5</v>
      </c>
      <c r="AO8731" s="145">
        <v>1.5</v>
      </c>
    </row>
    <row r="8732" spans="2:41" ht="14.5" hidden="1" x14ac:dyDescent="0.35">
      <c r="B8732" s="45" t="s">
        <v>3314</v>
      </c>
      <c r="C8732" s="54">
        <v>904378</v>
      </c>
      <c r="D8732" s="54">
        <v>904378</v>
      </c>
      <c r="E8732" s="60" t="s">
        <v>3221</v>
      </c>
      <c r="F8732" s="73">
        <v>0</v>
      </c>
      <c r="G8732" s="73">
        <v>1.5</v>
      </c>
      <c r="H8732" s="73">
        <v>1.5</v>
      </c>
      <c r="I8732" s="73">
        <v>1.5</v>
      </c>
      <c r="J8732" s="81" t="s">
        <v>4230</v>
      </c>
      <c r="AL8732" s="144">
        <v>0</v>
      </c>
      <c r="AM8732" s="144">
        <v>1.5</v>
      </c>
      <c r="AN8732" s="144">
        <v>1.5</v>
      </c>
      <c r="AO8732" s="145">
        <v>1.5</v>
      </c>
    </row>
    <row r="8733" spans="2:41" ht="14.5" hidden="1" x14ac:dyDescent="0.35">
      <c r="B8733" s="45" t="s">
        <v>3314</v>
      </c>
      <c r="C8733" s="54">
        <v>904497</v>
      </c>
      <c r="D8733" s="54">
        <v>904497</v>
      </c>
      <c r="E8733" s="60" t="s">
        <v>3221</v>
      </c>
      <c r="F8733" s="73">
        <v>0</v>
      </c>
      <c r="G8733" s="73">
        <v>1.5</v>
      </c>
      <c r="H8733" s="73">
        <v>1.5</v>
      </c>
      <c r="I8733" s="73">
        <v>1.5</v>
      </c>
      <c r="J8733" s="81" t="s">
        <v>4230</v>
      </c>
      <c r="AL8733" s="144">
        <v>0</v>
      </c>
      <c r="AM8733" s="144">
        <v>1.5</v>
      </c>
      <c r="AN8733" s="144">
        <v>1.5</v>
      </c>
      <c r="AO8733" s="145">
        <v>1.5</v>
      </c>
    </row>
    <row r="8734" spans="2:41" ht="14.5" hidden="1" x14ac:dyDescent="0.35">
      <c r="B8734" s="45" t="s">
        <v>3314</v>
      </c>
      <c r="C8734" s="54">
        <v>904876</v>
      </c>
      <c r="D8734" s="54">
        <v>904876</v>
      </c>
      <c r="E8734" s="60" t="s">
        <v>3221</v>
      </c>
      <c r="F8734" s="73">
        <v>0</v>
      </c>
      <c r="G8734" s="73">
        <v>1.5</v>
      </c>
      <c r="H8734" s="73">
        <v>1.5</v>
      </c>
      <c r="I8734" s="73">
        <v>1.5</v>
      </c>
      <c r="J8734" s="81" t="s">
        <v>4230</v>
      </c>
      <c r="AL8734" s="144">
        <v>0</v>
      </c>
      <c r="AM8734" s="144">
        <v>1.5</v>
      </c>
      <c r="AN8734" s="144">
        <v>1.5</v>
      </c>
      <c r="AO8734" s="145">
        <v>1.5</v>
      </c>
    </row>
    <row r="8735" spans="2:41" ht="14.5" hidden="1" x14ac:dyDescent="0.35">
      <c r="B8735" s="45" t="s">
        <v>3314</v>
      </c>
      <c r="C8735" s="54">
        <v>905246</v>
      </c>
      <c r="D8735" s="54">
        <v>905246</v>
      </c>
      <c r="E8735" s="60" t="s">
        <v>3221</v>
      </c>
      <c r="F8735" s="73">
        <v>0</v>
      </c>
      <c r="G8735" s="73">
        <v>1.5</v>
      </c>
      <c r="H8735" s="73">
        <v>1.5</v>
      </c>
      <c r="I8735" s="73">
        <v>1.5</v>
      </c>
      <c r="J8735" s="81" t="s">
        <v>4230</v>
      </c>
      <c r="AL8735" s="144">
        <v>0</v>
      </c>
      <c r="AM8735" s="144">
        <v>1.5</v>
      </c>
      <c r="AN8735" s="144">
        <v>1.5</v>
      </c>
      <c r="AO8735" s="145">
        <v>1.5</v>
      </c>
    </row>
    <row r="8736" spans="2:41" ht="14.5" hidden="1" x14ac:dyDescent="0.35">
      <c r="B8736" s="45" t="s">
        <v>3314</v>
      </c>
      <c r="C8736" s="54">
        <v>905416</v>
      </c>
      <c r="D8736" s="54">
        <v>905416</v>
      </c>
      <c r="E8736" s="60" t="s">
        <v>3221</v>
      </c>
      <c r="F8736" s="73">
        <v>0</v>
      </c>
      <c r="G8736" s="73">
        <v>1.5</v>
      </c>
      <c r="H8736" s="73">
        <v>1.5</v>
      </c>
      <c r="I8736" s="73">
        <v>1.5</v>
      </c>
      <c r="J8736" s="81" t="s">
        <v>4230</v>
      </c>
      <c r="AL8736" s="144">
        <v>0</v>
      </c>
      <c r="AM8736" s="144">
        <v>1.5</v>
      </c>
      <c r="AN8736" s="144">
        <v>1.5</v>
      </c>
      <c r="AO8736" s="145">
        <v>1.5</v>
      </c>
    </row>
    <row r="8737" spans="2:41" ht="14.5" hidden="1" x14ac:dyDescent="0.35">
      <c r="B8737" s="45" t="s">
        <v>3314</v>
      </c>
      <c r="C8737" s="54">
        <v>905957</v>
      </c>
      <c r="D8737" s="54">
        <v>905957</v>
      </c>
      <c r="E8737" s="60" t="s">
        <v>3221</v>
      </c>
      <c r="F8737" s="73">
        <v>0</v>
      </c>
      <c r="G8737" s="73">
        <v>1.5</v>
      </c>
      <c r="H8737" s="73">
        <v>1.5</v>
      </c>
      <c r="I8737" s="73">
        <v>1.5</v>
      </c>
      <c r="J8737" s="81" t="s">
        <v>4230</v>
      </c>
      <c r="AL8737" s="144">
        <v>0</v>
      </c>
      <c r="AM8737" s="144">
        <v>1.5</v>
      </c>
      <c r="AN8737" s="144">
        <v>1.5</v>
      </c>
      <c r="AO8737" s="145">
        <v>1.5</v>
      </c>
    </row>
    <row r="8738" spans="2:41" ht="14.5" hidden="1" x14ac:dyDescent="0.35">
      <c r="B8738" s="45" t="s">
        <v>3314</v>
      </c>
      <c r="C8738" s="54">
        <v>906803</v>
      </c>
      <c r="D8738" s="54">
        <v>906803</v>
      </c>
      <c r="E8738" s="60" t="s">
        <v>3221</v>
      </c>
      <c r="F8738" s="73">
        <v>0</v>
      </c>
      <c r="G8738" s="73">
        <v>1.5</v>
      </c>
      <c r="H8738" s="73">
        <v>1.5</v>
      </c>
      <c r="I8738" s="73">
        <v>1.5</v>
      </c>
      <c r="J8738" s="81" t="s">
        <v>4230</v>
      </c>
      <c r="AL8738" s="144">
        <v>0</v>
      </c>
      <c r="AM8738" s="144">
        <v>1.5</v>
      </c>
      <c r="AN8738" s="144">
        <v>1.5</v>
      </c>
      <c r="AO8738" s="145">
        <v>1.5</v>
      </c>
    </row>
    <row r="8739" spans="2:41" ht="14.5" hidden="1" x14ac:dyDescent="0.35">
      <c r="B8739" s="45" t="s">
        <v>3314</v>
      </c>
      <c r="C8739" s="54">
        <v>907009</v>
      </c>
      <c r="D8739" s="54">
        <v>907009</v>
      </c>
      <c r="E8739" s="60" t="s">
        <v>3221</v>
      </c>
      <c r="F8739" s="73">
        <v>0</v>
      </c>
      <c r="G8739" s="73">
        <v>1.5</v>
      </c>
      <c r="H8739" s="73">
        <v>1.5</v>
      </c>
      <c r="I8739" s="73">
        <v>1.5</v>
      </c>
      <c r="J8739" s="81" t="s">
        <v>4230</v>
      </c>
      <c r="AL8739" s="144">
        <v>0</v>
      </c>
      <c r="AM8739" s="144">
        <v>1.5</v>
      </c>
      <c r="AN8739" s="144">
        <v>1.5</v>
      </c>
      <c r="AO8739" s="145">
        <v>1.5</v>
      </c>
    </row>
    <row r="8740" spans="2:41" ht="14.5" hidden="1" x14ac:dyDescent="0.35">
      <c r="B8740" s="45" t="s">
        <v>3314</v>
      </c>
      <c r="C8740" s="54">
        <v>907086</v>
      </c>
      <c r="D8740" s="54">
        <v>907086</v>
      </c>
      <c r="E8740" s="60" t="s">
        <v>3221</v>
      </c>
      <c r="F8740" s="73">
        <v>0</v>
      </c>
      <c r="G8740" s="73">
        <v>1.5</v>
      </c>
      <c r="H8740" s="73">
        <v>1.5</v>
      </c>
      <c r="I8740" s="73">
        <v>1.5</v>
      </c>
      <c r="J8740" s="81" t="s">
        <v>4230</v>
      </c>
      <c r="AL8740" s="144">
        <v>0</v>
      </c>
      <c r="AM8740" s="144">
        <v>1.5</v>
      </c>
      <c r="AN8740" s="144">
        <v>1.5</v>
      </c>
      <c r="AO8740" s="145">
        <v>1.5</v>
      </c>
    </row>
    <row r="8741" spans="2:41" ht="14.5" hidden="1" x14ac:dyDescent="0.35">
      <c r="B8741" s="45" t="s">
        <v>3314</v>
      </c>
      <c r="C8741" s="54">
        <v>907189</v>
      </c>
      <c r="D8741" s="54">
        <v>907189</v>
      </c>
      <c r="E8741" s="60" t="s">
        <v>3221</v>
      </c>
      <c r="F8741" s="73">
        <v>0</v>
      </c>
      <c r="G8741" s="73">
        <v>1.5</v>
      </c>
      <c r="H8741" s="73">
        <v>1.5</v>
      </c>
      <c r="I8741" s="73">
        <v>1.5</v>
      </c>
      <c r="J8741" s="81" t="s">
        <v>4230</v>
      </c>
      <c r="AL8741" s="144">
        <v>0</v>
      </c>
      <c r="AM8741" s="144">
        <v>1.5</v>
      </c>
      <c r="AN8741" s="144">
        <v>1.5</v>
      </c>
      <c r="AO8741" s="145">
        <v>1.5</v>
      </c>
    </row>
    <row r="8742" spans="2:41" ht="14.5" hidden="1" x14ac:dyDescent="0.35">
      <c r="B8742" s="45" t="s">
        <v>3314</v>
      </c>
      <c r="C8742" s="54">
        <v>907277</v>
      </c>
      <c r="D8742" s="54">
        <v>907277</v>
      </c>
      <c r="E8742" s="60" t="s">
        <v>3221</v>
      </c>
      <c r="F8742" s="73">
        <v>0</v>
      </c>
      <c r="G8742" s="73">
        <v>1.5</v>
      </c>
      <c r="H8742" s="73">
        <v>1.5</v>
      </c>
      <c r="I8742" s="73">
        <v>1.5</v>
      </c>
      <c r="J8742" s="81" t="s">
        <v>4230</v>
      </c>
      <c r="AL8742" s="144">
        <v>0</v>
      </c>
      <c r="AM8742" s="144">
        <v>1.5</v>
      </c>
      <c r="AN8742" s="144">
        <v>1.5</v>
      </c>
      <c r="AO8742" s="145">
        <v>1.5</v>
      </c>
    </row>
    <row r="8743" spans="2:41" ht="14.5" hidden="1" x14ac:dyDescent="0.35">
      <c r="B8743" s="45" t="s">
        <v>3314</v>
      </c>
      <c r="C8743" s="54">
        <v>907687</v>
      </c>
      <c r="D8743" s="54">
        <v>907687</v>
      </c>
      <c r="E8743" s="60" t="s">
        <v>3221</v>
      </c>
      <c r="F8743" s="73">
        <v>0</v>
      </c>
      <c r="G8743" s="73">
        <v>1.5</v>
      </c>
      <c r="H8743" s="73">
        <v>1.5</v>
      </c>
      <c r="I8743" s="73">
        <v>1.5</v>
      </c>
      <c r="J8743" s="81" t="s">
        <v>4230</v>
      </c>
      <c r="AL8743" s="144">
        <v>0</v>
      </c>
      <c r="AM8743" s="144">
        <v>1.5</v>
      </c>
      <c r="AN8743" s="144">
        <v>1.5</v>
      </c>
      <c r="AO8743" s="145">
        <v>1.5</v>
      </c>
    </row>
    <row r="8744" spans="2:41" ht="14.5" hidden="1" x14ac:dyDescent="0.35">
      <c r="B8744" s="45" t="s">
        <v>3314</v>
      </c>
      <c r="C8744" s="54">
        <v>907751</v>
      </c>
      <c r="D8744" s="54">
        <v>907751</v>
      </c>
      <c r="E8744" s="60" t="s">
        <v>3221</v>
      </c>
      <c r="F8744" s="73">
        <v>0</v>
      </c>
      <c r="G8744" s="73">
        <v>1.5</v>
      </c>
      <c r="H8744" s="73">
        <v>1.5</v>
      </c>
      <c r="I8744" s="73">
        <v>1.5</v>
      </c>
      <c r="J8744" s="81" t="s">
        <v>4230</v>
      </c>
      <c r="AL8744" s="144">
        <v>0</v>
      </c>
      <c r="AM8744" s="144">
        <v>1.5</v>
      </c>
      <c r="AN8744" s="144">
        <v>1.5</v>
      </c>
      <c r="AO8744" s="145">
        <v>1.5</v>
      </c>
    </row>
    <row r="8745" spans="2:41" ht="14.5" hidden="1" x14ac:dyDescent="0.35">
      <c r="B8745" s="45" t="s">
        <v>3314</v>
      </c>
      <c r="C8745" s="54">
        <v>907858</v>
      </c>
      <c r="D8745" s="54">
        <v>907858</v>
      </c>
      <c r="E8745" s="60" t="s">
        <v>3221</v>
      </c>
      <c r="F8745" s="73">
        <v>0</v>
      </c>
      <c r="G8745" s="73">
        <v>1.5</v>
      </c>
      <c r="H8745" s="73">
        <v>1.5</v>
      </c>
      <c r="I8745" s="73">
        <v>1.5</v>
      </c>
      <c r="J8745" s="81" t="s">
        <v>4230</v>
      </c>
      <c r="AL8745" s="144">
        <v>0</v>
      </c>
      <c r="AM8745" s="144">
        <v>1.5</v>
      </c>
      <c r="AN8745" s="144">
        <v>1.5</v>
      </c>
      <c r="AO8745" s="145">
        <v>1.5</v>
      </c>
    </row>
    <row r="8746" spans="2:41" ht="14.5" hidden="1" x14ac:dyDescent="0.35">
      <c r="B8746" s="45" t="s">
        <v>3314</v>
      </c>
      <c r="C8746" s="54">
        <v>908538</v>
      </c>
      <c r="D8746" s="54">
        <v>908538</v>
      </c>
      <c r="E8746" s="60" t="s">
        <v>3221</v>
      </c>
      <c r="F8746" s="73">
        <v>0</v>
      </c>
      <c r="G8746" s="73">
        <v>1.5</v>
      </c>
      <c r="H8746" s="73">
        <v>1.5</v>
      </c>
      <c r="I8746" s="73">
        <v>1.5</v>
      </c>
      <c r="J8746" s="81" t="s">
        <v>4230</v>
      </c>
      <c r="AL8746" s="144">
        <v>0</v>
      </c>
      <c r="AM8746" s="144">
        <v>1.5</v>
      </c>
      <c r="AN8746" s="144">
        <v>1.5</v>
      </c>
      <c r="AO8746" s="145">
        <v>1.5</v>
      </c>
    </row>
    <row r="8747" spans="2:41" ht="14.5" hidden="1" x14ac:dyDescent="0.35">
      <c r="B8747" s="45" t="s">
        <v>3314</v>
      </c>
      <c r="C8747" s="54">
        <v>908733</v>
      </c>
      <c r="D8747" s="54">
        <v>908733</v>
      </c>
      <c r="E8747" s="60" t="s">
        <v>3221</v>
      </c>
      <c r="F8747" s="73">
        <v>0</v>
      </c>
      <c r="G8747" s="73">
        <v>1.5</v>
      </c>
      <c r="H8747" s="73">
        <v>1.5</v>
      </c>
      <c r="I8747" s="73">
        <v>1.5</v>
      </c>
      <c r="J8747" s="81" t="s">
        <v>4230</v>
      </c>
      <c r="AL8747" s="144">
        <v>0</v>
      </c>
      <c r="AM8747" s="144">
        <v>1.5</v>
      </c>
      <c r="AN8747" s="144">
        <v>1.5</v>
      </c>
      <c r="AO8747" s="145">
        <v>1.5</v>
      </c>
    </row>
    <row r="8748" spans="2:41" ht="14.5" hidden="1" x14ac:dyDescent="0.35">
      <c r="B8748" s="45" t="s">
        <v>3314</v>
      </c>
      <c r="C8748" s="54">
        <v>909053</v>
      </c>
      <c r="D8748" s="54">
        <v>909053</v>
      </c>
      <c r="E8748" s="60" t="s">
        <v>3221</v>
      </c>
      <c r="F8748" s="73">
        <v>0</v>
      </c>
      <c r="G8748" s="73">
        <v>1.5</v>
      </c>
      <c r="H8748" s="73">
        <v>1.5</v>
      </c>
      <c r="I8748" s="73">
        <v>1.5</v>
      </c>
      <c r="J8748" s="81" t="s">
        <v>4230</v>
      </c>
      <c r="AL8748" s="144">
        <v>0</v>
      </c>
      <c r="AM8748" s="144">
        <v>1.5</v>
      </c>
      <c r="AN8748" s="144">
        <v>1.5</v>
      </c>
      <c r="AO8748" s="145">
        <v>1.5</v>
      </c>
    </row>
    <row r="8749" spans="2:41" ht="14.5" hidden="1" x14ac:dyDescent="0.35">
      <c r="B8749" s="45" t="s">
        <v>3314</v>
      </c>
      <c r="C8749" s="54">
        <v>909707</v>
      </c>
      <c r="D8749" s="54">
        <v>909707</v>
      </c>
      <c r="E8749" s="60" t="s">
        <v>3221</v>
      </c>
      <c r="F8749" s="73">
        <v>0</v>
      </c>
      <c r="G8749" s="73">
        <v>1.5</v>
      </c>
      <c r="H8749" s="73">
        <v>1.5</v>
      </c>
      <c r="I8749" s="73">
        <v>1.5</v>
      </c>
      <c r="J8749" s="81" t="s">
        <v>4230</v>
      </c>
      <c r="AL8749" s="144">
        <v>0</v>
      </c>
      <c r="AM8749" s="144">
        <v>1.5</v>
      </c>
      <c r="AN8749" s="144">
        <v>1.5</v>
      </c>
      <c r="AO8749" s="145">
        <v>1.5</v>
      </c>
    </row>
    <row r="8750" spans="2:41" ht="14.5" hidden="1" x14ac:dyDescent="0.35">
      <c r="B8750" s="45" t="s">
        <v>3314</v>
      </c>
      <c r="C8750" s="54">
        <v>909823</v>
      </c>
      <c r="D8750" s="54">
        <v>909823</v>
      </c>
      <c r="E8750" s="60" t="s">
        <v>3221</v>
      </c>
      <c r="F8750" s="73">
        <v>0</v>
      </c>
      <c r="G8750" s="73">
        <v>1.5</v>
      </c>
      <c r="H8750" s="73">
        <v>1.5</v>
      </c>
      <c r="I8750" s="73">
        <v>1.5</v>
      </c>
      <c r="J8750" s="81" t="s">
        <v>4230</v>
      </c>
      <c r="AL8750" s="144">
        <v>0</v>
      </c>
      <c r="AM8750" s="144">
        <v>1.5</v>
      </c>
      <c r="AN8750" s="144">
        <v>1.5</v>
      </c>
      <c r="AO8750" s="145">
        <v>1.5</v>
      </c>
    </row>
    <row r="8751" spans="2:41" ht="14.5" hidden="1" x14ac:dyDescent="0.35">
      <c r="B8751" s="45" t="s">
        <v>3314</v>
      </c>
      <c r="C8751" s="54">
        <v>911320</v>
      </c>
      <c r="D8751" s="54">
        <v>911320</v>
      </c>
      <c r="E8751" s="60" t="s">
        <v>3221</v>
      </c>
      <c r="F8751" s="73">
        <v>0</v>
      </c>
      <c r="G8751" s="73">
        <v>1.5</v>
      </c>
      <c r="H8751" s="73">
        <v>1.5</v>
      </c>
      <c r="I8751" s="73">
        <v>1.5</v>
      </c>
      <c r="J8751" s="81" t="s">
        <v>4230</v>
      </c>
      <c r="AL8751" s="144">
        <v>0</v>
      </c>
      <c r="AM8751" s="144">
        <v>1.5</v>
      </c>
      <c r="AN8751" s="144">
        <v>1.5</v>
      </c>
      <c r="AO8751" s="145">
        <v>1.5</v>
      </c>
    </row>
    <row r="8752" spans="2:41" ht="14.5" hidden="1" x14ac:dyDescent="0.35">
      <c r="B8752" s="45" t="s">
        <v>3314</v>
      </c>
      <c r="C8752" s="54">
        <v>911986</v>
      </c>
      <c r="D8752" s="54">
        <v>911986</v>
      </c>
      <c r="E8752" s="60" t="s">
        <v>3221</v>
      </c>
      <c r="F8752" s="73">
        <v>0</v>
      </c>
      <c r="G8752" s="73">
        <v>1.5</v>
      </c>
      <c r="H8752" s="73">
        <v>1.5</v>
      </c>
      <c r="I8752" s="73">
        <v>1.5</v>
      </c>
      <c r="J8752" s="81" t="s">
        <v>4230</v>
      </c>
      <c r="AL8752" s="144">
        <v>0</v>
      </c>
      <c r="AM8752" s="144">
        <v>1.5</v>
      </c>
      <c r="AN8752" s="144">
        <v>1.5</v>
      </c>
      <c r="AO8752" s="145">
        <v>1.5</v>
      </c>
    </row>
    <row r="8753" spans="2:41" ht="14.5" hidden="1" x14ac:dyDescent="0.35">
      <c r="B8753" s="45" t="s">
        <v>3314</v>
      </c>
      <c r="C8753" s="54">
        <v>913528</v>
      </c>
      <c r="D8753" s="54">
        <v>913528</v>
      </c>
      <c r="E8753" s="60" t="s">
        <v>3221</v>
      </c>
      <c r="F8753" s="73">
        <v>0</v>
      </c>
      <c r="G8753" s="73">
        <v>1.5</v>
      </c>
      <c r="H8753" s="73">
        <v>1.5</v>
      </c>
      <c r="I8753" s="73">
        <v>1.5</v>
      </c>
      <c r="J8753" s="81" t="s">
        <v>4230</v>
      </c>
      <c r="AL8753" s="144">
        <v>0</v>
      </c>
      <c r="AM8753" s="144">
        <v>1.5</v>
      </c>
      <c r="AN8753" s="144">
        <v>1.5</v>
      </c>
      <c r="AO8753" s="145">
        <v>1.5</v>
      </c>
    </row>
    <row r="8754" spans="2:41" ht="14.5" hidden="1" x14ac:dyDescent="0.35">
      <c r="B8754" s="45" t="s">
        <v>3314</v>
      </c>
      <c r="C8754" s="54">
        <v>913601</v>
      </c>
      <c r="D8754" s="54">
        <v>913601</v>
      </c>
      <c r="E8754" s="60" t="s">
        <v>3221</v>
      </c>
      <c r="F8754" s="73">
        <v>0</v>
      </c>
      <c r="G8754" s="73">
        <v>1.5</v>
      </c>
      <c r="H8754" s="73">
        <v>1.5</v>
      </c>
      <c r="I8754" s="73">
        <v>1.5</v>
      </c>
      <c r="J8754" s="81" t="s">
        <v>4230</v>
      </c>
      <c r="AL8754" s="144">
        <v>0</v>
      </c>
      <c r="AM8754" s="144">
        <v>1.5</v>
      </c>
      <c r="AN8754" s="144">
        <v>1.5</v>
      </c>
      <c r="AO8754" s="145">
        <v>1.5</v>
      </c>
    </row>
    <row r="8755" spans="2:41" ht="14.5" hidden="1" x14ac:dyDescent="0.35">
      <c r="B8755" s="45" t="s">
        <v>3314</v>
      </c>
      <c r="C8755" s="54">
        <v>913729</v>
      </c>
      <c r="D8755" s="54">
        <v>913729</v>
      </c>
      <c r="E8755" s="60" t="s">
        <v>3221</v>
      </c>
      <c r="F8755" s="73">
        <v>0</v>
      </c>
      <c r="G8755" s="73">
        <v>1.5</v>
      </c>
      <c r="H8755" s="73">
        <v>1.5</v>
      </c>
      <c r="I8755" s="73">
        <v>1.5</v>
      </c>
      <c r="J8755" s="81" t="s">
        <v>4230</v>
      </c>
      <c r="AL8755" s="144">
        <v>0</v>
      </c>
      <c r="AM8755" s="144">
        <v>1.5</v>
      </c>
      <c r="AN8755" s="144">
        <v>1.5</v>
      </c>
      <c r="AO8755" s="145">
        <v>1.5</v>
      </c>
    </row>
    <row r="8756" spans="2:41" ht="14.5" hidden="1" x14ac:dyDescent="0.35">
      <c r="B8756" s="45" t="s">
        <v>3314</v>
      </c>
      <c r="C8756" s="54">
        <v>982022</v>
      </c>
      <c r="D8756" s="54">
        <v>982022</v>
      </c>
      <c r="E8756" s="60" t="s">
        <v>3221</v>
      </c>
      <c r="F8756" s="73">
        <v>0</v>
      </c>
      <c r="G8756" s="73">
        <v>1.5</v>
      </c>
      <c r="H8756" s="73">
        <v>1.5</v>
      </c>
      <c r="I8756" s="73">
        <v>1.5</v>
      </c>
      <c r="J8756" s="81" t="s">
        <v>4230</v>
      </c>
      <c r="AL8756" s="144">
        <v>0</v>
      </c>
      <c r="AM8756" s="144">
        <v>1.5</v>
      </c>
      <c r="AN8756" s="144">
        <v>1.5</v>
      </c>
      <c r="AO8756" s="145">
        <v>1.5</v>
      </c>
    </row>
    <row r="8757" spans="2:41" ht="14.5" hidden="1" x14ac:dyDescent="0.35">
      <c r="B8757" s="45" t="s">
        <v>3314</v>
      </c>
      <c r="C8757" s="54">
        <v>982160</v>
      </c>
      <c r="D8757" s="54">
        <v>982160</v>
      </c>
      <c r="E8757" s="60" t="s">
        <v>3221</v>
      </c>
      <c r="F8757" s="73">
        <v>0</v>
      </c>
      <c r="G8757" s="73">
        <v>1.5</v>
      </c>
      <c r="H8757" s="73">
        <v>1.5</v>
      </c>
      <c r="I8757" s="73">
        <v>1.5</v>
      </c>
      <c r="J8757" s="81" t="s">
        <v>4230</v>
      </c>
      <c r="AL8757" s="144">
        <v>0</v>
      </c>
      <c r="AM8757" s="144">
        <v>1.5</v>
      </c>
      <c r="AN8757" s="144">
        <v>1.5</v>
      </c>
      <c r="AO8757" s="145">
        <v>1.5</v>
      </c>
    </row>
    <row r="8758" spans="2:41" ht="14.5" hidden="1" x14ac:dyDescent="0.35">
      <c r="B8758" s="45" t="s">
        <v>3314</v>
      </c>
      <c r="C8758" s="54">
        <v>982470</v>
      </c>
      <c r="D8758" s="54">
        <v>982470</v>
      </c>
      <c r="E8758" s="60" t="s">
        <v>3221</v>
      </c>
      <c r="F8758" s="73">
        <v>0</v>
      </c>
      <c r="G8758" s="73">
        <v>1.5</v>
      </c>
      <c r="H8758" s="73">
        <v>1.5</v>
      </c>
      <c r="I8758" s="73">
        <v>1.5</v>
      </c>
      <c r="J8758" s="81" t="s">
        <v>4230</v>
      </c>
      <c r="AL8758" s="144">
        <v>0</v>
      </c>
      <c r="AM8758" s="144">
        <v>1.5</v>
      </c>
      <c r="AN8758" s="144">
        <v>1.5</v>
      </c>
      <c r="AO8758" s="145">
        <v>1.5</v>
      </c>
    </row>
    <row r="8759" spans="2:41" ht="14.5" hidden="1" x14ac:dyDescent="0.35">
      <c r="B8759" s="45" t="s">
        <v>3314</v>
      </c>
      <c r="C8759" s="54">
        <v>982571</v>
      </c>
      <c r="D8759" s="54">
        <v>982571</v>
      </c>
      <c r="E8759" s="60" t="s">
        <v>3221</v>
      </c>
      <c r="F8759" s="73">
        <v>0</v>
      </c>
      <c r="G8759" s="73">
        <v>1.5</v>
      </c>
      <c r="H8759" s="73">
        <v>1.5</v>
      </c>
      <c r="I8759" s="73">
        <v>1.5</v>
      </c>
      <c r="J8759" s="81" t="s">
        <v>4230</v>
      </c>
      <c r="AL8759" s="144">
        <v>0</v>
      </c>
      <c r="AM8759" s="144">
        <v>1.5</v>
      </c>
      <c r="AN8759" s="144">
        <v>1.5</v>
      </c>
      <c r="AO8759" s="145">
        <v>1.5</v>
      </c>
    </row>
    <row r="8760" spans="2:41" ht="14.5" hidden="1" x14ac:dyDescent="0.35">
      <c r="B8760" s="45" t="s">
        <v>3314</v>
      </c>
      <c r="C8760" s="54">
        <v>982920</v>
      </c>
      <c r="D8760" s="54">
        <v>982920</v>
      </c>
      <c r="E8760" s="60" t="s">
        <v>3221</v>
      </c>
      <c r="F8760" s="73">
        <v>0</v>
      </c>
      <c r="G8760" s="73">
        <v>1.5</v>
      </c>
      <c r="H8760" s="73">
        <v>1.5</v>
      </c>
      <c r="I8760" s="73">
        <v>1.5</v>
      </c>
      <c r="J8760" s="81" t="s">
        <v>4230</v>
      </c>
      <c r="AL8760" s="144">
        <v>0</v>
      </c>
      <c r="AM8760" s="144">
        <v>1.5</v>
      </c>
      <c r="AN8760" s="144">
        <v>1.5</v>
      </c>
      <c r="AO8760" s="145">
        <v>1.5</v>
      </c>
    </row>
    <row r="8761" spans="2:41" ht="14.5" hidden="1" x14ac:dyDescent="0.35">
      <c r="B8761" s="45" t="s">
        <v>3314</v>
      </c>
      <c r="C8761" s="54">
        <v>982945</v>
      </c>
      <c r="D8761" s="54">
        <v>982945</v>
      </c>
      <c r="E8761" s="60" t="s">
        <v>3221</v>
      </c>
      <c r="F8761" s="73">
        <v>0</v>
      </c>
      <c r="G8761" s="73">
        <v>1.5</v>
      </c>
      <c r="H8761" s="73">
        <v>1.5</v>
      </c>
      <c r="I8761" s="73">
        <v>1.5</v>
      </c>
      <c r="J8761" s="81" t="s">
        <v>4230</v>
      </c>
      <c r="AL8761" s="144">
        <v>0</v>
      </c>
      <c r="AM8761" s="144">
        <v>1.5</v>
      </c>
      <c r="AN8761" s="144">
        <v>1.5</v>
      </c>
      <c r="AO8761" s="145">
        <v>1.5</v>
      </c>
    </row>
    <row r="8762" spans="2:41" ht="14.5" hidden="1" x14ac:dyDescent="0.35">
      <c r="B8762" s="45" t="s">
        <v>3314</v>
      </c>
      <c r="C8762" s="54">
        <v>983150</v>
      </c>
      <c r="D8762" s="54">
        <v>983150</v>
      </c>
      <c r="E8762" s="60" t="s">
        <v>3221</v>
      </c>
      <c r="F8762" s="73">
        <v>0</v>
      </c>
      <c r="G8762" s="73">
        <v>1.5</v>
      </c>
      <c r="H8762" s="73">
        <v>1.5</v>
      </c>
      <c r="I8762" s="73">
        <v>1.5</v>
      </c>
      <c r="J8762" s="81" t="s">
        <v>4230</v>
      </c>
      <c r="AL8762" s="144">
        <v>0</v>
      </c>
      <c r="AM8762" s="144">
        <v>1.5</v>
      </c>
      <c r="AN8762" s="144">
        <v>1.5</v>
      </c>
      <c r="AO8762" s="145">
        <v>1.5</v>
      </c>
    </row>
    <row r="8763" spans="2:41" ht="14.5" hidden="1" x14ac:dyDescent="0.35">
      <c r="B8763" s="45" t="s">
        <v>3314</v>
      </c>
      <c r="C8763" s="54">
        <v>983210</v>
      </c>
      <c r="D8763" s="54">
        <v>983210</v>
      </c>
      <c r="E8763" s="60" t="s">
        <v>3221</v>
      </c>
      <c r="F8763" s="73">
        <v>0</v>
      </c>
      <c r="G8763" s="73">
        <v>1.5</v>
      </c>
      <c r="H8763" s="73">
        <v>1.5</v>
      </c>
      <c r="I8763" s="73">
        <v>1.5</v>
      </c>
      <c r="J8763" s="81" t="s">
        <v>4230</v>
      </c>
      <c r="AL8763" s="144">
        <v>0</v>
      </c>
      <c r="AM8763" s="144">
        <v>1.5</v>
      </c>
      <c r="AN8763" s="144">
        <v>1.5</v>
      </c>
      <c r="AO8763" s="145">
        <v>1.5</v>
      </c>
    </row>
    <row r="8764" spans="2:41" ht="14.5" hidden="1" x14ac:dyDescent="0.35">
      <c r="B8764" s="45" t="s">
        <v>3314</v>
      </c>
      <c r="C8764" s="54">
        <v>983521</v>
      </c>
      <c r="D8764" s="54">
        <v>983521</v>
      </c>
      <c r="E8764" s="60" t="s">
        <v>3221</v>
      </c>
      <c r="F8764" s="73">
        <v>0</v>
      </c>
      <c r="G8764" s="73">
        <v>1.5</v>
      </c>
      <c r="H8764" s="73">
        <v>1.5</v>
      </c>
      <c r="I8764" s="73">
        <v>1.5</v>
      </c>
      <c r="J8764" s="81" t="s">
        <v>4230</v>
      </c>
      <c r="AL8764" s="144">
        <v>0</v>
      </c>
      <c r="AM8764" s="144">
        <v>1.5</v>
      </c>
      <c r="AN8764" s="144">
        <v>1.5</v>
      </c>
      <c r="AO8764" s="145">
        <v>1.5</v>
      </c>
    </row>
    <row r="8765" spans="2:41" ht="14.5" hidden="1" x14ac:dyDescent="0.35">
      <c r="B8765" s="45" t="s">
        <v>3314</v>
      </c>
      <c r="C8765" s="54">
        <v>983649</v>
      </c>
      <c r="D8765" s="54">
        <v>983649</v>
      </c>
      <c r="E8765" s="60" t="s">
        <v>3221</v>
      </c>
      <c r="F8765" s="73">
        <v>0</v>
      </c>
      <c r="G8765" s="73">
        <v>1.5</v>
      </c>
      <c r="H8765" s="73">
        <v>1.5</v>
      </c>
      <c r="I8765" s="73">
        <v>1.5</v>
      </c>
      <c r="J8765" s="81" t="s">
        <v>4230</v>
      </c>
      <c r="AL8765" s="144">
        <v>0</v>
      </c>
      <c r="AM8765" s="144">
        <v>1.5</v>
      </c>
      <c r="AN8765" s="144">
        <v>1.5</v>
      </c>
      <c r="AO8765" s="145">
        <v>1.5</v>
      </c>
    </row>
    <row r="8766" spans="2:41" ht="14.5" hidden="1" x14ac:dyDescent="0.35">
      <c r="B8766" s="45" t="s">
        <v>3314</v>
      </c>
      <c r="C8766" s="54">
        <v>983681</v>
      </c>
      <c r="D8766" s="54">
        <v>983681</v>
      </c>
      <c r="E8766" s="60" t="s">
        <v>3221</v>
      </c>
      <c r="F8766" s="73">
        <v>0</v>
      </c>
      <c r="G8766" s="73">
        <v>1.5</v>
      </c>
      <c r="H8766" s="73">
        <v>1.5</v>
      </c>
      <c r="I8766" s="73">
        <v>1.5</v>
      </c>
      <c r="J8766" s="81" t="s">
        <v>4230</v>
      </c>
      <c r="AL8766" s="144">
        <v>0</v>
      </c>
      <c r="AM8766" s="144">
        <v>1.5</v>
      </c>
      <c r="AN8766" s="144">
        <v>1.5</v>
      </c>
      <c r="AO8766" s="145">
        <v>1.5</v>
      </c>
    </row>
    <row r="8767" spans="2:41" ht="14.5" hidden="1" x14ac:dyDescent="0.35">
      <c r="B8767" s="45" t="s">
        <v>3314</v>
      </c>
      <c r="C8767" s="54">
        <v>983715</v>
      </c>
      <c r="D8767" s="54">
        <v>983715</v>
      </c>
      <c r="E8767" s="60" t="s">
        <v>3221</v>
      </c>
      <c r="F8767" s="73">
        <v>0</v>
      </c>
      <c r="G8767" s="73">
        <v>1.5</v>
      </c>
      <c r="H8767" s="73">
        <v>1.5</v>
      </c>
      <c r="I8767" s="73">
        <v>1.5</v>
      </c>
      <c r="J8767" s="81" t="s">
        <v>4230</v>
      </c>
      <c r="AL8767" s="144">
        <v>0</v>
      </c>
      <c r="AM8767" s="144">
        <v>1.5</v>
      </c>
      <c r="AN8767" s="144">
        <v>1.5</v>
      </c>
      <c r="AO8767" s="145">
        <v>1.5</v>
      </c>
    </row>
    <row r="8768" spans="2:41" ht="14.5" hidden="1" x14ac:dyDescent="0.35">
      <c r="B8768" s="45" t="s">
        <v>3314</v>
      </c>
      <c r="C8768" s="54">
        <v>984492</v>
      </c>
      <c r="D8768" s="54">
        <v>984492</v>
      </c>
      <c r="E8768" s="60" t="s">
        <v>3221</v>
      </c>
      <c r="F8768" s="73">
        <v>0</v>
      </c>
      <c r="G8768" s="73">
        <v>1.5</v>
      </c>
      <c r="H8768" s="73">
        <v>1.5</v>
      </c>
      <c r="I8768" s="73">
        <v>1.5</v>
      </c>
      <c r="J8768" s="81" t="s">
        <v>4230</v>
      </c>
      <c r="AL8768" s="144">
        <v>0</v>
      </c>
      <c r="AM8768" s="144">
        <v>1.5</v>
      </c>
      <c r="AN8768" s="144">
        <v>1.5</v>
      </c>
      <c r="AO8768" s="145">
        <v>1.5</v>
      </c>
    </row>
    <row r="8769" spans="2:41" ht="14.5" hidden="1" x14ac:dyDescent="0.35">
      <c r="B8769" s="45" t="s">
        <v>3314</v>
      </c>
      <c r="C8769" s="54">
        <v>984536</v>
      </c>
      <c r="D8769" s="54">
        <v>984536</v>
      </c>
      <c r="E8769" s="60" t="s">
        <v>3221</v>
      </c>
      <c r="F8769" s="73">
        <v>0</v>
      </c>
      <c r="G8769" s="73">
        <v>1.5</v>
      </c>
      <c r="H8769" s="73">
        <v>1.5</v>
      </c>
      <c r="I8769" s="73">
        <v>1.5</v>
      </c>
      <c r="J8769" s="81" t="s">
        <v>4230</v>
      </c>
      <c r="AL8769" s="144">
        <v>0</v>
      </c>
      <c r="AM8769" s="144">
        <v>1.5</v>
      </c>
      <c r="AN8769" s="144">
        <v>1.5</v>
      </c>
      <c r="AO8769" s="145">
        <v>1.5</v>
      </c>
    </row>
    <row r="8770" spans="2:41" ht="14.5" hidden="1" x14ac:dyDescent="0.35">
      <c r="B8770" s="45" t="s">
        <v>3314</v>
      </c>
      <c r="C8770" s="54">
        <v>984591</v>
      </c>
      <c r="D8770" s="54">
        <v>984591</v>
      </c>
      <c r="E8770" s="60" t="s">
        <v>3221</v>
      </c>
      <c r="F8770" s="73">
        <v>0</v>
      </c>
      <c r="G8770" s="73">
        <v>1.5</v>
      </c>
      <c r="H8770" s="73">
        <v>1.5</v>
      </c>
      <c r="I8770" s="73">
        <v>1.5</v>
      </c>
      <c r="J8770" s="81" t="s">
        <v>4230</v>
      </c>
      <c r="AL8770" s="144">
        <v>0</v>
      </c>
      <c r="AM8770" s="144">
        <v>1.5</v>
      </c>
      <c r="AN8770" s="144">
        <v>1.5</v>
      </c>
      <c r="AO8770" s="145">
        <v>1.5</v>
      </c>
    </row>
    <row r="8771" spans="2:41" ht="14.5" hidden="1" x14ac:dyDescent="0.35">
      <c r="B8771" s="45" t="s">
        <v>3314</v>
      </c>
      <c r="C8771" s="54">
        <v>984599</v>
      </c>
      <c r="D8771" s="54">
        <v>984599</v>
      </c>
      <c r="E8771" s="60" t="s">
        <v>3221</v>
      </c>
      <c r="F8771" s="73">
        <v>0</v>
      </c>
      <c r="G8771" s="73">
        <v>1.5</v>
      </c>
      <c r="H8771" s="73">
        <v>1.5</v>
      </c>
      <c r="I8771" s="73">
        <v>1.5</v>
      </c>
      <c r="J8771" s="81" t="s">
        <v>4230</v>
      </c>
      <c r="AL8771" s="144">
        <v>0</v>
      </c>
      <c r="AM8771" s="144">
        <v>1.5</v>
      </c>
      <c r="AN8771" s="144">
        <v>1.5</v>
      </c>
      <c r="AO8771" s="145">
        <v>1.5</v>
      </c>
    </row>
    <row r="8772" spans="2:41" ht="14.5" hidden="1" x14ac:dyDescent="0.35">
      <c r="B8772" s="45" t="s">
        <v>3314</v>
      </c>
      <c r="C8772" s="54">
        <v>984754</v>
      </c>
      <c r="D8772" s="54">
        <v>984754</v>
      </c>
      <c r="E8772" s="60" t="s">
        <v>3221</v>
      </c>
      <c r="F8772" s="73">
        <v>0</v>
      </c>
      <c r="G8772" s="73">
        <v>1.5</v>
      </c>
      <c r="H8772" s="73">
        <v>1.5</v>
      </c>
      <c r="I8772" s="73">
        <v>1.5</v>
      </c>
      <c r="J8772" s="81" t="s">
        <v>4230</v>
      </c>
      <c r="AL8772" s="144">
        <v>0</v>
      </c>
      <c r="AM8772" s="144">
        <v>1.5</v>
      </c>
      <c r="AN8772" s="144">
        <v>1.5</v>
      </c>
      <c r="AO8772" s="145">
        <v>1.5</v>
      </c>
    </row>
    <row r="8773" spans="2:41" ht="14.5" hidden="1" x14ac:dyDescent="0.35">
      <c r="B8773" s="45" t="s">
        <v>3314</v>
      </c>
      <c r="C8773" s="54">
        <v>984758</v>
      </c>
      <c r="D8773" s="54">
        <v>984758</v>
      </c>
      <c r="E8773" s="60" t="s">
        <v>3221</v>
      </c>
      <c r="F8773" s="73">
        <v>0</v>
      </c>
      <c r="G8773" s="73">
        <v>1.5</v>
      </c>
      <c r="H8773" s="73">
        <v>1.5</v>
      </c>
      <c r="I8773" s="73">
        <v>1.5</v>
      </c>
      <c r="J8773" s="81" t="s">
        <v>4230</v>
      </c>
      <c r="AL8773" s="144">
        <v>0</v>
      </c>
      <c r="AM8773" s="144">
        <v>1.5</v>
      </c>
      <c r="AN8773" s="144">
        <v>1.5</v>
      </c>
      <c r="AO8773" s="145">
        <v>1.5</v>
      </c>
    </row>
    <row r="8774" spans="2:41" ht="14.5" hidden="1" x14ac:dyDescent="0.35">
      <c r="B8774" s="45" t="s">
        <v>3314</v>
      </c>
      <c r="C8774" s="54">
        <v>98491</v>
      </c>
      <c r="D8774" s="54">
        <v>98491</v>
      </c>
      <c r="E8774" s="60" t="s">
        <v>3221</v>
      </c>
      <c r="F8774" s="73">
        <v>0</v>
      </c>
      <c r="G8774" s="73">
        <v>1.5</v>
      </c>
      <c r="H8774" s="73">
        <v>1.5</v>
      </c>
      <c r="I8774" s="73">
        <v>1.5</v>
      </c>
      <c r="J8774" s="81" t="s">
        <v>4230</v>
      </c>
      <c r="AL8774" s="144">
        <v>0</v>
      </c>
      <c r="AM8774" s="144">
        <v>1.5</v>
      </c>
      <c r="AN8774" s="144">
        <v>1.5</v>
      </c>
      <c r="AO8774" s="145">
        <v>1.5</v>
      </c>
    </row>
    <row r="8775" spans="2:41" ht="14.5" hidden="1" x14ac:dyDescent="0.35">
      <c r="B8775" s="45" t="s">
        <v>3314</v>
      </c>
      <c r="C8775" s="54">
        <v>118170</v>
      </c>
      <c r="D8775" s="54">
        <v>118170</v>
      </c>
      <c r="E8775" s="60" t="s">
        <v>3221</v>
      </c>
      <c r="F8775" s="73">
        <v>0</v>
      </c>
      <c r="G8775" s="73">
        <v>1.5</v>
      </c>
      <c r="H8775" s="73">
        <v>1.5</v>
      </c>
      <c r="I8775" s="73">
        <v>1.5</v>
      </c>
      <c r="J8775" s="81" t="s">
        <v>4230</v>
      </c>
      <c r="AL8775" s="144">
        <v>0</v>
      </c>
      <c r="AM8775" s="144">
        <v>1.5</v>
      </c>
      <c r="AN8775" s="144">
        <v>1.5</v>
      </c>
      <c r="AO8775" s="145">
        <v>1.5</v>
      </c>
    </row>
    <row r="8776" spans="2:41" ht="14.5" hidden="1" x14ac:dyDescent="0.35">
      <c r="B8776" s="45" t="s">
        <v>3314</v>
      </c>
      <c r="C8776" s="54">
        <v>900108</v>
      </c>
      <c r="D8776" s="54">
        <v>900108</v>
      </c>
      <c r="E8776" s="60" t="s">
        <v>3222</v>
      </c>
      <c r="F8776" s="73">
        <v>0</v>
      </c>
      <c r="G8776" s="73">
        <v>1.6666666666666667</v>
      </c>
      <c r="H8776" s="73">
        <v>1.6666666666666667</v>
      </c>
      <c r="I8776" s="73">
        <v>1.6666666666666667</v>
      </c>
      <c r="J8776" s="81" t="s">
        <v>4230</v>
      </c>
      <c r="AL8776" s="144">
        <v>0</v>
      </c>
      <c r="AM8776" s="144">
        <v>1.6666666666666667</v>
      </c>
      <c r="AN8776" s="144">
        <v>1.6666666666666667</v>
      </c>
      <c r="AO8776" s="145">
        <v>1.6666666666666667</v>
      </c>
    </row>
    <row r="8777" spans="2:41" ht="14.5" hidden="1" x14ac:dyDescent="0.35">
      <c r="B8777" s="45" t="s">
        <v>3314</v>
      </c>
      <c r="C8777" s="54">
        <v>900150</v>
      </c>
      <c r="D8777" s="54">
        <v>900150</v>
      </c>
      <c r="E8777" s="60" t="s">
        <v>3222</v>
      </c>
      <c r="F8777" s="73">
        <v>0</v>
      </c>
      <c r="G8777" s="73">
        <v>1.6666666666666667</v>
      </c>
      <c r="H8777" s="73">
        <v>1.6666666666666667</v>
      </c>
      <c r="I8777" s="73">
        <v>1.6666666666666667</v>
      </c>
      <c r="J8777" s="81" t="s">
        <v>4230</v>
      </c>
      <c r="AL8777" s="144">
        <v>0</v>
      </c>
      <c r="AM8777" s="144">
        <v>1.6666666666666667</v>
      </c>
      <c r="AN8777" s="144">
        <v>1.6666666666666667</v>
      </c>
      <c r="AO8777" s="145">
        <v>1.6666666666666667</v>
      </c>
    </row>
    <row r="8778" spans="2:41" ht="14.5" hidden="1" x14ac:dyDescent="0.35">
      <c r="B8778" s="45" t="s">
        <v>3314</v>
      </c>
      <c r="C8778" s="54">
        <v>900362</v>
      </c>
      <c r="D8778" s="54">
        <v>900362</v>
      </c>
      <c r="E8778" s="60" t="s">
        <v>3222</v>
      </c>
      <c r="F8778" s="73">
        <v>0</v>
      </c>
      <c r="G8778" s="73">
        <v>1.6666666666666667</v>
      </c>
      <c r="H8778" s="73">
        <v>1.6666666666666667</v>
      </c>
      <c r="I8778" s="73">
        <v>1.6666666666666667</v>
      </c>
      <c r="J8778" s="81" t="s">
        <v>4230</v>
      </c>
      <c r="AL8778" s="144">
        <v>0</v>
      </c>
      <c r="AM8778" s="144">
        <v>1.6666666666666667</v>
      </c>
      <c r="AN8778" s="144">
        <v>1.6666666666666667</v>
      </c>
      <c r="AO8778" s="145">
        <v>1.6666666666666667</v>
      </c>
    </row>
    <row r="8779" spans="2:41" ht="14.5" hidden="1" x14ac:dyDescent="0.35">
      <c r="B8779" s="45" t="s">
        <v>3314</v>
      </c>
      <c r="C8779" s="54">
        <v>900642</v>
      </c>
      <c r="D8779" s="54">
        <v>900642</v>
      </c>
      <c r="E8779" s="60" t="s">
        <v>3222</v>
      </c>
      <c r="F8779" s="73">
        <v>0</v>
      </c>
      <c r="G8779" s="73">
        <v>1.6666666666666667</v>
      </c>
      <c r="H8779" s="73">
        <v>1.6666666666666667</v>
      </c>
      <c r="I8779" s="73">
        <v>1.6666666666666667</v>
      </c>
      <c r="J8779" s="81" t="s">
        <v>4230</v>
      </c>
      <c r="AL8779" s="144">
        <v>0</v>
      </c>
      <c r="AM8779" s="144">
        <v>1.6666666666666667</v>
      </c>
      <c r="AN8779" s="144">
        <v>1.6666666666666667</v>
      </c>
      <c r="AO8779" s="145">
        <v>1.6666666666666667</v>
      </c>
    </row>
    <row r="8780" spans="2:41" ht="14.5" hidden="1" x14ac:dyDescent="0.35">
      <c r="B8780" s="45" t="s">
        <v>3314</v>
      </c>
      <c r="C8780" s="54">
        <v>900770</v>
      </c>
      <c r="D8780" s="54">
        <v>900770</v>
      </c>
      <c r="E8780" s="60" t="s">
        <v>3222</v>
      </c>
      <c r="F8780" s="73">
        <v>0</v>
      </c>
      <c r="G8780" s="73">
        <v>1.6666666666666667</v>
      </c>
      <c r="H8780" s="73">
        <v>1.6666666666666667</v>
      </c>
      <c r="I8780" s="73">
        <v>1.6666666666666667</v>
      </c>
      <c r="J8780" s="81" t="s">
        <v>4230</v>
      </c>
      <c r="AL8780" s="144">
        <v>0</v>
      </c>
      <c r="AM8780" s="144">
        <v>1.6666666666666667</v>
      </c>
      <c r="AN8780" s="144">
        <v>1.6666666666666667</v>
      </c>
      <c r="AO8780" s="145">
        <v>1.6666666666666667</v>
      </c>
    </row>
    <row r="8781" spans="2:41" ht="14.5" hidden="1" x14ac:dyDescent="0.35">
      <c r="B8781" s="45" t="s">
        <v>3314</v>
      </c>
      <c r="C8781" s="54">
        <v>900837</v>
      </c>
      <c r="D8781" s="54">
        <v>900837</v>
      </c>
      <c r="E8781" s="60" t="s">
        <v>3222</v>
      </c>
      <c r="F8781" s="73">
        <v>0</v>
      </c>
      <c r="G8781" s="73">
        <v>1.6666666666666667</v>
      </c>
      <c r="H8781" s="73">
        <v>1.6666666666666667</v>
      </c>
      <c r="I8781" s="73">
        <v>1.6666666666666667</v>
      </c>
      <c r="J8781" s="81" t="s">
        <v>4230</v>
      </c>
      <c r="AL8781" s="144">
        <v>0</v>
      </c>
      <c r="AM8781" s="144">
        <v>1.6666666666666667</v>
      </c>
      <c r="AN8781" s="144">
        <v>1.6666666666666667</v>
      </c>
      <c r="AO8781" s="145">
        <v>1.6666666666666667</v>
      </c>
    </row>
    <row r="8782" spans="2:41" ht="14.5" hidden="1" x14ac:dyDescent="0.35">
      <c r="B8782" s="45" t="s">
        <v>3314</v>
      </c>
      <c r="C8782" s="54">
        <v>901346</v>
      </c>
      <c r="D8782" s="54">
        <v>901346</v>
      </c>
      <c r="E8782" s="60" t="s">
        <v>3222</v>
      </c>
      <c r="F8782" s="73">
        <v>0</v>
      </c>
      <c r="G8782" s="73">
        <v>1.6666666666666667</v>
      </c>
      <c r="H8782" s="73">
        <v>1.6666666666666667</v>
      </c>
      <c r="I8782" s="73">
        <v>1.6666666666666667</v>
      </c>
      <c r="J8782" s="81" t="s">
        <v>4230</v>
      </c>
      <c r="AL8782" s="144">
        <v>0</v>
      </c>
      <c r="AM8782" s="144">
        <v>1.6666666666666667</v>
      </c>
      <c r="AN8782" s="144">
        <v>1.6666666666666667</v>
      </c>
      <c r="AO8782" s="145">
        <v>1.6666666666666667</v>
      </c>
    </row>
    <row r="8783" spans="2:41" ht="14.5" hidden="1" x14ac:dyDescent="0.35">
      <c r="B8783" s="45" t="s">
        <v>3314</v>
      </c>
      <c r="C8783" s="54">
        <v>901715</v>
      </c>
      <c r="D8783" s="54">
        <v>901715</v>
      </c>
      <c r="E8783" s="60" t="s">
        <v>3222</v>
      </c>
      <c r="F8783" s="73">
        <v>0</v>
      </c>
      <c r="G8783" s="73">
        <v>1.6666666666666667</v>
      </c>
      <c r="H8783" s="73">
        <v>1.6666666666666667</v>
      </c>
      <c r="I8783" s="73">
        <v>1.6666666666666667</v>
      </c>
      <c r="J8783" s="81" t="s">
        <v>4230</v>
      </c>
      <c r="AL8783" s="144">
        <v>0</v>
      </c>
      <c r="AM8783" s="144">
        <v>1.6666666666666667</v>
      </c>
      <c r="AN8783" s="144">
        <v>1.6666666666666667</v>
      </c>
      <c r="AO8783" s="145">
        <v>1.6666666666666667</v>
      </c>
    </row>
    <row r="8784" spans="2:41" ht="14.5" hidden="1" x14ac:dyDescent="0.35">
      <c r="B8784" s="45" t="s">
        <v>3314</v>
      </c>
      <c r="C8784" s="54">
        <v>901887</v>
      </c>
      <c r="D8784" s="54">
        <v>901887</v>
      </c>
      <c r="E8784" s="60" t="s">
        <v>3222</v>
      </c>
      <c r="F8784" s="73">
        <v>0</v>
      </c>
      <c r="G8784" s="73">
        <v>1.6666666666666667</v>
      </c>
      <c r="H8784" s="73">
        <v>1.6666666666666667</v>
      </c>
      <c r="I8784" s="73">
        <v>1.6666666666666667</v>
      </c>
      <c r="J8784" s="81" t="s">
        <v>4230</v>
      </c>
      <c r="AL8784" s="144">
        <v>0</v>
      </c>
      <c r="AM8784" s="144">
        <v>1.6666666666666667</v>
      </c>
      <c r="AN8784" s="144">
        <v>1.6666666666666667</v>
      </c>
      <c r="AO8784" s="145">
        <v>1.6666666666666667</v>
      </c>
    </row>
    <row r="8785" spans="2:41" ht="14.5" hidden="1" x14ac:dyDescent="0.35">
      <c r="B8785" s="45" t="s">
        <v>3314</v>
      </c>
      <c r="C8785" s="54">
        <v>902010</v>
      </c>
      <c r="D8785" s="54">
        <v>902010</v>
      </c>
      <c r="E8785" s="60" t="s">
        <v>3222</v>
      </c>
      <c r="F8785" s="73">
        <v>0</v>
      </c>
      <c r="G8785" s="73">
        <v>1.6666666666666667</v>
      </c>
      <c r="H8785" s="73">
        <v>1.6666666666666667</v>
      </c>
      <c r="I8785" s="73">
        <v>1.6666666666666667</v>
      </c>
      <c r="J8785" s="81" t="s">
        <v>4230</v>
      </c>
      <c r="AL8785" s="144">
        <v>0</v>
      </c>
      <c r="AM8785" s="144">
        <v>1.6666666666666667</v>
      </c>
      <c r="AN8785" s="144">
        <v>1.6666666666666667</v>
      </c>
      <c r="AO8785" s="145">
        <v>1.6666666666666667</v>
      </c>
    </row>
    <row r="8786" spans="2:41" ht="14.5" hidden="1" x14ac:dyDescent="0.35">
      <c r="B8786" s="45" t="s">
        <v>3314</v>
      </c>
      <c r="C8786" s="54">
        <v>902040</v>
      </c>
      <c r="D8786" s="54">
        <v>902040</v>
      </c>
      <c r="E8786" s="60" t="s">
        <v>3222</v>
      </c>
      <c r="F8786" s="73">
        <v>0</v>
      </c>
      <c r="G8786" s="73">
        <v>1.6666666666666667</v>
      </c>
      <c r="H8786" s="73">
        <v>1.6666666666666667</v>
      </c>
      <c r="I8786" s="73">
        <v>1.6666666666666667</v>
      </c>
      <c r="J8786" s="81" t="s">
        <v>4230</v>
      </c>
      <c r="AL8786" s="144">
        <v>0</v>
      </c>
      <c r="AM8786" s="144">
        <v>1.6666666666666667</v>
      </c>
      <c r="AN8786" s="144">
        <v>1.6666666666666667</v>
      </c>
      <c r="AO8786" s="145">
        <v>1.6666666666666667</v>
      </c>
    </row>
    <row r="8787" spans="2:41" ht="14.5" hidden="1" x14ac:dyDescent="0.35">
      <c r="B8787" s="45" t="s">
        <v>3314</v>
      </c>
      <c r="C8787" s="54">
        <v>903060</v>
      </c>
      <c r="D8787" s="54">
        <v>903060</v>
      </c>
      <c r="E8787" s="60" t="s">
        <v>3222</v>
      </c>
      <c r="F8787" s="73">
        <v>0</v>
      </c>
      <c r="G8787" s="73">
        <v>1.6666666666666667</v>
      </c>
      <c r="H8787" s="73">
        <v>1.6666666666666667</v>
      </c>
      <c r="I8787" s="73">
        <v>1.6666666666666667</v>
      </c>
      <c r="J8787" s="81" t="s">
        <v>4230</v>
      </c>
      <c r="AL8787" s="144">
        <v>0</v>
      </c>
      <c r="AM8787" s="144">
        <v>1.6666666666666667</v>
      </c>
      <c r="AN8787" s="144">
        <v>1.6666666666666667</v>
      </c>
      <c r="AO8787" s="145">
        <v>1.6666666666666667</v>
      </c>
    </row>
    <row r="8788" spans="2:41" ht="14.5" hidden="1" x14ac:dyDescent="0.35">
      <c r="B8788" s="45" t="s">
        <v>3314</v>
      </c>
      <c r="C8788" s="54">
        <v>903091</v>
      </c>
      <c r="D8788" s="54">
        <v>903091</v>
      </c>
      <c r="E8788" s="60" t="s">
        <v>3222</v>
      </c>
      <c r="F8788" s="73">
        <v>0</v>
      </c>
      <c r="G8788" s="73">
        <v>1.6666666666666667</v>
      </c>
      <c r="H8788" s="73">
        <v>1.6666666666666667</v>
      </c>
      <c r="I8788" s="73">
        <v>1.6666666666666667</v>
      </c>
      <c r="J8788" s="81" t="s">
        <v>4230</v>
      </c>
      <c r="AL8788" s="144">
        <v>0</v>
      </c>
      <c r="AM8788" s="144">
        <v>1.6666666666666667</v>
      </c>
      <c r="AN8788" s="144">
        <v>1.6666666666666667</v>
      </c>
      <c r="AO8788" s="145">
        <v>1.6666666666666667</v>
      </c>
    </row>
    <row r="8789" spans="2:41" ht="14.5" hidden="1" x14ac:dyDescent="0.35">
      <c r="B8789" s="45" t="s">
        <v>3314</v>
      </c>
      <c r="C8789" s="54">
        <v>903389</v>
      </c>
      <c r="D8789" s="54">
        <v>903389</v>
      </c>
      <c r="E8789" s="60" t="s">
        <v>3222</v>
      </c>
      <c r="F8789" s="73">
        <v>0</v>
      </c>
      <c r="G8789" s="73">
        <v>1.6666666666666667</v>
      </c>
      <c r="H8789" s="73">
        <v>1.6666666666666667</v>
      </c>
      <c r="I8789" s="73">
        <v>1.6666666666666667</v>
      </c>
      <c r="J8789" s="81" t="s">
        <v>4230</v>
      </c>
      <c r="AL8789" s="144">
        <v>0</v>
      </c>
      <c r="AM8789" s="144">
        <v>1.6666666666666667</v>
      </c>
      <c r="AN8789" s="144">
        <v>1.6666666666666667</v>
      </c>
      <c r="AO8789" s="145">
        <v>1.6666666666666667</v>
      </c>
    </row>
    <row r="8790" spans="2:41" ht="14.5" hidden="1" x14ac:dyDescent="0.35">
      <c r="B8790" s="45" t="s">
        <v>3314</v>
      </c>
      <c r="C8790" s="54">
        <v>903488</v>
      </c>
      <c r="D8790" s="54">
        <v>903488</v>
      </c>
      <c r="E8790" s="60" t="s">
        <v>3222</v>
      </c>
      <c r="F8790" s="73">
        <v>0</v>
      </c>
      <c r="G8790" s="73">
        <v>1.6666666666666667</v>
      </c>
      <c r="H8790" s="73">
        <v>1.6666666666666667</v>
      </c>
      <c r="I8790" s="73">
        <v>1.6666666666666667</v>
      </c>
      <c r="J8790" s="81" t="s">
        <v>4230</v>
      </c>
      <c r="AL8790" s="144">
        <v>0</v>
      </c>
      <c r="AM8790" s="144">
        <v>1.6666666666666667</v>
      </c>
      <c r="AN8790" s="144">
        <v>1.6666666666666667</v>
      </c>
      <c r="AO8790" s="145">
        <v>1.6666666666666667</v>
      </c>
    </row>
    <row r="8791" spans="2:41" ht="14.5" hidden="1" x14ac:dyDescent="0.35">
      <c r="B8791" s="45" t="s">
        <v>3314</v>
      </c>
      <c r="C8791" s="54">
        <v>903577</v>
      </c>
      <c r="D8791" s="54">
        <v>903577</v>
      </c>
      <c r="E8791" s="60" t="s">
        <v>3222</v>
      </c>
      <c r="F8791" s="73">
        <v>0</v>
      </c>
      <c r="G8791" s="73">
        <v>1.6666666666666667</v>
      </c>
      <c r="H8791" s="73">
        <v>1.6666666666666667</v>
      </c>
      <c r="I8791" s="73">
        <v>1.6666666666666667</v>
      </c>
      <c r="J8791" s="81" t="s">
        <v>4230</v>
      </c>
      <c r="AL8791" s="144">
        <v>0</v>
      </c>
      <c r="AM8791" s="144">
        <v>1.6666666666666667</v>
      </c>
      <c r="AN8791" s="144">
        <v>1.6666666666666667</v>
      </c>
      <c r="AO8791" s="145">
        <v>1.6666666666666667</v>
      </c>
    </row>
    <row r="8792" spans="2:41" ht="14.5" hidden="1" x14ac:dyDescent="0.35">
      <c r="B8792" s="45" t="s">
        <v>3314</v>
      </c>
      <c r="C8792" s="54">
        <v>903666</v>
      </c>
      <c r="D8792" s="54">
        <v>903666</v>
      </c>
      <c r="E8792" s="60" t="s">
        <v>3222</v>
      </c>
      <c r="F8792" s="73">
        <v>0</v>
      </c>
      <c r="G8792" s="73">
        <v>1.6666666666666667</v>
      </c>
      <c r="H8792" s="73">
        <v>1.6666666666666667</v>
      </c>
      <c r="I8792" s="73">
        <v>1.6666666666666667</v>
      </c>
      <c r="J8792" s="81" t="s">
        <v>4230</v>
      </c>
      <c r="AL8792" s="144">
        <v>0</v>
      </c>
      <c r="AM8792" s="144">
        <v>1.6666666666666667</v>
      </c>
      <c r="AN8792" s="144">
        <v>1.6666666666666667</v>
      </c>
      <c r="AO8792" s="145">
        <v>1.6666666666666667</v>
      </c>
    </row>
    <row r="8793" spans="2:41" ht="14.5" hidden="1" x14ac:dyDescent="0.35">
      <c r="B8793" s="45" t="s">
        <v>3314</v>
      </c>
      <c r="C8793" s="54">
        <v>903844</v>
      </c>
      <c r="D8793" s="54">
        <v>903844</v>
      </c>
      <c r="E8793" s="60" t="s">
        <v>3222</v>
      </c>
      <c r="F8793" s="73">
        <v>0</v>
      </c>
      <c r="G8793" s="73">
        <v>1.6666666666666667</v>
      </c>
      <c r="H8793" s="73">
        <v>1.6666666666666667</v>
      </c>
      <c r="I8793" s="73">
        <v>1.6666666666666667</v>
      </c>
      <c r="J8793" s="81" t="s">
        <v>4230</v>
      </c>
      <c r="AL8793" s="144">
        <v>0</v>
      </c>
      <c r="AM8793" s="144">
        <v>1.6666666666666667</v>
      </c>
      <c r="AN8793" s="144">
        <v>1.6666666666666667</v>
      </c>
      <c r="AO8793" s="145">
        <v>1.6666666666666667</v>
      </c>
    </row>
    <row r="8794" spans="2:41" ht="14.5" hidden="1" x14ac:dyDescent="0.35">
      <c r="B8794" s="45" t="s">
        <v>3314</v>
      </c>
      <c r="C8794" s="54">
        <v>903861</v>
      </c>
      <c r="D8794" s="54">
        <v>903861</v>
      </c>
      <c r="E8794" s="60" t="s">
        <v>3222</v>
      </c>
      <c r="F8794" s="73">
        <v>0</v>
      </c>
      <c r="G8794" s="73">
        <v>1.6666666666666667</v>
      </c>
      <c r="H8794" s="73">
        <v>1.6666666666666667</v>
      </c>
      <c r="I8794" s="73">
        <v>1.6666666666666667</v>
      </c>
      <c r="J8794" s="81" t="s">
        <v>4230</v>
      </c>
      <c r="AL8794" s="144">
        <v>0</v>
      </c>
      <c r="AM8794" s="144">
        <v>1.6666666666666667</v>
      </c>
      <c r="AN8794" s="144">
        <v>1.6666666666666667</v>
      </c>
      <c r="AO8794" s="145">
        <v>1.6666666666666667</v>
      </c>
    </row>
    <row r="8795" spans="2:41" ht="14.5" hidden="1" x14ac:dyDescent="0.35">
      <c r="B8795" s="45" t="s">
        <v>3314</v>
      </c>
      <c r="C8795" s="54">
        <v>903884</v>
      </c>
      <c r="D8795" s="54">
        <v>903884</v>
      </c>
      <c r="E8795" s="60" t="s">
        <v>3222</v>
      </c>
      <c r="F8795" s="73">
        <v>0</v>
      </c>
      <c r="G8795" s="73">
        <v>1.6666666666666667</v>
      </c>
      <c r="H8795" s="73">
        <v>1.6666666666666667</v>
      </c>
      <c r="I8795" s="73">
        <v>1.6666666666666667</v>
      </c>
      <c r="J8795" s="81" t="s">
        <v>4230</v>
      </c>
      <c r="AL8795" s="144">
        <v>0</v>
      </c>
      <c r="AM8795" s="144">
        <v>1.6666666666666667</v>
      </c>
      <c r="AN8795" s="144">
        <v>1.6666666666666667</v>
      </c>
      <c r="AO8795" s="145">
        <v>1.6666666666666667</v>
      </c>
    </row>
    <row r="8796" spans="2:41" ht="14.5" hidden="1" x14ac:dyDescent="0.35">
      <c r="B8796" s="45" t="s">
        <v>3314</v>
      </c>
      <c r="C8796" s="54">
        <v>903979</v>
      </c>
      <c r="D8796" s="54">
        <v>903979</v>
      </c>
      <c r="E8796" s="60" t="s">
        <v>3222</v>
      </c>
      <c r="F8796" s="73">
        <v>0</v>
      </c>
      <c r="G8796" s="73">
        <v>1.6666666666666667</v>
      </c>
      <c r="H8796" s="73">
        <v>1.6666666666666667</v>
      </c>
      <c r="I8796" s="73">
        <v>1.6666666666666667</v>
      </c>
      <c r="J8796" s="81" t="s">
        <v>4230</v>
      </c>
      <c r="AL8796" s="144">
        <v>0</v>
      </c>
      <c r="AM8796" s="144">
        <v>1.6666666666666667</v>
      </c>
      <c r="AN8796" s="144">
        <v>1.6666666666666667</v>
      </c>
      <c r="AO8796" s="145">
        <v>1.6666666666666667</v>
      </c>
    </row>
    <row r="8797" spans="2:41" ht="14.5" hidden="1" x14ac:dyDescent="0.35">
      <c r="B8797" s="45" t="s">
        <v>3314</v>
      </c>
      <c r="C8797" s="54">
        <v>904255</v>
      </c>
      <c r="D8797" s="54">
        <v>904255</v>
      </c>
      <c r="E8797" s="60" t="s">
        <v>3222</v>
      </c>
      <c r="F8797" s="73">
        <v>0</v>
      </c>
      <c r="G8797" s="73">
        <v>1.6666666666666667</v>
      </c>
      <c r="H8797" s="73">
        <v>1.6666666666666667</v>
      </c>
      <c r="I8797" s="73">
        <v>1.6666666666666667</v>
      </c>
      <c r="J8797" s="81" t="s">
        <v>4230</v>
      </c>
      <c r="AL8797" s="144">
        <v>0</v>
      </c>
      <c r="AM8797" s="144">
        <v>1.6666666666666667</v>
      </c>
      <c r="AN8797" s="144">
        <v>1.6666666666666667</v>
      </c>
      <c r="AO8797" s="145">
        <v>1.6666666666666667</v>
      </c>
    </row>
    <row r="8798" spans="2:41" ht="14.5" hidden="1" x14ac:dyDescent="0.35">
      <c r="B8798" s="45" t="s">
        <v>3314</v>
      </c>
      <c r="C8798" s="54">
        <v>904355</v>
      </c>
      <c r="D8798" s="54">
        <v>904355</v>
      </c>
      <c r="E8798" s="60" t="s">
        <v>3222</v>
      </c>
      <c r="F8798" s="73">
        <v>0</v>
      </c>
      <c r="G8798" s="73">
        <v>1.6666666666666667</v>
      </c>
      <c r="H8798" s="73">
        <v>1.6666666666666667</v>
      </c>
      <c r="I8798" s="73">
        <v>1.6666666666666667</v>
      </c>
      <c r="J8798" s="81" t="s">
        <v>4230</v>
      </c>
      <c r="AL8798" s="144">
        <v>0</v>
      </c>
      <c r="AM8798" s="144">
        <v>1.6666666666666667</v>
      </c>
      <c r="AN8798" s="144">
        <v>1.6666666666666667</v>
      </c>
      <c r="AO8798" s="145">
        <v>1.6666666666666667</v>
      </c>
    </row>
    <row r="8799" spans="2:41" ht="14.5" hidden="1" x14ac:dyDescent="0.35">
      <c r="B8799" s="45" t="s">
        <v>3314</v>
      </c>
      <c r="C8799" s="54">
        <v>904409</v>
      </c>
      <c r="D8799" s="54">
        <v>904409</v>
      </c>
      <c r="E8799" s="60" t="s">
        <v>3222</v>
      </c>
      <c r="F8799" s="73">
        <v>0</v>
      </c>
      <c r="G8799" s="73">
        <v>1.6666666666666667</v>
      </c>
      <c r="H8799" s="73">
        <v>1.6666666666666667</v>
      </c>
      <c r="I8799" s="73">
        <v>1.6666666666666667</v>
      </c>
      <c r="J8799" s="81" t="s">
        <v>4230</v>
      </c>
      <c r="AL8799" s="144">
        <v>0</v>
      </c>
      <c r="AM8799" s="144">
        <v>1.6666666666666667</v>
      </c>
      <c r="AN8799" s="144">
        <v>1.6666666666666667</v>
      </c>
      <c r="AO8799" s="145">
        <v>1.6666666666666667</v>
      </c>
    </row>
    <row r="8800" spans="2:41" ht="14.5" hidden="1" x14ac:dyDescent="0.35">
      <c r="B8800" s="45" t="s">
        <v>3314</v>
      </c>
      <c r="C8800" s="54">
        <v>904691</v>
      </c>
      <c r="D8800" s="54">
        <v>904691</v>
      </c>
      <c r="E8800" s="60" t="s">
        <v>3222</v>
      </c>
      <c r="F8800" s="73">
        <v>0</v>
      </c>
      <c r="G8800" s="73">
        <v>1.6666666666666667</v>
      </c>
      <c r="H8800" s="73">
        <v>1.6666666666666667</v>
      </c>
      <c r="I8800" s="73">
        <v>1.6666666666666667</v>
      </c>
      <c r="J8800" s="81" t="s">
        <v>4230</v>
      </c>
      <c r="AL8800" s="144">
        <v>0</v>
      </c>
      <c r="AM8800" s="144">
        <v>1.6666666666666667</v>
      </c>
      <c r="AN8800" s="144">
        <v>1.6666666666666667</v>
      </c>
      <c r="AO8800" s="145">
        <v>1.6666666666666667</v>
      </c>
    </row>
    <row r="8801" spans="2:41" ht="14.5" hidden="1" x14ac:dyDescent="0.35">
      <c r="B8801" s="45" t="s">
        <v>3314</v>
      </c>
      <c r="C8801" s="54">
        <v>904749</v>
      </c>
      <c r="D8801" s="54">
        <v>904749</v>
      </c>
      <c r="E8801" s="60" t="s">
        <v>3222</v>
      </c>
      <c r="F8801" s="73">
        <v>0</v>
      </c>
      <c r="G8801" s="73">
        <v>1.6666666666666667</v>
      </c>
      <c r="H8801" s="73">
        <v>1.6666666666666667</v>
      </c>
      <c r="I8801" s="73">
        <v>1.6666666666666667</v>
      </c>
      <c r="J8801" s="81" t="s">
        <v>4230</v>
      </c>
      <c r="AL8801" s="144">
        <v>0</v>
      </c>
      <c r="AM8801" s="144">
        <v>1.6666666666666667</v>
      </c>
      <c r="AN8801" s="144">
        <v>1.6666666666666667</v>
      </c>
      <c r="AO8801" s="145">
        <v>1.6666666666666667</v>
      </c>
    </row>
    <row r="8802" spans="2:41" ht="14.5" hidden="1" x14ac:dyDescent="0.35">
      <c r="B8802" s="45" t="s">
        <v>3314</v>
      </c>
      <c r="C8802" s="54">
        <v>905220</v>
      </c>
      <c r="D8802" s="54">
        <v>905220</v>
      </c>
      <c r="E8802" s="60" t="s">
        <v>3222</v>
      </c>
      <c r="F8802" s="73">
        <v>0</v>
      </c>
      <c r="G8802" s="73">
        <v>1.6666666666666667</v>
      </c>
      <c r="H8802" s="73">
        <v>1.6666666666666667</v>
      </c>
      <c r="I8802" s="73">
        <v>1.6666666666666667</v>
      </c>
      <c r="J8802" s="81" t="s">
        <v>4230</v>
      </c>
      <c r="AL8802" s="144">
        <v>0</v>
      </c>
      <c r="AM8802" s="144">
        <v>1.6666666666666667</v>
      </c>
      <c r="AN8802" s="144">
        <v>1.6666666666666667</v>
      </c>
      <c r="AO8802" s="145">
        <v>1.6666666666666667</v>
      </c>
    </row>
    <row r="8803" spans="2:41" ht="14.5" hidden="1" x14ac:dyDescent="0.35">
      <c r="B8803" s="45" t="s">
        <v>3314</v>
      </c>
      <c r="C8803" s="54">
        <v>905222</v>
      </c>
      <c r="D8803" s="54">
        <v>905222</v>
      </c>
      <c r="E8803" s="60" t="s">
        <v>3222</v>
      </c>
      <c r="F8803" s="73">
        <v>0</v>
      </c>
      <c r="G8803" s="73">
        <v>1.6666666666666667</v>
      </c>
      <c r="H8803" s="73">
        <v>1.6666666666666667</v>
      </c>
      <c r="I8803" s="73">
        <v>1.6666666666666667</v>
      </c>
      <c r="J8803" s="81" t="s">
        <v>4230</v>
      </c>
      <c r="AL8803" s="144">
        <v>0</v>
      </c>
      <c r="AM8803" s="144">
        <v>1.6666666666666667</v>
      </c>
      <c r="AN8803" s="144">
        <v>1.6666666666666667</v>
      </c>
      <c r="AO8803" s="145">
        <v>1.6666666666666667</v>
      </c>
    </row>
    <row r="8804" spans="2:41" ht="14.5" hidden="1" x14ac:dyDescent="0.35">
      <c r="B8804" s="45" t="s">
        <v>3314</v>
      </c>
      <c r="C8804" s="54">
        <v>905244</v>
      </c>
      <c r="D8804" s="54">
        <v>905244</v>
      </c>
      <c r="E8804" s="60" t="s">
        <v>3222</v>
      </c>
      <c r="F8804" s="73">
        <v>0</v>
      </c>
      <c r="G8804" s="73">
        <v>1.6666666666666667</v>
      </c>
      <c r="H8804" s="73">
        <v>1.6666666666666667</v>
      </c>
      <c r="I8804" s="73">
        <v>1.6666666666666667</v>
      </c>
      <c r="J8804" s="81" t="s">
        <v>4230</v>
      </c>
      <c r="AL8804" s="144">
        <v>0</v>
      </c>
      <c r="AM8804" s="144">
        <v>1.6666666666666667</v>
      </c>
      <c r="AN8804" s="144">
        <v>1.6666666666666667</v>
      </c>
      <c r="AO8804" s="145">
        <v>1.6666666666666667</v>
      </c>
    </row>
    <row r="8805" spans="2:41" ht="14.5" hidden="1" x14ac:dyDescent="0.35">
      <c r="B8805" s="45" t="s">
        <v>3314</v>
      </c>
      <c r="C8805" s="54">
        <v>905378</v>
      </c>
      <c r="D8805" s="54">
        <v>905378</v>
      </c>
      <c r="E8805" s="60" t="s">
        <v>3222</v>
      </c>
      <c r="F8805" s="73">
        <v>0</v>
      </c>
      <c r="G8805" s="73">
        <v>1.6666666666666667</v>
      </c>
      <c r="H8805" s="73">
        <v>1.6666666666666667</v>
      </c>
      <c r="I8805" s="73">
        <v>1.6666666666666667</v>
      </c>
      <c r="J8805" s="81" t="s">
        <v>4230</v>
      </c>
      <c r="AL8805" s="144">
        <v>0</v>
      </c>
      <c r="AM8805" s="144">
        <v>1.6666666666666667</v>
      </c>
      <c r="AN8805" s="144">
        <v>1.6666666666666667</v>
      </c>
      <c r="AO8805" s="145">
        <v>1.6666666666666667</v>
      </c>
    </row>
    <row r="8806" spans="2:41" ht="14.5" hidden="1" x14ac:dyDescent="0.35">
      <c r="B8806" s="45" t="s">
        <v>3314</v>
      </c>
      <c r="C8806" s="54">
        <v>905522</v>
      </c>
      <c r="D8806" s="54">
        <v>905522</v>
      </c>
      <c r="E8806" s="60" t="s">
        <v>3222</v>
      </c>
      <c r="F8806" s="73">
        <v>0</v>
      </c>
      <c r="G8806" s="73">
        <v>1.6666666666666667</v>
      </c>
      <c r="H8806" s="73">
        <v>1.6666666666666667</v>
      </c>
      <c r="I8806" s="73">
        <v>1.6666666666666667</v>
      </c>
      <c r="J8806" s="81" t="s">
        <v>4230</v>
      </c>
      <c r="AL8806" s="144">
        <v>0</v>
      </c>
      <c r="AM8806" s="144">
        <v>1.6666666666666667</v>
      </c>
      <c r="AN8806" s="144">
        <v>1.6666666666666667</v>
      </c>
      <c r="AO8806" s="145">
        <v>1.6666666666666667</v>
      </c>
    </row>
    <row r="8807" spans="2:41" ht="14.5" hidden="1" x14ac:dyDescent="0.35">
      <c r="B8807" s="45" t="s">
        <v>3314</v>
      </c>
      <c r="C8807" s="54">
        <v>905536</v>
      </c>
      <c r="D8807" s="54">
        <v>905536</v>
      </c>
      <c r="E8807" s="60" t="s">
        <v>3222</v>
      </c>
      <c r="F8807" s="73">
        <v>0</v>
      </c>
      <c r="G8807" s="73">
        <v>1.6666666666666667</v>
      </c>
      <c r="H8807" s="73">
        <v>1.6666666666666667</v>
      </c>
      <c r="I8807" s="73">
        <v>1.6666666666666667</v>
      </c>
      <c r="J8807" s="81" t="s">
        <v>4230</v>
      </c>
      <c r="AL8807" s="144">
        <v>0</v>
      </c>
      <c r="AM8807" s="144">
        <v>1.6666666666666667</v>
      </c>
      <c r="AN8807" s="144">
        <v>1.6666666666666667</v>
      </c>
      <c r="AO8807" s="145">
        <v>1.6666666666666667</v>
      </c>
    </row>
    <row r="8808" spans="2:41" ht="14.5" hidden="1" x14ac:dyDescent="0.35">
      <c r="B8808" s="45" t="s">
        <v>3314</v>
      </c>
      <c r="C8808" s="54">
        <v>905650</v>
      </c>
      <c r="D8808" s="54">
        <v>905650</v>
      </c>
      <c r="E8808" s="60" t="s">
        <v>3222</v>
      </c>
      <c r="F8808" s="73">
        <v>0</v>
      </c>
      <c r="G8808" s="73">
        <v>1.6666666666666667</v>
      </c>
      <c r="H8808" s="73">
        <v>1.6666666666666667</v>
      </c>
      <c r="I8808" s="73">
        <v>1.6666666666666667</v>
      </c>
      <c r="J8808" s="81" t="s">
        <v>4230</v>
      </c>
      <c r="AL8808" s="144">
        <v>0</v>
      </c>
      <c r="AM8808" s="144">
        <v>1.6666666666666667</v>
      </c>
      <c r="AN8808" s="144">
        <v>1.6666666666666667</v>
      </c>
      <c r="AO8808" s="145">
        <v>1.6666666666666667</v>
      </c>
    </row>
    <row r="8809" spans="2:41" ht="14.5" hidden="1" x14ac:dyDescent="0.35">
      <c r="B8809" s="45" t="s">
        <v>3314</v>
      </c>
      <c r="C8809" s="54">
        <v>905682</v>
      </c>
      <c r="D8809" s="54">
        <v>905682</v>
      </c>
      <c r="E8809" s="60" t="s">
        <v>3222</v>
      </c>
      <c r="F8809" s="73">
        <v>0</v>
      </c>
      <c r="G8809" s="73">
        <v>1.6666666666666667</v>
      </c>
      <c r="H8809" s="73">
        <v>1.6666666666666667</v>
      </c>
      <c r="I8809" s="73">
        <v>1.6666666666666667</v>
      </c>
      <c r="J8809" s="81" t="s">
        <v>4230</v>
      </c>
      <c r="AL8809" s="144">
        <v>0</v>
      </c>
      <c r="AM8809" s="144">
        <v>1.6666666666666667</v>
      </c>
      <c r="AN8809" s="144">
        <v>1.6666666666666667</v>
      </c>
      <c r="AO8809" s="145">
        <v>1.6666666666666667</v>
      </c>
    </row>
    <row r="8810" spans="2:41" ht="14.5" hidden="1" x14ac:dyDescent="0.35">
      <c r="B8810" s="45" t="s">
        <v>3314</v>
      </c>
      <c r="C8810" s="54">
        <v>905706</v>
      </c>
      <c r="D8810" s="54">
        <v>905706</v>
      </c>
      <c r="E8810" s="60" t="s">
        <v>3222</v>
      </c>
      <c r="F8810" s="73">
        <v>0</v>
      </c>
      <c r="G8810" s="73">
        <v>1.6666666666666667</v>
      </c>
      <c r="H8810" s="73">
        <v>1.6666666666666667</v>
      </c>
      <c r="I8810" s="73">
        <v>1.6666666666666667</v>
      </c>
      <c r="J8810" s="81" t="s">
        <v>4230</v>
      </c>
      <c r="AL8810" s="144">
        <v>0</v>
      </c>
      <c r="AM8810" s="144">
        <v>1.6666666666666667</v>
      </c>
      <c r="AN8810" s="144">
        <v>1.6666666666666667</v>
      </c>
      <c r="AO8810" s="145">
        <v>1.6666666666666667</v>
      </c>
    </row>
    <row r="8811" spans="2:41" ht="14.5" hidden="1" x14ac:dyDescent="0.35">
      <c r="B8811" s="45" t="s">
        <v>3314</v>
      </c>
      <c r="C8811" s="54">
        <v>906042</v>
      </c>
      <c r="D8811" s="54">
        <v>906042</v>
      </c>
      <c r="E8811" s="60" t="s">
        <v>3222</v>
      </c>
      <c r="F8811" s="73">
        <v>0</v>
      </c>
      <c r="G8811" s="73">
        <v>1.6666666666666667</v>
      </c>
      <c r="H8811" s="73">
        <v>1.6666666666666667</v>
      </c>
      <c r="I8811" s="73">
        <v>1.6666666666666667</v>
      </c>
      <c r="J8811" s="81" t="s">
        <v>4230</v>
      </c>
      <c r="AL8811" s="144">
        <v>0</v>
      </c>
      <c r="AM8811" s="144">
        <v>1.6666666666666667</v>
      </c>
      <c r="AN8811" s="144">
        <v>1.6666666666666667</v>
      </c>
      <c r="AO8811" s="145">
        <v>1.6666666666666667</v>
      </c>
    </row>
    <row r="8812" spans="2:41" ht="14.5" hidden="1" x14ac:dyDescent="0.35">
      <c r="B8812" s="45" t="s">
        <v>3314</v>
      </c>
      <c r="C8812" s="54">
        <v>906060</v>
      </c>
      <c r="D8812" s="54">
        <v>906060</v>
      </c>
      <c r="E8812" s="60" t="s">
        <v>3222</v>
      </c>
      <c r="F8812" s="73">
        <v>0</v>
      </c>
      <c r="G8812" s="73">
        <v>1.6666666666666667</v>
      </c>
      <c r="H8812" s="73">
        <v>1.6666666666666667</v>
      </c>
      <c r="I8812" s="73">
        <v>1.6666666666666667</v>
      </c>
      <c r="J8812" s="81" t="s">
        <v>4230</v>
      </c>
      <c r="AL8812" s="144">
        <v>0</v>
      </c>
      <c r="AM8812" s="144">
        <v>1.6666666666666667</v>
      </c>
      <c r="AN8812" s="144">
        <v>1.6666666666666667</v>
      </c>
      <c r="AO8812" s="145">
        <v>1.6666666666666667</v>
      </c>
    </row>
    <row r="8813" spans="2:41" ht="14.5" hidden="1" x14ac:dyDescent="0.35">
      <c r="B8813" s="45" t="s">
        <v>3314</v>
      </c>
      <c r="C8813" s="54">
        <v>906804</v>
      </c>
      <c r="D8813" s="54">
        <v>906804</v>
      </c>
      <c r="E8813" s="60" t="s">
        <v>3222</v>
      </c>
      <c r="F8813" s="73">
        <v>0</v>
      </c>
      <c r="G8813" s="73">
        <v>1.6666666666666667</v>
      </c>
      <c r="H8813" s="73">
        <v>1.6666666666666667</v>
      </c>
      <c r="I8813" s="73">
        <v>1.6666666666666667</v>
      </c>
      <c r="J8813" s="81" t="s">
        <v>4230</v>
      </c>
      <c r="AL8813" s="144">
        <v>0</v>
      </c>
      <c r="AM8813" s="144">
        <v>1.6666666666666667</v>
      </c>
      <c r="AN8813" s="144">
        <v>1.6666666666666667</v>
      </c>
      <c r="AO8813" s="145">
        <v>1.6666666666666667</v>
      </c>
    </row>
    <row r="8814" spans="2:41" ht="14.5" hidden="1" x14ac:dyDescent="0.35">
      <c r="B8814" s="45" t="s">
        <v>3314</v>
      </c>
      <c r="C8814" s="54">
        <v>907147</v>
      </c>
      <c r="D8814" s="54">
        <v>907147</v>
      </c>
      <c r="E8814" s="60" t="s">
        <v>3222</v>
      </c>
      <c r="F8814" s="73">
        <v>0</v>
      </c>
      <c r="G8814" s="73">
        <v>1.6666666666666667</v>
      </c>
      <c r="H8814" s="73">
        <v>1.6666666666666667</v>
      </c>
      <c r="I8814" s="73">
        <v>1.6666666666666667</v>
      </c>
      <c r="J8814" s="81" t="s">
        <v>4230</v>
      </c>
      <c r="AL8814" s="144">
        <v>0</v>
      </c>
      <c r="AM8814" s="144">
        <v>1.6666666666666667</v>
      </c>
      <c r="AN8814" s="144">
        <v>1.6666666666666667</v>
      </c>
      <c r="AO8814" s="145">
        <v>1.6666666666666667</v>
      </c>
    </row>
    <row r="8815" spans="2:41" ht="14.5" hidden="1" x14ac:dyDescent="0.35">
      <c r="B8815" s="45" t="s">
        <v>3314</v>
      </c>
      <c r="C8815" s="54">
        <v>907352</v>
      </c>
      <c r="D8815" s="54">
        <v>907352</v>
      </c>
      <c r="E8815" s="60" t="s">
        <v>3222</v>
      </c>
      <c r="F8815" s="73">
        <v>0</v>
      </c>
      <c r="G8815" s="73">
        <v>1.6666666666666667</v>
      </c>
      <c r="H8815" s="73">
        <v>1.6666666666666667</v>
      </c>
      <c r="I8815" s="73">
        <v>1.6666666666666667</v>
      </c>
      <c r="J8815" s="81" t="s">
        <v>4230</v>
      </c>
      <c r="AL8815" s="144">
        <v>0</v>
      </c>
      <c r="AM8815" s="144">
        <v>1.6666666666666667</v>
      </c>
      <c r="AN8815" s="144">
        <v>1.6666666666666667</v>
      </c>
      <c r="AO8815" s="145">
        <v>1.6666666666666667</v>
      </c>
    </row>
    <row r="8816" spans="2:41" ht="14.5" hidden="1" x14ac:dyDescent="0.35">
      <c r="B8816" s="45" t="s">
        <v>3314</v>
      </c>
      <c r="C8816" s="54">
        <v>907398</v>
      </c>
      <c r="D8816" s="54">
        <v>907398</v>
      </c>
      <c r="E8816" s="60" t="s">
        <v>3222</v>
      </c>
      <c r="F8816" s="73">
        <v>0</v>
      </c>
      <c r="G8816" s="73">
        <v>1.6666666666666667</v>
      </c>
      <c r="H8816" s="73">
        <v>1.6666666666666667</v>
      </c>
      <c r="I8816" s="73">
        <v>1.6666666666666667</v>
      </c>
      <c r="J8816" s="81" t="s">
        <v>4230</v>
      </c>
      <c r="AL8816" s="144">
        <v>0</v>
      </c>
      <c r="AM8816" s="144">
        <v>1.6666666666666667</v>
      </c>
      <c r="AN8816" s="144">
        <v>1.6666666666666667</v>
      </c>
      <c r="AO8816" s="145">
        <v>1.6666666666666667</v>
      </c>
    </row>
    <row r="8817" spans="2:41" ht="14.5" hidden="1" x14ac:dyDescent="0.35">
      <c r="B8817" s="45" t="s">
        <v>3314</v>
      </c>
      <c r="C8817" s="54">
        <v>907449</v>
      </c>
      <c r="D8817" s="54">
        <v>907449</v>
      </c>
      <c r="E8817" s="60" t="s">
        <v>3222</v>
      </c>
      <c r="F8817" s="73">
        <v>0</v>
      </c>
      <c r="G8817" s="73">
        <v>1.6666666666666667</v>
      </c>
      <c r="H8817" s="73">
        <v>1.6666666666666667</v>
      </c>
      <c r="I8817" s="73">
        <v>1.6666666666666667</v>
      </c>
      <c r="J8817" s="81" t="s">
        <v>4230</v>
      </c>
      <c r="AL8817" s="144">
        <v>0</v>
      </c>
      <c r="AM8817" s="144">
        <v>1.6666666666666667</v>
      </c>
      <c r="AN8817" s="144">
        <v>1.6666666666666667</v>
      </c>
      <c r="AO8817" s="145">
        <v>1.6666666666666667</v>
      </c>
    </row>
    <row r="8818" spans="2:41" ht="14.5" hidden="1" x14ac:dyDescent="0.35">
      <c r="B8818" s="45" t="s">
        <v>3314</v>
      </c>
      <c r="C8818" s="54">
        <v>907589</v>
      </c>
      <c r="D8818" s="54">
        <v>907589</v>
      </c>
      <c r="E8818" s="60" t="s">
        <v>3222</v>
      </c>
      <c r="F8818" s="73">
        <v>0</v>
      </c>
      <c r="G8818" s="73">
        <v>1.6666666666666667</v>
      </c>
      <c r="H8818" s="73">
        <v>1.6666666666666667</v>
      </c>
      <c r="I8818" s="73">
        <v>1.6666666666666667</v>
      </c>
      <c r="J8818" s="81" t="s">
        <v>4230</v>
      </c>
      <c r="AL8818" s="144">
        <v>0</v>
      </c>
      <c r="AM8818" s="144">
        <v>1.6666666666666667</v>
      </c>
      <c r="AN8818" s="144">
        <v>1.6666666666666667</v>
      </c>
      <c r="AO8818" s="145">
        <v>1.6666666666666667</v>
      </c>
    </row>
    <row r="8819" spans="2:41" ht="14.5" hidden="1" x14ac:dyDescent="0.35">
      <c r="B8819" s="45" t="s">
        <v>3314</v>
      </c>
      <c r="C8819" s="54">
        <v>907591</v>
      </c>
      <c r="D8819" s="54">
        <v>907591</v>
      </c>
      <c r="E8819" s="60" t="s">
        <v>3222</v>
      </c>
      <c r="F8819" s="73">
        <v>0</v>
      </c>
      <c r="G8819" s="73">
        <v>1.6666666666666667</v>
      </c>
      <c r="H8819" s="73">
        <v>1.6666666666666667</v>
      </c>
      <c r="I8819" s="73">
        <v>1.6666666666666667</v>
      </c>
      <c r="J8819" s="81" t="s">
        <v>4230</v>
      </c>
      <c r="AL8819" s="144">
        <v>0</v>
      </c>
      <c r="AM8819" s="144">
        <v>1.6666666666666667</v>
      </c>
      <c r="AN8819" s="144">
        <v>1.6666666666666667</v>
      </c>
      <c r="AO8819" s="145">
        <v>1.6666666666666667</v>
      </c>
    </row>
    <row r="8820" spans="2:41" ht="14.5" hidden="1" x14ac:dyDescent="0.35">
      <c r="B8820" s="45" t="s">
        <v>3314</v>
      </c>
      <c r="C8820" s="54">
        <v>907750</v>
      </c>
      <c r="D8820" s="54">
        <v>907750</v>
      </c>
      <c r="E8820" s="60" t="s">
        <v>3222</v>
      </c>
      <c r="F8820" s="73">
        <v>0</v>
      </c>
      <c r="G8820" s="73">
        <v>1.6666666666666667</v>
      </c>
      <c r="H8820" s="73">
        <v>1.6666666666666667</v>
      </c>
      <c r="I8820" s="73">
        <v>1.6666666666666667</v>
      </c>
      <c r="J8820" s="81" t="s">
        <v>4230</v>
      </c>
      <c r="AL8820" s="144">
        <v>0</v>
      </c>
      <c r="AM8820" s="144">
        <v>1.6666666666666667</v>
      </c>
      <c r="AN8820" s="144">
        <v>1.6666666666666667</v>
      </c>
      <c r="AO8820" s="145">
        <v>1.6666666666666667</v>
      </c>
    </row>
    <row r="8821" spans="2:41" ht="14.5" hidden="1" x14ac:dyDescent="0.35">
      <c r="B8821" s="45" t="s">
        <v>3314</v>
      </c>
      <c r="C8821" s="54">
        <v>908345</v>
      </c>
      <c r="D8821" s="54">
        <v>908345</v>
      </c>
      <c r="E8821" s="60" t="s">
        <v>3222</v>
      </c>
      <c r="F8821" s="73">
        <v>0</v>
      </c>
      <c r="G8821" s="73">
        <v>1.6666666666666667</v>
      </c>
      <c r="H8821" s="73">
        <v>1.6666666666666667</v>
      </c>
      <c r="I8821" s="73">
        <v>1.6666666666666667</v>
      </c>
      <c r="J8821" s="81" t="s">
        <v>4230</v>
      </c>
      <c r="AL8821" s="144">
        <v>0</v>
      </c>
      <c r="AM8821" s="144">
        <v>1.6666666666666667</v>
      </c>
      <c r="AN8821" s="144">
        <v>1.6666666666666667</v>
      </c>
      <c r="AO8821" s="145">
        <v>1.6666666666666667</v>
      </c>
    </row>
    <row r="8822" spans="2:41" ht="14.5" hidden="1" x14ac:dyDescent="0.35">
      <c r="B8822" s="45" t="s">
        <v>3314</v>
      </c>
      <c r="C8822" s="54">
        <v>908455</v>
      </c>
      <c r="D8822" s="54">
        <v>908455</v>
      </c>
      <c r="E8822" s="60" t="s">
        <v>3222</v>
      </c>
      <c r="F8822" s="73">
        <v>0</v>
      </c>
      <c r="G8822" s="73">
        <v>1.6666666666666667</v>
      </c>
      <c r="H8822" s="73">
        <v>1.6666666666666667</v>
      </c>
      <c r="I8822" s="73">
        <v>1.6666666666666667</v>
      </c>
      <c r="J8822" s="81" t="s">
        <v>4230</v>
      </c>
      <c r="AL8822" s="144">
        <v>0</v>
      </c>
      <c r="AM8822" s="144">
        <v>1.6666666666666667</v>
      </c>
      <c r="AN8822" s="144">
        <v>1.6666666666666667</v>
      </c>
      <c r="AO8822" s="145">
        <v>1.6666666666666667</v>
      </c>
    </row>
    <row r="8823" spans="2:41" ht="14.5" hidden="1" x14ac:dyDescent="0.35">
      <c r="B8823" s="45" t="s">
        <v>3314</v>
      </c>
      <c r="C8823" s="54">
        <v>908841</v>
      </c>
      <c r="D8823" s="54">
        <v>908841</v>
      </c>
      <c r="E8823" s="60" t="s">
        <v>3222</v>
      </c>
      <c r="F8823" s="73">
        <v>0</v>
      </c>
      <c r="G8823" s="73">
        <v>1.6666666666666667</v>
      </c>
      <c r="H8823" s="73">
        <v>1.6666666666666667</v>
      </c>
      <c r="I8823" s="73">
        <v>1.6666666666666667</v>
      </c>
      <c r="J8823" s="81" t="s">
        <v>4230</v>
      </c>
      <c r="AL8823" s="144">
        <v>0</v>
      </c>
      <c r="AM8823" s="144">
        <v>1.6666666666666667</v>
      </c>
      <c r="AN8823" s="144">
        <v>1.6666666666666667</v>
      </c>
      <c r="AO8823" s="145">
        <v>1.6666666666666667</v>
      </c>
    </row>
    <row r="8824" spans="2:41" ht="14.5" hidden="1" x14ac:dyDescent="0.35">
      <c r="B8824" s="45" t="s">
        <v>3314</v>
      </c>
      <c r="C8824" s="54">
        <v>909111</v>
      </c>
      <c r="D8824" s="54">
        <v>909111</v>
      </c>
      <c r="E8824" s="60" t="s">
        <v>3222</v>
      </c>
      <c r="F8824" s="73">
        <v>0</v>
      </c>
      <c r="G8824" s="73">
        <v>1.6666666666666667</v>
      </c>
      <c r="H8824" s="73">
        <v>1.6666666666666667</v>
      </c>
      <c r="I8824" s="73">
        <v>1.6666666666666667</v>
      </c>
      <c r="J8824" s="81" t="s">
        <v>4230</v>
      </c>
      <c r="AL8824" s="144">
        <v>0</v>
      </c>
      <c r="AM8824" s="144">
        <v>1.6666666666666667</v>
      </c>
      <c r="AN8824" s="144">
        <v>1.6666666666666667</v>
      </c>
      <c r="AO8824" s="145">
        <v>1.6666666666666667</v>
      </c>
    </row>
    <row r="8825" spans="2:41" ht="14.5" hidden="1" x14ac:dyDescent="0.35">
      <c r="B8825" s="45" t="s">
        <v>3314</v>
      </c>
      <c r="C8825" s="54">
        <v>909213</v>
      </c>
      <c r="D8825" s="54">
        <v>909213</v>
      </c>
      <c r="E8825" s="60" t="s">
        <v>3222</v>
      </c>
      <c r="F8825" s="73">
        <v>0</v>
      </c>
      <c r="G8825" s="73">
        <v>1.6666666666666667</v>
      </c>
      <c r="H8825" s="73">
        <v>1.6666666666666667</v>
      </c>
      <c r="I8825" s="73">
        <v>1.6666666666666667</v>
      </c>
      <c r="J8825" s="81" t="s">
        <v>4230</v>
      </c>
      <c r="AL8825" s="144">
        <v>0</v>
      </c>
      <c r="AM8825" s="144">
        <v>1.6666666666666667</v>
      </c>
      <c r="AN8825" s="144">
        <v>1.6666666666666667</v>
      </c>
      <c r="AO8825" s="145">
        <v>1.6666666666666667</v>
      </c>
    </row>
    <row r="8826" spans="2:41" ht="14.5" hidden="1" x14ac:dyDescent="0.35">
      <c r="B8826" s="45" t="s">
        <v>3314</v>
      </c>
      <c r="C8826" s="54">
        <v>909222</v>
      </c>
      <c r="D8826" s="54">
        <v>909222</v>
      </c>
      <c r="E8826" s="60" t="s">
        <v>3222</v>
      </c>
      <c r="F8826" s="73">
        <v>0</v>
      </c>
      <c r="G8826" s="73">
        <v>1.6666666666666667</v>
      </c>
      <c r="H8826" s="73">
        <v>1.6666666666666667</v>
      </c>
      <c r="I8826" s="73">
        <v>1.6666666666666667</v>
      </c>
      <c r="J8826" s="81" t="s">
        <v>4230</v>
      </c>
      <c r="AL8826" s="144">
        <v>0</v>
      </c>
      <c r="AM8826" s="144">
        <v>1.6666666666666667</v>
      </c>
      <c r="AN8826" s="144">
        <v>1.6666666666666667</v>
      </c>
      <c r="AO8826" s="145">
        <v>1.6666666666666667</v>
      </c>
    </row>
    <row r="8827" spans="2:41" ht="14.5" hidden="1" x14ac:dyDescent="0.35">
      <c r="B8827" s="45" t="s">
        <v>3314</v>
      </c>
      <c r="C8827" s="54">
        <v>909584</v>
      </c>
      <c r="D8827" s="54">
        <v>909584</v>
      </c>
      <c r="E8827" s="60" t="s">
        <v>3222</v>
      </c>
      <c r="F8827" s="73">
        <v>0</v>
      </c>
      <c r="G8827" s="73">
        <v>1.6666666666666667</v>
      </c>
      <c r="H8827" s="73">
        <v>1.6666666666666667</v>
      </c>
      <c r="I8827" s="73">
        <v>1.6666666666666667</v>
      </c>
      <c r="J8827" s="81" t="s">
        <v>4230</v>
      </c>
      <c r="AL8827" s="144">
        <v>0</v>
      </c>
      <c r="AM8827" s="144">
        <v>1.6666666666666667</v>
      </c>
      <c r="AN8827" s="144">
        <v>1.6666666666666667</v>
      </c>
      <c r="AO8827" s="145">
        <v>1.6666666666666667</v>
      </c>
    </row>
    <row r="8828" spans="2:41" ht="14.5" hidden="1" x14ac:dyDescent="0.35">
      <c r="B8828" s="45" t="s">
        <v>3314</v>
      </c>
      <c r="C8828" s="54">
        <v>909686</v>
      </c>
      <c r="D8828" s="54">
        <v>909686</v>
      </c>
      <c r="E8828" s="60" t="s">
        <v>3222</v>
      </c>
      <c r="F8828" s="73">
        <v>0</v>
      </c>
      <c r="G8828" s="73">
        <v>1.6666666666666667</v>
      </c>
      <c r="H8828" s="73">
        <v>1.6666666666666667</v>
      </c>
      <c r="I8828" s="73">
        <v>1.6666666666666667</v>
      </c>
      <c r="J8828" s="81" t="s">
        <v>4230</v>
      </c>
      <c r="AL8828" s="144">
        <v>0</v>
      </c>
      <c r="AM8828" s="144">
        <v>1.6666666666666667</v>
      </c>
      <c r="AN8828" s="144">
        <v>1.6666666666666667</v>
      </c>
      <c r="AO8828" s="145">
        <v>1.6666666666666667</v>
      </c>
    </row>
    <row r="8829" spans="2:41" ht="14.5" hidden="1" x14ac:dyDescent="0.35">
      <c r="B8829" s="45" t="s">
        <v>3314</v>
      </c>
      <c r="C8829" s="54">
        <v>909701</v>
      </c>
      <c r="D8829" s="54">
        <v>909701</v>
      </c>
      <c r="E8829" s="60" t="s">
        <v>3222</v>
      </c>
      <c r="F8829" s="73">
        <v>0</v>
      </c>
      <c r="G8829" s="73">
        <v>1.6666666666666667</v>
      </c>
      <c r="H8829" s="73">
        <v>1.6666666666666667</v>
      </c>
      <c r="I8829" s="73">
        <v>1.6666666666666667</v>
      </c>
      <c r="J8829" s="81" t="s">
        <v>4230</v>
      </c>
      <c r="AL8829" s="144">
        <v>0</v>
      </c>
      <c r="AM8829" s="144">
        <v>1.6666666666666667</v>
      </c>
      <c r="AN8829" s="144">
        <v>1.6666666666666667</v>
      </c>
      <c r="AO8829" s="145">
        <v>1.6666666666666667</v>
      </c>
    </row>
    <row r="8830" spans="2:41" ht="14.5" hidden="1" x14ac:dyDescent="0.35">
      <c r="B8830" s="45" t="s">
        <v>3314</v>
      </c>
      <c r="C8830" s="54">
        <v>909833</v>
      </c>
      <c r="D8830" s="54">
        <v>909833</v>
      </c>
      <c r="E8830" s="60" t="s">
        <v>3222</v>
      </c>
      <c r="F8830" s="73">
        <v>0</v>
      </c>
      <c r="G8830" s="73">
        <v>1.6666666666666667</v>
      </c>
      <c r="H8830" s="73">
        <v>1.6666666666666667</v>
      </c>
      <c r="I8830" s="73">
        <v>1.6666666666666667</v>
      </c>
      <c r="J8830" s="81" t="s">
        <v>4230</v>
      </c>
      <c r="AL8830" s="144">
        <v>0</v>
      </c>
      <c r="AM8830" s="144">
        <v>1.6666666666666667</v>
      </c>
      <c r="AN8830" s="144">
        <v>1.6666666666666667</v>
      </c>
      <c r="AO8830" s="145">
        <v>1.6666666666666667</v>
      </c>
    </row>
    <row r="8831" spans="2:41" ht="14.5" hidden="1" x14ac:dyDescent="0.35">
      <c r="B8831" s="45" t="s">
        <v>3314</v>
      </c>
      <c r="C8831" s="54">
        <v>911286</v>
      </c>
      <c r="D8831" s="54">
        <v>911286</v>
      </c>
      <c r="E8831" s="60" t="s">
        <v>3222</v>
      </c>
      <c r="F8831" s="73">
        <v>0</v>
      </c>
      <c r="G8831" s="73">
        <v>1.6666666666666667</v>
      </c>
      <c r="H8831" s="73">
        <v>1.6666666666666667</v>
      </c>
      <c r="I8831" s="73">
        <v>1.6666666666666667</v>
      </c>
      <c r="J8831" s="81" t="s">
        <v>4230</v>
      </c>
      <c r="AL8831" s="144">
        <v>0</v>
      </c>
      <c r="AM8831" s="144">
        <v>1.6666666666666667</v>
      </c>
      <c r="AN8831" s="144">
        <v>1.6666666666666667</v>
      </c>
      <c r="AO8831" s="145">
        <v>1.6666666666666667</v>
      </c>
    </row>
    <row r="8832" spans="2:41" ht="14.5" hidden="1" x14ac:dyDescent="0.35">
      <c r="B8832" s="45" t="s">
        <v>3314</v>
      </c>
      <c r="C8832" s="54">
        <v>911598</v>
      </c>
      <c r="D8832" s="54">
        <v>911598</v>
      </c>
      <c r="E8832" s="60" t="s">
        <v>3222</v>
      </c>
      <c r="F8832" s="73">
        <v>0</v>
      </c>
      <c r="G8832" s="73">
        <v>1.6666666666666667</v>
      </c>
      <c r="H8832" s="73">
        <v>1.6666666666666667</v>
      </c>
      <c r="I8832" s="73">
        <v>1.6666666666666667</v>
      </c>
      <c r="J8832" s="81" t="s">
        <v>4230</v>
      </c>
      <c r="AL8832" s="144">
        <v>0</v>
      </c>
      <c r="AM8832" s="144">
        <v>1.6666666666666667</v>
      </c>
      <c r="AN8832" s="144">
        <v>1.6666666666666667</v>
      </c>
      <c r="AO8832" s="145">
        <v>1.6666666666666667</v>
      </c>
    </row>
    <row r="8833" spans="2:41" ht="14.5" hidden="1" x14ac:dyDescent="0.35">
      <c r="B8833" s="45" t="s">
        <v>3314</v>
      </c>
      <c r="C8833" s="54">
        <v>911805</v>
      </c>
      <c r="D8833" s="54">
        <v>911805</v>
      </c>
      <c r="E8833" s="60" t="s">
        <v>3222</v>
      </c>
      <c r="F8833" s="73">
        <v>0</v>
      </c>
      <c r="G8833" s="73">
        <v>1.6666666666666667</v>
      </c>
      <c r="H8833" s="73">
        <v>1.6666666666666667</v>
      </c>
      <c r="I8833" s="73">
        <v>1.6666666666666667</v>
      </c>
      <c r="J8833" s="81" t="s">
        <v>4230</v>
      </c>
      <c r="AL8833" s="144">
        <v>0</v>
      </c>
      <c r="AM8833" s="144">
        <v>1.6666666666666667</v>
      </c>
      <c r="AN8833" s="144">
        <v>1.6666666666666667</v>
      </c>
      <c r="AO8833" s="145">
        <v>1.6666666666666667</v>
      </c>
    </row>
    <row r="8834" spans="2:41" ht="14.5" hidden="1" x14ac:dyDescent="0.35">
      <c r="B8834" s="45" t="s">
        <v>3314</v>
      </c>
      <c r="C8834" s="54">
        <v>911875</v>
      </c>
      <c r="D8834" s="54">
        <v>911875</v>
      </c>
      <c r="E8834" s="60" t="s">
        <v>3222</v>
      </c>
      <c r="F8834" s="73">
        <v>0</v>
      </c>
      <c r="G8834" s="73">
        <v>1.6666666666666667</v>
      </c>
      <c r="H8834" s="73">
        <v>1.6666666666666667</v>
      </c>
      <c r="I8834" s="73">
        <v>1.6666666666666667</v>
      </c>
      <c r="J8834" s="81" t="s">
        <v>4230</v>
      </c>
      <c r="AL8834" s="144">
        <v>0</v>
      </c>
      <c r="AM8834" s="144">
        <v>1.6666666666666667</v>
      </c>
      <c r="AN8834" s="144">
        <v>1.6666666666666667</v>
      </c>
      <c r="AO8834" s="145">
        <v>1.6666666666666667</v>
      </c>
    </row>
    <row r="8835" spans="2:41" ht="14.5" hidden="1" x14ac:dyDescent="0.35">
      <c r="B8835" s="45" t="s">
        <v>3314</v>
      </c>
      <c r="C8835" s="54">
        <v>911889</v>
      </c>
      <c r="D8835" s="54">
        <v>911889</v>
      </c>
      <c r="E8835" s="60" t="s">
        <v>3222</v>
      </c>
      <c r="F8835" s="73">
        <v>0</v>
      </c>
      <c r="G8835" s="73">
        <v>1.6666666666666667</v>
      </c>
      <c r="H8835" s="73">
        <v>1.6666666666666667</v>
      </c>
      <c r="I8835" s="73">
        <v>1.6666666666666667</v>
      </c>
      <c r="J8835" s="81" t="s">
        <v>4230</v>
      </c>
      <c r="AL8835" s="144">
        <v>0</v>
      </c>
      <c r="AM8835" s="144">
        <v>1.6666666666666667</v>
      </c>
      <c r="AN8835" s="144">
        <v>1.6666666666666667</v>
      </c>
      <c r="AO8835" s="145">
        <v>1.6666666666666667</v>
      </c>
    </row>
    <row r="8836" spans="2:41" ht="14.5" hidden="1" x14ac:dyDescent="0.35">
      <c r="B8836" s="45" t="s">
        <v>3314</v>
      </c>
      <c r="C8836" s="54">
        <v>912207</v>
      </c>
      <c r="D8836" s="54">
        <v>912207</v>
      </c>
      <c r="E8836" s="60" t="s">
        <v>3222</v>
      </c>
      <c r="F8836" s="73">
        <v>0</v>
      </c>
      <c r="G8836" s="73">
        <v>1.6666666666666667</v>
      </c>
      <c r="H8836" s="73">
        <v>1.6666666666666667</v>
      </c>
      <c r="I8836" s="73">
        <v>1.6666666666666667</v>
      </c>
      <c r="J8836" s="81" t="s">
        <v>4230</v>
      </c>
      <c r="AL8836" s="144">
        <v>0</v>
      </c>
      <c r="AM8836" s="144">
        <v>1.6666666666666667</v>
      </c>
      <c r="AN8836" s="144">
        <v>1.6666666666666667</v>
      </c>
      <c r="AO8836" s="145">
        <v>1.6666666666666667</v>
      </c>
    </row>
    <row r="8837" spans="2:41" ht="14.5" hidden="1" x14ac:dyDescent="0.35">
      <c r="B8837" s="45" t="s">
        <v>3314</v>
      </c>
      <c r="C8837" s="54">
        <v>912231</v>
      </c>
      <c r="D8837" s="54">
        <v>912231</v>
      </c>
      <c r="E8837" s="60" t="s">
        <v>3222</v>
      </c>
      <c r="F8837" s="73">
        <v>0</v>
      </c>
      <c r="G8837" s="73">
        <v>1.6666666666666667</v>
      </c>
      <c r="H8837" s="73">
        <v>1.6666666666666667</v>
      </c>
      <c r="I8837" s="73">
        <v>1.6666666666666667</v>
      </c>
      <c r="J8837" s="81" t="s">
        <v>4230</v>
      </c>
      <c r="AL8837" s="144">
        <v>0</v>
      </c>
      <c r="AM8837" s="144">
        <v>1.6666666666666667</v>
      </c>
      <c r="AN8837" s="144">
        <v>1.6666666666666667</v>
      </c>
      <c r="AO8837" s="145">
        <v>1.6666666666666667</v>
      </c>
    </row>
    <row r="8838" spans="2:41" ht="14.5" hidden="1" x14ac:dyDescent="0.35">
      <c r="B8838" s="45" t="s">
        <v>3314</v>
      </c>
      <c r="C8838" s="54">
        <v>913120</v>
      </c>
      <c r="D8838" s="54">
        <v>913120</v>
      </c>
      <c r="E8838" s="60" t="s">
        <v>3222</v>
      </c>
      <c r="F8838" s="73">
        <v>0</v>
      </c>
      <c r="G8838" s="73">
        <v>1.6666666666666667</v>
      </c>
      <c r="H8838" s="73">
        <v>1.6666666666666667</v>
      </c>
      <c r="I8838" s="73">
        <v>1.6666666666666667</v>
      </c>
      <c r="J8838" s="81" t="s">
        <v>4230</v>
      </c>
      <c r="AL8838" s="144">
        <v>0</v>
      </c>
      <c r="AM8838" s="144">
        <v>1.6666666666666667</v>
      </c>
      <c r="AN8838" s="144">
        <v>1.6666666666666667</v>
      </c>
      <c r="AO8838" s="145">
        <v>1.6666666666666667</v>
      </c>
    </row>
    <row r="8839" spans="2:41" ht="14.5" hidden="1" x14ac:dyDescent="0.35">
      <c r="B8839" s="45" t="s">
        <v>3314</v>
      </c>
      <c r="C8839" s="54">
        <v>913342</v>
      </c>
      <c r="D8839" s="54">
        <v>913342</v>
      </c>
      <c r="E8839" s="60" t="s">
        <v>3222</v>
      </c>
      <c r="F8839" s="73">
        <v>0</v>
      </c>
      <c r="G8839" s="73">
        <v>1.6666666666666667</v>
      </c>
      <c r="H8839" s="73">
        <v>1.6666666666666667</v>
      </c>
      <c r="I8839" s="73">
        <v>1.6666666666666667</v>
      </c>
      <c r="J8839" s="81" t="s">
        <v>4230</v>
      </c>
      <c r="AL8839" s="144">
        <v>0</v>
      </c>
      <c r="AM8839" s="144">
        <v>1.6666666666666667</v>
      </c>
      <c r="AN8839" s="144">
        <v>1.6666666666666667</v>
      </c>
      <c r="AO8839" s="145">
        <v>1.6666666666666667</v>
      </c>
    </row>
    <row r="8840" spans="2:41" ht="14.5" hidden="1" x14ac:dyDescent="0.35">
      <c r="B8840" s="45" t="s">
        <v>3314</v>
      </c>
      <c r="C8840" s="54">
        <v>913541</v>
      </c>
      <c r="D8840" s="54">
        <v>913541</v>
      </c>
      <c r="E8840" s="60" t="s">
        <v>3222</v>
      </c>
      <c r="F8840" s="73">
        <v>0</v>
      </c>
      <c r="G8840" s="73">
        <v>1.6666666666666667</v>
      </c>
      <c r="H8840" s="73">
        <v>1.6666666666666667</v>
      </c>
      <c r="I8840" s="73">
        <v>1.6666666666666667</v>
      </c>
      <c r="J8840" s="81" t="s">
        <v>4230</v>
      </c>
      <c r="AL8840" s="144">
        <v>0</v>
      </c>
      <c r="AM8840" s="144">
        <v>1.6666666666666667</v>
      </c>
      <c r="AN8840" s="144">
        <v>1.6666666666666667</v>
      </c>
      <c r="AO8840" s="145">
        <v>1.6666666666666667</v>
      </c>
    </row>
    <row r="8841" spans="2:41" ht="14.5" hidden="1" x14ac:dyDescent="0.35">
      <c r="B8841" s="45" t="s">
        <v>3314</v>
      </c>
      <c r="C8841" s="54">
        <v>913737</v>
      </c>
      <c r="D8841" s="54">
        <v>913737</v>
      </c>
      <c r="E8841" s="60" t="s">
        <v>3222</v>
      </c>
      <c r="F8841" s="73">
        <v>0</v>
      </c>
      <c r="G8841" s="73">
        <v>1.6666666666666667</v>
      </c>
      <c r="H8841" s="73">
        <v>1.6666666666666667</v>
      </c>
      <c r="I8841" s="73">
        <v>1.6666666666666667</v>
      </c>
      <c r="J8841" s="81" t="s">
        <v>4230</v>
      </c>
      <c r="AL8841" s="144">
        <v>0</v>
      </c>
      <c r="AM8841" s="144">
        <v>1.6666666666666667</v>
      </c>
      <c r="AN8841" s="144">
        <v>1.6666666666666667</v>
      </c>
      <c r="AO8841" s="145">
        <v>1.6666666666666667</v>
      </c>
    </row>
    <row r="8842" spans="2:41" ht="14.5" hidden="1" x14ac:dyDescent="0.35">
      <c r="B8842" s="45" t="s">
        <v>3314</v>
      </c>
      <c r="C8842" s="54">
        <v>913762</v>
      </c>
      <c r="D8842" s="54">
        <v>913762</v>
      </c>
      <c r="E8842" s="60" t="s">
        <v>3222</v>
      </c>
      <c r="F8842" s="73">
        <v>0</v>
      </c>
      <c r="G8842" s="73">
        <v>1.6666666666666667</v>
      </c>
      <c r="H8842" s="73">
        <v>1.6666666666666667</v>
      </c>
      <c r="I8842" s="73">
        <v>1.6666666666666667</v>
      </c>
      <c r="J8842" s="81" t="s">
        <v>4230</v>
      </c>
      <c r="AL8842" s="144">
        <v>0</v>
      </c>
      <c r="AM8842" s="144">
        <v>1.6666666666666667</v>
      </c>
      <c r="AN8842" s="144">
        <v>1.6666666666666667</v>
      </c>
      <c r="AO8842" s="145">
        <v>1.6666666666666667</v>
      </c>
    </row>
    <row r="8843" spans="2:41" ht="14.5" hidden="1" x14ac:dyDescent="0.35">
      <c r="B8843" s="45" t="s">
        <v>3314</v>
      </c>
      <c r="C8843" s="54">
        <v>913767</v>
      </c>
      <c r="D8843" s="54">
        <v>913767</v>
      </c>
      <c r="E8843" s="60" t="s">
        <v>3222</v>
      </c>
      <c r="F8843" s="73">
        <v>0</v>
      </c>
      <c r="G8843" s="73">
        <v>1.6666666666666667</v>
      </c>
      <c r="H8843" s="73">
        <v>1.6666666666666667</v>
      </c>
      <c r="I8843" s="73">
        <v>1.6666666666666667</v>
      </c>
      <c r="J8843" s="81" t="s">
        <v>4230</v>
      </c>
      <c r="AL8843" s="144">
        <v>0</v>
      </c>
      <c r="AM8843" s="144">
        <v>1.6666666666666667</v>
      </c>
      <c r="AN8843" s="144">
        <v>1.6666666666666667</v>
      </c>
      <c r="AO8843" s="145">
        <v>1.6666666666666667</v>
      </c>
    </row>
    <row r="8844" spans="2:41" ht="14.5" hidden="1" x14ac:dyDescent="0.35">
      <c r="B8844" s="45" t="s">
        <v>3314</v>
      </c>
      <c r="C8844" s="54">
        <v>982123</v>
      </c>
      <c r="D8844" s="54">
        <v>982123</v>
      </c>
      <c r="E8844" s="60" t="s">
        <v>3222</v>
      </c>
      <c r="F8844" s="73">
        <v>0</v>
      </c>
      <c r="G8844" s="73">
        <v>1.6666666666666667</v>
      </c>
      <c r="H8844" s="73">
        <v>1.6666666666666667</v>
      </c>
      <c r="I8844" s="73">
        <v>1.6666666666666667</v>
      </c>
      <c r="J8844" s="81" t="s">
        <v>4230</v>
      </c>
      <c r="AL8844" s="144">
        <v>0</v>
      </c>
      <c r="AM8844" s="144">
        <v>1.6666666666666667</v>
      </c>
      <c r="AN8844" s="144">
        <v>1.6666666666666667</v>
      </c>
      <c r="AO8844" s="145">
        <v>1.6666666666666667</v>
      </c>
    </row>
    <row r="8845" spans="2:41" ht="14.5" hidden="1" x14ac:dyDescent="0.35">
      <c r="B8845" s="45" t="s">
        <v>3314</v>
      </c>
      <c r="C8845" s="54">
        <v>982229</v>
      </c>
      <c r="D8845" s="54">
        <v>982229</v>
      </c>
      <c r="E8845" s="60" t="s">
        <v>3222</v>
      </c>
      <c r="F8845" s="73">
        <v>0</v>
      </c>
      <c r="G8845" s="73">
        <v>1.6666666666666667</v>
      </c>
      <c r="H8845" s="73">
        <v>1.6666666666666667</v>
      </c>
      <c r="I8845" s="73">
        <v>1.6666666666666667</v>
      </c>
      <c r="J8845" s="81" t="s">
        <v>4230</v>
      </c>
      <c r="AL8845" s="144">
        <v>0</v>
      </c>
      <c r="AM8845" s="144">
        <v>1.6666666666666667</v>
      </c>
      <c r="AN8845" s="144">
        <v>1.6666666666666667</v>
      </c>
      <c r="AO8845" s="145">
        <v>1.6666666666666667</v>
      </c>
    </row>
    <row r="8846" spans="2:41" ht="14.5" hidden="1" x14ac:dyDescent="0.35">
      <c r="B8846" s="45" t="s">
        <v>3314</v>
      </c>
      <c r="C8846" s="54">
        <v>982239</v>
      </c>
      <c r="D8846" s="54">
        <v>982239</v>
      </c>
      <c r="E8846" s="60" t="s">
        <v>3222</v>
      </c>
      <c r="F8846" s="73">
        <v>0</v>
      </c>
      <c r="G8846" s="73">
        <v>1.6666666666666667</v>
      </c>
      <c r="H8846" s="73">
        <v>1.6666666666666667</v>
      </c>
      <c r="I8846" s="73">
        <v>1.6666666666666667</v>
      </c>
      <c r="J8846" s="81" t="s">
        <v>4230</v>
      </c>
      <c r="AL8846" s="144">
        <v>0</v>
      </c>
      <c r="AM8846" s="144">
        <v>1.6666666666666667</v>
      </c>
      <c r="AN8846" s="144">
        <v>1.6666666666666667</v>
      </c>
      <c r="AO8846" s="145">
        <v>1.6666666666666667</v>
      </c>
    </row>
    <row r="8847" spans="2:41" ht="14.5" hidden="1" x14ac:dyDescent="0.35">
      <c r="B8847" s="45" t="s">
        <v>3314</v>
      </c>
      <c r="C8847" s="54">
        <v>982244</v>
      </c>
      <c r="D8847" s="54">
        <v>982244</v>
      </c>
      <c r="E8847" s="60" t="s">
        <v>3222</v>
      </c>
      <c r="F8847" s="73">
        <v>0</v>
      </c>
      <c r="G8847" s="73">
        <v>1.6666666666666667</v>
      </c>
      <c r="H8847" s="73">
        <v>1.6666666666666667</v>
      </c>
      <c r="I8847" s="73">
        <v>1.6666666666666667</v>
      </c>
      <c r="J8847" s="81" t="s">
        <v>4230</v>
      </c>
      <c r="AL8847" s="144">
        <v>0</v>
      </c>
      <c r="AM8847" s="144">
        <v>1.6666666666666667</v>
      </c>
      <c r="AN8847" s="144">
        <v>1.6666666666666667</v>
      </c>
      <c r="AO8847" s="145">
        <v>1.6666666666666667</v>
      </c>
    </row>
    <row r="8848" spans="2:41" ht="14.5" hidden="1" x14ac:dyDescent="0.35">
      <c r="B8848" s="45" t="s">
        <v>3314</v>
      </c>
      <c r="C8848" s="54">
        <v>982512</v>
      </c>
      <c r="D8848" s="54">
        <v>982512</v>
      </c>
      <c r="E8848" s="60" t="s">
        <v>3222</v>
      </c>
      <c r="F8848" s="73">
        <v>0</v>
      </c>
      <c r="G8848" s="73">
        <v>1.6666666666666667</v>
      </c>
      <c r="H8848" s="73">
        <v>1.6666666666666667</v>
      </c>
      <c r="I8848" s="73">
        <v>1.6666666666666667</v>
      </c>
      <c r="J8848" s="81" t="s">
        <v>4230</v>
      </c>
      <c r="AL8848" s="144">
        <v>0</v>
      </c>
      <c r="AM8848" s="144">
        <v>1.6666666666666667</v>
      </c>
      <c r="AN8848" s="144">
        <v>1.6666666666666667</v>
      </c>
      <c r="AO8848" s="145">
        <v>1.6666666666666667</v>
      </c>
    </row>
    <row r="8849" spans="2:41" ht="14.5" hidden="1" x14ac:dyDescent="0.35">
      <c r="B8849" s="45" t="s">
        <v>3314</v>
      </c>
      <c r="C8849" s="54">
        <v>982767</v>
      </c>
      <c r="D8849" s="54">
        <v>982767</v>
      </c>
      <c r="E8849" s="60" t="s">
        <v>3222</v>
      </c>
      <c r="F8849" s="73">
        <v>0</v>
      </c>
      <c r="G8849" s="73">
        <v>1.6666666666666667</v>
      </c>
      <c r="H8849" s="73">
        <v>1.6666666666666667</v>
      </c>
      <c r="I8849" s="73">
        <v>1.6666666666666667</v>
      </c>
      <c r="J8849" s="81" t="s">
        <v>4230</v>
      </c>
      <c r="AL8849" s="144">
        <v>0</v>
      </c>
      <c r="AM8849" s="144">
        <v>1.6666666666666667</v>
      </c>
      <c r="AN8849" s="144">
        <v>1.6666666666666667</v>
      </c>
      <c r="AO8849" s="145">
        <v>1.6666666666666667</v>
      </c>
    </row>
    <row r="8850" spans="2:41" ht="14.5" hidden="1" x14ac:dyDescent="0.35">
      <c r="B8850" s="45" t="s">
        <v>3314</v>
      </c>
      <c r="C8850" s="54">
        <v>982895</v>
      </c>
      <c r="D8850" s="54">
        <v>982895</v>
      </c>
      <c r="E8850" s="60" t="s">
        <v>3222</v>
      </c>
      <c r="F8850" s="73">
        <v>0</v>
      </c>
      <c r="G8850" s="73">
        <v>1.6666666666666667</v>
      </c>
      <c r="H8850" s="73">
        <v>1.6666666666666667</v>
      </c>
      <c r="I8850" s="73">
        <v>1.6666666666666667</v>
      </c>
      <c r="J8850" s="81" t="s">
        <v>4230</v>
      </c>
      <c r="AL8850" s="144">
        <v>0</v>
      </c>
      <c r="AM8850" s="144">
        <v>1.6666666666666667</v>
      </c>
      <c r="AN8850" s="144">
        <v>1.6666666666666667</v>
      </c>
      <c r="AO8850" s="145">
        <v>1.6666666666666667</v>
      </c>
    </row>
    <row r="8851" spans="2:41" ht="14.5" hidden="1" x14ac:dyDescent="0.35">
      <c r="B8851" s="45" t="s">
        <v>3314</v>
      </c>
      <c r="C8851" s="54">
        <v>982943</v>
      </c>
      <c r="D8851" s="54">
        <v>982943</v>
      </c>
      <c r="E8851" s="60" t="s">
        <v>3222</v>
      </c>
      <c r="F8851" s="73">
        <v>0</v>
      </c>
      <c r="G8851" s="73">
        <v>1.6666666666666667</v>
      </c>
      <c r="H8851" s="73">
        <v>1.6666666666666667</v>
      </c>
      <c r="I8851" s="73">
        <v>1.6666666666666667</v>
      </c>
      <c r="J8851" s="81" t="s">
        <v>4230</v>
      </c>
      <c r="AL8851" s="144">
        <v>0</v>
      </c>
      <c r="AM8851" s="144">
        <v>1.6666666666666667</v>
      </c>
      <c r="AN8851" s="144">
        <v>1.6666666666666667</v>
      </c>
      <c r="AO8851" s="145">
        <v>1.6666666666666667</v>
      </c>
    </row>
    <row r="8852" spans="2:41" ht="14.5" hidden="1" x14ac:dyDescent="0.35">
      <c r="B8852" s="45" t="s">
        <v>3314</v>
      </c>
      <c r="C8852" s="54">
        <v>983057</v>
      </c>
      <c r="D8852" s="54">
        <v>983057</v>
      </c>
      <c r="E8852" s="60" t="s">
        <v>3222</v>
      </c>
      <c r="F8852" s="73">
        <v>0</v>
      </c>
      <c r="G8852" s="73">
        <v>1.6666666666666667</v>
      </c>
      <c r="H8852" s="73">
        <v>1.6666666666666667</v>
      </c>
      <c r="I8852" s="73">
        <v>1.6666666666666667</v>
      </c>
      <c r="J8852" s="81" t="s">
        <v>4230</v>
      </c>
      <c r="AL8852" s="144">
        <v>0</v>
      </c>
      <c r="AM8852" s="144">
        <v>1.6666666666666667</v>
      </c>
      <c r="AN8852" s="144">
        <v>1.6666666666666667</v>
      </c>
      <c r="AO8852" s="145">
        <v>1.6666666666666667</v>
      </c>
    </row>
    <row r="8853" spans="2:41" ht="14.5" hidden="1" x14ac:dyDescent="0.35">
      <c r="B8853" s="45" t="s">
        <v>3314</v>
      </c>
      <c r="C8853" s="54">
        <v>983064</v>
      </c>
      <c r="D8853" s="54">
        <v>983064</v>
      </c>
      <c r="E8853" s="60" t="s">
        <v>3222</v>
      </c>
      <c r="F8853" s="73">
        <v>0</v>
      </c>
      <c r="G8853" s="73">
        <v>1.6666666666666667</v>
      </c>
      <c r="H8853" s="73">
        <v>1.6666666666666667</v>
      </c>
      <c r="I8853" s="73">
        <v>1.6666666666666667</v>
      </c>
      <c r="J8853" s="81" t="s">
        <v>4230</v>
      </c>
      <c r="AL8853" s="144">
        <v>0</v>
      </c>
      <c r="AM8853" s="144">
        <v>1.6666666666666667</v>
      </c>
      <c r="AN8853" s="144">
        <v>1.6666666666666667</v>
      </c>
      <c r="AO8853" s="145">
        <v>1.6666666666666667</v>
      </c>
    </row>
    <row r="8854" spans="2:41" ht="14.5" hidden="1" x14ac:dyDescent="0.35">
      <c r="B8854" s="45" t="s">
        <v>3314</v>
      </c>
      <c r="C8854" s="54">
        <v>983130</v>
      </c>
      <c r="D8854" s="54">
        <v>983130</v>
      </c>
      <c r="E8854" s="60" t="s">
        <v>3222</v>
      </c>
      <c r="F8854" s="73">
        <v>0</v>
      </c>
      <c r="G8854" s="73">
        <v>1.6666666666666667</v>
      </c>
      <c r="H8854" s="73">
        <v>1.6666666666666667</v>
      </c>
      <c r="I8854" s="73">
        <v>1.6666666666666667</v>
      </c>
      <c r="J8854" s="81" t="s">
        <v>4230</v>
      </c>
      <c r="AL8854" s="144">
        <v>0</v>
      </c>
      <c r="AM8854" s="144">
        <v>1.6666666666666667</v>
      </c>
      <c r="AN8854" s="144">
        <v>1.6666666666666667</v>
      </c>
      <c r="AO8854" s="145">
        <v>1.6666666666666667</v>
      </c>
    </row>
    <row r="8855" spans="2:41" ht="14.5" hidden="1" x14ac:dyDescent="0.35">
      <c r="B8855" s="45" t="s">
        <v>3314</v>
      </c>
      <c r="C8855" s="54">
        <v>983151</v>
      </c>
      <c r="D8855" s="54">
        <v>983151</v>
      </c>
      <c r="E8855" s="60" t="s">
        <v>3222</v>
      </c>
      <c r="F8855" s="73">
        <v>0</v>
      </c>
      <c r="G8855" s="73">
        <v>1.6666666666666667</v>
      </c>
      <c r="H8855" s="73">
        <v>1.6666666666666667</v>
      </c>
      <c r="I8855" s="73">
        <v>1.6666666666666667</v>
      </c>
      <c r="J8855" s="81" t="s">
        <v>4230</v>
      </c>
      <c r="AL8855" s="144">
        <v>0</v>
      </c>
      <c r="AM8855" s="144">
        <v>1.6666666666666667</v>
      </c>
      <c r="AN8855" s="144">
        <v>1.6666666666666667</v>
      </c>
      <c r="AO8855" s="145">
        <v>1.6666666666666667</v>
      </c>
    </row>
    <row r="8856" spans="2:41" ht="14.5" hidden="1" x14ac:dyDescent="0.35">
      <c r="B8856" s="45" t="s">
        <v>3314</v>
      </c>
      <c r="C8856" s="54">
        <v>983194</v>
      </c>
      <c r="D8856" s="54">
        <v>983194</v>
      </c>
      <c r="E8856" s="60" t="s">
        <v>3222</v>
      </c>
      <c r="F8856" s="73">
        <v>0</v>
      </c>
      <c r="G8856" s="73">
        <v>1.6666666666666667</v>
      </c>
      <c r="H8856" s="73">
        <v>1.6666666666666667</v>
      </c>
      <c r="I8856" s="73">
        <v>1.6666666666666667</v>
      </c>
      <c r="J8856" s="81" t="s">
        <v>4230</v>
      </c>
      <c r="AL8856" s="144">
        <v>0</v>
      </c>
      <c r="AM8856" s="144">
        <v>1.6666666666666667</v>
      </c>
      <c r="AN8856" s="144">
        <v>1.6666666666666667</v>
      </c>
      <c r="AO8856" s="145">
        <v>1.6666666666666667</v>
      </c>
    </row>
    <row r="8857" spans="2:41" ht="14.5" hidden="1" x14ac:dyDescent="0.35">
      <c r="B8857" s="45" t="s">
        <v>3314</v>
      </c>
      <c r="C8857" s="54">
        <v>983523</v>
      </c>
      <c r="D8857" s="54">
        <v>983523</v>
      </c>
      <c r="E8857" s="60" t="s">
        <v>3222</v>
      </c>
      <c r="F8857" s="73">
        <v>0</v>
      </c>
      <c r="G8857" s="73">
        <v>1.6666666666666667</v>
      </c>
      <c r="H8857" s="73">
        <v>1.6666666666666667</v>
      </c>
      <c r="I8857" s="73">
        <v>1.6666666666666667</v>
      </c>
      <c r="J8857" s="81" t="s">
        <v>4230</v>
      </c>
      <c r="AL8857" s="144">
        <v>0</v>
      </c>
      <c r="AM8857" s="144">
        <v>1.6666666666666667</v>
      </c>
      <c r="AN8857" s="144">
        <v>1.6666666666666667</v>
      </c>
      <c r="AO8857" s="145">
        <v>1.6666666666666667</v>
      </c>
    </row>
    <row r="8858" spans="2:41" ht="14.5" hidden="1" x14ac:dyDescent="0.35">
      <c r="B8858" s="45" t="s">
        <v>3314</v>
      </c>
      <c r="C8858" s="54">
        <v>983558</v>
      </c>
      <c r="D8858" s="54">
        <v>983558</v>
      </c>
      <c r="E8858" s="60" t="s">
        <v>3222</v>
      </c>
      <c r="F8858" s="73">
        <v>0</v>
      </c>
      <c r="G8858" s="73">
        <v>1.6666666666666667</v>
      </c>
      <c r="H8858" s="73">
        <v>1.6666666666666667</v>
      </c>
      <c r="I8858" s="73">
        <v>1.6666666666666667</v>
      </c>
      <c r="J8858" s="81" t="s">
        <v>4230</v>
      </c>
      <c r="AL8858" s="144">
        <v>0</v>
      </c>
      <c r="AM8858" s="144">
        <v>1.6666666666666667</v>
      </c>
      <c r="AN8858" s="144">
        <v>1.6666666666666667</v>
      </c>
      <c r="AO8858" s="145">
        <v>1.6666666666666667</v>
      </c>
    </row>
    <row r="8859" spans="2:41" ht="14.5" hidden="1" x14ac:dyDescent="0.35">
      <c r="B8859" s="45" t="s">
        <v>3314</v>
      </c>
      <c r="C8859" s="54">
        <v>983617</v>
      </c>
      <c r="D8859" s="54">
        <v>983617</v>
      </c>
      <c r="E8859" s="60" t="s">
        <v>3222</v>
      </c>
      <c r="F8859" s="73">
        <v>0</v>
      </c>
      <c r="G8859" s="73">
        <v>1.6666666666666667</v>
      </c>
      <c r="H8859" s="73">
        <v>1.6666666666666667</v>
      </c>
      <c r="I8859" s="73">
        <v>1.6666666666666667</v>
      </c>
      <c r="J8859" s="81" t="s">
        <v>4230</v>
      </c>
      <c r="AL8859" s="144">
        <v>0</v>
      </c>
      <c r="AM8859" s="144">
        <v>1.6666666666666667</v>
      </c>
      <c r="AN8859" s="144">
        <v>1.6666666666666667</v>
      </c>
      <c r="AO8859" s="145">
        <v>1.6666666666666667</v>
      </c>
    </row>
    <row r="8860" spans="2:41" ht="14.5" hidden="1" x14ac:dyDescent="0.35">
      <c r="B8860" s="45" t="s">
        <v>3314</v>
      </c>
      <c r="C8860" s="54">
        <v>983663</v>
      </c>
      <c r="D8860" s="54">
        <v>983663</v>
      </c>
      <c r="E8860" s="60" t="s">
        <v>3222</v>
      </c>
      <c r="F8860" s="73">
        <v>0</v>
      </c>
      <c r="G8860" s="73">
        <v>1.6666666666666667</v>
      </c>
      <c r="H8860" s="73">
        <v>1.6666666666666667</v>
      </c>
      <c r="I8860" s="73">
        <v>1.6666666666666667</v>
      </c>
      <c r="J8860" s="81" t="s">
        <v>4230</v>
      </c>
      <c r="AL8860" s="144">
        <v>0</v>
      </c>
      <c r="AM8860" s="144">
        <v>1.6666666666666667</v>
      </c>
      <c r="AN8860" s="144">
        <v>1.6666666666666667</v>
      </c>
      <c r="AO8860" s="145">
        <v>1.6666666666666667</v>
      </c>
    </row>
    <row r="8861" spans="2:41" ht="14.5" hidden="1" x14ac:dyDescent="0.35">
      <c r="B8861" s="45" t="s">
        <v>3314</v>
      </c>
      <c r="C8861" s="54">
        <v>983682</v>
      </c>
      <c r="D8861" s="54">
        <v>983682</v>
      </c>
      <c r="E8861" s="60" t="s">
        <v>3222</v>
      </c>
      <c r="F8861" s="73">
        <v>0</v>
      </c>
      <c r="G8861" s="73">
        <v>1.6666666666666667</v>
      </c>
      <c r="H8861" s="73">
        <v>1.6666666666666667</v>
      </c>
      <c r="I8861" s="73">
        <v>1.6666666666666667</v>
      </c>
      <c r="J8861" s="81" t="s">
        <v>4230</v>
      </c>
      <c r="AL8861" s="144">
        <v>0</v>
      </c>
      <c r="AM8861" s="144">
        <v>1.6666666666666667</v>
      </c>
      <c r="AN8861" s="144">
        <v>1.6666666666666667</v>
      </c>
      <c r="AO8861" s="145">
        <v>1.6666666666666667</v>
      </c>
    </row>
    <row r="8862" spans="2:41" ht="14.5" hidden="1" x14ac:dyDescent="0.35">
      <c r="B8862" s="45" t="s">
        <v>3314</v>
      </c>
      <c r="C8862" s="54">
        <v>983711</v>
      </c>
      <c r="D8862" s="54">
        <v>983711</v>
      </c>
      <c r="E8862" s="60" t="s">
        <v>3222</v>
      </c>
      <c r="F8862" s="73">
        <v>0</v>
      </c>
      <c r="G8862" s="73">
        <v>1.6666666666666667</v>
      </c>
      <c r="H8862" s="73">
        <v>1.6666666666666667</v>
      </c>
      <c r="I8862" s="73">
        <v>1.6666666666666667</v>
      </c>
      <c r="J8862" s="81" t="s">
        <v>4230</v>
      </c>
      <c r="AL8862" s="144">
        <v>0</v>
      </c>
      <c r="AM8862" s="144">
        <v>1.6666666666666667</v>
      </c>
      <c r="AN8862" s="144">
        <v>1.6666666666666667</v>
      </c>
      <c r="AO8862" s="145">
        <v>1.6666666666666667</v>
      </c>
    </row>
    <row r="8863" spans="2:41" ht="14.5" hidden="1" x14ac:dyDescent="0.35">
      <c r="B8863" s="45" t="s">
        <v>3314</v>
      </c>
      <c r="C8863" s="54">
        <v>984263</v>
      </c>
      <c r="D8863" s="54">
        <v>984263</v>
      </c>
      <c r="E8863" s="60" t="s">
        <v>3222</v>
      </c>
      <c r="F8863" s="73">
        <v>0</v>
      </c>
      <c r="G8863" s="73">
        <v>1.6666666666666667</v>
      </c>
      <c r="H8863" s="73">
        <v>1.6666666666666667</v>
      </c>
      <c r="I8863" s="73">
        <v>1.6666666666666667</v>
      </c>
      <c r="J8863" s="81" t="s">
        <v>4230</v>
      </c>
      <c r="AL8863" s="144">
        <v>0</v>
      </c>
      <c r="AM8863" s="144">
        <v>1.6666666666666667</v>
      </c>
      <c r="AN8863" s="144">
        <v>1.6666666666666667</v>
      </c>
      <c r="AO8863" s="145">
        <v>1.6666666666666667</v>
      </c>
    </row>
    <row r="8864" spans="2:41" ht="14.5" hidden="1" x14ac:dyDescent="0.35">
      <c r="B8864" s="45" t="s">
        <v>3314</v>
      </c>
      <c r="C8864" s="54">
        <v>984351</v>
      </c>
      <c r="D8864" s="54">
        <v>984351</v>
      </c>
      <c r="E8864" s="60" t="s">
        <v>3222</v>
      </c>
      <c r="F8864" s="73">
        <v>0</v>
      </c>
      <c r="G8864" s="73">
        <v>1.6666666666666667</v>
      </c>
      <c r="H8864" s="73">
        <v>1.6666666666666667</v>
      </c>
      <c r="I8864" s="73">
        <v>1.6666666666666667</v>
      </c>
      <c r="J8864" s="81" t="s">
        <v>4230</v>
      </c>
      <c r="AL8864" s="144">
        <v>0</v>
      </c>
      <c r="AM8864" s="144">
        <v>1.6666666666666667</v>
      </c>
      <c r="AN8864" s="144">
        <v>1.6666666666666667</v>
      </c>
      <c r="AO8864" s="145">
        <v>1.6666666666666667</v>
      </c>
    </row>
    <row r="8865" spans="2:41" ht="14.5" hidden="1" x14ac:dyDescent="0.35">
      <c r="B8865" s="45" t="s">
        <v>3314</v>
      </c>
      <c r="C8865" s="54">
        <v>984466</v>
      </c>
      <c r="D8865" s="54">
        <v>984466</v>
      </c>
      <c r="E8865" s="60" t="s">
        <v>3222</v>
      </c>
      <c r="F8865" s="73">
        <v>0</v>
      </c>
      <c r="G8865" s="73">
        <v>1.6666666666666667</v>
      </c>
      <c r="H8865" s="73">
        <v>1.6666666666666667</v>
      </c>
      <c r="I8865" s="73">
        <v>1.6666666666666667</v>
      </c>
      <c r="J8865" s="81" t="s">
        <v>4230</v>
      </c>
      <c r="AL8865" s="144">
        <v>0</v>
      </c>
      <c r="AM8865" s="144">
        <v>1.6666666666666667</v>
      </c>
      <c r="AN8865" s="144">
        <v>1.6666666666666667</v>
      </c>
      <c r="AO8865" s="145">
        <v>1.6666666666666667</v>
      </c>
    </row>
    <row r="8866" spans="2:41" ht="14.5" hidden="1" x14ac:dyDescent="0.35">
      <c r="B8866" s="45" t="s">
        <v>3314</v>
      </c>
      <c r="C8866" s="54">
        <v>984537</v>
      </c>
      <c r="D8866" s="54">
        <v>984537</v>
      </c>
      <c r="E8866" s="60" t="s">
        <v>3222</v>
      </c>
      <c r="F8866" s="73">
        <v>0</v>
      </c>
      <c r="G8866" s="73">
        <v>1.6666666666666667</v>
      </c>
      <c r="H8866" s="73">
        <v>1.6666666666666667</v>
      </c>
      <c r="I8866" s="73">
        <v>1.6666666666666667</v>
      </c>
      <c r="J8866" s="81" t="s">
        <v>4230</v>
      </c>
      <c r="AL8866" s="144">
        <v>0</v>
      </c>
      <c r="AM8866" s="144">
        <v>1.6666666666666667</v>
      </c>
      <c r="AN8866" s="144">
        <v>1.6666666666666667</v>
      </c>
      <c r="AO8866" s="145">
        <v>1.6666666666666667</v>
      </c>
    </row>
    <row r="8867" spans="2:41" ht="14.5" hidden="1" x14ac:dyDescent="0.35">
      <c r="B8867" s="45" t="s">
        <v>3314</v>
      </c>
      <c r="C8867" s="54">
        <v>984569</v>
      </c>
      <c r="D8867" s="54">
        <v>984569</v>
      </c>
      <c r="E8867" s="60" t="s">
        <v>3222</v>
      </c>
      <c r="F8867" s="73">
        <v>0</v>
      </c>
      <c r="G8867" s="73">
        <v>1.6666666666666667</v>
      </c>
      <c r="H8867" s="73">
        <v>1.6666666666666667</v>
      </c>
      <c r="I8867" s="73">
        <v>1.6666666666666667</v>
      </c>
      <c r="J8867" s="81" t="s">
        <v>4230</v>
      </c>
      <c r="AL8867" s="144">
        <v>0</v>
      </c>
      <c r="AM8867" s="144">
        <v>1.6666666666666667</v>
      </c>
      <c r="AN8867" s="144">
        <v>1.6666666666666667</v>
      </c>
      <c r="AO8867" s="145">
        <v>1.6666666666666667</v>
      </c>
    </row>
    <row r="8868" spans="2:41" ht="14.5" hidden="1" x14ac:dyDescent="0.35">
      <c r="B8868" s="45" t="s">
        <v>3314</v>
      </c>
      <c r="C8868" s="54">
        <v>984592</v>
      </c>
      <c r="D8868" s="54">
        <v>984592</v>
      </c>
      <c r="E8868" s="60" t="s">
        <v>3222</v>
      </c>
      <c r="F8868" s="73">
        <v>0</v>
      </c>
      <c r="G8868" s="73">
        <v>1.6666666666666667</v>
      </c>
      <c r="H8868" s="73">
        <v>1.6666666666666667</v>
      </c>
      <c r="I8868" s="73">
        <v>1.6666666666666667</v>
      </c>
      <c r="J8868" s="81" t="s">
        <v>4230</v>
      </c>
      <c r="AL8868" s="144">
        <v>0</v>
      </c>
      <c r="AM8868" s="144">
        <v>1.6666666666666667</v>
      </c>
      <c r="AN8868" s="144">
        <v>1.6666666666666667</v>
      </c>
      <c r="AO8868" s="145">
        <v>1.6666666666666667</v>
      </c>
    </row>
    <row r="8869" spans="2:41" ht="14.5" hidden="1" x14ac:dyDescent="0.35">
      <c r="B8869" s="45" t="s">
        <v>3314</v>
      </c>
      <c r="C8869" s="54">
        <v>984647</v>
      </c>
      <c r="D8869" s="54">
        <v>984647</v>
      </c>
      <c r="E8869" s="60" t="s">
        <v>3222</v>
      </c>
      <c r="F8869" s="73">
        <v>0</v>
      </c>
      <c r="G8869" s="73">
        <v>1.6666666666666667</v>
      </c>
      <c r="H8869" s="73">
        <v>1.6666666666666667</v>
      </c>
      <c r="I8869" s="73">
        <v>1.6666666666666667</v>
      </c>
      <c r="J8869" s="81" t="s">
        <v>4230</v>
      </c>
      <c r="AL8869" s="144">
        <v>0</v>
      </c>
      <c r="AM8869" s="144">
        <v>1.6666666666666667</v>
      </c>
      <c r="AN8869" s="144">
        <v>1.6666666666666667</v>
      </c>
      <c r="AO8869" s="145">
        <v>1.6666666666666667</v>
      </c>
    </row>
    <row r="8870" spans="2:41" ht="14.5" hidden="1" x14ac:dyDescent="0.35">
      <c r="B8870" s="45" t="s">
        <v>3314</v>
      </c>
      <c r="C8870" s="54">
        <v>984696</v>
      </c>
      <c r="D8870" s="54">
        <v>984696</v>
      </c>
      <c r="E8870" s="60" t="s">
        <v>3222</v>
      </c>
      <c r="F8870" s="73">
        <v>0</v>
      </c>
      <c r="G8870" s="73">
        <v>1.6666666666666667</v>
      </c>
      <c r="H8870" s="73">
        <v>1.6666666666666667</v>
      </c>
      <c r="I8870" s="73">
        <v>1.6666666666666667</v>
      </c>
      <c r="J8870" s="81" t="s">
        <v>4230</v>
      </c>
      <c r="AL8870" s="144">
        <v>0</v>
      </c>
      <c r="AM8870" s="144">
        <v>1.6666666666666667</v>
      </c>
      <c r="AN8870" s="144">
        <v>1.6666666666666667</v>
      </c>
      <c r="AO8870" s="145">
        <v>1.6666666666666667</v>
      </c>
    </row>
    <row r="8871" spans="2:41" ht="14.5" hidden="1" x14ac:dyDescent="0.35">
      <c r="B8871" s="45" t="s">
        <v>3314</v>
      </c>
      <c r="C8871" s="54">
        <v>984784</v>
      </c>
      <c r="D8871" s="54">
        <v>984784</v>
      </c>
      <c r="E8871" s="60" t="s">
        <v>3222</v>
      </c>
      <c r="F8871" s="73">
        <v>0</v>
      </c>
      <c r="G8871" s="73">
        <v>1.6666666666666667</v>
      </c>
      <c r="H8871" s="73">
        <v>1.6666666666666667</v>
      </c>
      <c r="I8871" s="73">
        <v>1.6666666666666667</v>
      </c>
      <c r="J8871" s="81" t="s">
        <v>4230</v>
      </c>
      <c r="AL8871" s="144">
        <v>0</v>
      </c>
      <c r="AM8871" s="144">
        <v>1.6666666666666667</v>
      </c>
      <c r="AN8871" s="144">
        <v>1.6666666666666667</v>
      </c>
      <c r="AO8871" s="145">
        <v>1.6666666666666667</v>
      </c>
    </row>
    <row r="8872" spans="2:41" ht="14.5" hidden="1" x14ac:dyDescent="0.35">
      <c r="B8872" s="45" t="s">
        <v>3314</v>
      </c>
      <c r="C8872" s="54">
        <v>118739</v>
      </c>
      <c r="D8872" s="54">
        <v>118739</v>
      </c>
      <c r="E8872" s="60" t="s">
        <v>3222</v>
      </c>
      <c r="F8872" s="73">
        <v>0</v>
      </c>
      <c r="G8872" s="73">
        <v>1.6666666666666667</v>
      </c>
      <c r="H8872" s="73">
        <v>1.6666666666666667</v>
      </c>
      <c r="I8872" s="73">
        <v>1.6666666666666667</v>
      </c>
      <c r="J8872" s="81" t="s">
        <v>4230</v>
      </c>
      <c r="AL8872" s="144">
        <v>0</v>
      </c>
      <c r="AM8872" s="144">
        <v>1.6666666666666667</v>
      </c>
      <c r="AN8872" s="144">
        <v>1.6666666666666667</v>
      </c>
      <c r="AO8872" s="145">
        <v>1.6666666666666667</v>
      </c>
    </row>
    <row r="8873" spans="2:41" ht="14.5" hidden="1" x14ac:dyDescent="0.35">
      <c r="B8873" s="45" t="s">
        <v>3314</v>
      </c>
      <c r="C8873" s="54">
        <v>900158</v>
      </c>
      <c r="D8873" s="54">
        <v>900158</v>
      </c>
      <c r="E8873" s="60" t="s">
        <v>3223</v>
      </c>
      <c r="F8873" s="73">
        <v>0</v>
      </c>
      <c r="G8873" s="73">
        <v>1.8333333333333335</v>
      </c>
      <c r="H8873" s="73">
        <v>1.8333333333333335</v>
      </c>
      <c r="I8873" s="73">
        <v>1.8333333333333335</v>
      </c>
      <c r="J8873" s="81" t="s">
        <v>4230</v>
      </c>
      <c r="AL8873" s="144">
        <v>0</v>
      </c>
      <c r="AM8873" s="144">
        <v>1.8333333333333335</v>
      </c>
      <c r="AN8873" s="144">
        <v>1.8333333333333335</v>
      </c>
      <c r="AO8873" s="145">
        <v>1.8333333333333335</v>
      </c>
    </row>
    <row r="8874" spans="2:41" ht="14.5" hidden="1" x14ac:dyDescent="0.35">
      <c r="B8874" s="45" t="s">
        <v>3314</v>
      </c>
      <c r="C8874" s="54">
        <v>900322</v>
      </c>
      <c r="D8874" s="54">
        <v>900322</v>
      </c>
      <c r="E8874" s="60" t="s">
        <v>3223</v>
      </c>
      <c r="F8874" s="73">
        <v>0</v>
      </c>
      <c r="G8874" s="73">
        <v>1.8333333333333335</v>
      </c>
      <c r="H8874" s="73">
        <v>1.8333333333333335</v>
      </c>
      <c r="I8874" s="73">
        <v>1.8333333333333335</v>
      </c>
      <c r="J8874" s="81" t="s">
        <v>4230</v>
      </c>
      <c r="AL8874" s="144">
        <v>0</v>
      </c>
      <c r="AM8874" s="144">
        <v>1.8333333333333335</v>
      </c>
      <c r="AN8874" s="144">
        <v>1.8333333333333335</v>
      </c>
      <c r="AO8874" s="145">
        <v>1.8333333333333335</v>
      </c>
    </row>
    <row r="8875" spans="2:41" ht="14.5" hidden="1" x14ac:dyDescent="0.35">
      <c r="B8875" s="45" t="s">
        <v>3314</v>
      </c>
      <c r="C8875" s="54">
        <v>900367</v>
      </c>
      <c r="D8875" s="54">
        <v>900367</v>
      </c>
      <c r="E8875" s="60" t="s">
        <v>3223</v>
      </c>
      <c r="F8875" s="73">
        <v>0</v>
      </c>
      <c r="G8875" s="73">
        <v>1.8333333333333335</v>
      </c>
      <c r="H8875" s="73">
        <v>1.8333333333333335</v>
      </c>
      <c r="I8875" s="73">
        <v>1.8333333333333335</v>
      </c>
      <c r="J8875" s="81" t="s">
        <v>4230</v>
      </c>
      <c r="AL8875" s="144">
        <v>0</v>
      </c>
      <c r="AM8875" s="144">
        <v>1.8333333333333335</v>
      </c>
      <c r="AN8875" s="144">
        <v>1.8333333333333335</v>
      </c>
      <c r="AO8875" s="145">
        <v>1.8333333333333335</v>
      </c>
    </row>
    <row r="8876" spans="2:41" ht="14.5" hidden="1" x14ac:dyDescent="0.35">
      <c r="B8876" s="45" t="s">
        <v>3314</v>
      </c>
      <c r="C8876" s="54">
        <v>900774</v>
      </c>
      <c r="D8876" s="54">
        <v>900774</v>
      </c>
      <c r="E8876" s="60" t="s">
        <v>3223</v>
      </c>
      <c r="F8876" s="73">
        <v>0</v>
      </c>
      <c r="G8876" s="73">
        <v>1.8333333333333335</v>
      </c>
      <c r="H8876" s="73">
        <v>1.8333333333333335</v>
      </c>
      <c r="I8876" s="73">
        <v>1.8333333333333335</v>
      </c>
      <c r="J8876" s="81" t="s">
        <v>4230</v>
      </c>
      <c r="AL8876" s="144">
        <v>0</v>
      </c>
      <c r="AM8876" s="144">
        <v>1.8333333333333335</v>
      </c>
      <c r="AN8876" s="144">
        <v>1.8333333333333335</v>
      </c>
      <c r="AO8876" s="145">
        <v>1.8333333333333335</v>
      </c>
    </row>
    <row r="8877" spans="2:41" ht="14.5" hidden="1" x14ac:dyDescent="0.35">
      <c r="B8877" s="45" t="s">
        <v>3314</v>
      </c>
      <c r="C8877" s="54">
        <v>901083</v>
      </c>
      <c r="D8877" s="54">
        <v>901083</v>
      </c>
      <c r="E8877" s="60" t="s">
        <v>3223</v>
      </c>
      <c r="F8877" s="73">
        <v>0</v>
      </c>
      <c r="G8877" s="73">
        <v>1.8333333333333335</v>
      </c>
      <c r="H8877" s="73">
        <v>1.8333333333333335</v>
      </c>
      <c r="I8877" s="73">
        <v>1.8333333333333335</v>
      </c>
      <c r="J8877" s="81" t="s">
        <v>4230</v>
      </c>
      <c r="AL8877" s="144">
        <v>0</v>
      </c>
      <c r="AM8877" s="144">
        <v>1.8333333333333335</v>
      </c>
      <c r="AN8877" s="144">
        <v>1.8333333333333335</v>
      </c>
      <c r="AO8877" s="145">
        <v>1.8333333333333335</v>
      </c>
    </row>
    <row r="8878" spans="2:41" ht="14.5" hidden="1" x14ac:dyDescent="0.35">
      <c r="B8878" s="45" t="s">
        <v>3314</v>
      </c>
      <c r="C8878" s="54">
        <v>901086</v>
      </c>
      <c r="D8878" s="54">
        <v>901086</v>
      </c>
      <c r="E8878" s="60" t="s">
        <v>3223</v>
      </c>
      <c r="F8878" s="73">
        <v>0</v>
      </c>
      <c r="G8878" s="73">
        <v>1.8333333333333335</v>
      </c>
      <c r="H8878" s="73">
        <v>1.8333333333333335</v>
      </c>
      <c r="I8878" s="73">
        <v>1.8333333333333335</v>
      </c>
      <c r="J8878" s="81" t="s">
        <v>4230</v>
      </c>
      <c r="AL8878" s="144">
        <v>0</v>
      </c>
      <c r="AM8878" s="144">
        <v>1.8333333333333335</v>
      </c>
      <c r="AN8878" s="144">
        <v>1.8333333333333335</v>
      </c>
      <c r="AO8878" s="145">
        <v>1.8333333333333335</v>
      </c>
    </row>
    <row r="8879" spans="2:41" ht="14.5" hidden="1" x14ac:dyDescent="0.35">
      <c r="B8879" s="45" t="s">
        <v>3314</v>
      </c>
      <c r="C8879" s="54">
        <v>901162</v>
      </c>
      <c r="D8879" s="54">
        <v>901162</v>
      </c>
      <c r="E8879" s="60" t="s">
        <v>3223</v>
      </c>
      <c r="F8879" s="73">
        <v>0</v>
      </c>
      <c r="G8879" s="73">
        <v>1.8333333333333335</v>
      </c>
      <c r="H8879" s="73">
        <v>1.8333333333333335</v>
      </c>
      <c r="I8879" s="73">
        <v>1.8333333333333335</v>
      </c>
      <c r="J8879" s="81" t="s">
        <v>4230</v>
      </c>
      <c r="AL8879" s="144">
        <v>0</v>
      </c>
      <c r="AM8879" s="144">
        <v>1.8333333333333335</v>
      </c>
      <c r="AN8879" s="144">
        <v>1.8333333333333335</v>
      </c>
      <c r="AO8879" s="145">
        <v>1.8333333333333335</v>
      </c>
    </row>
    <row r="8880" spans="2:41" ht="14.5" hidden="1" x14ac:dyDescent="0.35">
      <c r="B8880" s="45" t="s">
        <v>3314</v>
      </c>
      <c r="C8880" s="54">
        <v>901626</v>
      </c>
      <c r="D8880" s="54">
        <v>901626</v>
      </c>
      <c r="E8880" s="60" t="s">
        <v>3223</v>
      </c>
      <c r="F8880" s="73">
        <v>0</v>
      </c>
      <c r="G8880" s="73">
        <v>1.8333333333333335</v>
      </c>
      <c r="H8880" s="73">
        <v>1.8333333333333335</v>
      </c>
      <c r="I8880" s="73">
        <v>1.8333333333333335</v>
      </c>
      <c r="J8880" s="81" t="s">
        <v>4230</v>
      </c>
      <c r="AL8880" s="144">
        <v>0</v>
      </c>
      <c r="AM8880" s="144">
        <v>1.8333333333333335</v>
      </c>
      <c r="AN8880" s="144">
        <v>1.8333333333333335</v>
      </c>
      <c r="AO8880" s="145">
        <v>1.8333333333333335</v>
      </c>
    </row>
    <row r="8881" spans="2:41" ht="14.5" hidden="1" x14ac:dyDescent="0.35">
      <c r="B8881" s="45" t="s">
        <v>3314</v>
      </c>
      <c r="C8881" s="54">
        <v>903090</v>
      </c>
      <c r="D8881" s="54">
        <v>903090</v>
      </c>
      <c r="E8881" s="60" t="s">
        <v>3223</v>
      </c>
      <c r="F8881" s="73">
        <v>0</v>
      </c>
      <c r="G8881" s="73">
        <v>1.8333333333333335</v>
      </c>
      <c r="H8881" s="73">
        <v>1.8333333333333335</v>
      </c>
      <c r="I8881" s="73">
        <v>1.8333333333333335</v>
      </c>
      <c r="J8881" s="81" t="s">
        <v>4230</v>
      </c>
      <c r="AL8881" s="144">
        <v>0</v>
      </c>
      <c r="AM8881" s="144">
        <v>1.8333333333333335</v>
      </c>
      <c r="AN8881" s="144">
        <v>1.8333333333333335</v>
      </c>
      <c r="AO8881" s="145">
        <v>1.8333333333333335</v>
      </c>
    </row>
    <row r="8882" spans="2:41" ht="14.5" hidden="1" x14ac:dyDescent="0.35">
      <c r="B8882" s="45" t="s">
        <v>3314</v>
      </c>
      <c r="C8882" s="54">
        <v>903393</v>
      </c>
      <c r="D8882" s="54">
        <v>903393</v>
      </c>
      <c r="E8882" s="60" t="s">
        <v>3223</v>
      </c>
      <c r="F8882" s="73">
        <v>0</v>
      </c>
      <c r="G8882" s="73">
        <v>1.8333333333333335</v>
      </c>
      <c r="H8882" s="73">
        <v>1.8333333333333335</v>
      </c>
      <c r="I8882" s="73">
        <v>1.8333333333333335</v>
      </c>
      <c r="J8882" s="81" t="s">
        <v>4230</v>
      </c>
      <c r="AL8882" s="144">
        <v>0</v>
      </c>
      <c r="AM8882" s="144">
        <v>1.8333333333333335</v>
      </c>
      <c r="AN8882" s="144">
        <v>1.8333333333333335</v>
      </c>
      <c r="AO8882" s="145">
        <v>1.8333333333333335</v>
      </c>
    </row>
    <row r="8883" spans="2:41" ht="14.5" hidden="1" x14ac:dyDescent="0.35">
      <c r="B8883" s="45" t="s">
        <v>3314</v>
      </c>
      <c r="C8883" s="54">
        <v>903510</v>
      </c>
      <c r="D8883" s="54">
        <v>903510</v>
      </c>
      <c r="E8883" s="60" t="s">
        <v>3223</v>
      </c>
      <c r="F8883" s="73">
        <v>0</v>
      </c>
      <c r="G8883" s="73">
        <v>1.8333333333333335</v>
      </c>
      <c r="H8883" s="73">
        <v>1.8333333333333335</v>
      </c>
      <c r="I8883" s="73">
        <v>1.8333333333333335</v>
      </c>
      <c r="J8883" s="81" t="s">
        <v>4230</v>
      </c>
      <c r="AL8883" s="144">
        <v>0</v>
      </c>
      <c r="AM8883" s="144">
        <v>1.8333333333333335</v>
      </c>
      <c r="AN8883" s="144">
        <v>1.8333333333333335</v>
      </c>
      <c r="AO8883" s="145">
        <v>1.8333333333333335</v>
      </c>
    </row>
    <row r="8884" spans="2:41" ht="14.5" hidden="1" x14ac:dyDescent="0.35">
      <c r="B8884" s="45" t="s">
        <v>3314</v>
      </c>
      <c r="C8884" s="54">
        <v>903667</v>
      </c>
      <c r="D8884" s="54">
        <v>903667</v>
      </c>
      <c r="E8884" s="60" t="s">
        <v>3223</v>
      </c>
      <c r="F8884" s="73">
        <v>0</v>
      </c>
      <c r="G8884" s="73">
        <v>1.8333333333333335</v>
      </c>
      <c r="H8884" s="73">
        <v>1.8333333333333335</v>
      </c>
      <c r="I8884" s="73">
        <v>1.8333333333333335</v>
      </c>
      <c r="J8884" s="81" t="s">
        <v>4230</v>
      </c>
      <c r="AL8884" s="144">
        <v>0</v>
      </c>
      <c r="AM8884" s="144">
        <v>1.8333333333333335</v>
      </c>
      <c r="AN8884" s="144">
        <v>1.8333333333333335</v>
      </c>
      <c r="AO8884" s="145">
        <v>1.8333333333333335</v>
      </c>
    </row>
    <row r="8885" spans="2:41" ht="14.5" hidden="1" x14ac:dyDescent="0.35">
      <c r="B8885" s="45" t="s">
        <v>3314</v>
      </c>
      <c r="C8885" s="54">
        <v>903785</v>
      </c>
      <c r="D8885" s="54">
        <v>903785</v>
      </c>
      <c r="E8885" s="60" t="s">
        <v>3223</v>
      </c>
      <c r="F8885" s="73">
        <v>0</v>
      </c>
      <c r="G8885" s="73">
        <v>1.8333333333333335</v>
      </c>
      <c r="H8885" s="73">
        <v>1.8333333333333335</v>
      </c>
      <c r="I8885" s="73">
        <v>1.8333333333333335</v>
      </c>
      <c r="J8885" s="81" t="s">
        <v>4230</v>
      </c>
      <c r="AL8885" s="144">
        <v>0</v>
      </c>
      <c r="AM8885" s="144">
        <v>1.8333333333333335</v>
      </c>
      <c r="AN8885" s="144">
        <v>1.8333333333333335</v>
      </c>
      <c r="AO8885" s="145">
        <v>1.8333333333333335</v>
      </c>
    </row>
    <row r="8886" spans="2:41" ht="14.5" hidden="1" x14ac:dyDescent="0.35">
      <c r="B8886" s="45" t="s">
        <v>3314</v>
      </c>
      <c r="C8886" s="54">
        <v>903826</v>
      </c>
      <c r="D8886" s="54">
        <v>903826</v>
      </c>
      <c r="E8886" s="60" t="s">
        <v>3223</v>
      </c>
      <c r="F8886" s="73">
        <v>0</v>
      </c>
      <c r="G8886" s="73">
        <v>1.8333333333333335</v>
      </c>
      <c r="H8886" s="73">
        <v>1.8333333333333335</v>
      </c>
      <c r="I8886" s="73">
        <v>1.8333333333333335</v>
      </c>
      <c r="J8886" s="81" t="s">
        <v>4230</v>
      </c>
      <c r="AL8886" s="144">
        <v>0</v>
      </c>
      <c r="AM8886" s="144">
        <v>1.8333333333333335</v>
      </c>
      <c r="AN8886" s="144">
        <v>1.8333333333333335</v>
      </c>
      <c r="AO8886" s="145">
        <v>1.8333333333333335</v>
      </c>
    </row>
    <row r="8887" spans="2:41" ht="14.5" hidden="1" x14ac:dyDescent="0.35">
      <c r="B8887" s="45" t="s">
        <v>3314</v>
      </c>
      <c r="C8887" s="54">
        <v>903948</v>
      </c>
      <c r="D8887" s="54">
        <v>903948</v>
      </c>
      <c r="E8887" s="60" t="s">
        <v>3223</v>
      </c>
      <c r="F8887" s="73">
        <v>0</v>
      </c>
      <c r="G8887" s="73">
        <v>1.8333333333333335</v>
      </c>
      <c r="H8887" s="73">
        <v>1.8333333333333335</v>
      </c>
      <c r="I8887" s="73">
        <v>1.8333333333333335</v>
      </c>
      <c r="J8887" s="81" t="s">
        <v>4230</v>
      </c>
      <c r="AL8887" s="144">
        <v>0</v>
      </c>
      <c r="AM8887" s="144">
        <v>1.8333333333333335</v>
      </c>
      <c r="AN8887" s="144">
        <v>1.8333333333333335</v>
      </c>
      <c r="AO8887" s="145">
        <v>1.8333333333333335</v>
      </c>
    </row>
    <row r="8888" spans="2:41" ht="14.5" hidden="1" x14ac:dyDescent="0.35">
      <c r="B8888" s="45" t="s">
        <v>3314</v>
      </c>
      <c r="C8888" s="54">
        <v>904360</v>
      </c>
      <c r="D8888" s="54">
        <v>904360</v>
      </c>
      <c r="E8888" s="60" t="s">
        <v>3223</v>
      </c>
      <c r="F8888" s="73">
        <v>0</v>
      </c>
      <c r="G8888" s="73">
        <v>1.8333333333333335</v>
      </c>
      <c r="H8888" s="73">
        <v>1.8333333333333335</v>
      </c>
      <c r="I8888" s="73">
        <v>1.8333333333333335</v>
      </c>
      <c r="J8888" s="81" t="s">
        <v>4230</v>
      </c>
      <c r="AL8888" s="144">
        <v>0</v>
      </c>
      <c r="AM8888" s="144">
        <v>1.8333333333333335</v>
      </c>
      <c r="AN8888" s="144">
        <v>1.8333333333333335</v>
      </c>
      <c r="AO8888" s="145">
        <v>1.8333333333333335</v>
      </c>
    </row>
    <row r="8889" spans="2:41" ht="14.5" hidden="1" x14ac:dyDescent="0.35">
      <c r="B8889" s="45" t="s">
        <v>3314</v>
      </c>
      <c r="C8889" s="54">
        <v>905375</v>
      </c>
      <c r="D8889" s="54">
        <v>905375</v>
      </c>
      <c r="E8889" s="60" t="s">
        <v>3223</v>
      </c>
      <c r="F8889" s="73">
        <v>0</v>
      </c>
      <c r="G8889" s="73">
        <v>1.8333333333333335</v>
      </c>
      <c r="H8889" s="73">
        <v>1.8333333333333335</v>
      </c>
      <c r="I8889" s="73">
        <v>1.8333333333333335</v>
      </c>
      <c r="J8889" s="81" t="s">
        <v>4230</v>
      </c>
      <c r="AL8889" s="144">
        <v>0</v>
      </c>
      <c r="AM8889" s="144">
        <v>1.8333333333333335</v>
      </c>
      <c r="AN8889" s="144">
        <v>1.8333333333333335</v>
      </c>
      <c r="AO8889" s="145">
        <v>1.8333333333333335</v>
      </c>
    </row>
    <row r="8890" spans="2:41" ht="14.5" hidden="1" x14ac:dyDescent="0.35">
      <c r="B8890" s="45" t="s">
        <v>3314</v>
      </c>
      <c r="C8890" s="54">
        <v>905407</v>
      </c>
      <c r="D8890" s="54">
        <v>905407</v>
      </c>
      <c r="E8890" s="60" t="s">
        <v>3223</v>
      </c>
      <c r="F8890" s="73">
        <v>0</v>
      </c>
      <c r="G8890" s="73">
        <v>1.8333333333333335</v>
      </c>
      <c r="H8890" s="73">
        <v>1.8333333333333335</v>
      </c>
      <c r="I8890" s="73">
        <v>1.8333333333333335</v>
      </c>
      <c r="J8890" s="81" t="s">
        <v>4230</v>
      </c>
      <c r="AL8890" s="144">
        <v>0</v>
      </c>
      <c r="AM8890" s="144">
        <v>1.8333333333333335</v>
      </c>
      <c r="AN8890" s="144">
        <v>1.8333333333333335</v>
      </c>
      <c r="AO8890" s="145">
        <v>1.8333333333333335</v>
      </c>
    </row>
    <row r="8891" spans="2:41" ht="14.5" hidden="1" x14ac:dyDescent="0.35">
      <c r="B8891" s="45" t="s">
        <v>3314</v>
      </c>
      <c r="C8891" s="54">
        <v>905427</v>
      </c>
      <c r="D8891" s="54">
        <v>905427</v>
      </c>
      <c r="E8891" s="60" t="s">
        <v>3223</v>
      </c>
      <c r="F8891" s="73">
        <v>0</v>
      </c>
      <c r="G8891" s="73">
        <v>1.8333333333333335</v>
      </c>
      <c r="H8891" s="73">
        <v>1.8333333333333335</v>
      </c>
      <c r="I8891" s="73">
        <v>1.8333333333333335</v>
      </c>
      <c r="J8891" s="81" t="s">
        <v>4230</v>
      </c>
      <c r="AL8891" s="144">
        <v>0</v>
      </c>
      <c r="AM8891" s="144">
        <v>1.8333333333333335</v>
      </c>
      <c r="AN8891" s="144">
        <v>1.8333333333333335</v>
      </c>
      <c r="AO8891" s="145">
        <v>1.8333333333333335</v>
      </c>
    </row>
    <row r="8892" spans="2:41" ht="14.5" hidden="1" x14ac:dyDescent="0.35">
      <c r="B8892" s="45" t="s">
        <v>3314</v>
      </c>
      <c r="C8892" s="54">
        <v>905702</v>
      </c>
      <c r="D8892" s="54">
        <v>905702</v>
      </c>
      <c r="E8892" s="60" t="s">
        <v>3223</v>
      </c>
      <c r="F8892" s="73">
        <v>0</v>
      </c>
      <c r="G8892" s="73">
        <v>1.8333333333333335</v>
      </c>
      <c r="H8892" s="73">
        <v>1.8333333333333335</v>
      </c>
      <c r="I8892" s="73">
        <v>1.8333333333333335</v>
      </c>
      <c r="J8892" s="81" t="s">
        <v>4230</v>
      </c>
      <c r="AL8892" s="144">
        <v>0</v>
      </c>
      <c r="AM8892" s="144">
        <v>1.8333333333333335</v>
      </c>
      <c r="AN8892" s="144">
        <v>1.8333333333333335</v>
      </c>
      <c r="AO8892" s="145">
        <v>1.8333333333333335</v>
      </c>
    </row>
    <row r="8893" spans="2:41" ht="14.5" hidden="1" x14ac:dyDescent="0.35">
      <c r="B8893" s="45" t="s">
        <v>3314</v>
      </c>
      <c r="C8893" s="54">
        <v>905891</v>
      </c>
      <c r="D8893" s="54">
        <v>905891</v>
      </c>
      <c r="E8893" s="60" t="s">
        <v>3223</v>
      </c>
      <c r="F8893" s="73">
        <v>0</v>
      </c>
      <c r="G8893" s="73">
        <v>1.8333333333333335</v>
      </c>
      <c r="H8893" s="73">
        <v>1.8333333333333335</v>
      </c>
      <c r="I8893" s="73">
        <v>1.8333333333333335</v>
      </c>
      <c r="J8893" s="81" t="s">
        <v>4230</v>
      </c>
      <c r="AL8893" s="144">
        <v>0</v>
      </c>
      <c r="AM8893" s="144">
        <v>1.8333333333333335</v>
      </c>
      <c r="AN8893" s="144">
        <v>1.8333333333333335</v>
      </c>
      <c r="AO8893" s="145">
        <v>1.8333333333333335</v>
      </c>
    </row>
    <row r="8894" spans="2:41" ht="14.5" hidden="1" x14ac:dyDescent="0.35">
      <c r="B8894" s="45" t="s">
        <v>3314</v>
      </c>
      <c r="C8894" s="54">
        <v>906083</v>
      </c>
      <c r="D8894" s="54">
        <v>906083</v>
      </c>
      <c r="E8894" s="60" t="s">
        <v>3223</v>
      </c>
      <c r="F8894" s="73">
        <v>0</v>
      </c>
      <c r="G8894" s="73">
        <v>1.8333333333333335</v>
      </c>
      <c r="H8894" s="73">
        <v>1.8333333333333335</v>
      </c>
      <c r="I8894" s="73">
        <v>1.8333333333333335</v>
      </c>
      <c r="J8894" s="81" t="s">
        <v>4230</v>
      </c>
      <c r="AL8894" s="144">
        <v>0</v>
      </c>
      <c r="AM8894" s="144">
        <v>1.8333333333333335</v>
      </c>
      <c r="AN8894" s="144">
        <v>1.8333333333333335</v>
      </c>
      <c r="AO8894" s="145">
        <v>1.8333333333333335</v>
      </c>
    </row>
    <row r="8895" spans="2:41" ht="14.5" hidden="1" x14ac:dyDescent="0.35">
      <c r="B8895" s="45" t="s">
        <v>3314</v>
      </c>
      <c r="C8895" s="54">
        <v>906445</v>
      </c>
      <c r="D8895" s="54">
        <v>906445</v>
      </c>
      <c r="E8895" s="60" t="s">
        <v>3223</v>
      </c>
      <c r="F8895" s="73">
        <v>0</v>
      </c>
      <c r="G8895" s="73">
        <v>1.8333333333333335</v>
      </c>
      <c r="H8895" s="73">
        <v>1.8333333333333335</v>
      </c>
      <c r="I8895" s="73">
        <v>1.8333333333333335</v>
      </c>
      <c r="J8895" s="81" t="s">
        <v>4230</v>
      </c>
      <c r="AL8895" s="144">
        <v>0</v>
      </c>
      <c r="AM8895" s="144">
        <v>1.8333333333333335</v>
      </c>
      <c r="AN8895" s="144">
        <v>1.8333333333333335</v>
      </c>
      <c r="AO8895" s="145">
        <v>1.8333333333333335</v>
      </c>
    </row>
    <row r="8896" spans="2:41" ht="14.5" hidden="1" x14ac:dyDescent="0.35">
      <c r="B8896" s="45" t="s">
        <v>3314</v>
      </c>
      <c r="C8896" s="54">
        <v>906525</v>
      </c>
      <c r="D8896" s="54">
        <v>906525</v>
      </c>
      <c r="E8896" s="60" t="s">
        <v>3223</v>
      </c>
      <c r="F8896" s="73">
        <v>0</v>
      </c>
      <c r="G8896" s="73">
        <v>1.8333333333333335</v>
      </c>
      <c r="H8896" s="73">
        <v>1.8333333333333335</v>
      </c>
      <c r="I8896" s="73">
        <v>1.8333333333333335</v>
      </c>
      <c r="J8896" s="81" t="s">
        <v>4230</v>
      </c>
      <c r="AL8896" s="144">
        <v>0</v>
      </c>
      <c r="AM8896" s="144">
        <v>1.8333333333333335</v>
      </c>
      <c r="AN8896" s="144">
        <v>1.8333333333333335</v>
      </c>
      <c r="AO8896" s="145">
        <v>1.8333333333333335</v>
      </c>
    </row>
    <row r="8897" spans="2:41" ht="14.5" hidden="1" x14ac:dyDescent="0.35">
      <c r="B8897" s="45" t="s">
        <v>3314</v>
      </c>
      <c r="C8897" s="54">
        <v>906805</v>
      </c>
      <c r="D8897" s="54">
        <v>906805</v>
      </c>
      <c r="E8897" s="60" t="s">
        <v>3223</v>
      </c>
      <c r="F8897" s="73">
        <v>0</v>
      </c>
      <c r="G8897" s="73">
        <v>1.8333333333333335</v>
      </c>
      <c r="H8897" s="73">
        <v>1.8333333333333335</v>
      </c>
      <c r="I8897" s="73">
        <v>1.8333333333333335</v>
      </c>
      <c r="J8897" s="81" t="s">
        <v>4230</v>
      </c>
      <c r="AL8897" s="144">
        <v>0</v>
      </c>
      <c r="AM8897" s="144">
        <v>1.8333333333333335</v>
      </c>
      <c r="AN8897" s="144">
        <v>1.8333333333333335</v>
      </c>
      <c r="AO8897" s="145">
        <v>1.8333333333333335</v>
      </c>
    </row>
    <row r="8898" spans="2:41" ht="14.5" hidden="1" x14ac:dyDescent="0.35">
      <c r="B8898" s="45" t="s">
        <v>3314</v>
      </c>
      <c r="C8898" s="54">
        <v>907238</v>
      </c>
      <c r="D8898" s="54">
        <v>907238</v>
      </c>
      <c r="E8898" s="60" t="s">
        <v>3223</v>
      </c>
      <c r="F8898" s="73">
        <v>0</v>
      </c>
      <c r="G8898" s="73">
        <v>1.8333333333333335</v>
      </c>
      <c r="H8898" s="73">
        <v>1.8333333333333335</v>
      </c>
      <c r="I8898" s="73">
        <v>1.8333333333333335</v>
      </c>
      <c r="J8898" s="81" t="s">
        <v>4230</v>
      </c>
      <c r="AL8898" s="144">
        <v>0</v>
      </c>
      <c r="AM8898" s="144">
        <v>1.8333333333333335</v>
      </c>
      <c r="AN8898" s="144">
        <v>1.8333333333333335</v>
      </c>
      <c r="AO8898" s="145">
        <v>1.8333333333333335</v>
      </c>
    </row>
    <row r="8899" spans="2:41" ht="14.5" hidden="1" x14ac:dyDescent="0.35">
      <c r="B8899" s="45" t="s">
        <v>3314</v>
      </c>
      <c r="C8899" s="54">
        <v>907328</v>
      </c>
      <c r="D8899" s="54">
        <v>907328</v>
      </c>
      <c r="E8899" s="60" t="s">
        <v>3223</v>
      </c>
      <c r="F8899" s="73">
        <v>0</v>
      </c>
      <c r="G8899" s="73">
        <v>1.8333333333333335</v>
      </c>
      <c r="H8899" s="73">
        <v>1.8333333333333335</v>
      </c>
      <c r="I8899" s="73">
        <v>1.8333333333333335</v>
      </c>
      <c r="J8899" s="81" t="s">
        <v>4230</v>
      </c>
      <c r="AL8899" s="144">
        <v>0</v>
      </c>
      <c r="AM8899" s="144">
        <v>1.8333333333333335</v>
      </c>
      <c r="AN8899" s="144">
        <v>1.8333333333333335</v>
      </c>
      <c r="AO8899" s="145">
        <v>1.8333333333333335</v>
      </c>
    </row>
    <row r="8900" spans="2:41" ht="14.5" hidden="1" x14ac:dyDescent="0.35">
      <c r="B8900" s="45" t="s">
        <v>3314</v>
      </c>
      <c r="C8900" s="54">
        <v>907564</v>
      </c>
      <c r="D8900" s="54">
        <v>907564</v>
      </c>
      <c r="E8900" s="60" t="s">
        <v>3223</v>
      </c>
      <c r="F8900" s="73">
        <v>0</v>
      </c>
      <c r="G8900" s="73">
        <v>1.8333333333333335</v>
      </c>
      <c r="H8900" s="73">
        <v>1.8333333333333335</v>
      </c>
      <c r="I8900" s="73">
        <v>1.8333333333333335</v>
      </c>
      <c r="J8900" s="81" t="s">
        <v>4230</v>
      </c>
      <c r="AL8900" s="144">
        <v>0</v>
      </c>
      <c r="AM8900" s="144">
        <v>1.8333333333333335</v>
      </c>
      <c r="AN8900" s="144">
        <v>1.8333333333333335</v>
      </c>
      <c r="AO8900" s="145">
        <v>1.8333333333333335</v>
      </c>
    </row>
    <row r="8901" spans="2:41" ht="14.5" hidden="1" x14ac:dyDescent="0.35">
      <c r="B8901" s="45" t="s">
        <v>3314</v>
      </c>
      <c r="C8901" s="54">
        <v>907721</v>
      </c>
      <c r="D8901" s="54">
        <v>907721</v>
      </c>
      <c r="E8901" s="60" t="s">
        <v>3223</v>
      </c>
      <c r="F8901" s="73">
        <v>0</v>
      </c>
      <c r="G8901" s="73">
        <v>1.8333333333333335</v>
      </c>
      <c r="H8901" s="73">
        <v>1.8333333333333335</v>
      </c>
      <c r="I8901" s="73">
        <v>1.8333333333333335</v>
      </c>
      <c r="J8901" s="81" t="s">
        <v>4230</v>
      </c>
      <c r="AL8901" s="144">
        <v>0</v>
      </c>
      <c r="AM8901" s="144">
        <v>1.8333333333333335</v>
      </c>
      <c r="AN8901" s="144">
        <v>1.8333333333333335</v>
      </c>
      <c r="AO8901" s="145">
        <v>1.8333333333333335</v>
      </c>
    </row>
    <row r="8902" spans="2:41" ht="14.5" hidden="1" x14ac:dyDescent="0.35">
      <c r="B8902" s="45" t="s">
        <v>3314</v>
      </c>
      <c r="C8902" s="54">
        <v>907749</v>
      </c>
      <c r="D8902" s="54">
        <v>907749</v>
      </c>
      <c r="E8902" s="60" t="s">
        <v>3223</v>
      </c>
      <c r="F8902" s="73">
        <v>0</v>
      </c>
      <c r="G8902" s="73">
        <v>1.8333333333333335</v>
      </c>
      <c r="H8902" s="73">
        <v>1.8333333333333335</v>
      </c>
      <c r="I8902" s="73">
        <v>1.8333333333333335</v>
      </c>
      <c r="J8902" s="81" t="s">
        <v>4230</v>
      </c>
      <c r="AL8902" s="144">
        <v>0</v>
      </c>
      <c r="AM8902" s="144">
        <v>1.8333333333333335</v>
      </c>
      <c r="AN8902" s="144">
        <v>1.8333333333333335</v>
      </c>
      <c r="AO8902" s="145">
        <v>1.8333333333333335</v>
      </c>
    </row>
    <row r="8903" spans="2:41" ht="14.5" hidden="1" x14ac:dyDescent="0.35">
      <c r="B8903" s="45" t="s">
        <v>3314</v>
      </c>
      <c r="C8903" s="54">
        <v>908270</v>
      </c>
      <c r="D8903" s="54">
        <v>908270</v>
      </c>
      <c r="E8903" s="60" t="s">
        <v>3223</v>
      </c>
      <c r="F8903" s="73">
        <v>0</v>
      </c>
      <c r="G8903" s="73">
        <v>1.8333333333333335</v>
      </c>
      <c r="H8903" s="73">
        <v>1.8333333333333335</v>
      </c>
      <c r="I8903" s="73">
        <v>1.8333333333333335</v>
      </c>
      <c r="J8903" s="81" t="s">
        <v>4230</v>
      </c>
      <c r="AL8903" s="144">
        <v>0</v>
      </c>
      <c r="AM8903" s="144">
        <v>1.8333333333333335</v>
      </c>
      <c r="AN8903" s="144">
        <v>1.8333333333333335</v>
      </c>
      <c r="AO8903" s="145">
        <v>1.8333333333333335</v>
      </c>
    </row>
    <row r="8904" spans="2:41" ht="14.5" hidden="1" x14ac:dyDescent="0.35">
      <c r="B8904" s="45" t="s">
        <v>3314</v>
      </c>
      <c r="C8904" s="54">
        <v>908828</v>
      </c>
      <c r="D8904" s="54">
        <v>908828</v>
      </c>
      <c r="E8904" s="60" t="s">
        <v>3223</v>
      </c>
      <c r="F8904" s="73">
        <v>0</v>
      </c>
      <c r="G8904" s="73">
        <v>1.8333333333333335</v>
      </c>
      <c r="H8904" s="73">
        <v>1.8333333333333335</v>
      </c>
      <c r="I8904" s="73">
        <v>1.8333333333333335</v>
      </c>
      <c r="J8904" s="81" t="s">
        <v>4230</v>
      </c>
      <c r="AL8904" s="144">
        <v>0</v>
      </c>
      <c r="AM8904" s="144">
        <v>1.8333333333333335</v>
      </c>
      <c r="AN8904" s="144">
        <v>1.8333333333333335</v>
      </c>
      <c r="AO8904" s="145">
        <v>1.8333333333333335</v>
      </c>
    </row>
    <row r="8905" spans="2:41" ht="14.5" hidden="1" x14ac:dyDescent="0.35">
      <c r="B8905" s="45" t="s">
        <v>3314</v>
      </c>
      <c r="C8905" s="54">
        <v>909283</v>
      </c>
      <c r="D8905" s="54">
        <v>909283</v>
      </c>
      <c r="E8905" s="60" t="s">
        <v>3223</v>
      </c>
      <c r="F8905" s="73">
        <v>0</v>
      </c>
      <c r="G8905" s="73">
        <v>1.8333333333333335</v>
      </c>
      <c r="H8905" s="73">
        <v>1.8333333333333335</v>
      </c>
      <c r="I8905" s="73">
        <v>1.8333333333333335</v>
      </c>
      <c r="J8905" s="81" t="s">
        <v>4230</v>
      </c>
      <c r="AL8905" s="144">
        <v>0</v>
      </c>
      <c r="AM8905" s="144">
        <v>1.8333333333333335</v>
      </c>
      <c r="AN8905" s="144">
        <v>1.8333333333333335</v>
      </c>
      <c r="AO8905" s="145">
        <v>1.8333333333333335</v>
      </c>
    </row>
    <row r="8906" spans="2:41" ht="14.5" hidden="1" x14ac:dyDescent="0.35">
      <c r="B8906" s="45" t="s">
        <v>3314</v>
      </c>
      <c r="C8906" s="54">
        <v>909647</v>
      </c>
      <c r="D8906" s="54">
        <v>909647</v>
      </c>
      <c r="E8906" s="60" t="s">
        <v>3223</v>
      </c>
      <c r="F8906" s="73">
        <v>0</v>
      </c>
      <c r="G8906" s="73">
        <v>1.8333333333333335</v>
      </c>
      <c r="H8906" s="73">
        <v>1.8333333333333335</v>
      </c>
      <c r="I8906" s="73">
        <v>1.8333333333333335</v>
      </c>
      <c r="J8906" s="81" t="s">
        <v>4230</v>
      </c>
      <c r="AL8906" s="144">
        <v>0</v>
      </c>
      <c r="AM8906" s="144">
        <v>1.8333333333333335</v>
      </c>
      <c r="AN8906" s="144">
        <v>1.8333333333333335</v>
      </c>
      <c r="AO8906" s="145">
        <v>1.8333333333333335</v>
      </c>
    </row>
    <row r="8907" spans="2:41" ht="14.5" hidden="1" x14ac:dyDescent="0.35">
      <c r="B8907" s="45" t="s">
        <v>3314</v>
      </c>
      <c r="C8907" s="54">
        <v>909685</v>
      </c>
      <c r="D8907" s="54">
        <v>909685</v>
      </c>
      <c r="E8907" s="60" t="s">
        <v>3223</v>
      </c>
      <c r="F8907" s="73">
        <v>0</v>
      </c>
      <c r="G8907" s="73">
        <v>1.8333333333333335</v>
      </c>
      <c r="H8907" s="73">
        <v>1.8333333333333335</v>
      </c>
      <c r="I8907" s="73">
        <v>1.8333333333333335</v>
      </c>
      <c r="J8907" s="81" t="s">
        <v>4230</v>
      </c>
      <c r="AL8907" s="144">
        <v>0</v>
      </c>
      <c r="AM8907" s="144">
        <v>1.8333333333333335</v>
      </c>
      <c r="AN8907" s="144">
        <v>1.8333333333333335</v>
      </c>
      <c r="AO8907" s="145">
        <v>1.8333333333333335</v>
      </c>
    </row>
    <row r="8908" spans="2:41" ht="14.5" hidden="1" x14ac:dyDescent="0.35">
      <c r="B8908" s="45" t="s">
        <v>3314</v>
      </c>
      <c r="C8908" s="54">
        <v>909895</v>
      </c>
      <c r="D8908" s="54">
        <v>909895</v>
      </c>
      <c r="E8908" s="60" t="s">
        <v>3223</v>
      </c>
      <c r="F8908" s="73">
        <v>0</v>
      </c>
      <c r="G8908" s="73">
        <v>1.8333333333333335</v>
      </c>
      <c r="H8908" s="73">
        <v>1.8333333333333335</v>
      </c>
      <c r="I8908" s="73">
        <v>1.8333333333333335</v>
      </c>
      <c r="J8908" s="81" t="s">
        <v>4230</v>
      </c>
      <c r="AL8908" s="144">
        <v>0</v>
      </c>
      <c r="AM8908" s="144">
        <v>1.8333333333333335</v>
      </c>
      <c r="AN8908" s="144">
        <v>1.8333333333333335</v>
      </c>
      <c r="AO8908" s="145">
        <v>1.8333333333333335</v>
      </c>
    </row>
    <row r="8909" spans="2:41" ht="14.5" hidden="1" x14ac:dyDescent="0.35">
      <c r="B8909" s="45" t="s">
        <v>3314</v>
      </c>
      <c r="C8909" s="54">
        <v>911194</v>
      </c>
      <c r="D8909" s="54">
        <v>911194</v>
      </c>
      <c r="E8909" s="60" t="s">
        <v>3223</v>
      </c>
      <c r="F8909" s="73">
        <v>0</v>
      </c>
      <c r="G8909" s="73">
        <v>1.8333333333333335</v>
      </c>
      <c r="H8909" s="73">
        <v>1.8333333333333335</v>
      </c>
      <c r="I8909" s="73">
        <v>1.8333333333333335</v>
      </c>
      <c r="J8909" s="81" t="s">
        <v>4230</v>
      </c>
      <c r="AL8909" s="144">
        <v>0</v>
      </c>
      <c r="AM8909" s="144">
        <v>1.8333333333333335</v>
      </c>
      <c r="AN8909" s="144">
        <v>1.8333333333333335</v>
      </c>
      <c r="AO8909" s="145">
        <v>1.8333333333333335</v>
      </c>
    </row>
    <row r="8910" spans="2:41" ht="14.5" hidden="1" x14ac:dyDescent="0.35">
      <c r="B8910" s="45" t="s">
        <v>3314</v>
      </c>
      <c r="C8910" s="54">
        <v>911314</v>
      </c>
      <c r="D8910" s="54">
        <v>911314</v>
      </c>
      <c r="E8910" s="60" t="s">
        <v>3223</v>
      </c>
      <c r="F8910" s="73">
        <v>0</v>
      </c>
      <c r="G8910" s="73">
        <v>1.8333333333333335</v>
      </c>
      <c r="H8910" s="73">
        <v>1.8333333333333335</v>
      </c>
      <c r="I8910" s="73">
        <v>1.8333333333333335</v>
      </c>
      <c r="J8910" s="81" t="s">
        <v>4230</v>
      </c>
      <c r="AL8910" s="144">
        <v>0</v>
      </c>
      <c r="AM8910" s="144">
        <v>1.8333333333333335</v>
      </c>
      <c r="AN8910" s="144">
        <v>1.8333333333333335</v>
      </c>
      <c r="AO8910" s="145">
        <v>1.8333333333333335</v>
      </c>
    </row>
    <row r="8911" spans="2:41" ht="14.5" hidden="1" x14ac:dyDescent="0.35">
      <c r="B8911" s="45" t="s">
        <v>3314</v>
      </c>
      <c r="C8911" s="54">
        <v>911549</v>
      </c>
      <c r="D8911" s="54">
        <v>911549</v>
      </c>
      <c r="E8911" s="60" t="s">
        <v>3223</v>
      </c>
      <c r="F8911" s="73">
        <v>0</v>
      </c>
      <c r="G8911" s="73">
        <v>1.8333333333333335</v>
      </c>
      <c r="H8911" s="73">
        <v>1.8333333333333335</v>
      </c>
      <c r="I8911" s="73">
        <v>1.8333333333333335</v>
      </c>
      <c r="J8911" s="81" t="s">
        <v>4230</v>
      </c>
      <c r="AL8911" s="144">
        <v>0</v>
      </c>
      <c r="AM8911" s="144">
        <v>1.8333333333333335</v>
      </c>
      <c r="AN8911" s="144">
        <v>1.8333333333333335</v>
      </c>
      <c r="AO8911" s="145">
        <v>1.8333333333333335</v>
      </c>
    </row>
    <row r="8912" spans="2:41" ht="14.5" hidden="1" x14ac:dyDescent="0.35">
      <c r="B8912" s="45" t="s">
        <v>3314</v>
      </c>
      <c r="C8912" s="54">
        <v>911803</v>
      </c>
      <c r="D8912" s="54">
        <v>911803</v>
      </c>
      <c r="E8912" s="60" t="s">
        <v>3223</v>
      </c>
      <c r="F8912" s="73">
        <v>0</v>
      </c>
      <c r="G8912" s="73">
        <v>1.8333333333333335</v>
      </c>
      <c r="H8912" s="73">
        <v>1.8333333333333335</v>
      </c>
      <c r="I8912" s="73">
        <v>1.8333333333333335</v>
      </c>
      <c r="J8912" s="81" t="s">
        <v>4230</v>
      </c>
      <c r="AL8912" s="144">
        <v>0</v>
      </c>
      <c r="AM8912" s="144">
        <v>1.8333333333333335</v>
      </c>
      <c r="AN8912" s="144">
        <v>1.8333333333333335</v>
      </c>
      <c r="AO8912" s="145">
        <v>1.8333333333333335</v>
      </c>
    </row>
    <row r="8913" spans="2:41" ht="14.5" hidden="1" x14ac:dyDescent="0.35">
      <c r="B8913" s="45" t="s">
        <v>3314</v>
      </c>
      <c r="C8913" s="54">
        <v>911970</v>
      </c>
      <c r="D8913" s="54">
        <v>911970</v>
      </c>
      <c r="E8913" s="60" t="s">
        <v>3223</v>
      </c>
      <c r="F8913" s="73">
        <v>0</v>
      </c>
      <c r="G8913" s="73">
        <v>1.8333333333333335</v>
      </c>
      <c r="H8913" s="73">
        <v>1.8333333333333335</v>
      </c>
      <c r="I8913" s="73">
        <v>1.8333333333333335</v>
      </c>
      <c r="J8913" s="81" t="s">
        <v>4230</v>
      </c>
      <c r="AL8913" s="144">
        <v>0</v>
      </c>
      <c r="AM8913" s="144">
        <v>1.8333333333333335</v>
      </c>
      <c r="AN8913" s="144">
        <v>1.8333333333333335</v>
      </c>
      <c r="AO8913" s="145">
        <v>1.8333333333333335</v>
      </c>
    </row>
    <row r="8914" spans="2:41" ht="14.5" hidden="1" x14ac:dyDescent="0.35">
      <c r="B8914" s="45" t="s">
        <v>3314</v>
      </c>
      <c r="C8914" s="54">
        <v>912209</v>
      </c>
      <c r="D8914" s="54">
        <v>912209</v>
      </c>
      <c r="E8914" s="60" t="s">
        <v>3223</v>
      </c>
      <c r="F8914" s="73">
        <v>0</v>
      </c>
      <c r="G8914" s="73">
        <v>1.8333333333333335</v>
      </c>
      <c r="H8914" s="73">
        <v>1.8333333333333335</v>
      </c>
      <c r="I8914" s="73">
        <v>1.8333333333333335</v>
      </c>
      <c r="J8914" s="81" t="s">
        <v>4230</v>
      </c>
      <c r="AL8914" s="144">
        <v>0</v>
      </c>
      <c r="AM8914" s="144">
        <v>1.8333333333333335</v>
      </c>
      <c r="AN8914" s="144">
        <v>1.8333333333333335</v>
      </c>
      <c r="AO8914" s="145">
        <v>1.8333333333333335</v>
      </c>
    </row>
    <row r="8915" spans="2:41" ht="14.5" hidden="1" x14ac:dyDescent="0.35">
      <c r="B8915" s="45" t="s">
        <v>3314</v>
      </c>
      <c r="C8915" s="54">
        <v>913332</v>
      </c>
      <c r="D8915" s="54">
        <v>913332</v>
      </c>
      <c r="E8915" s="60" t="s">
        <v>3223</v>
      </c>
      <c r="F8915" s="73">
        <v>0</v>
      </c>
      <c r="G8915" s="73">
        <v>1.8333333333333335</v>
      </c>
      <c r="H8915" s="73">
        <v>1.8333333333333335</v>
      </c>
      <c r="I8915" s="73">
        <v>1.8333333333333335</v>
      </c>
      <c r="J8915" s="81" t="s">
        <v>4230</v>
      </c>
      <c r="AL8915" s="144">
        <v>0</v>
      </c>
      <c r="AM8915" s="144">
        <v>1.8333333333333335</v>
      </c>
      <c r="AN8915" s="144">
        <v>1.8333333333333335</v>
      </c>
      <c r="AO8915" s="145">
        <v>1.8333333333333335</v>
      </c>
    </row>
    <row r="8916" spans="2:41" ht="14.5" hidden="1" x14ac:dyDescent="0.35">
      <c r="B8916" s="45" t="s">
        <v>3314</v>
      </c>
      <c r="C8916" s="54">
        <v>913523</v>
      </c>
      <c r="D8916" s="54">
        <v>913523</v>
      </c>
      <c r="E8916" s="60" t="s">
        <v>3223</v>
      </c>
      <c r="F8916" s="73">
        <v>0</v>
      </c>
      <c r="G8916" s="73">
        <v>1.8333333333333335</v>
      </c>
      <c r="H8916" s="73">
        <v>1.8333333333333335</v>
      </c>
      <c r="I8916" s="73">
        <v>1.8333333333333335</v>
      </c>
      <c r="J8916" s="81" t="s">
        <v>4230</v>
      </c>
      <c r="AL8916" s="144">
        <v>0</v>
      </c>
      <c r="AM8916" s="144">
        <v>1.8333333333333335</v>
      </c>
      <c r="AN8916" s="144">
        <v>1.8333333333333335</v>
      </c>
      <c r="AO8916" s="145">
        <v>1.8333333333333335</v>
      </c>
    </row>
    <row r="8917" spans="2:41" ht="14.5" hidden="1" x14ac:dyDescent="0.35">
      <c r="B8917" s="45" t="s">
        <v>3314</v>
      </c>
      <c r="C8917" s="54">
        <v>913711</v>
      </c>
      <c r="D8917" s="54">
        <v>913711</v>
      </c>
      <c r="E8917" s="60" t="s">
        <v>3223</v>
      </c>
      <c r="F8917" s="73">
        <v>0</v>
      </c>
      <c r="G8917" s="73">
        <v>1.8333333333333335</v>
      </c>
      <c r="H8917" s="73">
        <v>1.8333333333333335</v>
      </c>
      <c r="I8917" s="73">
        <v>1.8333333333333335</v>
      </c>
      <c r="J8917" s="81" t="s">
        <v>4230</v>
      </c>
      <c r="AL8917" s="144">
        <v>0</v>
      </c>
      <c r="AM8917" s="144">
        <v>1.8333333333333335</v>
      </c>
      <c r="AN8917" s="144">
        <v>1.8333333333333335</v>
      </c>
      <c r="AO8917" s="145">
        <v>1.8333333333333335</v>
      </c>
    </row>
    <row r="8918" spans="2:41" ht="14.5" hidden="1" x14ac:dyDescent="0.35">
      <c r="B8918" s="45" t="s">
        <v>3314</v>
      </c>
      <c r="C8918" s="54">
        <v>982230</v>
      </c>
      <c r="D8918" s="54">
        <v>982230</v>
      </c>
      <c r="E8918" s="60" t="s">
        <v>3223</v>
      </c>
      <c r="F8918" s="73">
        <v>0</v>
      </c>
      <c r="G8918" s="73">
        <v>1.8333333333333335</v>
      </c>
      <c r="H8918" s="73">
        <v>1.8333333333333335</v>
      </c>
      <c r="I8918" s="73">
        <v>1.8333333333333335</v>
      </c>
      <c r="J8918" s="81" t="s">
        <v>4230</v>
      </c>
      <c r="AL8918" s="144">
        <v>0</v>
      </c>
      <c r="AM8918" s="144">
        <v>1.8333333333333335</v>
      </c>
      <c r="AN8918" s="144">
        <v>1.8333333333333335</v>
      </c>
      <c r="AO8918" s="145">
        <v>1.8333333333333335</v>
      </c>
    </row>
    <row r="8919" spans="2:41" ht="14.5" hidden="1" x14ac:dyDescent="0.35">
      <c r="B8919" s="45" t="s">
        <v>3314</v>
      </c>
      <c r="C8919" s="54">
        <v>982366</v>
      </c>
      <c r="D8919" s="54">
        <v>982366</v>
      </c>
      <c r="E8919" s="60" t="s">
        <v>3223</v>
      </c>
      <c r="F8919" s="73">
        <v>0</v>
      </c>
      <c r="G8919" s="73">
        <v>1.8333333333333335</v>
      </c>
      <c r="H8919" s="73">
        <v>1.8333333333333335</v>
      </c>
      <c r="I8919" s="73">
        <v>1.8333333333333335</v>
      </c>
      <c r="J8919" s="81" t="s">
        <v>4230</v>
      </c>
      <c r="AL8919" s="144">
        <v>0</v>
      </c>
      <c r="AM8919" s="144">
        <v>1.8333333333333335</v>
      </c>
      <c r="AN8919" s="144">
        <v>1.8333333333333335</v>
      </c>
      <c r="AO8919" s="145">
        <v>1.8333333333333335</v>
      </c>
    </row>
    <row r="8920" spans="2:41" ht="14.5" hidden="1" x14ac:dyDescent="0.35">
      <c r="B8920" s="45" t="s">
        <v>3314</v>
      </c>
      <c r="C8920" s="54">
        <v>982453</v>
      </c>
      <c r="D8920" s="54">
        <v>982453</v>
      </c>
      <c r="E8920" s="60" t="s">
        <v>3223</v>
      </c>
      <c r="F8920" s="73">
        <v>0</v>
      </c>
      <c r="G8920" s="73">
        <v>1.8333333333333335</v>
      </c>
      <c r="H8920" s="73">
        <v>1.8333333333333335</v>
      </c>
      <c r="I8920" s="73">
        <v>1.8333333333333335</v>
      </c>
      <c r="J8920" s="81" t="s">
        <v>4230</v>
      </c>
      <c r="AL8920" s="144">
        <v>0</v>
      </c>
      <c r="AM8920" s="144">
        <v>1.8333333333333335</v>
      </c>
      <c r="AN8920" s="144">
        <v>1.8333333333333335</v>
      </c>
      <c r="AO8920" s="145">
        <v>1.8333333333333335</v>
      </c>
    </row>
    <row r="8921" spans="2:41" ht="14.5" hidden="1" x14ac:dyDescent="0.35">
      <c r="B8921" s="45" t="s">
        <v>3314</v>
      </c>
      <c r="C8921" s="54">
        <v>982733</v>
      </c>
      <c r="D8921" s="54">
        <v>982733</v>
      </c>
      <c r="E8921" s="60" t="s">
        <v>3223</v>
      </c>
      <c r="F8921" s="73">
        <v>0</v>
      </c>
      <c r="G8921" s="73">
        <v>1.8333333333333335</v>
      </c>
      <c r="H8921" s="73">
        <v>1.8333333333333335</v>
      </c>
      <c r="I8921" s="73">
        <v>1.8333333333333335</v>
      </c>
      <c r="J8921" s="81" t="s">
        <v>4230</v>
      </c>
      <c r="AL8921" s="144">
        <v>0</v>
      </c>
      <c r="AM8921" s="144">
        <v>1.8333333333333335</v>
      </c>
      <c r="AN8921" s="144">
        <v>1.8333333333333335</v>
      </c>
      <c r="AO8921" s="145">
        <v>1.8333333333333335</v>
      </c>
    </row>
    <row r="8922" spans="2:41" ht="14.5" hidden="1" x14ac:dyDescent="0.35">
      <c r="B8922" s="45" t="s">
        <v>3314</v>
      </c>
      <c r="C8922" s="54">
        <v>982893</v>
      </c>
      <c r="D8922" s="54">
        <v>982893</v>
      </c>
      <c r="E8922" s="60" t="s">
        <v>3223</v>
      </c>
      <c r="F8922" s="73">
        <v>0</v>
      </c>
      <c r="G8922" s="73">
        <v>1.8333333333333335</v>
      </c>
      <c r="H8922" s="73">
        <v>1.8333333333333335</v>
      </c>
      <c r="I8922" s="73">
        <v>1.8333333333333335</v>
      </c>
      <c r="J8922" s="81" t="s">
        <v>4230</v>
      </c>
      <c r="AL8922" s="144">
        <v>0</v>
      </c>
      <c r="AM8922" s="144">
        <v>1.8333333333333335</v>
      </c>
      <c r="AN8922" s="144">
        <v>1.8333333333333335</v>
      </c>
      <c r="AO8922" s="145">
        <v>1.8333333333333335</v>
      </c>
    </row>
    <row r="8923" spans="2:41" ht="14.5" hidden="1" x14ac:dyDescent="0.35">
      <c r="B8923" s="45" t="s">
        <v>3314</v>
      </c>
      <c r="C8923" s="54">
        <v>982901</v>
      </c>
      <c r="D8923" s="54">
        <v>982901</v>
      </c>
      <c r="E8923" s="60" t="s">
        <v>3223</v>
      </c>
      <c r="F8923" s="73">
        <v>0</v>
      </c>
      <c r="G8923" s="73">
        <v>1.8333333333333335</v>
      </c>
      <c r="H8923" s="73">
        <v>1.8333333333333335</v>
      </c>
      <c r="I8923" s="73">
        <v>1.8333333333333335</v>
      </c>
      <c r="J8923" s="81" t="s">
        <v>4230</v>
      </c>
      <c r="AL8923" s="144">
        <v>0</v>
      </c>
      <c r="AM8923" s="144">
        <v>1.8333333333333335</v>
      </c>
      <c r="AN8923" s="144">
        <v>1.8333333333333335</v>
      </c>
      <c r="AO8923" s="145">
        <v>1.8333333333333335</v>
      </c>
    </row>
    <row r="8924" spans="2:41" ht="14.5" hidden="1" x14ac:dyDescent="0.35">
      <c r="B8924" s="45" t="s">
        <v>3314</v>
      </c>
      <c r="C8924" s="54">
        <v>983062</v>
      </c>
      <c r="D8924" s="54">
        <v>983062</v>
      </c>
      <c r="E8924" s="60" t="s">
        <v>3223</v>
      </c>
      <c r="F8924" s="73">
        <v>0</v>
      </c>
      <c r="G8924" s="73">
        <v>1.8333333333333335</v>
      </c>
      <c r="H8924" s="73">
        <v>1.8333333333333335</v>
      </c>
      <c r="I8924" s="73">
        <v>1.8333333333333335</v>
      </c>
      <c r="J8924" s="81" t="s">
        <v>4230</v>
      </c>
      <c r="AL8924" s="144">
        <v>0</v>
      </c>
      <c r="AM8924" s="144">
        <v>1.8333333333333335</v>
      </c>
      <c r="AN8924" s="144">
        <v>1.8333333333333335</v>
      </c>
      <c r="AO8924" s="145">
        <v>1.8333333333333335</v>
      </c>
    </row>
    <row r="8925" spans="2:41" ht="14.5" hidden="1" x14ac:dyDescent="0.35">
      <c r="B8925" s="45" t="s">
        <v>3314</v>
      </c>
      <c r="C8925" s="54">
        <v>983132</v>
      </c>
      <c r="D8925" s="54">
        <v>983132</v>
      </c>
      <c r="E8925" s="60" t="s">
        <v>3223</v>
      </c>
      <c r="F8925" s="73">
        <v>0</v>
      </c>
      <c r="G8925" s="73">
        <v>1.8333333333333335</v>
      </c>
      <c r="H8925" s="73">
        <v>1.8333333333333335</v>
      </c>
      <c r="I8925" s="73">
        <v>1.8333333333333335</v>
      </c>
      <c r="J8925" s="81" t="s">
        <v>4230</v>
      </c>
      <c r="AL8925" s="144">
        <v>0</v>
      </c>
      <c r="AM8925" s="144">
        <v>1.8333333333333335</v>
      </c>
      <c r="AN8925" s="144">
        <v>1.8333333333333335</v>
      </c>
      <c r="AO8925" s="145">
        <v>1.8333333333333335</v>
      </c>
    </row>
    <row r="8926" spans="2:41" ht="14.5" hidden="1" x14ac:dyDescent="0.35">
      <c r="B8926" s="45" t="s">
        <v>3314</v>
      </c>
      <c r="C8926" s="54">
        <v>983145</v>
      </c>
      <c r="D8926" s="54">
        <v>983145</v>
      </c>
      <c r="E8926" s="60" t="s">
        <v>3223</v>
      </c>
      <c r="F8926" s="73">
        <v>0</v>
      </c>
      <c r="G8926" s="73">
        <v>1.8333333333333335</v>
      </c>
      <c r="H8926" s="73">
        <v>1.8333333333333335</v>
      </c>
      <c r="I8926" s="73">
        <v>1.8333333333333335</v>
      </c>
      <c r="J8926" s="81" t="s">
        <v>4230</v>
      </c>
      <c r="AL8926" s="144">
        <v>0</v>
      </c>
      <c r="AM8926" s="144">
        <v>1.8333333333333335</v>
      </c>
      <c r="AN8926" s="144">
        <v>1.8333333333333335</v>
      </c>
      <c r="AO8926" s="145">
        <v>1.8333333333333335</v>
      </c>
    </row>
    <row r="8927" spans="2:41" ht="14.5" hidden="1" x14ac:dyDescent="0.35">
      <c r="B8927" s="45" t="s">
        <v>3314</v>
      </c>
      <c r="C8927" s="54">
        <v>983527</v>
      </c>
      <c r="D8927" s="54">
        <v>983527</v>
      </c>
      <c r="E8927" s="60" t="s">
        <v>3223</v>
      </c>
      <c r="F8927" s="73">
        <v>0</v>
      </c>
      <c r="G8927" s="73">
        <v>1.8333333333333335</v>
      </c>
      <c r="H8927" s="73">
        <v>1.8333333333333335</v>
      </c>
      <c r="I8927" s="73">
        <v>1.8333333333333335</v>
      </c>
      <c r="J8927" s="81" t="s">
        <v>4230</v>
      </c>
      <c r="AL8927" s="144">
        <v>0</v>
      </c>
      <c r="AM8927" s="144">
        <v>1.8333333333333335</v>
      </c>
      <c r="AN8927" s="144">
        <v>1.8333333333333335</v>
      </c>
      <c r="AO8927" s="145">
        <v>1.8333333333333335</v>
      </c>
    </row>
    <row r="8928" spans="2:41" ht="14.5" hidden="1" x14ac:dyDescent="0.35">
      <c r="B8928" s="45" t="s">
        <v>3314</v>
      </c>
      <c r="C8928" s="54">
        <v>983598</v>
      </c>
      <c r="D8928" s="54">
        <v>983598</v>
      </c>
      <c r="E8928" s="60" t="s">
        <v>3223</v>
      </c>
      <c r="F8928" s="73">
        <v>0</v>
      </c>
      <c r="G8928" s="73">
        <v>1.8333333333333335</v>
      </c>
      <c r="H8928" s="73">
        <v>1.8333333333333335</v>
      </c>
      <c r="I8928" s="73">
        <v>1.8333333333333335</v>
      </c>
      <c r="J8928" s="81" t="s">
        <v>4230</v>
      </c>
      <c r="AL8928" s="144">
        <v>0</v>
      </c>
      <c r="AM8928" s="144">
        <v>1.8333333333333335</v>
      </c>
      <c r="AN8928" s="144">
        <v>1.8333333333333335</v>
      </c>
      <c r="AO8928" s="145">
        <v>1.8333333333333335</v>
      </c>
    </row>
    <row r="8929" spans="2:41" ht="14.5" hidden="1" x14ac:dyDescent="0.35">
      <c r="B8929" s="45" t="s">
        <v>3314</v>
      </c>
      <c r="C8929" s="54">
        <v>983664</v>
      </c>
      <c r="D8929" s="54">
        <v>983664</v>
      </c>
      <c r="E8929" s="60" t="s">
        <v>3223</v>
      </c>
      <c r="F8929" s="73">
        <v>0</v>
      </c>
      <c r="G8929" s="73">
        <v>1.8333333333333335</v>
      </c>
      <c r="H8929" s="73">
        <v>1.8333333333333335</v>
      </c>
      <c r="I8929" s="73">
        <v>1.8333333333333335</v>
      </c>
      <c r="J8929" s="81" t="s">
        <v>4230</v>
      </c>
      <c r="AL8929" s="144">
        <v>0</v>
      </c>
      <c r="AM8929" s="144">
        <v>1.8333333333333335</v>
      </c>
      <c r="AN8929" s="144">
        <v>1.8333333333333335</v>
      </c>
      <c r="AO8929" s="145">
        <v>1.8333333333333335</v>
      </c>
    </row>
    <row r="8930" spans="2:41" ht="14.5" hidden="1" x14ac:dyDescent="0.35">
      <c r="B8930" s="45" t="s">
        <v>3314</v>
      </c>
      <c r="C8930" s="54">
        <v>983683</v>
      </c>
      <c r="D8930" s="54">
        <v>983683</v>
      </c>
      <c r="E8930" s="60" t="s">
        <v>3223</v>
      </c>
      <c r="F8930" s="73">
        <v>0</v>
      </c>
      <c r="G8930" s="73">
        <v>1.8333333333333335</v>
      </c>
      <c r="H8930" s="73">
        <v>1.8333333333333335</v>
      </c>
      <c r="I8930" s="73">
        <v>1.8333333333333335</v>
      </c>
      <c r="J8930" s="81" t="s">
        <v>4230</v>
      </c>
      <c r="AL8930" s="144">
        <v>0</v>
      </c>
      <c r="AM8930" s="144">
        <v>1.8333333333333335</v>
      </c>
      <c r="AN8930" s="144">
        <v>1.8333333333333335</v>
      </c>
      <c r="AO8930" s="145">
        <v>1.8333333333333335</v>
      </c>
    </row>
    <row r="8931" spans="2:41" ht="14.5" hidden="1" x14ac:dyDescent="0.35">
      <c r="B8931" s="45" t="s">
        <v>3314</v>
      </c>
      <c r="C8931" s="54">
        <v>984042</v>
      </c>
      <c r="D8931" s="54">
        <v>984042</v>
      </c>
      <c r="E8931" s="60" t="s">
        <v>3223</v>
      </c>
      <c r="F8931" s="73">
        <v>0</v>
      </c>
      <c r="G8931" s="73">
        <v>1.8333333333333335</v>
      </c>
      <c r="H8931" s="73">
        <v>1.8333333333333335</v>
      </c>
      <c r="I8931" s="73">
        <v>1.8333333333333335</v>
      </c>
      <c r="J8931" s="81" t="s">
        <v>4230</v>
      </c>
      <c r="AL8931" s="144">
        <v>0</v>
      </c>
      <c r="AM8931" s="144">
        <v>1.8333333333333335</v>
      </c>
      <c r="AN8931" s="144">
        <v>1.8333333333333335</v>
      </c>
      <c r="AO8931" s="145">
        <v>1.8333333333333335</v>
      </c>
    </row>
    <row r="8932" spans="2:41" ht="14.5" hidden="1" x14ac:dyDescent="0.35">
      <c r="B8932" s="45" t="s">
        <v>3314</v>
      </c>
      <c r="C8932" s="54">
        <v>984504</v>
      </c>
      <c r="D8932" s="54">
        <v>984504</v>
      </c>
      <c r="E8932" s="60" t="s">
        <v>3223</v>
      </c>
      <c r="F8932" s="73">
        <v>0</v>
      </c>
      <c r="G8932" s="73">
        <v>1.8333333333333335</v>
      </c>
      <c r="H8932" s="73">
        <v>1.8333333333333335</v>
      </c>
      <c r="I8932" s="73">
        <v>1.8333333333333335</v>
      </c>
      <c r="J8932" s="81" t="s">
        <v>4230</v>
      </c>
      <c r="AL8932" s="144">
        <v>0</v>
      </c>
      <c r="AM8932" s="144">
        <v>1.8333333333333335</v>
      </c>
      <c r="AN8932" s="144">
        <v>1.8333333333333335</v>
      </c>
      <c r="AO8932" s="145">
        <v>1.8333333333333335</v>
      </c>
    </row>
    <row r="8933" spans="2:41" ht="14.5" hidden="1" x14ac:dyDescent="0.35">
      <c r="B8933" s="45" t="s">
        <v>3314</v>
      </c>
      <c r="C8933" s="54">
        <v>984538</v>
      </c>
      <c r="D8933" s="54">
        <v>984538</v>
      </c>
      <c r="E8933" s="60" t="s">
        <v>3223</v>
      </c>
      <c r="F8933" s="73">
        <v>0</v>
      </c>
      <c r="G8933" s="73">
        <v>1.8333333333333335</v>
      </c>
      <c r="H8933" s="73">
        <v>1.8333333333333335</v>
      </c>
      <c r="I8933" s="73">
        <v>1.8333333333333335</v>
      </c>
      <c r="J8933" s="81" t="s">
        <v>4230</v>
      </c>
      <c r="AL8933" s="144">
        <v>0</v>
      </c>
      <c r="AM8933" s="144">
        <v>1.8333333333333335</v>
      </c>
      <c r="AN8933" s="144">
        <v>1.8333333333333335</v>
      </c>
      <c r="AO8933" s="145">
        <v>1.8333333333333335</v>
      </c>
    </row>
    <row r="8934" spans="2:41" ht="14.5" hidden="1" x14ac:dyDescent="0.35">
      <c r="B8934" s="45" t="s">
        <v>3314</v>
      </c>
      <c r="C8934" s="54">
        <v>984713</v>
      </c>
      <c r="D8934" s="54">
        <v>984713</v>
      </c>
      <c r="E8934" s="60" t="s">
        <v>3223</v>
      </c>
      <c r="F8934" s="73">
        <v>0</v>
      </c>
      <c r="G8934" s="73">
        <v>1.8333333333333335</v>
      </c>
      <c r="H8934" s="73">
        <v>1.8333333333333335</v>
      </c>
      <c r="I8934" s="73">
        <v>1.8333333333333335</v>
      </c>
      <c r="J8934" s="81" t="s">
        <v>4230</v>
      </c>
      <c r="AL8934" s="144">
        <v>0</v>
      </c>
      <c r="AM8934" s="144">
        <v>1.8333333333333335</v>
      </c>
      <c r="AN8934" s="144">
        <v>1.8333333333333335</v>
      </c>
      <c r="AO8934" s="145">
        <v>1.8333333333333335</v>
      </c>
    </row>
    <row r="8935" spans="2:41" ht="14.5" hidden="1" x14ac:dyDescent="0.35">
      <c r="B8935" s="45" t="s">
        <v>3314</v>
      </c>
      <c r="C8935" s="54">
        <v>984762</v>
      </c>
      <c r="D8935" s="54">
        <v>984762</v>
      </c>
      <c r="E8935" s="60" t="s">
        <v>3223</v>
      </c>
      <c r="F8935" s="73">
        <v>0</v>
      </c>
      <c r="G8935" s="73">
        <v>1.8333333333333335</v>
      </c>
      <c r="H8935" s="73">
        <v>1.8333333333333335</v>
      </c>
      <c r="I8935" s="73">
        <v>1.8333333333333335</v>
      </c>
      <c r="J8935" s="81" t="s">
        <v>4230</v>
      </c>
      <c r="AL8935" s="144">
        <v>0</v>
      </c>
      <c r="AM8935" s="144">
        <v>1.8333333333333335</v>
      </c>
      <c r="AN8935" s="144">
        <v>1.8333333333333335</v>
      </c>
      <c r="AO8935" s="145">
        <v>1.8333333333333335</v>
      </c>
    </row>
    <row r="8936" spans="2:41" ht="14.5" hidden="1" x14ac:dyDescent="0.35">
      <c r="B8936" s="45" t="s">
        <v>3314</v>
      </c>
      <c r="C8936" s="54">
        <v>900165</v>
      </c>
      <c r="D8936" s="54">
        <v>900165</v>
      </c>
      <c r="E8936" s="60" t="s">
        <v>3224</v>
      </c>
      <c r="F8936" s="73">
        <v>0</v>
      </c>
      <c r="G8936" s="73">
        <v>2.0833333333333335</v>
      </c>
      <c r="H8936" s="73">
        <v>2.0833333333333335</v>
      </c>
      <c r="I8936" s="73">
        <v>2.0833333333333335</v>
      </c>
      <c r="J8936" s="81" t="s">
        <v>4230</v>
      </c>
      <c r="AL8936" s="144">
        <v>0</v>
      </c>
      <c r="AM8936" s="144">
        <v>2.0833333333333335</v>
      </c>
      <c r="AN8936" s="144">
        <v>2.0833333333333335</v>
      </c>
      <c r="AO8936" s="145">
        <v>2.0833333333333335</v>
      </c>
    </row>
    <row r="8937" spans="2:41" ht="14.5" hidden="1" x14ac:dyDescent="0.35">
      <c r="B8937" s="45" t="s">
        <v>3314</v>
      </c>
      <c r="C8937" s="54">
        <v>900200</v>
      </c>
      <c r="D8937" s="54">
        <v>900204</v>
      </c>
      <c r="E8937" s="60" t="s">
        <v>3224</v>
      </c>
      <c r="F8937" s="73">
        <v>0</v>
      </c>
      <c r="G8937" s="73">
        <v>2.0833333333333335</v>
      </c>
      <c r="H8937" s="73">
        <v>2.0833333333333335</v>
      </c>
      <c r="I8937" s="73">
        <v>2.0833333333333335</v>
      </c>
      <c r="J8937" s="81" t="s">
        <v>4230</v>
      </c>
      <c r="AL8937" s="144">
        <v>0</v>
      </c>
      <c r="AM8937" s="144">
        <v>2.0833333333333335</v>
      </c>
      <c r="AN8937" s="144">
        <v>2.0833333333333335</v>
      </c>
      <c r="AO8937" s="145">
        <v>2.0833333333333335</v>
      </c>
    </row>
    <row r="8938" spans="2:41" ht="14.5" hidden="1" x14ac:dyDescent="0.35">
      <c r="B8938" s="45" t="s">
        <v>3314</v>
      </c>
      <c r="C8938" s="54">
        <v>900206</v>
      </c>
      <c r="D8938" s="54">
        <v>900215</v>
      </c>
      <c r="E8938" s="60" t="s">
        <v>3224</v>
      </c>
      <c r="F8938" s="73">
        <v>0</v>
      </c>
      <c r="G8938" s="73">
        <v>2.0833333333333335</v>
      </c>
      <c r="H8938" s="73">
        <v>2.0833333333333335</v>
      </c>
      <c r="I8938" s="73">
        <v>2.0833333333333335</v>
      </c>
      <c r="J8938" s="81" t="s">
        <v>4230</v>
      </c>
      <c r="AL8938" s="144">
        <v>0</v>
      </c>
      <c r="AM8938" s="144">
        <v>2.0833333333333335</v>
      </c>
      <c r="AN8938" s="144">
        <v>2.0833333333333335</v>
      </c>
      <c r="AO8938" s="145">
        <v>2.0833333333333335</v>
      </c>
    </row>
    <row r="8939" spans="2:41" ht="14.5" hidden="1" x14ac:dyDescent="0.35">
      <c r="B8939" s="45" t="s">
        <v>3314</v>
      </c>
      <c r="C8939" s="54">
        <v>900219</v>
      </c>
      <c r="D8939" s="54">
        <v>900219</v>
      </c>
      <c r="E8939" s="60" t="s">
        <v>3224</v>
      </c>
      <c r="F8939" s="73">
        <v>0</v>
      </c>
      <c r="G8939" s="73">
        <v>2.0833333333333335</v>
      </c>
      <c r="H8939" s="73">
        <v>2.0833333333333335</v>
      </c>
      <c r="I8939" s="73">
        <v>2.0833333333333335</v>
      </c>
      <c r="J8939" s="81" t="s">
        <v>4230</v>
      </c>
      <c r="AL8939" s="144">
        <v>0</v>
      </c>
      <c r="AM8939" s="144">
        <v>2.0833333333333335</v>
      </c>
      <c r="AN8939" s="144">
        <v>2.0833333333333335</v>
      </c>
      <c r="AO8939" s="145">
        <v>2.0833333333333335</v>
      </c>
    </row>
    <row r="8940" spans="2:41" ht="14.5" hidden="1" x14ac:dyDescent="0.35">
      <c r="B8940" s="45" t="s">
        <v>3314</v>
      </c>
      <c r="C8940" s="54">
        <v>90022</v>
      </c>
      <c r="D8940" s="54">
        <v>90022</v>
      </c>
      <c r="E8940" s="60" t="s">
        <v>3224</v>
      </c>
      <c r="F8940" s="73">
        <v>0</v>
      </c>
      <c r="G8940" s="73">
        <v>2.0833333333333335</v>
      </c>
      <c r="H8940" s="73">
        <v>2.0833333333333335</v>
      </c>
      <c r="I8940" s="73">
        <v>2.0833333333333335</v>
      </c>
      <c r="J8940" s="81" t="s">
        <v>4230</v>
      </c>
      <c r="AL8940" s="144">
        <v>0</v>
      </c>
      <c r="AM8940" s="144">
        <v>2.0833333333333335</v>
      </c>
      <c r="AN8940" s="144">
        <v>2.0833333333333335</v>
      </c>
      <c r="AO8940" s="145">
        <v>2.0833333333333335</v>
      </c>
    </row>
    <row r="8941" spans="2:41" ht="14.5" hidden="1" x14ac:dyDescent="0.35">
      <c r="B8941" s="45" t="s">
        <v>3314</v>
      </c>
      <c r="C8941" s="54">
        <v>900230</v>
      </c>
      <c r="D8941" s="54">
        <v>900230</v>
      </c>
      <c r="E8941" s="60" t="s">
        <v>3224</v>
      </c>
      <c r="F8941" s="73">
        <v>0</v>
      </c>
      <c r="G8941" s="73">
        <v>2.0833333333333335</v>
      </c>
      <c r="H8941" s="73">
        <v>2.0833333333333335</v>
      </c>
      <c r="I8941" s="73">
        <v>2.0833333333333335</v>
      </c>
      <c r="J8941" s="81" t="s">
        <v>4230</v>
      </c>
      <c r="AL8941" s="144">
        <v>0</v>
      </c>
      <c r="AM8941" s="144">
        <v>2.0833333333333335</v>
      </c>
      <c r="AN8941" s="144">
        <v>2.0833333333333335</v>
      </c>
      <c r="AO8941" s="145">
        <v>2.0833333333333335</v>
      </c>
    </row>
    <row r="8942" spans="2:41" ht="14.5" hidden="1" x14ac:dyDescent="0.35">
      <c r="B8942" s="45" t="s">
        <v>3314</v>
      </c>
      <c r="C8942" s="54">
        <v>900232</v>
      </c>
      <c r="D8942" s="54">
        <v>900236</v>
      </c>
      <c r="E8942" s="60" t="s">
        <v>3224</v>
      </c>
      <c r="F8942" s="73">
        <v>0</v>
      </c>
      <c r="G8942" s="73">
        <v>2.0833333333333335</v>
      </c>
      <c r="H8942" s="73">
        <v>2.0833333333333335</v>
      </c>
      <c r="I8942" s="73">
        <v>2.0833333333333335</v>
      </c>
      <c r="J8942" s="81" t="s">
        <v>4230</v>
      </c>
      <c r="AL8942" s="144">
        <v>0</v>
      </c>
      <c r="AM8942" s="144">
        <v>2.0833333333333335</v>
      </c>
      <c r="AN8942" s="144">
        <v>2.0833333333333335</v>
      </c>
      <c r="AO8942" s="145">
        <v>2.0833333333333335</v>
      </c>
    </row>
    <row r="8943" spans="2:41" ht="14.5" hidden="1" x14ac:dyDescent="0.35">
      <c r="B8943" s="45" t="s">
        <v>3314</v>
      </c>
      <c r="C8943" s="54">
        <v>900261</v>
      </c>
      <c r="D8943" s="54">
        <v>900261</v>
      </c>
      <c r="E8943" s="60" t="s">
        <v>3224</v>
      </c>
      <c r="F8943" s="73">
        <v>0</v>
      </c>
      <c r="G8943" s="73">
        <v>2.0833333333333335</v>
      </c>
      <c r="H8943" s="73">
        <v>2.0833333333333335</v>
      </c>
      <c r="I8943" s="73">
        <v>2.0833333333333335</v>
      </c>
      <c r="J8943" s="81" t="s">
        <v>4230</v>
      </c>
      <c r="AL8943" s="144">
        <v>0</v>
      </c>
      <c r="AM8943" s="144">
        <v>2.0833333333333335</v>
      </c>
      <c r="AN8943" s="144">
        <v>2.0833333333333335</v>
      </c>
      <c r="AO8943" s="145">
        <v>2.0833333333333335</v>
      </c>
    </row>
    <row r="8944" spans="2:41" ht="14.5" hidden="1" x14ac:dyDescent="0.35">
      <c r="B8944" s="45" t="s">
        <v>3314</v>
      </c>
      <c r="C8944" s="54">
        <v>900327</v>
      </c>
      <c r="D8944" s="54">
        <v>900327</v>
      </c>
      <c r="E8944" s="60" t="s">
        <v>3224</v>
      </c>
      <c r="F8944" s="73">
        <v>0</v>
      </c>
      <c r="G8944" s="73">
        <v>2.0833333333333335</v>
      </c>
      <c r="H8944" s="73">
        <v>2.0833333333333335</v>
      </c>
      <c r="I8944" s="73">
        <v>2.0833333333333335</v>
      </c>
      <c r="J8944" s="81" t="s">
        <v>4230</v>
      </c>
      <c r="AL8944" s="144">
        <v>0</v>
      </c>
      <c r="AM8944" s="144">
        <v>2.0833333333333335</v>
      </c>
      <c r="AN8944" s="144">
        <v>2.0833333333333335</v>
      </c>
      <c r="AO8944" s="145">
        <v>2.0833333333333335</v>
      </c>
    </row>
    <row r="8945" spans="2:41" ht="14.5" hidden="1" x14ac:dyDescent="0.35">
      <c r="B8945" s="45" t="s">
        <v>3314</v>
      </c>
      <c r="C8945" s="54">
        <v>900430</v>
      </c>
      <c r="D8945" s="54">
        <v>900430</v>
      </c>
      <c r="E8945" s="60" t="s">
        <v>3224</v>
      </c>
      <c r="F8945" s="73">
        <v>0</v>
      </c>
      <c r="G8945" s="73">
        <v>2.0833333333333335</v>
      </c>
      <c r="H8945" s="73">
        <v>2.0833333333333335</v>
      </c>
      <c r="I8945" s="73">
        <v>2.0833333333333335</v>
      </c>
      <c r="J8945" s="81" t="s">
        <v>4230</v>
      </c>
      <c r="AL8945" s="144">
        <v>0</v>
      </c>
      <c r="AM8945" s="144">
        <v>2.0833333333333335</v>
      </c>
      <c r="AN8945" s="144">
        <v>2.0833333333333335</v>
      </c>
      <c r="AO8945" s="145">
        <v>2.0833333333333335</v>
      </c>
    </row>
    <row r="8946" spans="2:41" ht="14.5" hidden="1" x14ac:dyDescent="0.35">
      <c r="B8946" s="45" t="s">
        <v>3314</v>
      </c>
      <c r="C8946" s="54">
        <v>900490</v>
      </c>
      <c r="D8946" s="54">
        <v>900492</v>
      </c>
      <c r="E8946" s="60" t="s">
        <v>3224</v>
      </c>
      <c r="F8946" s="73">
        <v>0</v>
      </c>
      <c r="G8946" s="73">
        <v>2.0833333333333335</v>
      </c>
      <c r="H8946" s="73">
        <v>2.0833333333333335</v>
      </c>
      <c r="I8946" s="73">
        <v>2.0833333333333335</v>
      </c>
      <c r="J8946" s="81" t="s">
        <v>4230</v>
      </c>
      <c r="AL8946" s="144">
        <v>0</v>
      </c>
      <c r="AM8946" s="144">
        <v>2.0833333333333335</v>
      </c>
      <c r="AN8946" s="144">
        <v>2.0833333333333335</v>
      </c>
      <c r="AO8946" s="145">
        <v>2.0833333333333335</v>
      </c>
    </row>
    <row r="8947" spans="2:41" ht="14.5" hidden="1" x14ac:dyDescent="0.35">
      <c r="B8947" s="45" t="s">
        <v>3314</v>
      </c>
      <c r="C8947" s="54">
        <v>900494</v>
      </c>
      <c r="D8947" s="54">
        <v>900495</v>
      </c>
      <c r="E8947" s="60" t="s">
        <v>3224</v>
      </c>
      <c r="F8947" s="73">
        <v>0</v>
      </c>
      <c r="G8947" s="73">
        <v>2.0833333333333335</v>
      </c>
      <c r="H8947" s="73">
        <v>2.0833333333333335</v>
      </c>
      <c r="I8947" s="73">
        <v>2.0833333333333335</v>
      </c>
      <c r="J8947" s="81" t="s">
        <v>4230</v>
      </c>
      <c r="AL8947" s="144">
        <v>0</v>
      </c>
      <c r="AM8947" s="144">
        <v>2.0833333333333335</v>
      </c>
      <c r="AN8947" s="144">
        <v>2.0833333333333335</v>
      </c>
      <c r="AO8947" s="145">
        <v>2.0833333333333335</v>
      </c>
    </row>
    <row r="8948" spans="2:41" ht="14.5" hidden="1" x14ac:dyDescent="0.35">
      <c r="B8948" s="45" t="s">
        <v>3314</v>
      </c>
      <c r="C8948" s="54">
        <v>900497</v>
      </c>
      <c r="D8948" s="54">
        <v>900497</v>
      </c>
      <c r="E8948" s="60" t="s">
        <v>3224</v>
      </c>
      <c r="F8948" s="73">
        <v>0</v>
      </c>
      <c r="G8948" s="73">
        <v>2.0833333333333335</v>
      </c>
      <c r="H8948" s="73">
        <v>2.0833333333333335</v>
      </c>
      <c r="I8948" s="73">
        <v>2.0833333333333335</v>
      </c>
      <c r="J8948" s="81" t="s">
        <v>4230</v>
      </c>
      <c r="AL8948" s="144">
        <v>0</v>
      </c>
      <c r="AM8948" s="144">
        <v>2.0833333333333335</v>
      </c>
      <c r="AN8948" s="144">
        <v>2.0833333333333335</v>
      </c>
      <c r="AO8948" s="145">
        <v>2.0833333333333335</v>
      </c>
    </row>
    <row r="8949" spans="2:41" ht="14.5" hidden="1" x14ac:dyDescent="0.35">
      <c r="B8949" s="45" t="s">
        <v>3314</v>
      </c>
      <c r="C8949" s="54">
        <v>900775</v>
      </c>
      <c r="D8949" s="54">
        <v>900775</v>
      </c>
      <c r="E8949" s="60" t="s">
        <v>3224</v>
      </c>
      <c r="F8949" s="73">
        <v>0</v>
      </c>
      <c r="G8949" s="73">
        <v>2.0833333333333335</v>
      </c>
      <c r="H8949" s="73">
        <v>2.0833333333333335</v>
      </c>
      <c r="I8949" s="73">
        <v>2.0833333333333335</v>
      </c>
      <c r="J8949" s="81" t="s">
        <v>4230</v>
      </c>
      <c r="AL8949" s="144">
        <v>0</v>
      </c>
      <c r="AM8949" s="144">
        <v>2.0833333333333335</v>
      </c>
      <c r="AN8949" s="144">
        <v>2.0833333333333335</v>
      </c>
      <c r="AO8949" s="145">
        <v>2.0833333333333335</v>
      </c>
    </row>
    <row r="8950" spans="2:41" ht="14.5" hidden="1" x14ac:dyDescent="0.35">
      <c r="B8950" s="45" t="s">
        <v>3314</v>
      </c>
      <c r="C8950" s="54">
        <v>900863</v>
      </c>
      <c r="D8950" s="54">
        <v>900863</v>
      </c>
      <c r="E8950" s="60" t="s">
        <v>3224</v>
      </c>
      <c r="F8950" s="73">
        <v>0</v>
      </c>
      <c r="G8950" s="73">
        <v>2.0833333333333335</v>
      </c>
      <c r="H8950" s="73">
        <v>2.0833333333333335</v>
      </c>
      <c r="I8950" s="73">
        <v>2.0833333333333335</v>
      </c>
      <c r="J8950" s="81" t="s">
        <v>4230</v>
      </c>
      <c r="AL8950" s="144">
        <v>0</v>
      </c>
      <c r="AM8950" s="144">
        <v>2.0833333333333335</v>
      </c>
      <c r="AN8950" s="144">
        <v>2.0833333333333335</v>
      </c>
      <c r="AO8950" s="145">
        <v>2.0833333333333335</v>
      </c>
    </row>
    <row r="8951" spans="2:41" ht="14.5" hidden="1" x14ac:dyDescent="0.35">
      <c r="B8951" s="45" t="s">
        <v>3314</v>
      </c>
      <c r="C8951" s="54">
        <v>901236</v>
      </c>
      <c r="D8951" s="54">
        <v>901236</v>
      </c>
      <c r="E8951" s="60" t="s">
        <v>3224</v>
      </c>
      <c r="F8951" s="73">
        <v>0</v>
      </c>
      <c r="G8951" s="73">
        <v>2.0833333333333335</v>
      </c>
      <c r="H8951" s="73">
        <v>2.0833333333333335</v>
      </c>
      <c r="I8951" s="73">
        <v>2.0833333333333335</v>
      </c>
      <c r="J8951" s="81" t="s">
        <v>4230</v>
      </c>
      <c r="AL8951" s="144">
        <v>0</v>
      </c>
      <c r="AM8951" s="144">
        <v>2.0833333333333335</v>
      </c>
      <c r="AN8951" s="144">
        <v>2.0833333333333335</v>
      </c>
      <c r="AO8951" s="145">
        <v>2.0833333333333335</v>
      </c>
    </row>
    <row r="8952" spans="2:41" ht="14.5" hidden="1" x14ac:dyDescent="0.35">
      <c r="B8952" s="45" t="s">
        <v>3314</v>
      </c>
      <c r="C8952" s="54">
        <v>901344</v>
      </c>
      <c r="D8952" s="54">
        <v>901344</v>
      </c>
      <c r="E8952" s="60" t="s">
        <v>3224</v>
      </c>
      <c r="F8952" s="73">
        <v>0</v>
      </c>
      <c r="G8952" s="73">
        <v>2.0833333333333335</v>
      </c>
      <c r="H8952" s="73">
        <v>2.0833333333333335</v>
      </c>
      <c r="I8952" s="73">
        <v>2.0833333333333335</v>
      </c>
      <c r="J8952" s="81" t="s">
        <v>4230</v>
      </c>
      <c r="AL8952" s="144">
        <v>0</v>
      </c>
      <c r="AM8952" s="144">
        <v>2.0833333333333335</v>
      </c>
      <c r="AN8952" s="144">
        <v>2.0833333333333335</v>
      </c>
      <c r="AO8952" s="145">
        <v>2.0833333333333335</v>
      </c>
    </row>
    <row r="8953" spans="2:41" ht="14.5" hidden="1" x14ac:dyDescent="0.35">
      <c r="B8953" s="45" t="s">
        <v>3314</v>
      </c>
      <c r="C8953" s="54">
        <v>901937</v>
      </c>
      <c r="D8953" s="54">
        <v>901937</v>
      </c>
      <c r="E8953" s="60" t="s">
        <v>3224</v>
      </c>
      <c r="F8953" s="73">
        <v>0</v>
      </c>
      <c r="G8953" s="73">
        <v>2.0833333333333335</v>
      </c>
      <c r="H8953" s="73">
        <v>2.0833333333333335</v>
      </c>
      <c r="I8953" s="73">
        <v>2.0833333333333335</v>
      </c>
      <c r="J8953" s="81" t="s">
        <v>4230</v>
      </c>
      <c r="AL8953" s="144">
        <v>0</v>
      </c>
      <c r="AM8953" s="144">
        <v>2.0833333333333335</v>
      </c>
      <c r="AN8953" s="144">
        <v>2.0833333333333335</v>
      </c>
      <c r="AO8953" s="145">
        <v>2.0833333333333335</v>
      </c>
    </row>
    <row r="8954" spans="2:41" ht="14.5" hidden="1" x14ac:dyDescent="0.35">
      <c r="B8954" s="45" t="s">
        <v>3314</v>
      </c>
      <c r="C8954" s="54">
        <v>902038</v>
      </c>
      <c r="D8954" s="54">
        <v>902038</v>
      </c>
      <c r="E8954" s="60" t="s">
        <v>3224</v>
      </c>
      <c r="F8954" s="73">
        <v>0</v>
      </c>
      <c r="G8954" s="73">
        <v>2.0833333333333335</v>
      </c>
      <c r="H8954" s="73">
        <v>2.0833333333333335</v>
      </c>
      <c r="I8954" s="73">
        <v>2.0833333333333335</v>
      </c>
      <c r="J8954" s="81" t="s">
        <v>4230</v>
      </c>
      <c r="AL8954" s="144">
        <v>0</v>
      </c>
      <c r="AM8954" s="144">
        <v>2.0833333333333335</v>
      </c>
      <c r="AN8954" s="144">
        <v>2.0833333333333335</v>
      </c>
      <c r="AO8954" s="145">
        <v>2.0833333333333335</v>
      </c>
    </row>
    <row r="8955" spans="2:41" ht="14.5" hidden="1" x14ac:dyDescent="0.35">
      <c r="B8955" s="45" t="s">
        <v>3314</v>
      </c>
      <c r="C8955" s="54">
        <v>902149</v>
      </c>
      <c r="D8955" s="54">
        <v>902149</v>
      </c>
      <c r="E8955" s="60" t="s">
        <v>3224</v>
      </c>
      <c r="F8955" s="73">
        <v>0</v>
      </c>
      <c r="G8955" s="73">
        <v>2.0833333333333335</v>
      </c>
      <c r="H8955" s="73">
        <v>2.0833333333333335</v>
      </c>
      <c r="I8955" s="73">
        <v>2.0833333333333335</v>
      </c>
      <c r="J8955" s="81" t="s">
        <v>4230</v>
      </c>
      <c r="AL8955" s="144">
        <v>0</v>
      </c>
      <c r="AM8955" s="144">
        <v>2.0833333333333335</v>
      </c>
      <c r="AN8955" s="144">
        <v>2.0833333333333335</v>
      </c>
      <c r="AO8955" s="145">
        <v>2.0833333333333335</v>
      </c>
    </row>
    <row r="8956" spans="2:41" ht="14.5" hidden="1" x14ac:dyDescent="0.35">
      <c r="B8956" s="45" t="s">
        <v>3314</v>
      </c>
      <c r="C8956" s="54">
        <v>902185</v>
      </c>
      <c r="D8956" s="54">
        <v>902185</v>
      </c>
      <c r="E8956" s="60" t="s">
        <v>3224</v>
      </c>
      <c r="F8956" s="73">
        <v>0</v>
      </c>
      <c r="G8956" s="73">
        <v>2.0833333333333335</v>
      </c>
      <c r="H8956" s="73">
        <v>2.0833333333333335</v>
      </c>
      <c r="I8956" s="73">
        <v>2.0833333333333335</v>
      </c>
      <c r="J8956" s="81" t="s">
        <v>4230</v>
      </c>
      <c r="AL8956" s="144">
        <v>0</v>
      </c>
      <c r="AM8956" s="144">
        <v>2.0833333333333335</v>
      </c>
      <c r="AN8956" s="144">
        <v>2.0833333333333335</v>
      </c>
      <c r="AO8956" s="145">
        <v>2.0833333333333335</v>
      </c>
    </row>
    <row r="8957" spans="2:41" ht="14.5" hidden="1" x14ac:dyDescent="0.35">
      <c r="B8957" s="45" t="s">
        <v>3314</v>
      </c>
      <c r="C8957" s="54">
        <v>902367</v>
      </c>
      <c r="D8957" s="54">
        <v>902367</v>
      </c>
      <c r="E8957" s="60" t="s">
        <v>3224</v>
      </c>
      <c r="F8957" s="73">
        <v>0</v>
      </c>
      <c r="G8957" s="73">
        <v>2.0833333333333335</v>
      </c>
      <c r="H8957" s="73">
        <v>2.0833333333333335</v>
      </c>
      <c r="I8957" s="73">
        <v>2.0833333333333335</v>
      </c>
      <c r="J8957" s="81" t="s">
        <v>4230</v>
      </c>
      <c r="AL8957" s="144">
        <v>0</v>
      </c>
      <c r="AM8957" s="144">
        <v>2.0833333333333335</v>
      </c>
      <c r="AN8957" s="144">
        <v>2.0833333333333335</v>
      </c>
      <c r="AO8957" s="145">
        <v>2.0833333333333335</v>
      </c>
    </row>
    <row r="8958" spans="2:41" ht="14.5" hidden="1" x14ac:dyDescent="0.35">
      <c r="B8958" s="45" t="s">
        <v>3314</v>
      </c>
      <c r="C8958" s="54">
        <v>903089</v>
      </c>
      <c r="D8958" s="54">
        <v>903089</v>
      </c>
      <c r="E8958" s="60" t="s">
        <v>3224</v>
      </c>
      <c r="F8958" s="73">
        <v>0</v>
      </c>
      <c r="G8958" s="73">
        <v>2.0833333333333335</v>
      </c>
      <c r="H8958" s="73">
        <v>2.0833333333333335</v>
      </c>
      <c r="I8958" s="73">
        <v>2.0833333333333335</v>
      </c>
      <c r="J8958" s="81" t="s">
        <v>4230</v>
      </c>
      <c r="AL8958" s="144">
        <v>0</v>
      </c>
      <c r="AM8958" s="144">
        <v>2.0833333333333335</v>
      </c>
      <c r="AN8958" s="144">
        <v>2.0833333333333335</v>
      </c>
      <c r="AO8958" s="145">
        <v>2.0833333333333335</v>
      </c>
    </row>
    <row r="8959" spans="2:41" ht="14.5" hidden="1" x14ac:dyDescent="0.35">
      <c r="B8959" s="45" t="s">
        <v>3314</v>
      </c>
      <c r="C8959" s="54">
        <v>903379</v>
      </c>
      <c r="D8959" s="54">
        <v>903379</v>
      </c>
      <c r="E8959" s="60" t="s">
        <v>3224</v>
      </c>
      <c r="F8959" s="73">
        <v>0</v>
      </c>
      <c r="G8959" s="73">
        <v>2.0833333333333335</v>
      </c>
      <c r="H8959" s="73">
        <v>2.0833333333333335</v>
      </c>
      <c r="I8959" s="73">
        <v>2.0833333333333335</v>
      </c>
      <c r="J8959" s="81" t="s">
        <v>4230</v>
      </c>
      <c r="AL8959" s="144">
        <v>0</v>
      </c>
      <c r="AM8959" s="144">
        <v>2.0833333333333335</v>
      </c>
      <c r="AN8959" s="144">
        <v>2.0833333333333335</v>
      </c>
      <c r="AO8959" s="145">
        <v>2.0833333333333335</v>
      </c>
    </row>
    <row r="8960" spans="2:41" ht="14.5" hidden="1" x14ac:dyDescent="0.35">
      <c r="B8960" s="45" t="s">
        <v>3314</v>
      </c>
      <c r="C8960" s="54">
        <v>903394</v>
      </c>
      <c r="D8960" s="54">
        <v>903394</v>
      </c>
      <c r="E8960" s="60" t="s">
        <v>3224</v>
      </c>
      <c r="F8960" s="73">
        <v>0</v>
      </c>
      <c r="G8960" s="73">
        <v>2.0833333333333335</v>
      </c>
      <c r="H8960" s="73">
        <v>2.0833333333333335</v>
      </c>
      <c r="I8960" s="73">
        <v>2.0833333333333335</v>
      </c>
      <c r="J8960" s="81" t="s">
        <v>4230</v>
      </c>
      <c r="AL8960" s="144">
        <v>0</v>
      </c>
      <c r="AM8960" s="144">
        <v>2.0833333333333335</v>
      </c>
      <c r="AN8960" s="144">
        <v>2.0833333333333335</v>
      </c>
      <c r="AO8960" s="145">
        <v>2.0833333333333335</v>
      </c>
    </row>
    <row r="8961" spans="2:41" ht="14.5" hidden="1" x14ac:dyDescent="0.35">
      <c r="B8961" s="45" t="s">
        <v>3314</v>
      </c>
      <c r="C8961" s="54">
        <v>903484</v>
      </c>
      <c r="D8961" s="54">
        <v>903484</v>
      </c>
      <c r="E8961" s="60" t="s">
        <v>3224</v>
      </c>
      <c r="F8961" s="73">
        <v>0</v>
      </c>
      <c r="G8961" s="73">
        <v>2.0833333333333335</v>
      </c>
      <c r="H8961" s="73">
        <v>2.0833333333333335</v>
      </c>
      <c r="I8961" s="73">
        <v>2.0833333333333335</v>
      </c>
      <c r="J8961" s="81" t="s">
        <v>4230</v>
      </c>
      <c r="AL8961" s="144">
        <v>0</v>
      </c>
      <c r="AM8961" s="144">
        <v>2.0833333333333335</v>
      </c>
      <c r="AN8961" s="144">
        <v>2.0833333333333335</v>
      </c>
      <c r="AO8961" s="145">
        <v>2.0833333333333335</v>
      </c>
    </row>
    <row r="8962" spans="2:41" ht="14.5" hidden="1" x14ac:dyDescent="0.35">
      <c r="B8962" s="45" t="s">
        <v>3314</v>
      </c>
      <c r="C8962" s="54">
        <v>903533</v>
      </c>
      <c r="D8962" s="54">
        <v>903533</v>
      </c>
      <c r="E8962" s="60" t="s">
        <v>3224</v>
      </c>
      <c r="F8962" s="73">
        <v>0</v>
      </c>
      <c r="G8962" s="73">
        <v>2.0833333333333335</v>
      </c>
      <c r="H8962" s="73">
        <v>2.0833333333333335</v>
      </c>
      <c r="I8962" s="73">
        <v>2.0833333333333335</v>
      </c>
      <c r="J8962" s="81" t="s">
        <v>4230</v>
      </c>
      <c r="AL8962" s="144">
        <v>0</v>
      </c>
      <c r="AM8962" s="144">
        <v>2.0833333333333335</v>
      </c>
      <c r="AN8962" s="144">
        <v>2.0833333333333335</v>
      </c>
      <c r="AO8962" s="145">
        <v>2.0833333333333335</v>
      </c>
    </row>
    <row r="8963" spans="2:41" ht="14.5" hidden="1" x14ac:dyDescent="0.35">
      <c r="B8963" s="45" t="s">
        <v>3314</v>
      </c>
      <c r="C8963" s="54">
        <v>903580</v>
      </c>
      <c r="D8963" s="54">
        <v>903580</v>
      </c>
      <c r="E8963" s="60" t="s">
        <v>3224</v>
      </c>
      <c r="F8963" s="73">
        <v>0</v>
      </c>
      <c r="G8963" s="73">
        <v>2.0833333333333335</v>
      </c>
      <c r="H8963" s="73">
        <v>2.0833333333333335</v>
      </c>
      <c r="I8963" s="73">
        <v>2.0833333333333335</v>
      </c>
      <c r="J8963" s="81" t="s">
        <v>4230</v>
      </c>
      <c r="AL8963" s="144">
        <v>0</v>
      </c>
      <c r="AM8963" s="144">
        <v>2.0833333333333335</v>
      </c>
      <c r="AN8963" s="144">
        <v>2.0833333333333335</v>
      </c>
      <c r="AO8963" s="145">
        <v>2.0833333333333335</v>
      </c>
    </row>
    <row r="8964" spans="2:41" ht="14.5" hidden="1" x14ac:dyDescent="0.35">
      <c r="B8964" s="45" t="s">
        <v>3314</v>
      </c>
      <c r="C8964" s="54">
        <v>903670</v>
      </c>
      <c r="D8964" s="54">
        <v>903670</v>
      </c>
      <c r="E8964" s="60" t="s">
        <v>3224</v>
      </c>
      <c r="F8964" s="73">
        <v>0</v>
      </c>
      <c r="G8964" s="73">
        <v>2.0833333333333335</v>
      </c>
      <c r="H8964" s="73">
        <v>2.0833333333333335</v>
      </c>
      <c r="I8964" s="73">
        <v>2.0833333333333335</v>
      </c>
      <c r="J8964" s="81" t="s">
        <v>4230</v>
      </c>
      <c r="AL8964" s="144">
        <v>0</v>
      </c>
      <c r="AM8964" s="144">
        <v>2.0833333333333335</v>
      </c>
      <c r="AN8964" s="144">
        <v>2.0833333333333335</v>
      </c>
      <c r="AO8964" s="145">
        <v>2.0833333333333335</v>
      </c>
    </row>
    <row r="8965" spans="2:41" ht="14.5" hidden="1" x14ac:dyDescent="0.35">
      <c r="B8965" s="45" t="s">
        <v>3314</v>
      </c>
      <c r="C8965" s="54">
        <v>903993</v>
      </c>
      <c r="D8965" s="54">
        <v>903993</v>
      </c>
      <c r="E8965" s="60" t="s">
        <v>3224</v>
      </c>
      <c r="F8965" s="73">
        <v>0</v>
      </c>
      <c r="G8965" s="73">
        <v>2.0833333333333335</v>
      </c>
      <c r="H8965" s="73">
        <v>2.0833333333333335</v>
      </c>
      <c r="I8965" s="73">
        <v>2.0833333333333335</v>
      </c>
      <c r="J8965" s="81" t="s">
        <v>4230</v>
      </c>
      <c r="AL8965" s="144">
        <v>0</v>
      </c>
      <c r="AM8965" s="144">
        <v>2.0833333333333335</v>
      </c>
      <c r="AN8965" s="144">
        <v>2.0833333333333335</v>
      </c>
      <c r="AO8965" s="145">
        <v>2.0833333333333335</v>
      </c>
    </row>
    <row r="8966" spans="2:41" ht="14.5" hidden="1" x14ac:dyDescent="0.35">
      <c r="B8966" s="45" t="s">
        <v>3314</v>
      </c>
      <c r="C8966" s="54">
        <v>904155</v>
      </c>
      <c r="D8966" s="54">
        <v>904155</v>
      </c>
      <c r="E8966" s="60" t="s">
        <v>3224</v>
      </c>
      <c r="F8966" s="73">
        <v>0</v>
      </c>
      <c r="G8966" s="73">
        <v>2.0833333333333335</v>
      </c>
      <c r="H8966" s="73">
        <v>2.0833333333333335</v>
      </c>
      <c r="I8966" s="73">
        <v>2.0833333333333335</v>
      </c>
      <c r="J8966" s="81" t="s">
        <v>4230</v>
      </c>
      <c r="AL8966" s="144">
        <v>0</v>
      </c>
      <c r="AM8966" s="144">
        <v>2.0833333333333335</v>
      </c>
      <c r="AN8966" s="144">
        <v>2.0833333333333335</v>
      </c>
      <c r="AO8966" s="145">
        <v>2.0833333333333335</v>
      </c>
    </row>
    <row r="8967" spans="2:41" ht="14.5" hidden="1" x14ac:dyDescent="0.35">
      <c r="B8967" s="45" t="s">
        <v>3314</v>
      </c>
      <c r="C8967" s="54">
        <v>904521</v>
      </c>
      <c r="D8967" s="54">
        <v>904521</v>
      </c>
      <c r="E8967" s="60" t="s">
        <v>3224</v>
      </c>
      <c r="F8967" s="73">
        <v>0</v>
      </c>
      <c r="G8967" s="73">
        <v>2.0833333333333335</v>
      </c>
      <c r="H8967" s="73">
        <v>2.0833333333333335</v>
      </c>
      <c r="I8967" s="73">
        <v>2.0833333333333335</v>
      </c>
      <c r="J8967" s="81" t="s">
        <v>4230</v>
      </c>
      <c r="AL8967" s="144">
        <v>0</v>
      </c>
      <c r="AM8967" s="144">
        <v>2.0833333333333335</v>
      </c>
      <c r="AN8967" s="144">
        <v>2.0833333333333335</v>
      </c>
      <c r="AO8967" s="145">
        <v>2.0833333333333335</v>
      </c>
    </row>
    <row r="8968" spans="2:41" ht="14.5" hidden="1" x14ac:dyDescent="0.35">
      <c r="B8968" s="45" t="s">
        <v>3314</v>
      </c>
      <c r="C8968" s="54">
        <v>904594</v>
      </c>
      <c r="D8968" s="54">
        <v>904594</v>
      </c>
      <c r="E8968" s="60" t="s">
        <v>3224</v>
      </c>
      <c r="F8968" s="73">
        <v>0</v>
      </c>
      <c r="G8968" s="73">
        <v>2.0833333333333335</v>
      </c>
      <c r="H8968" s="73">
        <v>2.0833333333333335</v>
      </c>
      <c r="I8968" s="73">
        <v>2.0833333333333335</v>
      </c>
      <c r="J8968" s="81" t="s">
        <v>4230</v>
      </c>
      <c r="AL8968" s="144">
        <v>0</v>
      </c>
      <c r="AM8968" s="144">
        <v>2.0833333333333335</v>
      </c>
      <c r="AN8968" s="144">
        <v>2.0833333333333335</v>
      </c>
      <c r="AO8968" s="145">
        <v>2.0833333333333335</v>
      </c>
    </row>
    <row r="8969" spans="2:41" ht="14.5" hidden="1" x14ac:dyDescent="0.35">
      <c r="B8969" s="45" t="s">
        <v>3314</v>
      </c>
      <c r="C8969" s="54">
        <v>904970</v>
      </c>
      <c r="D8969" s="54">
        <v>904970</v>
      </c>
      <c r="E8969" s="60" t="s">
        <v>3224</v>
      </c>
      <c r="F8969" s="73">
        <v>0</v>
      </c>
      <c r="G8969" s="73">
        <v>2.0833333333333335</v>
      </c>
      <c r="H8969" s="73">
        <v>2.0833333333333335</v>
      </c>
      <c r="I8969" s="73">
        <v>2.0833333333333335</v>
      </c>
      <c r="J8969" s="81" t="s">
        <v>4230</v>
      </c>
      <c r="AL8969" s="144">
        <v>0</v>
      </c>
      <c r="AM8969" s="144">
        <v>2.0833333333333335</v>
      </c>
      <c r="AN8969" s="144">
        <v>2.0833333333333335</v>
      </c>
      <c r="AO8969" s="145">
        <v>2.0833333333333335</v>
      </c>
    </row>
    <row r="8970" spans="2:41" ht="14.5" hidden="1" x14ac:dyDescent="0.35">
      <c r="B8970" s="45" t="s">
        <v>3314</v>
      </c>
      <c r="C8970" s="54">
        <v>905639</v>
      </c>
      <c r="D8970" s="54">
        <v>905639</v>
      </c>
      <c r="E8970" s="60" t="s">
        <v>3224</v>
      </c>
      <c r="F8970" s="73">
        <v>0</v>
      </c>
      <c r="G8970" s="73">
        <v>2.0833333333333335</v>
      </c>
      <c r="H8970" s="73">
        <v>2.0833333333333335</v>
      </c>
      <c r="I8970" s="73">
        <v>2.0833333333333335</v>
      </c>
      <c r="J8970" s="81" t="s">
        <v>4230</v>
      </c>
      <c r="AL8970" s="144">
        <v>0</v>
      </c>
      <c r="AM8970" s="144">
        <v>2.0833333333333335</v>
      </c>
      <c r="AN8970" s="144">
        <v>2.0833333333333335</v>
      </c>
      <c r="AO8970" s="145">
        <v>2.0833333333333335</v>
      </c>
    </row>
    <row r="8971" spans="2:41" ht="14.5" hidden="1" x14ac:dyDescent="0.35">
      <c r="B8971" s="45" t="s">
        <v>3314</v>
      </c>
      <c r="C8971" s="54">
        <v>905845</v>
      </c>
      <c r="D8971" s="54">
        <v>905845</v>
      </c>
      <c r="E8971" s="60" t="s">
        <v>3224</v>
      </c>
      <c r="F8971" s="73">
        <v>0</v>
      </c>
      <c r="G8971" s="73">
        <v>2.0833333333333335</v>
      </c>
      <c r="H8971" s="73">
        <v>2.0833333333333335</v>
      </c>
      <c r="I8971" s="73">
        <v>2.0833333333333335</v>
      </c>
      <c r="J8971" s="81" t="s">
        <v>4230</v>
      </c>
      <c r="AL8971" s="144">
        <v>0</v>
      </c>
      <c r="AM8971" s="144">
        <v>2.0833333333333335</v>
      </c>
      <c r="AN8971" s="144">
        <v>2.0833333333333335</v>
      </c>
      <c r="AO8971" s="145">
        <v>2.0833333333333335</v>
      </c>
    </row>
    <row r="8972" spans="2:41" ht="14.5" hidden="1" x14ac:dyDescent="0.35">
      <c r="B8972" s="45" t="s">
        <v>3314</v>
      </c>
      <c r="C8972" s="54">
        <v>906095</v>
      </c>
      <c r="D8972" s="54">
        <v>906095</v>
      </c>
      <c r="E8972" s="60" t="s">
        <v>3224</v>
      </c>
      <c r="F8972" s="73">
        <v>0</v>
      </c>
      <c r="G8972" s="73">
        <v>2.0833333333333335</v>
      </c>
      <c r="H8972" s="73">
        <v>2.0833333333333335</v>
      </c>
      <c r="I8972" s="73">
        <v>2.0833333333333335</v>
      </c>
      <c r="J8972" s="81" t="s">
        <v>4230</v>
      </c>
      <c r="AL8972" s="144">
        <v>0</v>
      </c>
      <c r="AM8972" s="144">
        <v>2.0833333333333335</v>
      </c>
      <c r="AN8972" s="144">
        <v>2.0833333333333335</v>
      </c>
      <c r="AO8972" s="145">
        <v>2.0833333333333335</v>
      </c>
    </row>
    <row r="8973" spans="2:41" ht="14.5" hidden="1" x14ac:dyDescent="0.35">
      <c r="B8973" s="45" t="s">
        <v>3314</v>
      </c>
      <c r="C8973" s="54">
        <v>906595</v>
      </c>
      <c r="D8973" s="54">
        <v>906595</v>
      </c>
      <c r="E8973" s="60" t="s">
        <v>3224</v>
      </c>
      <c r="F8973" s="73">
        <v>0</v>
      </c>
      <c r="G8973" s="73">
        <v>2.0833333333333335</v>
      </c>
      <c r="H8973" s="73">
        <v>2.0833333333333335</v>
      </c>
      <c r="I8973" s="73">
        <v>2.0833333333333335</v>
      </c>
      <c r="J8973" s="81" t="s">
        <v>4230</v>
      </c>
      <c r="AL8973" s="144">
        <v>0</v>
      </c>
      <c r="AM8973" s="144">
        <v>2.0833333333333335</v>
      </c>
      <c r="AN8973" s="144">
        <v>2.0833333333333335</v>
      </c>
      <c r="AO8973" s="145">
        <v>2.0833333333333335</v>
      </c>
    </row>
    <row r="8974" spans="2:41" ht="14.5" hidden="1" x14ac:dyDescent="0.35">
      <c r="B8974" s="45" t="s">
        <v>3314</v>
      </c>
      <c r="C8974" s="54">
        <v>906677</v>
      </c>
      <c r="D8974" s="54">
        <v>906677</v>
      </c>
      <c r="E8974" s="60" t="s">
        <v>3224</v>
      </c>
      <c r="F8974" s="73">
        <v>0</v>
      </c>
      <c r="G8974" s="73">
        <v>2.0833333333333335</v>
      </c>
      <c r="H8974" s="73">
        <v>2.0833333333333335</v>
      </c>
      <c r="I8974" s="73">
        <v>2.0833333333333335</v>
      </c>
      <c r="J8974" s="81" t="s">
        <v>4230</v>
      </c>
      <c r="AL8974" s="144">
        <v>0</v>
      </c>
      <c r="AM8974" s="144">
        <v>2.0833333333333335</v>
      </c>
      <c r="AN8974" s="144">
        <v>2.0833333333333335</v>
      </c>
      <c r="AO8974" s="145">
        <v>2.0833333333333335</v>
      </c>
    </row>
    <row r="8975" spans="2:41" ht="14.5" hidden="1" x14ac:dyDescent="0.35">
      <c r="B8975" s="45" t="s">
        <v>3314</v>
      </c>
      <c r="C8975" s="54">
        <v>906807</v>
      </c>
      <c r="D8975" s="54">
        <v>906807</v>
      </c>
      <c r="E8975" s="60" t="s">
        <v>3224</v>
      </c>
      <c r="F8975" s="73">
        <v>0</v>
      </c>
      <c r="G8975" s="73">
        <v>2.0833333333333335</v>
      </c>
      <c r="H8975" s="73">
        <v>2.0833333333333335</v>
      </c>
      <c r="I8975" s="73">
        <v>2.0833333333333335</v>
      </c>
      <c r="J8975" s="81" t="s">
        <v>4230</v>
      </c>
      <c r="AL8975" s="144">
        <v>0</v>
      </c>
      <c r="AM8975" s="144">
        <v>2.0833333333333335</v>
      </c>
      <c r="AN8975" s="144">
        <v>2.0833333333333335</v>
      </c>
      <c r="AO8975" s="145">
        <v>2.0833333333333335</v>
      </c>
    </row>
    <row r="8976" spans="2:41" ht="14.5" hidden="1" x14ac:dyDescent="0.35">
      <c r="B8976" s="45" t="s">
        <v>3314</v>
      </c>
      <c r="C8976" s="54">
        <v>907114</v>
      </c>
      <c r="D8976" s="54">
        <v>907114</v>
      </c>
      <c r="E8976" s="60" t="s">
        <v>3224</v>
      </c>
      <c r="F8976" s="73">
        <v>0</v>
      </c>
      <c r="G8976" s="73">
        <v>2.0833333333333335</v>
      </c>
      <c r="H8976" s="73">
        <v>2.0833333333333335</v>
      </c>
      <c r="I8976" s="73">
        <v>2.0833333333333335</v>
      </c>
      <c r="J8976" s="81" t="s">
        <v>4230</v>
      </c>
      <c r="AL8976" s="144">
        <v>0</v>
      </c>
      <c r="AM8976" s="144">
        <v>2.0833333333333335</v>
      </c>
      <c r="AN8976" s="144">
        <v>2.0833333333333335</v>
      </c>
      <c r="AO8976" s="145">
        <v>2.0833333333333335</v>
      </c>
    </row>
    <row r="8977" spans="2:41" ht="14.5" hidden="1" x14ac:dyDescent="0.35">
      <c r="B8977" s="45" t="s">
        <v>3314</v>
      </c>
      <c r="C8977" s="54">
        <v>907307</v>
      </c>
      <c r="D8977" s="54">
        <v>907307</v>
      </c>
      <c r="E8977" s="60" t="s">
        <v>3224</v>
      </c>
      <c r="F8977" s="73">
        <v>0</v>
      </c>
      <c r="G8977" s="73">
        <v>2.0833333333333335</v>
      </c>
      <c r="H8977" s="73">
        <v>2.0833333333333335</v>
      </c>
      <c r="I8977" s="73">
        <v>2.0833333333333335</v>
      </c>
      <c r="J8977" s="81" t="s">
        <v>4230</v>
      </c>
      <c r="AL8977" s="144">
        <v>0</v>
      </c>
      <c r="AM8977" s="144">
        <v>2.0833333333333335</v>
      </c>
      <c r="AN8977" s="144">
        <v>2.0833333333333335</v>
      </c>
      <c r="AO8977" s="145">
        <v>2.0833333333333335</v>
      </c>
    </row>
    <row r="8978" spans="2:41" ht="14.5" hidden="1" x14ac:dyDescent="0.35">
      <c r="B8978" s="45" t="s">
        <v>3314</v>
      </c>
      <c r="C8978" s="54">
        <v>907358</v>
      </c>
      <c r="D8978" s="54">
        <v>907358</v>
      </c>
      <c r="E8978" s="60" t="s">
        <v>3224</v>
      </c>
      <c r="F8978" s="73">
        <v>0</v>
      </c>
      <c r="G8978" s="73">
        <v>2.0833333333333335</v>
      </c>
      <c r="H8978" s="73">
        <v>2.0833333333333335</v>
      </c>
      <c r="I8978" s="73">
        <v>2.0833333333333335</v>
      </c>
      <c r="J8978" s="81" t="s">
        <v>4230</v>
      </c>
      <c r="AL8978" s="144">
        <v>0</v>
      </c>
      <c r="AM8978" s="144">
        <v>2.0833333333333335</v>
      </c>
      <c r="AN8978" s="144">
        <v>2.0833333333333335</v>
      </c>
      <c r="AO8978" s="145">
        <v>2.0833333333333335</v>
      </c>
    </row>
    <row r="8979" spans="2:41" ht="14.5" hidden="1" x14ac:dyDescent="0.35">
      <c r="B8979" s="45" t="s">
        <v>3314</v>
      </c>
      <c r="C8979" s="54">
        <v>907434</v>
      </c>
      <c r="D8979" s="54">
        <v>907434</v>
      </c>
      <c r="E8979" s="60" t="s">
        <v>3224</v>
      </c>
      <c r="F8979" s="73">
        <v>0</v>
      </c>
      <c r="G8979" s="73">
        <v>2.0833333333333335</v>
      </c>
      <c r="H8979" s="73">
        <v>2.0833333333333335</v>
      </c>
      <c r="I8979" s="73">
        <v>2.0833333333333335</v>
      </c>
      <c r="J8979" s="81" t="s">
        <v>4230</v>
      </c>
      <c r="AL8979" s="144">
        <v>0</v>
      </c>
      <c r="AM8979" s="144">
        <v>2.0833333333333335</v>
      </c>
      <c r="AN8979" s="144">
        <v>2.0833333333333335</v>
      </c>
      <c r="AO8979" s="145">
        <v>2.0833333333333335</v>
      </c>
    </row>
    <row r="8980" spans="2:41" ht="14.5" hidden="1" x14ac:dyDescent="0.35">
      <c r="B8980" s="45" t="s">
        <v>3314</v>
      </c>
      <c r="C8980" s="54">
        <v>907615</v>
      </c>
      <c r="D8980" s="54">
        <v>907615</v>
      </c>
      <c r="E8980" s="60" t="s">
        <v>3224</v>
      </c>
      <c r="F8980" s="73">
        <v>0</v>
      </c>
      <c r="G8980" s="73">
        <v>2.0833333333333335</v>
      </c>
      <c r="H8980" s="73">
        <v>2.0833333333333335</v>
      </c>
      <c r="I8980" s="73">
        <v>2.0833333333333335</v>
      </c>
      <c r="J8980" s="81" t="s">
        <v>4230</v>
      </c>
      <c r="AL8980" s="144">
        <v>0</v>
      </c>
      <c r="AM8980" s="144">
        <v>2.0833333333333335</v>
      </c>
      <c r="AN8980" s="144">
        <v>2.0833333333333335</v>
      </c>
      <c r="AO8980" s="145">
        <v>2.0833333333333335</v>
      </c>
    </row>
    <row r="8981" spans="2:41" ht="14.5" hidden="1" x14ac:dyDescent="0.35">
      <c r="B8981" s="45" t="s">
        <v>3314</v>
      </c>
      <c r="C8981" s="54">
        <v>907724</v>
      </c>
      <c r="D8981" s="54">
        <v>907724</v>
      </c>
      <c r="E8981" s="60" t="s">
        <v>3224</v>
      </c>
      <c r="F8981" s="73">
        <v>0</v>
      </c>
      <c r="G8981" s="73">
        <v>2.0833333333333335</v>
      </c>
      <c r="H8981" s="73">
        <v>2.0833333333333335</v>
      </c>
      <c r="I8981" s="73">
        <v>2.0833333333333335</v>
      </c>
      <c r="J8981" s="81" t="s">
        <v>4230</v>
      </c>
      <c r="AL8981" s="144">
        <v>0</v>
      </c>
      <c r="AM8981" s="144">
        <v>2.0833333333333335</v>
      </c>
      <c r="AN8981" s="144">
        <v>2.0833333333333335</v>
      </c>
      <c r="AO8981" s="145">
        <v>2.0833333333333335</v>
      </c>
    </row>
    <row r="8982" spans="2:41" ht="14.5" hidden="1" x14ac:dyDescent="0.35">
      <c r="B8982" s="45" t="s">
        <v>3314</v>
      </c>
      <c r="C8982" s="54">
        <v>907748</v>
      </c>
      <c r="D8982" s="54">
        <v>907748</v>
      </c>
      <c r="E8982" s="60" t="s">
        <v>3224</v>
      </c>
      <c r="F8982" s="73">
        <v>0</v>
      </c>
      <c r="G8982" s="73">
        <v>2.0833333333333335</v>
      </c>
      <c r="H8982" s="73">
        <v>2.0833333333333335</v>
      </c>
      <c r="I8982" s="73">
        <v>2.0833333333333335</v>
      </c>
      <c r="J8982" s="81" t="s">
        <v>4230</v>
      </c>
      <c r="AL8982" s="144">
        <v>0</v>
      </c>
      <c r="AM8982" s="144">
        <v>2.0833333333333335</v>
      </c>
      <c r="AN8982" s="144">
        <v>2.0833333333333335</v>
      </c>
      <c r="AO8982" s="145">
        <v>2.0833333333333335</v>
      </c>
    </row>
    <row r="8983" spans="2:41" ht="14.5" hidden="1" x14ac:dyDescent="0.35">
      <c r="B8983" s="45" t="s">
        <v>3314</v>
      </c>
      <c r="C8983" s="54">
        <v>907807</v>
      </c>
      <c r="D8983" s="54">
        <v>907807</v>
      </c>
      <c r="E8983" s="60" t="s">
        <v>3224</v>
      </c>
      <c r="F8983" s="73">
        <v>0</v>
      </c>
      <c r="G8983" s="73">
        <v>2.0833333333333335</v>
      </c>
      <c r="H8983" s="73">
        <v>2.0833333333333335</v>
      </c>
      <c r="I8983" s="73">
        <v>2.0833333333333335</v>
      </c>
      <c r="J8983" s="81" t="s">
        <v>4230</v>
      </c>
      <c r="AL8983" s="144">
        <v>0</v>
      </c>
      <c r="AM8983" s="144">
        <v>2.0833333333333335</v>
      </c>
      <c r="AN8983" s="144">
        <v>2.0833333333333335</v>
      </c>
      <c r="AO8983" s="145">
        <v>2.0833333333333335</v>
      </c>
    </row>
    <row r="8984" spans="2:41" ht="14.5" hidden="1" x14ac:dyDescent="0.35">
      <c r="B8984" s="45" t="s">
        <v>3314</v>
      </c>
      <c r="C8984" s="54">
        <v>908059</v>
      </c>
      <c r="D8984" s="54">
        <v>908059</v>
      </c>
      <c r="E8984" s="60" t="s">
        <v>3224</v>
      </c>
      <c r="F8984" s="73">
        <v>0</v>
      </c>
      <c r="G8984" s="73">
        <v>2.0833333333333335</v>
      </c>
      <c r="H8984" s="73">
        <v>2.0833333333333335</v>
      </c>
      <c r="I8984" s="73">
        <v>2.0833333333333335</v>
      </c>
      <c r="J8984" s="81" t="s">
        <v>4230</v>
      </c>
      <c r="AL8984" s="144">
        <v>0</v>
      </c>
      <c r="AM8984" s="144">
        <v>2.0833333333333335</v>
      </c>
      <c r="AN8984" s="144">
        <v>2.0833333333333335</v>
      </c>
      <c r="AO8984" s="145">
        <v>2.0833333333333335</v>
      </c>
    </row>
    <row r="8985" spans="2:41" ht="14.5" hidden="1" x14ac:dyDescent="0.35">
      <c r="B8985" s="45" t="s">
        <v>3314</v>
      </c>
      <c r="C8985" s="54">
        <v>908497</v>
      </c>
      <c r="D8985" s="54">
        <v>908497</v>
      </c>
      <c r="E8985" s="60" t="s">
        <v>3224</v>
      </c>
      <c r="F8985" s="73">
        <v>0</v>
      </c>
      <c r="G8985" s="73">
        <v>2.0833333333333335</v>
      </c>
      <c r="H8985" s="73">
        <v>2.0833333333333335</v>
      </c>
      <c r="I8985" s="73">
        <v>2.0833333333333335</v>
      </c>
      <c r="J8985" s="81" t="s">
        <v>4230</v>
      </c>
      <c r="AL8985" s="144">
        <v>0</v>
      </c>
      <c r="AM8985" s="144">
        <v>2.0833333333333335</v>
      </c>
      <c r="AN8985" s="144">
        <v>2.0833333333333335</v>
      </c>
      <c r="AO8985" s="145">
        <v>2.0833333333333335</v>
      </c>
    </row>
    <row r="8986" spans="2:41" ht="14.5" hidden="1" x14ac:dyDescent="0.35">
      <c r="B8986" s="45" t="s">
        <v>3314</v>
      </c>
      <c r="C8986" s="54">
        <v>909013</v>
      </c>
      <c r="D8986" s="54">
        <v>909013</v>
      </c>
      <c r="E8986" s="60" t="s">
        <v>3224</v>
      </c>
      <c r="F8986" s="73">
        <v>0</v>
      </c>
      <c r="G8986" s="73">
        <v>2.0833333333333335</v>
      </c>
      <c r="H8986" s="73">
        <v>2.0833333333333335</v>
      </c>
      <c r="I8986" s="73">
        <v>2.0833333333333335</v>
      </c>
      <c r="J8986" s="81" t="s">
        <v>4230</v>
      </c>
      <c r="AL8986" s="144">
        <v>0</v>
      </c>
      <c r="AM8986" s="144">
        <v>2.0833333333333335</v>
      </c>
      <c r="AN8986" s="144">
        <v>2.0833333333333335</v>
      </c>
      <c r="AO8986" s="145">
        <v>2.0833333333333335</v>
      </c>
    </row>
    <row r="8987" spans="2:41" ht="14.5" hidden="1" x14ac:dyDescent="0.35">
      <c r="B8987" s="45" t="s">
        <v>3314</v>
      </c>
      <c r="C8987" s="54">
        <v>909120</v>
      </c>
      <c r="D8987" s="54">
        <v>909120</v>
      </c>
      <c r="E8987" s="60" t="s">
        <v>3224</v>
      </c>
      <c r="F8987" s="73">
        <v>0</v>
      </c>
      <c r="G8987" s="73">
        <v>2.0833333333333335</v>
      </c>
      <c r="H8987" s="73">
        <v>2.0833333333333335</v>
      </c>
      <c r="I8987" s="73">
        <v>2.0833333333333335</v>
      </c>
      <c r="J8987" s="81" t="s">
        <v>4230</v>
      </c>
      <c r="AL8987" s="144">
        <v>0</v>
      </c>
      <c r="AM8987" s="144">
        <v>2.0833333333333335</v>
      </c>
      <c r="AN8987" s="144">
        <v>2.0833333333333335</v>
      </c>
      <c r="AO8987" s="145">
        <v>2.0833333333333335</v>
      </c>
    </row>
    <row r="8988" spans="2:41" ht="14.5" hidden="1" x14ac:dyDescent="0.35">
      <c r="B8988" s="45" t="s">
        <v>3314</v>
      </c>
      <c r="C8988" s="54">
        <v>909451</v>
      </c>
      <c r="D8988" s="54">
        <v>909451</v>
      </c>
      <c r="E8988" s="60" t="s">
        <v>3224</v>
      </c>
      <c r="F8988" s="73">
        <v>0</v>
      </c>
      <c r="G8988" s="73">
        <v>2.0833333333333335</v>
      </c>
      <c r="H8988" s="73">
        <v>2.0833333333333335</v>
      </c>
      <c r="I8988" s="73">
        <v>2.0833333333333335</v>
      </c>
      <c r="J8988" s="81" t="s">
        <v>4230</v>
      </c>
      <c r="AL8988" s="144">
        <v>0</v>
      </c>
      <c r="AM8988" s="144">
        <v>2.0833333333333335</v>
      </c>
      <c r="AN8988" s="144">
        <v>2.0833333333333335</v>
      </c>
      <c r="AO8988" s="145">
        <v>2.0833333333333335</v>
      </c>
    </row>
    <row r="8989" spans="2:41" ht="14.5" hidden="1" x14ac:dyDescent="0.35">
      <c r="B8989" s="45" t="s">
        <v>3314</v>
      </c>
      <c r="C8989" s="54">
        <v>909719</v>
      </c>
      <c r="D8989" s="54">
        <v>909719</v>
      </c>
      <c r="E8989" s="60" t="s">
        <v>3224</v>
      </c>
      <c r="F8989" s="73">
        <v>0</v>
      </c>
      <c r="G8989" s="73">
        <v>2.0833333333333335</v>
      </c>
      <c r="H8989" s="73">
        <v>2.0833333333333335</v>
      </c>
      <c r="I8989" s="73">
        <v>2.0833333333333335</v>
      </c>
      <c r="J8989" s="81" t="s">
        <v>4230</v>
      </c>
      <c r="AL8989" s="144">
        <v>0</v>
      </c>
      <c r="AM8989" s="144">
        <v>2.0833333333333335</v>
      </c>
      <c r="AN8989" s="144">
        <v>2.0833333333333335</v>
      </c>
      <c r="AO8989" s="145">
        <v>2.0833333333333335</v>
      </c>
    </row>
    <row r="8990" spans="2:41" ht="14.5" hidden="1" x14ac:dyDescent="0.35">
      <c r="B8990" s="45" t="s">
        <v>3314</v>
      </c>
      <c r="C8990" s="54">
        <v>909722</v>
      </c>
      <c r="D8990" s="54">
        <v>909722</v>
      </c>
      <c r="E8990" s="60" t="s">
        <v>3224</v>
      </c>
      <c r="F8990" s="73">
        <v>0</v>
      </c>
      <c r="G8990" s="73">
        <v>2.0833333333333335</v>
      </c>
      <c r="H8990" s="73">
        <v>2.0833333333333335</v>
      </c>
      <c r="I8990" s="73">
        <v>2.0833333333333335</v>
      </c>
      <c r="J8990" s="81" t="s">
        <v>4230</v>
      </c>
      <c r="AL8990" s="144">
        <v>0</v>
      </c>
      <c r="AM8990" s="144">
        <v>2.0833333333333335</v>
      </c>
      <c r="AN8990" s="144">
        <v>2.0833333333333335</v>
      </c>
      <c r="AO8990" s="145">
        <v>2.0833333333333335</v>
      </c>
    </row>
    <row r="8991" spans="2:41" ht="14.5" hidden="1" x14ac:dyDescent="0.35">
      <c r="B8991" s="45" t="s">
        <v>3314</v>
      </c>
      <c r="C8991" s="54">
        <v>909993</v>
      </c>
      <c r="D8991" s="54">
        <v>909993</v>
      </c>
      <c r="E8991" s="60" t="s">
        <v>3224</v>
      </c>
      <c r="F8991" s="73">
        <v>0</v>
      </c>
      <c r="G8991" s="73">
        <v>2.0833333333333335</v>
      </c>
      <c r="H8991" s="73">
        <v>2.0833333333333335</v>
      </c>
      <c r="I8991" s="73">
        <v>2.0833333333333335</v>
      </c>
      <c r="J8991" s="81" t="s">
        <v>4230</v>
      </c>
      <c r="AL8991" s="144">
        <v>0</v>
      </c>
      <c r="AM8991" s="144">
        <v>2.0833333333333335</v>
      </c>
      <c r="AN8991" s="144">
        <v>2.0833333333333335</v>
      </c>
      <c r="AO8991" s="145">
        <v>2.0833333333333335</v>
      </c>
    </row>
    <row r="8992" spans="2:41" ht="14.5" hidden="1" x14ac:dyDescent="0.35">
      <c r="B8992" s="45" t="s">
        <v>3314</v>
      </c>
      <c r="C8992" s="54">
        <v>911398</v>
      </c>
      <c r="D8992" s="54">
        <v>911398</v>
      </c>
      <c r="E8992" s="60" t="s">
        <v>3224</v>
      </c>
      <c r="F8992" s="73">
        <v>0</v>
      </c>
      <c r="G8992" s="73">
        <v>2.0833333333333335</v>
      </c>
      <c r="H8992" s="73">
        <v>2.0833333333333335</v>
      </c>
      <c r="I8992" s="73">
        <v>2.0833333333333335</v>
      </c>
      <c r="J8992" s="81" t="s">
        <v>4230</v>
      </c>
      <c r="AL8992" s="144">
        <v>0</v>
      </c>
      <c r="AM8992" s="144">
        <v>2.0833333333333335</v>
      </c>
      <c r="AN8992" s="144">
        <v>2.0833333333333335</v>
      </c>
      <c r="AO8992" s="145">
        <v>2.0833333333333335</v>
      </c>
    </row>
    <row r="8993" spans="2:41" ht="14.5" hidden="1" x14ac:dyDescent="0.35">
      <c r="B8993" s="45" t="s">
        <v>3314</v>
      </c>
      <c r="C8993" s="54">
        <v>911540</v>
      </c>
      <c r="D8993" s="54">
        <v>911540</v>
      </c>
      <c r="E8993" s="60" t="s">
        <v>3224</v>
      </c>
      <c r="F8993" s="73">
        <v>0</v>
      </c>
      <c r="G8993" s="73">
        <v>2.0833333333333335</v>
      </c>
      <c r="H8993" s="73">
        <v>2.0833333333333335</v>
      </c>
      <c r="I8993" s="73">
        <v>2.0833333333333335</v>
      </c>
      <c r="J8993" s="81" t="s">
        <v>4230</v>
      </c>
      <c r="AL8993" s="144">
        <v>0</v>
      </c>
      <c r="AM8993" s="144">
        <v>2.0833333333333335</v>
      </c>
      <c r="AN8993" s="144">
        <v>2.0833333333333335</v>
      </c>
      <c r="AO8993" s="145">
        <v>2.0833333333333335</v>
      </c>
    </row>
    <row r="8994" spans="2:41" ht="14.5" hidden="1" x14ac:dyDescent="0.35">
      <c r="B8994" s="45" t="s">
        <v>3314</v>
      </c>
      <c r="C8994" s="54">
        <v>911619</v>
      </c>
      <c r="D8994" s="54">
        <v>911620</v>
      </c>
      <c r="E8994" s="60" t="s">
        <v>3224</v>
      </c>
      <c r="F8994" s="73">
        <v>0</v>
      </c>
      <c r="G8994" s="73">
        <v>2.0833333333333335</v>
      </c>
      <c r="H8994" s="73">
        <v>2.0833333333333335</v>
      </c>
      <c r="I8994" s="73">
        <v>2.0833333333333335</v>
      </c>
      <c r="J8994" s="81" t="s">
        <v>4230</v>
      </c>
      <c r="AL8994" s="144">
        <v>0</v>
      </c>
      <c r="AM8994" s="144">
        <v>2.0833333333333335</v>
      </c>
      <c r="AN8994" s="144">
        <v>2.0833333333333335</v>
      </c>
      <c r="AO8994" s="145">
        <v>2.0833333333333335</v>
      </c>
    </row>
    <row r="8995" spans="2:41" ht="14.5" hidden="1" x14ac:dyDescent="0.35">
      <c r="B8995" s="45" t="s">
        <v>3314</v>
      </c>
      <c r="C8995" s="54">
        <v>911654</v>
      </c>
      <c r="D8995" s="54">
        <v>911654</v>
      </c>
      <c r="E8995" s="60" t="s">
        <v>3224</v>
      </c>
      <c r="F8995" s="73">
        <v>0</v>
      </c>
      <c r="G8995" s="73">
        <v>2.0833333333333335</v>
      </c>
      <c r="H8995" s="73">
        <v>2.0833333333333335</v>
      </c>
      <c r="I8995" s="73">
        <v>2.0833333333333335</v>
      </c>
      <c r="J8995" s="81" t="s">
        <v>4230</v>
      </c>
      <c r="AL8995" s="144">
        <v>0</v>
      </c>
      <c r="AM8995" s="144">
        <v>2.0833333333333335</v>
      </c>
      <c r="AN8995" s="144">
        <v>2.0833333333333335</v>
      </c>
      <c r="AO8995" s="145">
        <v>2.0833333333333335</v>
      </c>
    </row>
    <row r="8996" spans="2:41" ht="14.5" hidden="1" x14ac:dyDescent="0.35">
      <c r="B8996" s="45" t="s">
        <v>3314</v>
      </c>
      <c r="C8996" s="54">
        <v>911989</v>
      </c>
      <c r="D8996" s="54">
        <v>911989</v>
      </c>
      <c r="E8996" s="60" t="s">
        <v>3224</v>
      </c>
      <c r="F8996" s="73">
        <v>0</v>
      </c>
      <c r="G8996" s="73">
        <v>2.0833333333333335</v>
      </c>
      <c r="H8996" s="73">
        <v>2.0833333333333335</v>
      </c>
      <c r="I8996" s="73">
        <v>2.0833333333333335</v>
      </c>
      <c r="J8996" s="81" t="s">
        <v>4230</v>
      </c>
      <c r="AL8996" s="144">
        <v>0</v>
      </c>
      <c r="AM8996" s="144">
        <v>2.0833333333333335</v>
      </c>
      <c r="AN8996" s="144">
        <v>2.0833333333333335</v>
      </c>
      <c r="AO8996" s="145">
        <v>2.0833333333333335</v>
      </c>
    </row>
    <row r="8997" spans="2:41" ht="14.5" hidden="1" x14ac:dyDescent="0.35">
      <c r="B8997" s="45" t="s">
        <v>3314</v>
      </c>
      <c r="C8997" s="54">
        <v>912212</v>
      </c>
      <c r="D8997" s="54">
        <v>912212</v>
      </c>
      <c r="E8997" s="60" t="s">
        <v>3224</v>
      </c>
      <c r="F8997" s="73">
        <v>0</v>
      </c>
      <c r="G8997" s="73">
        <v>2.0833333333333335</v>
      </c>
      <c r="H8997" s="73">
        <v>2.0833333333333335</v>
      </c>
      <c r="I8997" s="73">
        <v>2.0833333333333335</v>
      </c>
      <c r="J8997" s="81" t="s">
        <v>4230</v>
      </c>
      <c r="AL8997" s="144">
        <v>0</v>
      </c>
      <c r="AM8997" s="144">
        <v>2.0833333333333335</v>
      </c>
      <c r="AN8997" s="144">
        <v>2.0833333333333335</v>
      </c>
      <c r="AO8997" s="145">
        <v>2.0833333333333335</v>
      </c>
    </row>
    <row r="8998" spans="2:41" ht="14.5" hidden="1" x14ac:dyDescent="0.35">
      <c r="B8998" s="45" t="s">
        <v>3314</v>
      </c>
      <c r="C8998" s="54">
        <v>913124</v>
      </c>
      <c r="D8998" s="54">
        <v>913124</v>
      </c>
      <c r="E8998" s="60" t="s">
        <v>3224</v>
      </c>
      <c r="F8998" s="73">
        <v>0</v>
      </c>
      <c r="G8998" s="73">
        <v>2.0833333333333335</v>
      </c>
      <c r="H8998" s="73">
        <v>2.0833333333333335</v>
      </c>
      <c r="I8998" s="73">
        <v>2.0833333333333335</v>
      </c>
      <c r="J8998" s="81" t="s">
        <v>4230</v>
      </c>
      <c r="AL8998" s="144">
        <v>0</v>
      </c>
      <c r="AM8998" s="144">
        <v>2.0833333333333335</v>
      </c>
      <c r="AN8998" s="144">
        <v>2.0833333333333335</v>
      </c>
      <c r="AO8998" s="145">
        <v>2.0833333333333335</v>
      </c>
    </row>
    <row r="8999" spans="2:41" ht="14.5" hidden="1" x14ac:dyDescent="0.35">
      <c r="B8999" s="45" t="s">
        <v>3314</v>
      </c>
      <c r="C8999" s="54">
        <v>913324</v>
      </c>
      <c r="D8999" s="54">
        <v>913324</v>
      </c>
      <c r="E8999" s="60" t="s">
        <v>3224</v>
      </c>
      <c r="F8999" s="73">
        <v>0</v>
      </c>
      <c r="G8999" s="73">
        <v>2.0833333333333335</v>
      </c>
      <c r="H8999" s="73">
        <v>2.0833333333333335</v>
      </c>
      <c r="I8999" s="73">
        <v>2.0833333333333335</v>
      </c>
      <c r="J8999" s="81" t="s">
        <v>4230</v>
      </c>
      <c r="AL8999" s="144">
        <v>0</v>
      </c>
      <c r="AM8999" s="144">
        <v>2.0833333333333335</v>
      </c>
      <c r="AN8999" s="144">
        <v>2.0833333333333335</v>
      </c>
      <c r="AO8999" s="145">
        <v>2.0833333333333335</v>
      </c>
    </row>
    <row r="9000" spans="2:41" ht="14.5" hidden="1" x14ac:dyDescent="0.35">
      <c r="B9000" s="45" t="s">
        <v>3314</v>
      </c>
      <c r="C9000" s="54">
        <v>913497</v>
      </c>
      <c r="D9000" s="54">
        <v>913497</v>
      </c>
      <c r="E9000" s="60" t="s">
        <v>3224</v>
      </c>
      <c r="F9000" s="73">
        <v>0</v>
      </c>
      <c r="G9000" s="73">
        <v>2.0833333333333335</v>
      </c>
      <c r="H9000" s="73">
        <v>2.0833333333333335</v>
      </c>
      <c r="I9000" s="73">
        <v>2.0833333333333335</v>
      </c>
      <c r="J9000" s="81" t="s">
        <v>4230</v>
      </c>
      <c r="AL9000" s="144">
        <v>0</v>
      </c>
      <c r="AM9000" s="144">
        <v>2.0833333333333335</v>
      </c>
      <c r="AN9000" s="144">
        <v>2.0833333333333335</v>
      </c>
      <c r="AO9000" s="145">
        <v>2.0833333333333335</v>
      </c>
    </row>
    <row r="9001" spans="2:41" ht="14.5" hidden="1" x14ac:dyDescent="0.35">
      <c r="B9001" s="45" t="s">
        <v>3314</v>
      </c>
      <c r="C9001" s="54">
        <v>913661</v>
      </c>
      <c r="D9001" s="54">
        <v>913661</v>
      </c>
      <c r="E9001" s="60" t="s">
        <v>3224</v>
      </c>
      <c r="F9001" s="73">
        <v>0</v>
      </c>
      <c r="G9001" s="73">
        <v>2.0833333333333335</v>
      </c>
      <c r="H9001" s="73">
        <v>2.0833333333333335</v>
      </c>
      <c r="I9001" s="73">
        <v>2.0833333333333335</v>
      </c>
      <c r="J9001" s="81" t="s">
        <v>4230</v>
      </c>
      <c r="AL9001" s="144">
        <v>0</v>
      </c>
      <c r="AM9001" s="144">
        <v>2.0833333333333335</v>
      </c>
      <c r="AN9001" s="144">
        <v>2.0833333333333335</v>
      </c>
      <c r="AO9001" s="145">
        <v>2.0833333333333335</v>
      </c>
    </row>
    <row r="9002" spans="2:41" ht="14.5" hidden="1" x14ac:dyDescent="0.35">
      <c r="B9002" s="45" t="s">
        <v>3314</v>
      </c>
      <c r="C9002" s="54">
        <v>913701</v>
      </c>
      <c r="D9002" s="54">
        <v>913701</v>
      </c>
      <c r="E9002" s="60" t="s">
        <v>3224</v>
      </c>
      <c r="F9002" s="73">
        <v>0</v>
      </c>
      <c r="G9002" s="73">
        <v>2.0833333333333335</v>
      </c>
      <c r="H9002" s="73">
        <v>2.0833333333333335</v>
      </c>
      <c r="I9002" s="73">
        <v>2.0833333333333335</v>
      </c>
      <c r="J9002" s="81" t="s">
        <v>4230</v>
      </c>
      <c r="AL9002" s="144">
        <v>0</v>
      </c>
      <c r="AM9002" s="144">
        <v>2.0833333333333335</v>
      </c>
      <c r="AN9002" s="144">
        <v>2.0833333333333335</v>
      </c>
      <c r="AO9002" s="145">
        <v>2.0833333333333335</v>
      </c>
    </row>
    <row r="9003" spans="2:41" ht="14.5" hidden="1" x14ac:dyDescent="0.35">
      <c r="B9003" s="45" t="s">
        <v>3314</v>
      </c>
      <c r="C9003" s="54">
        <v>982037</v>
      </c>
      <c r="D9003" s="54">
        <v>982037</v>
      </c>
      <c r="E9003" s="60" t="s">
        <v>3224</v>
      </c>
      <c r="F9003" s="73">
        <v>0</v>
      </c>
      <c r="G9003" s="73">
        <v>2.0833333333333335</v>
      </c>
      <c r="H9003" s="73">
        <v>2.0833333333333335</v>
      </c>
      <c r="I9003" s="73">
        <v>2.0833333333333335</v>
      </c>
      <c r="J9003" s="81" t="s">
        <v>4230</v>
      </c>
      <c r="AL9003" s="144">
        <v>0</v>
      </c>
      <c r="AM9003" s="144">
        <v>2.0833333333333335</v>
      </c>
      <c r="AN9003" s="144">
        <v>2.0833333333333335</v>
      </c>
      <c r="AO9003" s="145">
        <v>2.0833333333333335</v>
      </c>
    </row>
    <row r="9004" spans="2:41" ht="14.5" hidden="1" x14ac:dyDescent="0.35">
      <c r="B9004" s="45" t="s">
        <v>3314</v>
      </c>
      <c r="C9004" s="54">
        <v>982131</v>
      </c>
      <c r="D9004" s="54">
        <v>982131</v>
      </c>
      <c r="E9004" s="60" t="s">
        <v>3224</v>
      </c>
      <c r="F9004" s="73">
        <v>0</v>
      </c>
      <c r="G9004" s="73">
        <v>2.0833333333333335</v>
      </c>
      <c r="H9004" s="73">
        <v>2.0833333333333335</v>
      </c>
      <c r="I9004" s="73">
        <v>2.0833333333333335</v>
      </c>
      <c r="J9004" s="81" t="s">
        <v>4230</v>
      </c>
      <c r="AL9004" s="144">
        <v>0</v>
      </c>
      <c r="AM9004" s="144">
        <v>2.0833333333333335</v>
      </c>
      <c r="AN9004" s="144">
        <v>2.0833333333333335</v>
      </c>
      <c r="AO9004" s="145">
        <v>2.0833333333333335</v>
      </c>
    </row>
    <row r="9005" spans="2:41" ht="14.5" hidden="1" x14ac:dyDescent="0.35">
      <c r="B9005" s="45" t="s">
        <v>3314</v>
      </c>
      <c r="C9005" s="54">
        <v>982228</v>
      </c>
      <c r="D9005" s="54">
        <v>982228</v>
      </c>
      <c r="E9005" s="60" t="s">
        <v>3224</v>
      </c>
      <c r="F9005" s="73">
        <v>0</v>
      </c>
      <c r="G9005" s="73">
        <v>2.0833333333333335</v>
      </c>
      <c r="H9005" s="73">
        <v>2.0833333333333335</v>
      </c>
      <c r="I9005" s="73">
        <v>2.0833333333333335</v>
      </c>
      <c r="J9005" s="81" t="s">
        <v>4230</v>
      </c>
      <c r="AL9005" s="144">
        <v>0</v>
      </c>
      <c r="AM9005" s="144">
        <v>2.0833333333333335</v>
      </c>
      <c r="AN9005" s="144">
        <v>2.0833333333333335</v>
      </c>
      <c r="AO9005" s="145">
        <v>2.0833333333333335</v>
      </c>
    </row>
    <row r="9006" spans="2:41" ht="14.5" hidden="1" x14ac:dyDescent="0.35">
      <c r="B9006" s="45" t="s">
        <v>3314</v>
      </c>
      <c r="C9006" s="54">
        <v>982255</v>
      </c>
      <c r="D9006" s="54">
        <v>982255</v>
      </c>
      <c r="E9006" s="60" t="s">
        <v>3224</v>
      </c>
      <c r="F9006" s="73">
        <v>0</v>
      </c>
      <c r="G9006" s="73">
        <v>2.0833333333333335</v>
      </c>
      <c r="H9006" s="73">
        <v>2.0833333333333335</v>
      </c>
      <c r="I9006" s="73">
        <v>2.0833333333333335</v>
      </c>
      <c r="J9006" s="81" t="s">
        <v>4230</v>
      </c>
      <c r="AL9006" s="144">
        <v>0</v>
      </c>
      <c r="AM9006" s="144">
        <v>2.0833333333333335</v>
      </c>
      <c r="AN9006" s="144">
        <v>2.0833333333333335</v>
      </c>
      <c r="AO9006" s="145">
        <v>2.0833333333333335</v>
      </c>
    </row>
    <row r="9007" spans="2:41" ht="14.5" hidden="1" x14ac:dyDescent="0.35">
      <c r="B9007" s="45" t="s">
        <v>3314</v>
      </c>
      <c r="C9007" s="54">
        <v>982434</v>
      </c>
      <c r="D9007" s="54">
        <v>982434</v>
      </c>
      <c r="E9007" s="60" t="s">
        <v>3224</v>
      </c>
      <c r="F9007" s="73">
        <v>0</v>
      </c>
      <c r="G9007" s="73">
        <v>2.0833333333333335</v>
      </c>
      <c r="H9007" s="73">
        <v>2.0833333333333335</v>
      </c>
      <c r="I9007" s="73">
        <v>2.0833333333333335</v>
      </c>
      <c r="J9007" s="81" t="s">
        <v>4230</v>
      </c>
      <c r="AL9007" s="144">
        <v>0</v>
      </c>
      <c r="AM9007" s="144">
        <v>2.0833333333333335</v>
      </c>
      <c r="AN9007" s="144">
        <v>2.0833333333333335</v>
      </c>
      <c r="AO9007" s="145">
        <v>2.0833333333333335</v>
      </c>
    </row>
    <row r="9008" spans="2:41" ht="14.5" hidden="1" x14ac:dyDescent="0.35">
      <c r="B9008" s="45" t="s">
        <v>3314</v>
      </c>
      <c r="C9008" s="54">
        <v>982780</v>
      </c>
      <c r="D9008" s="54">
        <v>982780</v>
      </c>
      <c r="E9008" s="60" t="s">
        <v>3224</v>
      </c>
      <c r="F9008" s="73">
        <v>0</v>
      </c>
      <c r="G9008" s="73">
        <v>2.0833333333333335</v>
      </c>
      <c r="H9008" s="73">
        <v>2.0833333333333335</v>
      </c>
      <c r="I9008" s="73">
        <v>2.0833333333333335</v>
      </c>
      <c r="J9008" s="81" t="s">
        <v>4230</v>
      </c>
      <c r="AL9008" s="144">
        <v>0</v>
      </c>
      <c r="AM9008" s="144">
        <v>2.0833333333333335</v>
      </c>
      <c r="AN9008" s="144">
        <v>2.0833333333333335</v>
      </c>
      <c r="AO9008" s="145">
        <v>2.0833333333333335</v>
      </c>
    </row>
    <row r="9009" spans="2:41" ht="14.5" hidden="1" x14ac:dyDescent="0.35">
      <c r="B9009" s="45" t="s">
        <v>3314</v>
      </c>
      <c r="C9009" s="54">
        <v>982869</v>
      </c>
      <c r="D9009" s="54">
        <v>982869</v>
      </c>
      <c r="E9009" s="60" t="s">
        <v>3224</v>
      </c>
      <c r="F9009" s="73">
        <v>0</v>
      </c>
      <c r="G9009" s="73">
        <v>2.0833333333333335</v>
      </c>
      <c r="H9009" s="73">
        <v>2.0833333333333335</v>
      </c>
      <c r="I9009" s="73">
        <v>2.0833333333333335</v>
      </c>
      <c r="J9009" s="81" t="s">
        <v>4230</v>
      </c>
      <c r="AL9009" s="144">
        <v>0</v>
      </c>
      <c r="AM9009" s="144">
        <v>2.0833333333333335</v>
      </c>
      <c r="AN9009" s="144">
        <v>2.0833333333333335</v>
      </c>
      <c r="AO9009" s="145">
        <v>2.0833333333333335</v>
      </c>
    </row>
    <row r="9010" spans="2:41" ht="14.5" hidden="1" x14ac:dyDescent="0.35">
      <c r="B9010" s="45" t="s">
        <v>3314</v>
      </c>
      <c r="C9010" s="54">
        <v>982904</v>
      </c>
      <c r="D9010" s="54">
        <v>982904</v>
      </c>
      <c r="E9010" s="60" t="s">
        <v>3224</v>
      </c>
      <c r="F9010" s="73">
        <v>0</v>
      </c>
      <c r="G9010" s="73">
        <v>2.0833333333333335</v>
      </c>
      <c r="H9010" s="73">
        <v>2.0833333333333335</v>
      </c>
      <c r="I9010" s="73">
        <v>2.0833333333333335</v>
      </c>
      <c r="J9010" s="81" t="s">
        <v>4230</v>
      </c>
      <c r="AL9010" s="144">
        <v>0</v>
      </c>
      <c r="AM9010" s="144">
        <v>2.0833333333333335</v>
      </c>
      <c r="AN9010" s="144">
        <v>2.0833333333333335</v>
      </c>
      <c r="AO9010" s="145">
        <v>2.0833333333333335</v>
      </c>
    </row>
    <row r="9011" spans="2:41" ht="14.5" hidden="1" x14ac:dyDescent="0.35">
      <c r="B9011" s="45" t="s">
        <v>3314</v>
      </c>
      <c r="C9011" s="54">
        <v>982913</v>
      </c>
      <c r="D9011" s="54">
        <v>982913</v>
      </c>
      <c r="E9011" s="60" t="s">
        <v>3224</v>
      </c>
      <c r="F9011" s="73">
        <v>0</v>
      </c>
      <c r="G9011" s="73">
        <v>2.0833333333333335</v>
      </c>
      <c r="H9011" s="73">
        <v>2.0833333333333335</v>
      </c>
      <c r="I9011" s="73">
        <v>2.0833333333333335</v>
      </c>
      <c r="J9011" s="81" t="s">
        <v>4230</v>
      </c>
      <c r="AL9011" s="144">
        <v>0</v>
      </c>
      <c r="AM9011" s="144">
        <v>2.0833333333333335</v>
      </c>
      <c r="AN9011" s="144">
        <v>2.0833333333333335</v>
      </c>
      <c r="AO9011" s="145">
        <v>2.0833333333333335</v>
      </c>
    </row>
    <row r="9012" spans="2:41" ht="14.5" hidden="1" x14ac:dyDescent="0.35">
      <c r="B9012" s="45" t="s">
        <v>3314</v>
      </c>
      <c r="C9012" s="54">
        <v>983003</v>
      </c>
      <c r="D9012" s="54">
        <v>983003</v>
      </c>
      <c r="E9012" s="60" t="s">
        <v>3224</v>
      </c>
      <c r="F9012" s="73">
        <v>0</v>
      </c>
      <c r="G9012" s="73">
        <v>2.0833333333333335</v>
      </c>
      <c r="H9012" s="73">
        <v>2.0833333333333335</v>
      </c>
      <c r="I9012" s="73">
        <v>2.0833333333333335</v>
      </c>
      <c r="J9012" s="81" t="s">
        <v>4230</v>
      </c>
      <c r="AL9012" s="144">
        <v>0</v>
      </c>
      <c r="AM9012" s="144">
        <v>2.0833333333333335</v>
      </c>
      <c r="AN9012" s="144">
        <v>2.0833333333333335</v>
      </c>
      <c r="AO9012" s="145">
        <v>2.0833333333333335</v>
      </c>
    </row>
    <row r="9013" spans="2:41" ht="14.5" hidden="1" x14ac:dyDescent="0.35">
      <c r="B9013" s="45" t="s">
        <v>3314</v>
      </c>
      <c r="C9013" s="54">
        <v>983056</v>
      </c>
      <c r="D9013" s="54">
        <v>983056</v>
      </c>
      <c r="E9013" s="60" t="s">
        <v>3224</v>
      </c>
      <c r="F9013" s="73">
        <v>0</v>
      </c>
      <c r="G9013" s="73">
        <v>2.0833333333333335</v>
      </c>
      <c r="H9013" s="73">
        <v>2.0833333333333335</v>
      </c>
      <c r="I9013" s="73">
        <v>2.0833333333333335</v>
      </c>
      <c r="J9013" s="81" t="s">
        <v>4230</v>
      </c>
      <c r="AL9013" s="144">
        <v>0</v>
      </c>
      <c r="AM9013" s="144">
        <v>2.0833333333333335</v>
      </c>
      <c r="AN9013" s="144">
        <v>2.0833333333333335</v>
      </c>
      <c r="AO9013" s="145">
        <v>2.0833333333333335</v>
      </c>
    </row>
    <row r="9014" spans="2:41" ht="14.5" hidden="1" x14ac:dyDescent="0.35">
      <c r="B9014" s="45" t="s">
        <v>3314</v>
      </c>
      <c r="C9014" s="54">
        <v>983193</v>
      </c>
      <c r="D9014" s="54">
        <v>983193</v>
      </c>
      <c r="E9014" s="60" t="s">
        <v>3224</v>
      </c>
      <c r="F9014" s="73">
        <v>0</v>
      </c>
      <c r="G9014" s="73">
        <v>2.0833333333333335</v>
      </c>
      <c r="H9014" s="73">
        <v>2.0833333333333335</v>
      </c>
      <c r="I9014" s="73">
        <v>2.0833333333333335</v>
      </c>
      <c r="J9014" s="81" t="s">
        <v>4230</v>
      </c>
      <c r="AL9014" s="144">
        <v>0</v>
      </c>
      <c r="AM9014" s="144">
        <v>2.0833333333333335</v>
      </c>
      <c r="AN9014" s="144">
        <v>2.0833333333333335</v>
      </c>
      <c r="AO9014" s="145">
        <v>2.0833333333333335</v>
      </c>
    </row>
    <row r="9015" spans="2:41" ht="14.5" hidden="1" x14ac:dyDescent="0.35">
      <c r="B9015" s="45" t="s">
        <v>3314</v>
      </c>
      <c r="C9015" s="54">
        <v>983490</v>
      </c>
      <c r="D9015" s="54">
        <v>983490</v>
      </c>
      <c r="E9015" s="60" t="s">
        <v>3224</v>
      </c>
      <c r="F9015" s="73">
        <v>0</v>
      </c>
      <c r="G9015" s="73">
        <v>2.0833333333333335</v>
      </c>
      <c r="H9015" s="73">
        <v>2.0833333333333335</v>
      </c>
      <c r="I9015" s="73">
        <v>2.0833333333333335</v>
      </c>
      <c r="J9015" s="81" t="s">
        <v>4230</v>
      </c>
      <c r="AL9015" s="144">
        <v>0</v>
      </c>
      <c r="AM9015" s="144">
        <v>2.0833333333333335</v>
      </c>
      <c r="AN9015" s="144">
        <v>2.0833333333333335</v>
      </c>
      <c r="AO9015" s="145">
        <v>2.0833333333333335</v>
      </c>
    </row>
    <row r="9016" spans="2:41" ht="14.5" hidden="1" x14ac:dyDescent="0.35">
      <c r="B9016" s="45" t="s">
        <v>3314</v>
      </c>
      <c r="C9016" s="54">
        <v>983528</v>
      </c>
      <c r="D9016" s="54">
        <v>983528</v>
      </c>
      <c r="E9016" s="60" t="s">
        <v>3224</v>
      </c>
      <c r="F9016" s="73">
        <v>0</v>
      </c>
      <c r="G9016" s="73">
        <v>2.0833333333333335</v>
      </c>
      <c r="H9016" s="73">
        <v>2.0833333333333335</v>
      </c>
      <c r="I9016" s="73">
        <v>2.0833333333333335</v>
      </c>
      <c r="J9016" s="81" t="s">
        <v>4230</v>
      </c>
      <c r="AL9016" s="144">
        <v>0</v>
      </c>
      <c r="AM9016" s="144">
        <v>2.0833333333333335</v>
      </c>
      <c r="AN9016" s="144">
        <v>2.0833333333333335</v>
      </c>
      <c r="AO9016" s="145">
        <v>2.0833333333333335</v>
      </c>
    </row>
    <row r="9017" spans="2:41" ht="14.5" hidden="1" x14ac:dyDescent="0.35">
      <c r="B9017" s="45" t="s">
        <v>3314</v>
      </c>
      <c r="C9017" s="54">
        <v>983552</v>
      </c>
      <c r="D9017" s="54">
        <v>983552</v>
      </c>
      <c r="E9017" s="60" t="s">
        <v>3224</v>
      </c>
      <c r="F9017" s="73">
        <v>0</v>
      </c>
      <c r="G9017" s="73">
        <v>2.0833333333333335</v>
      </c>
      <c r="H9017" s="73">
        <v>2.0833333333333335</v>
      </c>
      <c r="I9017" s="73">
        <v>2.0833333333333335</v>
      </c>
      <c r="J9017" s="81" t="s">
        <v>4230</v>
      </c>
      <c r="AL9017" s="144">
        <v>0</v>
      </c>
      <c r="AM9017" s="144">
        <v>2.0833333333333335</v>
      </c>
      <c r="AN9017" s="144">
        <v>2.0833333333333335</v>
      </c>
      <c r="AO9017" s="145">
        <v>2.0833333333333335</v>
      </c>
    </row>
    <row r="9018" spans="2:41" ht="14.5" hidden="1" x14ac:dyDescent="0.35">
      <c r="B9018" s="45" t="s">
        <v>3314</v>
      </c>
      <c r="C9018" s="54">
        <v>983600</v>
      </c>
      <c r="D9018" s="54">
        <v>983600</v>
      </c>
      <c r="E9018" s="60" t="s">
        <v>3224</v>
      </c>
      <c r="F9018" s="73">
        <v>0</v>
      </c>
      <c r="G9018" s="73">
        <v>2.0833333333333335</v>
      </c>
      <c r="H9018" s="73">
        <v>2.0833333333333335</v>
      </c>
      <c r="I9018" s="73">
        <v>2.0833333333333335</v>
      </c>
      <c r="J9018" s="81" t="s">
        <v>4230</v>
      </c>
      <c r="AL9018" s="144">
        <v>0</v>
      </c>
      <c r="AM9018" s="144">
        <v>2.0833333333333335</v>
      </c>
      <c r="AN9018" s="144">
        <v>2.0833333333333335</v>
      </c>
      <c r="AO9018" s="145">
        <v>2.0833333333333335</v>
      </c>
    </row>
    <row r="9019" spans="2:41" ht="14.5" hidden="1" x14ac:dyDescent="0.35">
      <c r="B9019" s="45" t="s">
        <v>3314</v>
      </c>
      <c r="C9019" s="54">
        <v>983619</v>
      </c>
      <c r="D9019" s="54">
        <v>983619</v>
      </c>
      <c r="E9019" s="60" t="s">
        <v>3224</v>
      </c>
      <c r="F9019" s="73">
        <v>0</v>
      </c>
      <c r="G9019" s="73">
        <v>2.0833333333333335</v>
      </c>
      <c r="H9019" s="73">
        <v>2.0833333333333335</v>
      </c>
      <c r="I9019" s="73">
        <v>2.0833333333333335</v>
      </c>
      <c r="J9019" s="81" t="s">
        <v>4230</v>
      </c>
      <c r="AL9019" s="144">
        <v>0</v>
      </c>
      <c r="AM9019" s="144">
        <v>2.0833333333333335</v>
      </c>
      <c r="AN9019" s="144">
        <v>2.0833333333333335</v>
      </c>
      <c r="AO9019" s="145">
        <v>2.0833333333333335</v>
      </c>
    </row>
    <row r="9020" spans="2:41" ht="14.5" hidden="1" x14ac:dyDescent="0.35">
      <c r="B9020" s="45" t="s">
        <v>3314</v>
      </c>
      <c r="C9020" s="54">
        <v>983665</v>
      </c>
      <c r="D9020" s="54">
        <v>983665</v>
      </c>
      <c r="E9020" s="60" t="s">
        <v>3224</v>
      </c>
      <c r="F9020" s="73">
        <v>0</v>
      </c>
      <c r="G9020" s="73">
        <v>2.0833333333333335</v>
      </c>
      <c r="H9020" s="73">
        <v>2.0833333333333335</v>
      </c>
      <c r="I9020" s="73">
        <v>2.0833333333333335</v>
      </c>
      <c r="J9020" s="81" t="s">
        <v>4230</v>
      </c>
      <c r="AL9020" s="144">
        <v>0</v>
      </c>
      <c r="AM9020" s="144">
        <v>2.0833333333333335</v>
      </c>
      <c r="AN9020" s="144">
        <v>2.0833333333333335</v>
      </c>
      <c r="AO9020" s="145">
        <v>2.0833333333333335</v>
      </c>
    </row>
    <row r="9021" spans="2:41" ht="14.5" hidden="1" x14ac:dyDescent="0.35">
      <c r="B9021" s="45" t="s">
        <v>3314</v>
      </c>
      <c r="C9021" s="54">
        <v>983684</v>
      </c>
      <c r="D9021" s="54">
        <v>983684</v>
      </c>
      <c r="E9021" s="60" t="s">
        <v>3224</v>
      </c>
      <c r="F9021" s="73">
        <v>0</v>
      </c>
      <c r="G9021" s="73">
        <v>2.0833333333333335</v>
      </c>
      <c r="H9021" s="73">
        <v>2.0833333333333335</v>
      </c>
      <c r="I9021" s="73">
        <v>2.0833333333333335</v>
      </c>
      <c r="J9021" s="81" t="s">
        <v>4230</v>
      </c>
      <c r="AL9021" s="144">
        <v>0</v>
      </c>
      <c r="AM9021" s="144">
        <v>2.0833333333333335</v>
      </c>
      <c r="AN9021" s="144">
        <v>2.0833333333333335</v>
      </c>
      <c r="AO9021" s="145">
        <v>2.0833333333333335</v>
      </c>
    </row>
    <row r="9022" spans="2:41" ht="14.5" hidden="1" x14ac:dyDescent="0.35">
      <c r="B9022" s="45" t="s">
        <v>3314</v>
      </c>
      <c r="C9022" s="54">
        <v>983713</v>
      </c>
      <c r="D9022" s="54">
        <v>983713</v>
      </c>
      <c r="E9022" s="60" t="s">
        <v>3224</v>
      </c>
      <c r="F9022" s="73">
        <v>0</v>
      </c>
      <c r="G9022" s="73">
        <v>2.0833333333333335</v>
      </c>
      <c r="H9022" s="73">
        <v>2.0833333333333335</v>
      </c>
      <c r="I9022" s="73">
        <v>2.0833333333333335</v>
      </c>
      <c r="J9022" s="81" t="s">
        <v>4230</v>
      </c>
      <c r="AL9022" s="144">
        <v>0</v>
      </c>
      <c r="AM9022" s="144">
        <v>2.0833333333333335</v>
      </c>
      <c r="AN9022" s="144">
        <v>2.0833333333333335</v>
      </c>
      <c r="AO9022" s="145">
        <v>2.0833333333333335</v>
      </c>
    </row>
    <row r="9023" spans="2:41" ht="14.5" hidden="1" x14ac:dyDescent="0.35">
      <c r="B9023" s="45" t="s">
        <v>3314</v>
      </c>
      <c r="C9023" s="54">
        <v>984056</v>
      </c>
      <c r="D9023" s="54">
        <v>984056</v>
      </c>
      <c r="E9023" s="60" t="s">
        <v>3224</v>
      </c>
      <c r="F9023" s="73">
        <v>0</v>
      </c>
      <c r="G9023" s="73">
        <v>2.0833333333333335</v>
      </c>
      <c r="H9023" s="73">
        <v>2.0833333333333335</v>
      </c>
      <c r="I9023" s="73">
        <v>2.0833333333333335</v>
      </c>
      <c r="J9023" s="81" t="s">
        <v>4230</v>
      </c>
      <c r="AL9023" s="144">
        <v>0</v>
      </c>
      <c r="AM9023" s="144">
        <v>2.0833333333333335</v>
      </c>
      <c r="AN9023" s="144">
        <v>2.0833333333333335</v>
      </c>
      <c r="AO9023" s="145">
        <v>2.0833333333333335</v>
      </c>
    </row>
    <row r="9024" spans="2:41" ht="14.5" hidden="1" x14ac:dyDescent="0.35">
      <c r="B9024" s="45" t="s">
        <v>3314</v>
      </c>
      <c r="C9024" s="54">
        <v>984267</v>
      </c>
      <c r="D9024" s="54">
        <v>984267</v>
      </c>
      <c r="E9024" s="60" t="s">
        <v>3224</v>
      </c>
      <c r="F9024" s="73">
        <v>0</v>
      </c>
      <c r="G9024" s="73">
        <v>2.0833333333333335</v>
      </c>
      <c r="H9024" s="73">
        <v>2.0833333333333335</v>
      </c>
      <c r="I9024" s="73">
        <v>2.0833333333333335</v>
      </c>
      <c r="J9024" s="81" t="s">
        <v>4230</v>
      </c>
      <c r="AL9024" s="144">
        <v>0</v>
      </c>
      <c r="AM9024" s="144">
        <v>2.0833333333333335</v>
      </c>
      <c r="AN9024" s="144">
        <v>2.0833333333333335</v>
      </c>
      <c r="AO9024" s="145">
        <v>2.0833333333333335</v>
      </c>
    </row>
    <row r="9025" spans="2:41" ht="14.5" hidden="1" x14ac:dyDescent="0.35">
      <c r="B9025" s="45" t="s">
        <v>3314</v>
      </c>
      <c r="C9025" s="54">
        <v>984477</v>
      </c>
      <c r="D9025" s="54">
        <v>984477</v>
      </c>
      <c r="E9025" s="60" t="s">
        <v>3224</v>
      </c>
      <c r="F9025" s="73">
        <v>0</v>
      </c>
      <c r="G9025" s="73">
        <v>2.0833333333333335</v>
      </c>
      <c r="H9025" s="73">
        <v>2.0833333333333335</v>
      </c>
      <c r="I9025" s="73">
        <v>2.0833333333333335</v>
      </c>
      <c r="J9025" s="81" t="s">
        <v>4230</v>
      </c>
      <c r="AL9025" s="144">
        <v>0</v>
      </c>
      <c r="AM9025" s="144">
        <v>2.0833333333333335</v>
      </c>
      <c r="AN9025" s="144">
        <v>2.0833333333333335</v>
      </c>
      <c r="AO9025" s="145">
        <v>2.0833333333333335</v>
      </c>
    </row>
    <row r="9026" spans="2:41" ht="14.5" hidden="1" x14ac:dyDescent="0.35">
      <c r="B9026" s="45" t="s">
        <v>3314</v>
      </c>
      <c r="C9026" s="54">
        <v>984518</v>
      </c>
      <c r="D9026" s="54">
        <v>984518</v>
      </c>
      <c r="E9026" s="60" t="s">
        <v>3224</v>
      </c>
      <c r="F9026" s="73">
        <v>0</v>
      </c>
      <c r="G9026" s="73">
        <v>2.0833333333333335</v>
      </c>
      <c r="H9026" s="73">
        <v>2.0833333333333335</v>
      </c>
      <c r="I9026" s="73">
        <v>2.0833333333333335</v>
      </c>
      <c r="J9026" s="81" t="s">
        <v>4230</v>
      </c>
      <c r="AL9026" s="144">
        <v>0</v>
      </c>
      <c r="AM9026" s="144">
        <v>2.0833333333333335</v>
      </c>
      <c r="AN9026" s="144">
        <v>2.0833333333333335</v>
      </c>
      <c r="AO9026" s="145">
        <v>2.0833333333333335</v>
      </c>
    </row>
    <row r="9027" spans="2:41" ht="14.5" hidden="1" x14ac:dyDescent="0.35">
      <c r="B9027" s="45" t="s">
        <v>3314</v>
      </c>
      <c r="C9027" s="54">
        <v>984539</v>
      </c>
      <c r="D9027" s="54">
        <v>984539</v>
      </c>
      <c r="E9027" s="60" t="s">
        <v>3224</v>
      </c>
      <c r="F9027" s="73">
        <v>0</v>
      </c>
      <c r="G9027" s="73">
        <v>2.0833333333333335</v>
      </c>
      <c r="H9027" s="73">
        <v>2.0833333333333335</v>
      </c>
      <c r="I9027" s="73">
        <v>2.0833333333333335</v>
      </c>
      <c r="J9027" s="81" t="s">
        <v>4230</v>
      </c>
      <c r="AL9027" s="144">
        <v>0</v>
      </c>
      <c r="AM9027" s="144">
        <v>2.0833333333333335</v>
      </c>
      <c r="AN9027" s="144">
        <v>2.0833333333333335</v>
      </c>
      <c r="AO9027" s="145">
        <v>2.0833333333333335</v>
      </c>
    </row>
    <row r="9028" spans="2:41" ht="14.5" hidden="1" x14ac:dyDescent="0.35">
      <c r="B9028" s="45" t="s">
        <v>3314</v>
      </c>
      <c r="C9028" s="54">
        <v>984593</v>
      </c>
      <c r="D9028" s="54">
        <v>984593</v>
      </c>
      <c r="E9028" s="60" t="s">
        <v>3224</v>
      </c>
      <c r="F9028" s="73">
        <v>0</v>
      </c>
      <c r="G9028" s="73">
        <v>2.0833333333333335</v>
      </c>
      <c r="H9028" s="73">
        <v>2.0833333333333335</v>
      </c>
      <c r="I9028" s="73">
        <v>2.0833333333333335</v>
      </c>
      <c r="J9028" s="81" t="s">
        <v>4230</v>
      </c>
      <c r="AL9028" s="144">
        <v>0</v>
      </c>
      <c r="AM9028" s="144">
        <v>2.0833333333333335</v>
      </c>
      <c r="AN9028" s="144">
        <v>2.0833333333333335</v>
      </c>
      <c r="AO9028" s="145">
        <v>2.0833333333333335</v>
      </c>
    </row>
    <row r="9029" spans="2:41" ht="14.5" hidden="1" x14ac:dyDescent="0.35">
      <c r="B9029" s="45" t="s">
        <v>3314</v>
      </c>
      <c r="C9029" s="54">
        <v>984651</v>
      </c>
      <c r="D9029" s="54">
        <v>984651</v>
      </c>
      <c r="E9029" s="60" t="s">
        <v>3224</v>
      </c>
      <c r="F9029" s="73">
        <v>0</v>
      </c>
      <c r="G9029" s="73">
        <v>2.0833333333333335</v>
      </c>
      <c r="H9029" s="73">
        <v>2.0833333333333335</v>
      </c>
      <c r="I9029" s="73">
        <v>2.0833333333333335</v>
      </c>
      <c r="J9029" s="81" t="s">
        <v>4230</v>
      </c>
      <c r="AL9029" s="144">
        <v>0</v>
      </c>
      <c r="AM9029" s="144">
        <v>2.0833333333333335</v>
      </c>
      <c r="AN9029" s="144">
        <v>2.0833333333333335</v>
      </c>
      <c r="AO9029" s="145">
        <v>2.0833333333333335</v>
      </c>
    </row>
    <row r="9030" spans="2:41" ht="14.5" hidden="1" x14ac:dyDescent="0.35">
      <c r="B9030" s="45" t="s">
        <v>3314</v>
      </c>
      <c r="C9030" s="54">
        <v>984781</v>
      </c>
      <c r="D9030" s="54">
        <v>984781</v>
      </c>
      <c r="E9030" s="60" t="s">
        <v>3224</v>
      </c>
      <c r="F9030" s="73">
        <v>0</v>
      </c>
      <c r="G9030" s="73">
        <v>2.0833333333333335</v>
      </c>
      <c r="H9030" s="73">
        <v>2.0833333333333335</v>
      </c>
      <c r="I9030" s="73">
        <v>2.0833333333333335</v>
      </c>
      <c r="J9030" s="81" t="s">
        <v>4230</v>
      </c>
      <c r="AL9030" s="144">
        <v>0</v>
      </c>
      <c r="AM9030" s="144">
        <v>2.0833333333333335</v>
      </c>
      <c r="AN9030" s="144">
        <v>2.0833333333333335</v>
      </c>
      <c r="AO9030" s="145">
        <v>2.0833333333333335</v>
      </c>
    </row>
    <row r="9031" spans="2:41" ht="14.5" hidden="1" x14ac:dyDescent="0.35">
      <c r="B9031" s="45" t="s">
        <v>3314</v>
      </c>
      <c r="C9031" s="54">
        <v>118777</v>
      </c>
      <c r="D9031" s="54">
        <v>118777</v>
      </c>
      <c r="E9031" s="60" t="s">
        <v>3224</v>
      </c>
      <c r="F9031" s="73">
        <v>0</v>
      </c>
      <c r="G9031" s="73">
        <v>2.0833333333333335</v>
      </c>
      <c r="H9031" s="73">
        <v>2.0833333333333335</v>
      </c>
      <c r="I9031" s="73">
        <v>2.0833333333333335</v>
      </c>
      <c r="J9031" s="81" t="s">
        <v>4230</v>
      </c>
      <c r="AL9031" s="144">
        <v>0</v>
      </c>
      <c r="AM9031" s="144">
        <v>2.0833333333333335</v>
      </c>
      <c r="AN9031" s="144">
        <v>2.0833333333333335</v>
      </c>
      <c r="AO9031" s="145">
        <v>2.0833333333333335</v>
      </c>
    </row>
    <row r="9032" spans="2:41" ht="14.5" hidden="1" x14ac:dyDescent="0.35">
      <c r="B9032" s="45" t="s">
        <v>3314</v>
      </c>
      <c r="C9032" s="54">
        <v>900264</v>
      </c>
      <c r="D9032" s="54">
        <v>900264</v>
      </c>
      <c r="E9032" s="60" t="s">
        <v>3225</v>
      </c>
      <c r="F9032" s="73">
        <v>0</v>
      </c>
      <c r="G9032" s="73">
        <v>2.5</v>
      </c>
      <c r="H9032" s="73">
        <v>2.5</v>
      </c>
      <c r="I9032" s="73">
        <v>2.5</v>
      </c>
      <c r="J9032" s="81" t="s">
        <v>4230</v>
      </c>
      <c r="AL9032" s="144">
        <v>0</v>
      </c>
      <c r="AM9032" s="144">
        <v>2.5</v>
      </c>
      <c r="AN9032" s="144">
        <v>2.5</v>
      </c>
      <c r="AO9032" s="145">
        <v>2.5</v>
      </c>
    </row>
    <row r="9033" spans="2:41" ht="14.5" hidden="1" x14ac:dyDescent="0.35">
      <c r="B9033" s="45" t="s">
        <v>3314</v>
      </c>
      <c r="C9033" s="54">
        <v>900365</v>
      </c>
      <c r="D9033" s="54">
        <v>900365</v>
      </c>
      <c r="E9033" s="60" t="s">
        <v>3225</v>
      </c>
      <c r="F9033" s="73">
        <v>0</v>
      </c>
      <c r="G9033" s="73">
        <v>2.5</v>
      </c>
      <c r="H9033" s="73">
        <v>2.5</v>
      </c>
      <c r="I9033" s="73">
        <v>2.5</v>
      </c>
      <c r="J9033" s="81" t="s">
        <v>4230</v>
      </c>
      <c r="AL9033" s="144">
        <v>0</v>
      </c>
      <c r="AM9033" s="144">
        <v>2.5</v>
      </c>
      <c r="AN9033" s="144">
        <v>2.5</v>
      </c>
      <c r="AO9033" s="145">
        <v>2.5</v>
      </c>
    </row>
    <row r="9034" spans="2:41" ht="14.5" hidden="1" x14ac:dyDescent="0.35">
      <c r="B9034" s="45" t="s">
        <v>3314</v>
      </c>
      <c r="C9034" s="54">
        <v>900622</v>
      </c>
      <c r="D9034" s="54">
        <v>900622</v>
      </c>
      <c r="E9034" s="60" t="s">
        <v>3225</v>
      </c>
      <c r="F9034" s="73">
        <v>0</v>
      </c>
      <c r="G9034" s="73">
        <v>2.5</v>
      </c>
      <c r="H9034" s="73">
        <v>2.5</v>
      </c>
      <c r="I9034" s="73">
        <v>2.5</v>
      </c>
      <c r="J9034" s="81" t="s">
        <v>4230</v>
      </c>
      <c r="AL9034" s="144">
        <v>0</v>
      </c>
      <c r="AM9034" s="144">
        <v>2.5</v>
      </c>
      <c r="AN9034" s="144">
        <v>2.5</v>
      </c>
      <c r="AO9034" s="145">
        <v>2.5</v>
      </c>
    </row>
    <row r="9035" spans="2:41" ht="14.5" hidden="1" x14ac:dyDescent="0.35">
      <c r="B9035" s="45" t="s">
        <v>3314</v>
      </c>
      <c r="C9035" s="54">
        <v>901298</v>
      </c>
      <c r="D9035" s="54">
        <v>901298</v>
      </c>
      <c r="E9035" s="60" t="s">
        <v>3225</v>
      </c>
      <c r="F9035" s="73">
        <v>0</v>
      </c>
      <c r="G9035" s="73">
        <v>2.5</v>
      </c>
      <c r="H9035" s="73">
        <v>2.5</v>
      </c>
      <c r="I9035" s="73">
        <v>2.5</v>
      </c>
      <c r="J9035" s="81" t="s">
        <v>4230</v>
      </c>
      <c r="AL9035" s="144">
        <v>0</v>
      </c>
      <c r="AM9035" s="144">
        <v>2.5</v>
      </c>
      <c r="AN9035" s="144">
        <v>2.5</v>
      </c>
      <c r="AO9035" s="145">
        <v>2.5</v>
      </c>
    </row>
    <row r="9036" spans="2:41" ht="14.5" hidden="1" x14ac:dyDescent="0.35">
      <c r="B9036" s="45" t="s">
        <v>3314</v>
      </c>
      <c r="C9036" s="54">
        <v>901596</v>
      </c>
      <c r="D9036" s="54">
        <v>901596</v>
      </c>
      <c r="E9036" s="60" t="s">
        <v>3225</v>
      </c>
      <c r="F9036" s="73">
        <v>0</v>
      </c>
      <c r="G9036" s="73">
        <v>2.5</v>
      </c>
      <c r="H9036" s="73">
        <v>2.5</v>
      </c>
      <c r="I9036" s="73">
        <v>2.5</v>
      </c>
      <c r="J9036" s="81" t="s">
        <v>4230</v>
      </c>
      <c r="AL9036" s="144">
        <v>0</v>
      </c>
      <c r="AM9036" s="144">
        <v>2.5</v>
      </c>
      <c r="AN9036" s="144">
        <v>2.5</v>
      </c>
      <c r="AO9036" s="145">
        <v>2.5</v>
      </c>
    </row>
    <row r="9037" spans="2:41" ht="14.5" hidden="1" x14ac:dyDescent="0.35">
      <c r="B9037" s="45" t="s">
        <v>3314</v>
      </c>
      <c r="C9037" s="54">
        <v>901882</v>
      </c>
      <c r="D9037" s="54">
        <v>901882</v>
      </c>
      <c r="E9037" s="60" t="s">
        <v>3225</v>
      </c>
      <c r="F9037" s="73">
        <v>0</v>
      </c>
      <c r="G9037" s="73">
        <v>2.5</v>
      </c>
      <c r="H9037" s="73">
        <v>2.5</v>
      </c>
      <c r="I9037" s="73">
        <v>2.5</v>
      </c>
      <c r="J9037" s="81" t="s">
        <v>4230</v>
      </c>
      <c r="AL9037" s="144">
        <v>0</v>
      </c>
      <c r="AM9037" s="144">
        <v>2.5</v>
      </c>
      <c r="AN9037" s="144">
        <v>2.5</v>
      </c>
      <c r="AO9037" s="145">
        <v>2.5</v>
      </c>
    </row>
    <row r="9038" spans="2:41" ht="14.5" hidden="1" x14ac:dyDescent="0.35">
      <c r="B9038" s="45" t="s">
        <v>3314</v>
      </c>
      <c r="C9038" s="54">
        <v>903088</v>
      </c>
      <c r="D9038" s="54">
        <v>903088</v>
      </c>
      <c r="E9038" s="60" t="s">
        <v>3225</v>
      </c>
      <c r="F9038" s="73">
        <v>0</v>
      </c>
      <c r="G9038" s="73">
        <v>2.5</v>
      </c>
      <c r="H9038" s="73">
        <v>2.5</v>
      </c>
      <c r="I9038" s="73">
        <v>2.5</v>
      </c>
      <c r="J9038" s="81" t="s">
        <v>4230</v>
      </c>
      <c r="AL9038" s="144">
        <v>0</v>
      </c>
      <c r="AM9038" s="144">
        <v>2.5</v>
      </c>
      <c r="AN9038" s="144">
        <v>2.5</v>
      </c>
      <c r="AO9038" s="145">
        <v>2.5</v>
      </c>
    </row>
    <row r="9039" spans="2:41" ht="14.5" hidden="1" x14ac:dyDescent="0.35">
      <c r="B9039" s="45" t="s">
        <v>3314</v>
      </c>
      <c r="C9039" s="54">
        <v>903280</v>
      </c>
      <c r="D9039" s="54">
        <v>903280</v>
      </c>
      <c r="E9039" s="60" t="s">
        <v>3225</v>
      </c>
      <c r="F9039" s="73">
        <v>0</v>
      </c>
      <c r="G9039" s="73">
        <v>2.5</v>
      </c>
      <c r="H9039" s="73">
        <v>2.5</v>
      </c>
      <c r="I9039" s="73">
        <v>2.5</v>
      </c>
      <c r="J9039" s="81" t="s">
        <v>4230</v>
      </c>
      <c r="AL9039" s="144">
        <v>0</v>
      </c>
      <c r="AM9039" s="144">
        <v>2.5</v>
      </c>
      <c r="AN9039" s="144">
        <v>2.5</v>
      </c>
      <c r="AO9039" s="145">
        <v>2.5</v>
      </c>
    </row>
    <row r="9040" spans="2:41" ht="14.5" hidden="1" x14ac:dyDescent="0.35">
      <c r="B9040" s="45" t="s">
        <v>3314</v>
      </c>
      <c r="C9040" s="54">
        <v>903432</v>
      </c>
      <c r="D9040" s="54">
        <v>903432</v>
      </c>
      <c r="E9040" s="60" t="s">
        <v>3225</v>
      </c>
      <c r="F9040" s="73">
        <v>0</v>
      </c>
      <c r="G9040" s="73">
        <v>2.5</v>
      </c>
      <c r="H9040" s="73">
        <v>2.5</v>
      </c>
      <c r="I9040" s="73">
        <v>2.5</v>
      </c>
      <c r="J9040" s="81" t="s">
        <v>4230</v>
      </c>
      <c r="AL9040" s="144">
        <v>0</v>
      </c>
      <c r="AM9040" s="144">
        <v>2.5</v>
      </c>
      <c r="AN9040" s="144">
        <v>2.5</v>
      </c>
      <c r="AO9040" s="145">
        <v>2.5</v>
      </c>
    </row>
    <row r="9041" spans="2:41" ht="14.5" hidden="1" x14ac:dyDescent="0.35">
      <c r="B9041" s="45" t="s">
        <v>3314</v>
      </c>
      <c r="C9041" s="54">
        <v>903476</v>
      </c>
      <c r="D9041" s="54">
        <v>903476</v>
      </c>
      <c r="E9041" s="60" t="s">
        <v>3225</v>
      </c>
      <c r="F9041" s="73">
        <v>0</v>
      </c>
      <c r="G9041" s="73">
        <v>2.5</v>
      </c>
      <c r="H9041" s="73">
        <v>2.5</v>
      </c>
      <c r="I9041" s="73">
        <v>2.5</v>
      </c>
      <c r="J9041" s="81" t="s">
        <v>4230</v>
      </c>
      <c r="AL9041" s="144">
        <v>0</v>
      </c>
      <c r="AM9041" s="144">
        <v>2.5</v>
      </c>
      <c r="AN9041" s="144">
        <v>2.5</v>
      </c>
      <c r="AO9041" s="145">
        <v>2.5</v>
      </c>
    </row>
    <row r="9042" spans="2:41" ht="14.5" hidden="1" x14ac:dyDescent="0.35">
      <c r="B9042" s="45" t="s">
        <v>3314</v>
      </c>
      <c r="C9042" s="54">
        <v>903486</v>
      </c>
      <c r="D9042" s="54">
        <v>903486</v>
      </c>
      <c r="E9042" s="60" t="s">
        <v>3225</v>
      </c>
      <c r="F9042" s="73">
        <v>0</v>
      </c>
      <c r="G9042" s="73">
        <v>2.5</v>
      </c>
      <c r="H9042" s="73">
        <v>2.5</v>
      </c>
      <c r="I9042" s="73">
        <v>2.5</v>
      </c>
      <c r="J9042" s="81" t="s">
        <v>4230</v>
      </c>
      <c r="AL9042" s="144">
        <v>0</v>
      </c>
      <c r="AM9042" s="144">
        <v>2.5</v>
      </c>
      <c r="AN9042" s="144">
        <v>2.5</v>
      </c>
      <c r="AO9042" s="145">
        <v>2.5</v>
      </c>
    </row>
    <row r="9043" spans="2:41" ht="14.5" hidden="1" x14ac:dyDescent="0.35">
      <c r="B9043" s="45" t="s">
        <v>3314</v>
      </c>
      <c r="C9043" s="54">
        <v>903549</v>
      </c>
      <c r="D9043" s="54">
        <v>903549</v>
      </c>
      <c r="E9043" s="60" t="s">
        <v>3225</v>
      </c>
      <c r="F9043" s="73">
        <v>0</v>
      </c>
      <c r="G9043" s="73">
        <v>2.5</v>
      </c>
      <c r="H9043" s="73">
        <v>2.5</v>
      </c>
      <c r="I9043" s="73">
        <v>2.5</v>
      </c>
      <c r="J9043" s="81" t="s">
        <v>4230</v>
      </c>
      <c r="AL9043" s="144">
        <v>0</v>
      </c>
      <c r="AM9043" s="144">
        <v>2.5</v>
      </c>
      <c r="AN9043" s="144">
        <v>2.5</v>
      </c>
      <c r="AO9043" s="145">
        <v>2.5</v>
      </c>
    </row>
    <row r="9044" spans="2:41" ht="14.5" hidden="1" x14ac:dyDescent="0.35">
      <c r="B9044" s="45" t="s">
        <v>3314</v>
      </c>
      <c r="C9044" s="54">
        <v>903570</v>
      </c>
      <c r="D9044" s="54">
        <v>903570</v>
      </c>
      <c r="E9044" s="60" t="s">
        <v>3225</v>
      </c>
      <c r="F9044" s="73">
        <v>0</v>
      </c>
      <c r="G9044" s="73">
        <v>2.5</v>
      </c>
      <c r="H9044" s="73">
        <v>2.5</v>
      </c>
      <c r="I9044" s="73">
        <v>2.5</v>
      </c>
      <c r="J9044" s="81" t="s">
        <v>4230</v>
      </c>
      <c r="AL9044" s="144">
        <v>0</v>
      </c>
      <c r="AM9044" s="144">
        <v>2.5</v>
      </c>
      <c r="AN9044" s="144">
        <v>2.5</v>
      </c>
      <c r="AO9044" s="145">
        <v>2.5</v>
      </c>
    </row>
    <row r="9045" spans="2:41" ht="14.5" hidden="1" x14ac:dyDescent="0.35">
      <c r="B9045" s="45" t="s">
        <v>3314</v>
      </c>
      <c r="C9045" s="54">
        <v>903874</v>
      </c>
      <c r="D9045" s="54">
        <v>903874</v>
      </c>
      <c r="E9045" s="60" t="s">
        <v>3225</v>
      </c>
      <c r="F9045" s="73">
        <v>0</v>
      </c>
      <c r="G9045" s="73">
        <v>2.5</v>
      </c>
      <c r="H9045" s="73">
        <v>2.5</v>
      </c>
      <c r="I9045" s="73">
        <v>2.5</v>
      </c>
      <c r="J9045" s="81" t="s">
        <v>4230</v>
      </c>
      <c r="AL9045" s="144">
        <v>0</v>
      </c>
      <c r="AM9045" s="144">
        <v>2.5</v>
      </c>
      <c r="AN9045" s="144">
        <v>2.5</v>
      </c>
      <c r="AO9045" s="145">
        <v>2.5</v>
      </c>
    </row>
    <row r="9046" spans="2:41" ht="14.5" hidden="1" x14ac:dyDescent="0.35">
      <c r="B9046" s="45" t="s">
        <v>3314</v>
      </c>
      <c r="C9046" s="54">
        <v>903950</v>
      </c>
      <c r="D9046" s="54">
        <v>903950</v>
      </c>
      <c r="E9046" s="60" t="s">
        <v>3225</v>
      </c>
      <c r="F9046" s="73">
        <v>0</v>
      </c>
      <c r="G9046" s="73">
        <v>2.5</v>
      </c>
      <c r="H9046" s="73">
        <v>2.5</v>
      </c>
      <c r="I9046" s="73">
        <v>2.5</v>
      </c>
      <c r="J9046" s="81" t="s">
        <v>4230</v>
      </c>
      <c r="AL9046" s="144">
        <v>0</v>
      </c>
      <c r="AM9046" s="144">
        <v>2.5</v>
      </c>
      <c r="AN9046" s="144">
        <v>2.5</v>
      </c>
      <c r="AO9046" s="145">
        <v>2.5</v>
      </c>
    </row>
    <row r="9047" spans="2:41" ht="14.5" hidden="1" x14ac:dyDescent="0.35">
      <c r="B9047" s="45" t="s">
        <v>3314</v>
      </c>
      <c r="C9047" s="54">
        <v>903999</v>
      </c>
      <c r="D9047" s="54">
        <v>903999</v>
      </c>
      <c r="E9047" s="60" t="s">
        <v>3225</v>
      </c>
      <c r="F9047" s="73">
        <v>0</v>
      </c>
      <c r="G9047" s="73">
        <v>2.5</v>
      </c>
      <c r="H9047" s="73">
        <v>2.5</v>
      </c>
      <c r="I9047" s="73">
        <v>2.5</v>
      </c>
      <c r="J9047" s="81" t="s">
        <v>4230</v>
      </c>
      <c r="AL9047" s="144">
        <v>0</v>
      </c>
      <c r="AM9047" s="144">
        <v>2.5</v>
      </c>
      <c r="AN9047" s="144">
        <v>2.5</v>
      </c>
      <c r="AO9047" s="145">
        <v>2.5</v>
      </c>
    </row>
    <row r="9048" spans="2:41" ht="14.5" hidden="1" x14ac:dyDescent="0.35">
      <c r="B9048" s="45" t="s">
        <v>3314</v>
      </c>
      <c r="C9048" s="54">
        <v>904023</v>
      </c>
      <c r="D9048" s="54">
        <v>904023</v>
      </c>
      <c r="E9048" s="60" t="s">
        <v>3225</v>
      </c>
      <c r="F9048" s="73">
        <v>0</v>
      </c>
      <c r="G9048" s="73">
        <v>2.5</v>
      </c>
      <c r="H9048" s="73">
        <v>2.5</v>
      </c>
      <c r="I9048" s="73">
        <v>2.5</v>
      </c>
      <c r="J9048" s="81" t="s">
        <v>4230</v>
      </c>
      <c r="AL9048" s="144">
        <v>0</v>
      </c>
      <c r="AM9048" s="144">
        <v>2.5</v>
      </c>
      <c r="AN9048" s="144">
        <v>2.5</v>
      </c>
      <c r="AO9048" s="145">
        <v>2.5</v>
      </c>
    </row>
    <row r="9049" spans="2:41" ht="14.5" hidden="1" x14ac:dyDescent="0.35">
      <c r="B9049" s="45" t="s">
        <v>3314</v>
      </c>
      <c r="C9049" s="54">
        <v>904367</v>
      </c>
      <c r="D9049" s="54">
        <v>904367</v>
      </c>
      <c r="E9049" s="60" t="s">
        <v>3225</v>
      </c>
      <c r="F9049" s="73">
        <v>0</v>
      </c>
      <c r="G9049" s="73">
        <v>2.5</v>
      </c>
      <c r="H9049" s="73">
        <v>2.5</v>
      </c>
      <c r="I9049" s="73">
        <v>2.5</v>
      </c>
      <c r="J9049" s="81" t="s">
        <v>4230</v>
      </c>
      <c r="AL9049" s="144">
        <v>0</v>
      </c>
      <c r="AM9049" s="144">
        <v>2.5</v>
      </c>
      <c r="AN9049" s="144">
        <v>2.5</v>
      </c>
      <c r="AO9049" s="145">
        <v>2.5</v>
      </c>
    </row>
    <row r="9050" spans="2:41" ht="14.5" hidden="1" x14ac:dyDescent="0.35">
      <c r="B9050" s="45" t="s">
        <v>3314</v>
      </c>
      <c r="C9050" s="54">
        <v>904405</v>
      </c>
      <c r="D9050" s="54">
        <v>904405</v>
      </c>
      <c r="E9050" s="60" t="s">
        <v>3225</v>
      </c>
      <c r="F9050" s="73">
        <v>0</v>
      </c>
      <c r="G9050" s="73">
        <v>2.5</v>
      </c>
      <c r="H9050" s="73">
        <v>2.5</v>
      </c>
      <c r="I9050" s="73">
        <v>2.5</v>
      </c>
      <c r="J9050" s="81" t="s">
        <v>4230</v>
      </c>
      <c r="AL9050" s="144">
        <v>0</v>
      </c>
      <c r="AM9050" s="144">
        <v>2.5</v>
      </c>
      <c r="AN9050" s="144">
        <v>2.5</v>
      </c>
      <c r="AO9050" s="145">
        <v>2.5</v>
      </c>
    </row>
    <row r="9051" spans="2:41" ht="14.5" hidden="1" x14ac:dyDescent="0.35">
      <c r="B9051" s="45" t="s">
        <v>3314</v>
      </c>
      <c r="C9051" s="54">
        <v>904489</v>
      </c>
      <c r="D9051" s="54">
        <v>904489</v>
      </c>
      <c r="E9051" s="60" t="s">
        <v>3225</v>
      </c>
      <c r="F9051" s="73">
        <v>0</v>
      </c>
      <c r="G9051" s="73">
        <v>2.5</v>
      </c>
      <c r="H9051" s="73">
        <v>2.5</v>
      </c>
      <c r="I9051" s="73">
        <v>2.5</v>
      </c>
      <c r="J9051" s="81" t="s">
        <v>4230</v>
      </c>
      <c r="AL9051" s="144">
        <v>0</v>
      </c>
      <c r="AM9051" s="144">
        <v>2.5</v>
      </c>
      <c r="AN9051" s="144">
        <v>2.5</v>
      </c>
      <c r="AO9051" s="145">
        <v>2.5</v>
      </c>
    </row>
    <row r="9052" spans="2:41" ht="14.5" hidden="1" x14ac:dyDescent="0.35">
      <c r="B9052" s="45" t="s">
        <v>3314</v>
      </c>
      <c r="C9052" s="54">
        <v>904795</v>
      </c>
      <c r="D9052" s="54">
        <v>904795</v>
      </c>
      <c r="E9052" s="60" t="s">
        <v>3225</v>
      </c>
      <c r="F9052" s="73">
        <v>0</v>
      </c>
      <c r="G9052" s="73">
        <v>2.5</v>
      </c>
      <c r="H9052" s="73">
        <v>2.5</v>
      </c>
      <c r="I9052" s="73">
        <v>2.5</v>
      </c>
      <c r="J9052" s="81" t="s">
        <v>4230</v>
      </c>
      <c r="AL9052" s="144">
        <v>0</v>
      </c>
      <c r="AM9052" s="144">
        <v>2.5</v>
      </c>
      <c r="AN9052" s="144">
        <v>2.5</v>
      </c>
      <c r="AO9052" s="145">
        <v>2.5</v>
      </c>
    </row>
    <row r="9053" spans="2:41" ht="14.5" hidden="1" x14ac:dyDescent="0.35">
      <c r="B9053" s="45" t="s">
        <v>3314</v>
      </c>
      <c r="C9053" s="54">
        <v>904887</v>
      </c>
      <c r="D9053" s="54">
        <v>904887</v>
      </c>
      <c r="E9053" s="60" t="s">
        <v>3225</v>
      </c>
      <c r="F9053" s="73">
        <v>0</v>
      </c>
      <c r="G9053" s="73">
        <v>2.5</v>
      </c>
      <c r="H9053" s="73">
        <v>2.5</v>
      </c>
      <c r="I9053" s="73">
        <v>2.5</v>
      </c>
      <c r="J9053" s="81" t="s">
        <v>4230</v>
      </c>
      <c r="AL9053" s="144">
        <v>0</v>
      </c>
      <c r="AM9053" s="144">
        <v>2.5</v>
      </c>
      <c r="AN9053" s="144">
        <v>2.5</v>
      </c>
      <c r="AO9053" s="145">
        <v>2.5</v>
      </c>
    </row>
    <row r="9054" spans="2:41" ht="14.5" hidden="1" x14ac:dyDescent="0.35">
      <c r="B9054" s="45" t="s">
        <v>3314</v>
      </c>
      <c r="C9054" s="54">
        <v>904949</v>
      </c>
      <c r="D9054" s="54">
        <v>904949</v>
      </c>
      <c r="E9054" s="60" t="s">
        <v>3225</v>
      </c>
      <c r="F9054" s="73">
        <v>0</v>
      </c>
      <c r="G9054" s="73">
        <v>2.5</v>
      </c>
      <c r="H9054" s="73">
        <v>2.5</v>
      </c>
      <c r="I9054" s="73">
        <v>2.5</v>
      </c>
      <c r="J9054" s="81" t="s">
        <v>4230</v>
      </c>
      <c r="AL9054" s="144">
        <v>0</v>
      </c>
      <c r="AM9054" s="144">
        <v>2.5</v>
      </c>
      <c r="AN9054" s="144">
        <v>2.5</v>
      </c>
      <c r="AO9054" s="145">
        <v>2.5</v>
      </c>
    </row>
    <row r="9055" spans="2:41" ht="14.5" hidden="1" x14ac:dyDescent="0.35">
      <c r="B9055" s="45" t="s">
        <v>3314</v>
      </c>
      <c r="C9055" s="54">
        <v>905626</v>
      </c>
      <c r="D9055" s="54">
        <v>905626</v>
      </c>
      <c r="E9055" s="60" t="s">
        <v>3225</v>
      </c>
      <c r="F9055" s="73">
        <v>0</v>
      </c>
      <c r="G9055" s="73">
        <v>2.5</v>
      </c>
      <c r="H9055" s="73">
        <v>2.5</v>
      </c>
      <c r="I9055" s="73">
        <v>2.5</v>
      </c>
      <c r="J9055" s="81" t="s">
        <v>4230</v>
      </c>
      <c r="AL9055" s="144">
        <v>0</v>
      </c>
      <c r="AM9055" s="144">
        <v>2.5</v>
      </c>
      <c r="AN9055" s="144">
        <v>2.5</v>
      </c>
      <c r="AO9055" s="145">
        <v>2.5</v>
      </c>
    </row>
    <row r="9056" spans="2:41" ht="14.5" hidden="1" x14ac:dyDescent="0.35">
      <c r="B9056" s="45" t="s">
        <v>3314</v>
      </c>
      <c r="C9056" s="54">
        <v>905825</v>
      </c>
      <c r="D9056" s="54">
        <v>905825</v>
      </c>
      <c r="E9056" s="60" t="s">
        <v>3225</v>
      </c>
      <c r="F9056" s="73">
        <v>0</v>
      </c>
      <c r="G9056" s="73">
        <v>2.5</v>
      </c>
      <c r="H9056" s="73">
        <v>2.5</v>
      </c>
      <c r="I9056" s="73">
        <v>2.5</v>
      </c>
      <c r="J9056" s="81" t="s">
        <v>4230</v>
      </c>
      <c r="AL9056" s="144">
        <v>0</v>
      </c>
      <c r="AM9056" s="144">
        <v>2.5</v>
      </c>
      <c r="AN9056" s="144">
        <v>2.5</v>
      </c>
      <c r="AO9056" s="145">
        <v>2.5</v>
      </c>
    </row>
    <row r="9057" spans="2:41" ht="14.5" hidden="1" x14ac:dyDescent="0.35">
      <c r="B9057" s="45" t="s">
        <v>3314</v>
      </c>
      <c r="C9057" s="54">
        <v>906303</v>
      </c>
      <c r="D9057" s="54">
        <v>906303</v>
      </c>
      <c r="E9057" s="60" t="s">
        <v>3225</v>
      </c>
      <c r="F9057" s="73">
        <v>0</v>
      </c>
      <c r="G9057" s="73">
        <v>2.5</v>
      </c>
      <c r="H9057" s="73">
        <v>2.5</v>
      </c>
      <c r="I9057" s="73">
        <v>2.5</v>
      </c>
      <c r="J9057" s="81" t="s">
        <v>4230</v>
      </c>
      <c r="AL9057" s="144">
        <v>0</v>
      </c>
      <c r="AM9057" s="144">
        <v>2.5</v>
      </c>
      <c r="AN9057" s="144">
        <v>2.5</v>
      </c>
      <c r="AO9057" s="145">
        <v>2.5</v>
      </c>
    </row>
    <row r="9058" spans="2:41" ht="14.5" hidden="1" x14ac:dyDescent="0.35">
      <c r="B9058" s="45" t="s">
        <v>3314</v>
      </c>
      <c r="C9058" s="54">
        <v>906519</v>
      </c>
      <c r="D9058" s="54">
        <v>906519</v>
      </c>
      <c r="E9058" s="60" t="s">
        <v>3225</v>
      </c>
      <c r="F9058" s="73">
        <v>0</v>
      </c>
      <c r="G9058" s="73">
        <v>2.5</v>
      </c>
      <c r="H9058" s="73">
        <v>2.5</v>
      </c>
      <c r="I9058" s="73">
        <v>2.5</v>
      </c>
      <c r="J9058" s="81" t="s">
        <v>4230</v>
      </c>
      <c r="AL9058" s="144">
        <v>0</v>
      </c>
      <c r="AM9058" s="144">
        <v>2.5</v>
      </c>
      <c r="AN9058" s="144">
        <v>2.5</v>
      </c>
      <c r="AO9058" s="145">
        <v>2.5</v>
      </c>
    </row>
    <row r="9059" spans="2:41" ht="14.5" hidden="1" x14ac:dyDescent="0.35">
      <c r="B9059" s="45" t="s">
        <v>3314</v>
      </c>
      <c r="C9059" s="54">
        <v>906660</v>
      </c>
      <c r="D9059" s="54">
        <v>906660</v>
      </c>
      <c r="E9059" s="60" t="s">
        <v>3225</v>
      </c>
      <c r="F9059" s="73">
        <v>0</v>
      </c>
      <c r="G9059" s="73">
        <v>2.5</v>
      </c>
      <c r="H9059" s="73">
        <v>2.5</v>
      </c>
      <c r="I9059" s="73">
        <v>2.5</v>
      </c>
      <c r="J9059" s="81" t="s">
        <v>4230</v>
      </c>
      <c r="AL9059" s="144">
        <v>0</v>
      </c>
      <c r="AM9059" s="144">
        <v>2.5</v>
      </c>
      <c r="AN9059" s="144">
        <v>2.5</v>
      </c>
      <c r="AO9059" s="145">
        <v>2.5</v>
      </c>
    </row>
    <row r="9060" spans="2:41" ht="14.5" hidden="1" x14ac:dyDescent="0.35">
      <c r="B9060" s="45" t="s">
        <v>3314</v>
      </c>
      <c r="C9060" s="54">
        <v>906808</v>
      </c>
      <c r="D9060" s="54">
        <v>906808</v>
      </c>
      <c r="E9060" s="60" t="s">
        <v>3225</v>
      </c>
      <c r="F9060" s="73">
        <v>0</v>
      </c>
      <c r="G9060" s="73">
        <v>2.5</v>
      </c>
      <c r="H9060" s="73">
        <v>2.5</v>
      </c>
      <c r="I9060" s="73">
        <v>2.5</v>
      </c>
      <c r="J9060" s="81" t="s">
        <v>4230</v>
      </c>
      <c r="AL9060" s="144">
        <v>0</v>
      </c>
      <c r="AM9060" s="144">
        <v>2.5</v>
      </c>
      <c r="AN9060" s="144">
        <v>2.5</v>
      </c>
      <c r="AO9060" s="145">
        <v>2.5</v>
      </c>
    </row>
    <row r="9061" spans="2:41" ht="14.5" hidden="1" x14ac:dyDescent="0.35">
      <c r="B9061" s="45" t="s">
        <v>3314</v>
      </c>
      <c r="C9061" s="54">
        <v>907365</v>
      </c>
      <c r="D9061" s="54">
        <v>907365</v>
      </c>
      <c r="E9061" s="60" t="s">
        <v>3225</v>
      </c>
      <c r="F9061" s="73">
        <v>0</v>
      </c>
      <c r="G9061" s="73">
        <v>2.5</v>
      </c>
      <c r="H9061" s="73">
        <v>2.5</v>
      </c>
      <c r="I9061" s="73">
        <v>2.5</v>
      </c>
      <c r="J9061" s="81" t="s">
        <v>4230</v>
      </c>
      <c r="AL9061" s="144">
        <v>0</v>
      </c>
      <c r="AM9061" s="144">
        <v>2.5</v>
      </c>
      <c r="AN9061" s="144">
        <v>2.5</v>
      </c>
      <c r="AO9061" s="145">
        <v>2.5</v>
      </c>
    </row>
    <row r="9062" spans="2:41" ht="14.5" hidden="1" x14ac:dyDescent="0.35">
      <c r="B9062" s="45" t="s">
        <v>3314</v>
      </c>
      <c r="C9062" s="54">
        <v>907575</v>
      </c>
      <c r="D9062" s="54">
        <v>907575</v>
      </c>
      <c r="E9062" s="60" t="s">
        <v>3225</v>
      </c>
      <c r="F9062" s="73">
        <v>0</v>
      </c>
      <c r="G9062" s="73">
        <v>2.5</v>
      </c>
      <c r="H9062" s="73">
        <v>2.5</v>
      </c>
      <c r="I9062" s="73">
        <v>2.5</v>
      </c>
      <c r="J9062" s="81" t="s">
        <v>4230</v>
      </c>
      <c r="AL9062" s="144">
        <v>0</v>
      </c>
      <c r="AM9062" s="144">
        <v>2.5</v>
      </c>
      <c r="AN9062" s="144">
        <v>2.5</v>
      </c>
      <c r="AO9062" s="145">
        <v>2.5</v>
      </c>
    </row>
    <row r="9063" spans="2:41" ht="14.5" hidden="1" x14ac:dyDescent="0.35">
      <c r="B9063" s="45" t="s">
        <v>3314</v>
      </c>
      <c r="C9063" s="54">
        <v>907730</v>
      </c>
      <c r="D9063" s="54">
        <v>907730</v>
      </c>
      <c r="E9063" s="60" t="s">
        <v>3225</v>
      </c>
      <c r="F9063" s="73">
        <v>0</v>
      </c>
      <c r="G9063" s="73">
        <v>2.5</v>
      </c>
      <c r="H9063" s="73">
        <v>2.5</v>
      </c>
      <c r="I9063" s="73">
        <v>2.5</v>
      </c>
      <c r="J9063" s="81" t="s">
        <v>4230</v>
      </c>
      <c r="AL9063" s="144">
        <v>0</v>
      </c>
      <c r="AM9063" s="144">
        <v>2.5</v>
      </c>
      <c r="AN9063" s="144">
        <v>2.5</v>
      </c>
      <c r="AO9063" s="145">
        <v>2.5</v>
      </c>
    </row>
    <row r="9064" spans="2:41" ht="14.5" hidden="1" x14ac:dyDescent="0.35">
      <c r="B9064" s="45" t="s">
        <v>3314</v>
      </c>
      <c r="C9064" s="54">
        <v>907996</v>
      </c>
      <c r="D9064" s="54">
        <v>907996</v>
      </c>
      <c r="E9064" s="60" t="s">
        <v>3225</v>
      </c>
      <c r="F9064" s="73">
        <v>0</v>
      </c>
      <c r="G9064" s="73">
        <v>2.5</v>
      </c>
      <c r="H9064" s="73">
        <v>2.5</v>
      </c>
      <c r="I9064" s="73">
        <v>2.5</v>
      </c>
      <c r="J9064" s="81" t="s">
        <v>4230</v>
      </c>
      <c r="AL9064" s="144">
        <v>0</v>
      </c>
      <c r="AM9064" s="144">
        <v>2.5</v>
      </c>
      <c r="AN9064" s="144">
        <v>2.5</v>
      </c>
      <c r="AO9064" s="145">
        <v>2.5</v>
      </c>
    </row>
    <row r="9065" spans="2:41" ht="14.5" hidden="1" x14ac:dyDescent="0.35">
      <c r="B9065" s="45" t="s">
        <v>3314</v>
      </c>
      <c r="C9065" s="54">
        <v>908211</v>
      </c>
      <c r="D9065" s="54">
        <v>908211</v>
      </c>
      <c r="E9065" s="60" t="s">
        <v>3225</v>
      </c>
      <c r="F9065" s="73">
        <v>0</v>
      </c>
      <c r="G9065" s="73">
        <v>2.5</v>
      </c>
      <c r="H9065" s="73">
        <v>2.5</v>
      </c>
      <c r="I9065" s="73">
        <v>2.5</v>
      </c>
      <c r="J9065" s="81" t="s">
        <v>4230</v>
      </c>
      <c r="AL9065" s="144">
        <v>0</v>
      </c>
      <c r="AM9065" s="144">
        <v>2.5</v>
      </c>
      <c r="AN9065" s="144">
        <v>2.5</v>
      </c>
      <c r="AO9065" s="145">
        <v>2.5</v>
      </c>
    </row>
    <row r="9066" spans="2:41" ht="14.5" hidden="1" x14ac:dyDescent="0.35">
      <c r="B9066" s="45" t="s">
        <v>3314</v>
      </c>
      <c r="C9066" s="54">
        <v>908225</v>
      </c>
      <c r="D9066" s="54">
        <v>908225</v>
      </c>
      <c r="E9066" s="60" t="s">
        <v>3225</v>
      </c>
      <c r="F9066" s="73">
        <v>0</v>
      </c>
      <c r="G9066" s="73">
        <v>2.5</v>
      </c>
      <c r="H9066" s="73">
        <v>2.5</v>
      </c>
      <c r="I9066" s="73">
        <v>2.5</v>
      </c>
      <c r="J9066" s="81" t="s">
        <v>4230</v>
      </c>
      <c r="AL9066" s="144">
        <v>0</v>
      </c>
      <c r="AM9066" s="144">
        <v>2.5</v>
      </c>
      <c r="AN9066" s="144">
        <v>2.5</v>
      </c>
      <c r="AO9066" s="145">
        <v>2.5</v>
      </c>
    </row>
    <row r="9067" spans="2:41" ht="14.5" hidden="1" x14ac:dyDescent="0.35">
      <c r="B9067" s="45" t="s">
        <v>3314</v>
      </c>
      <c r="C9067" s="54">
        <v>908376</v>
      </c>
      <c r="D9067" s="54">
        <v>908376</v>
      </c>
      <c r="E9067" s="60" t="s">
        <v>3225</v>
      </c>
      <c r="F9067" s="73">
        <v>0</v>
      </c>
      <c r="G9067" s="73">
        <v>2.5</v>
      </c>
      <c r="H9067" s="73">
        <v>2.5</v>
      </c>
      <c r="I9067" s="73">
        <v>2.5</v>
      </c>
      <c r="J9067" s="81" t="s">
        <v>4230</v>
      </c>
      <c r="AL9067" s="144">
        <v>0</v>
      </c>
      <c r="AM9067" s="144">
        <v>2.5</v>
      </c>
      <c r="AN9067" s="144">
        <v>2.5</v>
      </c>
      <c r="AO9067" s="145">
        <v>2.5</v>
      </c>
    </row>
    <row r="9068" spans="2:41" ht="14.5" hidden="1" x14ac:dyDescent="0.35">
      <c r="B9068" s="45" t="s">
        <v>3314</v>
      </c>
      <c r="C9068" s="54">
        <v>908534</v>
      </c>
      <c r="D9068" s="54">
        <v>908534</v>
      </c>
      <c r="E9068" s="60" t="s">
        <v>3225</v>
      </c>
      <c r="F9068" s="73">
        <v>0</v>
      </c>
      <c r="G9068" s="73">
        <v>2.5</v>
      </c>
      <c r="H9068" s="73">
        <v>2.5</v>
      </c>
      <c r="I9068" s="73">
        <v>2.5</v>
      </c>
      <c r="J9068" s="81" t="s">
        <v>4230</v>
      </c>
      <c r="AL9068" s="144">
        <v>0</v>
      </c>
      <c r="AM9068" s="144">
        <v>2.5</v>
      </c>
      <c r="AN9068" s="144">
        <v>2.5</v>
      </c>
      <c r="AO9068" s="145">
        <v>2.5</v>
      </c>
    </row>
    <row r="9069" spans="2:41" ht="14.5" hidden="1" x14ac:dyDescent="0.35">
      <c r="B9069" s="45" t="s">
        <v>3314</v>
      </c>
      <c r="C9069" s="54">
        <v>909123</v>
      </c>
      <c r="D9069" s="54">
        <v>909123</v>
      </c>
      <c r="E9069" s="60" t="s">
        <v>3225</v>
      </c>
      <c r="F9069" s="73">
        <v>0</v>
      </c>
      <c r="G9069" s="73">
        <v>2.5</v>
      </c>
      <c r="H9069" s="73">
        <v>2.5</v>
      </c>
      <c r="I9069" s="73">
        <v>2.5</v>
      </c>
      <c r="J9069" s="81" t="s">
        <v>4230</v>
      </c>
      <c r="AL9069" s="144">
        <v>0</v>
      </c>
      <c r="AM9069" s="144">
        <v>2.5</v>
      </c>
      <c r="AN9069" s="144">
        <v>2.5</v>
      </c>
      <c r="AO9069" s="145">
        <v>2.5</v>
      </c>
    </row>
    <row r="9070" spans="2:41" ht="14.5" hidden="1" x14ac:dyDescent="0.35">
      <c r="B9070" s="45" t="s">
        <v>3314</v>
      </c>
      <c r="C9070" s="54">
        <v>909232</v>
      </c>
      <c r="D9070" s="54">
        <v>909232</v>
      </c>
      <c r="E9070" s="60" t="s">
        <v>3225</v>
      </c>
      <c r="F9070" s="73">
        <v>0</v>
      </c>
      <c r="G9070" s="73">
        <v>2.5</v>
      </c>
      <c r="H9070" s="73">
        <v>2.5</v>
      </c>
      <c r="I9070" s="73">
        <v>2.5</v>
      </c>
      <c r="J9070" s="81" t="s">
        <v>4230</v>
      </c>
      <c r="AL9070" s="144">
        <v>0</v>
      </c>
      <c r="AM9070" s="144">
        <v>2.5</v>
      </c>
      <c r="AN9070" s="144">
        <v>2.5</v>
      </c>
      <c r="AO9070" s="145">
        <v>2.5</v>
      </c>
    </row>
    <row r="9071" spans="2:41" ht="14.5" hidden="1" x14ac:dyDescent="0.35">
      <c r="B9071" s="45" t="s">
        <v>3314</v>
      </c>
      <c r="C9071" s="54">
        <v>909405</v>
      </c>
      <c r="D9071" s="54">
        <v>909405</v>
      </c>
      <c r="E9071" s="60" t="s">
        <v>3225</v>
      </c>
      <c r="F9071" s="73">
        <v>0</v>
      </c>
      <c r="G9071" s="73">
        <v>2.5</v>
      </c>
      <c r="H9071" s="73">
        <v>2.5</v>
      </c>
      <c r="I9071" s="73">
        <v>2.5</v>
      </c>
      <c r="J9071" s="81" t="s">
        <v>4230</v>
      </c>
      <c r="AL9071" s="144">
        <v>0</v>
      </c>
      <c r="AM9071" s="144">
        <v>2.5</v>
      </c>
      <c r="AN9071" s="144">
        <v>2.5</v>
      </c>
      <c r="AO9071" s="145">
        <v>2.5</v>
      </c>
    </row>
    <row r="9072" spans="2:41" ht="14.5" hidden="1" x14ac:dyDescent="0.35">
      <c r="B9072" s="45" t="s">
        <v>3314</v>
      </c>
      <c r="C9072" s="54">
        <v>909444</v>
      </c>
      <c r="D9072" s="54">
        <v>909444</v>
      </c>
      <c r="E9072" s="60" t="s">
        <v>3225</v>
      </c>
      <c r="F9072" s="73">
        <v>0</v>
      </c>
      <c r="G9072" s="73">
        <v>2.5</v>
      </c>
      <c r="H9072" s="73">
        <v>2.5</v>
      </c>
      <c r="I9072" s="73">
        <v>2.5</v>
      </c>
      <c r="J9072" s="81" t="s">
        <v>4230</v>
      </c>
      <c r="AL9072" s="144">
        <v>0</v>
      </c>
      <c r="AM9072" s="144">
        <v>2.5</v>
      </c>
      <c r="AN9072" s="144">
        <v>2.5</v>
      </c>
      <c r="AO9072" s="145">
        <v>2.5</v>
      </c>
    </row>
    <row r="9073" spans="2:41" ht="14.5" hidden="1" x14ac:dyDescent="0.35">
      <c r="B9073" s="45" t="s">
        <v>3314</v>
      </c>
      <c r="C9073" s="54">
        <v>909537</v>
      </c>
      <c r="D9073" s="54">
        <v>909537</v>
      </c>
      <c r="E9073" s="60" t="s">
        <v>3225</v>
      </c>
      <c r="F9073" s="73">
        <v>0</v>
      </c>
      <c r="G9073" s="73">
        <v>2.5</v>
      </c>
      <c r="H9073" s="73">
        <v>2.5</v>
      </c>
      <c r="I9073" s="73">
        <v>2.5</v>
      </c>
      <c r="J9073" s="81" t="s">
        <v>4230</v>
      </c>
      <c r="AL9073" s="144">
        <v>0</v>
      </c>
      <c r="AM9073" s="144">
        <v>2.5</v>
      </c>
      <c r="AN9073" s="144">
        <v>2.5</v>
      </c>
      <c r="AO9073" s="145">
        <v>2.5</v>
      </c>
    </row>
    <row r="9074" spans="2:41" ht="14.5" hidden="1" x14ac:dyDescent="0.35">
      <c r="B9074" s="45" t="s">
        <v>3314</v>
      </c>
      <c r="C9074" s="54">
        <v>909725</v>
      </c>
      <c r="D9074" s="54">
        <v>909725</v>
      </c>
      <c r="E9074" s="60" t="s">
        <v>3225</v>
      </c>
      <c r="F9074" s="73">
        <v>0</v>
      </c>
      <c r="G9074" s="73">
        <v>2.5</v>
      </c>
      <c r="H9074" s="73">
        <v>2.5</v>
      </c>
      <c r="I9074" s="73">
        <v>2.5</v>
      </c>
      <c r="J9074" s="81" t="s">
        <v>4230</v>
      </c>
      <c r="AL9074" s="144">
        <v>0</v>
      </c>
      <c r="AM9074" s="144">
        <v>2.5</v>
      </c>
      <c r="AN9074" s="144">
        <v>2.5</v>
      </c>
      <c r="AO9074" s="145">
        <v>2.5</v>
      </c>
    </row>
    <row r="9075" spans="2:41" ht="14.5" hidden="1" x14ac:dyDescent="0.35">
      <c r="B9075" s="45" t="s">
        <v>3314</v>
      </c>
      <c r="C9075" s="54">
        <v>911475</v>
      </c>
      <c r="D9075" s="54">
        <v>911475</v>
      </c>
      <c r="E9075" s="60" t="s">
        <v>3225</v>
      </c>
      <c r="F9075" s="73">
        <v>0</v>
      </c>
      <c r="G9075" s="73">
        <v>2.5</v>
      </c>
      <c r="H9075" s="73">
        <v>2.5</v>
      </c>
      <c r="I9075" s="73">
        <v>2.5</v>
      </c>
      <c r="J9075" s="81" t="s">
        <v>4230</v>
      </c>
      <c r="AL9075" s="144">
        <v>0</v>
      </c>
      <c r="AM9075" s="144">
        <v>2.5</v>
      </c>
      <c r="AN9075" s="144">
        <v>2.5</v>
      </c>
      <c r="AO9075" s="145">
        <v>2.5</v>
      </c>
    </row>
    <row r="9076" spans="2:41" ht="14.5" hidden="1" x14ac:dyDescent="0.35">
      <c r="B9076" s="45" t="s">
        <v>3314</v>
      </c>
      <c r="C9076" s="54">
        <v>911503</v>
      </c>
      <c r="D9076" s="54">
        <v>911503</v>
      </c>
      <c r="E9076" s="60" t="s">
        <v>3225</v>
      </c>
      <c r="F9076" s="73">
        <v>0</v>
      </c>
      <c r="G9076" s="73">
        <v>2.5</v>
      </c>
      <c r="H9076" s="73">
        <v>2.5</v>
      </c>
      <c r="I9076" s="73">
        <v>2.5</v>
      </c>
      <c r="J9076" s="81" t="s">
        <v>4230</v>
      </c>
      <c r="AL9076" s="144">
        <v>0</v>
      </c>
      <c r="AM9076" s="144">
        <v>2.5</v>
      </c>
      <c r="AN9076" s="144">
        <v>2.5</v>
      </c>
      <c r="AO9076" s="145">
        <v>2.5</v>
      </c>
    </row>
    <row r="9077" spans="2:41" ht="14.5" hidden="1" x14ac:dyDescent="0.35">
      <c r="B9077" s="45" t="s">
        <v>3314</v>
      </c>
      <c r="C9077" s="54">
        <v>911683</v>
      </c>
      <c r="D9077" s="54">
        <v>911683</v>
      </c>
      <c r="E9077" s="60" t="s">
        <v>3225</v>
      </c>
      <c r="F9077" s="73">
        <v>0</v>
      </c>
      <c r="G9077" s="73">
        <v>2.5</v>
      </c>
      <c r="H9077" s="73">
        <v>2.5</v>
      </c>
      <c r="I9077" s="73">
        <v>2.5</v>
      </c>
      <c r="J9077" s="81" t="s">
        <v>4230</v>
      </c>
      <c r="AL9077" s="144">
        <v>0</v>
      </c>
      <c r="AM9077" s="144">
        <v>2.5</v>
      </c>
      <c r="AN9077" s="144">
        <v>2.5</v>
      </c>
      <c r="AO9077" s="145">
        <v>2.5</v>
      </c>
    </row>
    <row r="9078" spans="2:41" ht="14.5" hidden="1" x14ac:dyDescent="0.35">
      <c r="B9078" s="45" t="s">
        <v>3314</v>
      </c>
      <c r="C9078" s="54">
        <v>911686</v>
      </c>
      <c r="D9078" s="54">
        <v>911686</v>
      </c>
      <c r="E9078" s="60" t="s">
        <v>3225</v>
      </c>
      <c r="F9078" s="73">
        <v>0</v>
      </c>
      <c r="G9078" s="73">
        <v>2.5</v>
      </c>
      <c r="H9078" s="73">
        <v>2.5</v>
      </c>
      <c r="I9078" s="73">
        <v>2.5</v>
      </c>
      <c r="J9078" s="81" t="s">
        <v>4230</v>
      </c>
      <c r="AL9078" s="144">
        <v>0</v>
      </c>
      <c r="AM9078" s="144">
        <v>2.5</v>
      </c>
      <c r="AN9078" s="144">
        <v>2.5</v>
      </c>
      <c r="AO9078" s="145">
        <v>2.5</v>
      </c>
    </row>
    <row r="9079" spans="2:41" ht="14.5" hidden="1" x14ac:dyDescent="0.35">
      <c r="B9079" s="45" t="s">
        <v>3314</v>
      </c>
      <c r="C9079" s="54">
        <v>911721</v>
      </c>
      <c r="D9079" s="54">
        <v>911721</v>
      </c>
      <c r="E9079" s="60" t="s">
        <v>3225</v>
      </c>
      <c r="F9079" s="73">
        <v>0</v>
      </c>
      <c r="G9079" s="73">
        <v>2.5</v>
      </c>
      <c r="H9079" s="73">
        <v>2.5</v>
      </c>
      <c r="I9079" s="73">
        <v>2.5</v>
      </c>
      <c r="J9079" s="81" t="s">
        <v>4230</v>
      </c>
      <c r="AL9079" s="144">
        <v>0</v>
      </c>
      <c r="AM9079" s="144">
        <v>2.5</v>
      </c>
      <c r="AN9079" s="144">
        <v>2.5</v>
      </c>
      <c r="AO9079" s="145">
        <v>2.5</v>
      </c>
    </row>
    <row r="9080" spans="2:41" ht="14.5" hidden="1" x14ac:dyDescent="0.35">
      <c r="B9080" s="45" t="s">
        <v>3314</v>
      </c>
      <c r="C9080" s="54">
        <v>912213</v>
      </c>
      <c r="D9080" s="54">
        <v>912213</v>
      </c>
      <c r="E9080" s="60" t="s">
        <v>3225</v>
      </c>
      <c r="F9080" s="73">
        <v>0</v>
      </c>
      <c r="G9080" s="73">
        <v>2.5</v>
      </c>
      <c r="H9080" s="73">
        <v>2.5</v>
      </c>
      <c r="I9080" s="73">
        <v>2.5</v>
      </c>
      <c r="J9080" s="81" t="s">
        <v>4230</v>
      </c>
      <c r="AL9080" s="144">
        <v>0</v>
      </c>
      <c r="AM9080" s="144">
        <v>2.5</v>
      </c>
      <c r="AN9080" s="144">
        <v>2.5</v>
      </c>
      <c r="AO9080" s="145">
        <v>2.5</v>
      </c>
    </row>
    <row r="9081" spans="2:41" ht="14.5" hidden="1" x14ac:dyDescent="0.35">
      <c r="B9081" s="45" t="s">
        <v>3314</v>
      </c>
      <c r="C9081" s="54">
        <v>913516</v>
      </c>
      <c r="D9081" s="54">
        <v>913516</v>
      </c>
      <c r="E9081" s="60" t="s">
        <v>3225</v>
      </c>
      <c r="F9081" s="73">
        <v>0</v>
      </c>
      <c r="G9081" s="73">
        <v>2.5</v>
      </c>
      <c r="H9081" s="73">
        <v>2.5</v>
      </c>
      <c r="I9081" s="73">
        <v>2.5</v>
      </c>
      <c r="J9081" s="81" t="s">
        <v>4230</v>
      </c>
      <c r="AL9081" s="144">
        <v>0</v>
      </c>
      <c r="AM9081" s="144">
        <v>2.5</v>
      </c>
      <c r="AN9081" s="144">
        <v>2.5</v>
      </c>
      <c r="AO9081" s="145">
        <v>2.5</v>
      </c>
    </row>
    <row r="9082" spans="2:41" ht="14.5" hidden="1" x14ac:dyDescent="0.35">
      <c r="B9082" s="45" t="s">
        <v>3314</v>
      </c>
      <c r="C9082" s="54">
        <v>913546</v>
      </c>
      <c r="D9082" s="54">
        <v>913546</v>
      </c>
      <c r="E9082" s="60" t="s">
        <v>3225</v>
      </c>
      <c r="F9082" s="73">
        <v>0</v>
      </c>
      <c r="G9082" s="73">
        <v>2.5</v>
      </c>
      <c r="H9082" s="73">
        <v>2.5</v>
      </c>
      <c r="I9082" s="73">
        <v>2.5</v>
      </c>
      <c r="J9082" s="81" t="s">
        <v>4230</v>
      </c>
      <c r="AL9082" s="144">
        <v>0</v>
      </c>
      <c r="AM9082" s="144">
        <v>2.5</v>
      </c>
      <c r="AN9082" s="144">
        <v>2.5</v>
      </c>
      <c r="AO9082" s="145">
        <v>2.5</v>
      </c>
    </row>
    <row r="9083" spans="2:41" ht="14.5" hidden="1" x14ac:dyDescent="0.35">
      <c r="B9083" s="45" t="s">
        <v>3314</v>
      </c>
      <c r="C9083" s="54">
        <v>913691</v>
      </c>
      <c r="D9083" s="54">
        <v>913691</v>
      </c>
      <c r="E9083" s="60" t="s">
        <v>3225</v>
      </c>
      <c r="F9083" s="73">
        <v>0</v>
      </c>
      <c r="G9083" s="73">
        <v>2.5</v>
      </c>
      <c r="H9083" s="73">
        <v>2.5</v>
      </c>
      <c r="I9083" s="73">
        <v>2.5</v>
      </c>
      <c r="J9083" s="81" t="s">
        <v>4230</v>
      </c>
      <c r="AL9083" s="144">
        <v>0</v>
      </c>
      <c r="AM9083" s="144">
        <v>2.5</v>
      </c>
      <c r="AN9083" s="144">
        <v>2.5</v>
      </c>
      <c r="AO9083" s="145">
        <v>2.5</v>
      </c>
    </row>
    <row r="9084" spans="2:41" ht="14.5" hidden="1" x14ac:dyDescent="0.35">
      <c r="B9084" s="45" t="s">
        <v>3314</v>
      </c>
      <c r="C9084" s="54">
        <v>913700</v>
      </c>
      <c r="D9084" s="54">
        <v>913700</v>
      </c>
      <c r="E9084" s="60" t="s">
        <v>3225</v>
      </c>
      <c r="F9084" s="73">
        <v>0</v>
      </c>
      <c r="G9084" s="73">
        <v>2.5</v>
      </c>
      <c r="H9084" s="73">
        <v>2.5</v>
      </c>
      <c r="I9084" s="73">
        <v>2.5</v>
      </c>
      <c r="J9084" s="81" t="s">
        <v>4230</v>
      </c>
      <c r="AL9084" s="144">
        <v>0</v>
      </c>
      <c r="AM9084" s="144">
        <v>2.5</v>
      </c>
      <c r="AN9084" s="144">
        <v>2.5</v>
      </c>
      <c r="AO9084" s="145">
        <v>2.5</v>
      </c>
    </row>
    <row r="9085" spans="2:41" ht="14.5" hidden="1" x14ac:dyDescent="0.35">
      <c r="B9085" s="45" t="s">
        <v>3314</v>
      </c>
      <c r="C9085" s="54">
        <v>913702</v>
      </c>
      <c r="D9085" s="54">
        <v>913702</v>
      </c>
      <c r="E9085" s="60" t="s">
        <v>3225</v>
      </c>
      <c r="F9085" s="73">
        <v>0</v>
      </c>
      <c r="G9085" s="73">
        <v>2.5</v>
      </c>
      <c r="H9085" s="73">
        <v>2.5</v>
      </c>
      <c r="I9085" s="73">
        <v>2.5</v>
      </c>
      <c r="J9085" s="81" t="s">
        <v>4230</v>
      </c>
      <c r="AL9085" s="144">
        <v>0</v>
      </c>
      <c r="AM9085" s="144">
        <v>2.5</v>
      </c>
      <c r="AN9085" s="144">
        <v>2.5</v>
      </c>
      <c r="AO9085" s="145">
        <v>2.5</v>
      </c>
    </row>
    <row r="9086" spans="2:41" ht="14.5" hidden="1" x14ac:dyDescent="0.35">
      <c r="B9086" s="45" t="s">
        <v>3314</v>
      </c>
      <c r="C9086" s="54">
        <v>980211</v>
      </c>
      <c r="D9086" s="54">
        <v>980211</v>
      </c>
      <c r="E9086" s="60" t="s">
        <v>3225</v>
      </c>
      <c r="F9086" s="73">
        <v>0</v>
      </c>
      <c r="G9086" s="73">
        <v>2.5</v>
      </c>
      <c r="H9086" s="73">
        <v>2.5</v>
      </c>
      <c r="I9086" s="73">
        <v>2.5</v>
      </c>
      <c r="J9086" s="81" t="s">
        <v>4230</v>
      </c>
      <c r="AL9086" s="144">
        <v>0</v>
      </c>
      <c r="AM9086" s="144">
        <v>2.5</v>
      </c>
      <c r="AN9086" s="144">
        <v>2.5</v>
      </c>
      <c r="AO9086" s="145">
        <v>2.5</v>
      </c>
    </row>
    <row r="9087" spans="2:41" ht="14.5" hidden="1" x14ac:dyDescent="0.35">
      <c r="B9087" s="45" t="s">
        <v>3314</v>
      </c>
      <c r="C9087" s="54">
        <v>982057</v>
      </c>
      <c r="D9087" s="54">
        <v>982057</v>
      </c>
      <c r="E9087" s="60" t="s">
        <v>3225</v>
      </c>
      <c r="F9087" s="73">
        <v>0</v>
      </c>
      <c r="G9087" s="73">
        <v>2.5</v>
      </c>
      <c r="H9087" s="73">
        <v>2.5</v>
      </c>
      <c r="I9087" s="73">
        <v>2.5</v>
      </c>
      <c r="J9087" s="81" t="s">
        <v>4230</v>
      </c>
      <c r="AL9087" s="144">
        <v>0</v>
      </c>
      <c r="AM9087" s="144">
        <v>2.5</v>
      </c>
      <c r="AN9087" s="144">
        <v>2.5</v>
      </c>
      <c r="AO9087" s="145">
        <v>2.5</v>
      </c>
    </row>
    <row r="9088" spans="2:41" ht="14.5" hidden="1" x14ac:dyDescent="0.35">
      <c r="B9088" s="45" t="s">
        <v>3314</v>
      </c>
      <c r="C9088" s="54">
        <v>982080</v>
      </c>
      <c r="D9088" s="54">
        <v>982080</v>
      </c>
      <c r="E9088" s="60" t="s">
        <v>3225</v>
      </c>
      <c r="F9088" s="73">
        <v>0</v>
      </c>
      <c r="G9088" s="73">
        <v>2.5</v>
      </c>
      <c r="H9088" s="73">
        <v>2.5</v>
      </c>
      <c r="I9088" s="73">
        <v>2.5</v>
      </c>
      <c r="J9088" s="81" t="s">
        <v>4230</v>
      </c>
      <c r="AL9088" s="144">
        <v>0</v>
      </c>
      <c r="AM9088" s="144">
        <v>2.5</v>
      </c>
      <c r="AN9088" s="144">
        <v>2.5</v>
      </c>
      <c r="AO9088" s="145">
        <v>2.5</v>
      </c>
    </row>
    <row r="9089" spans="2:41" ht="14.5" hidden="1" x14ac:dyDescent="0.35">
      <c r="B9089" s="45" t="s">
        <v>3314</v>
      </c>
      <c r="C9089" s="54">
        <v>982125</v>
      </c>
      <c r="D9089" s="54">
        <v>982125</v>
      </c>
      <c r="E9089" s="60" t="s">
        <v>3225</v>
      </c>
      <c r="F9089" s="73">
        <v>0</v>
      </c>
      <c r="G9089" s="73">
        <v>2.5</v>
      </c>
      <c r="H9089" s="73">
        <v>2.5</v>
      </c>
      <c r="I9089" s="73">
        <v>2.5</v>
      </c>
      <c r="J9089" s="81" t="s">
        <v>4230</v>
      </c>
      <c r="AL9089" s="144">
        <v>0</v>
      </c>
      <c r="AM9089" s="144">
        <v>2.5</v>
      </c>
      <c r="AN9089" s="144">
        <v>2.5</v>
      </c>
      <c r="AO9089" s="145">
        <v>2.5</v>
      </c>
    </row>
    <row r="9090" spans="2:41" ht="14.5" hidden="1" x14ac:dyDescent="0.35">
      <c r="B9090" s="45" t="s">
        <v>3314</v>
      </c>
      <c r="C9090" s="54">
        <v>982218</v>
      </c>
      <c r="D9090" s="54">
        <v>982218</v>
      </c>
      <c r="E9090" s="60" t="s">
        <v>3225</v>
      </c>
      <c r="F9090" s="73">
        <v>0</v>
      </c>
      <c r="G9090" s="73">
        <v>2.5</v>
      </c>
      <c r="H9090" s="73">
        <v>2.5</v>
      </c>
      <c r="I9090" s="73">
        <v>2.5</v>
      </c>
      <c r="J9090" s="81" t="s">
        <v>4230</v>
      </c>
      <c r="AL9090" s="144">
        <v>0</v>
      </c>
      <c r="AM9090" s="144">
        <v>2.5</v>
      </c>
      <c r="AN9090" s="144">
        <v>2.5</v>
      </c>
      <c r="AO9090" s="145">
        <v>2.5</v>
      </c>
    </row>
    <row r="9091" spans="2:41" ht="14.5" hidden="1" x14ac:dyDescent="0.35">
      <c r="B9091" s="45" t="s">
        <v>3314</v>
      </c>
      <c r="C9091" s="54">
        <v>982712</v>
      </c>
      <c r="D9091" s="54">
        <v>982712</v>
      </c>
      <c r="E9091" s="60" t="s">
        <v>3225</v>
      </c>
      <c r="F9091" s="73">
        <v>0</v>
      </c>
      <c r="G9091" s="73">
        <v>2.5</v>
      </c>
      <c r="H9091" s="73">
        <v>2.5</v>
      </c>
      <c r="I9091" s="73">
        <v>2.5</v>
      </c>
      <c r="J9091" s="81" t="s">
        <v>4230</v>
      </c>
      <c r="AL9091" s="144">
        <v>0</v>
      </c>
      <c r="AM9091" s="144">
        <v>2.5</v>
      </c>
      <c r="AN9091" s="144">
        <v>2.5</v>
      </c>
      <c r="AO9091" s="145">
        <v>2.5</v>
      </c>
    </row>
    <row r="9092" spans="2:41" ht="14.5" hidden="1" x14ac:dyDescent="0.35">
      <c r="B9092" s="45" t="s">
        <v>3314</v>
      </c>
      <c r="C9092" s="54">
        <v>982847</v>
      </c>
      <c r="D9092" s="54">
        <v>982847</v>
      </c>
      <c r="E9092" s="60" t="s">
        <v>3225</v>
      </c>
      <c r="F9092" s="73">
        <v>0</v>
      </c>
      <c r="G9092" s="73">
        <v>2.5</v>
      </c>
      <c r="H9092" s="73">
        <v>2.5</v>
      </c>
      <c r="I9092" s="73">
        <v>2.5</v>
      </c>
      <c r="J9092" s="81" t="s">
        <v>4230</v>
      </c>
      <c r="AL9092" s="144">
        <v>0</v>
      </c>
      <c r="AM9092" s="144">
        <v>2.5</v>
      </c>
      <c r="AN9092" s="144">
        <v>2.5</v>
      </c>
      <c r="AO9092" s="145">
        <v>2.5</v>
      </c>
    </row>
    <row r="9093" spans="2:41" ht="14.5" hidden="1" x14ac:dyDescent="0.35">
      <c r="B9093" s="45" t="s">
        <v>3314</v>
      </c>
      <c r="C9093" s="54">
        <v>982908</v>
      </c>
      <c r="D9093" s="54">
        <v>982908</v>
      </c>
      <c r="E9093" s="60" t="s">
        <v>3225</v>
      </c>
      <c r="F9093" s="73">
        <v>0</v>
      </c>
      <c r="G9093" s="73">
        <v>2.5</v>
      </c>
      <c r="H9093" s="73">
        <v>2.5</v>
      </c>
      <c r="I9093" s="73">
        <v>2.5</v>
      </c>
      <c r="J9093" s="81" t="s">
        <v>4230</v>
      </c>
      <c r="AL9093" s="144">
        <v>0</v>
      </c>
      <c r="AM9093" s="144">
        <v>2.5</v>
      </c>
      <c r="AN9093" s="144">
        <v>2.5</v>
      </c>
      <c r="AO9093" s="145">
        <v>2.5</v>
      </c>
    </row>
    <row r="9094" spans="2:41" ht="14.5" hidden="1" x14ac:dyDescent="0.35">
      <c r="B9094" s="45" t="s">
        <v>3314</v>
      </c>
      <c r="C9094" s="54">
        <v>983001</v>
      </c>
      <c r="D9094" s="54">
        <v>983001</v>
      </c>
      <c r="E9094" s="60" t="s">
        <v>3225</v>
      </c>
      <c r="F9094" s="73">
        <v>0</v>
      </c>
      <c r="G9094" s="73">
        <v>2.5</v>
      </c>
      <c r="H9094" s="73">
        <v>2.5</v>
      </c>
      <c r="I9094" s="73">
        <v>2.5</v>
      </c>
      <c r="J9094" s="81" t="s">
        <v>4230</v>
      </c>
      <c r="AL9094" s="144">
        <v>0</v>
      </c>
      <c r="AM9094" s="144">
        <v>2.5</v>
      </c>
      <c r="AN9094" s="144">
        <v>2.5</v>
      </c>
      <c r="AO9094" s="145">
        <v>2.5</v>
      </c>
    </row>
    <row r="9095" spans="2:41" ht="14.5" hidden="1" x14ac:dyDescent="0.35">
      <c r="B9095" s="45" t="s">
        <v>3314</v>
      </c>
      <c r="C9095" s="54">
        <v>983100</v>
      </c>
      <c r="D9095" s="54">
        <v>983100</v>
      </c>
      <c r="E9095" s="60" t="s">
        <v>3225</v>
      </c>
      <c r="F9095" s="73">
        <v>0</v>
      </c>
      <c r="G9095" s="73">
        <v>2.5</v>
      </c>
      <c r="H9095" s="73">
        <v>2.5</v>
      </c>
      <c r="I9095" s="73">
        <v>2.5</v>
      </c>
      <c r="J9095" s="81" t="s">
        <v>4230</v>
      </c>
      <c r="AL9095" s="144">
        <v>0</v>
      </c>
      <c r="AM9095" s="144">
        <v>2.5</v>
      </c>
      <c r="AN9095" s="144">
        <v>2.5</v>
      </c>
      <c r="AO9095" s="145">
        <v>2.5</v>
      </c>
    </row>
    <row r="9096" spans="2:41" ht="14.5" hidden="1" x14ac:dyDescent="0.35">
      <c r="B9096" s="45" t="s">
        <v>3314</v>
      </c>
      <c r="C9096" s="54">
        <v>983135</v>
      </c>
      <c r="D9096" s="54">
        <v>983135</v>
      </c>
      <c r="E9096" s="60" t="s">
        <v>3225</v>
      </c>
      <c r="F9096" s="73">
        <v>0</v>
      </c>
      <c r="G9096" s="73">
        <v>2.5</v>
      </c>
      <c r="H9096" s="73">
        <v>2.5</v>
      </c>
      <c r="I9096" s="73">
        <v>2.5</v>
      </c>
      <c r="J9096" s="81" t="s">
        <v>4230</v>
      </c>
      <c r="AL9096" s="144">
        <v>0</v>
      </c>
      <c r="AM9096" s="144">
        <v>2.5</v>
      </c>
      <c r="AN9096" s="144">
        <v>2.5</v>
      </c>
      <c r="AO9096" s="145">
        <v>2.5</v>
      </c>
    </row>
    <row r="9097" spans="2:41" ht="14.5" hidden="1" x14ac:dyDescent="0.35">
      <c r="B9097" s="45" t="s">
        <v>3314</v>
      </c>
      <c r="C9097" s="54">
        <v>983192</v>
      </c>
      <c r="D9097" s="54">
        <v>983192</v>
      </c>
      <c r="E9097" s="60" t="s">
        <v>3225</v>
      </c>
      <c r="F9097" s="73">
        <v>0</v>
      </c>
      <c r="G9097" s="73">
        <v>2.5</v>
      </c>
      <c r="H9097" s="73">
        <v>2.5</v>
      </c>
      <c r="I9097" s="73">
        <v>2.5</v>
      </c>
      <c r="J9097" s="81" t="s">
        <v>4230</v>
      </c>
      <c r="AL9097" s="144">
        <v>0</v>
      </c>
      <c r="AM9097" s="144">
        <v>2.5</v>
      </c>
      <c r="AN9097" s="144">
        <v>2.5</v>
      </c>
      <c r="AO9097" s="145">
        <v>2.5</v>
      </c>
    </row>
    <row r="9098" spans="2:41" ht="14.5" hidden="1" x14ac:dyDescent="0.35">
      <c r="B9098" s="45" t="s">
        <v>3314</v>
      </c>
      <c r="C9098" s="54">
        <v>983484</v>
      </c>
      <c r="D9098" s="54">
        <v>983484</v>
      </c>
      <c r="E9098" s="60" t="s">
        <v>3225</v>
      </c>
      <c r="F9098" s="73">
        <v>0</v>
      </c>
      <c r="G9098" s="73">
        <v>2.5</v>
      </c>
      <c r="H9098" s="73">
        <v>2.5</v>
      </c>
      <c r="I9098" s="73">
        <v>2.5</v>
      </c>
      <c r="J9098" s="81" t="s">
        <v>4230</v>
      </c>
      <c r="AL9098" s="144">
        <v>0</v>
      </c>
      <c r="AM9098" s="144">
        <v>2.5</v>
      </c>
      <c r="AN9098" s="144">
        <v>2.5</v>
      </c>
      <c r="AO9098" s="145">
        <v>2.5</v>
      </c>
    </row>
    <row r="9099" spans="2:41" ht="14.5" hidden="1" x14ac:dyDescent="0.35">
      <c r="B9099" s="45" t="s">
        <v>3314</v>
      </c>
      <c r="C9099" s="54">
        <v>983586</v>
      </c>
      <c r="D9099" s="54">
        <v>983586</v>
      </c>
      <c r="E9099" s="60" t="s">
        <v>3225</v>
      </c>
      <c r="F9099" s="73">
        <v>0</v>
      </c>
      <c r="G9099" s="73">
        <v>2.5</v>
      </c>
      <c r="H9099" s="73">
        <v>2.5</v>
      </c>
      <c r="I9099" s="73">
        <v>2.5</v>
      </c>
      <c r="J9099" s="81" t="s">
        <v>4230</v>
      </c>
      <c r="AL9099" s="144">
        <v>0</v>
      </c>
      <c r="AM9099" s="144">
        <v>2.5</v>
      </c>
      <c r="AN9099" s="144">
        <v>2.5</v>
      </c>
      <c r="AO9099" s="145">
        <v>2.5</v>
      </c>
    </row>
    <row r="9100" spans="2:41" ht="14.5" hidden="1" x14ac:dyDescent="0.35">
      <c r="B9100" s="45" t="s">
        <v>3314</v>
      </c>
      <c r="C9100" s="54">
        <v>983618</v>
      </c>
      <c r="D9100" s="54">
        <v>983618</v>
      </c>
      <c r="E9100" s="60" t="s">
        <v>3225</v>
      </c>
      <c r="F9100" s="73">
        <v>0</v>
      </c>
      <c r="G9100" s="73">
        <v>2.5</v>
      </c>
      <c r="H9100" s="73">
        <v>2.5</v>
      </c>
      <c r="I9100" s="73">
        <v>2.5</v>
      </c>
      <c r="J9100" s="81" t="s">
        <v>4230</v>
      </c>
      <c r="AL9100" s="144">
        <v>0</v>
      </c>
      <c r="AM9100" s="144">
        <v>2.5</v>
      </c>
      <c r="AN9100" s="144">
        <v>2.5</v>
      </c>
      <c r="AO9100" s="145">
        <v>2.5</v>
      </c>
    </row>
    <row r="9101" spans="2:41" ht="14.5" hidden="1" x14ac:dyDescent="0.35">
      <c r="B9101" s="45" t="s">
        <v>3314</v>
      </c>
      <c r="C9101" s="54">
        <v>983666</v>
      </c>
      <c r="D9101" s="54">
        <v>983666</v>
      </c>
      <c r="E9101" s="60" t="s">
        <v>3225</v>
      </c>
      <c r="F9101" s="73">
        <v>0</v>
      </c>
      <c r="G9101" s="73">
        <v>2.5</v>
      </c>
      <c r="H9101" s="73">
        <v>2.5</v>
      </c>
      <c r="I9101" s="73">
        <v>2.5</v>
      </c>
      <c r="J9101" s="81" t="s">
        <v>4230</v>
      </c>
      <c r="AL9101" s="144">
        <v>0</v>
      </c>
      <c r="AM9101" s="144">
        <v>2.5</v>
      </c>
      <c r="AN9101" s="144">
        <v>2.5</v>
      </c>
      <c r="AO9101" s="145">
        <v>2.5</v>
      </c>
    </row>
    <row r="9102" spans="2:41" ht="14.5" hidden="1" x14ac:dyDescent="0.35">
      <c r="B9102" s="45" t="s">
        <v>3314</v>
      </c>
      <c r="C9102" s="54">
        <v>983685</v>
      </c>
      <c r="D9102" s="54">
        <v>983685</v>
      </c>
      <c r="E9102" s="60" t="s">
        <v>3225</v>
      </c>
      <c r="F9102" s="73">
        <v>0</v>
      </c>
      <c r="G9102" s="73">
        <v>2.5</v>
      </c>
      <c r="H9102" s="73">
        <v>2.5</v>
      </c>
      <c r="I9102" s="73">
        <v>2.5</v>
      </c>
      <c r="J9102" s="81" t="s">
        <v>4230</v>
      </c>
      <c r="AL9102" s="144">
        <v>0</v>
      </c>
      <c r="AM9102" s="144">
        <v>2.5</v>
      </c>
      <c r="AN9102" s="144">
        <v>2.5</v>
      </c>
      <c r="AO9102" s="145">
        <v>2.5</v>
      </c>
    </row>
    <row r="9103" spans="2:41" ht="14.5" hidden="1" x14ac:dyDescent="0.35">
      <c r="B9103" s="45" t="s">
        <v>3314</v>
      </c>
      <c r="C9103" s="54">
        <v>984046</v>
      </c>
      <c r="D9103" s="54">
        <v>984046</v>
      </c>
      <c r="E9103" s="60" t="s">
        <v>3225</v>
      </c>
      <c r="F9103" s="73">
        <v>0</v>
      </c>
      <c r="G9103" s="73">
        <v>2.5</v>
      </c>
      <c r="H9103" s="73">
        <v>2.5</v>
      </c>
      <c r="I9103" s="73">
        <v>2.5</v>
      </c>
      <c r="J9103" s="81" t="s">
        <v>4230</v>
      </c>
      <c r="AL9103" s="144">
        <v>0</v>
      </c>
      <c r="AM9103" s="144">
        <v>2.5</v>
      </c>
      <c r="AN9103" s="144">
        <v>2.5</v>
      </c>
      <c r="AO9103" s="145">
        <v>2.5</v>
      </c>
    </row>
    <row r="9104" spans="2:41" ht="14.5" hidden="1" x14ac:dyDescent="0.35">
      <c r="B9104" s="45" t="s">
        <v>3314</v>
      </c>
      <c r="C9104" s="54">
        <v>984488</v>
      </c>
      <c r="D9104" s="54">
        <v>984488</v>
      </c>
      <c r="E9104" s="60" t="s">
        <v>3225</v>
      </c>
      <c r="F9104" s="73">
        <v>0</v>
      </c>
      <c r="G9104" s="73">
        <v>2.5</v>
      </c>
      <c r="H9104" s="73">
        <v>2.5</v>
      </c>
      <c r="I9104" s="73">
        <v>2.5</v>
      </c>
      <c r="J9104" s="81" t="s">
        <v>4230</v>
      </c>
      <c r="AL9104" s="144">
        <v>0</v>
      </c>
      <c r="AM9104" s="144">
        <v>2.5</v>
      </c>
      <c r="AN9104" s="144">
        <v>2.5</v>
      </c>
      <c r="AO9104" s="145">
        <v>2.5</v>
      </c>
    </row>
    <row r="9105" spans="2:41" ht="14.5" hidden="1" x14ac:dyDescent="0.35">
      <c r="B9105" s="45" t="s">
        <v>3314</v>
      </c>
      <c r="C9105" s="54">
        <v>984501</v>
      </c>
      <c r="D9105" s="54">
        <v>984501</v>
      </c>
      <c r="E9105" s="60" t="s">
        <v>3225</v>
      </c>
      <c r="F9105" s="73">
        <v>0</v>
      </c>
      <c r="G9105" s="73">
        <v>2.5</v>
      </c>
      <c r="H9105" s="73">
        <v>2.5</v>
      </c>
      <c r="I9105" s="73">
        <v>2.5</v>
      </c>
      <c r="J9105" s="81" t="s">
        <v>4230</v>
      </c>
      <c r="AL9105" s="144">
        <v>0</v>
      </c>
      <c r="AM9105" s="144">
        <v>2.5</v>
      </c>
      <c r="AN9105" s="144">
        <v>2.5</v>
      </c>
      <c r="AO9105" s="145">
        <v>2.5</v>
      </c>
    </row>
    <row r="9106" spans="2:41" ht="14.5" hidden="1" x14ac:dyDescent="0.35">
      <c r="B9106" s="45" t="s">
        <v>3314</v>
      </c>
      <c r="C9106" s="54">
        <v>984541</v>
      </c>
      <c r="D9106" s="54">
        <v>984541</v>
      </c>
      <c r="E9106" s="60" t="s">
        <v>3225</v>
      </c>
      <c r="F9106" s="73">
        <v>0</v>
      </c>
      <c r="G9106" s="73">
        <v>2.5</v>
      </c>
      <c r="H9106" s="73">
        <v>2.5</v>
      </c>
      <c r="I9106" s="73">
        <v>2.5</v>
      </c>
      <c r="J9106" s="81" t="s">
        <v>4230</v>
      </c>
      <c r="AL9106" s="144">
        <v>0</v>
      </c>
      <c r="AM9106" s="144">
        <v>2.5</v>
      </c>
      <c r="AN9106" s="144">
        <v>2.5</v>
      </c>
      <c r="AO9106" s="145">
        <v>2.5</v>
      </c>
    </row>
    <row r="9107" spans="2:41" ht="14.5" hidden="1" x14ac:dyDescent="0.35">
      <c r="B9107" s="45" t="s">
        <v>3314</v>
      </c>
      <c r="C9107" s="54">
        <v>984554</v>
      </c>
      <c r="D9107" s="54">
        <v>984554</v>
      </c>
      <c r="E9107" s="60" t="s">
        <v>3225</v>
      </c>
      <c r="F9107" s="73">
        <v>0</v>
      </c>
      <c r="G9107" s="73">
        <v>2.5</v>
      </c>
      <c r="H9107" s="73">
        <v>2.5</v>
      </c>
      <c r="I9107" s="73">
        <v>2.5</v>
      </c>
      <c r="J9107" s="81" t="s">
        <v>4230</v>
      </c>
      <c r="AL9107" s="144">
        <v>0</v>
      </c>
      <c r="AM9107" s="144">
        <v>2.5</v>
      </c>
      <c r="AN9107" s="144">
        <v>2.5</v>
      </c>
      <c r="AO9107" s="145">
        <v>2.5</v>
      </c>
    </row>
    <row r="9108" spans="2:41" ht="14.5" hidden="1" x14ac:dyDescent="0.35">
      <c r="B9108" s="45" t="s">
        <v>3314</v>
      </c>
      <c r="C9108" s="54">
        <v>984594</v>
      </c>
      <c r="D9108" s="54">
        <v>984594</v>
      </c>
      <c r="E9108" s="60" t="s">
        <v>3225</v>
      </c>
      <c r="F9108" s="73">
        <v>0</v>
      </c>
      <c r="G9108" s="73">
        <v>2.5</v>
      </c>
      <c r="H9108" s="73">
        <v>2.5</v>
      </c>
      <c r="I9108" s="73">
        <v>2.5</v>
      </c>
      <c r="J9108" s="81" t="s">
        <v>4230</v>
      </c>
      <c r="AL9108" s="144">
        <v>0</v>
      </c>
      <c r="AM9108" s="144">
        <v>2.5</v>
      </c>
      <c r="AN9108" s="144">
        <v>2.5</v>
      </c>
      <c r="AO9108" s="145">
        <v>2.5</v>
      </c>
    </row>
    <row r="9109" spans="2:41" ht="14.5" hidden="1" x14ac:dyDescent="0.35">
      <c r="B9109" s="45" t="s">
        <v>3314</v>
      </c>
      <c r="C9109" s="54">
        <v>984679</v>
      </c>
      <c r="D9109" s="54">
        <v>984679</v>
      </c>
      <c r="E9109" s="60" t="s">
        <v>3225</v>
      </c>
      <c r="F9109" s="73">
        <v>0</v>
      </c>
      <c r="G9109" s="73">
        <v>2.5</v>
      </c>
      <c r="H9109" s="73">
        <v>2.5</v>
      </c>
      <c r="I9109" s="73">
        <v>2.5</v>
      </c>
      <c r="J9109" s="81" t="s">
        <v>4230</v>
      </c>
      <c r="AL9109" s="144">
        <v>0</v>
      </c>
      <c r="AM9109" s="144">
        <v>2.5</v>
      </c>
      <c r="AN9109" s="144">
        <v>2.5</v>
      </c>
      <c r="AO9109" s="145">
        <v>2.5</v>
      </c>
    </row>
    <row r="9110" spans="2:41" ht="14.5" hidden="1" x14ac:dyDescent="0.35">
      <c r="B9110" s="45" t="s">
        <v>3314</v>
      </c>
      <c r="C9110" s="54">
        <v>984691</v>
      </c>
      <c r="D9110" s="54">
        <v>984691</v>
      </c>
      <c r="E9110" s="60" t="s">
        <v>3225</v>
      </c>
      <c r="F9110" s="73">
        <v>0</v>
      </c>
      <c r="G9110" s="73">
        <v>2.5</v>
      </c>
      <c r="H9110" s="73">
        <v>2.5</v>
      </c>
      <c r="I9110" s="73">
        <v>2.5</v>
      </c>
      <c r="J9110" s="81" t="s">
        <v>4230</v>
      </c>
      <c r="AL9110" s="144">
        <v>0</v>
      </c>
      <c r="AM9110" s="144">
        <v>2.5</v>
      </c>
      <c r="AN9110" s="144">
        <v>2.5</v>
      </c>
      <c r="AO9110" s="145">
        <v>2.5</v>
      </c>
    </row>
    <row r="9111" spans="2:41" ht="14.5" hidden="1" x14ac:dyDescent="0.35">
      <c r="B9111" s="45" t="s">
        <v>3314</v>
      </c>
      <c r="C9111" s="54">
        <v>984715</v>
      </c>
      <c r="D9111" s="54">
        <v>984715</v>
      </c>
      <c r="E9111" s="60" t="s">
        <v>3225</v>
      </c>
      <c r="F9111" s="73">
        <v>0</v>
      </c>
      <c r="G9111" s="73">
        <v>2.5</v>
      </c>
      <c r="H9111" s="73">
        <v>2.5</v>
      </c>
      <c r="I9111" s="73">
        <v>2.5</v>
      </c>
      <c r="J9111" s="81" t="s">
        <v>4230</v>
      </c>
      <c r="AL9111" s="144">
        <v>0</v>
      </c>
      <c r="AM9111" s="144">
        <v>2.5</v>
      </c>
      <c r="AN9111" s="144">
        <v>2.5</v>
      </c>
      <c r="AO9111" s="145">
        <v>2.5</v>
      </c>
    </row>
    <row r="9112" spans="2:41" ht="14.5" hidden="1" x14ac:dyDescent="0.35">
      <c r="B9112" s="45" t="s">
        <v>3314</v>
      </c>
      <c r="C9112" s="54">
        <v>900508</v>
      </c>
      <c r="D9112" s="54">
        <v>900508</v>
      </c>
      <c r="E9112" s="60" t="s">
        <v>3226</v>
      </c>
      <c r="F9112" s="73">
        <v>0</v>
      </c>
      <c r="G9112" s="73">
        <v>3</v>
      </c>
      <c r="H9112" s="73">
        <v>3</v>
      </c>
      <c r="I9112" s="73">
        <v>3</v>
      </c>
      <c r="J9112" s="81" t="s">
        <v>4230</v>
      </c>
      <c r="AL9112" s="144">
        <v>0</v>
      </c>
      <c r="AM9112" s="144">
        <v>3</v>
      </c>
      <c r="AN9112" s="144">
        <v>3</v>
      </c>
      <c r="AO9112" s="145">
        <v>3</v>
      </c>
    </row>
    <row r="9113" spans="2:41" ht="14.5" hidden="1" x14ac:dyDescent="0.35">
      <c r="B9113" s="45" t="s">
        <v>3314</v>
      </c>
      <c r="C9113" s="54">
        <v>900558</v>
      </c>
      <c r="D9113" s="54">
        <v>900558</v>
      </c>
      <c r="E9113" s="60" t="s">
        <v>3226</v>
      </c>
      <c r="F9113" s="73">
        <v>0</v>
      </c>
      <c r="G9113" s="73">
        <v>3</v>
      </c>
      <c r="H9113" s="73">
        <v>3</v>
      </c>
      <c r="I9113" s="73">
        <v>3</v>
      </c>
      <c r="J9113" s="81" t="s">
        <v>4230</v>
      </c>
      <c r="AL9113" s="144">
        <v>0</v>
      </c>
      <c r="AM9113" s="144">
        <v>3</v>
      </c>
      <c r="AN9113" s="144">
        <v>3</v>
      </c>
      <c r="AO9113" s="145">
        <v>3</v>
      </c>
    </row>
    <row r="9114" spans="2:41" ht="14.5" hidden="1" x14ac:dyDescent="0.35">
      <c r="B9114" s="45" t="s">
        <v>3314</v>
      </c>
      <c r="C9114" s="54">
        <v>900573</v>
      </c>
      <c r="D9114" s="54">
        <v>900573</v>
      </c>
      <c r="E9114" s="60" t="s">
        <v>3226</v>
      </c>
      <c r="F9114" s="73">
        <v>0</v>
      </c>
      <c r="G9114" s="73">
        <v>3</v>
      </c>
      <c r="H9114" s="73">
        <v>3</v>
      </c>
      <c r="I9114" s="73">
        <v>3</v>
      </c>
      <c r="J9114" s="81" t="s">
        <v>4230</v>
      </c>
      <c r="AL9114" s="144">
        <v>0</v>
      </c>
      <c r="AM9114" s="144">
        <v>3</v>
      </c>
      <c r="AN9114" s="144">
        <v>3</v>
      </c>
      <c r="AO9114" s="145">
        <v>3</v>
      </c>
    </row>
    <row r="9115" spans="2:41" ht="14.5" hidden="1" x14ac:dyDescent="0.35">
      <c r="B9115" s="45" t="s">
        <v>3314</v>
      </c>
      <c r="C9115" s="54">
        <v>900702</v>
      </c>
      <c r="D9115" s="54">
        <v>900703</v>
      </c>
      <c r="E9115" s="60" t="s">
        <v>3226</v>
      </c>
      <c r="F9115" s="73">
        <v>0</v>
      </c>
      <c r="G9115" s="73">
        <v>3</v>
      </c>
      <c r="H9115" s="73">
        <v>3</v>
      </c>
      <c r="I9115" s="73">
        <v>3</v>
      </c>
      <c r="J9115" s="81" t="s">
        <v>4230</v>
      </c>
      <c r="AL9115" s="144">
        <v>0</v>
      </c>
      <c r="AM9115" s="144">
        <v>3</v>
      </c>
      <c r="AN9115" s="144">
        <v>3</v>
      </c>
      <c r="AO9115" s="145">
        <v>3</v>
      </c>
    </row>
    <row r="9116" spans="2:41" ht="14.5" hidden="1" x14ac:dyDescent="0.35">
      <c r="B9116" s="45" t="s">
        <v>3314</v>
      </c>
      <c r="C9116" s="54">
        <v>900708</v>
      </c>
      <c r="D9116" s="54">
        <v>900708</v>
      </c>
      <c r="E9116" s="60" t="s">
        <v>3226</v>
      </c>
      <c r="F9116" s="73">
        <v>0</v>
      </c>
      <c r="G9116" s="73">
        <v>3</v>
      </c>
      <c r="H9116" s="73">
        <v>3</v>
      </c>
      <c r="I9116" s="73">
        <v>3</v>
      </c>
      <c r="J9116" s="81" t="s">
        <v>4230</v>
      </c>
      <c r="AL9116" s="144">
        <v>0</v>
      </c>
      <c r="AM9116" s="144">
        <v>3</v>
      </c>
      <c r="AN9116" s="144">
        <v>3</v>
      </c>
      <c r="AO9116" s="145">
        <v>3</v>
      </c>
    </row>
    <row r="9117" spans="2:41" ht="14.5" hidden="1" x14ac:dyDescent="0.35">
      <c r="B9117" s="45" t="s">
        <v>3314</v>
      </c>
      <c r="C9117" s="54">
        <v>901004</v>
      </c>
      <c r="D9117" s="54">
        <v>901004</v>
      </c>
      <c r="E9117" s="60" t="s">
        <v>3226</v>
      </c>
      <c r="F9117" s="73">
        <v>0</v>
      </c>
      <c r="G9117" s="73">
        <v>3</v>
      </c>
      <c r="H9117" s="73">
        <v>3</v>
      </c>
      <c r="I9117" s="73">
        <v>3</v>
      </c>
      <c r="J9117" s="81" t="s">
        <v>4230</v>
      </c>
      <c r="AL9117" s="144">
        <v>0</v>
      </c>
      <c r="AM9117" s="144">
        <v>3</v>
      </c>
      <c r="AN9117" s="144">
        <v>3</v>
      </c>
      <c r="AO9117" s="145">
        <v>3</v>
      </c>
    </row>
    <row r="9118" spans="2:41" ht="14.5" hidden="1" x14ac:dyDescent="0.35">
      <c r="B9118" s="45" t="s">
        <v>3314</v>
      </c>
      <c r="C9118" s="54">
        <v>901149</v>
      </c>
      <c r="D9118" s="54">
        <v>901149</v>
      </c>
      <c r="E9118" s="60" t="s">
        <v>3226</v>
      </c>
      <c r="F9118" s="73">
        <v>0</v>
      </c>
      <c r="G9118" s="73">
        <v>3</v>
      </c>
      <c r="H9118" s="73">
        <v>3</v>
      </c>
      <c r="I9118" s="73">
        <v>3</v>
      </c>
      <c r="J9118" s="81" t="s">
        <v>4230</v>
      </c>
      <c r="AL9118" s="144">
        <v>0</v>
      </c>
      <c r="AM9118" s="144">
        <v>3</v>
      </c>
      <c r="AN9118" s="144">
        <v>3</v>
      </c>
      <c r="AO9118" s="145">
        <v>3</v>
      </c>
    </row>
    <row r="9119" spans="2:41" ht="14.5" hidden="1" x14ac:dyDescent="0.35">
      <c r="B9119" s="45" t="s">
        <v>3314</v>
      </c>
      <c r="C9119" s="54">
        <v>901259</v>
      </c>
      <c r="D9119" s="54">
        <v>901259</v>
      </c>
      <c r="E9119" s="60" t="s">
        <v>3226</v>
      </c>
      <c r="F9119" s="73">
        <v>0</v>
      </c>
      <c r="G9119" s="73">
        <v>3</v>
      </c>
      <c r="H9119" s="73">
        <v>3</v>
      </c>
      <c r="I9119" s="73">
        <v>3</v>
      </c>
      <c r="J9119" s="81" t="s">
        <v>4230</v>
      </c>
      <c r="AL9119" s="144">
        <v>0</v>
      </c>
      <c r="AM9119" s="144">
        <v>3</v>
      </c>
      <c r="AN9119" s="144">
        <v>3</v>
      </c>
      <c r="AO9119" s="145">
        <v>3</v>
      </c>
    </row>
    <row r="9120" spans="2:41" ht="14.5" hidden="1" x14ac:dyDescent="0.35">
      <c r="B9120" s="45" t="s">
        <v>3314</v>
      </c>
      <c r="C9120" s="54">
        <v>901315</v>
      </c>
      <c r="D9120" s="54">
        <v>901315</v>
      </c>
      <c r="E9120" s="60" t="s">
        <v>3226</v>
      </c>
      <c r="F9120" s="73">
        <v>0</v>
      </c>
      <c r="G9120" s="73">
        <v>3</v>
      </c>
      <c r="H9120" s="73">
        <v>3</v>
      </c>
      <c r="I9120" s="73">
        <v>3</v>
      </c>
      <c r="J9120" s="81" t="s">
        <v>4230</v>
      </c>
      <c r="AL9120" s="144">
        <v>0</v>
      </c>
      <c r="AM9120" s="144">
        <v>3</v>
      </c>
      <c r="AN9120" s="144">
        <v>3</v>
      </c>
      <c r="AO9120" s="145">
        <v>3</v>
      </c>
    </row>
    <row r="9121" spans="2:41" ht="14.5" hidden="1" x14ac:dyDescent="0.35">
      <c r="B9121" s="45" t="s">
        <v>3314</v>
      </c>
      <c r="C9121" s="54">
        <v>901482</v>
      </c>
      <c r="D9121" s="54">
        <v>901482</v>
      </c>
      <c r="E9121" s="60" t="s">
        <v>3226</v>
      </c>
      <c r="F9121" s="73">
        <v>0</v>
      </c>
      <c r="G9121" s="73">
        <v>3</v>
      </c>
      <c r="H9121" s="73">
        <v>3</v>
      </c>
      <c r="I9121" s="73">
        <v>3</v>
      </c>
      <c r="J9121" s="81" t="s">
        <v>4230</v>
      </c>
      <c r="AL9121" s="144">
        <v>0</v>
      </c>
      <c r="AM9121" s="144">
        <v>3</v>
      </c>
      <c r="AN9121" s="144">
        <v>3</v>
      </c>
      <c r="AO9121" s="145">
        <v>3</v>
      </c>
    </row>
    <row r="9122" spans="2:41" ht="14.5" hidden="1" x14ac:dyDescent="0.35">
      <c r="B9122" s="45" t="s">
        <v>3314</v>
      </c>
      <c r="C9122" s="54">
        <v>901574</v>
      </c>
      <c r="D9122" s="54">
        <v>901574</v>
      </c>
      <c r="E9122" s="60" t="s">
        <v>3226</v>
      </c>
      <c r="F9122" s="73">
        <v>0</v>
      </c>
      <c r="G9122" s="73">
        <v>3</v>
      </c>
      <c r="H9122" s="73">
        <v>3</v>
      </c>
      <c r="I9122" s="73">
        <v>3</v>
      </c>
      <c r="J9122" s="81" t="s">
        <v>4230</v>
      </c>
      <c r="AL9122" s="144">
        <v>0</v>
      </c>
      <c r="AM9122" s="144">
        <v>3</v>
      </c>
      <c r="AN9122" s="144">
        <v>3</v>
      </c>
      <c r="AO9122" s="145">
        <v>3</v>
      </c>
    </row>
    <row r="9123" spans="2:41" ht="14.5" hidden="1" x14ac:dyDescent="0.35">
      <c r="B9123" s="45" t="s">
        <v>3314</v>
      </c>
      <c r="C9123" s="54">
        <v>901645</v>
      </c>
      <c r="D9123" s="54">
        <v>901645</v>
      </c>
      <c r="E9123" s="60" t="s">
        <v>3226</v>
      </c>
      <c r="F9123" s="73">
        <v>0</v>
      </c>
      <c r="G9123" s="73">
        <v>3</v>
      </c>
      <c r="H9123" s="73">
        <v>3</v>
      </c>
      <c r="I9123" s="73">
        <v>3</v>
      </c>
      <c r="J9123" s="81" t="s">
        <v>4230</v>
      </c>
      <c r="AL9123" s="144">
        <v>0</v>
      </c>
      <c r="AM9123" s="144">
        <v>3</v>
      </c>
      <c r="AN9123" s="144">
        <v>3</v>
      </c>
      <c r="AO9123" s="145">
        <v>3</v>
      </c>
    </row>
    <row r="9124" spans="2:41" ht="14.5" hidden="1" x14ac:dyDescent="0.35">
      <c r="B9124" s="45" t="s">
        <v>3314</v>
      </c>
      <c r="C9124" s="54">
        <v>901710</v>
      </c>
      <c r="D9124" s="54">
        <v>901710</v>
      </c>
      <c r="E9124" s="60" t="s">
        <v>3226</v>
      </c>
      <c r="F9124" s="73">
        <v>0</v>
      </c>
      <c r="G9124" s="73">
        <v>3</v>
      </c>
      <c r="H9124" s="73">
        <v>3</v>
      </c>
      <c r="I9124" s="73">
        <v>3</v>
      </c>
      <c r="J9124" s="81" t="s">
        <v>4230</v>
      </c>
      <c r="AL9124" s="144">
        <v>0</v>
      </c>
      <c r="AM9124" s="144">
        <v>3</v>
      </c>
      <c r="AN9124" s="144">
        <v>3</v>
      </c>
      <c r="AO9124" s="145">
        <v>3</v>
      </c>
    </row>
    <row r="9125" spans="2:41" ht="14.5" hidden="1" x14ac:dyDescent="0.35">
      <c r="B9125" s="45" t="s">
        <v>3314</v>
      </c>
      <c r="C9125" s="54">
        <v>901718</v>
      </c>
      <c r="D9125" s="54">
        <v>901718</v>
      </c>
      <c r="E9125" s="60" t="s">
        <v>3226</v>
      </c>
      <c r="F9125" s="73">
        <v>0</v>
      </c>
      <c r="G9125" s="73">
        <v>3</v>
      </c>
      <c r="H9125" s="73">
        <v>3</v>
      </c>
      <c r="I9125" s="73">
        <v>3</v>
      </c>
      <c r="J9125" s="81" t="s">
        <v>4230</v>
      </c>
      <c r="AL9125" s="144">
        <v>0</v>
      </c>
      <c r="AM9125" s="144">
        <v>3</v>
      </c>
      <c r="AN9125" s="144">
        <v>3</v>
      </c>
      <c r="AO9125" s="145">
        <v>3</v>
      </c>
    </row>
    <row r="9126" spans="2:41" ht="14.5" hidden="1" x14ac:dyDescent="0.35">
      <c r="B9126" s="45" t="s">
        <v>3314</v>
      </c>
      <c r="C9126" s="54">
        <v>901811</v>
      </c>
      <c r="D9126" s="54">
        <v>901811</v>
      </c>
      <c r="E9126" s="60" t="s">
        <v>3226</v>
      </c>
      <c r="F9126" s="73">
        <v>0</v>
      </c>
      <c r="G9126" s="73">
        <v>3</v>
      </c>
      <c r="H9126" s="73">
        <v>3</v>
      </c>
      <c r="I9126" s="73">
        <v>3</v>
      </c>
      <c r="J9126" s="81" t="s">
        <v>4230</v>
      </c>
      <c r="AL9126" s="144">
        <v>0</v>
      </c>
      <c r="AM9126" s="144">
        <v>3</v>
      </c>
      <c r="AN9126" s="144">
        <v>3</v>
      </c>
      <c r="AO9126" s="145">
        <v>3</v>
      </c>
    </row>
    <row r="9127" spans="2:41" ht="14.5" hidden="1" x14ac:dyDescent="0.35">
      <c r="B9127" s="45" t="s">
        <v>3314</v>
      </c>
      <c r="C9127" s="54">
        <v>901888</v>
      </c>
      <c r="D9127" s="54">
        <v>901888</v>
      </c>
      <c r="E9127" s="60" t="s">
        <v>3226</v>
      </c>
      <c r="F9127" s="73">
        <v>0</v>
      </c>
      <c r="G9127" s="73">
        <v>3</v>
      </c>
      <c r="H9127" s="73">
        <v>3</v>
      </c>
      <c r="I9127" s="73">
        <v>3</v>
      </c>
      <c r="J9127" s="81" t="s">
        <v>4230</v>
      </c>
      <c r="AL9127" s="144">
        <v>0</v>
      </c>
      <c r="AM9127" s="144">
        <v>3</v>
      </c>
      <c r="AN9127" s="144">
        <v>3</v>
      </c>
      <c r="AO9127" s="145">
        <v>3</v>
      </c>
    </row>
    <row r="9128" spans="2:41" ht="14.5" hidden="1" x14ac:dyDescent="0.35">
      <c r="B9128" s="45" t="s">
        <v>3314</v>
      </c>
      <c r="C9128" s="54">
        <v>901983</v>
      </c>
      <c r="D9128" s="54">
        <v>901983</v>
      </c>
      <c r="E9128" s="60" t="s">
        <v>3226</v>
      </c>
      <c r="F9128" s="73">
        <v>0</v>
      </c>
      <c r="G9128" s="73">
        <v>3</v>
      </c>
      <c r="H9128" s="73">
        <v>3</v>
      </c>
      <c r="I9128" s="73">
        <v>3</v>
      </c>
      <c r="J9128" s="81" t="s">
        <v>4230</v>
      </c>
      <c r="AL9128" s="144">
        <v>0</v>
      </c>
      <c r="AM9128" s="144">
        <v>3</v>
      </c>
      <c r="AN9128" s="144">
        <v>3</v>
      </c>
      <c r="AO9128" s="145">
        <v>3</v>
      </c>
    </row>
    <row r="9129" spans="2:41" ht="14.5" hidden="1" x14ac:dyDescent="0.35">
      <c r="B9129" s="45" t="s">
        <v>3314</v>
      </c>
      <c r="C9129" s="54">
        <v>902390</v>
      </c>
      <c r="D9129" s="54">
        <v>902390</v>
      </c>
      <c r="E9129" s="60" t="s">
        <v>3226</v>
      </c>
      <c r="F9129" s="73">
        <v>0</v>
      </c>
      <c r="G9129" s="73">
        <v>3</v>
      </c>
      <c r="H9129" s="73">
        <v>3</v>
      </c>
      <c r="I9129" s="73">
        <v>3</v>
      </c>
      <c r="J9129" s="81" t="s">
        <v>4230</v>
      </c>
      <c r="AL9129" s="144">
        <v>0</v>
      </c>
      <c r="AM9129" s="144">
        <v>3</v>
      </c>
      <c r="AN9129" s="144">
        <v>3</v>
      </c>
      <c r="AO9129" s="145">
        <v>3</v>
      </c>
    </row>
    <row r="9130" spans="2:41" ht="14.5" hidden="1" x14ac:dyDescent="0.35">
      <c r="B9130" s="45" t="s">
        <v>3314</v>
      </c>
      <c r="C9130" s="54">
        <v>903063</v>
      </c>
      <c r="D9130" s="54">
        <v>903063</v>
      </c>
      <c r="E9130" s="60" t="s">
        <v>3226</v>
      </c>
      <c r="F9130" s="73">
        <v>0</v>
      </c>
      <c r="G9130" s="73">
        <v>3</v>
      </c>
      <c r="H9130" s="73">
        <v>3</v>
      </c>
      <c r="I9130" s="73">
        <v>3</v>
      </c>
      <c r="J9130" s="81" t="s">
        <v>4230</v>
      </c>
      <c r="AL9130" s="144">
        <v>0</v>
      </c>
      <c r="AM9130" s="144">
        <v>3</v>
      </c>
      <c r="AN9130" s="144">
        <v>3</v>
      </c>
      <c r="AO9130" s="145">
        <v>3</v>
      </c>
    </row>
    <row r="9131" spans="2:41" ht="14.5" hidden="1" x14ac:dyDescent="0.35">
      <c r="B9131" s="45" t="s">
        <v>3314</v>
      </c>
      <c r="C9131" s="54">
        <v>903092</v>
      </c>
      <c r="D9131" s="54">
        <v>903092</v>
      </c>
      <c r="E9131" s="60" t="s">
        <v>3226</v>
      </c>
      <c r="F9131" s="73">
        <v>0</v>
      </c>
      <c r="G9131" s="73">
        <v>3</v>
      </c>
      <c r="H9131" s="73">
        <v>3</v>
      </c>
      <c r="I9131" s="73">
        <v>3</v>
      </c>
      <c r="J9131" s="81" t="s">
        <v>4230</v>
      </c>
      <c r="AL9131" s="144">
        <v>0</v>
      </c>
      <c r="AM9131" s="144">
        <v>3</v>
      </c>
      <c r="AN9131" s="144">
        <v>3</v>
      </c>
      <c r="AO9131" s="145">
        <v>3</v>
      </c>
    </row>
    <row r="9132" spans="2:41" ht="14.5" hidden="1" x14ac:dyDescent="0.35">
      <c r="B9132" s="45" t="s">
        <v>3314</v>
      </c>
      <c r="C9132" s="54">
        <v>903116</v>
      </c>
      <c r="D9132" s="54">
        <v>903116</v>
      </c>
      <c r="E9132" s="60" t="s">
        <v>3226</v>
      </c>
      <c r="F9132" s="73">
        <v>0</v>
      </c>
      <c r="G9132" s="73">
        <v>3</v>
      </c>
      <c r="H9132" s="73">
        <v>3</v>
      </c>
      <c r="I9132" s="73">
        <v>3</v>
      </c>
      <c r="J9132" s="81" t="s">
        <v>4230</v>
      </c>
      <c r="AL9132" s="144">
        <v>0</v>
      </c>
      <c r="AM9132" s="144">
        <v>3</v>
      </c>
      <c r="AN9132" s="144">
        <v>3</v>
      </c>
      <c r="AO9132" s="145">
        <v>3</v>
      </c>
    </row>
    <row r="9133" spans="2:41" ht="14.5" hidden="1" x14ac:dyDescent="0.35">
      <c r="B9133" s="45" t="s">
        <v>3314</v>
      </c>
      <c r="C9133" s="54">
        <v>903167</v>
      </c>
      <c r="D9133" s="54">
        <v>903167</v>
      </c>
      <c r="E9133" s="60" t="s">
        <v>3226</v>
      </c>
      <c r="F9133" s="73">
        <v>0</v>
      </c>
      <c r="G9133" s="73">
        <v>3</v>
      </c>
      <c r="H9133" s="73">
        <v>3</v>
      </c>
      <c r="I9133" s="73">
        <v>3</v>
      </c>
      <c r="J9133" s="81" t="s">
        <v>4230</v>
      </c>
      <c r="AL9133" s="144">
        <v>0</v>
      </c>
      <c r="AM9133" s="144">
        <v>3</v>
      </c>
      <c r="AN9133" s="144">
        <v>3</v>
      </c>
      <c r="AO9133" s="145">
        <v>3</v>
      </c>
    </row>
    <row r="9134" spans="2:41" ht="14.5" hidden="1" x14ac:dyDescent="0.35">
      <c r="B9134" s="45" t="s">
        <v>3314</v>
      </c>
      <c r="C9134" s="54">
        <v>903434</v>
      </c>
      <c r="D9134" s="54">
        <v>903434</v>
      </c>
      <c r="E9134" s="60" t="s">
        <v>3226</v>
      </c>
      <c r="F9134" s="73">
        <v>0</v>
      </c>
      <c r="G9134" s="73">
        <v>3</v>
      </c>
      <c r="H9134" s="73">
        <v>3</v>
      </c>
      <c r="I9134" s="73">
        <v>3</v>
      </c>
      <c r="J9134" s="81" t="s">
        <v>4230</v>
      </c>
      <c r="AL9134" s="144">
        <v>0</v>
      </c>
      <c r="AM9134" s="144">
        <v>3</v>
      </c>
      <c r="AN9134" s="144">
        <v>3</v>
      </c>
      <c r="AO9134" s="145">
        <v>3</v>
      </c>
    </row>
    <row r="9135" spans="2:41" ht="14.5" hidden="1" x14ac:dyDescent="0.35">
      <c r="B9135" s="45" t="s">
        <v>3314</v>
      </c>
      <c r="C9135" s="54">
        <v>903443</v>
      </c>
      <c r="D9135" s="54">
        <v>903443</v>
      </c>
      <c r="E9135" s="60" t="s">
        <v>3226</v>
      </c>
      <c r="F9135" s="73">
        <v>0</v>
      </c>
      <c r="G9135" s="73">
        <v>3</v>
      </c>
      <c r="H9135" s="73">
        <v>3</v>
      </c>
      <c r="I9135" s="73">
        <v>3</v>
      </c>
      <c r="J9135" s="81" t="s">
        <v>4230</v>
      </c>
      <c r="AL9135" s="144">
        <v>0</v>
      </c>
      <c r="AM9135" s="144">
        <v>3</v>
      </c>
      <c r="AN9135" s="144">
        <v>3</v>
      </c>
      <c r="AO9135" s="145">
        <v>3</v>
      </c>
    </row>
    <row r="9136" spans="2:41" ht="14.5" hidden="1" x14ac:dyDescent="0.35">
      <c r="B9136" s="45" t="s">
        <v>3314</v>
      </c>
      <c r="C9136" s="54">
        <v>903472</v>
      </c>
      <c r="D9136" s="54">
        <v>903472</v>
      </c>
      <c r="E9136" s="60" t="s">
        <v>3226</v>
      </c>
      <c r="F9136" s="73">
        <v>0</v>
      </c>
      <c r="G9136" s="73">
        <v>3</v>
      </c>
      <c r="H9136" s="73">
        <v>3</v>
      </c>
      <c r="I9136" s="73">
        <v>3</v>
      </c>
      <c r="J9136" s="81" t="s">
        <v>4230</v>
      </c>
      <c r="AL9136" s="144">
        <v>0</v>
      </c>
      <c r="AM9136" s="144">
        <v>3</v>
      </c>
      <c r="AN9136" s="144">
        <v>3</v>
      </c>
      <c r="AO9136" s="145">
        <v>3</v>
      </c>
    </row>
    <row r="9137" spans="2:41" ht="14.5" hidden="1" x14ac:dyDescent="0.35">
      <c r="B9137" s="45" t="s">
        <v>3314</v>
      </c>
      <c r="C9137" s="54">
        <v>903477</v>
      </c>
      <c r="D9137" s="54">
        <v>903477</v>
      </c>
      <c r="E9137" s="60" t="s">
        <v>3226</v>
      </c>
      <c r="F9137" s="73">
        <v>0</v>
      </c>
      <c r="G9137" s="73">
        <v>3</v>
      </c>
      <c r="H9137" s="73">
        <v>3</v>
      </c>
      <c r="I9137" s="73">
        <v>3</v>
      </c>
      <c r="J9137" s="81" t="s">
        <v>4230</v>
      </c>
      <c r="AL9137" s="144">
        <v>0</v>
      </c>
      <c r="AM9137" s="144">
        <v>3</v>
      </c>
      <c r="AN9137" s="144">
        <v>3</v>
      </c>
      <c r="AO9137" s="145">
        <v>3</v>
      </c>
    </row>
    <row r="9138" spans="2:41" ht="14.5" hidden="1" x14ac:dyDescent="0.35">
      <c r="B9138" s="45" t="s">
        <v>3314</v>
      </c>
      <c r="C9138" s="54">
        <v>903480</v>
      </c>
      <c r="D9138" s="54">
        <v>903481</v>
      </c>
      <c r="E9138" s="60" t="s">
        <v>3226</v>
      </c>
      <c r="F9138" s="73">
        <v>0</v>
      </c>
      <c r="G9138" s="73">
        <v>3</v>
      </c>
      <c r="H9138" s="73">
        <v>3</v>
      </c>
      <c r="I9138" s="73">
        <v>3</v>
      </c>
      <c r="J9138" s="81" t="s">
        <v>4230</v>
      </c>
      <c r="AL9138" s="144">
        <v>0</v>
      </c>
      <c r="AM9138" s="144">
        <v>3</v>
      </c>
      <c r="AN9138" s="144">
        <v>3</v>
      </c>
      <c r="AO9138" s="145">
        <v>3</v>
      </c>
    </row>
    <row r="9139" spans="2:41" ht="14.5" hidden="1" x14ac:dyDescent="0.35">
      <c r="B9139" s="45" t="s">
        <v>3314</v>
      </c>
      <c r="C9139" s="54">
        <v>903505</v>
      </c>
      <c r="D9139" s="54">
        <v>903505</v>
      </c>
      <c r="E9139" s="60" t="s">
        <v>3226</v>
      </c>
      <c r="F9139" s="73">
        <v>0</v>
      </c>
      <c r="G9139" s="73">
        <v>3</v>
      </c>
      <c r="H9139" s="73">
        <v>3</v>
      </c>
      <c r="I9139" s="73">
        <v>3</v>
      </c>
      <c r="J9139" s="81" t="s">
        <v>4230</v>
      </c>
      <c r="AL9139" s="144">
        <v>0</v>
      </c>
      <c r="AM9139" s="144">
        <v>3</v>
      </c>
      <c r="AN9139" s="144">
        <v>3</v>
      </c>
      <c r="AO9139" s="145">
        <v>3</v>
      </c>
    </row>
    <row r="9140" spans="2:41" ht="14.5" hidden="1" x14ac:dyDescent="0.35">
      <c r="B9140" s="45" t="s">
        <v>3314</v>
      </c>
      <c r="C9140" s="54">
        <v>903548</v>
      </c>
      <c r="D9140" s="54">
        <v>903548</v>
      </c>
      <c r="E9140" s="60" t="s">
        <v>3226</v>
      </c>
      <c r="F9140" s="73">
        <v>0</v>
      </c>
      <c r="G9140" s="73">
        <v>3</v>
      </c>
      <c r="H9140" s="73">
        <v>3</v>
      </c>
      <c r="I9140" s="73">
        <v>3</v>
      </c>
      <c r="J9140" s="81" t="s">
        <v>4230</v>
      </c>
      <c r="AL9140" s="144">
        <v>0</v>
      </c>
      <c r="AM9140" s="144">
        <v>3</v>
      </c>
      <c r="AN9140" s="144">
        <v>3</v>
      </c>
      <c r="AO9140" s="145">
        <v>3</v>
      </c>
    </row>
    <row r="9141" spans="2:41" ht="14.5" hidden="1" x14ac:dyDescent="0.35">
      <c r="B9141" s="45" t="s">
        <v>3314</v>
      </c>
      <c r="C9141" s="54">
        <v>903568</v>
      </c>
      <c r="D9141" s="54">
        <v>903568</v>
      </c>
      <c r="E9141" s="60" t="s">
        <v>3226</v>
      </c>
      <c r="F9141" s="73">
        <v>0</v>
      </c>
      <c r="G9141" s="73">
        <v>3</v>
      </c>
      <c r="H9141" s="73">
        <v>3</v>
      </c>
      <c r="I9141" s="73">
        <v>3</v>
      </c>
      <c r="J9141" s="81" t="s">
        <v>4230</v>
      </c>
      <c r="AL9141" s="144">
        <v>0</v>
      </c>
      <c r="AM9141" s="144">
        <v>3</v>
      </c>
      <c r="AN9141" s="144">
        <v>3</v>
      </c>
      <c r="AO9141" s="145">
        <v>3</v>
      </c>
    </row>
    <row r="9142" spans="2:41" ht="14.5" hidden="1" x14ac:dyDescent="0.35">
      <c r="B9142" s="45" t="s">
        <v>3314</v>
      </c>
      <c r="C9142" s="54">
        <v>903586</v>
      </c>
      <c r="D9142" s="54">
        <v>903586</v>
      </c>
      <c r="E9142" s="60" t="s">
        <v>3226</v>
      </c>
      <c r="F9142" s="73">
        <v>0</v>
      </c>
      <c r="G9142" s="73">
        <v>3</v>
      </c>
      <c r="H9142" s="73">
        <v>3</v>
      </c>
      <c r="I9142" s="73">
        <v>3</v>
      </c>
      <c r="J9142" s="81" t="s">
        <v>4230</v>
      </c>
      <c r="AL9142" s="144">
        <v>0</v>
      </c>
      <c r="AM9142" s="144">
        <v>3</v>
      </c>
      <c r="AN9142" s="144">
        <v>3</v>
      </c>
      <c r="AO9142" s="145">
        <v>3</v>
      </c>
    </row>
    <row r="9143" spans="2:41" ht="14.5" hidden="1" x14ac:dyDescent="0.35">
      <c r="B9143" s="45" t="s">
        <v>3314</v>
      </c>
      <c r="C9143" s="54">
        <v>903669</v>
      </c>
      <c r="D9143" s="54">
        <v>903669</v>
      </c>
      <c r="E9143" s="60" t="s">
        <v>3226</v>
      </c>
      <c r="F9143" s="73">
        <v>0</v>
      </c>
      <c r="G9143" s="73">
        <v>3</v>
      </c>
      <c r="H9143" s="73">
        <v>3</v>
      </c>
      <c r="I9143" s="73">
        <v>3</v>
      </c>
      <c r="J9143" s="81" t="s">
        <v>4230</v>
      </c>
      <c r="AL9143" s="144">
        <v>0</v>
      </c>
      <c r="AM9143" s="144">
        <v>3</v>
      </c>
      <c r="AN9143" s="144">
        <v>3</v>
      </c>
      <c r="AO9143" s="145">
        <v>3</v>
      </c>
    </row>
    <row r="9144" spans="2:41" ht="14.5" hidden="1" x14ac:dyDescent="0.35">
      <c r="B9144" s="45" t="s">
        <v>3314</v>
      </c>
      <c r="C9144" s="54">
        <v>903703</v>
      </c>
      <c r="D9144" s="54">
        <v>903703</v>
      </c>
      <c r="E9144" s="60" t="s">
        <v>3226</v>
      </c>
      <c r="F9144" s="73">
        <v>0</v>
      </c>
      <c r="G9144" s="73">
        <v>3</v>
      </c>
      <c r="H9144" s="73">
        <v>3</v>
      </c>
      <c r="I9144" s="73">
        <v>3</v>
      </c>
      <c r="J9144" s="81" t="s">
        <v>4230</v>
      </c>
      <c r="AL9144" s="144">
        <v>0</v>
      </c>
      <c r="AM9144" s="144">
        <v>3</v>
      </c>
      <c r="AN9144" s="144">
        <v>3</v>
      </c>
      <c r="AO9144" s="145">
        <v>3</v>
      </c>
    </row>
    <row r="9145" spans="2:41" ht="14.5" hidden="1" x14ac:dyDescent="0.35">
      <c r="B9145" s="45" t="s">
        <v>3314</v>
      </c>
      <c r="C9145" s="54">
        <v>903707</v>
      </c>
      <c r="D9145" s="54">
        <v>903708</v>
      </c>
      <c r="E9145" s="60" t="s">
        <v>3226</v>
      </c>
      <c r="F9145" s="73">
        <v>0</v>
      </c>
      <c r="G9145" s="73">
        <v>3</v>
      </c>
      <c r="H9145" s="73">
        <v>3</v>
      </c>
      <c r="I9145" s="73">
        <v>3</v>
      </c>
      <c r="J9145" s="81" t="s">
        <v>4230</v>
      </c>
      <c r="AL9145" s="144">
        <v>0</v>
      </c>
      <c r="AM9145" s="144">
        <v>3</v>
      </c>
      <c r="AN9145" s="144">
        <v>3</v>
      </c>
      <c r="AO9145" s="145">
        <v>3</v>
      </c>
    </row>
    <row r="9146" spans="2:41" ht="14.5" hidden="1" x14ac:dyDescent="0.35">
      <c r="B9146" s="45" t="s">
        <v>3314</v>
      </c>
      <c r="C9146" s="54">
        <v>903717</v>
      </c>
      <c r="D9146" s="54">
        <v>903717</v>
      </c>
      <c r="E9146" s="60" t="s">
        <v>3226</v>
      </c>
      <c r="F9146" s="73">
        <v>0</v>
      </c>
      <c r="G9146" s="73">
        <v>3</v>
      </c>
      <c r="H9146" s="73">
        <v>3</v>
      </c>
      <c r="I9146" s="73">
        <v>3</v>
      </c>
      <c r="J9146" s="81" t="s">
        <v>4230</v>
      </c>
      <c r="AL9146" s="144">
        <v>0</v>
      </c>
      <c r="AM9146" s="144">
        <v>3</v>
      </c>
      <c r="AN9146" s="144">
        <v>3</v>
      </c>
      <c r="AO9146" s="145">
        <v>3</v>
      </c>
    </row>
    <row r="9147" spans="2:41" ht="14.5" hidden="1" x14ac:dyDescent="0.35">
      <c r="B9147" s="45" t="s">
        <v>3314</v>
      </c>
      <c r="C9147" s="54">
        <v>903852</v>
      </c>
      <c r="D9147" s="54">
        <v>903852</v>
      </c>
      <c r="E9147" s="60" t="s">
        <v>3226</v>
      </c>
      <c r="F9147" s="73">
        <v>0</v>
      </c>
      <c r="G9147" s="73">
        <v>3</v>
      </c>
      <c r="H9147" s="73">
        <v>3</v>
      </c>
      <c r="I9147" s="73">
        <v>3</v>
      </c>
      <c r="J9147" s="81" t="s">
        <v>4230</v>
      </c>
      <c r="AL9147" s="144">
        <v>0</v>
      </c>
      <c r="AM9147" s="144">
        <v>3</v>
      </c>
      <c r="AN9147" s="144">
        <v>3</v>
      </c>
      <c r="AO9147" s="145">
        <v>3</v>
      </c>
    </row>
    <row r="9148" spans="2:41" ht="14.5" hidden="1" x14ac:dyDescent="0.35">
      <c r="B9148" s="45" t="s">
        <v>3314</v>
      </c>
      <c r="C9148" s="54">
        <v>903878</v>
      </c>
      <c r="D9148" s="54">
        <v>903878</v>
      </c>
      <c r="E9148" s="60" t="s">
        <v>3226</v>
      </c>
      <c r="F9148" s="73">
        <v>0</v>
      </c>
      <c r="G9148" s="73">
        <v>3</v>
      </c>
      <c r="H9148" s="73">
        <v>3</v>
      </c>
      <c r="I9148" s="73">
        <v>3</v>
      </c>
      <c r="J9148" s="81" t="s">
        <v>4230</v>
      </c>
      <c r="AL9148" s="144">
        <v>0</v>
      </c>
      <c r="AM9148" s="144">
        <v>3</v>
      </c>
      <c r="AN9148" s="144">
        <v>3</v>
      </c>
      <c r="AO9148" s="145">
        <v>3</v>
      </c>
    </row>
    <row r="9149" spans="2:41" ht="14.5" hidden="1" x14ac:dyDescent="0.35">
      <c r="B9149" s="45" t="s">
        <v>3314</v>
      </c>
      <c r="C9149" s="54">
        <v>903925</v>
      </c>
      <c r="D9149" s="54">
        <v>903925</v>
      </c>
      <c r="E9149" s="60" t="s">
        <v>3226</v>
      </c>
      <c r="F9149" s="73">
        <v>0</v>
      </c>
      <c r="G9149" s="73">
        <v>3</v>
      </c>
      <c r="H9149" s="73">
        <v>3</v>
      </c>
      <c r="I9149" s="73">
        <v>3</v>
      </c>
      <c r="J9149" s="81" t="s">
        <v>4230</v>
      </c>
      <c r="AL9149" s="144">
        <v>0</v>
      </c>
      <c r="AM9149" s="144">
        <v>3</v>
      </c>
      <c r="AN9149" s="144">
        <v>3</v>
      </c>
      <c r="AO9149" s="145">
        <v>3</v>
      </c>
    </row>
    <row r="9150" spans="2:41" ht="14.5" hidden="1" x14ac:dyDescent="0.35">
      <c r="B9150" s="45" t="s">
        <v>3314</v>
      </c>
      <c r="C9150" s="54">
        <v>903991</v>
      </c>
      <c r="D9150" s="54">
        <v>903991</v>
      </c>
      <c r="E9150" s="60" t="s">
        <v>3226</v>
      </c>
      <c r="F9150" s="73">
        <v>0</v>
      </c>
      <c r="G9150" s="73">
        <v>3</v>
      </c>
      <c r="H9150" s="73">
        <v>3</v>
      </c>
      <c r="I9150" s="73">
        <v>3</v>
      </c>
      <c r="J9150" s="81" t="s">
        <v>4230</v>
      </c>
      <c r="AL9150" s="144">
        <v>0</v>
      </c>
      <c r="AM9150" s="144">
        <v>3</v>
      </c>
      <c r="AN9150" s="144">
        <v>3</v>
      </c>
      <c r="AO9150" s="145">
        <v>3</v>
      </c>
    </row>
    <row r="9151" spans="2:41" ht="14.5" hidden="1" x14ac:dyDescent="0.35">
      <c r="B9151" s="45" t="s">
        <v>3314</v>
      </c>
      <c r="C9151" s="54">
        <v>904012</v>
      </c>
      <c r="D9151" s="54">
        <v>904012</v>
      </c>
      <c r="E9151" s="60" t="s">
        <v>3226</v>
      </c>
      <c r="F9151" s="73">
        <v>0</v>
      </c>
      <c r="G9151" s="73">
        <v>3</v>
      </c>
      <c r="H9151" s="73">
        <v>3</v>
      </c>
      <c r="I9151" s="73">
        <v>3</v>
      </c>
      <c r="J9151" s="81" t="s">
        <v>4230</v>
      </c>
      <c r="AL9151" s="144">
        <v>0</v>
      </c>
      <c r="AM9151" s="144">
        <v>3</v>
      </c>
      <c r="AN9151" s="144">
        <v>3</v>
      </c>
      <c r="AO9151" s="145">
        <v>3</v>
      </c>
    </row>
    <row r="9152" spans="2:41" ht="14.5" hidden="1" x14ac:dyDescent="0.35">
      <c r="B9152" s="45" t="s">
        <v>3314</v>
      </c>
      <c r="C9152" s="54">
        <v>904080</v>
      </c>
      <c r="D9152" s="54">
        <v>904080</v>
      </c>
      <c r="E9152" s="60" t="s">
        <v>3226</v>
      </c>
      <c r="F9152" s="73">
        <v>0</v>
      </c>
      <c r="G9152" s="73">
        <v>3</v>
      </c>
      <c r="H9152" s="73">
        <v>3</v>
      </c>
      <c r="I9152" s="73">
        <v>3</v>
      </c>
      <c r="J9152" s="81" t="s">
        <v>4230</v>
      </c>
      <c r="AL9152" s="144">
        <v>0</v>
      </c>
      <c r="AM9152" s="144">
        <v>3</v>
      </c>
      <c r="AN9152" s="144">
        <v>3</v>
      </c>
      <c r="AO9152" s="145">
        <v>3</v>
      </c>
    </row>
    <row r="9153" spans="2:41" ht="14.5" hidden="1" x14ac:dyDescent="0.35">
      <c r="B9153" s="45" t="s">
        <v>3314</v>
      </c>
      <c r="C9153" s="54">
        <v>904468</v>
      </c>
      <c r="D9153" s="54">
        <v>904468</v>
      </c>
      <c r="E9153" s="60" t="s">
        <v>3226</v>
      </c>
      <c r="F9153" s="73">
        <v>0</v>
      </c>
      <c r="G9153" s="73">
        <v>3</v>
      </c>
      <c r="H9153" s="73">
        <v>3</v>
      </c>
      <c r="I9153" s="73">
        <v>3</v>
      </c>
      <c r="J9153" s="81" t="s">
        <v>4230</v>
      </c>
      <c r="AL9153" s="144">
        <v>0</v>
      </c>
      <c r="AM9153" s="144">
        <v>3</v>
      </c>
      <c r="AN9153" s="144">
        <v>3</v>
      </c>
      <c r="AO9153" s="145">
        <v>3</v>
      </c>
    </row>
    <row r="9154" spans="2:41" ht="14.5" hidden="1" x14ac:dyDescent="0.35">
      <c r="B9154" s="45" t="s">
        <v>3314</v>
      </c>
      <c r="C9154" s="54">
        <v>904591</v>
      </c>
      <c r="D9154" s="54">
        <v>904591</v>
      </c>
      <c r="E9154" s="60" t="s">
        <v>3226</v>
      </c>
      <c r="F9154" s="73">
        <v>0</v>
      </c>
      <c r="G9154" s="73">
        <v>3</v>
      </c>
      <c r="H9154" s="73">
        <v>3</v>
      </c>
      <c r="I9154" s="73">
        <v>3</v>
      </c>
      <c r="J9154" s="81" t="s">
        <v>4230</v>
      </c>
      <c r="AL9154" s="144">
        <v>0</v>
      </c>
      <c r="AM9154" s="144">
        <v>3</v>
      </c>
      <c r="AN9154" s="144">
        <v>3</v>
      </c>
      <c r="AO9154" s="145">
        <v>3</v>
      </c>
    </row>
    <row r="9155" spans="2:41" ht="14.5" hidden="1" x14ac:dyDescent="0.35">
      <c r="B9155" s="45" t="s">
        <v>3314</v>
      </c>
      <c r="C9155" s="54">
        <v>904708</v>
      </c>
      <c r="D9155" s="54">
        <v>904708</v>
      </c>
      <c r="E9155" s="60" t="s">
        <v>3226</v>
      </c>
      <c r="F9155" s="73">
        <v>0</v>
      </c>
      <c r="G9155" s="73">
        <v>3</v>
      </c>
      <c r="H9155" s="73">
        <v>3</v>
      </c>
      <c r="I9155" s="73">
        <v>3</v>
      </c>
      <c r="J9155" s="81" t="s">
        <v>4230</v>
      </c>
      <c r="AL9155" s="144">
        <v>0</v>
      </c>
      <c r="AM9155" s="144">
        <v>3</v>
      </c>
      <c r="AN9155" s="144">
        <v>3</v>
      </c>
      <c r="AO9155" s="145">
        <v>3</v>
      </c>
    </row>
    <row r="9156" spans="2:41" ht="14.5" hidden="1" x14ac:dyDescent="0.35">
      <c r="B9156" s="45" t="s">
        <v>3314</v>
      </c>
      <c r="C9156" s="54">
        <v>904716</v>
      </c>
      <c r="D9156" s="54">
        <v>904716</v>
      </c>
      <c r="E9156" s="60" t="s">
        <v>3226</v>
      </c>
      <c r="F9156" s="73">
        <v>0</v>
      </c>
      <c r="G9156" s="73">
        <v>3</v>
      </c>
      <c r="H9156" s="73">
        <v>3</v>
      </c>
      <c r="I9156" s="73">
        <v>3</v>
      </c>
      <c r="J9156" s="81" t="s">
        <v>4230</v>
      </c>
      <c r="AL9156" s="144">
        <v>0</v>
      </c>
      <c r="AM9156" s="144">
        <v>3</v>
      </c>
      <c r="AN9156" s="144">
        <v>3</v>
      </c>
      <c r="AO9156" s="145">
        <v>3</v>
      </c>
    </row>
    <row r="9157" spans="2:41" ht="14.5" hidden="1" x14ac:dyDescent="0.35">
      <c r="B9157" s="45" t="s">
        <v>3314</v>
      </c>
      <c r="C9157" s="54">
        <v>904885</v>
      </c>
      <c r="D9157" s="54">
        <v>904885</v>
      </c>
      <c r="E9157" s="60" t="s">
        <v>3226</v>
      </c>
      <c r="F9157" s="73">
        <v>0</v>
      </c>
      <c r="G9157" s="73">
        <v>3</v>
      </c>
      <c r="H9157" s="73">
        <v>3</v>
      </c>
      <c r="I9157" s="73">
        <v>3</v>
      </c>
      <c r="J9157" s="81" t="s">
        <v>4230</v>
      </c>
      <c r="AL9157" s="144">
        <v>0</v>
      </c>
      <c r="AM9157" s="144">
        <v>3</v>
      </c>
      <c r="AN9157" s="144">
        <v>3</v>
      </c>
      <c r="AO9157" s="145">
        <v>3</v>
      </c>
    </row>
    <row r="9158" spans="2:41" ht="14.5" hidden="1" x14ac:dyDescent="0.35">
      <c r="B9158" s="45" t="s">
        <v>3314</v>
      </c>
      <c r="C9158" s="54">
        <v>905044</v>
      </c>
      <c r="D9158" s="54">
        <v>905044</v>
      </c>
      <c r="E9158" s="60" t="s">
        <v>3226</v>
      </c>
      <c r="F9158" s="73">
        <v>0</v>
      </c>
      <c r="G9158" s="73">
        <v>3</v>
      </c>
      <c r="H9158" s="73">
        <v>3</v>
      </c>
      <c r="I9158" s="73">
        <v>3</v>
      </c>
      <c r="J9158" s="81" t="s">
        <v>4230</v>
      </c>
      <c r="AL9158" s="144">
        <v>0</v>
      </c>
      <c r="AM9158" s="144">
        <v>3</v>
      </c>
      <c r="AN9158" s="144">
        <v>3</v>
      </c>
      <c r="AO9158" s="145">
        <v>3</v>
      </c>
    </row>
    <row r="9159" spans="2:41" ht="14.5" hidden="1" x14ac:dyDescent="0.35">
      <c r="B9159" s="45" t="s">
        <v>3314</v>
      </c>
      <c r="C9159" s="54">
        <v>905392</v>
      </c>
      <c r="D9159" s="54">
        <v>905392</v>
      </c>
      <c r="E9159" s="60" t="s">
        <v>3226</v>
      </c>
      <c r="F9159" s="73">
        <v>0</v>
      </c>
      <c r="G9159" s="73">
        <v>3</v>
      </c>
      <c r="H9159" s="73">
        <v>3</v>
      </c>
      <c r="I9159" s="73">
        <v>3</v>
      </c>
      <c r="J9159" s="81" t="s">
        <v>4230</v>
      </c>
      <c r="AL9159" s="144">
        <v>0</v>
      </c>
      <c r="AM9159" s="144">
        <v>3</v>
      </c>
      <c r="AN9159" s="144">
        <v>3</v>
      </c>
      <c r="AO9159" s="145">
        <v>3</v>
      </c>
    </row>
    <row r="9160" spans="2:41" ht="14.5" hidden="1" x14ac:dyDescent="0.35">
      <c r="B9160" s="45" t="s">
        <v>3314</v>
      </c>
      <c r="C9160" s="54">
        <v>905513</v>
      </c>
      <c r="D9160" s="54">
        <v>905513</v>
      </c>
      <c r="E9160" s="60" t="s">
        <v>3226</v>
      </c>
      <c r="F9160" s="73">
        <v>0</v>
      </c>
      <c r="G9160" s="73">
        <v>3</v>
      </c>
      <c r="H9160" s="73">
        <v>3</v>
      </c>
      <c r="I9160" s="73">
        <v>3</v>
      </c>
      <c r="J9160" s="81" t="s">
        <v>4230</v>
      </c>
      <c r="AL9160" s="144">
        <v>0</v>
      </c>
      <c r="AM9160" s="144">
        <v>3</v>
      </c>
      <c r="AN9160" s="144">
        <v>3</v>
      </c>
      <c r="AO9160" s="145">
        <v>3</v>
      </c>
    </row>
    <row r="9161" spans="2:41" ht="14.5" hidden="1" x14ac:dyDescent="0.35">
      <c r="B9161" s="45" t="s">
        <v>3314</v>
      </c>
      <c r="C9161" s="54">
        <v>905809</v>
      </c>
      <c r="D9161" s="54">
        <v>905809</v>
      </c>
      <c r="E9161" s="60" t="s">
        <v>3226</v>
      </c>
      <c r="F9161" s="73">
        <v>0</v>
      </c>
      <c r="G9161" s="73">
        <v>3</v>
      </c>
      <c r="H9161" s="73">
        <v>3</v>
      </c>
      <c r="I9161" s="73">
        <v>3</v>
      </c>
      <c r="J9161" s="81" t="s">
        <v>4230</v>
      </c>
      <c r="AL9161" s="144">
        <v>0</v>
      </c>
      <c r="AM9161" s="144">
        <v>3</v>
      </c>
      <c r="AN9161" s="144">
        <v>3</v>
      </c>
      <c r="AO9161" s="145">
        <v>3</v>
      </c>
    </row>
    <row r="9162" spans="2:41" ht="14.5" hidden="1" x14ac:dyDescent="0.35">
      <c r="B9162" s="45" t="s">
        <v>3314</v>
      </c>
      <c r="C9162" s="54">
        <v>906021</v>
      </c>
      <c r="D9162" s="54">
        <v>906021</v>
      </c>
      <c r="E9162" s="60" t="s">
        <v>3226</v>
      </c>
      <c r="F9162" s="73">
        <v>0</v>
      </c>
      <c r="G9162" s="73">
        <v>3</v>
      </c>
      <c r="H9162" s="73">
        <v>3</v>
      </c>
      <c r="I9162" s="73">
        <v>3</v>
      </c>
      <c r="J9162" s="81" t="s">
        <v>4230</v>
      </c>
      <c r="AL9162" s="144">
        <v>0</v>
      </c>
      <c r="AM9162" s="144">
        <v>3</v>
      </c>
      <c r="AN9162" s="144">
        <v>3</v>
      </c>
      <c r="AO9162" s="145">
        <v>3</v>
      </c>
    </row>
    <row r="9163" spans="2:41" ht="14.5" hidden="1" x14ac:dyDescent="0.35">
      <c r="B9163" s="45" t="s">
        <v>3314</v>
      </c>
      <c r="C9163" s="54">
        <v>906069</v>
      </c>
      <c r="D9163" s="54">
        <v>906069</v>
      </c>
      <c r="E9163" s="60" t="s">
        <v>3226</v>
      </c>
      <c r="F9163" s="73">
        <v>0</v>
      </c>
      <c r="G9163" s="73">
        <v>3</v>
      </c>
      <c r="H9163" s="73">
        <v>3</v>
      </c>
      <c r="I9163" s="73">
        <v>3</v>
      </c>
      <c r="J9163" s="81" t="s">
        <v>4230</v>
      </c>
      <c r="AL9163" s="144">
        <v>0</v>
      </c>
      <c r="AM9163" s="144">
        <v>3</v>
      </c>
      <c r="AN9163" s="144">
        <v>3</v>
      </c>
      <c r="AO9163" s="145">
        <v>3</v>
      </c>
    </row>
    <row r="9164" spans="2:41" ht="14.5" hidden="1" x14ac:dyDescent="0.35">
      <c r="B9164" s="45" t="s">
        <v>3314</v>
      </c>
      <c r="C9164" s="54">
        <v>906517</v>
      </c>
      <c r="D9164" s="54">
        <v>906517</v>
      </c>
      <c r="E9164" s="60" t="s">
        <v>3226</v>
      </c>
      <c r="F9164" s="73">
        <v>0</v>
      </c>
      <c r="G9164" s="73">
        <v>3</v>
      </c>
      <c r="H9164" s="73">
        <v>3</v>
      </c>
      <c r="I9164" s="73">
        <v>3</v>
      </c>
      <c r="J9164" s="81" t="s">
        <v>4230</v>
      </c>
      <c r="AL9164" s="144">
        <v>0</v>
      </c>
      <c r="AM9164" s="144">
        <v>3</v>
      </c>
      <c r="AN9164" s="144">
        <v>3</v>
      </c>
      <c r="AO9164" s="145">
        <v>3</v>
      </c>
    </row>
    <row r="9165" spans="2:41" ht="14.5" hidden="1" x14ac:dyDescent="0.35">
      <c r="B9165" s="45" t="s">
        <v>3314</v>
      </c>
      <c r="C9165" s="54">
        <v>906537</v>
      </c>
      <c r="D9165" s="54">
        <v>906537</v>
      </c>
      <c r="E9165" s="60" t="s">
        <v>3226</v>
      </c>
      <c r="F9165" s="73">
        <v>0</v>
      </c>
      <c r="G9165" s="73">
        <v>3</v>
      </c>
      <c r="H9165" s="73">
        <v>3</v>
      </c>
      <c r="I9165" s="73">
        <v>3</v>
      </c>
      <c r="J9165" s="81" t="s">
        <v>4230</v>
      </c>
      <c r="AL9165" s="144">
        <v>0</v>
      </c>
      <c r="AM9165" s="144">
        <v>3</v>
      </c>
      <c r="AN9165" s="144">
        <v>3</v>
      </c>
      <c r="AO9165" s="145">
        <v>3</v>
      </c>
    </row>
    <row r="9166" spans="2:41" ht="14.5" hidden="1" x14ac:dyDescent="0.35">
      <c r="B9166" s="45" t="s">
        <v>3314</v>
      </c>
      <c r="C9166" s="54">
        <v>906635</v>
      </c>
      <c r="D9166" s="54">
        <v>906635</v>
      </c>
      <c r="E9166" s="60" t="s">
        <v>3226</v>
      </c>
      <c r="F9166" s="73">
        <v>0</v>
      </c>
      <c r="G9166" s="73">
        <v>3</v>
      </c>
      <c r="H9166" s="73">
        <v>3</v>
      </c>
      <c r="I9166" s="73">
        <v>3</v>
      </c>
      <c r="J9166" s="81" t="s">
        <v>4230</v>
      </c>
      <c r="AL9166" s="144">
        <v>0</v>
      </c>
      <c r="AM9166" s="144">
        <v>3</v>
      </c>
      <c r="AN9166" s="144">
        <v>3</v>
      </c>
      <c r="AO9166" s="145">
        <v>3</v>
      </c>
    </row>
    <row r="9167" spans="2:41" ht="14.5" hidden="1" x14ac:dyDescent="0.35">
      <c r="B9167" s="45" t="s">
        <v>3314</v>
      </c>
      <c r="C9167" s="54">
        <v>906664</v>
      </c>
      <c r="D9167" s="54">
        <v>906664</v>
      </c>
      <c r="E9167" s="60" t="s">
        <v>3226</v>
      </c>
      <c r="F9167" s="73">
        <v>0</v>
      </c>
      <c r="G9167" s="73">
        <v>3</v>
      </c>
      <c r="H9167" s="73">
        <v>3</v>
      </c>
      <c r="I9167" s="73">
        <v>3</v>
      </c>
      <c r="J9167" s="81" t="s">
        <v>4230</v>
      </c>
      <c r="AL9167" s="144">
        <v>0</v>
      </c>
      <c r="AM9167" s="144">
        <v>3</v>
      </c>
      <c r="AN9167" s="144">
        <v>3</v>
      </c>
      <c r="AO9167" s="145">
        <v>3</v>
      </c>
    </row>
    <row r="9168" spans="2:41" ht="14.5" hidden="1" x14ac:dyDescent="0.35">
      <c r="B9168" s="45" t="s">
        <v>3314</v>
      </c>
      <c r="C9168" s="54">
        <v>906670</v>
      </c>
      <c r="D9168" s="54">
        <v>906670</v>
      </c>
      <c r="E9168" s="60" t="s">
        <v>3226</v>
      </c>
      <c r="F9168" s="73">
        <v>0</v>
      </c>
      <c r="G9168" s="73">
        <v>3</v>
      </c>
      <c r="H9168" s="73">
        <v>3</v>
      </c>
      <c r="I9168" s="73">
        <v>3</v>
      </c>
      <c r="J9168" s="81" t="s">
        <v>4230</v>
      </c>
      <c r="AL9168" s="144">
        <v>0</v>
      </c>
      <c r="AM9168" s="144">
        <v>3</v>
      </c>
      <c r="AN9168" s="144">
        <v>3</v>
      </c>
      <c r="AO9168" s="145">
        <v>3</v>
      </c>
    </row>
    <row r="9169" spans="2:41" ht="14.5" hidden="1" x14ac:dyDescent="0.35">
      <c r="B9169" s="45" t="s">
        <v>3314</v>
      </c>
      <c r="C9169" s="54">
        <v>906809</v>
      </c>
      <c r="D9169" s="54">
        <v>906809</v>
      </c>
      <c r="E9169" s="60" t="s">
        <v>3226</v>
      </c>
      <c r="F9169" s="73">
        <v>0</v>
      </c>
      <c r="G9169" s="73">
        <v>3</v>
      </c>
      <c r="H9169" s="73">
        <v>3</v>
      </c>
      <c r="I9169" s="73">
        <v>3</v>
      </c>
      <c r="J9169" s="81" t="s">
        <v>4230</v>
      </c>
      <c r="AL9169" s="144">
        <v>0</v>
      </c>
      <c r="AM9169" s="144">
        <v>3</v>
      </c>
      <c r="AN9169" s="144">
        <v>3</v>
      </c>
      <c r="AO9169" s="145">
        <v>3</v>
      </c>
    </row>
    <row r="9170" spans="2:41" ht="14.5" hidden="1" x14ac:dyDescent="0.35">
      <c r="B9170" s="45" t="s">
        <v>3314</v>
      </c>
      <c r="C9170" s="54">
        <v>907125</v>
      </c>
      <c r="D9170" s="54">
        <v>907126</v>
      </c>
      <c r="E9170" s="60" t="s">
        <v>3226</v>
      </c>
      <c r="F9170" s="73">
        <v>0</v>
      </c>
      <c r="G9170" s="73">
        <v>3</v>
      </c>
      <c r="H9170" s="73">
        <v>3</v>
      </c>
      <c r="I9170" s="73">
        <v>3</v>
      </c>
      <c r="J9170" s="81" t="s">
        <v>4230</v>
      </c>
      <c r="AL9170" s="144">
        <v>0</v>
      </c>
      <c r="AM9170" s="144">
        <v>3</v>
      </c>
      <c r="AN9170" s="144">
        <v>3</v>
      </c>
      <c r="AO9170" s="145">
        <v>3</v>
      </c>
    </row>
    <row r="9171" spans="2:41" ht="14.5" hidden="1" x14ac:dyDescent="0.35">
      <c r="B9171" s="45" t="s">
        <v>3314</v>
      </c>
      <c r="C9171" s="54">
        <v>907192</v>
      </c>
      <c r="D9171" s="54">
        <v>907192</v>
      </c>
      <c r="E9171" s="60" t="s">
        <v>3226</v>
      </c>
      <c r="F9171" s="73">
        <v>0</v>
      </c>
      <c r="G9171" s="73">
        <v>3</v>
      </c>
      <c r="H9171" s="73">
        <v>3</v>
      </c>
      <c r="I9171" s="73">
        <v>3</v>
      </c>
      <c r="J9171" s="81" t="s">
        <v>4230</v>
      </c>
      <c r="AL9171" s="144">
        <v>0</v>
      </c>
      <c r="AM9171" s="144">
        <v>3</v>
      </c>
      <c r="AN9171" s="144">
        <v>3</v>
      </c>
      <c r="AO9171" s="145">
        <v>3</v>
      </c>
    </row>
    <row r="9172" spans="2:41" ht="14.5" hidden="1" x14ac:dyDescent="0.35">
      <c r="B9172" s="45" t="s">
        <v>3314</v>
      </c>
      <c r="C9172" s="54">
        <v>907253</v>
      </c>
      <c r="D9172" s="54">
        <v>907253</v>
      </c>
      <c r="E9172" s="60" t="s">
        <v>3226</v>
      </c>
      <c r="F9172" s="73">
        <v>0</v>
      </c>
      <c r="G9172" s="73">
        <v>3</v>
      </c>
      <c r="H9172" s="73">
        <v>3</v>
      </c>
      <c r="I9172" s="73">
        <v>3</v>
      </c>
      <c r="J9172" s="81" t="s">
        <v>4230</v>
      </c>
      <c r="AL9172" s="144">
        <v>0</v>
      </c>
      <c r="AM9172" s="144">
        <v>3</v>
      </c>
      <c r="AN9172" s="144">
        <v>3</v>
      </c>
      <c r="AO9172" s="145">
        <v>3</v>
      </c>
    </row>
    <row r="9173" spans="2:41" ht="14.5" hidden="1" x14ac:dyDescent="0.35">
      <c r="B9173" s="45" t="s">
        <v>3314</v>
      </c>
      <c r="C9173" s="54">
        <v>907264</v>
      </c>
      <c r="D9173" s="54">
        <v>907264</v>
      </c>
      <c r="E9173" s="60" t="s">
        <v>3226</v>
      </c>
      <c r="F9173" s="73">
        <v>0</v>
      </c>
      <c r="G9173" s="73">
        <v>3</v>
      </c>
      <c r="H9173" s="73">
        <v>3</v>
      </c>
      <c r="I9173" s="73">
        <v>3</v>
      </c>
      <c r="J9173" s="81" t="s">
        <v>4230</v>
      </c>
      <c r="AL9173" s="144">
        <v>0</v>
      </c>
      <c r="AM9173" s="144">
        <v>3</v>
      </c>
      <c r="AN9173" s="144">
        <v>3</v>
      </c>
      <c r="AO9173" s="145">
        <v>3</v>
      </c>
    </row>
    <row r="9174" spans="2:41" ht="14.5" hidden="1" x14ac:dyDescent="0.35">
      <c r="B9174" s="45" t="s">
        <v>3314</v>
      </c>
      <c r="C9174" s="54">
        <v>907373</v>
      </c>
      <c r="D9174" s="54">
        <v>907373</v>
      </c>
      <c r="E9174" s="60" t="s">
        <v>3226</v>
      </c>
      <c r="F9174" s="73">
        <v>0</v>
      </c>
      <c r="G9174" s="73">
        <v>3</v>
      </c>
      <c r="H9174" s="73">
        <v>3</v>
      </c>
      <c r="I9174" s="73">
        <v>3</v>
      </c>
      <c r="J9174" s="81" t="s">
        <v>4230</v>
      </c>
      <c r="AL9174" s="144">
        <v>0</v>
      </c>
      <c r="AM9174" s="144">
        <v>3</v>
      </c>
      <c r="AN9174" s="144">
        <v>3</v>
      </c>
      <c r="AO9174" s="145">
        <v>3</v>
      </c>
    </row>
    <row r="9175" spans="2:41" ht="14.5" hidden="1" x14ac:dyDescent="0.35">
      <c r="B9175" s="45" t="s">
        <v>3314</v>
      </c>
      <c r="C9175" s="54">
        <v>907382</v>
      </c>
      <c r="D9175" s="54">
        <v>907382</v>
      </c>
      <c r="E9175" s="60" t="s">
        <v>3226</v>
      </c>
      <c r="F9175" s="73">
        <v>0</v>
      </c>
      <c r="G9175" s="73">
        <v>3</v>
      </c>
      <c r="H9175" s="73">
        <v>3</v>
      </c>
      <c r="I9175" s="73">
        <v>3</v>
      </c>
      <c r="J9175" s="81" t="s">
        <v>4230</v>
      </c>
      <c r="AL9175" s="144">
        <v>0</v>
      </c>
      <c r="AM9175" s="144">
        <v>3</v>
      </c>
      <c r="AN9175" s="144">
        <v>3</v>
      </c>
      <c r="AO9175" s="145">
        <v>3</v>
      </c>
    </row>
    <row r="9176" spans="2:41" ht="14.5" hidden="1" x14ac:dyDescent="0.35">
      <c r="B9176" s="45" t="s">
        <v>3314</v>
      </c>
      <c r="C9176" s="54">
        <v>907526</v>
      </c>
      <c r="D9176" s="54">
        <v>907526</v>
      </c>
      <c r="E9176" s="60" t="s">
        <v>3226</v>
      </c>
      <c r="F9176" s="73">
        <v>0</v>
      </c>
      <c r="G9176" s="73">
        <v>3</v>
      </c>
      <c r="H9176" s="73">
        <v>3</v>
      </c>
      <c r="I9176" s="73">
        <v>3</v>
      </c>
      <c r="J9176" s="81" t="s">
        <v>4230</v>
      </c>
      <c r="AL9176" s="144">
        <v>0</v>
      </c>
      <c r="AM9176" s="144">
        <v>3</v>
      </c>
      <c r="AN9176" s="144">
        <v>3</v>
      </c>
      <c r="AO9176" s="145">
        <v>3</v>
      </c>
    </row>
    <row r="9177" spans="2:41" ht="14.5" hidden="1" x14ac:dyDescent="0.35">
      <c r="B9177" s="45" t="s">
        <v>3314</v>
      </c>
      <c r="C9177" s="54">
        <v>907625</v>
      </c>
      <c r="D9177" s="54">
        <v>907625</v>
      </c>
      <c r="E9177" s="60" t="s">
        <v>3226</v>
      </c>
      <c r="F9177" s="73">
        <v>0</v>
      </c>
      <c r="G9177" s="73">
        <v>3</v>
      </c>
      <c r="H9177" s="73">
        <v>3</v>
      </c>
      <c r="I9177" s="73">
        <v>3</v>
      </c>
      <c r="J9177" s="81" t="s">
        <v>4230</v>
      </c>
      <c r="AL9177" s="144">
        <v>0</v>
      </c>
      <c r="AM9177" s="144">
        <v>3</v>
      </c>
      <c r="AN9177" s="144">
        <v>3</v>
      </c>
      <c r="AO9177" s="145">
        <v>3</v>
      </c>
    </row>
    <row r="9178" spans="2:41" ht="14.5" hidden="1" x14ac:dyDescent="0.35">
      <c r="B9178" s="45" t="s">
        <v>3314</v>
      </c>
      <c r="C9178" s="54">
        <v>907728</v>
      </c>
      <c r="D9178" s="54">
        <v>907728</v>
      </c>
      <c r="E9178" s="60" t="s">
        <v>3226</v>
      </c>
      <c r="F9178" s="73">
        <v>0</v>
      </c>
      <c r="G9178" s="73">
        <v>3</v>
      </c>
      <c r="H9178" s="73">
        <v>3</v>
      </c>
      <c r="I9178" s="73">
        <v>3</v>
      </c>
      <c r="J9178" s="81" t="s">
        <v>4230</v>
      </c>
      <c r="AL9178" s="144">
        <v>0</v>
      </c>
      <c r="AM9178" s="144">
        <v>3</v>
      </c>
      <c r="AN9178" s="144">
        <v>3</v>
      </c>
      <c r="AO9178" s="145">
        <v>3</v>
      </c>
    </row>
    <row r="9179" spans="2:41" ht="14.5" hidden="1" x14ac:dyDescent="0.35">
      <c r="B9179" s="45" t="s">
        <v>3314</v>
      </c>
      <c r="C9179" s="54">
        <v>907739</v>
      </c>
      <c r="D9179" s="54">
        <v>907739</v>
      </c>
      <c r="E9179" s="60" t="s">
        <v>3226</v>
      </c>
      <c r="F9179" s="73">
        <v>0</v>
      </c>
      <c r="G9179" s="73">
        <v>3</v>
      </c>
      <c r="H9179" s="73">
        <v>3</v>
      </c>
      <c r="I9179" s="73">
        <v>3</v>
      </c>
      <c r="J9179" s="81" t="s">
        <v>4230</v>
      </c>
      <c r="AL9179" s="144">
        <v>0</v>
      </c>
      <c r="AM9179" s="144">
        <v>3</v>
      </c>
      <c r="AN9179" s="144">
        <v>3</v>
      </c>
      <c r="AO9179" s="145">
        <v>3</v>
      </c>
    </row>
    <row r="9180" spans="2:41" ht="14.5" hidden="1" x14ac:dyDescent="0.35">
      <c r="B9180" s="45" t="s">
        <v>3314</v>
      </c>
      <c r="C9180" s="54">
        <v>907998</v>
      </c>
      <c r="D9180" s="54">
        <v>907998</v>
      </c>
      <c r="E9180" s="60" t="s">
        <v>3226</v>
      </c>
      <c r="F9180" s="73">
        <v>0</v>
      </c>
      <c r="G9180" s="73">
        <v>3</v>
      </c>
      <c r="H9180" s="73">
        <v>3</v>
      </c>
      <c r="I9180" s="73">
        <v>3</v>
      </c>
      <c r="J9180" s="81" t="s">
        <v>4230</v>
      </c>
      <c r="AL9180" s="144">
        <v>0</v>
      </c>
      <c r="AM9180" s="144">
        <v>3</v>
      </c>
      <c r="AN9180" s="144">
        <v>3</v>
      </c>
      <c r="AO9180" s="145">
        <v>3</v>
      </c>
    </row>
    <row r="9181" spans="2:41" ht="14.5" hidden="1" x14ac:dyDescent="0.35">
      <c r="B9181" s="45" t="s">
        <v>3314</v>
      </c>
      <c r="C9181" s="54">
        <v>908082</v>
      </c>
      <c r="D9181" s="54">
        <v>908082</v>
      </c>
      <c r="E9181" s="60" t="s">
        <v>3226</v>
      </c>
      <c r="F9181" s="73">
        <v>0</v>
      </c>
      <c r="G9181" s="73">
        <v>3</v>
      </c>
      <c r="H9181" s="73">
        <v>3</v>
      </c>
      <c r="I9181" s="73">
        <v>3</v>
      </c>
      <c r="J9181" s="81" t="s">
        <v>4230</v>
      </c>
      <c r="AL9181" s="144">
        <v>0</v>
      </c>
      <c r="AM9181" s="144">
        <v>3</v>
      </c>
      <c r="AN9181" s="144">
        <v>3</v>
      </c>
      <c r="AO9181" s="145">
        <v>3</v>
      </c>
    </row>
    <row r="9182" spans="2:41" ht="14.5" hidden="1" x14ac:dyDescent="0.35">
      <c r="B9182" s="45" t="s">
        <v>3314</v>
      </c>
      <c r="C9182" s="54">
        <v>908108</v>
      </c>
      <c r="D9182" s="54">
        <v>908108</v>
      </c>
      <c r="E9182" s="60" t="s">
        <v>3226</v>
      </c>
      <c r="F9182" s="73">
        <v>0</v>
      </c>
      <c r="G9182" s="73">
        <v>3</v>
      </c>
      <c r="H9182" s="73">
        <v>3</v>
      </c>
      <c r="I9182" s="73">
        <v>3</v>
      </c>
      <c r="J9182" s="81" t="s">
        <v>4230</v>
      </c>
      <c r="AL9182" s="144">
        <v>0</v>
      </c>
      <c r="AM9182" s="144">
        <v>3</v>
      </c>
      <c r="AN9182" s="144">
        <v>3</v>
      </c>
      <c r="AO9182" s="145">
        <v>3</v>
      </c>
    </row>
    <row r="9183" spans="2:41" ht="14.5" hidden="1" x14ac:dyDescent="0.35">
      <c r="B9183" s="45" t="s">
        <v>3314</v>
      </c>
      <c r="C9183" s="54">
        <v>908120</v>
      </c>
      <c r="D9183" s="54">
        <v>908120</v>
      </c>
      <c r="E9183" s="60" t="s">
        <v>3226</v>
      </c>
      <c r="F9183" s="73">
        <v>0</v>
      </c>
      <c r="G9183" s="73">
        <v>3</v>
      </c>
      <c r="H9183" s="73">
        <v>3</v>
      </c>
      <c r="I9183" s="73">
        <v>3</v>
      </c>
      <c r="J9183" s="81" t="s">
        <v>4230</v>
      </c>
      <c r="AL9183" s="144">
        <v>0</v>
      </c>
      <c r="AM9183" s="144">
        <v>3</v>
      </c>
      <c r="AN9183" s="144">
        <v>3</v>
      </c>
      <c r="AO9183" s="145">
        <v>3</v>
      </c>
    </row>
    <row r="9184" spans="2:41" ht="14.5" hidden="1" x14ac:dyDescent="0.35">
      <c r="B9184" s="45" t="s">
        <v>3314</v>
      </c>
      <c r="C9184" s="54">
        <v>908314</v>
      </c>
      <c r="D9184" s="54">
        <v>908314</v>
      </c>
      <c r="E9184" s="60" t="s">
        <v>3226</v>
      </c>
      <c r="F9184" s="73">
        <v>0</v>
      </c>
      <c r="G9184" s="73">
        <v>3</v>
      </c>
      <c r="H9184" s="73">
        <v>3</v>
      </c>
      <c r="I9184" s="73">
        <v>3</v>
      </c>
      <c r="J9184" s="81" t="s">
        <v>4230</v>
      </c>
      <c r="AL9184" s="144">
        <v>0</v>
      </c>
      <c r="AM9184" s="144">
        <v>3</v>
      </c>
      <c r="AN9184" s="144">
        <v>3</v>
      </c>
      <c r="AO9184" s="145">
        <v>3</v>
      </c>
    </row>
    <row r="9185" spans="2:41" ht="14.5" hidden="1" x14ac:dyDescent="0.35">
      <c r="B9185" s="45" t="s">
        <v>3314</v>
      </c>
      <c r="C9185" s="54">
        <v>908327</v>
      </c>
      <c r="D9185" s="54">
        <v>908327</v>
      </c>
      <c r="E9185" s="60" t="s">
        <v>3226</v>
      </c>
      <c r="F9185" s="73">
        <v>0</v>
      </c>
      <c r="G9185" s="73">
        <v>3</v>
      </c>
      <c r="H9185" s="73">
        <v>3</v>
      </c>
      <c r="I9185" s="73">
        <v>3</v>
      </c>
      <c r="J9185" s="81" t="s">
        <v>4230</v>
      </c>
      <c r="AL9185" s="144">
        <v>0</v>
      </c>
      <c r="AM9185" s="144">
        <v>3</v>
      </c>
      <c r="AN9185" s="144">
        <v>3</v>
      </c>
      <c r="AO9185" s="145">
        <v>3</v>
      </c>
    </row>
    <row r="9186" spans="2:41" ht="14.5" hidden="1" x14ac:dyDescent="0.35">
      <c r="B9186" s="45" t="s">
        <v>3314</v>
      </c>
      <c r="C9186" s="54">
        <v>908391</v>
      </c>
      <c r="D9186" s="54">
        <v>908391</v>
      </c>
      <c r="E9186" s="60" t="s">
        <v>3226</v>
      </c>
      <c r="F9186" s="73">
        <v>0</v>
      </c>
      <c r="G9186" s="73">
        <v>3</v>
      </c>
      <c r="H9186" s="73">
        <v>3</v>
      </c>
      <c r="I9186" s="73">
        <v>3</v>
      </c>
      <c r="J9186" s="81" t="s">
        <v>4230</v>
      </c>
      <c r="AL9186" s="144">
        <v>0</v>
      </c>
      <c r="AM9186" s="144">
        <v>3</v>
      </c>
      <c r="AN9186" s="144">
        <v>3</v>
      </c>
      <c r="AO9186" s="145">
        <v>3</v>
      </c>
    </row>
    <row r="9187" spans="2:41" ht="14.5" hidden="1" x14ac:dyDescent="0.35">
      <c r="B9187" s="45" t="s">
        <v>3314</v>
      </c>
      <c r="C9187" s="54">
        <v>908501</v>
      </c>
      <c r="D9187" s="54">
        <v>908501</v>
      </c>
      <c r="E9187" s="60" t="s">
        <v>3226</v>
      </c>
      <c r="F9187" s="73">
        <v>0</v>
      </c>
      <c r="G9187" s="73">
        <v>3</v>
      </c>
      <c r="H9187" s="73">
        <v>3</v>
      </c>
      <c r="I9187" s="73">
        <v>3</v>
      </c>
      <c r="J9187" s="81" t="s">
        <v>4230</v>
      </c>
      <c r="AL9187" s="144">
        <v>0</v>
      </c>
      <c r="AM9187" s="144">
        <v>3</v>
      </c>
      <c r="AN9187" s="144">
        <v>3</v>
      </c>
      <c r="AO9187" s="145">
        <v>3</v>
      </c>
    </row>
    <row r="9188" spans="2:41" ht="14.5" hidden="1" x14ac:dyDescent="0.35">
      <c r="B9188" s="45" t="s">
        <v>3314</v>
      </c>
      <c r="C9188" s="54">
        <v>908523</v>
      </c>
      <c r="D9188" s="54">
        <v>908523</v>
      </c>
      <c r="E9188" s="60" t="s">
        <v>3226</v>
      </c>
      <c r="F9188" s="73">
        <v>0</v>
      </c>
      <c r="G9188" s="73">
        <v>3</v>
      </c>
      <c r="H9188" s="73">
        <v>3</v>
      </c>
      <c r="I9188" s="73">
        <v>3</v>
      </c>
      <c r="J9188" s="81" t="s">
        <v>4230</v>
      </c>
      <c r="AL9188" s="144">
        <v>0</v>
      </c>
      <c r="AM9188" s="144">
        <v>3</v>
      </c>
      <c r="AN9188" s="144">
        <v>3</v>
      </c>
      <c r="AO9188" s="145">
        <v>3</v>
      </c>
    </row>
    <row r="9189" spans="2:41" ht="14.5" hidden="1" x14ac:dyDescent="0.35">
      <c r="B9189" s="45" t="s">
        <v>3314</v>
      </c>
      <c r="C9189" s="54">
        <v>908539</v>
      </c>
      <c r="D9189" s="54">
        <v>908539</v>
      </c>
      <c r="E9189" s="60" t="s">
        <v>3226</v>
      </c>
      <c r="F9189" s="73">
        <v>0</v>
      </c>
      <c r="G9189" s="73">
        <v>3</v>
      </c>
      <c r="H9189" s="73">
        <v>3</v>
      </c>
      <c r="I9189" s="73">
        <v>3</v>
      </c>
      <c r="J9189" s="81" t="s">
        <v>4230</v>
      </c>
      <c r="AL9189" s="144">
        <v>0</v>
      </c>
      <c r="AM9189" s="144">
        <v>3</v>
      </c>
      <c r="AN9189" s="144">
        <v>3</v>
      </c>
      <c r="AO9189" s="145">
        <v>3</v>
      </c>
    </row>
    <row r="9190" spans="2:41" ht="14.5" hidden="1" x14ac:dyDescent="0.35">
      <c r="B9190" s="45" t="s">
        <v>3314</v>
      </c>
      <c r="C9190" s="54">
        <v>908607</v>
      </c>
      <c r="D9190" s="54">
        <v>908607</v>
      </c>
      <c r="E9190" s="60" t="s">
        <v>3226</v>
      </c>
      <c r="F9190" s="73">
        <v>0</v>
      </c>
      <c r="G9190" s="73">
        <v>3</v>
      </c>
      <c r="H9190" s="73">
        <v>3</v>
      </c>
      <c r="I9190" s="73">
        <v>3</v>
      </c>
      <c r="J9190" s="81" t="s">
        <v>4230</v>
      </c>
      <c r="AL9190" s="144">
        <v>0</v>
      </c>
      <c r="AM9190" s="144">
        <v>3</v>
      </c>
      <c r="AN9190" s="144">
        <v>3</v>
      </c>
      <c r="AO9190" s="145">
        <v>3</v>
      </c>
    </row>
    <row r="9191" spans="2:41" ht="14.5" hidden="1" x14ac:dyDescent="0.35">
      <c r="B9191" s="45" t="s">
        <v>3314</v>
      </c>
      <c r="C9191" s="54">
        <v>908904</v>
      </c>
      <c r="D9191" s="54">
        <v>908904</v>
      </c>
      <c r="E9191" s="60" t="s">
        <v>3226</v>
      </c>
      <c r="F9191" s="73">
        <v>0</v>
      </c>
      <c r="G9191" s="73">
        <v>3</v>
      </c>
      <c r="H9191" s="73">
        <v>3</v>
      </c>
      <c r="I9191" s="73">
        <v>3</v>
      </c>
      <c r="J9191" s="81" t="s">
        <v>4230</v>
      </c>
      <c r="AL9191" s="144">
        <v>0</v>
      </c>
      <c r="AM9191" s="144">
        <v>3</v>
      </c>
      <c r="AN9191" s="144">
        <v>3</v>
      </c>
      <c r="AO9191" s="145">
        <v>3</v>
      </c>
    </row>
    <row r="9192" spans="2:41" ht="14.5" hidden="1" x14ac:dyDescent="0.35">
      <c r="B9192" s="45" t="s">
        <v>3314</v>
      </c>
      <c r="C9192" s="54">
        <v>908922</v>
      </c>
      <c r="D9192" s="54">
        <v>908922</v>
      </c>
      <c r="E9192" s="60" t="s">
        <v>3226</v>
      </c>
      <c r="F9192" s="73">
        <v>0</v>
      </c>
      <c r="G9192" s="73">
        <v>3</v>
      </c>
      <c r="H9192" s="73">
        <v>3</v>
      </c>
      <c r="I9192" s="73">
        <v>3</v>
      </c>
      <c r="J9192" s="81" t="s">
        <v>4230</v>
      </c>
      <c r="AL9192" s="144">
        <v>0</v>
      </c>
      <c r="AM9192" s="144">
        <v>3</v>
      </c>
      <c r="AN9192" s="144">
        <v>3</v>
      </c>
      <c r="AO9192" s="145">
        <v>3</v>
      </c>
    </row>
    <row r="9193" spans="2:41" ht="14.5" hidden="1" x14ac:dyDescent="0.35">
      <c r="B9193" s="45" t="s">
        <v>3314</v>
      </c>
      <c r="C9193" s="54">
        <v>908951</v>
      </c>
      <c r="D9193" s="54">
        <v>908951</v>
      </c>
      <c r="E9193" s="60" t="s">
        <v>3226</v>
      </c>
      <c r="F9193" s="73">
        <v>0</v>
      </c>
      <c r="G9193" s="73">
        <v>3</v>
      </c>
      <c r="H9193" s="73">
        <v>3</v>
      </c>
      <c r="I9193" s="73">
        <v>3</v>
      </c>
      <c r="J9193" s="81" t="s">
        <v>4230</v>
      </c>
      <c r="AL9193" s="144">
        <v>0</v>
      </c>
      <c r="AM9193" s="144">
        <v>3</v>
      </c>
      <c r="AN9193" s="144">
        <v>3</v>
      </c>
      <c r="AO9193" s="145">
        <v>3</v>
      </c>
    </row>
    <row r="9194" spans="2:41" ht="14.5" hidden="1" x14ac:dyDescent="0.35">
      <c r="B9194" s="45" t="s">
        <v>3314</v>
      </c>
      <c r="C9194" s="54">
        <v>908955</v>
      </c>
      <c r="D9194" s="54">
        <v>908955</v>
      </c>
      <c r="E9194" s="60" t="s">
        <v>3226</v>
      </c>
      <c r="F9194" s="73">
        <v>0</v>
      </c>
      <c r="G9194" s="73">
        <v>3</v>
      </c>
      <c r="H9194" s="73">
        <v>3</v>
      </c>
      <c r="I9194" s="73">
        <v>3</v>
      </c>
      <c r="J9194" s="81" t="s">
        <v>4230</v>
      </c>
      <c r="AL9194" s="144">
        <v>0</v>
      </c>
      <c r="AM9194" s="144">
        <v>3</v>
      </c>
      <c r="AN9194" s="144">
        <v>3</v>
      </c>
      <c r="AO9194" s="145">
        <v>3</v>
      </c>
    </row>
    <row r="9195" spans="2:41" ht="14.5" hidden="1" x14ac:dyDescent="0.35">
      <c r="B9195" s="45" t="s">
        <v>3314</v>
      </c>
      <c r="C9195" s="54">
        <v>909130</v>
      </c>
      <c r="D9195" s="54">
        <v>909130</v>
      </c>
      <c r="E9195" s="60" t="s">
        <v>3226</v>
      </c>
      <c r="F9195" s="73">
        <v>0</v>
      </c>
      <c r="G9195" s="73">
        <v>3</v>
      </c>
      <c r="H9195" s="73">
        <v>3</v>
      </c>
      <c r="I9195" s="73">
        <v>3</v>
      </c>
      <c r="J9195" s="81" t="s">
        <v>4230</v>
      </c>
      <c r="AL9195" s="144">
        <v>0</v>
      </c>
      <c r="AM9195" s="144">
        <v>3</v>
      </c>
      <c r="AN9195" s="144">
        <v>3</v>
      </c>
      <c r="AO9195" s="145">
        <v>3</v>
      </c>
    </row>
    <row r="9196" spans="2:41" ht="14.5" hidden="1" x14ac:dyDescent="0.35">
      <c r="B9196" s="45" t="s">
        <v>3314</v>
      </c>
      <c r="C9196" s="54">
        <v>909211</v>
      </c>
      <c r="D9196" s="54">
        <v>909211</v>
      </c>
      <c r="E9196" s="60" t="s">
        <v>3226</v>
      </c>
      <c r="F9196" s="73">
        <v>0</v>
      </c>
      <c r="G9196" s="73">
        <v>3</v>
      </c>
      <c r="H9196" s="73">
        <v>3</v>
      </c>
      <c r="I9196" s="73">
        <v>3</v>
      </c>
      <c r="J9196" s="81" t="s">
        <v>4230</v>
      </c>
      <c r="AL9196" s="144">
        <v>0</v>
      </c>
      <c r="AM9196" s="144">
        <v>3</v>
      </c>
      <c r="AN9196" s="144">
        <v>3</v>
      </c>
      <c r="AO9196" s="145">
        <v>3</v>
      </c>
    </row>
    <row r="9197" spans="2:41" ht="14.5" hidden="1" x14ac:dyDescent="0.35">
      <c r="B9197" s="45" t="s">
        <v>3314</v>
      </c>
      <c r="C9197" s="54">
        <v>909545</v>
      </c>
      <c r="D9197" s="54">
        <v>909545</v>
      </c>
      <c r="E9197" s="60" t="s">
        <v>3226</v>
      </c>
      <c r="F9197" s="73">
        <v>0</v>
      </c>
      <c r="G9197" s="73">
        <v>3</v>
      </c>
      <c r="H9197" s="73">
        <v>3</v>
      </c>
      <c r="I9197" s="73">
        <v>3</v>
      </c>
      <c r="J9197" s="81" t="s">
        <v>4230</v>
      </c>
      <c r="AL9197" s="144">
        <v>0</v>
      </c>
      <c r="AM9197" s="144">
        <v>3</v>
      </c>
      <c r="AN9197" s="144">
        <v>3</v>
      </c>
      <c r="AO9197" s="145">
        <v>3</v>
      </c>
    </row>
    <row r="9198" spans="2:41" ht="14.5" hidden="1" x14ac:dyDescent="0.35">
      <c r="B9198" s="45" t="s">
        <v>3314</v>
      </c>
      <c r="C9198" s="54">
        <v>909737</v>
      </c>
      <c r="D9198" s="54">
        <v>909737</v>
      </c>
      <c r="E9198" s="60" t="s">
        <v>3226</v>
      </c>
      <c r="F9198" s="73">
        <v>0</v>
      </c>
      <c r="G9198" s="73">
        <v>3</v>
      </c>
      <c r="H9198" s="73">
        <v>3</v>
      </c>
      <c r="I9198" s="73">
        <v>3</v>
      </c>
      <c r="J9198" s="81" t="s">
        <v>4230</v>
      </c>
      <c r="AL9198" s="144">
        <v>0</v>
      </c>
      <c r="AM9198" s="144">
        <v>3</v>
      </c>
      <c r="AN9198" s="144">
        <v>3</v>
      </c>
      <c r="AO9198" s="145">
        <v>3</v>
      </c>
    </row>
    <row r="9199" spans="2:41" ht="14.5" hidden="1" x14ac:dyDescent="0.35">
      <c r="B9199" s="45" t="s">
        <v>3314</v>
      </c>
      <c r="C9199" s="54">
        <v>909808</v>
      </c>
      <c r="D9199" s="54">
        <v>909808</v>
      </c>
      <c r="E9199" s="60" t="s">
        <v>3226</v>
      </c>
      <c r="F9199" s="73">
        <v>0</v>
      </c>
      <c r="G9199" s="73">
        <v>3</v>
      </c>
      <c r="H9199" s="73">
        <v>3</v>
      </c>
      <c r="I9199" s="73">
        <v>3</v>
      </c>
      <c r="J9199" s="81" t="s">
        <v>4230</v>
      </c>
      <c r="AL9199" s="144">
        <v>0</v>
      </c>
      <c r="AM9199" s="144">
        <v>3</v>
      </c>
      <c r="AN9199" s="144">
        <v>3</v>
      </c>
      <c r="AO9199" s="145">
        <v>3</v>
      </c>
    </row>
    <row r="9200" spans="2:41" ht="14.5" hidden="1" x14ac:dyDescent="0.35">
      <c r="B9200" s="45" t="s">
        <v>3314</v>
      </c>
      <c r="C9200" s="54">
        <v>909816</v>
      </c>
      <c r="D9200" s="54">
        <v>909816</v>
      </c>
      <c r="E9200" s="60" t="s">
        <v>3226</v>
      </c>
      <c r="F9200" s="73">
        <v>0</v>
      </c>
      <c r="G9200" s="73">
        <v>3</v>
      </c>
      <c r="H9200" s="73">
        <v>3</v>
      </c>
      <c r="I9200" s="73">
        <v>3</v>
      </c>
      <c r="J9200" s="81" t="s">
        <v>4230</v>
      </c>
      <c r="AL9200" s="144">
        <v>0</v>
      </c>
      <c r="AM9200" s="144">
        <v>3</v>
      </c>
      <c r="AN9200" s="144">
        <v>3</v>
      </c>
      <c r="AO9200" s="145">
        <v>3</v>
      </c>
    </row>
    <row r="9201" spans="2:41" ht="14.5" hidden="1" x14ac:dyDescent="0.35">
      <c r="B9201" s="45" t="s">
        <v>3314</v>
      </c>
      <c r="C9201" s="54">
        <v>909990</v>
      </c>
      <c r="D9201" s="54">
        <v>909990</v>
      </c>
      <c r="E9201" s="60" t="s">
        <v>3226</v>
      </c>
      <c r="F9201" s="73">
        <v>0</v>
      </c>
      <c r="G9201" s="73">
        <v>3</v>
      </c>
      <c r="H9201" s="73">
        <v>3</v>
      </c>
      <c r="I9201" s="73">
        <v>3</v>
      </c>
      <c r="J9201" s="81" t="s">
        <v>4230</v>
      </c>
      <c r="AL9201" s="144">
        <v>0</v>
      </c>
      <c r="AM9201" s="144">
        <v>3</v>
      </c>
      <c r="AN9201" s="144">
        <v>3</v>
      </c>
      <c r="AO9201" s="145">
        <v>3</v>
      </c>
    </row>
    <row r="9202" spans="2:41" ht="14.5" hidden="1" x14ac:dyDescent="0.35">
      <c r="B9202" s="45" t="s">
        <v>3314</v>
      </c>
      <c r="C9202" s="54">
        <v>911440</v>
      </c>
      <c r="D9202" s="54">
        <v>911440</v>
      </c>
      <c r="E9202" s="60" t="s">
        <v>3226</v>
      </c>
      <c r="F9202" s="73">
        <v>0</v>
      </c>
      <c r="G9202" s="73">
        <v>3</v>
      </c>
      <c r="H9202" s="73">
        <v>3</v>
      </c>
      <c r="I9202" s="73">
        <v>3</v>
      </c>
      <c r="J9202" s="81" t="s">
        <v>4230</v>
      </c>
      <c r="AL9202" s="144">
        <v>0</v>
      </c>
      <c r="AM9202" s="144">
        <v>3</v>
      </c>
      <c r="AN9202" s="144">
        <v>3</v>
      </c>
      <c r="AO9202" s="145">
        <v>3</v>
      </c>
    </row>
    <row r="9203" spans="2:41" ht="14.5" hidden="1" x14ac:dyDescent="0.35">
      <c r="B9203" s="45" t="s">
        <v>3314</v>
      </c>
      <c r="C9203" s="54">
        <v>911695</v>
      </c>
      <c r="D9203" s="54">
        <v>911695</v>
      </c>
      <c r="E9203" s="60" t="s">
        <v>3226</v>
      </c>
      <c r="F9203" s="73">
        <v>0</v>
      </c>
      <c r="G9203" s="73">
        <v>3</v>
      </c>
      <c r="H9203" s="73">
        <v>3</v>
      </c>
      <c r="I9203" s="73">
        <v>3</v>
      </c>
      <c r="J9203" s="81" t="s">
        <v>4230</v>
      </c>
      <c r="AL9203" s="144">
        <v>0</v>
      </c>
      <c r="AM9203" s="144">
        <v>3</v>
      </c>
      <c r="AN9203" s="144">
        <v>3</v>
      </c>
      <c r="AO9203" s="145">
        <v>3</v>
      </c>
    </row>
    <row r="9204" spans="2:41" ht="14.5" hidden="1" x14ac:dyDescent="0.35">
      <c r="B9204" s="45" t="s">
        <v>3314</v>
      </c>
      <c r="C9204" s="54">
        <v>911710</v>
      </c>
      <c r="D9204" s="54">
        <v>911710</v>
      </c>
      <c r="E9204" s="60" t="s">
        <v>3226</v>
      </c>
      <c r="F9204" s="73">
        <v>0</v>
      </c>
      <c r="G9204" s="73">
        <v>3</v>
      </c>
      <c r="H9204" s="73">
        <v>3</v>
      </c>
      <c r="I9204" s="73">
        <v>3</v>
      </c>
      <c r="J9204" s="81" t="s">
        <v>4230</v>
      </c>
      <c r="AL9204" s="144">
        <v>0</v>
      </c>
      <c r="AM9204" s="144">
        <v>3</v>
      </c>
      <c r="AN9204" s="144">
        <v>3</v>
      </c>
      <c r="AO9204" s="145">
        <v>3</v>
      </c>
    </row>
    <row r="9205" spans="2:41" ht="14.5" hidden="1" x14ac:dyDescent="0.35">
      <c r="B9205" s="45" t="s">
        <v>3314</v>
      </c>
      <c r="C9205" s="54">
        <v>911795</v>
      </c>
      <c r="D9205" s="54">
        <v>911795</v>
      </c>
      <c r="E9205" s="60" t="s">
        <v>3226</v>
      </c>
      <c r="F9205" s="73">
        <v>0</v>
      </c>
      <c r="G9205" s="73">
        <v>3</v>
      </c>
      <c r="H9205" s="73">
        <v>3</v>
      </c>
      <c r="I9205" s="73">
        <v>3</v>
      </c>
      <c r="J9205" s="81" t="s">
        <v>4230</v>
      </c>
      <c r="AL9205" s="144">
        <v>0</v>
      </c>
      <c r="AM9205" s="144">
        <v>3</v>
      </c>
      <c r="AN9205" s="144">
        <v>3</v>
      </c>
      <c r="AO9205" s="145">
        <v>3</v>
      </c>
    </row>
    <row r="9206" spans="2:41" ht="14.5" hidden="1" x14ac:dyDescent="0.35">
      <c r="B9206" s="45" t="s">
        <v>3314</v>
      </c>
      <c r="C9206" s="54">
        <v>911963</v>
      </c>
      <c r="D9206" s="54">
        <v>911963</v>
      </c>
      <c r="E9206" s="60" t="s">
        <v>3226</v>
      </c>
      <c r="F9206" s="73">
        <v>0</v>
      </c>
      <c r="G9206" s="73">
        <v>3</v>
      </c>
      <c r="H9206" s="73">
        <v>3</v>
      </c>
      <c r="I9206" s="73">
        <v>3</v>
      </c>
      <c r="J9206" s="81" t="s">
        <v>4230</v>
      </c>
      <c r="AL9206" s="144">
        <v>0</v>
      </c>
      <c r="AM9206" s="144">
        <v>3</v>
      </c>
      <c r="AN9206" s="144">
        <v>3</v>
      </c>
      <c r="AO9206" s="145">
        <v>3</v>
      </c>
    </row>
    <row r="9207" spans="2:41" ht="14.5" hidden="1" x14ac:dyDescent="0.35">
      <c r="B9207" s="45" t="s">
        <v>3314</v>
      </c>
      <c r="C9207" s="54">
        <v>912214</v>
      </c>
      <c r="D9207" s="54">
        <v>912214</v>
      </c>
      <c r="E9207" s="60" t="s">
        <v>3226</v>
      </c>
      <c r="F9207" s="73">
        <v>0</v>
      </c>
      <c r="G9207" s="73">
        <v>3</v>
      </c>
      <c r="H9207" s="73">
        <v>3</v>
      </c>
      <c r="I9207" s="73">
        <v>3</v>
      </c>
      <c r="J9207" s="81" t="s">
        <v>4230</v>
      </c>
      <c r="AL9207" s="144">
        <v>0</v>
      </c>
      <c r="AM9207" s="144">
        <v>3</v>
      </c>
      <c r="AN9207" s="144">
        <v>3</v>
      </c>
      <c r="AO9207" s="145">
        <v>3</v>
      </c>
    </row>
    <row r="9208" spans="2:41" ht="14.5" hidden="1" x14ac:dyDescent="0.35">
      <c r="B9208" s="45" t="s">
        <v>3314</v>
      </c>
      <c r="C9208" s="54">
        <v>912275</v>
      </c>
      <c r="D9208" s="54">
        <v>912275</v>
      </c>
      <c r="E9208" s="60" t="s">
        <v>3226</v>
      </c>
      <c r="F9208" s="73">
        <v>0</v>
      </c>
      <c r="G9208" s="73">
        <v>3</v>
      </c>
      <c r="H9208" s="73">
        <v>3</v>
      </c>
      <c r="I9208" s="73">
        <v>3</v>
      </c>
      <c r="J9208" s="81" t="s">
        <v>4230</v>
      </c>
      <c r="AL9208" s="144">
        <v>0</v>
      </c>
      <c r="AM9208" s="144">
        <v>3</v>
      </c>
      <c r="AN9208" s="144">
        <v>3</v>
      </c>
      <c r="AO9208" s="145">
        <v>3</v>
      </c>
    </row>
    <row r="9209" spans="2:41" ht="14.5" hidden="1" x14ac:dyDescent="0.35">
      <c r="B9209" s="45" t="s">
        <v>3314</v>
      </c>
      <c r="C9209" s="54">
        <v>913012</v>
      </c>
      <c r="D9209" s="54">
        <v>913012</v>
      </c>
      <c r="E9209" s="60" t="s">
        <v>3226</v>
      </c>
      <c r="F9209" s="73">
        <v>0</v>
      </c>
      <c r="G9209" s="73">
        <v>3</v>
      </c>
      <c r="H9209" s="73">
        <v>3</v>
      </c>
      <c r="I9209" s="73">
        <v>3</v>
      </c>
      <c r="J9209" s="81" t="s">
        <v>4230</v>
      </c>
      <c r="AL9209" s="144">
        <v>0</v>
      </c>
      <c r="AM9209" s="144">
        <v>3</v>
      </c>
      <c r="AN9209" s="144">
        <v>3</v>
      </c>
      <c r="AO9209" s="145">
        <v>3</v>
      </c>
    </row>
    <row r="9210" spans="2:41" ht="14.5" hidden="1" x14ac:dyDescent="0.35">
      <c r="B9210" s="45" t="s">
        <v>3314</v>
      </c>
      <c r="C9210" s="54">
        <v>913507</v>
      </c>
      <c r="D9210" s="54">
        <v>913507</v>
      </c>
      <c r="E9210" s="60" t="s">
        <v>3226</v>
      </c>
      <c r="F9210" s="73">
        <v>0</v>
      </c>
      <c r="G9210" s="73">
        <v>3</v>
      </c>
      <c r="H9210" s="73">
        <v>3</v>
      </c>
      <c r="I9210" s="73">
        <v>3</v>
      </c>
      <c r="J9210" s="81" t="s">
        <v>4230</v>
      </c>
      <c r="AL9210" s="144">
        <v>0</v>
      </c>
      <c r="AM9210" s="144">
        <v>3</v>
      </c>
      <c r="AN9210" s="144">
        <v>3</v>
      </c>
      <c r="AO9210" s="145">
        <v>3</v>
      </c>
    </row>
    <row r="9211" spans="2:41" ht="14.5" hidden="1" x14ac:dyDescent="0.35">
      <c r="B9211" s="45" t="s">
        <v>3314</v>
      </c>
      <c r="C9211" s="54">
        <v>913564</v>
      </c>
      <c r="D9211" s="54">
        <v>913564</v>
      </c>
      <c r="E9211" s="60" t="s">
        <v>3226</v>
      </c>
      <c r="F9211" s="73">
        <v>0</v>
      </c>
      <c r="G9211" s="73">
        <v>3</v>
      </c>
      <c r="H9211" s="73">
        <v>3</v>
      </c>
      <c r="I9211" s="73">
        <v>3</v>
      </c>
      <c r="J9211" s="81" t="s">
        <v>4230</v>
      </c>
      <c r="AL9211" s="144">
        <v>0</v>
      </c>
      <c r="AM9211" s="144">
        <v>3</v>
      </c>
      <c r="AN9211" s="144">
        <v>3</v>
      </c>
      <c r="AO9211" s="145">
        <v>3</v>
      </c>
    </row>
    <row r="9212" spans="2:41" ht="14.5" hidden="1" x14ac:dyDescent="0.35">
      <c r="B9212" s="45" t="s">
        <v>3314</v>
      </c>
      <c r="C9212" s="54">
        <v>913625</v>
      </c>
      <c r="D9212" s="54">
        <v>913625</v>
      </c>
      <c r="E9212" s="60" t="s">
        <v>3226</v>
      </c>
      <c r="F9212" s="73">
        <v>0</v>
      </c>
      <c r="G9212" s="73">
        <v>3</v>
      </c>
      <c r="H9212" s="73">
        <v>3</v>
      </c>
      <c r="I9212" s="73">
        <v>3</v>
      </c>
      <c r="J9212" s="81" t="s">
        <v>4230</v>
      </c>
      <c r="AL9212" s="144">
        <v>0</v>
      </c>
      <c r="AM9212" s="144">
        <v>3</v>
      </c>
      <c r="AN9212" s="144">
        <v>3</v>
      </c>
      <c r="AO9212" s="145">
        <v>3</v>
      </c>
    </row>
    <row r="9213" spans="2:41" ht="14.5" hidden="1" x14ac:dyDescent="0.35">
      <c r="B9213" s="45" t="s">
        <v>3314</v>
      </c>
      <c r="C9213" s="54">
        <v>913637</v>
      </c>
      <c r="D9213" s="54">
        <v>913637</v>
      </c>
      <c r="E9213" s="60" t="s">
        <v>3226</v>
      </c>
      <c r="F9213" s="73">
        <v>0</v>
      </c>
      <c r="G9213" s="73">
        <v>3</v>
      </c>
      <c r="H9213" s="73">
        <v>3</v>
      </c>
      <c r="I9213" s="73">
        <v>3</v>
      </c>
      <c r="J9213" s="81" t="s">
        <v>4230</v>
      </c>
      <c r="AL9213" s="144">
        <v>0</v>
      </c>
      <c r="AM9213" s="144">
        <v>3</v>
      </c>
      <c r="AN9213" s="144">
        <v>3</v>
      </c>
      <c r="AO9213" s="145">
        <v>3</v>
      </c>
    </row>
    <row r="9214" spans="2:41" ht="14.5" hidden="1" x14ac:dyDescent="0.35">
      <c r="B9214" s="45" t="s">
        <v>3314</v>
      </c>
      <c r="C9214" s="54">
        <v>913692</v>
      </c>
      <c r="D9214" s="54">
        <v>913692</v>
      </c>
      <c r="E9214" s="60" t="s">
        <v>3226</v>
      </c>
      <c r="F9214" s="73">
        <v>0</v>
      </c>
      <c r="G9214" s="73">
        <v>3</v>
      </c>
      <c r="H9214" s="73">
        <v>3</v>
      </c>
      <c r="I9214" s="73">
        <v>3</v>
      </c>
      <c r="J9214" s="81" t="s">
        <v>4230</v>
      </c>
      <c r="AL9214" s="144">
        <v>0</v>
      </c>
      <c r="AM9214" s="144">
        <v>3</v>
      </c>
      <c r="AN9214" s="144">
        <v>3</v>
      </c>
      <c r="AO9214" s="145">
        <v>3</v>
      </c>
    </row>
    <row r="9215" spans="2:41" ht="14.5" hidden="1" x14ac:dyDescent="0.35">
      <c r="B9215" s="45" t="s">
        <v>3314</v>
      </c>
      <c r="C9215" s="54">
        <v>913703</v>
      </c>
      <c r="D9215" s="54">
        <v>913703</v>
      </c>
      <c r="E9215" s="60" t="s">
        <v>3226</v>
      </c>
      <c r="F9215" s="73">
        <v>0</v>
      </c>
      <c r="G9215" s="73">
        <v>3</v>
      </c>
      <c r="H9215" s="73">
        <v>3</v>
      </c>
      <c r="I9215" s="73">
        <v>3</v>
      </c>
      <c r="J9215" s="81" t="s">
        <v>4230</v>
      </c>
      <c r="AL9215" s="144">
        <v>0</v>
      </c>
      <c r="AM9215" s="144">
        <v>3</v>
      </c>
      <c r="AN9215" s="144">
        <v>3</v>
      </c>
      <c r="AO9215" s="145">
        <v>3</v>
      </c>
    </row>
    <row r="9216" spans="2:41" ht="14.5" hidden="1" x14ac:dyDescent="0.35">
      <c r="B9216" s="45" t="s">
        <v>3314</v>
      </c>
      <c r="C9216" s="54">
        <v>913710</v>
      </c>
      <c r="D9216" s="54">
        <v>913710</v>
      </c>
      <c r="E9216" s="60" t="s">
        <v>3226</v>
      </c>
      <c r="F9216" s="73">
        <v>0</v>
      </c>
      <c r="G9216" s="73">
        <v>3</v>
      </c>
      <c r="H9216" s="73">
        <v>3</v>
      </c>
      <c r="I9216" s="73">
        <v>3</v>
      </c>
      <c r="J9216" s="81" t="s">
        <v>4230</v>
      </c>
      <c r="AL9216" s="144">
        <v>0</v>
      </c>
      <c r="AM9216" s="144">
        <v>3</v>
      </c>
      <c r="AN9216" s="144">
        <v>3</v>
      </c>
      <c r="AO9216" s="145">
        <v>3</v>
      </c>
    </row>
    <row r="9217" spans="2:41" ht="14.5" hidden="1" x14ac:dyDescent="0.35">
      <c r="B9217" s="45" t="s">
        <v>3314</v>
      </c>
      <c r="C9217" s="54">
        <v>982011</v>
      </c>
      <c r="D9217" s="54">
        <v>982011</v>
      </c>
      <c r="E9217" s="60" t="s">
        <v>3226</v>
      </c>
      <c r="F9217" s="73">
        <v>0</v>
      </c>
      <c r="G9217" s="73">
        <v>3</v>
      </c>
      <c r="H9217" s="73">
        <v>3</v>
      </c>
      <c r="I9217" s="73">
        <v>3</v>
      </c>
      <c r="J9217" s="81" t="s">
        <v>4230</v>
      </c>
      <c r="AL9217" s="144">
        <v>0</v>
      </c>
      <c r="AM9217" s="144">
        <v>3</v>
      </c>
      <c r="AN9217" s="144">
        <v>3</v>
      </c>
      <c r="AO9217" s="145">
        <v>3</v>
      </c>
    </row>
    <row r="9218" spans="2:41" ht="14.5" hidden="1" x14ac:dyDescent="0.35">
      <c r="B9218" s="45" t="s">
        <v>3314</v>
      </c>
      <c r="C9218" s="54">
        <v>982073</v>
      </c>
      <c r="D9218" s="54">
        <v>982073</v>
      </c>
      <c r="E9218" s="60" t="s">
        <v>3226</v>
      </c>
      <c r="F9218" s="73">
        <v>0</v>
      </c>
      <c r="G9218" s="73">
        <v>3</v>
      </c>
      <c r="H9218" s="73">
        <v>3</v>
      </c>
      <c r="I9218" s="73">
        <v>3</v>
      </c>
      <c r="J9218" s="81" t="s">
        <v>4230</v>
      </c>
      <c r="AL9218" s="144">
        <v>0</v>
      </c>
      <c r="AM9218" s="144">
        <v>3</v>
      </c>
      <c r="AN9218" s="144">
        <v>3</v>
      </c>
      <c r="AO9218" s="145">
        <v>3</v>
      </c>
    </row>
    <row r="9219" spans="2:41" ht="14.5" hidden="1" x14ac:dyDescent="0.35">
      <c r="B9219" s="45" t="s">
        <v>3314</v>
      </c>
      <c r="C9219" s="54">
        <v>982214</v>
      </c>
      <c r="D9219" s="54">
        <v>982214</v>
      </c>
      <c r="E9219" s="60" t="s">
        <v>3226</v>
      </c>
      <c r="F9219" s="73">
        <v>0</v>
      </c>
      <c r="G9219" s="73">
        <v>3</v>
      </c>
      <c r="H9219" s="73">
        <v>3</v>
      </c>
      <c r="I9219" s="73">
        <v>3</v>
      </c>
      <c r="J9219" s="81" t="s">
        <v>4230</v>
      </c>
      <c r="AL9219" s="144">
        <v>0</v>
      </c>
      <c r="AM9219" s="144">
        <v>3</v>
      </c>
      <c r="AN9219" s="144">
        <v>3</v>
      </c>
      <c r="AO9219" s="145">
        <v>3</v>
      </c>
    </row>
    <row r="9220" spans="2:41" ht="14.5" hidden="1" x14ac:dyDescent="0.35">
      <c r="B9220" s="45" t="s">
        <v>3314</v>
      </c>
      <c r="C9220" s="54">
        <v>982217</v>
      </c>
      <c r="D9220" s="54">
        <v>982217</v>
      </c>
      <c r="E9220" s="60" t="s">
        <v>3226</v>
      </c>
      <c r="F9220" s="73">
        <v>0</v>
      </c>
      <c r="G9220" s="73">
        <v>3</v>
      </c>
      <c r="H9220" s="73">
        <v>3</v>
      </c>
      <c r="I9220" s="73">
        <v>3</v>
      </c>
      <c r="J9220" s="81" t="s">
        <v>4230</v>
      </c>
      <c r="AL9220" s="144">
        <v>0</v>
      </c>
      <c r="AM9220" s="144">
        <v>3</v>
      </c>
      <c r="AN9220" s="144">
        <v>3</v>
      </c>
      <c r="AO9220" s="145">
        <v>3</v>
      </c>
    </row>
    <row r="9221" spans="2:41" ht="14.5" hidden="1" x14ac:dyDescent="0.35">
      <c r="B9221" s="45" t="s">
        <v>3314</v>
      </c>
      <c r="C9221" s="54">
        <v>982475</v>
      </c>
      <c r="D9221" s="54">
        <v>982475</v>
      </c>
      <c r="E9221" s="60" t="s">
        <v>3226</v>
      </c>
      <c r="F9221" s="73">
        <v>0</v>
      </c>
      <c r="G9221" s="73">
        <v>3</v>
      </c>
      <c r="H9221" s="73">
        <v>3</v>
      </c>
      <c r="I9221" s="73">
        <v>3</v>
      </c>
      <c r="J9221" s="81" t="s">
        <v>4230</v>
      </c>
      <c r="AL9221" s="144">
        <v>0</v>
      </c>
      <c r="AM9221" s="144">
        <v>3</v>
      </c>
      <c r="AN9221" s="144">
        <v>3</v>
      </c>
      <c r="AO9221" s="145">
        <v>3</v>
      </c>
    </row>
    <row r="9222" spans="2:41" ht="14.5" hidden="1" x14ac:dyDescent="0.35">
      <c r="B9222" s="45" t="s">
        <v>3314</v>
      </c>
      <c r="C9222" s="54">
        <v>982519</v>
      </c>
      <c r="D9222" s="54">
        <v>982519</v>
      </c>
      <c r="E9222" s="60" t="s">
        <v>3226</v>
      </c>
      <c r="F9222" s="73">
        <v>0</v>
      </c>
      <c r="G9222" s="73">
        <v>3</v>
      </c>
      <c r="H9222" s="73">
        <v>3</v>
      </c>
      <c r="I9222" s="73">
        <v>3</v>
      </c>
      <c r="J9222" s="81" t="s">
        <v>4230</v>
      </c>
      <c r="AL9222" s="144">
        <v>0</v>
      </c>
      <c r="AM9222" s="144">
        <v>3</v>
      </c>
      <c r="AN9222" s="144">
        <v>3</v>
      </c>
      <c r="AO9222" s="145">
        <v>3</v>
      </c>
    </row>
    <row r="9223" spans="2:41" ht="14.5" hidden="1" x14ac:dyDescent="0.35">
      <c r="B9223" s="45" t="s">
        <v>3314</v>
      </c>
      <c r="C9223" s="54">
        <v>982576</v>
      </c>
      <c r="D9223" s="54">
        <v>982576</v>
      </c>
      <c r="E9223" s="60" t="s">
        <v>3226</v>
      </c>
      <c r="F9223" s="73">
        <v>0</v>
      </c>
      <c r="G9223" s="73">
        <v>3</v>
      </c>
      <c r="H9223" s="73">
        <v>3</v>
      </c>
      <c r="I9223" s="73">
        <v>3</v>
      </c>
      <c r="J9223" s="81" t="s">
        <v>4230</v>
      </c>
      <c r="AL9223" s="144">
        <v>0</v>
      </c>
      <c r="AM9223" s="144">
        <v>3</v>
      </c>
      <c r="AN9223" s="144">
        <v>3</v>
      </c>
      <c r="AO9223" s="145">
        <v>3</v>
      </c>
    </row>
    <row r="9224" spans="2:41" ht="14.5" hidden="1" x14ac:dyDescent="0.35">
      <c r="B9224" s="45" t="s">
        <v>3314</v>
      </c>
      <c r="C9224" s="54">
        <v>982637</v>
      </c>
      <c r="D9224" s="54">
        <v>982637</v>
      </c>
      <c r="E9224" s="60" t="s">
        <v>3226</v>
      </c>
      <c r="F9224" s="73">
        <v>0</v>
      </c>
      <c r="G9224" s="73">
        <v>3</v>
      </c>
      <c r="H9224" s="73">
        <v>3</v>
      </c>
      <c r="I9224" s="73">
        <v>3</v>
      </c>
      <c r="J9224" s="81" t="s">
        <v>4230</v>
      </c>
      <c r="AL9224" s="144">
        <v>0</v>
      </c>
      <c r="AM9224" s="144">
        <v>3</v>
      </c>
      <c r="AN9224" s="144">
        <v>3</v>
      </c>
      <c r="AO9224" s="145">
        <v>3</v>
      </c>
    </row>
    <row r="9225" spans="2:41" ht="14.5" hidden="1" x14ac:dyDescent="0.35">
      <c r="B9225" s="45" t="s">
        <v>3314</v>
      </c>
      <c r="C9225" s="54">
        <v>982836</v>
      </c>
      <c r="D9225" s="54">
        <v>982836</v>
      </c>
      <c r="E9225" s="60" t="s">
        <v>3226</v>
      </c>
      <c r="F9225" s="73">
        <v>0</v>
      </c>
      <c r="G9225" s="73">
        <v>3</v>
      </c>
      <c r="H9225" s="73">
        <v>3</v>
      </c>
      <c r="I9225" s="73">
        <v>3</v>
      </c>
      <c r="J9225" s="81" t="s">
        <v>4230</v>
      </c>
      <c r="AL9225" s="144">
        <v>0</v>
      </c>
      <c r="AM9225" s="144">
        <v>3</v>
      </c>
      <c r="AN9225" s="144">
        <v>3</v>
      </c>
      <c r="AO9225" s="145">
        <v>3</v>
      </c>
    </row>
    <row r="9226" spans="2:41" ht="14.5" hidden="1" x14ac:dyDescent="0.35">
      <c r="B9226" s="45" t="s">
        <v>3314</v>
      </c>
      <c r="C9226" s="54">
        <v>982861</v>
      </c>
      <c r="D9226" s="54">
        <v>982861</v>
      </c>
      <c r="E9226" s="60" t="s">
        <v>3226</v>
      </c>
      <c r="F9226" s="73">
        <v>0</v>
      </c>
      <c r="G9226" s="73">
        <v>3</v>
      </c>
      <c r="H9226" s="73">
        <v>3</v>
      </c>
      <c r="I9226" s="73">
        <v>3</v>
      </c>
      <c r="J9226" s="81" t="s">
        <v>4230</v>
      </c>
      <c r="AL9226" s="144">
        <v>0</v>
      </c>
      <c r="AM9226" s="144">
        <v>3</v>
      </c>
      <c r="AN9226" s="144">
        <v>3</v>
      </c>
      <c r="AO9226" s="145">
        <v>3</v>
      </c>
    </row>
    <row r="9227" spans="2:41" ht="14.5" hidden="1" x14ac:dyDescent="0.35">
      <c r="B9227" s="45" t="s">
        <v>3314</v>
      </c>
      <c r="C9227" s="54">
        <v>982930</v>
      </c>
      <c r="D9227" s="54">
        <v>982932</v>
      </c>
      <c r="E9227" s="60" t="s">
        <v>3226</v>
      </c>
      <c r="F9227" s="73">
        <v>0</v>
      </c>
      <c r="G9227" s="73">
        <v>3</v>
      </c>
      <c r="H9227" s="73">
        <v>3</v>
      </c>
      <c r="I9227" s="73">
        <v>3</v>
      </c>
      <c r="J9227" s="81" t="s">
        <v>4230</v>
      </c>
      <c r="AL9227" s="144">
        <v>0</v>
      </c>
      <c r="AM9227" s="144">
        <v>3</v>
      </c>
      <c r="AN9227" s="144">
        <v>3</v>
      </c>
      <c r="AO9227" s="145">
        <v>3</v>
      </c>
    </row>
    <row r="9228" spans="2:41" ht="14.5" hidden="1" x14ac:dyDescent="0.35">
      <c r="B9228" s="45" t="s">
        <v>3314</v>
      </c>
      <c r="C9228" s="54">
        <v>983152</v>
      </c>
      <c r="D9228" s="54">
        <v>983152</v>
      </c>
      <c r="E9228" s="60" t="s">
        <v>3226</v>
      </c>
      <c r="F9228" s="73">
        <v>0</v>
      </c>
      <c r="G9228" s="73">
        <v>3</v>
      </c>
      <c r="H9228" s="73">
        <v>3</v>
      </c>
      <c r="I9228" s="73">
        <v>3</v>
      </c>
      <c r="J9228" s="81" t="s">
        <v>4230</v>
      </c>
      <c r="AL9228" s="144">
        <v>0</v>
      </c>
      <c r="AM9228" s="144">
        <v>3</v>
      </c>
      <c r="AN9228" s="144">
        <v>3</v>
      </c>
      <c r="AO9228" s="145">
        <v>3</v>
      </c>
    </row>
    <row r="9229" spans="2:41" ht="14.5" hidden="1" x14ac:dyDescent="0.35">
      <c r="B9229" s="45" t="s">
        <v>3314</v>
      </c>
      <c r="C9229" s="54">
        <v>983169</v>
      </c>
      <c r="D9229" s="54">
        <v>983169</v>
      </c>
      <c r="E9229" s="60" t="s">
        <v>3226</v>
      </c>
      <c r="F9229" s="73">
        <v>0</v>
      </c>
      <c r="G9229" s="73">
        <v>3</v>
      </c>
      <c r="H9229" s="73">
        <v>3</v>
      </c>
      <c r="I9229" s="73">
        <v>3</v>
      </c>
      <c r="J9229" s="81" t="s">
        <v>4230</v>
      </c>
      <c r="AL9229" s="144">
        <v>0</v>
      </c>
      <c r="AM9229" s="144">
        <v>3</v>
      </c>
      <c r="AN9229" s="144">
        <v>3</v>
      </c>
      <c r="AO9229" s="145">
        <v>3</v>
      </c>
    </row>
    <row r="9230" spans="2:41" ht="14.5" hidden="1" x14ac:dyDescent="0.35">
      <c r="B9230" s="45" t="s">
        <v>3314</v>
      </c>
      <c r="C9230" s="54">
        <v>983191</v>
      </c>
      <c r="D9230" s="54">
        <v>983191</v>
      </c>
      <c r="E9230" s="60" t="s">
        <v>3226</v>
      </c>
      <c r="F9230" s="73">
        <v>0</v>
      </c>
      <c r="G9230" s="73">
        <v>3</v>
      </c>
      <c r="H9230" s="73">
        <v>3</v>
      </c>
      <c r="I9230" s="73">
        <v>3</v>
      </c>
      <c r="J9230" s="81" t="s">
        <v>4230</v>
      </c>
      <c r="AL9230" s="144">
        <v>0</v>
      </c>
      <c r="AM9230" s="144">
        <v>3</v>
      </c>
      <c r="AN9230" s="144">
        <v>3</v>
      </c>
      <c r="AO9230" s="145">
        <v>3</v>
      </c>
    </row>
    <row r="9231" spans="2:41" ht="14.5" hidden="1" x14ac:dyDescent="0.35">
      <c r="B9231" s="45" t="s">
        <v>3314</v>
      </c>
      <c r="C9231" s="54">
        <v>983486</v>
      </c>
      <c r="D9231" s="54">
        <v>983486</v>
      </c>
      <c r="E9231" s="60" t="s">
        <v>3226</v>
      </c>
      <c r="F9231" s="73">
        <v>0</v>
      </c>
      <c r="G9231" s="73">
        <v>3</v>
      </c>
      <c r="H9231" s="73">
        <v>3</v>
      </c>
      <c r="I9231" s="73">
        <v>3</v>
      </c>
      <c r="J9231" s="81" t="s">
        <v>4230</v>
      </c>
      <c r="AL9231" s="144">
        <v>0</v>
      </c>
      <c r="AM9231" s="144">
        <v>3</v>
      </c>
      <c r="AN9231" s="144">
        <v>3</v>
      </c>
      <c r="AO9231" s="145">
        <v>3</v>
      </c>
    </row>
    <row r="9232" spans="2:41" ht="14.5" hidden="1" x14ac:dyDescent="0.35">
      <c r="B9232" s="45" t="s">
        <v>3314</v>
      </c>
      <c r="C9232" s="54">
        <v>983588</v>
      </c>
      <c r="D9232" s="54">
        <v>983588</v>
      </c>
      <c r="E9232" s="60" t="s">
        <v>3226</v>
      </c>
      <c r="F9232" s="73">
        <v>0</v>
      </c>
      <c r="G9232" s="73">
        <v>3</v>
      </c>
      <c r="H9232" s="73">
        <v>3</v>
      </c>
      <c r="I9232" s="73">
        <v>3</v>
      </c>
      <c r="J9232" s="81" t="s">
        <v>4230</v>
      </c>
      <c r="AL9232" s="144">
        <v>0</v>
      </c>
      <c r="AM9232" s="144">
        <v>3</v>
      </c>
      <c r="AN9232" s="144">
        <v>3</v>
      </c>
      <c r="AO9232" s="145">
        <v>3</v>
      </c>
    </row>
    <row r="9233" spans="2:41" ht="14.5" hidden="1" x14ac:dyDescent="0.35">
      <c r="B9233" s="45" t="s">
        <v>3314</v>
      </c>
      <c r="C9233" s="54">
        <v>983595</v>
      </c>
      <c r="D9233" s="54">
        <v>983595</v>
      </c>
      <c r="E9233" s="60" t="s">
        <v>3226</v>
      </c>
      <c r="F9233" s="73">
        <v>0</v>
      </c>
      <c r="G9233" s="73">
        <v>3</v>
      </c>
      <c r="H9233" s="73">
        <v>3</v>
      </c>
      <c r="I9233" s="73">
        <v>3</v>
      </c>
      <c r="J9233" s="81" t="s">
        <v>4230</v>
      </c>
      <c r="AL9233" s="144">
        <v>0</v>
      </c>
      <c r="AM9233" s="144">
        <v>3</v>
      </c>
      <c r="AN9233" s="144">
        <v>3</v>
      </c>
      <c r="AO9233" s="145">
        <v>3</v>
      </c>
    </row>
    <row r="9234" spans="2:41" ht="14.5" hidden="1" x14ac:dyDescent="0.35">
      <c r="B9234" s="45" t="s">
        <v>3314</v>
      </c>
      <c r="C9234" s="54">
        <v>983629</v>
      </c>
      <c r="D9234" s="54">
        <v>983629</v>
      </c>
      <c r="E9234" s="60" t="s">
        <v>3226</v>
      </c>
      <c r="F9234" s="73">
        <v>0</v>
      </c>
      <c r="G9234" s="73">
        <v>3</v>
      </c>
      <c r="H9234" s="73">
        <v>3</v>
      </c>
      <c r="I9234" s="73">
        <v>3</v>
      </c>
      <c r="J9234" s="81" t="s">
        <v>4230</v>
      </c>
      <c r="AL9234" s="144">
        <v>0</v>
      </c>
      <c r="AM9234" s="144">
        <v>3</v>
      </c>
      <c r="AN9234" s="144">
        <v>3</v>
      </c>
      <c r="AO9234" s="145">
        <v>3</v>
      </c>
    </row>
    <row r="9235" spans="2:41" ht="14.5" hidden="1" x14ac:dyDescent="0.35">
      <c r="B9235" s="45" t="s">
        <v>3314</v>
      </c>
      <c r="C9235" s="54">
        <v>983648</v>
      </c>
      <c r="D9235" s="54">
        <v>983648</v>
      </c>
      <c r="E9235" s="60" t="s">
        <v>3226</v>
      </c>
      <c r="F9235" s="73">
        <v>0</v>
      </c>
      <c r="G9235" s="73">
        <v>3</v>
      </c>
      <c r="H9235" s="73">
        <v>3</v>
      </c>
      <c r="I9235" s="73">
        <v>3</v>
      </c>
      <c r="J9235" s="81" t="s">
        <v>4230</v>
      </c>
      <c r="AL9235" s="144">
        <v>0</v>
      </c>
      <c r="AM9235" s="144">
        <v>3</v>
      </c>
      <c r="AN9235" s="144">
        <v>3</v>
      </c>
      <c r="AO9235" s="145">
        <v>3</v>
      </c>
    </row>
    <row r="9236" spans="2:41" ht="14.5" hidden="1" x14ac:dyDescent="0.35">
      <c r="B9236" s="45" t="s">
        <v>3314</v>
      </c>
      <c r="C9236" s="54">
        <v>983699</v>
      </c>
      <c r="D9236" s="54">
        <v>983699</v>
      </c>
      <c r="E9236" s="60" t="s">
        <v>3226</v>
      </c>
      <c r="F9236" s="73">
        <v>0</v>
      </c>
      <c r="G9236" s="73">
        <v>3</v>
      </c>
      <c r="H9236" s="73">
        <v>3</v>
      </c>
      <c r="I9236" s="73">
        <v>3</v>
      </c>
      <c r="J9236" s="81" t="s">
        <v>4230</v>
      </c>
      <c r="AL9236" s="144">
        <v>0</v>
      </c>
      <c r="AM9236" s="144">
        <v>3</v>
      </c>
      <c r="AN9236" s="144">
        <v>3</v>
      </c>
      <c r="AO9236" s="145">
        <v>3</v>
      </c>
    </row>
    <row r="9237" spans="2:41" ht="14.5" hidden="1" x14ac:dyDescent="0.35">
      <c r="B9237" s="45" t="s">
        <v>3314</v>
      </c>
      <c r="C9237" s="54">
        <v>983704</v>
      </c>
      <c r="D9237" s="54">
        <v>983704</v>
      </c>
      <c r="E9237" s="60" t="s">
        <v>3226</v>
      </c>
      <c r="F9237" s="73">
        <v>0</v>
      </c>
      <c r="G9237" s="73">
        <v>3</v>
      </c>
      <c r="H9237" s="73">
        <v>3</v>
      </c>
      <c r="I9237" s="73">
        <v>3</v>
      </c>
      <c r="J9237" s="81" t="s">
        <v>4230</v>
      </c>
      <c r="AL9237" s="144">
        <v>0</v>
      </c>
      <c r="AM9237" s="144">
        <v>3</v>
      </c>
      <c r="AN9237" s="144">
        <v>3</v>
      </c>
      <c r="AO9237" s="145">
        <v>3</v>
      </c>
    </row>
    <row r="9238" spans="2:41" ht="14.5" hidden="1" x14ac:dyDescent="0.35">
      <c r="B9238" s="45" t="s">
        <v>3314</v>
      </c>
      <c r="C9238" s="54">
        <v>983870</v>
      </c>
      <c r="D9238" s="54">
        <v>983870</v>
      </c>
      <c r="E9238" s="60" t="s">
        <v>3226</v>
      </c>
      <c r="F9238" s="73">
        <v>0</v>
      </c>
      <c r="G9238" s="73">
        <v>3</v>
      </c>
      <c r="H9238" s="73">
        <v>3</v>
      </c>
      <c r="I9238" s="73">
        <v>3</v>
      </c>
      <c r="J9238" s="81" t="s">
        <v>4230</v>
      </c>
      <c r="AL9238" s="144">
        <v>0</v>
      </c>
      <c r="AM9238" s="144">
        <v>3</v>
      </c>
      <c r="AN9238" s="144">
        <v>3</v>
      </c>
      <c r="AO9238" s="145">
        <v>3</v>
      </c>
    </row>
    <row r="9239" spans="2:41" ht="14.5" hidden="1" x14ac:dyDescent="0.35">
      <c r="B9239" s="45" t="s">
        <v>3314</v>
      </c>
      <c r="C9239" s="54">
        <v>983880</v>
      </c>
      <c r="D9239" s="54">
        <v>983880</v>
      </c>
      <c r="E9239" s="60" t="s">
        <v>3226</v>
      </c>
      <c r="F9239" s="73">
        <v>0</v>
      </c>
      <c r="G9239" s="73">
        <v>3</v>
      </c>
      <c r="H9239" s="73">
        <v>3</v>
      </c>
      <c r="I9239" s="73">
        <v>3</v>
      </c>
      <c r="J9239" s="81" t="s">
        <v>4230</v>
      </c>
      <c r="AL9239" s="144">
        <v>0</v>
      </c>
      <c r="AM9239" s="144">
        <v>3</v>
      </c>
      <c r="AN9239" s="144">
        <v>3</v>
      </c>
      <c r="AO9239" s="145">
        <v>3</v>
      </c>
    </row>
    <row r="9240" spans="2:41" ht="14.5" hidden="1" x14ac:dyDescent="0.35">
      <c r="B9240" s="45" t="s">
        <v>3314</v>
      </c>
      <c r="C9240" s="54">
        <v>984032</v>
      </c>
      <c r="D9240" s="54">
        <v>984032</v>
      </c>
      <c r="E9240" s="60" t="s">
        <v>3226</v>
      </c>
      <c r="F9240" s="73">
        <v>0</v>
      </c>
      <c r="G9240" s="73">
        <v>3</v>
      </c>
      <c r="H9240" s="73">
        <v>3</v>
      </c>
      <c r="I9240" s="73">
        <v>3</v>
      </c>
      <c r="J9240" s="81" t="s">
        <v>4230</v>
      </c>
      <c r="AL9240" s="144">
        <v>0</v>
      </c>
      <c r="AM9240" s="144">
        <v>3</v>
      </c>
      <c r="AN9240" s="144">
        <v>3</v>
      </c>
      <c r="AO9240" s="145">
        <v>3</v>
      </c>
    </row>
    <row r="9241" spans="2:41" ht="14.5" hidden="1" x14ac:dyDescent="0.35">
      <c r="B9241" s="45" t="s">
        <v>3314</v>
      </c>
      <c r="C9241" s="54">
        <v>984104</v>
      </c>
      <c r="D9241" s="54">
        <v>984104</v>
      </c>
      <c r="E9241" s="60" t="s">
        <v>3226</v>
      </c>
      <c r="F9241" s="73">
        <v>0</v>
      </c>
      <c r="G9241" s="73">
        <v>3</v>
      </c>
      <c r="H9241" s="73">
        <v>3</v>
      </c>
      <c r="I9241" s="73">
        <v>3</v>
      </c>
      <c r="J9241" s="81" t="s">
        <v>4230</v>
      </c>
      <c r="AL9241" s="144">
        <v>0</v>
      </c>
      <c r="AM9241" s="144">
        <v>3</v>
      </c>
      <c r="AN9241" s="144">
        <v>3</v>
      </c>
      <c r="AO9241" s="145">
        <v>3</v>
      </c>
    </row>
    <row r="9242" spans="2:41" ht="14.5" hidden="1" x14ac:dyDescent="0.35">
      <c r="B9242" s="45" t="s">
        <v>3314</v>
      </c>
      <c r="C9242" s="54">
        <v>984499</v>
      </c>
      <c r="D9242" s="54">
        <v>984499</v>
      </c>
      <c r="E9242" s="60" t="s">
        <v>3226</v>
      </c>
      <c r="F9242" s="73">
        <v>0</v>
      </c>
      <c r="G9242" s="73">
        <v>3</v>
      </c>
      <c r="H9242" s="73">
        <v>3</v>
      </c>
      <c r="I9242" s="73">
        <v>3</v>
      </c>
      <c r="J9242" s="81" t="s">
        <v>4230</v>
      </c>
      <c r="AL9242" s="144">
        <v>0</v>
      </c>
      <c r="AM9242" s="144">
        <v>3</v>
      </c>
      <c r="AN9242" s="144">
        <v>3</v>
      </c>
      <c r="AO9242" s="145">
        <v>3</v>
      </c>
    </row>
    <row r="9243" spans="2:41" ht="14.5" hidden="1" x14ac:dyDescent="0.35">
      <c r="B9243" s="45" t="s">
        <v>3314</v>
      </c>
      <c r="C9243" s="54">
        <v>984521</v>
      </c>
      <c r="D9243" s="54">
        <v>984521</v>
      </c>
      <c r="E9243" s="60" t="s">
        <v>3226</v>
      </c>
      <c r="F9243" s="73">
        <v>0</v>
      </c>
      <c r="G9243" s="73">
        <v>3</v>
      </c>
      <c r="H9243" s="73">
        <v>3</v>
      </c>
      <c r="I9243" s="73">
        <v>3</v>
      </c>
      <c r="J9243" s="81" t="s">
        <v>4230</v>
      </c>
      <c r="AL9243" s="144">
        <v>0</v>
      </c>
      <c r="AM9243" s="144">
        <v>3</v>
      </c>
      <c r="AN9243" s="144">
        <v>3</v>
      </c>
      <c r="AO9243" s="145">
        <v>3</v>
      </c>
    </row>
    <row r="9244" spans="2:41" ht="14.5" hidden="1" x14ac:dyDescent="0.35">
      <c r="B9244" s="45" t="s">
        <v>3314</v>
      </c>
      <c r="C9244" s="54">
        <v>984542</v>
      </c>
      <c r="D9244" s="54">
        <v>984542</v>
      </c>
      <c r="E9244" s="60" t="s">
        <v>3226</v>
      </c>
      <c r="F9244" s="73">
        <v>0</v>
      </c>
      <c r="G9244" s="73">
        <v>3</v>
      </c>
      <c r="H9244" s="73">
        <v>3</v>
      </c>
      <c r="I9244" s="73">
        <v>3</v>
      </c>
      <c r="J9244" s="81" t="s">
        <v>4230</v>
      </c>
      <c r="AL9244" s="144">
        <v>0</v>
      </c>
      <c r="AM9244" s="144">
        <v>3</v>
      </c>
      <c r="AN9244" s="144">
        <v>3</v>
      </c>
      <c r="AO9244" s="145">
        <v>3</v>
      </c>
    </row>
    <row r="9245" spans="2:41" ht="14.5" hidden="1" x14ac:dyDescent="0.35">
      <c r="B9245" s="45" t="s">
        <v>3314</v>
      </c>
      <c r="C9245" s="54">
        <v>984571</v>
      </c>
      <c r="D9245" s="54">
        <v>984571</v>
      </c>
      <c r="E9245" s="60" t="s">
        <v>3226</v>
      </c>
      <c r="F9245" s="73">
        <v>0</v>
      </c>
      <c r="G9245" s="73">
        <v>3</v>
      </c>
      <c r="H9245" s="73">
        <v>3</v>
      </c>
      <c r="I9245" s="73">
        <v>3</v>
      </c>
      <c r="J9245" s="81" t="s">
        <v>4230</v>
      </c>
      <c r="AL9245" s="144">
        <v>0</v>
      </c>
      <c r="AM9245" s="144">
        <v>3</v>
      </c>
      <c r="AN9245" s="144">
        <v>3</v>
      </c>
      <c r="AO9245" s="145">
        <v>3</v>
      </c>
    </row>
    <row r="9246" spans="2:41" ht="14.5" hidden="1" x14ac:dyDescent="0.35">
      <c r="B9246" s="45" t="s">
        <v>3314</v>
      </c>
      <c r="C9246" s="54">
        <v>984595</v>
      </c>
      <c r="D9246" s="54">
        <v>984595</v>
      </c>
      <c r="E9246" s="60" t="s">
        <v>3226</v>
      </c>
      <c r="F9246" s="73">
        <v>0</v>
      </c>
      <c r="G9246" s="73">
        <v>3</v>
      </c>
      <c r="H9246" s="73">
        <v>3</v>
      </c>
      <c r="I9246" s="73">
        <v>3</v>
      </c>
      <c r="J9246" s="81" t="s">
        <v>4230</v>
      </c>
      <c r="AL9246" s="144">
        <v>0</v>
      </c>
      <c r="AM9246" s="144">
        <v>3</v>
      </c>
      <c r="AN9246" s="144">
        <v>3</v>
      </c>
      <c r="AO9246" s="145">
        <v>3</v>
      </c>
    </row>
    <row r="9247" spans="2:41" ht="14.5" hidden="1" x14ac:dyDescent="0.35">
      <c r="B9247" s="45" t="s">
        <v>3314</v>
      </c>
      <c r="C9247" s="54">
        <v>984653</v>
      </c>
      <c r="D9247" s="54">
        <v>984653</v>
      </c>
      <c r="E9247" s="60" t="s">
        <v>3226</v>
      </c>
      <c r="F9247" s="73">
        <v>0</v>
      </c>
      <c r="G9247" s="73">
        <v>3</v>
      </c>
      <c r="H9247" s="73">
        <v>3</v>
      </c>
      <c r="I9247" s="73">
        <v>3</v>
      </c>
      <c r="J9247" s="81" t="s">
        <v>4230</v>
      </c>
      <c r="AL9247" s="144">
        <v>0</v>
      </c>
      <c r="AM9247" s="144">
        <v>3</v>
      </c>
      <c r="AN9247" s="144">
        <v>3</v>
      </c>
      <c r="AO9247" s="145">
        <v>3</v>
      </c>
    </row>
    <row r="9248" spans="2:41" ht="14.5" hidden="1" x14ac:dyDescent="0.35">
      <c r="B9248" s="45" t="s">
        <v>3314</v>
      </c>
      <c r="C9248" s="54">
        <v>984656</v>
      </c>
      <c r="D9248" s="54">
        <v>984656</v>
      </c>
      <c r="E9248" s="60" t="s">
        <v>3226</v>
      </c>
      <c r="F9248" s="73">
        <v>0</v>
      </c>
      <c r="G9248" s="73">
        <v>3</v>
      </c>
      <c r="H9248" s="73">
        <v>3</v>
      </c>
      <c r="I9248" s="73">
        <v>3</v>
      </c>
      <c r="J9248" s="81" t="s">
        <v>4230</v>
      </c>
      <c r="AL9248" s="144">
        <v>0</v>
      </c>
      <c r="AM9248" s="144">
        <v>3</v>
      </c>
      <c r="AN9248" s="144">
        <v>3</v>
      </c>
      <c r="AO9248" s="145">
        <v>3</v>
      </c>
    </row>
    <row r="9249" spans="2:41" ht="14.5" hidden="1" x14ac:dyDescent="0.35">
      <c r="B9249" s="45" t="s">
        <v>3314</v>
      </c>
      <c r="C9249" s="54">
        <v>984660</v>
      </c>
      <c r="D9249" s="54">
        <v>984660</v>
      </c>
      <c r="E9249" s="60" t="s">
        <v>3226</v>
      </c>
      <c r="F9249" s="73">
        <v>0</v>
      </c>
      <c r="G9249" s="73">
        <v>3</v>
      </c>
      <c r="H9249" s="73">
        <v>3</v>
      </c>
      <c r="I9249" s="73">
        <v>3</v>
      </c>
      <c r="J9249" s="81" t="s">
        <v>4230</v>
      </c>
      <c r="AL9249" s="144">
        <v>0</v>
      </c>
      <c r="AM9249" s="144">
        <v>3</v>
      </c>
      <c r="AN9249" s="144">
        <v>3</v>
      </c>
      <c r="AO9249" s="145">
        <v>3</v>
      </c>
    </row>
    <row r="9250" spans="2:41" ht="14.5" hidden="1" x14ac:dyDescent="0.35">
      <c r="B9250" s="45" t="s">
        <v>3314</v>
      </c>
      <c r="C9250" s="54">
        <v>984670</v>
      </c>
      <c r="D9250" s="54">
        <v>984670</v>
      </c>
      <c r="E9250" s="60" t="s">
        <v>3226</v>
      </c>
      <c r="F9250" s="73">
        <v>0</v>
      </c>
      <c r="G9250" s="73">
        <v>3</v>
      </c>
      <c r="H9250" s="73">
        <v>3</v>
      </c>
      <c r="I9250" s="73">
        <v>3</v>
      </c>
      <c r="J9250" s="81" t="s">
        <v>4230</v>
      </c>
      <c r="AL9250" s="144">
        <v>0</v>
      </c>
      <c r="AM9250" s="144">
        <v>3</v>
      </c>
      <c r="AN9250" s="144">
        <v>3</v>
      </c>
      <c r="AO9250" s="145">
        <v>3</v>
      </c>
    </row>
    <row r="9251" spans="2:41" ht="14.5" hidden="1" x14ac:dyDescent="0.35">
      <c r="B9251" s="45" t="s">
        <v>3314</v>
      </c>
      <c r="C9251" s="54">
        <v>984687</v>
      </c>
      <c r="D9251" s="54">
        <v>984687</v>
      </c>
      <c r="E9251" s="60" t="s">
        <v>3226</v>
      </c>
      <c r="F9251" s="73">
        <v>0</v>
      </c>
      <c r="G9251" s="73">
        <v>3</v>
      </c>
      <c r="H9251" s="73">
        <v>3</v>
      </c>
      <c r="I9251" s="73">
        <v>3</v>
      </c>
      <c r="J9251" s="81" t="s">
        <v>4230</v>
      </c>
      <c r="AL9251" s="144">
        <v>0</v>
      </c>
      <c r="AM9251" s="144">
        <v>3</v>
      </c>
      <c r="AN9251" s="144">
        <v>3</v>
      </c>
      <c r="AO9251" s="145">
        <v>3</v>
      </c>
    </row>
    <row r="9252" spans="2:41" ht="14.5" hidden="1" x14ac:dyDescent="0.35">
      <c r="B9252" s="45" t="s">
        <v>3314</v>
      </c>
      <c r="C9252" s="54">
        <v>984692</v>
      </c>
      <c r="D9252" s="54">
        <v>984692</v>
      </c>
      <c r="E9252" s="60" t="s">
        <v>3226</v>
      </c>
      <c r="F9252" s="73">
        <v>0</v>
      </c>
      <c r="G9252" s="73">
        <v>3</v>
      </c>
      <c r="H9252" s="73">
        <v>3</v>
      </c>
      <c r="I9252" s="73">
        <v>3</v>
      </c>
      <c r="J9252" s="81" t="s">
        <v>4230</v>
      </c>
      <c r="AL9252" s="144">
        <v>0</v>
      </c>
      <c r="AM9252" s="144">
        <v>3</v>
      </c>
      <c r="AN9252" s="144">
        <v>3</v>
      </c>
      <c r="AO9252" s="145">
        <v>3</v>
      </c>
    </row>
    <row r="9253" spans="2:41" ht="14.5" hidden="1" x14ac:dyDescent="0.35">
      <c r="B9253" s="45" t="s">
        <v>3314</v>
      </c>
      <c r="C9253" s="54">
        <v>843002</v>
      </c>
      <c r="D9253" s="54">
        <v>843002</v>
      </c>
      <c r="E9253" s="60" t="s">
        <v>3227</v>
      </c>
      <c r="F9253" s="73">
        <v>4.1666666666666671E-2</v>
      </c>
      <c r="G9253" s="73">
        <v>0</v>
      </c>
      <c r="H9253" s="73">
        <v>0</v>
      </c>
      <c r="I9253" s="73">
        <v>0</v>
      </c>
      <c r="J9253" s="272" t="s">
        <v>4231</v>
      </c>
      <c r="AL9253" s="144">
        <v>4.1666666666666671E-2</v>
      </c>
      <c r="AM9253" s="144">
        <v>0</v>
      </c>
      <c r="AN9253" s="144">
        <v>0</v>
      </c>
      <c r="AO9253" s="145">
        <v>0</v>
      </c>
    </row>
    <row r="9254" spans="2:41" ht="14.5" hidden="1" x14ac:dyDescent="0.35">
      <c r="B9254" s="45" t="s">
        <v>3314</v>
      </c>
      <c r="C9254" s="54">
        <v>843039</v>
      </c>
      <c r="D9254" s="54">
        <v>843039</v>
      </c>
      <c r="E9254" s="60" t="s">
        <v>3227</v>
      </c>
      <c r="F9254" s="73">
        <v>4.1666666666666671E-2</v>
      </c>
      <c r="G9254" s="73">
        <v>0</v>
      </c>
      <c r="H9254" s="73">
        <v>0</v>
      </c>
      <c r="I9254" s="73">
        <v>0</v>
      </c>
      <c r="J9254" s="272" t="s">
        <v>4231</v>
      </c>
      <c r="AL9254" s="144">
        <v>4.1666666666666671E-2</v>
      </c>
      <c r="AM9254" s="144">
        <v>0</v>
      </c>
      <c r="AN9254" s="144">
        <v>0</v>
      </c>
      <c r="AO9254" s="145">
        <v>0</v>
      </c>
    </row>
    <row r="9255" spans="2:41" ht="14.5" hidden="1" x14ac:dyDescent="0.35">
      <c r="B9255" s="45" t="s">
        <v>3314</v>
      </c>
      <c r="C9255" s="54">
        <v>843154</v>
      </c>
      <c r="D9255" s="54">
        <v>843154</v>
      </c>
      <c r="E9255" s="60" t="s">
        <v>3227</v>
      </c>
      <c r="F9255" s="73">
        <v>4.1666666666666671E-2</v>
      </c>
      <c r="G9255" s="73">
        <v>0</v>
      </c>
      <c r="H9255" s="73">
        <v>0</v>
      </c>
      <c r="I9255" s="73">
        <v>0</v>
      </c>
      <c r="J9255" s="272" t="s">
        <v>4231</v>
      </c>
      <c r="AL9255" s="144">
        <v>4.1666666666666671E-2</v>
      </c>
      <c r="AM9255" s="144">
        <v>0</v>
      </c>
      <c r="AN9255" s="144">
        <v>0</v>
      </c>
      <c r="AO9255" s="145">
        <v>0</v>
      </c>
    </row>
    <row r="9256" spans="2:41" ht="14.5" hidden="1" x14ac:dyDescent="0.35">
      <c r="B9256" s="45" t="s">
        <v>3314</v>
      </c>
      <c r="C9256" s="54">
        <v>843214</v>
      </c>
      <c r="D9256" s="54">
        <v>843214</v>
      </c>
      <c r="E9256" s="60" t="s">
        <v>3227</v>
      </c>
      <c r="F9256" s="73">
        <v>4.1666666666666671E-2</v>
      </c>
      <c r="G9256" s="73">
        <v>0</v>
      </c>
      <c r="H9256" s="73">
        <v>0</v>
      </c>
      <c r="I9256" s="73">
        <v>0</v>
      </c>
      <c r="J9256" s="272" t="s">
        <v>4231</v>
      </c>
      <c r="AL9256" s="144">
        <v>4.1666666666666671E-2</v>
      </c>
      <c r="AM9256" s="144">
        <v>0</v>
      </c>
      <c r="AN9256" s="144">
        <v>0</v>
      </c>
      <c r="AO9256" s="145">
        <v>0</v>
      </c>
    </row>
    <row r="9257" spans="2:41" ht="14.5" hidden="1" x14ac:dyDescent="0.35">
      <c r="B9257" s="45" t="s">
        <v>3314</v>
      </c>
      <c r="C9257" s="54">
        <v>843226</v>
      </c>
      <c r="D9257" s="54">
        <v>843226</v>
      </c>
      <c r="E9257" s="60" t="s">
        <v>3227</v>
      </c>
      <c r="F9257" s="73">
        <v>4.1666666666666671E-2</v>
      </c>
      <c r="G9257" s="73">
        <v>0</v>
      </c>
      <c r="H9257" s="73">
        <v>0</v>
      </c>
      <c r="I9257" s="73">
        <v>0</v>
      </c>
      <c r="J9257" s="272" t="s">
        <v>4231</v>
      </c>
      <c r="AL9257" s="144">
        <v>4.1666666666666671E-2</v>
      </c>
      <c r="AM9257" s="144">
        <v>0</v>
      </c>
      <c r="AN9257" s="144">
        <v>0</v>
      </c>
      <c r="AO9257" s="145">
        <v>0</v>
      </c>
    </row>
    <row r="9258" spans="2:41" ht="14.5" hidden="1" x14ac:dyDescent="0.35">
      <c r="B9258" s="45" t="s">
        <v>3314</v>
      </c>
      <c r="C9258" s="54">
        <v>843280</v>
      </c>
      <c r="D9258" s="54">
        <v>843280</v>
      </c>
      <c r="E9258" s="60" t="s">
        <v>3227</v>
      </c>
      <c r="F9258" s="73">
        <v>4.1666666666666671E-2</v>
      </c>
      <c r="G9258" s="73">
        <v>0</v>
      </c>
      <c r="H9258" s="73">
        <v>0</v>
      </c>
      <c r="I9258" s="73">
        <v>0</v>
      </c>
      <c r="J9258" s="272" t="s">
        <v>4231</v>
      </c>
      <c r="AL9258" s="144">
        <v>4.1666666666666671E-2</v>
      </c>
      <c r="AM9258" s="144">
        <v>0</v>
      </c>
      <c r="AN9258" s="144">
        <v>0</v>
      </c>
      <c r="AO9258" s="145">
        <v>0</v>
      </c>
    </row>
    <row r="9259" spans="2:41" ht="14.5" hidden="1" x14ac:dyDescent="0.35">
      <c r="B9259" s="45" t="s">
        <v>3314</v>
      </c>
      <c r="C9259" s="54">
        <v>843329</v>
      </c>
      <c r="D9259" s="54">
        <v>843329</v>
      </c>
      <c r="E9259" s="60" t="s">
        <v>3227</v>
      </c>
      <c r="F9259" s="73">
        <v>4.1666666666666671E-2</v>
      </c>
      <c r="G9259" s="73">
        <v>0</v>
      </c>
      <c r="H9259" s="73">
        <v>0</v>
      </c>
      <c r="I9259" s="73">
        <v>0</v>
      </c>
      <c r="J9259" s="272" t="s">
        <v>4231</v>
      </c>
      <c r="AL9259" s="144">
        <v>4.1666666666666671E-2</v>
      </c>
      <c r="AM9259" s="144">
        <v>0</v>
      </c>
      <c r="AN9259" s="144">
        <v>0</v>
      </c>
      <c r="AO9259" s="145">
        <v>0</v>
      </c>
    </row>
    <row r="9260" spans="2:41" ht="14.5" hidden="1" x14ac:dyDescent="0.35">
      <c r="B9260" s="45" t="s">
        <v>3314</v>
      </c>
      <c r="C9260" s="54">
        <v>843332</v>
      </c>
      <c r="D9260" s="54">
        <v>843332</v>
      </c>
      <c r="E9260" s="60" t="s">
        <v>3227</v>
      </c>
      <c r="F9260" s="73">
        <v>4.1666666666666671E-2</v>
      </c>
      <c r="G9260" s="73">
        <v>0</v>
      </c>
      <c r="H9260" s="73">
        <v>0</v>
      </c>
      <c r="I9260" s="73">
        <v>0</v>
      </c>
      <c r="J9260" s="272" t="s">
        <v>4231</v>
      </c>
      <c r="AL9260" s="144">
        <v>4.1666666666666671E-2</v>
      </c>
      <c r="AM9260" s="144">
        <v>0</v>
      </c>
      <c r="AN9260" s="144">
        <v>0</v>
      </c>
      <c r="AO9260" s="145">
        <v>0</v>
      </c>
    </row>
    <row r="9261" spans="2:41" ht="14.5" hidden="1" x14ac:dyDescent="0.35">
      <c r="B9261" s="45" t="s">
        <v>3314</v>
      </c>
      <c r="C9261" s="54">
        <v>843339</v>
      </c>
      <c r="D9261" s="54">
        <v>843339</v>
      </c>
      <c r="E9261" s="60" t="s">
        <v>3227</v>
      </c>
      <c r="F9261" s="73">
        <v>4.1666666666666671E-2</v>
      </c>
      <c r="G9261" s="73">
        <v>0</v>
      </c>
      <c r="H9261" s="73">
        <v>0</v>
      </c>
      <c r="I9261" s="73">
        <v>0</v>
      </c>
      <c r="J9261" s="272" t="s">
        <v>4231</v>
      </c>
      <c r="AL9261" s="144">
        <v>4.1666666666666671E-2</v>
      </c>
      <c r="AM9261" s="144">
        <v>0</v>
      </c>
      <c r="AN9261" s="144">
        <v>0</v>
      </c>
      <c r="AO9261" s="145">
        <v>0</v>
      </c>
    </row>
    <row r="9262" spans="2:41" ht="14.5" hidden="1" x14ac:dyDescent="0.35">
      <c r="B9262" s="45" t="s">
        <v>3314</v>
      </c>
      <c r="C9262" s="54">
        <v>843380</v>
      </c>
      <c r="D9262" s="54">
        <v>843380</v>
      </c>
      <c r="E9262" s="60" t="s">
        <v>3227</v>
      </c>
      <c r="F9262" s="73">
        <v>4.1666666666666671E-2</v>
      </c>
      <c r="G9262" s="73">
        <v>0</v>
      </c>
      <c r="H9262" s="73">
        <v>0</v>
      </c>
      <c r="I9262" s="73">
        <v>0</v>
      </c>
      <c r="J9262" s="272" t="s">
        <v>4231</v>
      </c>
      <c r="AL9262" s="144">
        <v>4.1666666666666671E-2</v>
      </c>
      <c r="AM9262" s="144">
        <v>0</v>
      </c>
      <c r="AN9262" s="144">
        <v>0</v>
      </c>
      <c r="AO9262" s="145">
        <v>0</v>
      </c>
    </row>
    <row r="9263" spans="2:41" ht="14.5" hidden="1" x14ac:dyDescent="0.35">
      <c r="B9263" s="45" t="s">
        <v>3314</v>
      </c>
      <c r="C9263" s="54">
        <v>843416</v>
      </c>
      <c r="D9263" s="54">
        <v>843416</v>
      </c>
      <c r="E9263" s="60" t="s">
        <v>3227</v>
      </c>
      <c r="F9263" s="73">
        <v>4.1666666666666671E-2</v>
      </c>
      <c r="G9263" s="73">
        <v>0</v>
      </c>
      <c r="H9263" s="73">
        <v>0</v>
      </c>
      <c r="I9263" s="73">
        <v>0</v>
      </c>
      <c r="J9263" s="272" t="s">
        <v>4231</v>
      </c>
      <c r="AL9263" s="144">
        <v>4.1666666666666671E-2</v>
      </c>
      <c r="AM9263" s="144">
        <v>0</v>
      </c>
      <c r="AN9263" s="144">
        <v>0</v>
      </c>
      <c r="AO9263" s="145">
        <v>0</v>
      </c>
    </row>
    <row r="9264" spans="2:41" ht="14.5" hidden="1" x14ac:dyDescent="0.35">
      <c r="B9264" s="45" t="s">
        <v>3314</v>
      </c>
      <c r="C9264" s="54">
        <v>843449</v>
      </c>
      <c r="D9264" s="54">
        <v>843449</v>
      </c>
      <c r="E9264" s="60" t="s">
        <v>3227</v>
      </c>
      <c r="F9264" s="73">
        <v>4.1666666666666671E-2</v>
      </c>
      <c r="G9264" s="73">
        <v>0</v>
      </c>
      <c r="H9264" s="73">
        <v>0</v>
      </c>
      <c r="I9264" s="73">
        <v>0</v>
      </c>
      <c r="J9264" s="272" t="s">
        <v>4231</v>
      </c>
      <c r="AL9264" s="144">
        <v>4.1666666666666671E-2</v>
      </c>
      <c r="AM9264" s="144">
        <v>0</v>
      </c>
      <c r="AN9264" s="144">
        <v>0</v>
      </c>
      <c r="AO9264" s="145">
        <v>0</v>
      </c>
    </row>
    <row r="9265" spans="2:41" ht="14.5" hidden="1" x14ac:dyDescent="0.35">
      <c r="B9265" s="45" t="s">
        <v>3314</v>
      </c>
      <c r="C9265" s="54">
        <v>843488</v>
      </c>
      <c r="D9265" s="54">
        <v>843488</v>
      </c>
      <c r="E9265" s="60" t="s">
        <v>3227</v>
      </c>
      <c r="F9265" s="73">
        <v>4.1666666666666671E-2</v>
      </c>
      <c r="G9265" s="73">
        <v>0</v>
      </c>
      <c r="H9265" s="73">
        <v>0</v>
      </c>
      <c r="I9265" s="73">
        <v>0</v>
      </c>
      <c r="J9265" s="272" t="s">
        <v>4231</v>
      </c>
      <c r="AL9265" s="144">
        <v>4.1666666666666671E-2</v>
      </c>
      <c r="AM9265" s="144">
        <v>0</v>
      </c>
      <c r="AN9265" s="144">
        <v>0</v>
      </c>
      <c r="AO9265" s="145">
        <v>0</v>
      </c>
    </row>
    <row r="9266" spans="2:41" ht="14.5" hidden="1" x14ac:dyDescent="0.35">
      <c r="B9266" s="45" t="s">
        <v>3314</v>
      </c>
      <c r="C9266" s="54">
        <v>843491</v>
      </c>
      <c r="D9266" s="54">
        <v>843491</v>
      </c>
      <c r="E9266" s="60" t="s">
        <v>3227</v>
      </c>
      <c r="F9266" s="73">
        <v>4.1666666666666671E-2</v>
      </c>
      <c r="G9266" s="73">
        <v>0</v>
      </c>
      <c r="H9266" s="73">
        <v>0</v>
      </c>
      <c r="I9266" s="73">
        <v>0</v>
      </c>
      <c r="J9266" s="272" t="s">
        <v>4231</v>
      </c>
      <c r="AL9266" s="144">
        <v>4.1666666666666671E-2</v>
      </c>
      <c r="AM9266" s="144">
        <v>0</v>
      </c>
      <c r="AN9266" s="144">
        <v>0</v>
      </c>
      <c r="AO9266" s="145">
        <v>0</v>
      </c>
    </row>
    <row r="9267" spans="2:41" ht="14.5" hidden="1" x14ac:dyDescent="0.35">
      <c r="B9267" s="45" t="s">
        <v>3314</v>
      </c>
      <c r="C9267" s="54">
        <v>843498</v>
      </c>
      <c r="D9267" s="54">
        <v>843498</v>
      </c>
      <c r="E9267" s="60" t="s">
        <v>3227</v>
      </c>
      <c r="F9267" s="73">
        <v>4.1666666666666671E-2</v>
      </c>
      <c r="G9267" s="73">
        <v>0</v>
      </c>
      <c r="H9267" s="73">
        <v>0</v>
      </c>
      <c r="I9267" s="73">
        <v>0</v>
      </c>
      <c r="J9267" s="272" t="s">
        <v>4231</v>
      </c>
      <c r="AL9267" s="144">
        <v>4.1666666666666671E-2</v>
      </c>
      <c r="AM9267" s="144">
        <v>0</v>
      </c>
      <c r="AN9267" s="144">
        <v>0</v>
      </c>
      <c r="AO9267" s="145">
        <v>0</v>
      </c>
    </row>
    <row r="9268" spans="2:41" ht="14.5" hidden="1" x14ac:dyDescent="0.35">
      <c r="B9268" s="45" t="s">
        <v>3314</v>
      </c>
      <c r="C9268" s="54">
        <v>843522</v>
      </c>
      <c r="D9268" s="54">
        <v>843522</v>
      </c>
      <c r="E9268" s="60" t="s">
        <v>3227</v>
      </c>
      <c r="F9268" s="73">
        <v>4.1666666666666671E-2</v>
      </c>
      <c r="G9268" s="73">
        <v>0</v>
      </c>
      <c r="H9268" s="73">
        <v>0</v>
      </c>
      <c r="I9268" s="73">
        <v>0</v>
      </c>
      <c r="J9268" s="272" t="s">
        <v>4231</v>
      </c>
      <c r="AL9268" s="144">
        <v>4.1666666666666671E-2</v>
      </c>
      <c r="AM9268" s="144">
        <v>0</v>
      </c>
      <c r="AN9268" s="144">
        <v>0</v>
      </c>
      <c r="AO9268" s="145">
        <v>0</v>
      </c>
    </row>
    <row r="9269" spans="2:41" ht="14.5" hidden="1" x14ac:dyDescent="0.35">
      <c r="B9269" s="45" t="s">
        <v>3314</v>
      </c>
      <c r="C9269" s="54">
        <v>843541</v>
      </c>
      <c r="D9269" s="54">
        <v>843541</v>
      </c>
      <c r="E9269" s="60" t="s">
        <v>3227</v>
      </c>
      <c r="F9269" s="73">
        <v>4.1666666666666671E-2</v>
      </c>
      <c r="G9269" s="73">
        <v>0</v>
      </c>
      <c r="H9269" s="73">
        <v>0</v>
      </c>
      <c r="I9269" s="73">
        <v>0</v>
      </c>
      <c r="J9269" s="272" t="s">
        <v>4231</v>
      </c>
      <c r="AL9269" s="144">
        <v>4.1666666666666671E-2</v>
      </c>
      <c r="AM9269" s="144">
        <v>0</v>
      </c>
      <c r="AN9269" s="144">
        <v>0</v>
      </c>
      <c r="AO9269" s="145">
        <v>0</v>
      </c>
    </row>
    <row r="9270" spans="2:41" ht="14.5" hidden="1" x14ac:dyDescent="0.35">
      <c r="B9270" s="45" t="s">
        <v>3314</v>
      </c>
      <c r="C9270" s="54">
        <v>843592</v>
      </c>
      <c r="D9270" s="54">
        <v>843592</v>
      </c>
      <c r="E9270" s="60" t="s">
        <v>3227</v>
      </c>
      <c r="F9270" s="73">
        <v>4.1666666666666671E-2</v>
      </c>
      <c r="G9270" s="73">
        <v>0</v>
      </c>
      <c r="H9270" s="73">
        <v>0</v>
      </c>
      <c r="I9270" s="73">
        <v>0</v>
      </c>
      <c r="J9270" s="272" t="s">
        <v>4231</v>
      </c>
      <c r="AL9270" s="144">
        <v>4.1666666666666671E-2</v>
      </c>
      <c r="AM9270" s="144">
        <v>0</v>
      </c>
      <c r="AN9270" s="144">
        <v>0</v>
      </c>
      <c r="AO9270" s="145">
        <v>0</v>
      </c>
    </row>
    <row r="9271" spans="2:41" ht="14.5" hidden="1" x14ac:dyDescent="0.35">
      <c r="B9271" s="45" t="s">
        <v>3314</v>
      </c>
      <c r="C9271" s="54">
        <v>843669</v>
      </c>
      <c r="D9271" s="54">
        <v>843669</v>
      </c>
      <c r="E9271" s="60" t="s">
        <v>3227</v>
      </c>
      <c r="F9271" s="73">
        <v>4.1666666666666671E-2</v>
      </c>
      <c r="G9271" s="73">
        <v>0</v>
      </c>
      <c r="H9271" s="73">
        <v>0</v>
      </c>
      <c r="I9271" s="73">
        <v>0</v>
      </c>
      <c r="J9271" s="272" t="s">
        <v>4231</v>
      </c>
      <c r="AL9271" s="144">
        <v>4.1666666666666671E-2</v>
      </c>
      <c r="AM9271" s="144">
        <v>0</v>
      </c>
      <c r="AN9271" s="144">
        <v>0</v>
      </c>
      <c r="AO9271" s="145">
        <v>0</v>
      </c>
    </row>
    <row r="9272" spans="2:41" ht="14.5" hidden="1" x14ac:dyDescent="0.35">
      <c r="B9272" s="45" t="s">
        <v>3314</v>
      </c>
      <c r="C9272" s="54">
        <v>843682</v>
      </c>
      <c r="D9272" s="54">
        <v>843682</v>
      </c>
      <c r="E9272" s="60" t="s">
        <v>3227</v>
      </c>
      <c r="F9272" s="73">
        <v>4.1666666666666671E-2</v>
      </c>
      <c r="G9272" s="73">
        <v>0</v>
      </c>
      <c r="H9272" s="73">
        <v>0</v>
      </c>
      <c r="I9272" s="73">
        <v>0</v>
      </c>
      <c r="J9272" s="272" t="s">
        <v>4231</v>
      </c>
      <c r="AL9272" s="144">
        <v>4.1666666666666671E-2</v>
      </c>
      <c r="AM9272" s="144">
        <v>0</v>
      </c>
      <c r="AN9272" s="144">
        <v>0</v>
      </c>
      <c r="AO9272" s="145">
        <v>0</v>
      </c>
    </row>
    <row r="9273" spans="2:41" ht="14.5" hidden="1" x14ac:dyDescent="0.35">
      <c r="B9273" s="45" t="s">
        <v>3314</v>
      </c>
      <c r="C9273" s="54">
        <v>843727</v>
      </c>
      <c r="D9273" s="54">
        <v>843727</v>
      </c>
      <c r="E9273" s="60" t="s">
        <v>3227</v>
      </c>
      <c r="F9273" s="73">
        <v>4.1666666666666671E-2</v>
      </c>
      <c r="G9273" s="73">
        <v>0</v>
      </c>
      <c r="H9273" s="73">
        <v>0</v>
      </c>
      <c r="I9273" s="73">
        <v>0</v>
      </c>
      <c r="J9273" s="272" t="s">
        <v>4231</v>
      </c>
      <c r="AL9273" s="144">
        <v>4.1666666666666671E-2</v>
      </c>
      <c r="AM9273" s="144">
        <v>0</v>
      </c>
      <c r="AN9273" s="144">
        <v>0</v>
      </c>
      <c r="AO9273" s="145">
        <v>0</v>
      </c>
    </row>
    <row r="9274" spans="2:41" ht="14.5" hidden="1" x14ac:dyDescent="0.35">
      <c r="B9274" s="45" t="s">
        <v>3314</v>
      </c>
      <c r="C9274" s="54">
        <v>843740</v>
      </c>
      <c r="D9274" s="54">
        <v>843740</v>
      </c>
      <c r="E9274" s="60" t="s">
        <v>3227</v>
      </c>
      <c r="F9274" s="73">
        <v>4.1666666666666671E-2</v>
      </c>
      <c r="G9274" s="73">
        <v>0</v>
      </c>
      <c r="H9274" s="73">
        <v>0</v>
      </c>
      <c r="I9274" s="73">
        <v>0</v>
      </c>
      <c r="J9274" s="272" t="s">
        <v>4231</v>
      </c>
      <c r="AL9274" s="144">
        <v>4.1666666666666671E-2</v>
      </c>
      <c r="AM9274" s="144">
        <v>0</v>
      </c>
      <c r="AN9274" s="144">
        <v>0</v>
      </c>
      <c r="AO9274" s="145">
        <v>0</v>
      </c>
    </row>
    <row r="9275" spans="2:41" ht="14.5" hidden="1" x14ac:dyDescent="0.35">
      <c r="B9275" s="45" t="s">
        <v>3314</v>
      </c>
      <c r="C9275" s="54">
        <v>843761</v>
      </c>
      <c r="D9275" s="54">
        <v>843761</v>
      </c>
      <c r="E9275" s="60" t="s">
        <v>3227</v>
      </c>
      <c r="F9275" s="73">
        <v>4.1666666666666671E-2</v>
      </c>
      <c r="G9275" s="73">
        <v>0</v>
      </c>
      <c r="H9275" s="73">
        <v>0</v>
      </c>
      <c r="I9275" s="73">
        <v>0</v>
      </c>
      <c r="J9275" s="272" t="s">
        <v>4231</v>
      </c>
      <c r="AL9275" s="144">
        <v>4.1666666666666671E-2</v>
      </c>
      <c r="AM9275" s="144">
        <v>0</v>
      </c>
      <c r="AN9275" s="144">
        <v>0</v>
      </c>
      <c r="AO9275" s="145">
        <v>0</v>
      </c>
    </row>
    <row r="9276" spans="2:41" ht="14.5" hidden="1" x14ac:dyDescent="0.35">
      <c r="B9276" s="45" t="s">
        <v>3314</v>
      </c>
      <c r="C9276" s="54">
        <v>843764</v>
      </c>
      <c r="D9276" s="54">
        <v>843764</v>
      </c>
      <c r="E9276" s="60" t="s">
        <v>3227</v>
      </c>
      <c r="F9276" s="73">
        <v>4.1666666666666671E-2</v>
      </c>
      <c r="G9276" s="73">
        <v>0</v>
      </c>
      <c r="H9276" s="73">
        <v>0</v>
      </c>
      <c r="I9276" s="73">
        <v>0</v>
      </c>
      <c r="J9276" s="272" t="s">
        <v>4231</v>
      </c>
      <c r="AL9276" s="144">
        <v>4.1666666666666671E-2</v>
      </c>
      <c r="AM9276" s="144">
        <v>0</v>
      </c>
      <c r="AN9276" s="144">
        <v>0</v>
      </c>
      <c r="AO9276" s="145">
        <v>0</v>
      </c>
    </row>
    <row r="9277" spans="2:41" ht="14.5" hidden="1" x14ac:dyDescent="0.35">
      <c r="B9277" s="45" t="s">
        <v>3314</v>
      </c>
      <c r="C9277" s="54">
        <v>843815</v>
      </c>
      <c r="D9277" s="54">
        <v>843815</v>
      </c>
      <c r="E9277" s="60" t="s">
        <v>3227</v>
      </c>
      <c r="F9277" s="73">
        <v>4.1666666666666671E-2</v>
      </c>
      <c r="G9277" s="73">
        <v>0</v>
      </c>
      <c r="H9277" s="73">
        <v>0</v>
      </c>
      <c r="I9277" s="73">
        <v>0</v>
      </c>
      <c r="J9277" s="272" t="s">
        <v>4231</v>
      </c>
      <c r="AL9277" s="144">
        <v>4.1666666666666671E-2</v>
      </c>
      <c r="AM9277" s="144">
        <v>0</v>
      </c>
      <c r="AN9277" s="144">
        <v>0</v>
      </c>
      <c r="AO9277" s="145">
        <v>0</v>
      </c>
    </row>
    <row r="9278" spans="2:41" ht="14.5" hidden="1" x14ac:dyDescent="0.35">
      <c r="B9278" s="45" t="s">
        <v>3314</v>
      </c>
      <c r="C9278" s="54">
        <v>843828</v>
      </c>
      <c r="D9278" s="54">
        <v>843828</v>
      </c>
      <c r="E9278" s="60" t="s">
        <v>3227</v>
      </c>
      <c r="F9278" s="73">
        <v>4.1666666666666671E-2</v>
      </c>
      <c r="G9278" s="73">
        <v>0</v>
      </c>
      <c r="H9278" s="73">
        <v>0</v>
      </c>
      <c r="I9278" s="73">
        <v>0</v>
      </c>
      <c r="J9278" s="272" t="s">
        <v>4231</v>
      </c>
      <c r="AL9278" s="144">
        <v>4.1666666666666671E-2</v>
      </c>
      <c r="AM9278" s="144">
        <v>0</v>
      </c>
      <c r="AN9278" s="144">
        <v>0</v>
      </c>
      <c r="AO9278" s="145">
        <v>0</v>
      </c>
    </row>
    <row r="9279" spans="2:41" ht="14.5" hidden="1" x14ac:dyDescent="0.35">
      <c r="B9279" s="45" t="s">
        <v>3314</v>
      </c>
      <c r="C9279" s="54">
        <v>843869</v>
      </c>
      <c r="D9279" s="54">
        <v>843869</v>
      </c>
      <c r="E9279" s="60" t="s">
        <v>3227</v>
      </c>
      <c r="F9279" s="73">
        <v>4.1666666666666671E-2</v>
      </c>
      <c r="G9279" s="73">
        <v>0</v>
      </c>
      <c r="H9279" s="73">
        <v>0</v>
      </c>
      <c r="I9279" s="73">
        <v>0</v>
      </c>
      <c r="J9279" s="272" t="s">
        <v>4231</v>
      </c>
      <c r="AL9279" s="144">
        <v>4.1666666666666671E-2</v>
      </c>
      <c r="AM9279" s="144">
        <v>0</v>
      </c>
      <c r="AN9279" s="144">
        <v>0</v>
      </c>
      <c r="AO9279" s="145">
        <v>0</v>
      </c>
    </row>
    <row r="9280" spans="2:41" ht="14.5" hidden="1" x14ac:dyDescent="0.35">
      <c r="B9280" s="45" t="s">
        <v>3314</v>
      </c>
      <c r="C9280" s="54">
        <v>843912</v>
      </c>
      <c r="D9280" s="54">
        <v>843912</v>
      </c>
      <c r="E9280" s="60" t="s">
        <v>3227</v>
      </c>
      <c r="F9280" s="73">
        <v>4.1666666666666671E-2</v>
      </c>
      <c r="G9280" s="73">
        <v>0</v>
      </c>
      <c r="H9280" s="73">
        <v>0</v>
      </c>
      <c r="I9280" s="73">
        <v>0</v>
      </c>
      <c r="J9280" s="272" t="s">
        <v>4231</v>
      </c>
      <c r="AL9280" s="144">
        <v>4.1666666666666671E-2</v>
      </c>
      <c r="AM9280" s="144">
        <v>0</v>
      </c>
      <c r="AN9280" s="144">
        <v>0</v>
      </c>
      <c r="AO9280" s="145">
        <v>0</v>
      </c>
    </row>
    <row r="9281" spans="2:41" ht="14.5" hidden="1" x14ac:dyDescent="0.35">
      <c r="B9281" s="45" t="s">
        <v>3314</v>
      </c>
      <c r="C9281" s="54">
        <v>843914</v>
      </c>
      <c r="D9281" s="54">
        <v>843914</v>
      </c>
      <c r="E9281" s="60" t="s">
        <v>3227</v>
      </c>
      <c r="F9281" s="73">
        <v>4.1666666666666671E-2</v>
      </c>
      <c r="G9281" s="73">
        <v>0</v>
      </c>
      <c r="H9281" s="73">
        <v>0</v>
      </c>
      <c r="I9281" s="73">
        <v>0</v>
      </c>
      <c r="J9281" s="272" t="s">
        <v>4231</v>
      </c>
      <c r="AL9281" s="144">
        <v>4.1666666666666671E-2</v>
      </c>
      <c r="AM9281" s="144">
        <v>0</v>
      </c>
      <c r="AN9281" s="144">
        <v>0</v>
      </c>
      <c r="AO9281" s="145">
        <v>0</v>
      </c>
    </row>
    <row r="9282" spans="2:41" ht="14.5" hidden="1" x14ac:dyDescent="0.35">
      <c r="B9282" s="45" t="s">
        <v>3314</v>
      </c>
      <c r="C9282" s="54">
        <v>843933</v>
      </c>
      <c r="D9282" s="54">
        <v>843933</v>
      </c>
      <c r="E9282" s="60" t="s">
        <v>3227</v>
      </c>
      <c r="F9282" s="73">
        <v>4.1666666666666671E-2</v>
      </c>
      <c r="G9282" s="73">
        <v>0</v>
      </c>
      <c r="H9282" s="73">
        <v>0</v>
      </c>
      <c r="I9282" s="73">
        <v>0</v>
      </c>
      <c r="J9282" s="272" t="s">
        <v>4231</v>
      </c>
      <c r="AL9282" s="144">
        <v>4.1666666666666671E-2</v>
      </c>
      <c r="AM9282" s="144">
        <v>0</v>
      </c>
      <c r="AN9282" s="144">
        <v>0</v>
      </c>
      <c r="AO9282" s="145">
        <v>0</v>
      </c>
    </row>
    <row r="9283" spans="2:41" ht="14.5" hidden="1" x14ac:dyDescent="0.35">
      <c r="B9283" s="45" t="s">
        <v>3314</v>
      </c>
      <c r="C9283" s="54">
        <v>843935</v>
      </c>
      <c r="D9283" s="54">
        <v>843935</v>
      </c>
      <c r="E9283" s="60" t="s">
        <v>3227</v>
      </c>
      <c r="F9283" s="73">
        <v>4.1666666666666671E-2</v>
      </c>
      <c r="G9283" s="73">
        <v>0</v>
      </c>
      <c r="H9283" s="73">
        <v>0</v>
      </c>
      <c r="I9283" s="73">
        <v>0</v>
      </c>
      <c r="J9283" s="272" t="s">
        <v>4231</v>
      </c>
      <c r="AL9283" s="144">
        <v>4.1666666666666671E-2</v>
      </c>
      <c r="AM9283" s="144">
        <v>0</v>
      </c>
      <c r="AN9283" s="144">
        <v>0</v>
      </c>
      <c r="AO9283" s="145">
        <v>0</v>
      </c>
    </row>
    <row r="9284" spans="2:41" ht="14.5" hidden="1" x14ac:dyDescent="0.35">
      <c r="B9284" s="45" t="s">
        <v>3314</v>
      </c>
      <c r="C9284" s="54">
        <v>843941</v>
      </c>
      <c r="D9284" s="54">
        <v>843941</v>
      </c>
      <c r="E9284" s="60" t="s">
        <v>3227</v>
      </c>
      <c r="F9284" s="73">
        <v>4.1666666666666671E-2</v>
      </c>
      <c r="G9284" s="73">
        <v>0</v>
      </c>
      <c r="H9284" s="73">
        <v>0</v>
      </c>
      <c r="I9284" s="73">
        <v>0</v>
      </c>
      <c r="J9284" s="272" t="s">
        <v>4231</v>
      </c>
      <c r="AL9284" s="144">
        <v>4.1666666666666671E-2</v>
      </c>
      <c r="AM9284" s="144">
        <v>0</v>
      </c>
      <c r="AN9284" s="144">
        <v>0</v>
      </c>
      <c r="AO9284" s="145">
        <v>0</v>
      </c>
    </row>
    <row r="9285" spans="2:41" ht="14.5" hidden="1" x14ac:dyDescent="0.35">
      <c r="B9285" s="45" t="s">
        <v>3314</v>
      </c>
      <c r="C9285" s="54">
        <v>843950</v>
      </c>
      <c r="D9285" s="54">
        <v>843950</v>
      </c>
      <c r="E9285" s="60" t="s">
        <v>3227</v>
      </c>
      <c r="F9285" s="73">
        <v>4.1666666666666671E-2</v>
      </c>
      <c r="G9285" s="73">
        <v>0</v>
      </c>
      <c r="H9285" s="73">
        <v>0</v>
      </c>
      <c r="I9285" s="73">
        <v>0</v>
      </c>
      <c r="J9285" s="272" t="s">
        <v>4231</v>
      </c>
      <c r="AL9285" s="144">
        <v>4.1666666666666671E-2</v>
      </c>
      <c r="AM9285" s="144">
        <v>0</v>
      </c>
      <c r="AN9285" s="144">
        <v>0</v>
      </c>
      <c r="AO9285" s="145">
        <v>0</v>
      </c>
    </row>
    <row r="9286" spans="2:41" ht="14.5" hidden="1" x14ac:dyDescent="0.35">
      <c r="B9286" s="45" t="s">
        <v>3314</v>
      </c>
      <c r="C9286" s="54">
        <v>843966</v>
      </c>
      <c r="D9286" s="54">
        <v>843966</v>
      </c>
      <c r="E9286" s="60" t="s">
        <v>3227</v>
      </c>
      <c r="F9286" s="73">
        <v>4.1666666666666671E-2</v>
      </c>
      <c r="G9286" s="73">
        <v>0</v>
      </c>
      <c r="H9286" s="73">
        <v>0</v>
      </c>
      <c r="I9286" s="73">
        <v>0</v>
      </c>
      <c r="J9286" s="272" t="s">
        <v>4231</v>
      </c>
      <c r="AL9286" s="144">
        <v>4.1666666666666671E-2</v>
      </c>
      <c r="AM9286" s="144">
        <v>0</v>
      </c>
      <c r="AN9286" s="144">
        <v>0</v>
      </c>
      <c r="AO9286" s="145">
        <v>0</v>
      </c>
    </row>
    <row r="9287" spans="2:41" ht="14.5" hidden="1" x14ac:dyDescent="0.35">
      <c r="B9287" s="45" t="s">
        <v>3314</v>
      </c>
      <c r="C9287" s="54">
        <v>843968</v>
      </c>
      <c r="D9287" s="54">
        <v>843968</v>
      </c>
      <c r="E9287" s="60" t="s">
        <v>3227</v>
      </c>
      <c r="F9287" s="73">
        <v>4.1666666666666671E-2</v>
      </c>
      <c r="G9287" s="73">
        <v>0</v>
      </c>
      <c r="H9287" s="73">
        <v>0</v>
      </c>
      <c r="I9287" s="73">
        <v>0</v>
      </c>
      <c r="J9287" s="272" t="s">
        <v>4231</v>
      </c>
      <c r="AL9287" s="144">
        <v>4.1666666666666671E-2</v>
      </c>
      <c r="AM9287" s="144">
        <v>0</v>
      </c>
      <c r="AN9287" s="144">
        <v>0</v>
      </c>
      <c r="AO9287" s="145">
        <v>0</v>
      </c>
    </row>
    <row r="9288" spans="2:41" ht="14.5" hidden="1" x14ac:dyDescent="0.35">
      <c r="B9288" s="45" t="s">
        <v>3314</v>
      </c>
      <c r="C9288" s="54">
        <v>843970</v>
      </c>
      <c r="D9288" s="54">
        <v>843970</v>
      </c>
      <c r="E9288" s="60" t="s">
        <v>3227</v>
      </c>
      <c r="F9288" s="73">
        <v>4.1666666666666671E-2</v>
      </c>
      <c r="G9288" s="73">
        <v>0</v>
      </c>
      <c r="H9288" s="73">
        <v>0</v>
      </c>
      <c r="I9288" s="73">
        <v>0</v>
      </c>
      <c r="J9288" s="272" t="s">
        <v>4231</v>
      </c>
      <c r="AL9288" s="144">
        <v>4.1666666666666671E-2</v>
      </c>
      <c r="AM9288" s="144">
        <v>0</v>
      </c>
      <c r="AN9288" s="144">
        <v>0</v>
      </c>
      <c r="AO9288" s="145">
        <v>0</v>
      </c>
    </row>
    <row r="9289" spans="2:41" ht="14.5" hidden="1" x14ac:dyDescent="0.35">
      <c r="B9289" s="45" t="s">
        <v>3314</v>
      </c>
      <c r="C9289" s="54">
        <v>8440083</v>
      </c>
      <c r="D9289" s="54">
        <v>8440083</v>
      </c>
      <c r="E9289" s="60" t="s">
        <v>3227</v>
      </c>
      <c r="F9289" s="73">
        <v>4.1666666666666671E-2</v>
      </c>
      <c r="G9289" s="73">
        <v>0</v>
      </c>
      <c r="H9289" s="73">
        <v>0</v>
      </c>
      <c r="I9289" s="73">
        <v>0</v>
      </c>
      <c r="J9289" s="272" t="s">
        <v>4231</v>
      </c>
      <c r="AL9289" s="144">
        <v>4.1666666666666671E-2</v>
      </c>
      <c r="AM9289" s="144">
        <v>0</v>
      </c>
      <c r="AN9289" s="144">
        <v>0</v>
      </c>
      <c r="AO9289" s="145">
        <v>0</v>
      </c>
    </row>
    <row r="9290" spans="2:41" ht="14.5" hidden="1" x14ac:dyDescent="0.35">
      <c r="B9290" s="45" t="s">
        <v>3314</v>
      </c>
      <c r="C9290" s="54">
        <v>8440085</v>
      </c>
      <c r="D9290" s="54">
        <v>8440085</v>
      </c>
      <c r="E9290" s="60" t="s">
        <v>3227</v>
      </c>
      <c r="F9290" s="73">
        <v>4.1666666666666671E-2</v>
      </c>
      <c r="G9290" s="73">
        <v>0</v>
      </c>
      <c r="H9290" s="73">
        <v>0</v>
      </c>
      <c r="I9290" s="73">
        <v>0</v>
      </c>
      <c r="J9290" s="272" t="s">
        <v>4231</v>
      </c>
      <c r="AL9290" s="144">
        <v>4.1666666666666671E-2</v>
      </c>
      <c r="AM9290" s="144">
        <v>0</v>
      </c>
      <c r="AN9290" s="144">
        <v>0</v>
      </c>
      <c r="AO9290" s="145">
        <v>0</v>
      </c>
    </row>
    <row r="9291" spans="2:41" ht="14.5" hidden="1" x14ac:dyDescent="0.35">
      <c r="B9291" s="45" t="s">
        <v>3314</v>
      </c>
      <c r="C9291" s="54">
        <v>8440089</v>
      </c>
      <c r="D9291" s="54">
        <v>8440090</v>
      </c>
      <c r="E9291" s="60" t="s">
        <v>3227</v>
      </c>
      <c r="F9291" s="73">
        <v>4.1666666666666671E-2</v>
      </c>
      <c r="G9291" s="73">
        <v>0</v>
      </c>
      <c r="H9291" s="73">
        <v>0</v>
      </c>
      <c r="I9291" s="73">
        <v>0</v>
      </c>
      <c r="J9291" s="272" t="s">
        <v>4231</v>
      </c>
      <c r="AL9291" s="144">
        <v>4.1666666666666671E-2</v>
      </c>
      <c r="AM9291" s="144">
        <v>0</v>
      </c>
      <c r="AN9291" s="144">
        <v>0</v>
      </c>
      <c r="AO9291" s="145">
        <v>0</v>
      </c>
    </row>
    <row r="9292" spans="2:41" ht="14.5" hidden="1" x14ac:dyDescent="0.35">
      <c r="B9292" s="45" t="s">
        <v>3314</v>
      </c>
      <c r="C9292" s="54">
        <v>8440097</v>
      </c>
      <c r="D9292" s="54">
        <v>8440097</v>
      </c>
      <c r="E9292" s="60" t="s">
        <v>3227</v>
      </c>
      <c r="F9292" s="73">
        <v>4.1666666666666671E-2</v>
      </c>
      <c r="G9292" s="73">
        <v>0</v>
      </c>
      <c r="H9292" s="73">
        <v>0</v>
      </c>
      <c r="I9292" s="73">
        <v>0</v>
      </c>
      <c r="J9292" s="272" t="s">
        <v>4231</v>
      </c>
      <c r="AL9292" s="144">
        <v>4.1666666666666671E-2</v>
      </c>
      <c r="AM9292" s="144">
        <v>0</v>
      </c>
      <c r="AN9292" s="144">
        <v>0</v>
      </c>
      <c r="AO9292" s="145">
        <v>0</v>
      </c>
    </row>
    <row r="9293" spans="2:41" ht="14.5" hidden="1" x14ac:dyDescent="0.35">
      <c r="B9293" s="45" t="s">
        <v>3314</v>
      </c>
      <c r="C9293" s="54">
        <v>8440548</v>
      </c>
      <c r="D9293" s="54">
        <v>8440548</v>
      </c>
      <c r="E9293" s="60" t="s">
        <v>3227</v>
      </c>
      <c r="F9293" s="73">
        <v>4.1666666666666671E-2</v>
      </c>
      <c r="G9293" s="73">
        <v>0</v>
      </c>
      <c r="H9293" s="73">
        <v>0</v>
      </c>
      <c r="I9293" s="73">
        <v>0</v>
      </c>
      <c r="J9293" s="272" t="s">
        <v>4231</v>
      </c>
      <c r="AL9293" s="144">
        <v>4.1666666666666671E-2</v>
      </c>
      <c r="AM9293" s="144">
        <v>0</v>
      </c>
      <c r="AN9293" s="144">
        <v>0</v>
      </c>
      <c r="AO9293" s="145">
        <v>0</v>
      </c>
    </row>
    <row r="9294" spans="2:41" ht="14.5" hidden="1" x14ac:dyDescent="0.35">
      <c r="B9294" s="45" t="s">
        <v>3314</v>
      </c>
      <c r="C9294" s="54">
        <v>8440584</v>
      </c>
      <c r="D9294" s="54">
        <v>8440584</v>
      </c>
      <c r="E9294" s="60" t="s">
        <v>3227</v>
      </c>
      <c r="F9294" s="73">
        <v>4.1666666666666671E-2</v>
      </c>
      <c r="G9294" s="73">
        <v>0</v>
      </c>
      <c r="H9294" s="73">
        <v>0</v>
      </c>
      <c r="I9294" s="73">
        <v>0</v>
      </c>
      <c r="J9294" s="272" t="s">
        <v>4231</v>
      </c>
      <c r="AL9294" s="144">
        <v>4.1666666666666671E-2</v>
      </c>
      <c r="AM9294" s="144">
        <v>0</v>
      </c>
      <c r="AN9294" s="144">
        <v>0</v>
      </c>
      <c r="AO9294" s="145">
        <v>0</v>
      </c>
    </row>
    <row r="9295" spans="2:41" ht="14.5" hidden="1" x14ac:dyDescent="0.35">
      <c r="B9295" s="45" t="s">
        <v>3314</v>
      </c>
      <c r="C9295" s="54">
        <v>8440981</v>
      </c>
      <c r="D9295" s="54">
        <v>8440981</v>
      </c>
      <c r="E9295" s="60" t="s">
        <v>3227</v>
      </c>
      <c r="F9295" s="73">
        <v>4.1666666666666671E-2</v>
      </c>
      <c r="G9295" s="73">
        <v>0</v>
      </c>
      <c r="H9295" s="73">
        <v>0</v>
      </c>
      <c r="I9295" s="73">
        <v>0</v>
      </c>
      <c r="J9295" s="272" t="s">
        <v>4231</v>
      </c>
      <c r="AL9295" s="144">
        <v>4.1666666666666671E-2</v>
      </c>
      <c r="AM9295" s="144">
        <v>0</v>
      </c>
      <c r="AN9295" s="144">
        <v>0</v>
      </c>
      <c r="AO9295" s="145">
        <v>0</v>
      </c>
    </row>
    <row r="9296" spans="2:41" ht="14.5" hidden="1" x14ac:dyDescent="0.35">
      <c r="B9296" s="45" t="s">
        <v>3314</v>
      </c>
      <c r="C9296" s="54">
        <v>8440983</v>
      </c>
      <c r="D9296" s="54">
        <v>8440983</v>
      </c>
      <c r="E9296" s="60" t="s">
        <v>3227</v>
      </c>
      <c r="F9296" s="73">
        <v>4.1666666666666671E-2</v>
      </c>
      <c r="G9296" s="73">
        <v>0</v>
      </c>
      <c r="H9296" s="73">
        <v>0</v>
      </c>
      <c r="I9296" s="73">
        <v>0</v>
      </c>
      <c r="J9296" s="272" t="s">
        <v>4231</v>
      </c>
      <c r="AL9296" s="144">
        <v>4.1666666666666671E-2</v>
      </c>
      <c r="AM9296" s="144">
        <v>0</v>
      </c>
      <c r="AN9296" s="144">
        <v>0</v>
      </c>
      <c r="AO9296" s="145">
        <v>0</v>
      </c>
    </row>
    <row r="9297" spans="2:41" ht="14.5" hidden="1" x14ac:dyDescent="0.35">
      <c r="B9297" s="45" t="s">
        <v>3314</v>
      </c>
      <c r="C9297" s="54">
        <v>844242</v>
      </c>
      <c r="D9297" s="54">
        <v>844242</v>
      </c>
      <c r="E9297" s="60" t="s">
        <v>3227</v>
      </c>
      <c r="F9297" s="73">
        <v>4.1666666666666671E-2</v>
      </c>
      <c r="G9297" s="73">
        <v>0</v>
      </c>
      <c r="H9297" s="73">
        <v>0</v>
      </c>
      <c r="I9297" s="73">
        <v>0</v>
      </c>
      <c r="J9297" s="272" t="s">
        <v>4231</v>
      </c>
      <c r="AL9297" s="144">
        <v>4.1666666666666671E-2</v>
      </c>
      <c r="AM9297" s="144">
        <v>0</v>
      </c>
      <c r="AN9297" s="144">
        <v>0</v>
      </c>
      <c r="AO9297" s="145">
        <v>0</v>
      </c>
    </row>
    <row r="9298" spans="2:41" ht="14.5" hidden="1" x14ac:dyDescent="0.35">
      <c r="B9298" s="45" t="s">
        <v>3314</v>
      </c>
      <c r="C9298" s="54">
        <v>844246</v>
      </c>
      <c r="D9298" s="54">
        <v>844246</v>
      </c>
      <c r="E9298" s="60" t="s">
        <v>3227</v>
      </c>
      <c r="F9298" s="73">
        <v>4.1666666666666671E-2</v>
      </c>
      <c r="G9298" s="73">
        <v>0</v>
      </c>
      <c r="H9298" s="73">
        <v>0</v>
      </c>
      <c r="I9298" s="73">
        <v>0</v>
      </c>
      <c r="J9298" s="272" t="s">
        <v>4231</v>
      </c>
      <c r="AL9298" s="144">
        <v>4.1666666666666671E-2</v>
      </c>
      <c r="AM9298" s="144">
        <v>0</v>
      </c>
      <c r="AN9298" s="144">
        <v>0</v>
      </c>
      <c r="AO9298" s="145">
        <v>0</v>
      </c>
    </row>
    <row r="9299" spans="2:41" ht="14.5" hidden="1" x14ac:dyDescent="0.35">
      <c r="B9299" s="45" t="s">
        <v>3314</v>
      </c>
      <c r="C9299" s="54">
        <v>844276</v>
      </c>
      <c r="D9299" s="54">
        <v>844276</v>
      </c>
      <c r="E9299" s="60" t="s">
        <v>3227</v>
      </c>
      <c r="F9299" s="73">
        <v>4.1666666666666671E-2</v>
      </c>
      <c r="G9299" s="73">
        <v>0</v>
      </c>
      <c r="H9299" s="73">
        <v>0</v>
      </c>
      <c r="I9299" s="73">
        <v>0</v>
      </c>
      <c r="J9299" s="272" t="s">
        <v>4231</v>
      </c>
      <c r="AL9299" s="144">
        <v>4.1666666666666671E-2</v>
      </c>
      <c r="AM9299" s="144">
        <v>0</v>
      </c>
      <c r="AN9299" s="144">
        <v>0</v>
      </c>
      <c r="AO9299" s="145">
        <v>0</v>
      </c>
    </row>
    <row r="9300" spans="2:41" ht="14.5" hidden="1" x14ac:dyDescent="0.35">
      <c r="B9300" s="45" t="s">
        <v>3314</v>
      </c>
      <c r="C9300" s="54">
        <v>844361</v>
      </c>
      <c r="D9300" s="54">
        <v>844361</v>
      </c>
      <c r="E9300" s="60" t="s">
        <v>3227</v>
      </c>
      <c r="F9300" s="73">
        <v>4.1666666666666671E-2</v>
      </c>
      <c r="G9300" s="73">
        <v>0</v>
      </c>
      <c r="H9300" s="73">
        <v>0</v>
      </c>
      <c r="I9300" s="73">
        <v>0</v>
      </c>
      <c r="J9300" s="272" t="s">
        <v>4231</v>
      </c>
      <c r="AL9300" s="144">
        <v>4.1666666666666671E-2</v>
      </c>
      <c r="AM9300" s="144">
        <v>0</v>
      </c>
      <c r="AN9300" s="144">
        <v>0</v>
      </c>
      <c r="AO9300" s="145">
        <v>0</v>
      </c>
    </row>
    <row r="9301" spans="2:41" ht="14.5" hidden="1" x14ac:dyDescent="0.35">
      <c r="B9301" s="45" t="s">
        <v>3314</v>
      </c>
      <c r="C9301" s="54">
        <v>844435</v>
      </c>
      <c r="D9301" s="54">
        <v>844435</v>
      </c>
      <c r="E9301" s="60" t="s">
        <v>3227</v>
      </c>
      <c r="F9301" s="73">
        <v>4.1666666666666671E-2</v>
      </c>
      <c r="G9301" s="73">
        <v>0</v>
      </c>
      <c r="H9301" s="73">
        <v>0</v>
      </c>
      <c r="I9301" s="73">
        <v>0</v>
      </c>
      <c r="J9301" s="272" t="s">
        <v>4231</v>
      </c>
      <c r="AL9301" s="144">
        <v>4.1666666666666671E-2</v>
      </c>
      <c r="AM9301" s="144">
        <v>0</v>
      </c>
      <c r="AN9301" s="144">
        <v>0</v>
      </c>
      <c r="AO9301" s="145">
        <v>0</v>
      </c>
    </row>
    <row r="9302" spans="2:41" ht="14.5" hidden="1" x14ac:dyDescent="0.35">
      <c r="B9302" s="45" t="s">
        <v>3314</v>
      </c>
      <c r="C9302" s="54">
        <v>844486</v>
      </c>
      <c r="D9302" s="54">
        <v>844486</v>
      </c>
      <c r="E9302" s="60" t="s">
        <v>3227</v>
      </c>
      <c r="F9302" s="73">
        <v>4.1666666666666671E-2</v>
      </c>
      <c r="G9302" s="73">
        <v>0</v>
      </c>
      <c r="H9302" s="73">
        <v>0</v>
      </c>
      <c r="I9302" s="73">
        <v>0</v>
      </c>
      <c r="J9302" s="272" t="s">
        <v>4231</v>
      </c>
      <c r="AL9302" s="144">
        <v>4.1666666666666671E-2</v>
      </c>
      <c r="AM9302" s="144">
        <v>0</v>
      </c>
      <c r="AN9302" s="144">
        <v>0</v>
      </c>
      <c r="AO9302" s="145">
        <v>0</v>
      </c>
    </row>
    <row r="9303" spans="2:41" ht="14.5" hidden="1" x14ac:dyDescent="0.35">
      <c r="B9303" s="45" t="s">
        <v>3314</v>
      </c>
      <c r="C9303" s="54">
        <v>844510</v>
      </c>
      <c r="D9303" s="54">
        <v>844510</v>
      </c>
      <c r="E9303" s="60" t="s">
        <v>3227</v>
      </c>
      <c r="F9303" s="73">
        <v>4.1666666666666671E-2</v>
      </c>
      <c r="G9303" s="73">
        <v>0</v>
      </c>
      <c r="H9303" s="73">
        <v>0</v>
      </c>
      <c r="I9303" s="73">
        <v>0</v>
      </c>
      <c r="J9303" s="272" t="s">
        <v>4231</v>
      </c>
      <c r="AL9303" s="144">
        <v>4.1666666666666671E-2</v>
      </c>
      <c r="AM9303" s="144">
        <v>0</v>
      </c>
      <c r="AN9303" s="144">
        <v>0</v>
      </c>
      <c r="AO9303" s="145">
        <v>0</v>
      </c>
    </row>
    <row r="9304" spans="2:41" ht="14.5" hidden="1" x14ac:dyDescent="0.35">
      <c r="B9304" s="45" t="s">
        <v>3314</v>
      </c>
      <c r="C9304" s="54">
        <v>844641</v>
      </c>
      <c r="D9304" s="54">
        <v>844641</v>
      </c>
      <c r="E9304" s="60" t="s">
        <v>3227</v>
      </c>
      <c r="F9304" s="73">
        <v>4.1666666666666671E-2</v>
      </c>
      <c r="G9304" s="73">
        <v>0</v>
      </c>
      <c r="H9304" s="73">
        <v>0</v>
      </c>
      <c r="I9304" s="73">
        <v>0</v>
      </c>
      <c r="J9304" s="272" t="s">
        <v>4231</v>
      </c>
      <c r="AL9304" s="144">
        <v>4.1666666666666671E-2</v>
      </c>
      <c r="AM9304" s="144">
        <v>0</v>
      </c>
      <c r="AN9304" s="144">
        <v>0</v>
      </c>
      <c r="AO9304" s="145">
        <v>0</v>
      </c>
    </row>
    <row r="9305" spans="2:41" ht="14.5" hidden="1" x14ac:dyDescent="0.35">
      <c r="B9305" s="45" t="s">
        <v>3314</v>
      </c>
      <c r="C9305" s="54">
        <v>844643</v>
      </c>
      <c r="D9305" s="54">
        <v>844643</v>
      </c>
      <c r="E9305" s="60" t="s">
        <v>3227</v>
      </c>
      <c r="F9305" s="73">
        <v>4.1666666666666671E-2</v>
      </c>
      <c r="G9305" s="73">
        <v>0</v>
      </c>
      <c r="H9305" s="73">
        <v>0</v>
      </c>
      <c r="I9305" s="73">
        <v>0</v>
      </c>
      <c r="J9305" s="272" t="s">
        <v>4231</v>
      </c>
      <c r="AL9305" s="144">
        <v>4.1666666666666671E-2</v>
      </c>
      <c r="AM9305" s="144">
        <v>0</v>
      </c>
      <c r="AN9305" s="144">
        <v>0</v>
      </c>
      <c r="AO9305" s="145">
        <v>0</v>
      </c>
    </row>
    <row r="9306" spans="2:41" ht="14.5" hidden="1" x14ac:dyDescent="0.35">
      <c r="B9306" s="45" t="s">
        <v>3314</v>
      </c>
      <c r="C9306" s="54">
        <v>844645</v>
      </c>
      <c r="D9306" s="54">
        <v>844648</v>
      </c>
      <c r="E9306" s="60" t="s">
        <v>3227</v>
      </c>
      <c r="F9306" s="73">
        <v>4.1666666666666671E-2</v>
      </c>
      <c r="G9306" s="73">
        <v>0</v>
      </c>
      <c r="H9306" s="73">
        <v>0</v>
      </c>
      <c r="I9306" s="73">
        <v>0</v>
      </c>
      <c r="J9306" s="272" t="s">
        <v>4231</v>
      </c>
      <c r="AL9306" s="144">
        <v>4.1666666666666671E-2</v>
      </c>
      <c r="AM9306" s="144">
        <v>0</v>
      </c>
      <c r="AN9306" s="144">
        <v>0</v>
      </c>
      <c r="AO9306" s="145">
        <v>0</v>
      </c>
    </row>
    <row r="9307" spans="2:41" ht="14.5" hidden="1" x14ac:dyDescent="0.35">
      <c r="B9307" s="45" t="s">
        <v>3314</v>
      </c>
      <c r="C9307" s="54">
        <v>844654</v>
      </c>
      <c r="D9307" s="54">
        <v>844654</v>
      </c>
      <c r="E9307" s="60" t="s">
        <v>3227</v>
      </c>
      <c r="F9307" s="73">
        <v>4.1666666666666671E-2</v>
      </c>
      <c r="G9307" s="73">
        <v>0</v>
      </c>
      <c r="H9307" s="73">
        <v>0</v>
      </c>
      <c r="I9307" s="73">
        <v>0</v>
      </c>
      <c r="J9307" s="272" t="s">
        <v>4231</v>
      </c>
      <c r="AL9307" s="144">
        <v>4.1666666666666671E-2</v>
      </c>
      <c r="AM9307" s="144">
        <v>0</v>
      </c>
      <c r="AN9307" s="144">
        <v>0</v>
      </c>
      <c r="AO9307" s="145">
        <v>0</v>
      </c>
    </row>
    <row r="9308" spans="2:41" ht="14.5" hidden="1" x14ac:dyDescent="0.35">
      <c r="B9308" s="45" t="s">
        <v>3314</v>
      </c>
      <c r="C9308" s="54">
        <v>844670</v>
      </c>
      <c r="D9308" s="54">
        <v>844670</v>
      </c>
      <c r="E9308" s="60" t="s">
        <v>3227</v>
      </c>
      <c r="F9308" s="73">
        <v>4.1666666666666671E-2</v>
      </c>
      <c r="G9308" s="73">
        <v>0</v>
      </c>
      <c r="H9308" s="73">
        <v>0</v>
      </c>
      <c r="I9308" s="73">
        <v>0</v>
      </c>
      <c r="J9308" s="272" t="s">
        <v>4231</v>
      </c>
      <c r="AL9308" s="144">
        <v>4.1666666666666671E-2</v>
      </c>
      <c r="AM9308" s="144">
        <v>0</v>
      </c>
      <c r="AN9308" s="144">
        <v>0</v>
      </c>
      <c r="AO9308" s="145">
        <v>0</v>
      </c>
    </row>
    <row r="9309" spans="2:41" ht="14.5" hidden="1" x14ac:dyDescent="0.35">
      <c r="B9309" s="45" t="s">
        <v>3314</v>
      </c>
      <c r="C9309" s="54">
        <v>844689</v>
      </c>
      <c r="D9309" s="54">
        <v>844689</v>
      </c>
      <c r="E9309" s="60" t="s">
        <v>3227</v>
      </c>
      <c r="F9309" s="73">
        <v>4.1666666666666671E-2</v>
      </c>
      <c r="G9309" s="73">
        <v>0</v>
      </c>
      <c r="H9309" s="73">
        <v>0</v>
      </c>
      <c r="I9309" s="73">
        <v>0</v>
      </c>
      <c r="J9309" s="272" t="s">
        <v>4231</v>
      </c>
      <c r="AL9309" s="144">
        <v>4.1666666666666671E-2</v>
      </c>
      <c r="AM9309" s="144">
        <v>0</v>
      </c>
      <c r="AN9309" s="144">
        <v>0</v>
      </c>
      <c r="AO9309" s="145">
        <v>0</v>
      </c>
    </row>
    <row r="9310" spans="2:41" ht="14.5" hidden="1" x14ac:dyDescent="0.35">
      <c r="B9310" s="45" t="s">
        <v>3314</v>
      </c>
      <c r="C9310" s="54">
        <v>844885</v>
      </c>
      <c r="D9310" s="54">
        <v>844885</v>
      </c>
      <c r="E9310" s="60" t="s">
        <v>3227</v>
      </c>
      <c r="F9310" s="73">
        <v>4.1666666666666671E-2</v>
      </c>
      <c r="G9310" s="73">
        <v>0</v>
      </c>
      <c r="H9310" s="73">
        <v>0</v>
      </c>
      <c r="I9310" s="73">
        <v>0</v>
      </c>
      <c r="J9310" s="272" t="s">
        <v>4231</v>
      </c>
      <c r="AL9310" s="144">
        <v>4.1666666666666671E-2</v>
      </c>
      <c r="AM9310" s="144">
        <v>0</v>
      </c>
      <c r="AN9310" s="144">
        <v>0</v>
      </c>
      <c r="AO9310" s="145">
        <v>0</v>
      </c>
    </row>
    <row r="9311" spans="2:41" ht="14.5" hidden="1" x14ac:dyDescent="0.35">
      <c r="B9311" s="45" t="s">
        <v>3314</v>
      </c>
      <c r="C9311" s="54">
        <v>844926</v>
      </c>
      <c r="D9311" s="54">
        <v>844926</v>
      </c>
      <c r="E9311" s="60" t="s">
        <v>3227</v>
      </c>
      <c r="F9311" s="73">
        <v>4.1666666666666671E-2</v>
      </c>
      <c r="G9311" s="73">
        <v>0</v>
      </c>
      <c r="H9311" s="73">
        <v>0</v>
      </c>
      <c r="I9311" s="73">
        <v>0</v>
      </c>
      <c r="J9311" s="272" t="s">
        <v>4231</v>
      </c>
      <c r="AL9311" s="144">
        <v>4.1666666666666671E-2</v>
      </c>
      <c r="AM9311" s="144">
        <v>0</v>
      </c>
      <c r="AN9311" s="144">
        <v>0</v>
      </c>
      <c r="AO9311" s="145">
        <v>0</v>
      </c>
    </row>
    <row r="9312" spans="2:41" ht="14.5" hidden="1" x14ac:dyDescent="0.35">
      <c r="B9312" s="45" t="s">
        <v>3314</v>
      </c>
      <c r="C9312" s="54">
        <v>844952</v>
      </c>
      <c r="D9312" s="54">
        <v>844952</v>
      </c>
      <c r="E9312" s="60" t="s">
        <v>3227</v>
      </c>
      <c r="F9312" s="73">
        <v>4.1666666666666671E-2</v>
      </c>
      <c r="G9312" s="73">
        <v>0</v>
      </c>
      <c r="H9312" s="73">
        <v>0</v>
      </c>
      <c r="I9312" s="73">
        <v>0</v>
      </c>
      <c r="J9312" s="272" t="s">
        <v>4231</v>
      </c>
      <c r="AL9312" s="144">
        <v>4.1666666666666671E-2</v>
      </c>
      <c r="AM9312" s="144">
        <v>0</v>
      </c>
      <c r="AN9312" s="144">
        <v>0</v>
      </c>
      <c r="AO9312" s="145">
        <v>0</v>
      </c>
    </row>
    <row r="9313" spans="2:41" ht="14.5" hidden="1" x14ac:dyDescent="0.35">
      <c r="B9313" s="45" t="s">
        <v>3314</v>
      </c>
      <c r="C9313" s="54">
        <v>844968</v>
      </c>
      <c r="D9313" s="54">
        <v>844968</v>
      </c>
      <c r="E9313" s="60" t="s">
        <v>3227</v>
      </c>
      <c r="F9313" s="73">
        <v>4.1666666666666671E-2</v>
      </c>
      <c r="G9313" s="73">
        <v>0</v>
      </c>
      <c r="H9313" s="73">
        <v>0</v>
      </c>
      <c r="I9313" s="73">
        <v>0</v>
      </c>
      <c r="J9313" s="272" t="s">
        <v>4231</v>
      </c>
      <c r="AL9313" s="144">
        <v>4.1666666666666671E-2</v>
      </c>
      <c r="AM9313" s="144">
        <v>0</v>
      </c>
      <c r="AN9313" s="144">
        <v>0</v>
      </c>
      <c r="AO9313" s="145">
        <v>0</v>
      </c>
    </row>
    <row r="9314" spans="2:41" ht="14.5" hidden="1" x14ac:dyDescent="0.35">
      <c r="B9314" s="45" t="s">
        <v>3314</v>
      </c>
      <c r="C9314" s="54">
        <v>844990</v>
      </c>
      <c r="D9314" s="54">
        <v>844990</v>
      </c>
      <c r="E9314" s="60" t="s">
        <v>3227</v>
      </c>
      <c r="F9314" s="73">
        <v>4.1666666666666671E-2</v>
      </c>
      <c r="G9314" s="73">
        <v>0</v>
      </c>
      <c r="H9314" s="73">
        <v>0</v>
      </c>
      <c r="I9314" s="73">
        <v>0</v>
      </c>
      <c r="J9314" s="272" t="s">
        <v>4231</v>
      </c>
      <c r="AL9314" s="144">
        <v>4.1666666666666671E-2</v>
      </c>
      <c r="AM9314" s="144">
        <v>0</v>
      </c>
      <c r="AN9314" s="144">
        <v>0</v>
      </c>
      <c r="AO9314" s="145">
        <v>0</v>
      </c>
    </row>
    <row r="9315" spans="2:41" ht="14.5" hidden="1" x14ac:dyDescent="0.35">
      <c r="B9315" s="45" t="s">
        <v>3314</v>
      </c>
      <c r="C9315" s="54">
        <v>845158</v>
      </c>
      <c r="D9315" s="54">
        <v>845158</v>
      </c>
      <c r="E9315" s="60" t="s">
        <v>3227</v>
      </c>
      <c r="F9315" s="73">
        <v>4.1666666666666671E-2</v>
      </c>
      <c r="G9315" s="73">
        <v>0</v>
      </c>
      <c r="H9315" s="73">
        <v>0</v>
      </c>
      <c r="I9315" s="73">
        <v>0</v>
      </c>
      <c r="J9315" s="272" t="s">
        <v>4231</v>
      </c>
      <c r="AL9315" s="144">
        <v>4.1666666666666671E-2</v>
      </c>
      <c r="AM9315" s="144">
        <v>0</v>
      </c>
      <c r="AN9315" s="144">
        <v>0</v>
      </c>
      <c r="AO9315" s="145">
        <v>0</v>
      </c>
    </row>
    <row r="9316" spans="2:41" ht="14.5" hidden="1" x14ac:dyDescent="0.35">
      <c r="B9316" s="45" t="s">
        <v>3314</v>
      </c>
      <c r="C9316" s="54">
        <v>845392</v>
      </c>
      <c r="D9316" s="54">
        <v>845392</v>
      </c>
      <c r="E9316" s="60" t="s">
        <v>3227</v>
      </c>
      <c r="F9316" s="73">
        <v>4.1666666666666671E-2</v>
      </c>
      <c r="G9316" s="73">
        <v>0</v>
      </c>
      <c r="H9316" s="73">
        <v>0</v>
      </c>
      <c r="I9316" s="73">
        <v>0</v>
      </c>
      <c r="J9316" s="272" t="s">
        <v>4231</v>
      </c>
      <c r="AL9316" s="144">
        <v>4.1666666666666671E-2</v>
      </c>
      <c r="AM9316" s="144">
        <v>0</v>
      </c>
      <c r="AN9316" s="144">
        <v>0</v>
      </c>
      <c r="AO9316" s="145">
        <v>0</v>
      </c>
    </row>
    <row r="9317" spans="2:41" ht="14.5" hidden="1" x14ac:dyDescent="0.35">
      <c r="B9317" s="45" t="s">
        <v>3314</v>
      </c>
      <c r="C9317" s="54">
        <v>845493</v>
      </c>
      <c r="D9317" s="54">
        <v>845493</v>
      </c>
      <c r="E9317" s="60" t="s">
        <v>3227</v>
      </c>
      <c r="F9317" s="73">
        <v>4.1666666666666671E-2</v>
      </c>
      <c r="G9317" s="73">
        <v>0</v>
      </c>
      <c r="H9317" s="73">
        <v>0</v>
      </c>
      <c r="I9317" s="73">
        <v>0</v>
      </c>
      <c r="J9317" s="272" t="s">
        <v>4231</v>
      </c>
      <c r="AL9317" s="144">
        <v>4.1666666666666671E-2</v>
      </c>
      <c r="AM9317" s="144">
        <v>0</v>
      </c>
      <c r="AN9317" s="144">
        <v>0</v>
      </c>
      <c r="AO9317" s="145">
        <v>0</v>
      </c>
    </row>
    <row r="9318" spans="2:41" ht="14.5" hidden="1" x14ac:dyDescent="0.35">
      <c r="B9318" s="45" t="s">
        <v>3314</v>
      </c>
      <c r="C9318" s="54">
        <v>845589</v>
      </c>
      <c r="D9318" s="54">
        <v>845589</v>
      </c>
      <c r="E9318" s="60" t="s">
        <v>3227</v>
      </c>
      <c r="F9318" s="73">
        <v>4.1666666666666671E-2</v>
      </c>
      <c r="G9318" s="73">
        <v>0</v>
      </c>
      <c r="H9318" s="73">
        <v>0</v>
      </c>
      <c r="I9318" s="73">
        <v>0</v>
      </c>
      <c r="J9318" s="272" t="s">
        <v>4231</v>
      </c>
      <c r="AL9318" s="144">
        <v>4.1666666666666671E-2</v>
      </c>
      <c r="AM9318" s="144">
        <v>0</v>
      </c>
      <c r="AN9318" s="144">
        <v>0</v>
      </c>
      <c r="AO9318" s="145">
        <v>0</v>
      </c>
    </row>
    <row r="9319" spans="2:41" ht="14.5" hidden="1" x14ac:dyDescent="0.35">
      <c r="B9319" s="45" t="s">
        <v>3314</v>
      </c>
      <c r="C9319" s="54">
        <v>845856</v>
      </c>
      <c r="D9319" s="54">
        <v>845856</v>
      </c>
      <c r="E9319" s="60" t="s">
        <v>3227</v>
      </c>
      <c r="F9319" s="73">
        <v>4.1666666666666671E-2</v>
      </c>
      <c r="G9319" s="73">
        <v>0</v>
      </c>
      <c r="H9319" s="73">
        <v>0</v>
      </c>
      <c r="I9319" s="73">
        <v>0</v>
      </c>
      <c r="J9319" s="272" t="s">
        <v>4231</v>
      </c>
      <c r="AL9319" s="144">
        <v>4.1666666666666671E-2</v>
      </c>
      <c r="AM9319" s="144">
        <v>0</v>
      </c>
      <c r="AN9319" s="144">
        <v>0</v>
      </c>
      <c r="AO9319" s="145">
        <v>0</v>
      </c>
    </row>
    <row r="9320" spans="2:41" ht="14.5" hidden="1" x14ac:dyDescent="0.35">
      <c r="B9320" s="45" t="s">
        <v>3314</v>
      </c>
      <c r="C9320" s="54">
        <v>845861</v>
      </c>
      <c r="D9320" s="54">
        <v>845861</v>
      </c>
      <c r="E9320" s="60" t="s">
        <v>3227</v>
      </c>
      <c r="F9320" s="73">
        <v>4.1666666666666671E-2</v>
      </c>
      <c r="G9320" s="73">
        <v>0</v>
      </c>
      <c r="H9320" s="73">
        <v>0</v>
      </c>
      <c r="I9320" s="73">
        <v>0</v>
      </c>
      <c r="J9320" s="272" t="s">
        <v>4231</v>
      </c>
      <c r="AL9320" s="144">
        <v>4.1666666666666671E-2</v>
      </c>
      <c r="AM9320" s="144">
        <v>0</v>
      </c>
      <c r="AN9320" s="144">
        <v>0</v>
      </c>
      <c r="AO9320" s="145">
        <v>0</v>
      </c>
    </row>
    <row r="9321" spans="2:41" ht="14.5" hidden="1" x14ac:dyDescent="0.35">
      <c r="B9321" s="45" t="s">
        <v>3314</v>
      </c>
      <c r="C9321" s="54">
        <v>8710456</v>
      </c>
      <c r="D9321" s="54">
        <v>8710456</v>
      </c>
      <c r="E9321" s="60" t="s">
        <v>3227</v>
      </c>
      <c r="F9321" s="73">
        <v>4.1666666666666671E-2</v>
      </c>
      <c r="G9321" s="73">
        <v>0</v>
      </c>
      <c r="H9321" s="73">
        <v>0</v>
      </c>
      <c r="I9321" s="73">
        <v>0</v>
      </c>
      <c r="J9321" s="272" t="s">
        <v>4231</v>
      </c>
      <c r="AL9321" s="144">
        <v>4.1666666666666671E-2</v>
      </c>
      <c r="AM9321" s="144">
        <v>0</v>
      </c>
      <c r="AN9321" s="144">
        <v>0</v>
      </c>
      <c r="AO9321" s="145">
        <v>0</v>
      </c>
    </row>
    <row r="9322" spans="2:41" ht="14.5" hidden="1" x14ac:dyDescent="0.35">
      <c r="B9322" s="45" t="s">
        <v>3314</v>
      </c>
      <c r="C9322" s="54">
        <v>8710512</v>
      </c>
      <c r="D9322" s="54">
        <v>8710512</v>
      </c>
      <c r="E9322" s="60" t="s">
        <v>3227</v>
      </c>
      <c r="F9322" s="73">
        <v>4.1666666666666671E-2</v>
      </c>
      <c r="G9322" s="73">
        <v>0</v>
      </c>
      <c r="H9322" s="73">
        <v>0</v>
      </c>
      <c r="I9322" s="73">
        <v>0</v>
      </c>
      <c r="J9322" s="272" t="s">
        <v>4231</v>
      </c>
      <c r="AL9322" s="144">
        <v>4.1666666666666671E-2</v>
      </c>
      <c r="AM9322" s="144">
        <v>0</v>
      </c>
      <c r="AN9322" s="144">
        <v>0</v>
      </c>
      <c r="AO9322" s="145">
        <v>0</v>
      </c>
    </row>
    <row r="9323" spans="2:41" ht="14.5" hidden="1" x14ac:dyDescent="0.35">
      <c r="B9323" s="45" t="s">
        <v>3314</v>
      </c>
      <c r="C9323" s="54">
        <v>8710515</v>
      </c>
      <c r="D9323" s="54">
        <v>8710515</v>
      </c>
      <c r="E9323" s="60" t="s">
        <v>3227</v>
      </c>
      <c r="F9323" s="73">
        <v>4.1666666666666671E-2</v>
      </c>
      <c r="G9323" s="73">
        <v>0</v>
      </c>
      <c r="H9323" s="73">
        <v>0</v>
      </c>
      <c r="I9323" s="73">
        <v>0</v>
      </c>
      <c r="J9323" s="272" t="s">
        <v>4231</v>
      </c>
      <c r="AL9323" s="144">
        <v>4.1666666666666671E-2</v>
      </c>
      <c r="AM9323" s="144">
        <v>0</v>
      </c>
      <c r="AN9323" s="144">
        <v>0</v>
      </c>
      <c r="AO9323" s="145">
        <v>0</v>
      </c>
    </row>
    <row r="9324" spans="2:41" ht="14.5" hidden="1" x14ac:dyDescent="0.35">
      <c r="B9324" s="45" t="s">
        <v>3314</v>
      </c>
      <c r="C9324" s="54">
        <v>8710525</v>
      </c>
      <c r="D9324" s="54">
        <v>8710525</v>
      </c>
      <c r="E9324" s="60" t="s">
        <v>3227</v>
      </c>
      <c r="F9324" s="73">
        <v>4.1666666666666671E-2</v>
      </c>
      <c r="G9324" s="73">
        <v>0</v>
      </c>
      <c r="H9324" s="73">
        <v>0</v>
      </c>
      <c r="I9324" s="73">
        <v>0</v>
      </c>
      <c r="J9324" s="272" t="s">
        <v>4231</v>
      </c>
      <c r="AL9324" s="144">
        <v>4.1666666666666671E-2</v>
      </c>
      <c r="AM9324" s="144">
        <v>0</v>
      </c>
      <c r="AN9324" s="144">
        <v>0</v>
      </c>
      <c r="AO9324" s="145">
        <v>0</v>
      </c>
    </row>
    <row r="9325" spans="2:41" ht="14.5" hidden="1" x14ac:dyDescent="0.35">
      <c r="B9325" s="45" t="s">
        <v>3314</v>
      </c>
      <c r="C9325" s="54">
        <v>871324</v>
      </c>
      <c r="D9325" s="54">
        <v>871324</v>
      </c>
      <c r="E9325" s="60" t="s">
        <v>3227</v>
      </c>
      <c r="F9325" s="73">
        <v>4.1666666666666671E-2</v>
      </c>
      <c r="G9325" s="73">
        <v>0</v>
      </c>
      <c r="H9325" s="73">
        <v>0</v>
      </c>
      <c r="I9325" s="73">
        <v>0</v>
      </c>
      <c r="J9325" s="272" t="s">
        <v>4231</v>
      </c>
      <c r="AL9325" s="144">
        <v>4.1666666666666671E-2</v>
      </c>
      <c r="AM9325" s="144">
        <v>0</v>
      </c>
      <c r="AN9325" s="144">
        <v>0</v>
      </c>
      <c r="AO9325" s="145">
        <v>0</v>
      </c>
    </row>
    <row r="9326" spans="2:41" ht="14.5" hidden="1" x14ac:dyDescent="0.35">
      <c r="B9326" s="45" t="s">
        <v>3314</v>
      </c>
      <c r="C9326" s="54">
        <v>871326</v>
      </c>
      <c r="D9326" s="54">
        <v>871326</v>
      </c>
      <c r="E9326" s="60" t="s">
        <v>3227</v>
      </c>
      <c r="F9326" s="73">
        <v>4.1666666666666671E-2</v>
      </c>
      <c r="G9326" s="73">
        <v>0</v>
      </c>
      <c r="H9326" s="73">
        <v>0</v>
      </c>
      <c r="I9326" s="73">
        <v>0</v>
      </c>
      <c r="J9326" s="272" t="s">
        <v>4231</v>
      </c>
      <c r="AL9326" s="144">
        <v>4.1666666666666671E-2</v>
      </c>
      <c r="AM9326" s="144">
        <v>0</v>
      </c>
      <c r="AN9326" s="144">
        <v>0</v>
      </c>
      <c r="AO9326" s="145">
        <v>0</v>
      </c>
    </row>
    <row r="9327" spans="2:41" ht="14.5" hidden="1" x14ac:dyDescent="0.35">
      <c r="B9327" s="45" t="s">
        <v>3314</v>
      </c>
      <c r="C9327" s="54">
        <v>871452</v>
      </c>
      <c r="D9327" s="54">
        <v>871452</v>
      </c>
      <c r="E9327" s="60" t="s">
        <v>3227</v>
      </c>
      <c r="F9327" s="73">
        <v>4.1666666666666671E-2</v>
      </c>
      <c r="G9327" s="73">
        <v>0</v>
      </c>
      <c r="H9327" s="73">
        <v>0</v>
      </c>
      <c r="I9327" s="73">
        <v>0</v>
      </c>
      <c r="J9327" s="272" t="s">
        <v>4231</v>
      </c>
      <c r="AL9327" s="144">
        <v>4.1666666666666671E-2</v>
      </c>
      <c r="AM9327" s="144">
        <v>0</v>
      </c>
      <c r="AN9327" s="144">
        <v>0</v>
      </c>
      <c r="AO9327" s="145">
        <v>0</v>
      </c>
    </row>
    <row r="9328" spans="2:41" ht="14.5" hidden="1" x14ac:dyDescent="0.35">
      <c r="B9328" s="45" t="s">
        <v>3314</v>
      </c>
      <c r="C9328" s="54">
        <v>871685</v>
      </c>
      <c r="D9328" s="54">
        <v>871685</v>
      </c>
      <c r="E9328" s="60" t="s">
        <v>3227</v>
      </c>
      <c r="F9328" s="73">
        <v>4.1666666666666671E-2</v>
      </c>
      <c r="G9328" s="73">
        <v>0</v>
      </c>
      <c r="H9328" s="73">
        <v>0</v>
      </c>
      <c r="I9328" s="73">
        <v>0</v>
      </c>
      <c r="J9328" s="272" t="s">
        <v>4231</v>
      </c>
      <c r="AL9328" s="144">
        <v>4.1666666666666671E-2</v>
      </c>
      <c r="AM9328" s="144">
        <v>0</v>
      </c>
      <c r="AN9328" s="144">
        <v>0</v>
      </c>
      <c r="AO9328" s="145">
        <v>0</v>
      </c>
    </row>
    <row r="9329" spans="2:41" ht="14.5" hidden="1" x14ac:dyDescent="0.35">
      <c r="B9329" s="45" t="s">
        <v>3314</v>
      </c>
      <c r="C9329" s="54">
        <v>871687</v>
      </c>
      <c r="D9329" s="54">
        <v>871687</v>
      </c>
      <c r="E9329" s="60" t="s">
        <v>3227</v>
      </c>
      <c r="F9329" s="73">
        <v>4.1666666666666671E-2</v>
      </c>
      <c r="G9329" s="73">
        <v>0</v>
      </c>
      <c r="H9329" s="73">
        <v>0</v>
      </c>
      <c r="I9329" s="73">
        <v>0</v>
      </c>
      <c r="J9329" s="272" t="s">
        <v>4231</v>
      </c>
      <c r="AL9329" s="144">
        <v>4.1666666666666671E-2</v>
      </c>
      <c r="AM9329" s="144">
        <v>0</v>
      </c>
      <c r="AN9329" s="144">
        <v>0</v>
      </c>
      <c r="AO9329" s="145">
        <v>0</v>
      </c>
    </row>
    <row r="9330" spans="2:41" ht="14.5" hidden="1" x14ac:dyDescent="0.35">
      <c r="B9330" s="45" t="s">
        <v>3314</v>
      </c>
      <c r="C9330" s="54">
        <v>872049</v>
      </c>
      <c r="D9330" s="54">
        <v>872049</v>
      </c>
      <c r="E9330" s="60" t="s">
        <v>3227</v>
      </c>
      <c r="F9330" s="73">
        <v>4.1666666666666671E-2</v>
      </c>
      <c r="G9330" s="73">
        <v>0</v>
      </c>
      <c r="H9330" s="73">
        <v>0</v>
      </c>
      <c r="I9330" s="73">
        <v>0</v>
      </c>
      <c r="J9330" s="272" t="s">
        <v>4231</v>
      </c>
      <c r="AL9330" s="144">
        <v>4.1666666666666671E-2</v>
      </c>
      <c r="AM9330" s="144">
        <v>0</v>
      </c>
      <c r="AN9330" s="144">
        <v>0</v>
      </c>
      <c r="AO9330" s="145">
        <v>0</v>
      </c>
    </row>
    <row r="9331" spans="2:41" ht="14.5" hidden="1" x14ac:dyDescent="0.35">
      <c r="B9331" s="45" t="s">
        <v>3314</v>
      </c>
      <c r="C9331" s="54">
        <v>872133</v>
      </c>
      <c r="D9331" s="54">
        <v>872133</v>
      </c>
      <c r="E9331" s="60" t="s">
        <v>3227</v>
      </c>
      <c r="F9331" s="73">
        <v>4.1666666666666671E-2</v>
      </c>
      <c r="G9331" s="73">
        <v>0</v>
      </c>
      <c r="H9331" s="73">
        <v>0</v>
      </c>
      <c r="I9331" s="73">
        <v>0</v>
      </c>
      <c r="J9331" s="272" t="s">
        <v>4231</v>
      </c>
      <c r="AL9331" s="144">
        <v>4.1666666666666671E-2</v>
      </c>
      <c r="AM9331" s="144">
        <v>0</v>
      </c>
      <c r="AN9331" s="144">
        <v>0</v>
      </c>
      <c r="AO9331" s="145">
        <v>0</v>
      </c>
    </row>
    <row r="9332" spans="2:41" ht="14.5" hidden="1" x14ac:dyDescent="0.35">
      <c r="B9332" s="45" t="s">
        <v>3314</v>
      </c>
      <c r="C9332" s="54">
        <v>872139</v>
      </c>
      <c r="D9332" s="54">
        <v>872139</v>
      </c>
      <c r="E9332" s="60" t="s">
        <v>3227</v>
      </c>
      <c r="F9332" s="73">
        <v>4.1666666666666671E-2</v>
      </c>
      <c r="G9332" s="73">
        <v>0</v>
      </c>
      <c r="H9332" s="73">
        <v>0</v>
      </c>
      <c r="I9332" s="73">
        <v>0</v>
      </c>
      <c r="J9332" s="272" t="s">
        <v>4231</v>
      </c>
      <c r="AL9332" s="144">
        <v>4.1666666666666671E-2</v>
      </c>
      <c r="AM9332" s="144">
        <v>0</v>
      </c>
      <c r="AN9332" s="144">
        <v>0</v>
      </c>
      <c r="AO9332" s="145">
        <v>0</v>
      </c>
    </row>
    <row r="9333" spans="2:41" ht="14.5" hidden="1" x14ac:dyDescent="0.35">
      <c r="B9333" s="45" t="s">
        <v>3314</v>
      </c>
      <c r="C9333" s="54">
        <v>872229</v>
      </c>
      <c r="D9333" s="54">
        <v>872229</v>
      </c>
      <c r="E9333" s="60" t="s">
        <v>3227</v>
      </c>
      <c r="F9333" s="73">
        <v>4.1666666666666671E-2</v>
      </c>
      <c r="G9333" s="73">
        <v>0</v>
      </c>
      <c r="H9333" s="73">
        <v>0</v>
      </c>
      <c r="I9333" s="73">
        <v>0</v>
      </c>
      <c r="J9333" s="272" t="s">
        <v>4231</v>
      </c>
      <c r="AL9333" s="144">
        <v>4.1666666666666671E-2</v>
      </c>
      <c r="AM9333" s="144">
        <v>0</v>
      </c>
      <c r="AN9333" s="144">
        <v>0</v>
      </c>
      <c r="AO9333" s="145">
        <v>0</v>
      </c>
    </row>
    <row r="9334" spans="2:41" ht="14.5" hidden="1" x14ac:dyDescent="0.35">
      <c r="B9334" s="45" t="s">
        <v>3314</v>
      </c>
      <c r="C9334" s="54">
        <v>872255</v>
      </c>
      <c r="D9334" s="54">
        <v>872255</v>
      </c>
      <c r="E9334" s="60" t="s">
        <v>3227</v>
      </c>
      <c r="F9334" s="73">
        <v>4.1666666666666671E-2</v>
      </c>
      <c r="G9334" s="73">
        <v>0</v>
      </c>
      <c r="H9334" s="73">
        <v>0</v>
      </c>
      <c r="I9334" s="73">
        <v>0</v>
      </c>
      <c r="J9334" s="272" t="s">
        <v>4231</v>
      </c>
      <c r="AL9334" s="144">
        <v>4.1666666666666671E-2</v>
      </c>
      <c r="AM9334" s="144">
        <v>0</v>
      </c>
      <c r="AN9334" s="144">
        <v>0</v>
      </c>
      <c r="AO9334" s="145">
        <v>0</v>
      </c>
    </row>
    <row r="9335" spans="2:41" ht="14.5" hidden="1" x14ac:dyDescent="0.35">
      <c r="B9335" s="45" t="s">
        <v>3314</v>
      </c>
      <c r="C9335" s="54">
        <v>872317</v>
      </c>
      <c r="D9335" s="54">
        <v>872317</v>
      </c>
      <c r="E9335" s="60" t="s">
        <v>3227</v>
      </c>
      <c r="F9335" s="73">
        <v>4.1666666666666671E-2</v>
      </c>
      <c r="G9335" s="73">
        <v>0</v>
      </c>
      <c r="H9335" s="73">
        <v>0</v>
      </c>
      <c r="I9335" s="73">
        <v>0</v>
      </c>
      <c r="J9335" s="272" t="s">
        <v>4231</v>
      </c>
      <c r="AL9335" s="144">
        <v>4.1666666666666671E-2</v>
      </c>
      <c r="AM9335" s="144">
        <v>0</v>
      </c>
      <c r="AN9335" s="144">
        <v>0</v>
      </c>
      <c r="AO9335" s="145">
        <v>0</v>
      </c>
    </row>
    <row r="9336" spans="2:41" ht="14.5" hidden="1" x14ac:dyDescent="0.35">
      <c r="B9336" s="45" t="s">
        <v>3314</v>
      </c>
      <c r="C9336" s="54">
        <v>872320</v>
      </c>
      <c r="D9336" s="54">
        <v>872320</v>
      </c>
      <c r="E9336" s="60" t="s">
        <v>3227</v>
      </c>
      <c r="F9336" s="73">
        <v>4.1666666666666671E-2</v>
      </c>
      <c r="G9336" s="73">
        <v>0</v>
      </c>
      <c r="H9336" s="73">
        <v>0</v>
      </c>
      <c r="I9336" s="73">
        <v>0</v>
      </c>
      <c r="J9336" s="272" t="s">
        <v>4231</v>
      </c>
      <c r="AL9336" s="144">
        <v>4.1666666666666671E-2</v>
      </c>
      <c r="AM9336" s="144">
        <v>0</v>
      </c>
      <c r="AN9336" s="144">
        <v>0</v>
      </c>
      <c r="AO9336" s="145">
        <v>0</v>
      </c>
    </row>
    <row r="9337" spans="2:41" ht="14.5" hidden="1" x14ac:dyDescent="0.35">
      <c r="B9337" s="45" t="s">
        <v>3314</v>
      </c>
      <c r="C9337" s="54">
        <v>872332</v>
      </c>
      <c r="D9337" s="54">
        <v>872332</v>
      </c>
      <c r="E9337" s="60" t="s">
        <v>3227</v>
      </c>
      <c r="F9337" s="73">
        <v>4.1666666666666671E-2</v>
      </c>
      <c r="G9337" s="73">
        <v>0</v>
      </c>
      <c r="H9337" s="73">
        <v>0</v>
      </c>
      <c r="I9337" s="73">
        <v>0</v>
      </c>
      <c r="J9337" s="272" t="s">
        <v>4231</v>
      </c>
      <c r="AL9337" s="144">
        <v>4.1666666666666671E-2</v>
      </c>
      <c r="AM9337" s="144">
        <v>0</v>
      </c>
      <c r="AN9337" s="144">
        <v>0</v>
      </c>
      <c r="AO9337" s="145">
        <v>0</v>
      </c>
    </row>
    <row r="9338" spans="2:41" ht="14.5" hidden="1" x14ac:dyDescent="0.35">
      <c r="B9338" s="45" t="s">
        <v>3314</v>
      </c>
      <c r="C9338" s="54">
        <v>872398</v>
      </c>
      <c r="D9338" s="54">
        <v>872398</v>
      </c>
      <c r="E9338" s="60" t="s">
        <v>3227</v>
      </c>
      <c r="F9338" s="73">
        <v>4.1666666666666671E-2</v>
      </c>
      <c r="G9338" s="73">
        <v>0</v>
      </c>
      <c r="H9338" s="73">
        <v>0</v>
      </c>
      <c r="I9338" s="73">
        <v>0</v>
      </c>
      <c r="J9338" s="272" t="s">
        <v>4231</v>
      </c>
      <c r="AL9338" s="144">
        <v>4.1666666666666671E-2</v>
      </c>
      <c r="AM9338" s="144">
        <v>0</v>
      </c>
      <c r="AN9338" s="144">
        <v>0</v>
      </c>
      <c r="AO9338" s="145">
        <v>0</v>
      </c>
    </row>
    <row r="9339" spans="2:41" ht="14.5" hidden="1" x14ac:dyDescent="0.35">
      <c r="B9339" s="45" t="s">
        <v>3314</v>
      </c>
      <c r="C9339" s="54">
        <v>872589</v>
      </c>
      <c r="D9339" s="54">
        <v>872589</v>
      </c>
      <c r="E9339" s="60" t="s">
        <v>3227</v>
      </c>
      <c r="F9339" s="73">
        <v>4.1666666666666671E-2</v>
      </c>
      <c r="G9339" s="73">
        <v>0</v>
      </c>
      <c r="H9339" s="73">
        <v>0</v>
      </c>
      <c r="I9339" s="73">
        <v>0</v>
      </c>
      <c r="J9339" s="272" t="s">
        <v>4231</v>
      </c>
      <c r="AL9339" s="144">
        <v>4.1666666666666671E-2</v>
      </c>
      <c r="AM9339" s="144">
        <v>0</v>
      </c>
      <c r="AN9339" s="144">
        <v>0</v>
      </c>
      <c r="AO9339" s="145">
        <v>0</v>
      </c>
    </row>
    <row r="9340" spans="2:41" ht="14.5" hidden="1" x14ac:dyDescent="0.35">
      <c r="B9340" s="45" t="s">
        <v>3314</v>
      </c>
      <c r="C9340" s="54">
        <v>900239</v>
      </c>
      <c r="D9340" s="54">
        <v>900239</v>
      </c>
      <c r="E9340" s="60" t="s">
        <v>3227</v>
      </c>
      <c r="F9340" s="73">
        <v>4.1666666666666671E-2</v>
      </c>
      <c r="G9340" s="73">
        <v>0</v>
      </c>
      <c r="H9340" s="73">
        <v>0</v>
      </c>
      <c r="I9340" s="73">
        <v>0</v>
      </c>
      <c r="J9340" s="272" t="s">
        <v>4231</v>
      </c>
      <c r="AL9340" s="144">
        <v>4.1666666666666671E-2</v>
      </c>
      <c r="AM9340" s="144">
        <v>0</v>
      </c>
      <c r="AN9340" s="144">
        <v>0</v>
      </c>
      <c r="AO9340" s="145">
        <v>0</v>
      </c>
    </row>
    <row r="9341" spans="2:41" ht="14.5" hidden="1" x14ac:dyDescent="0.35">
      <c r="B9341" s="45" t="s">
        <v>3314</v>
      </c>
      <c r="C9341" s="54">
        <v>900426</v>
      </c>
      <c r="D9341" s="54">
        <v>900426</v>
      </c>
      <c r="E9341" s="60" t="s">
        <v>3227</v>
      </c>
      <c r="F9341" s="73">
        <v>4.1666666666666671E-2</v>
      </c>
      <c r="G9341" s="73">
        <v>0</v>
      </c>
      <c r="H9341" s="73">
        <v>0</v>
      </c>
      <c r="I9341" s="73">
        <v>0</v>
      </c>
      <c r="J9341" s="272" t="s">
        <v>4231</v>
      </c>
      <c r="AL9341" s="144">
        <v>4.1666666666666671E-2</v>
      </c>
      <c r="AM9341" s="144">
        <v>0</v>
      </c>
      <c r="AN9341" s="144">
        <v>0</v>
      </c>
      <c r="AO9341" s="145">
        <v>0</v>
      </c>
    </row>
    <row r="9342" spans="2:41" ht="14.5" hidden="1" x14ac:dyDescent="0.35">
      <c r="B9342" s="45" t="s">
        <v>3314</v>
      </c>
      <c r="C9342" s="54">
        <v>900456</v>
      </c>
      <c r="D9342" s="54">
        <v>900456</v>
      </c>
      <c r="E9342" s="60" t="s">
        <v>3227</v>
      </c>
      <c r="F9342" s="73">
        <v>4.1666666666666671E-2</v>
      </c>
      <c r="G9342" s="73">
        <v>0</v>
      </c>
      <c r="H9342" s="73">
        <v>0</v>
      </c>
      <c r="I9342" s="73">
        <v>0</v>
      </c>
      <c r="J9342" s="272" t="s">
        <v>4231</v>
      </c>
      <c r="AL9342" s="144">
        <v>4.1666666666666671E-2</v>
      </c>
      <c r="AM9342" s="144">
        <v>0</v>
      </c>
      <c r="AN9342" s="144">
        <v>0</v>
      </c>
      <c r="AO9342" s="145">
        <v>0</v>
      </c>
    </row>
    <row r="9343" spans="2:41" ht="14.5" hidden="1" x14ac:dyDescent="0.35">
      <c r="B9343" s="45" t="s">
        <v>3314</v>
      </c>
      <c r="C9343" s="54">
        <v>900542</v>
      </c>
      <c r="D9343" s="54">
        <v>900542</v>
      </c>
      <c r="E9343" s="60" t="s">
        <v>3227</v>
      </c>
      <c r="F9343" s="73">
        <v>4.1666666666666671E-2</v>
      </c>
      <c r="G9343" s="73">
        <v>0</v>
      </c>
      <c r="H9343" s="73">
        <v>0</v>
      </c>
      <c r="I9343" s="73">
        <v>0</v>
      </c>
      <c r="J9343" s="272" t="s">
        <v>4231</v>
      </c>
      <c r="AL9343" s="144">
        <v>4.1666666666666671E-2</v>
      </c>
      <c r="AM9343" s="144">
        <v>0</v>
      </c>
      <c r="AN9343" s="144">
        <v>0</v>
      </c>
      <c r="AO9343" s="145">
        <v>0</v>
      </c>
    </row>
    <row r="9344" spans="2:41" ht="14.5" hidden="1" x14ac:dyDescent="0.35">
      <c r="B9344" s="45" t="s">
        <v>3314</v>
      </c>
      <c r="C9344" s="54">
        <v>900707</v>
      </c>
      <c r="D9344" s="54">
        <v>900707</v>
      </c>
      <c r="E9344" s="60" t="s">
        <v>3227</v>
      </c>
      <c r="F9344" s="73">
        <v>4.1666666666666671E-2</v>
      </c>
      <c r="G9344" s="73">
        <v>0</v>
      </c>
      <c r="H9344" s="73">
        <v>0</v>
      </c>
      <c r="I9344" s="73">
        <v>0</v>
      </c>
      <c r="J9344" s="272" t="s">
        <v>4231</v>
      </c>
      <c r="AL9344" s="144">
        <v>4.1666666666666671E-2</v>
      </c>
      <c r="AM9344" s="144">
        <v>0</v>
      </c>
      <c r="AN9344" s="144">
        <v>0</v>
      </c>
      <c r="AO9344" s="145">
        <v>0</v>
      </c>
    </row>
    <row r="9345" spans="2:41" ht="14.5" hidden="1" x14ac:dyDescent="0.35">
      <c r="B9345" s="45" t="s">
        <v>3314</v>
      </c>
      <c r="C9345" s="54">
        <v>901044</v>
      </c>
      <c r="D9345" s="54">
        <v>901044</v>
      </c>
      <c r="E9345" s="60" t="s">
        <v>3227</v>
      </c>
      <c r="F9345" s="73">
        <v>4.1666666666666671E-2</v>
      </c>
      <c r="G9345" s="73">
        <v>0</v>
      </c>
      <c r="H9345" s="73">
        <v>0</v>
      </c>
      <c r="I9345" s="73">
        <v>0</v>
      </c>
      <c r="J9345" s="272" t="s">
        <v>4231</v>
      </c>
      <c r="AL9345" s="144">
        <v>4.1666666666666671E-2</v>
      </c>
      <c r="AM9345" s="144">
        <v>0</v>
      </c>
      <c r="AN9345" s="144">
        <v>0</v>
      </c>
      <c r="AO9345" s="145">
        <v>0</v>
      </c>
    </row>
    <row r="9346" spans="2:41" ht="14.5" hidden="1" x14ac:dyDescent="0.35">
      <c r="B9346" s="45" t="s">
        <v>3314</v>
      </c>
      <c r="C9346" s="54">
        <v>901137</v>
      </c>
      <c r="D9346" s="54">
        <v>901137</v>
      </c>
      <c r="E9346" s="60" t="s">
        <v>3227</v>
      </c>
      <c r="F9346" s="73">
        <v>4.1666666666666671E-2</v>
      </c>
      <c r="G9346" s="73">
        <v>0</v>
      </c>
      <c r="H9346" s="73">
        <v>0</v>
      </c>
      <c r="I9346" s="73">
        <v>0</v>
      </c>
      <c r="J9346" s="272" t="s">
        <v>4231</v>
      </c>
      <c r="AL9346" s="144">
        <v>4.1666666666666671E-2</v>
      </c>
      <c r="AM9346" s="144">
        <v>0</v>
      </c>
      <c r="AN9346" s="144">
        <v>0</v>
      </c>
      <c r="AO9346" s="145">
        <v>0</v>
      </c>
    </row>
    <row r="9347" spans="2:41" ht="14.5" hidden="1" x14ac:dyDescent="0.35">
      <c r="B9347" s="45" t="s">
        <v>3314</v>
      </c>
      <c r="C9347" s="54">
        <v>901804</v>
      </c>
      <c r="D9347" s="54">
        <v>901804</v>
      </c>
      <c r="E9347" s="60" t="s">
        <v>3227</v>
      </c>
      <c r="F9347" s="73">
        <v>4.1666666666666671E-2</v>
      </c>
      <c r="G9347" s="73">
        <v>0</v>
      </c>
      <c r="H9347" s="73">
        <v>0</v>
      </c>
      <c r="I9347" s="73">
        <v>0</v>
      </c>
      <c r="J9347" s="272" t="s">
        <v>4231</v>
      </c>
      <c r="AL9347" s="144">
        <v>4.1666666666666671E-2</v>
      </c>
      <c r="AM9347" s="144">
        <v>0</v>
      </c>
      <c r="AN9347" s="144">
        <v>0</v>
      </c>
      <c r="AO9347" s="145">
        <v>0</v>
      </c>
    </row>
    <row r="9348" spans="2:41" ht="14.5" hidden="1" x14ac:dyDescent="0.35">
      <c r="B9348" s="45" t="s">
        <v>3314</v>
      </c>
      <c r="C9348" s="54">
        <v>901823</v>
      </c>
      <c r="D9348" s="54">
        <v>901823</v>
      </c>
      <c r="E9348" s="60" t="s">
        <v>3227</v>
      </c>
      <c r="F9348" s="73">
        <v>4.1666666666666671E-2</v>
      </c>
      <c r="G9348" s="73">
        <v>0</v>
      </c>
      <c r="H9348" s="73">
        <v>0</v>
      </c>
      <c r="I9348" s="73">
        <v>0</v>
      </c>
      <c r="J9348" s="272" t="s">
        <v>4231</v>
      </c>
      <c r="AL9348" s="144">
        <v>4.1666666666666671E-2</v>
      </c>
      <c r="AM9348" s="144">
        <v>0</v>
      </c>
      <c r="AN9348" s="144">
        <v>0</v>
      </c>
      <c r="AO9348" s="145">
        <v>0</v>
      </c>
    </row>
    <row r="9349" spans="2:41" ht="14.5" hidden="1" x14ac:dyDescent="0.35">
      <c r="B9349" s="45" t="s">
        <v>3314</v>
      </c>
      <c r="C9349" s="54">
        <v>902194</v>
      </c>
      <c r="D9349" s="54">
        <v>902194</v>
      </c>
      <c r="E9349" s="60" t="s">
        <v>3227</v>
      </c>
      <c r="F9349" s="73">
        <v>4.1666666666666671E-2</v>
      </c>
      <c r="G9349" s="73">
        <v>0</v>
      </c>
      <c r="H9349" s="73">
        <v>0</v>
      </c>
      <c r="I9349" s="73">
        <v>0</v>
      </c>
      <c r="J9349" s="272" t="s">
        <v>4231</v>
      </c>
      <c r="AL9349" s="144">
        <v>4.1666666666666671E-2</v>
      </c>
      <c r="AM9349" s="144">
        <v>0</v>
      </c>
      <c r="AN9349" s="144">
        <v>0</v>
      </c>
      <c r="AO9349" s="145">
        <v>0</v>
      </c>
    </row>
    <row r="9350" spans="2:41" ht="14.5" hidden="1" x14ac:dyDescent="0.35">
      <c r="B9350" s="45" t="s">
        <v>3314</v>
      </c>
      <c r="C9350" s="54">
        <v>903100</v>
      </c>
      <c r="D9350" s="54">
        <v>903100</v>
      </c>
      <c r="E9350" s="60" t="s">
        <v>3227</v>
      </c>
      <c r="F9350" s="73">
        <v>4.1666666666666671E-2</v>
      </c>
      <c r="G9350" s="73">
        <v>0</v>
      </c>
      <c r="H9350" s="73">
        <v>0</v>
      </c>
      <c r="I9350" s="73">
        <v>0</v>
      </c>
      <c r="J9350" s="272" t="s">
        <v>4231</v>
      </c>
      <c r="AL9350" s="144">
        <v>4.1666666666666671E-2</v>
      </c>
      <c r="AM9350" s="144">
        <v>0</v>
      </c>
      <c r="AN9350" s="144">
        <v>0</v>
      </c>
      <c r="AO9350" s="145">
        <v>0</v>
      </c>
    </row>
    <row r="9351" spans="2:41" ht="14.5" hidden="1" x14ac:dyDescent="0.35">
      <c r="B9351" s="45" t="s">
        <v>3314</v>
      </c>
      <c r="C9351" s="54">
        <v>903133</v>
      </c>
      <c r="D9351" s="54">
        <v>903133</v>
      </c>
      <c r="E9351" s="60" t="s">
        <v>3227</v>
      </c>
      <c r="F9351" s="73">
        <v>4.1666666666666671E-2</v>
      </c>
      <c r="G9351" s="73">
        <v>0</v>
      </c>
      <c r="H9351" s="73">
        <v>0</v>
      </c>
      <c r="I9351" s="73">
        <v>0</v>
      </c>
      <c r="J9351" s="272" t="s">
        <v>4231</v>
      </c>
      <c r="AL9351" s="144">
        <v>4.1666666666666671E-2</v>
      </c>
      <c r="AM9351" s="144">
        <v>0</v>
      </c>
      <c r="AN9351" s="144">
        <v>0</v>
      </c>
      <c r="AO9351" s="145">
        <v>0</v>
      </c>
    </row>
    <row r="9352" spans="2:41" ht="14.5" hidden="1" x14ac:dyDescent="0.35">
      <c r="B9352" s="45" t="s">
        <v>3314</v>
      </c>
      <c r="C9352" s="54">
        <v>903375</v>
      </c>
      <c r="D9352" s="54">
        <v>903375</v>
      </c>
      <c r="E9352" s="60" t="s">
        <v>3227</v>
      </c>
      <c r="F9352" s="73">
        <v>4.1666666666666671E-2</v>
      </c>
      <c r="G9352" s="73">
        <v>0</v>
      </c>
      <c r="H9352" s="73">
        <v>0</v>
      </c>
      <c r="I9352" s="73">
        <v>0</v>
      </c>
      <c r="J9352" s="272" t="s">
        <v>4231</v>
      </c>
      <c r="AL9352" s="144">
        <v>4.1666666666666671E-2</v>
      </c>
      <c r="AM9352" s="144">
        <v>0</v>
      </c>
      <c r="AN9352" s="144">
        <v>0</v>
      </c>
      <c r="AO9352" s="145">
        <v>0</v>
      </c>
    </row>
    <row r="9353" spans="2:41" ht="14.5" hidden="1" x14ac:dyDescent="0.35">
      <c r="B9353" s="45" t="s">
        <v>3314</v>
      </c>
      <c r="C9353" s="54">
        <v>903546</v>
      </c>
      <c r="D9353" s="54">
        <v>903546</v>
      </c>
      <c r="E9353" s="60" t="s">
        <v>3227</v>
      </c>
      <c r="F9353" s="73">
        <v>4.1666666666666671E-2</v>
      </c>
      <c r="G9353" s="73">
        <v>0</v>
      </c>
      <c r="H9353" s="73">
        <v>0</v>
      </c>
      <c r="I9353" s="73">
        <v>0</v>
      </c>
      <c r="J9353" s="272" t="s">
        <v>4231</v>
      </c>
      <c r="AL9353" s="144">
        <v>4.1666666666666671E-2</v>
      </c>
      <c r="AM9353" s="144">
        <v>0</v>
      </c>
      <c r="AN9353" s="144">
        <v>0</v>
      </c>
      <c r="AO9353" s="145">
        <v>0</v>
      </c>
    </row>
    <row r="9354" spans="2:41" ht="14.5" hidden="1" x14ac:dyDescent="0.35">
      <c r="B9354" s="45" t="s">
        <v>3314</v>
      </c>
      <c r="C9354" s="54">
        <v>903809</v>
      </c>
      <c r="D9354" s="54">
        <v>903809</v>
      </c>
      <c r="E9354" s="60" t="s">
        <v>3227</v>
      </c>
      <c r="F9354" s="73">
        <v>4.1666666666666671E-2</v>
      </c>
      <c r="G9354" s="73">
        <v>0</v>
      </c>
      <c r="H9354" s="73">
        <v>0</v>
      </c>
      <c r="I9354" s="73">
        <v>0</v>
      </c>
      <c r="J9354" s="272" t="s">
        <v>4231</v>
      </c>
      <c r="AL9354" s="144">
        <v>4.1666666666666671E-2</v>
      </c>
      <c r="AM9354" s="144">
        <v>0</v>
      </c>
      <c r="AN9354" s="144">
        <v>0</v>
      </c>
      <c r="AO9354" s="145">
        <v>0</v>
      </c>
    </row>
    <row r="9355" spans="2:41" ht="14.5" hidden="1" x14ac:dyDescent="0.35">
      <c r="B9355" s="45" t="s">
        <v>3314</v>
      </c>
      <c r="C9355" s="54">
        <v>904682</v>
      </c>
      <c r="D9355" s="54">
        <v>904682</v>
      </c>
      <c r="E9355" s="60" t="s">
        <v>3227</v>
      </c>
      <c r="F9355" s="73">
        <v>4.1666666666666671E-2</v>
      </c>
      <c r="G9355" s="73">
        <v>0</v>
      </c>
      <c r="H9355" s="73">
        <v>0</v>
      </c>
      <c r="I9355" s="73">
        <v>0</v>
      </c>
      <c r="J9355" s="272" t="s">
        <v>4231</v>
      </c>
      <c r="AL9355" s="144">
        <v>4.1666666666666671E-2</v>
      </c>
      <c r="AM9355" s="144">
        <v>0</v>
      </c>
      <c r="AN9355" s="144">
        <v>0</v>
      </c>
      <c r="AO9355" s="145">
        <v>0</v>
      </c>
    </row>
    <row r="9356" spans="2:41" ht="14.5" hidden="1" x14ac:dyDescent="0.35">
      <c r="B9356" s="45" t="s">
        <v>3314</v>
      </c>
      <c r="C9356" s="54">
        <v>905528</v>
      </c>
      <c r="D9356" s="54">
        <v>905528</v>
      </c>
      <c r="E9356" s="60" t="s">
        <v>3227</v>
      </c>
      <c r="F9356" s="73">
        <v>4.1666666666666671E-2</v>
      </c>
      <c r="G9356" s="73">
        <v>0</v>
      </c>
      <c r="H9356" s="73">
        <v>0</v>
      </c>
      <c r="I9356" s="73">
        <v>0</v>
      </c>
      <c r="J9356" s="272" t="s">
        <v>4231</v>
      </c>
      <c r="AL9356" s="144">
        <v>4.1666666666666671E-2</v>
      </c>
      <c r="AM9356" s="144">
        <v>0</v>
      </c>
      <c r="AN9356" s="144">
        <v>0</v>
      </c>
      <c r="AO9356" s="145">
        <v>0</v>
      </c>
    </row>
    <row r="9357" spans="2:41" ht="14.5" hidden="1" x14ac:dyDescent="0.35">
      <c r="B9357" s="45" t="s">
        <v>3314</v>
      </c>
      <c r="C9357" s="54">
        <v>905579</v>
      </c>
      <c r="D9357" s="54">
        <v>905579</v>
      </c>
      <c r="E9357" s="60" t="s">
        <v>3227</v>
      </c>
      <c r="F9357" s="73">
        <v>4.1666666666666671E-2</v>
      </c>
      <c r="G9357" s="73">
        <v>0</v>
      </c>
      <c r="H9357" s="73">
        <v>0</v>
      </c>
      <c r="I9357" s="73">
        <v>0</v>
      </c>
      <c r="J9357" s="272" t="s">
        <v>4231</v>
      </c>
      <c r="AL9357" s="144">
        <v>4.1666666666666671E-2</v>
      </c>
      <c r="AM9357" s="144">
        <v>0</v>
      </c>
      <c r="AN9357" s="144">
        <v>0</v>
      </c>
      <c r="AO9357" s="145">
        <v>0</v>
      </c>
    </row>
    <row r="9358" spans="2:41" ht="14.5" hidden="1" x14ac:dyDescent="0.35">
      <c r="B9358" s="45" t="s">
        <v>3314</v>
      </c>
      <c r="C9358" s="54">
        <v>905844</v>
      </c>
      <c r="D9358" s="54">
        <v>905844</v>
      </c>
      <c r="E9358" s="60" t="s">
        <v>3227</v>
      </c>
      <c r="F9358" s="73">
        <v>4.1666666666666671E-2</v>
      </c>
      <c r="G9358" s="73">
        <v>0</v>
      </c>
      <c r="H9358" s="73">
        <v>0</v>
      </c>
      <c r="I9358" s="73">
        <v>0</v>
      </c>
      <c r="J9358" s="272" t="s">
        <v>4231</v>
      </c>
      <c r="AL9358" s="144">
        <v>4.1666666666666671E-2</v>
      </c>
      <c r="AM9358" s="144">
        <v>0</v>
      </c>
      <c r="AN9358" s="144">
        <v>0</v>
      </c>
      <c r="AO9358" s="145">
        <v>0</v>
      </c>
    </row>
    <row r="9359" spans="2:41" ht="14.5" hidden="1" x14ac:dyDescent="0.35">
      <c r="B9359" s="45" t="s">
        <v>3314</v>
      </c>
      <c r="C9359" s="54">
        <v>907176</v>
      </c>
      <c r="D9359" s="54">
        <v>907176</v>
      </c>
      <c r="E9359" s="60" t="s">
        <v>3227</v>
      </c>
      <c r="F9359" s="73">
        <v>4.1666666666666671E-2</v>
      </c>
      <c r="G9359" s="73">
        <v>0</v>
      </c>
      <c r="H9359" s="73">
        <v>0</v>
      </c>
      <c r="I9359" s="73">
        <v>0</v>
      </c>
      <c r="J9359" s="272" t="s">
        <v>4231</v>
      </c>
      <c r="AL9359" s="144">
        <v>4.1666666666666671E-2</v>
      </c>
      <c r="AM9359" s="144">
        <v>0</v>
      </c>
      <c r="AN9359" s="144">
        <v>0</v>
      </c>
      <c r="AO9359" s="145">
        <v>0</v>
      </c>
    </row>
    <row r="9360" spans="2:41" ht="14.5" hidden="1" x14ac:dyDescent="0.35">
      <c r="B9360" s="45" t="s">
        <v>3314</v>
      </c>
      <c r="C9360" s="54">
        <v>907493</v>
      </c>
      <c r="D9360" s="54">
        <v>907493</v>
      </c>
      <c r="E9360" s="60" t="s">
        <v>3227</v>
      </c>
      <c r="F9360" s="73">
        <v>4.1666666666666671E-2</v>
      </c>
      <c r="G9360" s="73">
        <v>0</v>
      </c>
      <c r="H9360" s="73">
        <v>0</v>
      </c>
      <c r="I9360" s="73">
        <v>0</v>
      </c>
      <c r="J9360" s="272" t="s">
        <v>4231</v>
      </c>
      <c r="AL9360" s="144">
        <v>4.1666666666666671E-2</v>
      </c>
      <c r="AM9360" s="144">
        <v>0</v>
      </c>
      <c r="AN9360" s="144">
        <v>0</v>
      </c>
      <c r="AO9360" s="145">
        <v>0</v>
      </c>
    </row>
    <row r="9361" spans="2:41" ht="14.5" hidden="1" x14ac:dyDescent="0.35">
      <c r="B9361" s="45" t="s">
        <v>3314</v>
      </c>
      <c r="C9361" s="54">
        <v>907641</v>
      </c>
      <c r="D9361" s="54">
        <v>907641</v>
      </c>
      <c r="E9361" s="60" t="s">
        <v>3227</v>
      </c>
      <c r="F9361" s="73">
        <v>4.1666666666666671E-2</v>
      </c>
      <c r="G9361" s="73">
        <v>0</v>
      </c>
      <c r="H9361" s="73">
        <v>0</v>
      </c>
      <c r="I9361" s="73">
        <v>0</v>
      </c>
      <c r="J9361" s="272" t="s">
        <v>4231</v>
      </c>
      <c r="AL9361" s="144">
        <v>4.1666666666666671E-2</v>
      </c>
      <c r="AM9361" s="144">
        <v>0</v>
      </c>
      <c r="AN9361" s="144">
        <v>0</v>
      </c>
      <c r="AO9361" s="145">
        <v>0</v>
      </c>
    </row>
    <row r="9362" spans="2:41" ht="14.5" hidden="1" x14ac:dyDescent="0.35">
      <c r="B9362" s="45" t="s">
        <v>3314</v>
      </c>
      <c r="C9362" s="54">
        <v>908046</v>
      </c>
      <c r="D9362" s="54">
        <v>908046</v>
      </c>
      <c r="E9362" s="60" t="s">
        <v>3227</v>
      </c>
      <c r="F9362" s="73">
        <v>4.1666666666666671E-2</v>
      </c>
      <c r="G9362" s="73">
        <v>0</v>
      </c>
      <c r="H9362" s="73">
        <v>0</v>
      </c>
      <c r="I9362" s="73">
        <v>0</v>
      </c>
      <c r="J9362" s="272" t="s">
        <v>4231</v>
      </c>
      <c r="AL9362" s="144">
        <v>4.1666666666666671E-2</v>
      </c>
      <c r="AM9362" s="144">
        <v>0</v>
      </c>
      <c r="AN9362" s="144">
        <v>0</v>
      </c>
      <c r="AO9362" s="145">
        <v>0</v>
      </c>
    </row>
    <row r="9363" spans="2:41" ht="14.5" hidden="1" x14ac:dyDescent="0.35">
      <c r="B9363" s="45" t="s">
        <v>3314</v>
      </c>
      <c r="C9363" s="54">
        <v>982034</v>
      </c>
      <c r="D9363" s="54">
        <v>982034</v>
      </c>
      <c r="E9363" s="60" t="s">
        <v>3227</v>
      </c>
      <c r="F9363" s="73">
        <v>4.1666666666666671E-2</v>
      </c>
      <c r="G9363" s="73">
        <v>0</v>
      </c>
      <c r="H9363" s="73">
        <v>0</v>
      </c>
      <c r="I9363" s="73">
        <v>0</v>
      </c>
      <c r="J9363" s="272" t="s">
        <v>4231</v>
      </c>
      <c r="AL9363" s="144">
        <v>4.1666666666666671E-2</v>
      </c>
      <c r="AM9363" s="144">
        <v>0</v>
      </c>
      <c r="AN9363" s="144">
        <v>0</v>
      </c>
      <c r="AO9363" s="145">
        <v>0</v>
      </c>
    </row>
    <row r="9364" spans="2:41" ht="14.5" hidden="1" x14ac:dyDescent="0.35">
      <c r="B9364" s="45" t="s">
        <v>3314</v>
      </c>
      <c r="C9364" s="54">
        <v>982237</v>
      </c>
      <c r="D9364" s="54">
        <v>982237</v>
      </c>
      <c r="E9364" s="60" t="s">
        <v>3227</v>
      </c>
      <c r="F9364" s="73">
        <v>4.1666666666666671E-2</v>
      </c>
      <c r="G9364" s="73">
        <v>0</v>
      </c>
      <c r="H9364" s="73">
        <v>0</v>
      </c>
      <c r="I9364" s="73">
        <v>0</v>
      </c>
      <c r="J9364" s="272" t="s">
        <v>4231</v>
      </c>
      <c r="AL9364" s="144">
        <v>4.1666666666666671E-2</v>
      </c>
      <c r="AM9364" s="144">
        <v>0</v>
      </c>
      <c r="AN9364" s="144">
        <v>0</v>
      </c>
      <c r="AO9364" s="145">
        <v>0</v>
      </c>
    </row>
    <row r="9365" spans="2:41" ht="14.5" hidden="1" x14ac:dyDescent="0.35">
      <c r="B9365" s="45" t="s">
        <v>3314</v>
      </c>
      <c r="C9365" s="54">
        <v>983165</v>
      </c>
      <c r="D9365" s="54">
        <v>983165</v>
      </c>
      <c r="E9365" s="60" t="s">
        <v>3227</v>
      </c>
      <c r="F9365" s="73">
        <v>4.1666666666666671E-2</v>
      </c>
      <c r="G9365" s="73">
        <v>0</v>
      </c>
      <c r="H9365" s="73">
        <v>0</v>
      </c>
      <c r="I9365" s="73">
        <v>0</v>
      </c>
      <c r="J9365" s="272" t="s">
        <v>4231</v>
      </c>
      <c r="AL9365" s="144">
        <v>4.1666666666666671E-2</v>
      </c>
      <c r="AM9365" s="144">
        <v>0</v>
      </c>
      <c r="AN9365" s="144">
        <v>0</v>
      </c>
      <c r="AO9365" s="145">
        <v>0</v>
      </c>
    </row>
    <row r="9366" spans="2:41" ht="14.5" hidden="1" x14ac:dyDescent="0.35">
      <c r="B9366" s="45" t="s">
        <v>3314</v>
      </c>
      <c r="C9366" s="54">
        <v>983196</v>
      </c>
      <c r="D9366" s="54">
        <v>983196</v>
      </c>
      <c r="E9366" s="60" t="s">
        <v>3227</v>
      </c>
      <c r="F9366" s="73">
        <v>4.1666666666666671E-2</v>
      </c>
      <c r="G9366" s="73">
        <v>0</v>
      </c>
      <c r="H9366" s="73">
        <v>0</v>
      </c>
      <c r="I9366" s="73">
        <v>0</v>
      </c>
      <c r="J9366" s="272" t="s">
        <v>4231</v>
      </c>
      <c r="AL9366" s="144">
        <v>4.1666666666666671E-2</v>
      </c>
      <c r="AM9366" s="144">
        <v>0</v>
      </c>
      <c r="AN9366" s="144">
        <v>0</v>
      </c>
      <c r="AO9366" s="145">
        <v>0</v>
      </c>
    </row>
    <row r="9367" spans="2:41" ht="14.5" hidden="1" x14ac:dyDescent="0.35">
      <c r="B9367" s="45" t="s">
        <v>3314</v>
      </c>
      <c r="C9367" s="54">
        <v>983419</v>
      </c>
      <c r="D9367" s="54">
        <v>983419</v>
      </c>
      <c r="E9367" s="60" t="s">
        <v>3227</v>
      </c>
      <c r="F9367" s="73">
        <v>4.1666666666666671E-2</v>
      </c>
      <c r="G9367" s="73">
        <v>0</v>
      </c>
      <c r="H9367" s="73">
        <v>0</v>
      </c>
      <c r="I9367" s="73">
        <v>0</v>
      </c>
      <c r="J9367" s="272" t="s">
        <v>4231</v>
      </c>
      <c r="AL9367" s="144">
        <v>4.1666666666666671E-2</v>
      </c>
      <c r="AM9367" s="144">
        <v>0</v>
      </c>
      <c r="AN9367" s="144">
        <v>0</v>
      </c>
      <c r="AO9367" s="145">
        <v>0</v>
      </c>
    </row>
    <row r="9368" spans="2:41" ht="14.5" hidden="1" x14ac:dyDescent="0.35">
      <c r="B9368" s="45" t="s">
        <v>3314</v>
      </c>
      <c r="C9368" s="54">
        <v>983437</v>
      </c>
      <c r="D9368" s="54">
        <v>983437</v>
      </c>
      <c r="E9368" s="60" t="s">
        <v>3227</v>
      </c>
      <c r="F9368" s="73">
        <v>4.1666666666666671E-2</v>
      </c>
      <c r="G9368" s="73">
        <v>0</v>
      </c>
      <c r="H9368" s="73">
        <v>0</v>
      </c>
      <c r="I9368" s="73">
        <v>0</v>
      </c>
      <c r="J9368" s="272" t="s">
        <v>4231</v>
      </c>
      <c r="AL9368" s="144">
        <v>4.1666666666666671E-2</v>
      </c>
      <c r="AM9368" s="144">
        <v>0</v>
      </c>
      <c r="AN9368" s="144">
        <v>0</v>
      </c>
      <c r="AO9368" s="145">
        <v>0</v>
      </c>
    </row>
    <row r="9369" spans="2:41" ht="14.5" hidden="1" x14ac:dyDescent="0.35">
      <c r="B9369" s="45" t="s">
        <v>3314</v>
      </c>
      <c r="C9369" s="54">
        <v>983509</v>
      </c>
      <c r="D9369" s="54">
        <v>983509</v>
      </c>
      <c r="E9369" s="60" t="s">
        <v>3227</v>
      </c>
      <c r="F9369" s="73">
        <v>4.1666666666666671E-2</v>
      </c>
      <c r="G9369" s="73">
        <v>0</v>
      </c>
      <c r="H9369" s="73">
        <v>0</v>
      </c>
      <c r="I9369" s="73">
        <v>0</v>
      </c>
      <c r="J9369" s="272" t="s">
        <v>4231</v>
      </c>
      <c r="AL9369" s="144">
        <v>4.1666666666666671E-2</v>
      </c>
      <c r="AM9369" s="144">
        <v>0</v>
      </c>
      <c r="AN9369" s="144">
        <v>0</v>
      </c>
      <c r="AO9369" s="145">
        <v>0</v>
      </c>
    </row>
    <row r="9370" spans="2:41" ht="14.5" hidden="1" x14ac:dyDescent="0.35">
      <c r="B9370" s="45" t="s">
        <v>3314</v>
      </c>
      <c r="C9370" s="54">
        <v>984703</v>
      </c>
      <c r="D9370" s="54">
        <v>984703</v>
      </c>
      <c r="E9370" s="60" t="s">
        <v>3227</v>
      </c>
      <c r="F9370" s="73">
        <v>4.1666666666666671E-2</v>
      </c>
      <c r="G9370" s="73">
        <v>0</v>
      </c>
      <c r="H9370" s="73">
        <v>0</v>
      </c>
      <c r="I9370" s="73">
        <v>0</v>
      </c>
      <c r="J9370" s="272" t="s">
        <v>4231</v>
      </c>
      <c r="AL9370" s="144">
        <v>4.1666666666666671E-2</v>
      </c>
      <c r="AM9370" s="144">
        <v>0</v>
      </c>
      <c r="AN9370" s="144">
        <v>0</v>
      </c>
      <c r="AO9370" s="145">
        <v>0</v>
      </c>
    </row>
    <row r="9371" spans="2:41" ht="14.5" hidden="1" x14ac:dyDescent="0.35">
      <c r="B9371" s="45" t="s">
        <v>3314</v>
      </c>
      <c r="C9371" s="54">
        <v>870644</v>
      </c>
      <c r="D9371" s="54">
        <v>870644</v>
      </c>
      <c r="E9371" s="60" t="s">
        <v>3228</v>
      </c>
      <c r="F9371" s="73">
        <v>8.3333333333333343E-2</v>
      </c>
      <c r="G9371" s="73">
        <v>0</v>
      </c>
      <c r="H9371" s="73">
        <v>0</v>
      </c>
      <c r="I9371" s="73">
        <v>0</v>
      </c>
      <c r="J9371" s="272" t="s">
        <v>4231</v>
      </c>
      <c r="AL9371" s="144">
        <v>8.3333333333333343E-2</v>
      </c>
      <c r="AM9371" s="144">
        <v>0</v>
      </c>
      <c r="AN9371" s="144">
        <v>0</v>
      </c>
      <c r="AO9371" s="145">
        <v>0</v>
      </c>
    </row>
    <row r="9372" spans="2:41" ht="14.5" hidden="1" x14ac:dyDescent="0.35">
      <c r="B9372" s="45" t="s">
        <v>3314</v>
      </c>
      <c r="C9372" s="54">
        <v>870929</v>
      </c>
      <c r="D9372" s="54">
        <v>870929</v>
      </c>
      <c r="E9372" s="60" t="s">
        <v>3228</v>
      </c>
      <c r="F9372" s="73">
        <v>8.3333333333333343E-2</v>
      </c>
      <c r="G9372" s="73">
        <v>0</v>
      </c>
      <c r="H9372" s="73">
        <v>0</v>
      </c>
      <c r="I9372" s="73">
        <v>0</v>
      </c>
      <c r="J9372" s="272" t="s">
        <v>4231</v>
      </c>
      <c r="AL9372" s="144">
        <v>8.3333333333333343E-2</v>
      </c>
      <c r="AM9372" s="144">
        <v>0</v>
      </c>
      <c r="AN9372" s="144">
        <v>0</v>
      </c>
      <c r="AO9372" s="145">
        <v>0</v>
      </c>
    </row>
    <row r="9373" spans="2:41" ht="14.5" hidden="1" x14ac:dyDescent="0.35">
      <c r="B9373" s="45" t="s">
        <v>3314</v>
      </c>
      <c r="C9373" s="54">
        <v>8710450</v>
      </c>
      <c r="D9373" s="54">
        <v>8710450</v>
      </c>
      <c r="E9373" s="60" t="s">
        <v>3228</v>
      </c>
      <c r="F9373" s="73">
        <v>8.3333333333333343E-2</v>
      </c>
      <c r="G9373" s="73">
        <v>0</v>
      </c>
      <c r="H9373" s="73">
        <v>0</v>
      </c>
      <c r="I9373" s="73">
        <v>0</v>
      </c>
      <c r="J9373" s="272" t="s">
        <v>4231</v>
      </c>
      <c r="AL9373" s="144">
        <v>8.3333333333333343E-2</v>
      </c>
      <c r="AM9373" s="144">
        <v>0</v>
      </c>
      <c r="AN9373" s="144">
        <v>0</v>
      </c>
      <c r="AO9373" s="145">
        <v>0</v>
      </c>
    </row>
    <row r="9374" spans="2:41" ht="14.5" hidden="1" x14ac:dyDescent="0.35">
      <c r="B9374" s="45" t="s">
        <v>3314</v>
      </c>
      <c r="C9374" s="54">
        <v>8710577</v>
      </c>
      <c r="D9374" s="54">
        <v>8710578</v>
      </c>
      <c r="E9374" s="60" t="s">
        <v>3228</v>
      </c>
      <c r="F9374" s="73">
        <v>8.3333333333333343E-2</v>
      </c>
      <c r="G9374" s="73">
        <v>0</v>
      </c>
      <c r="H9374" s="73">
        <v>0</v>
      </c>
      <c r="I9374" s="73">
        <v>0</v>
      </c>
      <c r="J9374" s="272" t="s">
        <v>4231</v>
      </c>
      <c r="AL9374" s="144">
        <v>8.3333333333333343E-2</v>
      </c>
      <c r="AM9374" s="144">
        <v>0</v>
      </c>
      <c r="AN9374" s="144">
        <v>0</v>
      </c>
      <c r="AO9374" s="145">
        <v>0</v>
      </c>
    </row>
    <row r="9375" spans="2:41" ht="14.5" hidden="1" x14ac:dyDescent="0.35">
      <c r="B9375" s="45" t="s">
        <v>3314</v>
      </c>
      <c r="C9375" s="54">
        <v>871213</v>
      </c>
      <c r="D9375" s="54">
        <v>871213</v>
      </c>
      <c r="E9375" s="60" t="s">
        <v>3228</v>
      </c>
      <c r="F9375" s="73">
        <v>8.3333333333333343E-2</v>
      </c>
      <c r="G9375" s="73">
        <v>0</v>
      </c>
      <c r="H9375" s="73">
        <v>0</v>
      </c>
      <c r="I9375" s="73">
        <v>0</v>
      </c>
      <c r="J9375" s="272" t="s">
        <v>4231</v>
      </c>
      <c r="AL9375" s="144">
        <v>8.3333333333333343E-2</v>
      </c>
      <c r="AM9375" s="144">
        <v>0</v>
      </c>
      <c r="AN9375" s="144">
        <v>0</v>
      </c>
      <c r="AO9375" s="145">
        <v>0</v>
      </c>
    </row>
    <row r="9376" spans="2:41" ht="14.5" hidden="1" x14ac:dyDescent="0.35">
      <c r="B9376" s="45" t="s">
        <v>3314</v>
      </c>
      <c r="C9376" s="54">
        <v>871238</v>
      </c>
      <c r="D9376" s="54">
        <v>871238</v>
      </c>
      <c r="E9376" s="60" t="s">
        <v>3228</v>
      </c>
      <c r="F9376" s="73">
        <v>8.3333333333333343E-2</v>
      </c>
      <c r="G9376" s="73">
        <v>0</v>
      </c>
      <c r="H9376" s="73">
        <v>0</v>
      </c>
      <c r="I9376" s="73">
        <v>0</v>
      </c>
      <c r="J9376" s="272" t="s">
        <v>4231</v>
      </c>
      <c r="AL9376" s="144">
        <v>8.3333333333333343E-2</v>
      </c>
      <c r="AM9376" s="144">
        <v>0</v>
      </c>
      <c r="AN9376" s="144">
        <v>0</v>
      </c>
      <c r="AO9376" s="145">
        <v>0</v>
      </c>
    </row>
    <row r="9377" spans="2:41" ht="14.5" hidden="1" x14ac:dyDescent="0.35">
      <c r="B9377" s="45" t="s">
        <v>3314</v>
      </c>
      <c r="C9377" s="54">
        <v>871320</v>
      </c>
      <c r="D9377" s="54">
        <v>871320</v>
      </c>
      <c r="E9377" s="60" t="s">
        <v>3228</v>
      </c>
      <c r="F9377" s="73">
        <v>8.3333333333333343E-2</v>
      </c>
      <c r="G9377" s="73">
        <v>0</v>
      </c>
      <c r="H9377" s="73">
        <v>0</v>
      </c>
      <c r="I9377" s="73">
        <v>0</v>
      </c>
      <c r="J9377" s="272" t="s">
        <v>4231</v>
      </c>
      <c r="AL9377" s="144">
        <v>8.3333333333333343E-2</v>
      </c>
      <c r="AM9377" s="144">
        <v>0</v>
      </c>
      <c r="AN9377" s="144">
        <v>0</v>
      </c>
      <c r="AO9377" s="145">
        <v>0</v>
      </c>
    </row>
    <row r="9378" spans="2:41" ht="14.5" hidden="1" x14ac:dyDescent="0.35">
      <c r="B9378" s="45" t="s">
        <v>3314</v>
      </c>
      <c r="C9378" s="54">
        <v>871325</v>
      </c>
      <c r="D9378" s="54">
        <v>871325</v>
      </c>
      <c r="E9378" s="60" t="s">
        <v>3228</v>
      </c>
      <c r="F9378" s="73">
        <v>8.3333333333333343E-2</v>
      </c>
      <c r="G9378" s="73">
        <v>0</v>
      </c>
      <c r="H9378" s="73">
        <v>0</v>
      </c>
      <c r="I9378" s="73">
        <v>0</v>
      </c>
      <c r="J9378" s="272" t="s">
        <v>4231</v>
      </c>
      <c r="AL9378" s="144">
        <v>8.3333333333333343E-2</v>
      </c>
      <c r="AM9378" s="144">
        <v>0</v>
      </c>
      <c r="AN9378" s="144">
        <v>0</v>
      </c>
      <c r="AO9378" s="145">
        <v>0</v>
      </c>
    </row>
    <row r="9379" spans="2:41" ht="14.5" hidden="1" x14ac:dyDescent="0.35">
      <c r="B9379" s="45" t="s">
        <v>3314</v>
      </c>
      <c r="C9379" s="54">
        <v>871329</v>
      </c>
      <c r="D9379" s="54">
        <v>871329</v>
      </c>
      <c r="E9379" s="60" t="s">
        <v>3228</v>
      </c>
      <c r="F9379" s="73">
        <v>8.3333333333333343E-2</v>
      </c>
      <c r="G9379" s="73">
        <v>0</v>
      </c>
      <c r="H9379" s="73">
        <v>0</v>
      </c>
      <c r="I9379" s="73">
        <v>0</v>
      </c>
      <c r="J9379" s="272" t="s">
        <v>4231</v>
      </c>
      <c r="AL9379" s="144">
        <v>8.3333333333333343E-2</v>
      </c>
      <c r="AM9379" s="144">
        <v>0</v>
      </c>
      <c r="AN9379" s="144">
        <v>0</v>
      </c>
      <c r="AO9379" s="145">
        <v>0</v>
      </c>
    </row>
    <row r="9380" spans="2:41" ht="14.5" hidden="1" x14ac:dyDescent="0.35">
      <c r="B9380" s="45" t="s">
        <v>3314</v>
      </c>
      <c r="C9380" s="54">
        <v>871378</v>
      </c>
      <c r="D9380" s="54">
        <v>871378</v>
      </c>
      <c r="E9380" s="60" t="s">
        <v>3228</v>
      </c>
      <c r="F9380" s="73">
        <v>8.3333333333333343E-2</v>
      </c>
      <c r="G9380" s="73">
        <v>0</v>
      </c>
      <c r="H9380" s="73">
        <v>0</v>
      </c>
      <c r="I9380" s="73">
        <v>0</v>
      </c>
      <c r="J9380" s="272" t="s">
        <v>4231</v>
      </c>
      <c r="AL9380" s="144">
        <v>8.3333333333333343E-2</v>
      </c>
      <c r="AM9380" s="144">
        <v>0</v>
      </c>
      <c r="AN9380" s="144">
        <v>0</v>
      </c>
      <c r="AO9380" s="145">
        <v>0</v>
      </c>
    </row>
    <row r="9381" spans="2:41" ht="14.5" hidden="1" x14ac:dyDescent="0.35">
      <c r="B9381" s="45" t="s">
        <v>3314</v>
      </c>
      <c r="C9381" s="54">
        <v>871414</v>
      </c>
      <c r="D9381" s="54">
        <v>871414</v>
      </c>
      <c r="E9381" s="60" t="s">
        <v>3228</v>
      </c>
      <c r="F9381" s="73">
        <v>8.3333333333333343E-2</v>
      </c>
      <c r="G9381" s="73">
        <v>0</v>
      </c>
      <c r="H9381" s="73">
        <v>0</v>
      </c>
      <c r="I9381" s="73">
        <v>0</v>
      </c>
      <c r="J9381" s="272" t="s">
        <v>4231</v>
      </c>
      <c r="AL9381" s="144">
        <v>8.3333333333333343E-2</v>
      </c>
      <c r="AM9381" s="144">
        <v>0</v>
      </c>
      <c r="AN9381" s="144">
        <v>0</v>
      </c>
      <c r="AO9381" s="145">
        <v>0</v>
      </c>
    </row>
    <row r="9382" spans="2:41" ht="14.5" hidden="1" x14ac:dyDescent="0.35">
      <c r="B9382" s="45" t="s">
        <v>3314</v>
      </c>
      <c r="C9382" s="54">
        <v>871451</v>
      </c>
      <c r="D9382" s="54">
        <v>871451</v>
      </c>
      <c r="E9382" s="60" t="s">
        <v>3228</v>
      </c>
      <c r="F9382" s="73">
        <v>8.3333333333333343E-2</v>
      </c>
      <c r="G9382" s="73">
        <v>0</v>
      </c>
      <c r="H9382" s="73">
        <v>0</v>
      </c>
      <c r="I9382" s="73">
        <v>0</v>
      </c>
      <c r="J9382" s="272" t="s">
        <v>4231</v>
      </c>
      <c r="AL9382" s="144">
        <v>8.3333333333333343E-2</v>
      </c>
      <c r="AM9382" s="144">
        <v>0</v>
      </c>
      <c r="AN9382" s="144">
        <v>0</v>
      </c>
      <c r="AO9382" s="145">
        <v>0</v>
      </c>
    </row>
    <row r="9383" spans="2:41" ht="14.5" hidden="1" x14ac:dyDescent="0.35">
      <c r="B9383" s="45" t="s">
        <v>3314</v>
      </c>
      <c r="C9383" s="54">
        <v>871484</v>
      </c>
      <c r="D9383" s="54">
        <v>871484</v>
      </c>
      <c r="E9383" s="60" t="s">
        <v>3228</v>
      </c>
      <c r="F9383" s="73">
        <v>8.3333333333333343E-2</v>
      </c>
      <c r="G9383" s="73">
        <v>0</v>
      </c>
      <c r="H9383" s="73">
        <v>0</v>
      </c>
      <c r="I9383" s="73">
        <v>0</v>
      </c>
      <c r="J9383" s="272" t="s">
        <v>4231</v>
      </c>
      <c r="AL9383" s="144">
        <v>8.3333333333333343E-2</v>
      </c>
      <c r="AM9383" s="144">
        <v>0</v>
      </c>
      <c r="AN9383" s="144">
        <v>0</v>
      </c>
      <c r="AO9383" s="145">
        <v>0</v>
      </c>
    </row>
    <row r="9384" spans="2:41" ht="14.5" hidden="1" x14ac:dyDescent="0.35">
      <c r="B9384" s="45" t="s">
        <v>3314</v>
      </c>
      <c r="C9384" s="54">
        <v>871620</v>
      </c>
      <c r="D9384" s="54">
        <v>871622</v>
      </c>
      <c r="E9384" s="60" t="s">
        <v>3228</v>
      </c>
      <c r="F9384" s="73">
        <v>8.3333333333333343E-2</v>
      </c>
      <c r="G9384" s="73">
        <v>0</v>
      </c>
      <c r="H9384" s="73">
        <v>0</v>
      </c>
      <c r="I9384" s="73">
        <v>0</v>
      </c>
      <c r="J9384" s="272" t="s">
        <v>4231</v>
      </c>
      <c r="AL9384" s="144">
        <v>8.3333333333333343E-2</v>
      </c>
      <c r="AM9384" s="144">
        <v>0</v>
      </c>
      <c r="AN9384" s="144">
        <v>0</v>
      </c>
      <c r="AO9384" s="145">
        <v>0</v>
      </c>
    </row>
    <row r="9385" spans="2:41" ht="14.5" hidden="1" x14ac:dyDescent="0.35">
      <c r="B9385" s="45" t="s">
        <v>3314</v>
      </c>
      <c r="C9385" s="54">
        <v>871626</v>
      </c>
      <c r="D9385" s="54">
        <v>871626</v>
      </c>
      <c r="E9385" s="60" t="s">
        <v>3228</v>
      </c>
      <c r="F9385" s="73">
        <v>8.3333333333333343E-2</v>
      </c>
      <c r="G9385" s="73">
        <v>0</v>
      </c>
      <c r="H9385" s="73">
        <v>0</v>
      </c>
      <c r="I9385" s="73">
        <v>0</v>
      </c>
      <c r="J9385" s="272" t="s">
        <v>4231</v>
      </c>
      <c r="AL9385" s="144">
        <v>8.3333333333333343E-2</v>
      </c>
      <c r="AM9385" s="144">
        <v>0</v>
      </c>
      <c r="AN9385" s="144">
        <v>0</v>
      </c>
      <c r="AO9385" s="145">
        <v>0</v>
      </c>
    </row>
    <row r="9386" spans="2:41" ht="14.5" hidden="1" x14ac:dyDescent="0.35">
      <c r="B9386" s="45" t="s">
        <v>3314</v>
      </c>
      <c r="C9386" s="54">
        <v>871628</v>
      </c>
      <c r="D9386" s="54">
        <v>871628</v>
      </c>
      <c r="E9386" s="60" t="s">
        <v>3228</v>
      </c>
      <c r="F9386" s="73">
        <v>8.3333333333333343E-2</v>
      </c>
      <c r="G9386" s="73">
        <v>0</v>
      </c>
      <c r="H9386" s="73">
        <v>0</v>
      </c>
      <c r="I9386" s="73">
        <v>0</v>
      </c>
      <c r="J9386" s="272" t="s">
        <v>4231</v>
      </c>
      <c r="AL9386" s="144">
        <v>8.3333333333333343E-2</v>
      </c>
      <c r="AM9386" s="144">
        <v>0</v>
      </c>
      <c r="AN9386" s="144">
        <v>0</v>
      </c>
      <c r="AO9386" s="145">
        <v>0</v>
      </c>
    </row>
    <row r="9387" spans="2:41" ht="14.5" hidden="1" x14ac:dyDescent="0.35">
      <c r="B9387" s="45" t="s">
        <v>3314</v>
      </c>
      <c r="C9387" s="54">
        <v>871680</v>
      </c>
      <c r="D9387" s="54">
        <v>871680</v>
      </c>
      <c r="E9387" s="60" t="s">
        <v>3228</v>
      </c>
      <c r="F9387" s="73">
        <v>8.3333333333333343E-2</v>
      </c>
      <c r="G9387" s="73">
        <v>0</v>
      </c>
      <c r="H9387" s="73">
        <v>0</v>
      </c>
      <c r="I9387" s="73">
        <v>0</v>
      </c>
      <c r="J9387" s="272" t="s">
        <v>4231</v>
      </c>
      <c r="AL9387" s="144">
        <v>8.3333333333333343E-2</v>
      </c>
      <c r="AM9387" s="144">
        <v>0</v>
      </c>
      <c r="AN9387" s="144">
        <v>0</v>
      </c>
      <c r="AO9387" s="145">
        <v>0</v>
      </c>
    </row>
    <row r="9388" spans="2:41" ht="14.5" hidden="1" x14ac:dyDescent="0.35">
      <c r="B9388" s="45" t="s">
        <v>3314</v>
      </c>
      <c r="C9388" s="54">
        <v>871684</v>
      </c>
      <c r="D9388" s="54">
        <v>871684</v>
      </c>
      <c r="E9388" s="60" t="s">
        <v>3228</v>
      </c>
      <c r="F9388" s="73">
        <v>8.3333333333333343E-2</v>
      </c>
      <c r="G9388" s="73">
        <v>0</v>
      </c>
      <c r="H9388" s="73">
        <v>0</v>
      </c>
      <c r="I9388" s="73">
        <v>0</v>
      </c>
      <c r="J9388" s="272" t="s">
        <v>4231</v>
      </c>
      <c r="AL9388" s="144">
        <v>8.3333333333333343E-2</v>
      </c>
      <c r="AM9388" s="144">
        <v>0</v>
      </c>
      <c r="AN9388" s="144">
        <v>0</v>
      </c>
      <c r="AO9388" s="145">
        <v>0</v>
      </c>
    </row>
    <row r="9389" spans="2:41" ht="14.5" hidden="1" x14ac:dyDescent="0.35">
      <c r="B9389" s="45" t="s">
        <v>3314</v>
      </c>
      <c r="C9389" s="54">
        <v>871691</v>
      </c>
      <c r="D9389" s="54">
        <v>871693</v>
      </c>
      <c r="E9389" s="60" t="s">
        <v>3228</v>
      </c>
      <c r="F9389" s="73">
        <v>8.3333333333333343E-2</v>
      </c>
      <c r="G9389" s="73">
        <v>0</v>
      </c>
      <c r="H9389" s="73">
        <v>0</v>
      </c>
      <c r="I9389" s="73">
        <v>0</v>
      </c>
      <c r="J9389" s="272" t="s">
        <v>4231</v>
      </c>
      <c r="AL9389" s="144">
        <v>8.3333333333333343E-2</v>
      </c>
      <c r="AM9389" s="144">
        <v>0</v>
      </c>
      <c r="AN9389" s="144">
        <v>0</v>
      </c>
      <c r="AO9389" s="145">
        <v>0</v>
      </c>
    </row>
    <row r="9390" spans="2:41" ht="14.5" hidden="1" x14ac:dyDescent="0.35">
      <c r="B9390" s="45" t="s">
        <v>3314</v>
      </c>
      <c r="C9390" s="54">
        <v>871695</v>
      </c>
      <c r="D9390" s="54">
        <v>871695</v>
      </c>
      <c r="E9390" s="60" t="s">
        <v>3228</v>
      </c>
      <c r="F9390" s="73">
        <v>8.3333333333333343E-2</v>
      </c>
      <c r="G9390" s="73">
        <v>0</v>
      </c>
      <c r="H9390" s="73">
        <v>0</v>
      </c>
      <c r="I9390" s="73">
        <v>0</v>
      </c>
      <c r="J9390" s="272" t="s">
        <v>4231</v>
      </c>
      <c r="AL9390" s="144">
        <v>8.3333333333333343E-2</v>
      </c>
      <c r="AM9390" s="144">
        <v>0</v>
      </c>
      <c r="AN9390" s="144">
        <v>0</v>
      </c>
      <c r="AO9390" s="145">
        <v>0</v>
      </c>
    </row>
    <row r="9391" spans="2:41" ht="14.5" hidden="1" x14ac:dyDescent="0.35">
      <c r="B9391" s="45" t="s">
        <v>3314</v>
      </c>
      <c r="C9391" s="54">
        <v>871697</v>
      </c>
      <c r="D9391" s="54">
        <v>871697</v>
      </c>
      <c r="E9391" s="60" t="s">
        <v>3228</v>
      </c>
      <c r="F9391" s="73">
        <v>8.3333333333333343E-2</v>
      </c>
      <c r="G9391" s="73">
        <v>0</v>
      </c>
      <c r="H9391" s="73">
        <v>0</v>
      </c>
      <c r="I9391" s="73">
        <v>0</v>
      </c>
      <c r="J9391" s="272" t="s">
        <v>4231</v>
      </c>
      <c r="AL9391" s="144">
        <v>8.3333333333333343E-2</v>
      </c>
      <c r="AM9391" s="144">
        <v>0</v>
      </c>
      <c r="AN9391" s="144">
        <v>0</v>
      </c>
      <c r="AO9391" s="145">
        <v>0</v>
      </c>
    </row>
    <row r="9392" spans="2:41" ht="14.5" hidden="1" x14ac:dyDescent="0.35">
      <c r="B9392" s="45" t="s">
        <v>3314</v>
      </c>
      <c r="C9392" s="54">
        <v>871818</v>
      </c>
      <c r="D9392" s="54">
        <v>871818</v>
      </c>
      <c r="E9392" s="60" t="s">
        <v>3228</v>
      </c>
      <c r="F9392" s="73">
        <v>8.3333333333333343E-2</v>
      </c>
      <c r="G9392" s="73">
        <v>0</v>
      </c>
      <c r="H9392" s="73">
        <v>0</v>
      </c>
      <c r="I9392" s="73">
        <v>0</v>
      </c>
      <c r="J9392" s="272" t="s">
        <v>4231</v>
      </c>
      <c r="AL9392" s="144">
        <v>8.3333333333333343E-2</v>
      </c>
      <c r="AM9392" s="144">
        <v>0</v>
      </c>
      <c r="AN9392" s="144">
        <v>0</v>
      </c>
      <c r="AO9392" s="145">
        <v>0</v>
      </c>
    </row>
    <row r="9393" spans="2:41" ht="14.5" hidden="1" x14ac:dyDescent="0.35">
      <c r="B9393" s="45" t="s">
        <v>3314</v>
      </c>
      <c r="C9393" s="54">
        <v>871820</v>
      </c>
      <c r="D9393" s="54">
        <v>871820</v>
      </c>
      <c r="E9393" s="60" t="s">
        <v>3228</v>
      </c>
      <c r="F9393" s="73">
        <v>8.3333333333333343E-2</v>
      </c>
      <c r="G9393" s="73">
        <v>0</v>
      </c>
      <c r="H9393" s="73">
        <v>0</v>
      </c>
      <c r="I9393" s="73">
        <v>0</v>
      </c>
      <c r="J9393" s="272" t="s">
        <v>4231</v>
      </c>
      <c r="AL9393" s="144">
        <v>8.3333333333333343E-2</v>
      </c>
      <c r="AM9393" s="144">
        <v>0</v>
      </c>
      <c r="AN9393" s="144">
        <v>0</v>
      </c>
      <c r="AO9393" s="145">
        <v>0</v>
      </c>
    </row>
    <row r="9394" spans="2:41" ht="14.5" hidden="1" x14ac:dyDescent="0.35">
      <c r="B9394" s="45" t="s">
        <v>3314</v>
      </c>
      <c r="C9394" s="54">
        <v>871822</v>
      </c>
      <c r="D9394" s="54">
        <v>871822</v>
      </c>
      <c r="E9394" s="60" t="s">
        <v>3228</v>
      </c>
      <c r="F9394" s="73">
        <v>8.3333333333333343E-2</v>
      </c>
      <c r="G9394" s="73">
        <v>0</v>
      </c>
      <c r="H9394" s="73">
        <v>0</v>
      </c>
      <c r="I9394" s="73">
        <v>0</v>
      </c>
      <c r="J9394" s="272" t="s">
        <v>4231</v>
      </c>
      <c r="AL9394" s="144">
        <v>8.3333333333333343E-2</v>
      </c>
      <c r="AM9394" s="144">
        <v>0</v>
      </c>
      <c r="AN9394" s="144">
        <v>0</v>
      </c>
      <c r="AO9394" s="145">
        <v>0</v>
      </c>
    </row>
    <row r="9395" spans="2:41" ht="14.5" hidden="1" x14ac:dyDescent="0.35">
      <c r="B9395" s="45" t="s">
        <v>3314</v>
      </c>
      <c r="C9395" s="54">
        <v>871825</v>
      </c>
      <c r="D9395" s="54">
        <v>871828</v>
      </c>
      <c r="E9395" s="60" t="s">
        <v>3228</v>
      </c>
      <c r="F9395" s="73">
        <v>8.3333333333333343E-2</v>
      </c>
      <c r="G9395" s="73">
        <v>0</v>
      </c>
      <c r="H9395" s="73">
        <v>0</v>
      </c>
      <c r="I9395" s="73">
        <v>0</v>
      </c>
      <c r="J9395" s="272" t="s">
        <v>4231</v>
      </c>
      <c r="AL9395" s="144">
        <v>8.3333333333333343E-2</v>
      </c>
      <c r="AM9395" s="144">
        <v>0</v>
      </c>
      <c r="AN9395" s="144">
        <v>0</v>
      </c>
      <c r="AO9395" s="145">
        <v>0</v>
      </c>
    </row>
    <row r="9396" spans="2:41" ht="14.5" hidden="1" x14ac:dyDescent="0.35">
      <c r="B9396" s="45" t="s">
        <v>3314</v>
      </c>
      <c r="C9396" s="54">
        <v>871901</v>
      </c>
      <c r="D9396" s="54">
        <v>871901</v>
      </c>
      <c r="E9396" s="60" t="s">
        <v>3228</v>
      </c>
      <c r="F9396" s="73">
        <v>8.3333333333333343E-2</v>
      </c>
      <c r="G9396" s="73">
        <v>0</v>
      </c>
      <c r="H9396" s="73">
        <v>0</v>
      </c>
      <c r="I9396" s="73">
        <v>0</v>
      </c>
      <c r="J9396" s="272" t="s">
        <v>4231</v>
      </c>
      <c r="AL9396" s="144">
        <v>8.3333333333333343E-2</v>
      </c>
      <c r="AM9396" s="144">
        <v>0</v>
      </c>
      <c r="AN9396" s="144">
        <v>0</v>
      </c>
      <c r="AO9396" s="145">
        <v>0</v>
      </c>
    </row>
    <row r="9397" spans="2:41" ht="14.5" hidden="1" x14ac:dyDescent="0.35">
      <c r="B9397" s="45" t="s">
        <v>3314</v>
      </c>
      <c r="C9397" s="54">
        <v>871958</v>
      </c>
      <c r="D9397" s="54">
        <v>871958</v>
      </c>
      <c r="E9397" s="60" t="s">
        <v>3228</v>
      </c>
      <c r="F9397" s="73">
        <v>8.3333333333333343E-2</v>
      </c>
      <c r="G9397" s="73">
        <v>0</v>
      </c>
      <c r="H9397" s="73">
        <v>0</v>
      </c>
      <c r="I9397" s="73">
        <v>0</v>
      </c>
      <c r="J9397" s="272" t="s">
        <v>4231</v>
      </c>
      <c r="AL9397" s="144">
        <v>8.3333333333333343E-2</v>
      </c>
      <c r="AM9397" s="144">
        <v>0</v>
      </c>
      <c r="AN9397" s="144">
        <v>0</v>
      </c>
      <c r="AO9397" s="145">
        <v>0</v>
      </c>
    </row>
    <row r="9398" spans="2:41" ht="14.5" hidden="1" x14ac:dyDescent="0.35">
      <c r="B9398" s="45" t="s">
        <v>3314</v>
      </c>
      <c r="C9398" s="54">
        <v>872036</v>
      </c>
      <c r="D9398" s="54">
        <v>872036</v>
      </c>
      <c r="E9398" s="60" t="s">
        <v>3228</v>
      </c>
      <c r="F9398" s="73">
        <v>8.3333333333333343E-2</v>
      </c>
      <c r="G9398" s="73">
        <v>0</v>
      </c>
      <c r="H9398" s="73">
        <v>0</v>
      </c>
      <c r="I9398" s="73">
        <v>0</v>
      </c>
      <c r="J9398" s="272" t="s">
        <v>4231</v>
      </c>
      <c r="AL9398" s="144">
        <v>8.3333333333333343E-2</v>
      </c>
      <c r="AM9398" s="144">
        <v>0</v>
      </c>
      <c r="AN9398" s="144">
        <v>0</v>
      </c>
      <c r="AO9398" s="145">
        <v>0</v>
      </c>
    </row>
    <row r="9399" spans="2:41" ht="14.5" hidden="1" x14ac:dyDescent="0.35">
      <c r="B9399" s="45" t="s">
        <v>3314</v>
      </c>
      <c r="C9399" s="54">
        <v>872046</v>
      </c>
      <c r="D9399" s="54">
        <v>872047</v>
      </c>
      <c r="E9399" s="60" t="s">
        <v>3228</v>
      </c>
      <c r="F9399" s="73">
        <v>8.3333333333333343E-2</v>
      </c>
      <c r="G9399" s="73">
        <v>0</v>
      </c>
      <c r="H9399" s="73">
        <v>0</v>
      </c>
      <c r="I9399" s="73">
        <v>0</v>
      </c>
      <c r="J9399" s="272" t="s">
        <v>4231</v>
      </c>
      <c r="AL9399" s="144">
        <v>8.3333333333333343E-2</v>
      </c>
      <c r="AM9399" s="144">
        <v>0</v>
      </c>
      <c r="AN9399" s="144">
        <v>0</v>
      </c>
      <c r="AO9399" s="145">
        <v>0</v>
      </c>
    </row>
    <row r="9400" spans="2:41" ht="14.5" hidden="1" x14ac:dyDescent="0.35">
      <c r="B9400" s="45" t="s">
        <v>3314</v>
      </c>
      <c r="C9400" s="54">
        <v>872097</v>
      </c>
      <c r="D9400" s="54">
        <v>872097</v>
      </c>
      <c r="E9400" s="60" t="s">
        <v>3228</v>
      </c>
      <c r="F9400" s="73">
        <v>8.3333333333333343E-2</v>
      </c>
      <c r="G9400" s="73">
        <v>0</v>
      </c>
      <c r="H9400" s="73">
        <v>0</v>
      </c>
      <c r="I9400" s="73">
        <v>0</v>
      </c>
      <c r="J9400" s="272" t="s">
        <v>4231</v>
      </c>
      <c r="AL9400" s="144">
        <v>8.3333333333333343E-2</v>
      </c>
      <c r="AM9400" s="144">
        <v>0</v>
      </c>
      <c r="AN9400" s="144">
        <v>0</v>
      </c>
      <c r="AO9400" s="145">
        <v>0</v>
      </c>
    </row>
    <row r="9401" spans="2:41" ht="14.5" hidden="1" x14ac:dyDescent="0.35">
      <c r="B9401" s="45" t="s">
        <v>3314</v>
      </c>
      <c r="C9401" s="54">
        <v>872109</v>
      </c>
      <c r="D9401" s="54">
        <v>872109</v>
      </c>
      <c r="E9401" s="60" t="s">
        <v>3228</v>
      </c>
      <c r="F9401" s="73">
        <v>8.3333333333333343E-2</v>
      </c>
      <c r="G9401" s="73">
        <v>0</v>
      </c>
      <c r="H9401" s="73">
        <v>0</v>
      </c>
      <c r="I9401" s="73">
        <v>0</v>
      </c>
      <c r="J9401" s="272" t="s">
        <v>4231</v>
      </c>
      <c r="AL9401" s="144">
        <v>8.3333333333333343E-2</v>
      </c>
      <c r="AM9401" s="144">
        <v>0</v>
      </c>
      <c r="AN9401" s="144">
        <v>0</v>
      </c>
      <c r="AO9401" s="145">
        <v>0</v>
      </c>
    </row>
    <row r="9402" spans="2:41" ht="14.5" hidden="1" x14ac:dyDescent="0.35">
      <c r="B9402" s="45" t="s">
        <v>3314</v>
      </c>
      <c r="C9402" s="54">
        <v>872141</v>
      </c>
      <c r="D9402" s="54">
        <v>872141</v>
      </c>
      <c r="E9402" s="60" t="s">
        <v>3228</v>
      </c>
      <c r="F9402" s="73">
        <v>8.3333333333333343E-2</v>
      </c>
      <c r="G9402" s="73">
        <v>0</v>
      </c>
      <c r="H9402" s="73">
        <v>0</v>
      </c>
      <c r="I9402" s="73">
        <v>0</v>
      </c>
      <c r="J9402" s="272" t="s">
        <v>4231</v>
      </c>
      <c r="AL9402" s="144">
        <v>8.3333333333333343E-2</v>
      </c>
      <c r="AM9402" s="144">
        <v>0</v>
      </c>
      <c r="AN9402" s="144">
        <v>0</v>
      </c>
      <c r="AO9402" s="145">
        <v>0</v>
      </c>
    </row>
    <row r="9403" spans="2:41" ht="14.5" hidden="1" x14ac:dyDescent="0.35">
      <c r="B9403" s="45" t="s">
        <v>3314</v>
      </c>
      <c r="C9403" s="54">
        <v>872158</v>
      </c>
      <c r="D9403" s="54">
        <v>872158</v>
      </c>
      <c r="E9403" s="60" t="s">
        <v>3228</v>
      </c>
      <c r="F9403" s="73">
        <v>8.3333333333333343E-2</v>
      </c>
      <c r="G9403" s="73">
        <v>0</v>
      </c>
      <c r="H9403" s="73">
        <v>0</v>
      </c>
      <c r="I9403" s="73">
        <v>0</v>
      </c>
      <c r="J9403" s="272" t="s">
        <v>4231</v>
      </c>
      <c r="AL9403" s="144">
        <v>8.3333333333333343E-2</v>
      </c>
      <c r="AM9403" s="144">
        <v>0</v>
      </c>
      <c r="AN9403" s="144">
        <v>0</v>
      </c>
      <c r="AO9403" s="145">
        <v>0</v>
      </c>
    </row>
    <row r="9404" spans="2:41" ht="14.5" hidden="1" x14ac:dyDescent="0.35">
      <c r="B9404" s="45" t="s">
        <v>3314</v>
      </c>
      <c r="C9404" s="54">
        <v>872160</v>
      </c>
      <c r="D9404" s="54">
        <v>872160</v>
      </c>
      <c r="E9404" s="60" t="s">
        <v>3228</v>
      </c>
      <c r="F9404" s="73">
        <v>8.3333333333333343E-2</v>
      </c>
      <c r="G9404" s="73">
        <v>0</v>
      </c>
      <c r="H9404" s="73">
        <v>0</v>
      </c>
      <c r="I9404" s="73">
        <v>0</v>
      </c>
      <c r="J9404" s="272" t="s">
        <v>4231</v>
      </c>
      <c r="AL9404" s="144">
        <v>8.3333333333333343E-2</v>
      </c>
      <c r="AM9404" s="144">
        <v>0</v>
      </c>
      <c r="AN9404" s="144">
        <v>0</v>
      </c>
      <c r="AO9404" s="145">
        <v>0</v>
      </c>
    </row>
    <row r="9405" spans="2:41" ht="14.5" hidden="1" x14ac:dyDescent="0.35">
      <c r="B9405" s="45" t="s">
        <v>3314</v>
      </c>
      <c r="C9405" s="54">
        <v>872163</v>
      </c>
      <c r="D9405" s="54">
        <v>872163</v>
      </c>
      <c r="E9405" s="60" t="s">
        <v>3228</v>
      </c>
      <c r="F9405" s="73">
        <v>8.3333333333333343E-2</v>
      </c>
      <c r="G9405" s="73">
        <v>0</v>
      </c>
      <c r="H9405" s="73">
        <v>0</v>
      </c>
      <c r="I9405" s="73">
        <v>0</v>
      </c>
      <c r="J9405" s="272" t="s">
        <v>4231</v>
      </c>
      <c r="AL9405" s="144">
        <v>8.3333333333333343E-2</v>
      </c>
      <c r="AM9405" s="144">
        <v>0</v>
      </c>
      <c r="AN9405" s="144">
        <v>0</v>
      </c>
      <c r="AO9405" s="145">
        <v>0</v>
      </c>
    </row>
    <row r="9406" spans="2:41" ht="14.5" hidden="1" x14ac:dyDescent="0.35">
      <c r="B9406" s="45" t="s">
        <v>3314</v>
      </c>
      <c r="C9406" s="54">
        <v>872189</v>
      </c>
      <c r="D9406" s="54">
        <v>872189</v>
      </c>
      <c r="E9406" s="60" t="s">
        <v>3228</v>
      </c>
      <c r="F9406" s="73">
        <v>8.3333333333333343E-2</v>
      </c>
      <c r="G9406" s="73">
        <v>0</v>
      </c>
      <c r="H9406" s="73">
        <v>0</v>
      </c>
      <c r="I9406" s="73">
        <v>0</v>
      </c>
      <c r="J9406" s="272" t="s">
        <v>4231</v>
      </c>
      <c r="AL9406" s="144">
        <v>8.3333333333333343E-2</v>
      </c>
      <c r="AM9406" s="144">
        <v>0</v>
      </c>
      <c r="AN9406" s="144">
        <v>0</v>
      </c>
      <c r="AO9406" s="145">
        <v>0</v>
      </c>
    </row>
    <row r="9407" spans="2:41" ht="14.5" hidden="1" x14ac:dyDescent="0.35">
      <c r="B9407" s="45" t="s">
        <v>3314</v>
      </c>
      <c r="C9407" s="54">
        <v>872230</v>
      </c>
      <c r="D9407" s="54">
        <v>872230</v>
      </c>
      <c r="E9407" s="60" t="s">
        <v>3228</v>
      </c>
      <c r="F9407" s="73">
        <v>8.3333333333333343E-2</v>
      </c>
      <c r="G9407" s="73">
        <v>0</v>
      </c>
      <c r="H9407" s="73">
        <v>0</v>
      </c>
      <c r="I9407" s="73">
        <v>0</v>
      </c>
      <c r="J9407" s="272" t="s">
        <v>4231</v>
      </c>
      <c r="AL9407" s="144">
        <v>8.3333333333333343E-2</v>
      </c>
      <c r="AM9407" s="144">
        <v>0</v>
      </c>
      <c r="AN9407" s="144">
        <v>0</v>
      </c>
      <c r="AO9407" s="145">
        <v>0</v>
      </c>
    </row>
    <row r="9408" spans="2:41" ht="14.5" hidden="1" x14ac:dyDescent="0.35">
      <c r="B9408" s="45" t="s">
        <v>3314</v>
      </c>
      <c r="C9408" s="54">
        <v>872251</v>
      </c>
      <c r="D9408" s="54">
        <v>872251</v>
      </c>
      <c r="E9408" s="60" t="s">
        <v>3228</v>
      </c>
      <c r="F9408" s="73">
        <v>8.3333333333333343E-2</v>
      </c>
      <c r="G9408" s="73">
        <v>0</v>
      </c>
      <c r="H9408" s="73">
        <v>0</v>
      </c>
      <c r="I9408" s="73">
        <v>0</v>
      </c>
      <c r="J9408" s="272" t="s">
        <v>4231</v>
      </c>
      <c r="AL9408" s="144">
        <v>8.3333333333333343E-2</v>
      </c>
      <c r="AM9408" s="144">
        <v>0</v>
      </c>
      <c r="AN9408" s="144">
        <v>0</v>
      </c>
      <c r="AO9408" s="145">
        <v>0</v>
      </c>
    </row>
    <row r="9409" spans="2:41" ht="14.5" hidden="1" x14ac:dyDescent="0.35">
      <c r="B9409" s="45" t="s">
        <v>3314</v>
      </c>
      <c r="C9409" s="54">
        <v>872270</v>
      </c>
      <c r="D9409" s="54">
        <v>872270</v>
      </c>
      <c r="E9409" s="60" t="s">
        <v>3228</v>
      </c>
      <c r="F9409" s="73">
        <v>8.3333333333333343E-2</v>
      </c>
      <c r="G9409" s="73">
        <v>0</v>
      </c>
      <c r="H9409" s="73">
        <v>0</v>
      </c>
      <c r="I9409" s="73">
        <v>0</v>
      </c>
      <c r="J9409" s="272" t="s">
        <v>4231</v>
      </c>
      <c r="AL9409" s="144">
        <v>8.3333333333333343E-2</v>
      </c>
      <c r="AM9409" s="144">
        <v>0</v>
      </c>
      <c r="AN9409" s="144">
        <v>0</v>
      </c>
      <c r="AO9409" s="145">
        <v>0</v>
      </c>
    </row>
    <row r="9410" spans="2:41" ht="14.5" hidden="1" x14ac:dyDescent="0.35">
      <c r="B9410" s="45" t="s">
        <v>3314</v>
      </c>
      <c r="C9410" s="54">
        <v>872272</v>
      </c>
      <c r="D9410" s="54">
        <v>872272</v>
      </c>
      <c r="E9410" s="60" t="s">
        <v>3228</v>
      </c>
      <c r="F9410" s="73">
        <v>8.3333333333333343E-2</v>
      </c>
      <c r="G9410" s="73">
        <v>0</v>
      </c>
      <c r="H9410" s="73">
        <v>0</v>
      </c>
      <c r="I9410" s="73">
        <v>0</v>
      </c>
      <c r="J9410" s="272" t="s">
        <v>4231</v>
      </c>
      <c r="AL9410" s="144">
        <v>8.3333333333333343E-2</v>
      </c>
      <c r="AM9410" s="144">
        <v>0</v>
      </c>
      <c r="AN9410" s="144">
        <v>0</v>
      </c>
      <c r="AO9410" s="145">
        <v>0</v>
      </c>
    </row>
    <row r="9411" spans="2:41" ht="14.5" hidden="1" x14ac:dyDescent="0.35">
      <c r="B9411" s="45" t="s">
        <v>3314</v>
      </c>
      <c r="C9411" s="54">
        <v>872274</v>
      </c>
      <c r="D9411" s="54">
        <v>872274</v>
      </c>
      <c r="E9411" s="60" t="s">
        <v>3228</v>
      </c>
      <c r="F9411" s="73">
        <v>8.3333333333333343E-2</v>
      </c>
      <c r="G9411" s="73">
        <v>0</v>
      </c>
      <c r="H9411" s="73">
        <v>0</v>
      </c>
      <c r="I9411" s="73">
        <v>0</v>
      </c>
      <c r="J9411" s="272" t="s">
        <v>4231</v>
      </c>
      <c r="AL9411" s="144">
        <v>8.3333333333333343E-2</v>
      </c>
      <c r="AM9411" s="144">
        <v>0</v>
      </c>
      <c r="AN9411" s="144">
        <v>0</v>
      </c>
      <c r="AO9411" s="145">
        <v>0</v>
      </c>
    </row>
    <row r="9412" spans="2:41" ht="14.5" hidden="1" x14ac:dyDescent="0.35">
      <c r="B9412" s="45" t="s">
        <v>3314</v>
      </c>
      <c r="C9412" s="54">
        <v>872276</v>
      </c>
      <c r="D9412" s="54">
        <v>872276</v>
      </c>
      <c r="E9412" s="60" t="s">
        <v>3228</v>
      </c>
      <c r="F9412" s="73">
        <v>8.3333333333333343E-2</v>
      </c>
      <c r="G9412" s="73">
        <v>0</v>
      </c>
      <c r="H9412" s="73">
        <v>0</v>
      </c>
      <c r="I9412" s="73">
        <v>0</v>
      </c>
      <c r="J9412" s="272" t="s">
        <v>4231</v>
      </c>
      <c r="AL9412" s="144">
        <v>8.3333333333333343E-2</v>
      </c>
      <c r="AM9412" s="144">
        <v>0</v>
      </c>
      <c r="AN9412" s="144">
        <v>0</v>
      </c>
      <c r="AO9412" s="145">
        <v>0</v>
      </c>
    </row>
    <row r="9413" spans="2:41" ht="14.5" hidden="1" x14ac:dyDescent="0.35">
      <c r="B9413" s="45" t="s">
        <v>3314</v>
      </c>
      <c r="C9413" s="54">
        <v>872315</v>
      </c>
      <c r="D9413" s="54">
        <v>872315</v>
      </c>
      <c r="E9413" s="60" t="s">
        <v>3228</v>
      </c>
      <c r="F9413" s="73">
        <v>8.3333333333333343E-2</v>
      </c>
      <c r="G9413" s="73">
        <v>0</v>
      </c>
      <c r="H9413" s="73">
        <v>0</v>
      </c>
      <c r="I9413" s="73">
        <v>0</v>
      </c>
      <c r="J9413" s="272" t="s">
        <v>4231</v>
      </c>
      <c r="AL9413" s="144">
        <v>8.3333333333333343E-2</v>
      </c>
      <c r="AM9413" s="144">
        <v>0</v>
      </c>
      <c r="AN9413" s="144">
        <v>0</v>
      </c>
      <c r="AO9413" s="145">
        <v>0</v>
      </c>
    </row>
    <row r="9414" spans="2:41" ht="14.5" hidden="1" x14ac:dyDescent="0.35">
      <c r="B9414" s="45" t="s">
        <v>3314</v>
      </c>
      <c r="C9414" s="54">
        <v>872323</v>
      </c>
      <c r="D9414" s="54">
        <v>872323</v>
      </c>
      <c r="E9414" s="60" t="s">
        <v>3228</v>
      </c>
      <c r="F9414" s="73">
        <v>8.3333333333333343E-2</v>
      </c>
      <c r="G9414" s="73">
        <v>0</v>
      </c>
      <c r="H9414" s="73">
        <v>0</v>
      </c>
      <c r="I9414" s="73">
        <v>0</v>
      </c>
      <c r="J9414" s="272" t="s">
        <v>4231</v>
      </c>
      <c r="AL9414" s="144">
        <v>8.3333333333333343E-2</v>
      </c>
      <c r="AM9414" s="144">
        <v>0</v>
      </c>
      <c r="AN9414" s="144">
        <v>0</v>
      </c>
      <c r="AO9414" s="145">
        <v>0</v>
      </c>
    </row>
    <row r="9415" spans="2:41" ht="14.5" hidden="1" x14ac:dyDescent="0.35">
      <c r="B9415" s="45" t="s">
        <v>3314</v>
      </c>
      <c r="C9415" s="54">
        <v>872362</v>
      </c>
      <c r="D9415" s="54">
        <v>872362</v>
      </c>
      <c r="E9415" s="60" t="s">
        <v>3228</v>
      </c>
      <c r="F9415" s="73">
        <v>8.3333333333333343E-2</v>
      </c>
      <c r="G9415" s="73">
        <v>0</v>
      </c>
      <c r="H9415" s="73">
        <v>0</v>
      </c>
      <c r="I9415" s="73">
        <v>0</v>
      </c>
      <c r="J9415" s="272" t="s">
        <v>4231</v>
      </c>
      <c r="AL9415" s="144">
        <v>8.3333333333333343E-2</v>
      </c>
      <c r="AM9415" s="144">
        <v>0</v>
      </c>
      <c r="AN9415" s="144">
        <v>0</v>
      </c>
      <c r="AO9415" s="145">
        <v>0</v>
      </c>
    </row>
    <row r="9416" spans="2:41" ht="14.5" hidden="1" x14ac:dyDescent="0.35">
      <c r="B9416" s="45" t="s">
        <v>3314</v>
      </c>
      <c r="C9416" s="54">
        <v>872365</v>
      </c>
      <c r="D9416" s="54">
        <v>872365</v>
      </c>
      <c r="E9416" s="60" t="s">
        <v>3228</v>
      </c>
      <c r="F9416" s="73">
        <v>8.3333333333333343E-2</v>
      </c>
      <c r="G9416" s="73">
        <v>0</v>
      </c>
      <c r="H9416" s="73">
        <v>0</v>
      </c>
      <c r="I9416" s="73">
        <v>0</v>
      </c>
      <c r="J9416" s="272" t="s">
        <v>4231</v>
      </c>
      <c r="AL9416" s="144">
        <v>8.3333333333333343E-2</v>
      </c>
      <c r="AM9416" s="144">
        <v>0</v>
      </c>
      <c r="AN9416" s="144">
        <v>0</v>
      </c>
      <c r="AO9416" s="145">
        <v>0</v>
      </c>
    </row>
    <row r="9417" spans="2:41" ht="14.5" hidden="1" x14ac:dyDescent="0.35">
      <c r="B9417" s="45" t="s">
        <v>3314</v>
      </c>
      <c r="C9417" s="54">
        <v>872374</v>
      </c>
      <c r="D9417" s="54">
        <v>872374</v>
      </c>
      <c r="E9417" s="60" t="s">
        <v>3228</v>
      </c>
      <c r="F9417" s="73">
        <v>8.3333333333333343E-2</v>
      </c>
      <c r="G9417" s="73">
        <v>0</v>
      </c>
      <c r="H9417" s="73">
        <v>0</v>
      </c>
      <c r="I9417" s="73">
        <v>0</v>
      </c>
      <c r="J9417" s="272" t="s">
        <v>4231</v>
      </c>
      <c r="AL9417" s="144">
        <v>8.3333333333333343E-2</v>
      </c>
      <c r="AM9417" s="144">
        <v>0</v>
      </c>
      <c r="AN9417" s="144">
        <v>0</v>
      </c>
      <c r="AO9417" s="145">
        <v>0</v>
      </c>
    </row>
    <row r="9418" spans="2:41" ht="14.5" hidden="1" x14ac:dyDescent="0.35">
      <c r="B9418" s="45" t="s">
        <v>3314</v>
      </c>
      <c r="C9418" s="54">
        <v>872380</v>
      </c>
      <c r="D9418" s="54">
        <v>872380</v>
      </c>
      <c r="E9418" s="60" t="s">
        <v>3228</v>
      </c>
      <c r="F9418" s="73">
        <v>8.3333333333333343E-2</v>
      </c>
      <c r="G9418" s="73">
        <v>0</v>
      </c>
      <c r="H9418" s="73">
        <v>0</v>
      </c>
      <c r="I9418" s="73">
        <v>0</v>
      </c>
      <c r="J9418" s="272" t="s">
        <v>4231</v>
      </c>
      <c r="AL9418" s="144">
        <v>8.3333333333333343E-2</v>
      </c>
      <c r="AM9418" s="144">
        <v>0</v>
      </c>
      <c r="AN9418" s="144">
        <v>0</v>
      </c>
      <c r="AO9418" s="145">
        <v>0</v>
      </c>
    </row>
    <row r="9419" spans="2:41" ht="14.5" hidden="1" x14ac:dyDescent="0.35">
      <c r="B9419" s="45" t="s">
        <v>3314</v>
      </c>
      <c r="C9419" s="54">
        <v>872382</v>
      </c>
      <c r="D9419" s="54">
        <v>872382</v>
      </c>
      <c r="E9419" s="60" t="s">
        <v>3228</v>
      </c>
      <c r="F9419" s="73">
        <v>8.3333333333333343E-2</v>
      </c>
      <c r="G9419" s="73">
        <v>0</v>
      </c>
      <c r="H9419" s="73">
        <v>0</v>
      </c>
      <c r="I9419" s="73">
        <v>0</v>
      </c>
      <c r="J9419" s="272" t="s">
        <v>4231</v>
      </c>
      <c r="AL9419" s="144">
        <v>8.3333333333333343E-2</v>
      </c>
      <c r="AM9419" s="144">
        <v>0</v>
      </c>
      <c r="AN9419" s="144">
        <v>0</v>
      </c>
      <c r="AO9419" s="145">
        <v>0</v>
      </c>
    </row>
    <row r="9420" spans="2:41" ht="14.5" hidden="1" x14ac:dyDescent="0.35">
      <c r="B9420" s="45" t="s">
        <v>3314</v>
      </c>
      <c r="C9420" s="54">
        <v>872401</v>
      </c>
      <c r="D9420" s="54">
        <v>872402</v>
      </c>
      <c r="E9420" s="60" t="s">
        <v>3228</v>
      </c>
      <c r="F9420" s="73">
        <v>8.3333333333333343E-2</v>
      </c>
      <c r="G9420" s="73">
        <v>0</v>
      </c>
      <c r="H9420" s="73">
        <v>0</v>
      </c>
      <c r="I9420" s="73">
        <v>0</v>
      </c>
      <c r="J9420" s="272" t="s">
        <v>4231</v>
      </c>
      <c r="AL9420" s="144">
        <v>8.3333333333333343E-2</v>
      </c>
      <c r="AM9420" s="144">
        <v>0</v>
      </c>
      <c r="AN9420" s="144">
        <v>0</v>
      </c>
      <c r="AO9420" s="145">
        <v>0</v>
      </c>
    </row>
    <row r="9421" spans="2:41" ht="14.5" hidden="1" x14ac:dyDescent="0.35">
      <c r="B9421" s="45" t="s">
        <v>3314</v>
      </c>
      <c r="C9421" s="54">
        <v>872405</v>
      </c>
      <c r="D9421" s="54">
        <v>872405</v>
      </c>
      <c r="E9421" s="60" t="s">
        <v>3228</v>
      </c>
      <c r="F9421" s="73">
        <v>8.3333333333333343E-2</v>
      </c>
      <c r="G9421" s="73">
        <v>0</v>
      </c>
      <c r="H9421" s="73">
        <v>0</v>
      </c>
      <c r="I9421" s="73">
        <v>0</v>
      </c>
      <c r="J9421" s="272" t="s">
        <v>4231</v>
      </c>
      <c r="AL9421" s="144">
        <v>8.3333333333333343E-2</v>
      </c>
      <c r="AM9421" s="144">
        <v>0</v>
      </c>
      <c r="AN9421" s="144">
        <v>0</v>
      </c>
      <c r="AO9421" s="145">
        <v>0</v>
      </c>
    </row>
    <row r="9422" spans="2:41" ht="14.5" hidden="1" x14ac:dyDescent="0.35">
      <c r="B9422" s="45" t="s">
        <v>3314</v>
      </c>
      <c r="C9422" s="54">
        <v>872428</v>
      </c>
      <c r="D9422" s="54">
        <v>872428</v>
      </c>
      <c r="E9422" s="60" t="s">
        <v>3228</v>
      </c>
      <c r="F9422" s="73">
        <v>8.3333333333333343E-2</v>
      </c>
      <c r="G9422" s="73">
        <v>0</v>
      </c>
      <c r="H9422" s="73">
        <v>0</v>
      </c>
      <c r="I9422" s="73">
        <v>0</v>
      </c>
      <c r="J9422" s="272" t="s">
        <v>4231</v>
      </c>
      <c r="AL9422" s="144">
        <v>8.3333333333333343E-2</v>
      </c>
      <c r="AM9422" s="144">
        <v>0</v>
      </c>
      <c r="AN9422" s="144">
        <v>0</v>
      </c>
      <c r="AO9422" s="145">
        <v>0</v>
      </c>
    </row>
    <row r="9423" spans="2:41" ht="14.5" hidden="1" x14ac:dyDescent="0.35">
      <c r="B9423" s="45" t="s">
        <v>3314</v>
      </c>
      <c r="C9423" s="54">
        <v>872443</v>
      </c>
      <c r="D9423" s="54">
        <v>872443</v>
      </c>
      <c r="E9423" s="60" t="s">
        <v>3228</v>
      </c>
      <c r="F9423" s="73">
        <v>8.3333333333333343E-2</v>
      </c>
      <c r="G9423" s="73">
        <v>0</v>
      </c>
      <c r="H9423" s="73">
        <v>0</v>
      </c>
      <c r="I9423" s="73">
        <v>0</v>
      </c>
      <c r="J9423" s="272" t="s">
        <v>4231</v>
      </c>
      <c r="AL9423" s="144">
        <v>8.3333333333333343E-2</v>
      </c>
      <c r="AM9423" s="144">
        <v>0</v>
      </c>
      <c r="AN9423" s="144">
        <v>0</v>
      </c>
      <c r="AO9423" s="145">
        <v>0</v>
      </c>
    </row>
    <row r="9424" spans="2:41" ht="14.5" hidden="1" x14ac:dyDescent="0.35">
      <c r="B9424" s="45" t="s">
        <v>3314</v>
      </c>
      <c r="C9424" s="54">
        <v>872481</v>
      </c>
      <c r="D9424" s="54">
        <v>872481</v>
      </c>
      <c r="E9424" s="60" t="s">
        <v>3228</v>
      </c>
      <c r="F9424" s="73">
        <v>8.3333333333333343E-2</v>
      </c>
      <c r="G9424" s="73">
        <v>0</v>
      </c>
      <c r="H9424" s="73">
        <v>0</v>
      </c>
      <c r="I9424" s="73">
        <v>0</v>
      </c>
      <c r="J9424" s="272" t="s">
        <v>4231</v>
      </c>
      <c r="AL9424" s="144">
        <v>8.3333333333333343E-2</v>
      </c>
      <c r="AM9424" s="144">
        <v>0</v>
      </c>
      <c r="AN9424" s="144">
        <v>0</v>
      </c>
      <c r="AO9424" s="145">
        <v>0</v>
      </c>
    </row>
    <row r="9425" spans="2:41" ht="14.5" hidden="1" x14ac:dyDescent="0.35">
      <c r="B9425" s="45" t="s">
        <v>3314</v>
      </c>
      <c r="C9425" s="54">
        <v>872511</v>
      </c>
      <c r="D9425" s="54">
        <v>872511</v>
      </c>
      <c r="E9425" s="60" t="s">
        <v>3228</v>
      </c>
      <c r="F9425" s="73">
        <v>8.3333333333333343E-2</v>
      </c>
      <c r="G9425" s="73">
        <v>0</v>
      </c>
      <c r="H9425" s="73">
        <v>0</v>
      </c>
      <c r="I9425" s="73">
        <v>0</v>
      </c>
      <c r="J9425" s="272" t="s">
        <v>4231</v>
      </c>
      <c r="AL9425" s="144">
        <v>8.3333333333333343E-2</v>
      </c>
      <c r="AM9425" s="144">
        <v>0</v>
      </c>
      <c r="AN9425" s="144">
        <v>0</v>
      </c>
      <c r="AO9425" s="145">
        <v>0</v>
      </c>
    </row>
    <row r="9426" spans="2:41" ht="14.5" hidden="1" x14ac:dyDescent="0.35">
      <c r="B9426" s="45" t="s">
        <v>3314</v>
      </c>
      <c r="C9426" s="54">
        <v>872541</v>
      </c>
      <c r="D9426" s="54">
        <v>872542</v>
      </c>
      <c r="E9426" s="60" t="s">
        <v>3228</v>
      </c>
      <c r="F9426" s="73">
        <v>8.3333333333333343E-2</v>
      </c>
      <c r="G9426" s="73">
        <v>0</v>
      </c>
      <c r="H9426" s="73">
        <v>0</v>
      </c>
      <c r="I9426" s="73">
        <v>0</v>
      </c>
      <c r="J9426" s="272" t="s">
        <v>4231</v>
      </c>
      <c r="AL9426" s="144">
        <v>8.3333333333333343E-2</v>
      </c>
      <c r="AM9426" s="144">
        <v>0</v>
      </c>
      <c r="AN9426" s="144">
        <v>0</v>
      </c>
      <c r="AO9426" s="145">
        <v>0</v>
      </c>
    </row>
    <row r="9427" spans="2:41" ht="14.5" hidden="1" x14ac:dyDescent="0.35">
      <c r="B9427" s="45" t="s">
        <v>3314</v>
      </c>
      <c r="C9427" s="54">
        <v>872555</v>
      </c>
      <c r="D9427" s="54">
        <v>872555</v>
      </c>
      <c r="E9427" s="60" t="s">
        <v>3228</v>
      </c>
      <c r="F9427" s="73">
        <v>8.3333333333333343E-2</v>
      </c>
      <c r="G9427" s="73">
        <v>0</v>
      </c>
      <c r="H9427" s="73">
        <v>0</v>
      </c>
      <c r="I9427" s="73">
        <v>0</v>
      </c>
      <c r="J9427" s="272" t="s">
        <v>4231</v>
      </c>
      <c r="AL9427" s="144">
        <v>8.3333333333333343E-2</v>
      </c>
      <c r="AM9427" s="144">
        <v>0</v>
      </c>
      <c r="AN9427" s="144">
        <v>0</v>
      </c>
      <c r="AO9427" s="145">
        <v>0</v>
      </c>
    </row>
    <row r="9428" spans="2:41" ht="14.5" hidden="1" x14ac:dyDescent="0.35">
      <c r="B9428" s="45" t="s">
        <v>3314</v>
      </c>
      <c r="C9428" s="54">
        <v>872594</v>
      </c>
      <c r="D9428" s="54">
        <v>872594</v>
      </c>
      <c r="E9428" s="60" t="s">
        <v>3228</v>
      </c>
      <c r="F9428" s="73">
        <v>8.3333333333333343E-2</v>
      </c>
      <c r="G9428" s="73">
        <v>0</v>
      </c>
      <c r="H9428" s="73">
        <v>0</v>
      </c>
      <c r="I9428" s="73">
        <v>0</v>
      </c>
      <c r="J9428" s="272" t="s">
        <v>4231</v>
      </c>
      <c r="AL9428" s="144">
        <v>8.3333333333333343E-2</v>
      </c>
      <c r="AM9428" s="144">
        <v>0</v>
      </c>
      <c r="AN9428" s="144">
        <v>0</v>
      </c>
      <c r="AO9428" s="145">
        <v>0</v>
      </c>
    </row>
    <row r="9429" spans="2:41" ht="14.5" hidden="1" x14ac:dyDescent="0.35">
      <c r="B9429" s="45" t="s">
        <v>3314</v>
      </c>
      <c r="C9429" s="54">
        <v>872602</v>
      </c>
      <c r="D9429" s="54">
        <v>872602</v>
      </c>
      <c r="E9429" s="60" t="s">
        <v>3228</v>
      </c>
      <c r="F9429" s="73">
        <v>8.3333333333333343E-2</v>
      </c>
      <c r="G9429" s="73">
        <v>0</v>
      </c>
      <c r="H9429" s="73">
        <v>0</v>
      </c>
      <c r="I9429" s="73">
        <v>0</v>
      </c>
      <c r="J9429" s="272" t="s">
        <v>4231</v>
      </c>
      <c r="AL9429" s="144">
        <v>8.3333333333333343E-2</v>
      </c>
      <c r="AM9429" s="144">
        <v>0</v>
      </c>
      <c r="AN9429" s="144">
        <v>0</v>
      </c>
      <c r="AO9429" s="145">
        <v>0</v>
      </c>
    </row>
    <row r="9430" spans="2:41" ht="14.5" hidden="1" x14ac:dyDescent="0.35">
      <c r="B9430" s="45" t="s">
        <v>3314</v>
      </c>
      <c r="C9430" s="54">
        <v>872604</v>
      </c>
      <c r="D9430" s="54">
        <v>872604</v>
      </c>
      <c r="E9430" s="60" t="s">
        <v>3228</v>
      </c>
      <c r="F9430" s="73">
        <v>8.3333333333333343E-2</v>
      </c>
      <c r="G9430" s="73">
        <v>0</v>
      </c>
      <c r="H9430" s="73">
        <v>0</v>
      </c>
      <c r="I9430" s="73">
        <v>0</v>
      </c>
      <c r="J9430" s="272" t="s">
        <v>4231</v>
      </c>
      <c r="AL9430" s="144">
        <v>8.3333333333333343E-2</v>
      </c>
      <c r="AM9430" s="144">
        <v>0</v>
      </c>
      <c r="AN9430" s="144">
        <v>0</v>
      </c>
      <c r="AO9430" s="145">
        <v>0</v>
      </c>
    </row>
    <row r="9431" spans="2:41" ht="14.5" hidden="1" x14ac:dyDescent="0.35">
      <c r="B9431" s="45" t="s">
        <v>3314</v>
      </c>
      <c r="C9431" s="54">
        <v>872620</v>
      </c>
      <c r="D9431" s="54">
        <v>872620</v>
      </c>
      <c r="E9431" s="60" t="s">
        <v>3228</v>
      </c>
      <c r="F9431" s="73">
        <v>8.3333333333333343E-2</v>
      </c>
      <c r="G9431" s="73">
        <v>0</v>
      </c>
      <c r="H9431" s="73">
        <v>0</v>
      </c>
      <c r="I9431" s="73">
        <v>0</v>
      </c>
      <c r="J9431" s="272" t="s">
        <v>4231</v>
      </c>
      <c r="AL9431" s="144">
        <v>8.3333333333333343E-2</v>
      </c>
      <c r="AM9431" s="144">
        <v>0</v>
      </c>
      <c r="AN9431" s="144">
        <v>0</v>
      </c>
      <c r="AO9431" s="145">
        <v>0</v>
      </c>
    </row>
    <row r="9432" spans="2:41" ht="14.5" hidden="1" x14ac:dyDescent="0.35">
      <c r="B9432" s="45" t="s">
        <v>3314</v>
      </c>
      <c r="C9432" s="54">
        <v>872639</v>
      </c>
      <c r="D9432" s="54">
        <v>872640</v>
      </c>
      <c r="E9432" s="60" t="s">
        <v>3228</v>
      </c>
      <c r="F9432" s="73">
        <v>8.3333333333333343E-2</v>
      </c>
      <c r="G9432" s="73">
        <v>0</v>
      </c>
      <c r="H9432" s="73">
        <v>0</v>
      </c>
      <c r="I9432" s="73">
        <v>0</v>
      </c>
      <c r="J9432" s="272" t="s">
        <v>4231</v>
      </c>
      <c r="AL9432" s="144">
        <v>8.3333333333333343E-2</v>
      </c>
      <c r="AM9432" s="144">
        <v>0</v>
      </c>
      <c r="AN9432" s="144">
        <v>0</v>
      </c>
      <c r="AO9432" s="145">
        <v>0</v>
      </c>
    </row>
    <row r="9433" spans="2:41" ht="14.5" hidden="1" x14ac:dyDescent="0.35">
      <c r="B9433" s="45" t="s">
        <v>3314</v>
      </c>
      <c r="C9433" s="54">
        <v>872648</v>
      </c>
      <c r="D9433" s="54">
        <v>872648</v>
      </c>
      <c r="E9433" s="60" t="s">
        <v>3228</v>
      </c>
      <c r="F9433" s="73">
        <v>8.3333333333333343E-2</v>
      </c>
      <c r="G9433" s="73">
        <v>0</v>
      </c>
      <c r="H9433" s="73">
        <v>0</v>
      </c>
      <c r="I9433" s="73">
        <v>0</v>
      </c>
      <c r="J9433" s="272" t="s">
        <v>4231</v>
      </c>
      <c r="AL9433" s="144">
        <v>8.3333333333333343E-2</v>
      </c>
      <c r="AM9433" s="144">
        <v>0</v>
      </c>
      <c r="AN9433" s="144">
        <v>0</v>
      </c>
      <c r="AO9433" s="145">
        <v>0</v>
      </c>
    </row>
    <row r="9434" spans="2:41" ht="14.5" hidden="1" x14ac:dyDescent="0.35">
      <c r="B9434" s="45" t="s">
        <v>3314</v>
      </c>
      <c r="C9434" s="54">
        <v>872650</v>
      </c>
      <c r="D9434" s="54">
        <v>872650</v>
      </c>
      <c r="E9434" s="60" t="s">
        <v>3228</v>
      </c>
      <c r="F9434" s="73">
        <v>8.3333333333333343E-2</v>
      </c>
      <c r="G9434" s="73">
        <v>0</v>
      </c>
      <c r="H9434" s="73">
        <v>0</v>
      </c>
      <c r="I9434" s="73">
        <v>0</v>
      </c>
      <c r="J9434" s="272" t="s">
        <v>4231</v>
      </c>
      <c r="AL9434" s="144">
        <v>8.3333333333333343E-2</v>
      </c>
      <c r="AM9434" s="144">
        <v>0</v>
      </c>
      <c r="AN9434" s="144">
        <v>0</v>
      </c>
      <c r="AO9434" s="145">
        <v>0</v>
      </c>
    </row>
    <row r="9435" spans="2:41" ht="14.5" hidden="1" x14ac:dyDescent="0.35">
      <c r="B9435" s="45" t="s">
        <v>3314</v>
      </c>
      <c r="C9435" s="54">
        <v>872659</v>
      </c>
      <c r="D9435" s="54">
        <v>872659</v>
      </c>
      <c r="E9435" s="60" t="s">
        <v>3228</v>
      </c>
      <c r="F9435" s="73">
        <v>8.3333333333333343E-2</v>
      </c>
      <c r="G9435" s="73">
        <v>0</v>
      </c>
      <c r="H9435" s="73">
        <v>0</v>
      </c>
      <c r="I9435" s="73">
        <v>0</v>
      </c>
      <c r="J9435" s="272" t="s">
        <v>4231</v>
      </c>
      <c r="AL9435" s="144">
        <v>8.3333333333333343E-2</v>
      </c>
      <c r="AM9435" s="144">
        <v>0</v>
      </c>
      <c r="AN9435" s="144">
        <v>0</v>
      </c>
      <c r="AO9435" s="145">
        <v>0</v>
      </c>
    </row>
    <row r="9436" spans="2:41" ht="14.5" hidden="1" x14ac:dyDescent="0.35">
      <c r="B9436" s="45" t="s">
        <v>3314</v>
      </c>
      <c r="C9436" s="54">
        <v>872667</v>
      </c>
      <c r="D9436" s="54">
        <v>872667</v>
      </c>
      <c r="E9436" s="60" t="s">
        <v>3228</v>
      </c>
      <c r="F9436" s="73">
        <v>8.3333333333333343E-2</v>
      </c>
      <c r="G9436" s="73">
        <v>0</v>
      </c>
      <c r="H9436" s="73">
        <v>0</v>
      </c>
      <c r="I9436" s="73">
        <v>0</v>
      </c>
      <c r="J9436" s="272" t="s">
        <v>4231</v>
      </c>
      <c r="AL9436" s="144">
        <v>8.3333333333333343E-2</v>
      </c>
      <c r="AM9436" s="144">
        <v>0</v>
      </c>
      <c r="AN9436" s="144">
        <v>0</v>
      </c>
      <c r="AO9436" s="145">
        <v>0</v>
      </c>
    </row>
    <row r="9437" spans="2:41" ht="14.5" hidden="1" x14ac:dyDescent="0.35">
      <c r="B9437" s="45" t="s">
        <v>3314</v>
      </c>
      <c r="C9437" s="54">
        <v>872714</v>
      </c>
      <c r="D9437" s="54">
        <v>872714</v>
      </c>
      <c r="E9437" s="60" t="s">
        <v>3228</v>
      </c>
      <c r="F9437" s="73">
        <v>8.3333333333333343E-2</v>
      </c>
      <c r="G9437" s="73">
        <v>0</v>
      </c>
      <c r="H9437" s="73">
        <v>0</v>
      </c>
      <c r="I9437" s="73">
        <v>0</v>
      </c>
      <c r="J9437" s="272" t="s">
        <v>4231</v>
      </c>
      <c r="AL9437" s="144">
        <v>8.3333333333333343E-2</v>
      </c>
      <c r="AM9437" s="144">
        <v>0</v>
      </c>
      <c r="AN9437" s="144">
        <v>0</v>
      </c>
      <c r="AO9437" s="145">
        <v>0</v>
      </c>
    </row>
    <row r="9438" spans="2:41" ht="14.5" hidden="1" x14ac:dyDescent="0.35">
      <c r="B9438" s="45" t="s">
        <v>3314</v>
      </c>
      <c r="C9438" s="54">
        <v>872720</v>
      </c>
      <c r="D9438" s="54">
        <v>872720</v>
      </c>
      <c r="E9438" s="60" t="s">
        <v>3228</v>
      </c>
      <c r="F9438" s="73">
        <v>8.3333333333333343E-2</v>
      </c>
      <c r="G9438" s="73">
        <v>0</v>
      </c>
      <c r="H9438" s="73">
        <v>0</v>
      </c>
      <c r="I9438" s="73">
        <v>0</v>
      </c>
      <c r="J9438" s="272" t="s">
        <v>4231</v>
      </c>
      <c r="AL9438" s="144">
        <v>8.3333333333333343E-2</v>
      </c>
      <c r="AM9438" s="144">
        <v>0</v>
      </c>
      <c r="AN9438" s="144">
        <v>0</v>
      </c>
      <c r="AO9438" s="145">
        <v>0</v>
      </c>
    </row>
    <row r="9439" spans="2:41" ht="14.5" hidden="1" x14ac:dyDescent="0.35">
      <c r="B9439" s="45" t="s">
        <v>3314</v>
      </c>
      <c r="C9439" s="54">
        <v>872755</v>
      </c>
      <c r="D9439" s="54">
        <v>872755</v>
      </c>
      <c r="E9439" s="60" t="s">
        <v>3228</v>
      </c>
      <c r="F9439" s="73">
        <v>8.3333333333333343E-2</v>
      </c>
      <c r="G9439" s="73">
        <v>0</v>
      </c>
      <c r="H9439" s="73">
        <v>0</v>
      </c>
      <c r="I9439" s="73">
        <v>0</v>
      </c>
      <c r="J9439" s="272" t="s">
        <v>4231</v>
      </c>
      <c r="AL9439" s="144">
        <v>8.3333333333333343E-2</v>
      </c>
      <c r="AM9439" s="144">
        <v>0</v>
      </c>
      <c r="AN9439" s="144">
        <v>0</v>
      </c>
      <c r="AO9439" s="145">
        <v>0</v>
      </c>
    </row>
    <row r="9440" spans="2:41" ht="14.5" hidden="1" x14ac:dyDescent="0.35">
      <c r="B9440" s="45" t="s">
        <v>3314</v>
      </c>
      <c r="C9440" s="54">
        <v>872764</v>
      </c>
      <c r="D9440" s="54">
        <v>872764</v>
      </c>
      <c r="E9440" s="60" t="s">
        <v>3228</v>
      </c>
      <c r="F9440" s="73">
        <v>8.3333333333333343E-2</v>
      </c>
      <c r="G9440" s="73">
        <v>0</v>
      </c>
      <c r="H9440" s="73">
        <v>0</v>
      </c>
      <c r="I9440" s="73">
        <v>0</v>
      </c>
      <c r="J9440" s="272" t="s">
        <v>4231</v>
      </c>
      <c r="AL9440" s="144">
        <v>8.3333333333333343E-2</v>
      </c>
      <c r="AM9440" s="144">
        <v>0</v>
      </c>
      <c r="AN9440" s="144">
        <v>0</v>
      </c>
      <c r="AO9440" s="145">
        <v>0</v>
      </c>
    </row>
    <row r="9441" spans="2:41" ht="14.5" hidden="1" x14ac:dyDescent="0.35">
      <c r="B9441" s="45" t="s">
        <v>3314</v>
      </c>
      <c r="C9441" s="54">
        <v>872768</v>
      </c>
      <c r="D9441" s="54">
        <v>872768</v>
      </c>
      <c r="E9441" s="60" t="s">
        <v>3228</v>
      </c>
      <c r="F9441" s="73">
        <v>8.3333333333333343E-2</v>
      </c>
      <c r="G9441" s="73">
        <v>0</v>
      </c>
      <c r="H9441" s="73">
        <v>0</v>
      </c>
      <c r="I9441" s="73">
        <v>0</v>
      </c>
      <c r="J9441" s="272" t="s">
        <v>4231</v>
      </c>
      <c r="AL9441" s="144">
        <v>8.3333333333333343E-2</v>
      </c>
      <c r="AM9441" s="144">
        <v>0</v>
      </c>
      <c r="AN9441" s="144">
        <v>0</v>
      </c>
      <c r="AO9441" s="145">
        <v>0</v>
      </c>
    </row>
    <row r="9442" spans="2:41" ht="14.5" hidden="1" x14ac:dyDescent="0.35">
      <c r="B9442" s="45" t="s">
        <v>3314</v>
      </c>
      <c r="C9442" s="54">
        <v>872781</v>
      </c>
      <c r="D9442" s="54">
        <v>872781</v>
      </c>
      <c r="E9442" s="60" t="s">
        <v>3228</v>
      </c>
      <c r="F9442" s="73">
        <v>8.3333333333333343E-2</v>
      </c>
      <c r="G9442" s="73">
        <v>0</v>
      </c>
      <c r="H9442" s="73">
        <v>0</v>
      </c>
      <c r="I9442" s="73">
        <v>0</v>
      </c>
      <c r="J9442" s="272" t="s">
        <v>4231</v>
      </c>
      <c r="AL9442" s="144">
        <v>8.3333333333333343E-2</v>
      </c>
      <c r="AM9442" s="144">
        <v>0</v>
      </c>
      <c r="AN9442" s="144">
        <v>0</v>
      </c>
      <c r="AO9442" s="145">
        <v>0</v>
      </c>
    </row>
    <row r="9443" spans="2:41" ht="14.5" hidden="1" x14ac:dyDescent="0.35">
      <c r="B9443" s="45" t="s">
        <v>3314</v>
      </c>
      <c r="C9443" s="54">
        <v>872789</v>
      </c>
      <c r="D9443" s="54">
        <v>872789</v>
      </c>
      <c r="E9443" s="60" t="s">
        <v>3228</v>
      </c>
      <c r="F9443" s="73">
        <v>8.3333333333333343E-2</v>
      </c>
      <c r="G9443" s="73">
        <v>0</v>
      </c>
      <c r="H9443" s="73">
        <v>0</v>
      </c>
      <c r="I9443" s="73">
        <v>0</v>
      </c>
      <c r="J9443" s="272" t="s">
        <v>4231</v>
      </c>
      <c r="AL9443" s="144">
        <v>8.3333333333333343E-2</v>
      </c>
      <c r="AM9443" s="144">
        <v>0</v>
      </c>
      <c r="AN9443" s="144">
        <v>0</v>
      </c>
      <c r="AO9443" s="145">
        <v>0</v>
      </c>
    </row>
    <row r="9444" spans="2:41" ht="14.5" hidden="1" x14ac:dyDescent="0.35">
      <c r="B9444" s="45" t="s">
        <v>3314</v>
      </c>
      <c r="C9444" s="54">
        <v>872798</v>
      </c>
      <c r="D9444" s="54">
        <v>872798</v>
      </c>
      <c r="E9444" s="60" t="s">
        <v>3228</v>
      </c>
      <c r="F9444" s="73">
        <v>8.3333333333333343E-2</v>
      </c>
      <c r="G9444" s="73">
        <v>0</v>
      </c>
      <c r="H9444" s="73">
        <v>0</v>
      </c>
      <c r="I9444" s="73">
        <v>0</v>
      </c>
      <c r="J9444" s="272" t="s">
        <v>4231</v>
      </c>
      <c r="AL9444" s="144">
        <v>8.3333333333333343E-2</v>
      </c>
      <c r="AM9444" s="144">
        <v>0</v>
      </c>
      <c r="AN9444" s="144">
        <v>0</v>
      </c>
      <c r="AO9444" s="145">
        <v>0</v>
      </c>
    </row>
    <row r="9445" spans="2:41" ht="14.5" hidden="1" x14ac:dyDescent="0.35">
      <c r="B9445" s="45" t="s">
        <v>3314</v>
      </c>
      <c r="C9445" s="54">
        <v>900332</v>
      </c>
      <c r="D9445" s="54">
        <v>900332</v>
      </c>
      <c r="E9445" s="60" t="s">
        <v>3228</v>
      </c>
      <c r="F9445" s="73">
        <v>8.3333333333333343E-2</v>
      </c>
      <c r="G9445" s="73">
        <v>0</v>
      </c>
      <c r="H9445" s="73">
        <v>0</v>
      </c>
      <c r="I9445" s="73">
        <v>0</v>
      </c>
      <c r="J9445" s="272" t="s">
        <v>4231</v>
      </c>
      <c r="AL9445" s="144">
        <v>8.3333333333333343E-2</v>
      </c>
      <c r="AM9445" s="144">
        <v>0</v>
      </c>
      <c r="AN9445" s="144">
        <v>0</v>
      </c>
      <c r="AO9445" s="145">
        <v>0</v>
      </c>
    </row>
    <row r="9446" spans="2:41" ht="14.5" hidden="1" x14ac:dyDescent="0.35">
      <c r="B9446" s="45" t="s">
        <v>3314</v>
      </c>
      <c r="C9446" s="54">
        <v>900396</v>
      </c>
      <c r="D9446" s="54">
        <v>900396</v>
      </c>
      <c r="E9446" s="60" t="s">
        <v>3228</v>
      </c>
      <c r="F9446" s="73">
        <v>8.3333333333333343E-2</v>
      </c>
      <c r="G9446" s="73">
        <v>0</v>
      </c>
      <c r="H9446" s="73">
        <v>0</v>
      </c>
      <c r="I9446" s="73">
        <v>0</v>
      </c>
      <c r="J9446" s="272" t="s">
        <v>4231</v>
      </c>
      <c r="AL9446" s="144">
        <v>8.3333333333333343E-2</v>
      </c>
      <c r="AM9446" s="144">
        <v>0</v>
      </c>
      <c r="AN9446" s="144">
        <v>0</v>
      </c>
      <c r="AO9446" s="145">
        <v>0</v>
      </c>
    </row>
    <row r="9447" spans="2:41" ht="14.5" hidden="1" x14ac:dyDescent="0.35">
      <c r="B9447" s="45" t="s">
        <v>3314</v>
      </c>
      <c r="C9447" s="54">
        <v>900481</v>
      </c>
      <c r="D9447" s="54">
        <v>900481</v>
      </c>
      <c r="E9447" s="60" t="s">
        <v>3228</v>
      </c>
      <c r="F9447" s="73">
        <v>8.3333333333333343E-2</v>
      </c>
      <c r="G9447" s="73">
        <v>0</v>
      </c>
      <c r="H9447" s="73">
        <v>0</v>
      </c>
      <c r="I9447" s="73">
        <v>0</v>
      </c>
      <c r="J9447" s="272" t="s">
        <v>4231</v>
      </c>
      <c r="AL9447" s="144">
        <v>8.3333333333333343E-2</v>
      </c>
      <c r="AM9447" s="144">
        <v>0</v>
      </c>
      <c r="AN9447" s="144">
        <v>0</v>
      </c>
      <c r="AO9447" s="145">
        <v>0</v>
      </c>
    </row>
    <row r="9448" spans="2:41" ht="14.5" hidden="1" x14ac:dyDescent="0.35">
      <c r="B9448" s="45" t="s">
        <v>3314</v>
      </c>
      <c r="C9448" s="54">
        <v>900668</v>
      </c>
      <c r="D9448" s="54">
        <v>900668</v>
      </c>
      <c r="E9448" s="60" t="s">
        <v>3228</v>
      </c>
      <c r="F9448" s="73">
        <v>8.3333333333333343E-2</v>
      </c>
      <c r="G9448" s="73">
        <v>0</v>
      </c>
      <c r="H9448" s="73">
        <v>0</v>
      </c>
      <c r="I9448" s="73">
        <v>0</v>
      </c>
      <c r="J9448" s="272" t="s">
        <v>4231</v>
      </c>
      <c r="AL9448" s="144">
        <v>8.3333333333333343E-2</v>
      </c>
      <c r="AM9448" s="144">
        <v>0</v>
      </c>
      <c r="AN9448" s="144">
        <v>0</v>
      </c>
      <c r="AO9448" s="145">
        <v>0</v>
      </c>
    </row>
    <row r="9449" spans="2:41" ht="14.5" hidden="1" x14ac:dyDescent="0.35">
      <c r="B9449" s="45" t="s">
        <v>3314</v>
      </c>
      <c r="C9449" s="54">
        <v>900736</v>
      </c>
      <c r="D9449" s="54">
        <v>900736</v>
      </c>
      <c r="E9449" s="60" t="s">
        <v>3228</v>
      </c>
      <c r="F9449" s="73">
        <v>8.3333333333333343E-2</v>
      </c>
      <c r="G9449" s="73">
        <v>0</v>
      </c>
      <c r="H9449" s="73">
        <v>0</v>
      </c>
      <c r="I9449" s="73">
        <v>0</v>
      </c>
      <c r="J9449" s="272" t="s">
        <v>4231</v>
      </c>
      <c r="AL9449" s="144">
        <v>8.3333333333333343E-2</v>
      </c>
      <c r="AM9449" s="144">
        <v>0</v>
      </c>
      <c r="AN9449" s="144">
        <v>0</v>
      </c>
      <c r="AO9449" s="145">
        <v>0</v>
      </c>
    </row>
    <row r="9450" spans="2:41" ht="14.5" hidden="1" x14ac:dyDescent="0.35">
      <c r="B9450" s="45" t="s">
        <v>3314</v>
      </c>
      <c r="C9450" s="54">
        <v>900740</v>
      </c>
      <c r="D9450" s="54">
        <v>900741</v>
      </c>
      <c r="E9450" s="60" t="s">
        <v>3228</v>
      </c>
      <c r="F9450" s="73">
        <v>8.3333333333333343E-2</v>
      </c>
      <c r="G9450" s="73">
        <v>0</v>
      </c>
      <c r="H9450" s="73">
        <v>0</v>
      </c>
      <c r="I9450" s="73">
        <v>0</v>
      </c>
      <c r="J9450" s="272" t="s">
        <v>4231</v>
      </c>
      <c r="AL9450" s="144">
        <v>8.3333333333333343E-2</v>
      </c>
      <c r="AM9450" s="144">
        <v>0</v>
      </c>
      <c r="AN9450" s="144">
        <v>0</v>
      </c>
      <c r="AO9450" s="145">
        <v>0</v>
      </c>
    </row>
    <row r="9451" spans="2:41" ht="14.5" hidden="1" x14ac:dyDescent="0.35">
      <c r="B9451" s="45" t="s">
        <v>3314</v>
      </c>
      <c r="C9451" s="54">
        <v>900747</v>
      </c>
      <c r="D9451" s="54">
        <v>900747</v>
      </c>
      <c r="E9451" s="60" t="s">
        <v>3228</v>
      </c>
      <c r="F9451" s="73">
        <v>8.3333333333333343E-2</v>
      </c>
      <c r="G9451" s="73">
        <v>0</v>
      </c>
      <c r="H9451" s="73">
        <v>0</v>
      </c>
      <c r="I9451" s="73">
        <v>0</v>
      </c>
      <c r="J9451" s="272" t="s">
        <v>4231</v>
      </c>
      <c r="AL9451" s="144">
        <v>8.3333333333333343E-2</v>
      </c>
      <c r="AM9451" s="144">
        <v>0</v>
      </c>
      <c r="AN9451" s="144">
        <v>0</v>
      </c>
      <c r="AO9451" s="145">
        <v>0</v>
      </c>
    </row>
    <row r="9452" spans="2:41" ht="14.5" hidden="1" x14ac:dyDescent="0.35">
      <c r="B9452" s="45" t="s">
        <v>3314</v>
      </c>
      <c r="C9452" s="54">
        <v>900839</v>
      </c>
      <c r="D9452" s="54">
        <v>900839</v>
      </c>
      <c r="E9452" s="60" t="s">
        <v>3228</v>
      </c>
      <c r="F9452" s="73">
        <v>8.3333333333333343E-2</v>
      </c>
      <c r="G9452" s="73">
        <v>0</v>
      </c>
      <c r="H9452" s="73">
        <v>0</v>
      </c>
      <c r="I9452" s="73">
        <v>0</v>
      </c>
      <c r="J9452" s="272" t="s">
        <v>4231</v>
      </c>
      <c r="AL9452" s="144">
        <v>8.3333333333333343E-2</v>
      </c>
      <c r="AM9452" s="144">
        <v>0</v>
      </c>
      <c r="AN9452" s="144">
        <v>0</v>
      </c>
      <c r="AO9452" s="145">
        <v>0</v>
      </c>
    </row>
    <row r="9453" spans="2:41" ht="14.5" hidden="1" x14ac:dyDescent="0.35">
      <c r="B9453" s="45" t="s">
        <v>3314</v>
      </c>
      <c r="C9453" s="54">
        <v>901109</v>
      </c>
      <c r="D9453" s="54">
        <v>901109</v>
      </c>
      <c r="E9453" s="60" t="s">
        <v>3228</v>
      </c>
      <c r="F9453" s="73">
        <v>8.3333333333333343E-2</v>
      </c>
      <c r="G9453" s="73">
        <v>0</v>
      </c>
      <c r="H9453" s="73">
        <v>0</v>
      </c>
      <c r="I9453" s="73">
        <v>0</v>
      </c>
      <c r="J9453" s="272" t="s">
        <v>4231</v>
      </c>
      <c r="AL9453" s="144">
        <v>8.3333333333333343E-2</v>
      </c>
      <c r="AM9453" s="144">
        <v>0</v>
      </c>
      <c r="AN9453" s="144">
        <v>0</v>
      </c>
      <c r="AO9453" s="145">
        <v>0</v>
      </c>
    </row>
    <row r="9454" spans="2:41" ht="14.5" hidden="1" x14ac:dyDescent="0.35">
      <c r="B9454" s="45" t="s">
        <v>3314</v>
      </c>
      <c r="C9454" s="54">
        <v>901190</v>
      </c>
      <c r="D9454" s="54">
        <v>901192</v>
      </c>
      <c r="E9454" s="60" t="s">
        <v>3228</v>
      </c>
      <c r="F9454" s="73">
        <v>8.3333333333333343E-2</v>
      </c>
      <c r="G9454" s="73">
        <v>0</v>
      </c>
      <c r="H9454" s="73">
        <v>0</v>
      </c>
      <c r="I9454" s="73">
        <v>0</v>
      </c>
      <c r="J9454" s="272" t="s">
        <v>4231</v>
      </c>
      <c r="AL9454" s="144">
        <v>8.3333333333333343E-2</v>
      </c>
      <c r="AM9454" s="144">
        <v>0</v>
      </c>
      <c r="AN9454" s="144">
        <v>0</v>
      </c>
      <c r="AO9454" s="145">
        <v>0</v>
      </c>
    </row>
    <row r="9455" spans="2:41" ht="14.5" hidden="1" x14ac:dyDescent="0.35">
      <c r="B9455" s="45" t="s">
        <v>3314</v>
      </c>
      <c r="C9455" s="54">
        <v>901194</v>
      </c>
      <c r="D9455" s="54">
        <v>901199</v>
      </c>
      <c r="E9455" s="60" t="s">
        <v>3228</v>
      </c>
      <c r="F9455" s="73">
        <v>8.3333333333333343E-2</v>
      </c>
      <c r="G9455" s="73">
        <v>0</v>
      </c>
      <c r="H9455" s="73">
        <v>0</v>
      </c>
      <c r="I9455" s="73">
        <v>0</v>
      </c>
      <c r="J9455" s="272" t="s">
        <v>4231</v>
      </c>
      <c r="AL9455" s="144">
        <v>8.3333333333333343E-2</v>
      </c>
      <c r="AM9455" s="144">
        <v>0</v>
      </c>
      <c r="AN9455" s="144">
        <v>0</v>
      </c>
      <c r="AO9455" s="145">
        <v>0</v>
      </c>
    </row>
    <row r="9456" spans="2:41" ht="14.5" hidden="1" x14ac:dyDescent="0.35">
      <c r="B9456" s="45" t="s">
        <v>3314</v>
      </c>
      <c r="C9456" s="54">
        <v>901238</v>
      </c>
      <c r="D9456" s="54">
        <v>901238</v>
      </c>
      <c r="E9456" s="60" t="s">
        <v>3228</v>
      </c>
      <c r="F9456" s="73">
        <v>8.3333333333333343E-2</v>
      </c>
      <c r="G9456" s="73">
        <v>0</v>
      </c>
      <c r="H9456" s="73">
        <v>0</v>
      </c>
      <c r="I9456" s="73">
        <v>0</v>
      </c>
      <c r="J9456" s="272" t="s">
        <v>4231</v>
      </c>
      <c r="AL9456" s="144">
        <v>8.3333333333333343E-2</v>
      </c>
      <c r="AM9456" s="144">
        <v>0</v>
      </c>
      <c r="AN9456" s="144">
        <v>0</v>
      </c>
      <c r="AO9456" s="145">
        <v>0</v>
      </c>
    </row>
    <row r="9457" spans="2:41" ht="14.5" hidden="1" x14ac:dyDescent="0.35">
      <c r="B9457" s="45" t="s">
        <v>3314</v>
      </c>
      <c r="C9457" s="54">
        <v>901394</v>
      </c>
      <c r="D9457" s="54">
        <v>901394</v>
      </c>
      <c r="E9457" s="60" t="s">
        <v>3228</v>
      </c>
      <c r="F9457" s="73">
        <v>8.3333333333333343E-2</v>
      </c>
      <c r="G9457" s="73">
        <v>0</v>
      </c>
      <c r="H9457" s="73">
        <v>0</v>
      </c>
      <c r="I9457" s="73">
        <v>0</v>
      </c>
      <c r="J9457" s="272" t="s">
        <v>4231</v>
      </c>
      <c r="AL9457" s="144">
        <v>8.3333333333333343E-2</v>
      </c>
      <c r="AM9457" s="144">
        <v>0</v>
      </c>
      <c r="AN9457" s="144">
        <v>0</v>
      </c>
      <c r="AO9457" s="145">
        <v>0</v>
      </c>
    </row>
    <row r="9458" spans="2:41" ht="14.5" hidden="1" x14ac:dyDescent="0.35">
      <c r="B9458" s="45" t="s">
        <v>3314</v>
      </c>
      <c r="C9458" s="54">
        <v>901769</v>
      </c>
      <c r="D9458" s="54">
        <v>901769</v>
      </c>
      <c r="E9458" s="60" t="s">
        <v>3228</v>
      </c>
      <c r="F9458" s="73">
        <v>8.3333333333333343E-2</v>
      </c>
      <c r="G9458" s="73">
        <v>0</v>
      </c>
      <c r="H9458" s="73">
        <v>0</v>
      </c>
      <c r="I9458" s="73">
        <v>0</v>
      </c>
      <c r="J9458" s="272" t="s">
        <v>4231</v>
      </c>
      <c r="AL9458" s="144">
        <v>8.3333333333333343E-2</v>
      </c>
      <c r="AM9458" s="144">
        <v>0</v>
      </c>
      <c r="AN9458" s="144">
        <v>0</v>
      </c>
      <c r="AO9458" s="145">
        <v>0</v>
      </c>
    </row>
    <row r="9459" spans="2:41" ht="14.5" hidden="1" x14ac:dyDescent="0.35">
      <c r="B9459" s="45" t="s">
        <v>3314</v>
      </c>
      <c r="C9459" s="54">
        <v>901801</v>
      </c>
      <c r="D9459" s="54">
        <v>901802</v>
      </c>
      <c r="E9459" s="60" t="s">
        <v>3228</v>
      </c>
      <c r="F9459" s="73">
        <v>8.3333333333333343E-2</v>
      </c>
      <c r="G9459" s="73">
        <v>0</v>
      </c>
      <c r="H9459" s="73">
        <v>0</v>
      </c>
      <c r="I9459" s="73">
        <v>0</v>
      </c>
      <c r="J9459" s="272" t="s">
        <v>4231</v>
      </c>
      <c r="AL9459" s="144">
        <v>8.3333333333333343E-2</v>
      </c>
      <c r="AM9459" s="144">
        <v>0</v>
      </c>
      <c r="AN9459" s="144">
        <v>0</v>
      </c>
      <c r="AO9459" s="145">
        <v>0</v>
      </c>
    </row>
    <row r="9460" spans="2:41" ht="14.5" hidden="1" x14ac:dyDescent="0.35">
      <c r="B9460" s="45" t="s">
        <v>3314</v>
      </c>
      <c r="C9460" s="54">
        <v>901806</v>
      </c>
      <c r="D9460" s="54">
        <v>901808</v>
      </c>
      <c r="E9460" s="60" t="s">
        <v>3228</v>
      </c>
      <c r="F9460" s="73">
        <v>8.3333333333333343E-2</v>
      </c>
      <c r="G9460" s="73">
        <v>0</v>
      </c>
      <c r="H9460" s="73">
        <v>0</v>
      </c>
      <c r="I9460" s="73">
        <v>0</v>
      </c>
      <c r="J9460" s="272" t="s">
        <v>4231</v>
      </c>
      <c r="AL9460" s="144">
        <v>8.3333333333333343E-2</v>
      </c>
      <c r="AM9460" s="144">
        <v>0</v>
      </c>
      <c r="AN9460" s="144">
        <v>0</v>
      </c>
      <c r="AO9460" s="145">
        <v>0</v>
      </c>
    </row>
    <row r="9461" spans="2:41" ht="14.5" hidden="1" x14ac:dyDescent="0.35">
      <c r="B9461" s="45" t="s">
        <v>3314</v>
      </c>
      <c r="C9461" s="54">
        <v>901822</v>
      </c>
      <c r="D9461" s="54">
        <v>901822</v>
      </c>
      <c r="E9461" s="60" t="s">
        <v>3228</v>
      </c>
      <c r="F9461" s="73">
        <v>8.3333333333333343E-2</v>
      </c>
      <c r="G9461" s="73">
        <v>0</v>
      </c>
      <c r="H9461" s="73">
        <v>0</v>
      </c>
      <c r="I9461" s="73">
        <v>0</v>
      </c>
      <c r="J9461" s="272" t="s">
        <v>4231</v>
      </c>
      <c r="AL9461" s="144">
        <v>8.3333333333333343E-2</v>
      </c>
      <c r="AM9461" s="144">
        <v>0</v>
      </c>
      <c r="AN9461" s="144">
        <v>0</v>
      </c>
      <c r="AO9461" s="145">
        <v>0</v>
      </c>
    </row>
    <row r="9462" spans="2:41" ht="14.5" hidden="1" x14ac:dyDescent="0.35">
      <c r="B9462" s="45" t="s">
        <v>3314</v>
      </c>
      <c r="C9462" s="54">
        <v>901827</v>
      </c>
      <c r="D9462" s="54">
        <v>901829</v>
      </c>
      <c r="E9462" s="60" t="s">
        <v>3228</v>
      </c>
      <c r="F9462" s="73">
        <v>8.3333333333333343E-2</v>
      </c>
      <c r="G9462" s="73">
        <v>0</v>
      </c>
      <c r="H9462" s="73">
        <v>0</v>
      </c>
      <c r="I9462" s="73">
        <v>0</v>
      </c>
      <c r="J9462" s="272" t="s">
        <v>4231</v>
      </c>
      <c r="AL9462" s="144">
        <v>8.3333333333333343E-2</v>
      </c>
      <c r="AM9462" s="144">
        <v>0</v>
      </c>
      <c r="AN9462" s="144">
        <v>0</v>
      </c>
      <c r="AO9462" s="145">
        <v>0</v>
      </c>
    </row>
    <row r="9463" spans="2:41" ht="14.5" hidden="1" x14ac:dyDescent="0.35">
      <c r="B9463" s="45" t="s">
        <v>3314</v>
      </c>
      <c r="C9463" s="54">
        <v>901841</v>
      </c>
      <c r="D9463" s="54">
        <v>901842</v>
      </c>
      <c r="E9463" s="60" t="s">
        <v>3228</v>
      </c>
      <c r="F9463" s="73">
        <v>8.3333333333333343E-2</v>
      </c>
      <c r="G9463" s="73">
        <v>0</v>
      </c>
      <c r="H9463" s="73">
        <v>0</v>
      </c>
      <c r="I9463" s="73">
        <v>0</v>
      </c>
      <c r="J9463" s="272" t="s">
        <v>4231</v>
      </c>
      <c r="AL9463" s="144">
        <v>8.3333333333333343E-2</v>
      </c>
      <c r="AM9463" s="144">
        <v>0</v>
      </c>
      <c r="AN9463" s="144">
        <v>0</v>
      </c>
      <c r="AO9463" s="145">
        <v>0</v>
      </c>
    </row>
    <row r="9464" spans="2:41" ht="14.5" hidden="1" x14ac:dyDescent="0.35">
      <c r="B9464" s="45" t="s">
        <v>3314</v>
      </c>
      <c r="C9464" s="54">
        <v>901844</v>
      </c>
      <c r="D9464" s="54">
        <v>901844</v>
      </c>
      <c r="E9464" s="60" t="s">
        <v>3228</v>
      </c>
      <c r="F9464" s="73">
        <v>8.3333333333333343E-2</v>
      </c>
      <c r="G9464" s="73">
        <v>0</v>
      </c>
      <c r="H9464" s="73">
        <v>0</v>
      </c>
      <c r="I9464" s="73">
        <v>0</v>
      </c>
      <c r="J9464" s="272" t="s">
        <v>4231</v>
      </c>
      <c r="AL9464" s="144">
        <v>8.3333333333333343E-2</v>
      </c>
      <c r="AM9464" s="144">
        <v>0</v>
      </c>
      <c r="AN9464" s="144">
        <v>0</v>
      </c>
      <c r="AO9464" s="145">
        <v>0</v>
      </c>
    </row>
    <row r="9465" spans="2:41" ht="14.5" hidden="1" x14ac:dyDescent="0.35">
      <c r="B9465" s="45" t="s">
        <v>3314</v>
      </c>
      <c r="C9465" s="54">
        <v>901846</v>
      </c>
      <c r="D9465" s="54">
        <v>901848</v>
      </c>
      <c r="E9465" s="60" t="s">
        <v>3228</v>
      </c>
      <c r="F9465" s="73">
        <v>8.3333333333333343E-2</v>
      </c>
      <c r="G9465" s="73">
        <v>0</v>
      </c>
      <c r="H9465" s="73">
        <v>0</v>
      </c>
      <c r="I9465" s="73">
        <v>0</v>
      </c>
      <c r="J9465" s="272" t="s">
        <v>4231</v>
      </c>
      <c r="AL9465" s="144">
        <v>8.3333333333333343E-2</v>
      </c>
      <c r="AM9465" s="144">
        <v>0</v>
      </c>
      <c r="AN9465" s="144">
        <v>0</v>
      </c>
      <c r="AO9465" s="145">
        <v>0</v>
      </c>
    </row>
    <row r="9466" spans="2:41" ht="14.5" hidden="1" x14ac:dyDescent="0.35">
      <c r="B9466" s="45" t="s">
        <v>3314</v>
      </c>
      <c r="C9466" s="54">
        <v>902095</v>
      </c>
      <c r="D9466" s="54">
        <v>902095</v>
      </c>
      <c r="E9466" s="60" t="s">
        <v>3228</v>
      </c>
      <c r="F9466" s="73">
        <v>8.3333333333333343E-2</v>
      </c>
      <c r="G9466" s="73">
        <v>0</v>
      </c>
      <c r="H9466" s="73">
        <v>0</v>
      </c>
      <c r="I9466" s="73">
        <v>0</v>
      </c>
      <c r="J9466" s="272" t="s">
        <v>4231</v>
      </c>
      <c r="AL9466" s="144">
        <v>8.3333333333333343E-2</v>
      </c>
      <c r="AM9466" s="144">
        <v>0</v>
      </c>
      <c r="AN9466" s="144">
        <v>0</v>
      </c>
      <c r="AO9466" s="145">
        <v>0</v>
      </c>
    </row>
    <row r="9467" spans="2:41" ht="14.5" hidden="1" x14ac:dyDescent="0.35">
      <c r="B9467" s="45" t="s">
        <v>3314</v>
      </c>
      <c r="C9467" s="54">
        <v>902316</v>
      </c>
      <c r="D9467" s="54">
        <v>902316</v>
      </c>
      <c r="E9467" s="60" t="s">
        <v>3228</v>
      </c>
      <c r="F9467" s="73">
        <v>8.3333333333333343E-2</v>
      </c>
      <c r="G9467" s="73">
        <v>0</v>
      </c>
      <c r="H9467" s="73">
        <v>0</v>
      </c>
      <c r="I9467" s="73">
        <v>0</v>
      </c>
      <c r="J9467" s="272" t="s">
        <v>4231</v>
      </c>
      <c r="AL9467" s="144">
        <v>8.3333333333333343E-2</v>
      </c>
      <c r="AM9467" s="144">
        <v>0</v>
      </c>
      <c r="AN9467" s="144">
        <v>0</v>
      </c>
      <c r="AO9467" s="145">
        <v>0</v>
      </c>
    </row>
    <row r="9468" spans="2:41" ht="14.5" hidden="1" x14ac:dyDescent="0.35">
      <c r="B9468" s="45" t="s">
        <v>3314</v>
      </c>
      <c r="C9468" s="54">
        <v>903034</v>
      </c>
      <c r="D9468" s="54">
        <v>903034</v>
      </c>
      <c r="E9468" s="60" t="s">
        <v>3228</v>
      </c>
      <c r="F9468" s="73">
        <v>8.3333333333333343E-2</v>
      </c>
      <c r="G9468" s="73">
        <v>0</v>
      </c>
      <c r="H9468" s="73">
        <v>0</v>
      </c>
      <c r="I9468" s="73">
        <v>0</v>
      </c>
      <c r="J9468" s="272" t="s">
        <v>4231</v>
      </c>
      <c r="AL9468" s="144">
        <v>8.3333333333333343E-2</v>
      </c>
      <c r="AM9468" s="144">
        <v>0</v>
      </c>
      <c r="AN9468" s="144">
        <v>0</v>
      </c>
      <c r="AO9468" s="145">
        <v>0</v>
      </c>
    </row>
    <row r="9469" spans="2:41" ht="14.5" hidden="1" x14ac:dyDescent="0.35">
      <c r="B9469" s="45" t="s">
        <v>3314</v>
      </c>
      <c r="C9469" s="54">
        <v>903108</v>
      </c>
      <c r="D9469" s="54">
        <v>903108</v>
      </c>
      <c r="E9469" s="60" t="s">
        <v>3228</v>
      </c>
      <c r="F9469" s="73">
        <v>8.3333333333333343E-2</v>
      </c>
      <c r="G9469" s="73">
        <v>0</v>
      </c>
      <c r="H9469" s="73">
        <v>0</v>
      </c>
      <c r="I9469" s="73">
        <v>0</v>
      </c>
      <c r="J9469" s="272" t="s">
        <v>4231</v>
      </c>
      <c r="AL9469" s="144">
        <v>8.3333333333333343E-2</v>
      </c>
      <c r="AM9469" s="144">
        <v>0</v>
      </c>
      <c r="AN9469" s="144">
        <v>0</v>
      </c>
      <c r="AO9469" s="145">
        <v>0</v>
      </c>
    </row>
    <row r="9470" spans="2:41" ht="14.5" hidden="1" x14ac:dyDescent="0.35">
      <c r="B9470" s="45" t="s">
        <v>3314</v>
      </c>
      <c r="C9470" s="54">
        <v>903132</v>
      </c>
      <c r="D9470" s="54">
        <v>903132</v>
      </c>
      <c r="E9470" s="60" t="s">
        <v>3228</v>
      </c>
      <c r="F9470" s="73">
        <v>8.3333333333333343E-2</v>
      </c>
      <c r="G9470" s="73">
        <v>0</v>
      </c>
      <c r="H9470" s="73">
        <v>0</v>
      </c>
      <c r="I9470" s="73">
        <v>0</v>
      </c>
      <c r="J9470" s="272" t="s">
        <v>4231</v>
      </c>
      <c r="AL9470" s="144">
        <v>8.3333333333333343E-2</v>
      </c>
      <c r="AM9470" s="144">
        <v>0</v>
      </c>
      <c r="AN9470" s="144">
        <v>0</v>
      </c>
      <c r="AO9470" s="145">
        <v>0</v>
      </c>
    </row>
    <row r="9471" spans="2:41" ht="14.5" hidden="1" x14ac:dyDescent="0.35">
      <c r="B9471" s="45" t="s">
        <v>3314</v>
      </c>
      <c r="C9471" s="54">
        <v>903272</v>
      </c>
      <c r="D9471" s="54">
        <v>903272</v>
      </c>
      <c r="E9471" s="60" t="s">
        <v>3228</v>
      </c>
      <c r="F9471" s="73">
        <v>8.3333333333333343E-2</v>
      </c>
      <c r="G9471" s="73">
        <v>0</v>
      </c>
      <c r="H9471" s="73">
        <v>0</v>
      </c>
      <c r="I9471" s="73">
        <v>0</v>
      </c>
      <c r="J9471" s="272" t="s">
        <v>4231</v>
      </c>
      <c r="AL9471" s="144">
        <v>8.3333333333333343E-2</v>
      </c>
      <c r="AM9471" s="144">
        <v>0</v>
      </c>
      <c r="AN9471" s="144">
        <v>0</v>
      </c>
      <c r="AO9471" s="145">
        <v>0</v>
      </c>
    </row>
    <row r="9472" spans="2:41" ht="14.5" hidden="1" x14ac:dyDescent="0.35">
      <c r="B9472" s="45" t="s">
        <v>3314</v>
      </c>
      <c r="C9472" s="54">
        <v>903367</v>
      </c>
      <c r="D9472" s="54">
        <v>903367</v>
      </c>
      <c r="E9472" s="60" t="s">
        <v>3228</v>
      </c>
      <c r="F9472" s="73">
        <v>8.3333333333333343E-2</v>
      </c>
      <c r="G9472" s="73">
        <v>0</v>
      </c>
      <c r="H9472" s="73">
        <v>0</v>
      </c>
      <c r="I9472" s="73">
        <v>0</v>
      </c>
      <c r="J9472" s="272" t="s">
        <v>4231</v>
      </c>
      <c r="AL9472" s="144">
        <v>8.3333333333333343E-2</v>
      </c>
      <c r="AM9472" s="144">
        <v>0</v>
      </c>
      <c r="AN9472" s="144">
        <v>0</v>
      </c>
      <c r="AO9472" s="145">
        <v>0</v>
      </c>
    </row>
    <row r="9473" spans="2:41" ht="14.5" hidden="1" x14ac:dyDescent="0.35">
      <c r="B9473" s="45" t="s">
        <v>3314</v>
      </c>
      <c r="C9473" s="54">
        <v>903373</v>
      </c>
      <c r="D9473" s="54">
        <v>903373</v>
      </c>
      <c r="E9473" s="60" t="s">
        <v>3228</v>
      </c>
      <c r="F9473" s="73">
        <v>8.3333333333333343E-2</v>
      </c>
      <c r="G9473" s="73">
        <v>0</v>
      </c>
      <c r="H9473" s="73">
        <v>0</v>
      </c>
      <c r="I9473" s="73">
        <v>0</v>
      </c>
      <c r="J9473" s="272" t="s">
        <v>4231</v>
      </c>
      <c r="AL9473" s="144">
        <v>8.3333333333333343E-2</v>
      </c>
      <c r="AM9473" s="144">
        <v>0</v>
      </c>
      <c r="AN9473" s="144">
        <v>0</v>
      </c>
      <c r="AO9473" s="145">
        <v>0</v>
      </c>
    </row>
    <row r="9474" spans="2:41" ht="14.5" hidden="1" x14ac:dyDescent="0.35">
      <c r="B9474" s="45" t="s">
        <v>3314</v>
      </c>
      <c r="C9474" s="54">
        <v>903507</v>
      </c>
      <c r="D9474" s="54">
        <v>903507</v>
      </c>
      <c r="E9474" s="60" t="s">
        <v>3228</v>
      </c>
      <c r="F9474" s="73">
        <v>8.3333333333333343E-2</v>
      </c>
      <c r="G9474" s="73">
        <v>0</v>
      </c>
      <c r="H9474" s="73">
        <v>0</v>
      </c>
      <c r="I9474" s="73">
        <v>0</v>
      </c>
      <c r="J9474" s="272" t="s">
        <v>4231</v>
      </c>
      <c r="AL9474" s="144">
        <v>8.3333333333333343E-2</v>
      </c>
      <c r="AM9474" s="144">
        <v>0</v>
      </c>
      <c r="AN9474" s="144">
        <v>0</v>
      </c>
      <c r="AO9474" s="145">
        <v>0</v>
      </c>
    </row>
    <row r="9475" spans="2:41" ht="14.5" hidden="1" x14ac:dyDescent="0.35">
      <c r="B9475" s="45" t="s">
        <v>3314</v>
      </c>
      <c r="C9475" s="54">
        <v>903695</v>
      </c>
      <c r="D9475" s="54">
        <v>903695</v>
      </c>
      <c r="E9475" s="60" t="s">
        <v>3228</v>
      </c>
      <c r="F9475" s="73">
        <v>8.3333333333333343E-2</v>
      </c>
      <c r="G9475" s="73">
        <v>0</v>
      </c>
      <c r="H9475" s="73">
        <v>0</v>
      </c>
      <c r="I9475" s="73">
        <v>0</v>
      </c>
      <c r="J9475" s="272" t="s">
        <v>4231</v>
      </c>
      <c r="AL9475" s="144">
        <v>8.3333333333333343E-2</v>
      </c>
      <c r="AM9475" s="144">
        <v>0</v>
      </c>
      <c r="AN9475" s="144">
        <v>0</v>
      </c>
      <c r="AO9475" s="145">
        <v>0</v>
      </c>
    </row>
    <row r="9476" spans="2:41" ht="14.5" hidden="1" x14ac:dyDescent="0.35">
      <c r="B9476" s="45" t="s">
        <v>3314</v>
      </c>
      <c r="C9476" s="54">
        <v>903715</v>
      </c>
      <c r="D9476" s="54">
        <v>903715</v>
      </c>
      <c r="E9476" s="60" t="s">
        <v>3228</v>
      </c>
      <c r="F9476" s="73">
        <v>8.3333333333333343E-2</v>
      </c>
      <c r="G9476" s="73">
        <v>0</v>
      </c>
      <c r="H9476" s="73">
        <v>0</v>
      </c>
      <c r="I9476" s="73">
        <v>0</v>
      </c>
      <c r="J9476" s="272" t="s">
        <v>4231</v>
      </c>
      <c r="AL9476" s="144">
        <v>8.3333333333333343E-2</v>
      </c>
      <c r="AM9476" s="144">
        <v>0</v>
      </c>
      <c r="AN9476" s="144">
        <v>0</v>
      </c>
      <c r="AO9476" s="145">
        <v>0</v>
      </c>
    </row>
    <row r="9477" spans="2:41" ht="14.5" hidden="1" x14ac:dyDescent="0.35">
      <c r="B9477" s="45" t="s">
        <v>3314</v>
      </c>
      <c r="C9477" s="54">
        <v>903806</v>
      </c>
      <c r="D9477" s="54">
        <v>903806</v>
      </c>
      <c r="E9477" s="60" t="s">
        <v>3228</v>
      </c>
      <c r="F9477" s="73">
        <v>8.3333333333333343E-2</v>
      </c>
      <c r="G9477" s="73">
        <v>0</v>
      </c>
      <c r="H9477" s="73">
        <v>0</v>
      </c>
      <c r="I9477" s="73">
        <v>0</v>
      </c>
      <c r="J9477" s="272" t="s">
        <v>4231</v>
      </c>
      <c r="AL9477" s="144">
        <v>8.3333333333333343E-2</v>
      </c>
      <c r="AM9477" s="144">
        <v>0</v>
      </c>
      <c r="AN9477" s="144">
        <v>0</v>
      </c>
      <c r="AO9477" s="145">
        <v>0</v>
      </c>
    </row>
    <row r="9478" spans="2:41" ht="14.5" hidden="1" x14ac:dyDescent="0.35">
      <c r="B9478" s="45" t="s">
        <v>3314</v>
      </c>
      <c r="C9478" s="54">
        <v>904410</v>
      </c>
      <c r="D9478" s="54">
        <v>904413</v>
      </c>
      <c r="E9478" s="60" t="s">
        <v>3228</v>
      </c>
      <c r="F9478" s="73">
        <v>8.3333333333333343E-2</v>
      </c>
      <c r="G9478" s="73">
        <v>0</v>
      </c>
      <c r="H9478" s="73">
        <v>0</v>
      </c>
      <c r="I9478" s="73">
        <v>0</v>
      </c>
      <c r="J9478" s="272" t="s">
        <v>4231</v>
      </c>
      <c r="AL9478" s="144">
        <v>8.3333333333333343E-2</v>
      </c>
      <c r="AM9478" s="144">
        <v>0</v>
      </c>
      <c r="AN9478" s="144">
        <v>0</v>
      </c>
      <c r="AO9478" s="145">
        <v>0</v>
      </c>
    </row>
    <row r="9479" spans="2:41" ht="14.5" hidden="1" x14ac:dyDescent="0.35">
      <c r="B9479" s="45" t="s">
        <v>3314</v>
      </c>
      <c r="C9479" s="54">
        <v>904415</v>
      </c>
      <c r="D9479" s="54">
        <v>904416</v>
      </c>
      <c r="E9479" s="60" t="s">
        <v>3228</v>
      </c>
      <c r="F9479" s="73">
        <v>8.3333333333333343E-2</v>
      </c>
      <c r="G9479" s="73">
        <v>0</v>
      </c>
      <c r="H9479" s="73">
        <v>0</v>
      </c>
      <c r="I9479" s="73">
        <v>0</v>
      </c>
      <c r="J9479" s="272" t="s">
        <v>4231</v>
      </c>
      <c r="AL9479" s="144">
        <v>8.3333333333333343E-2</v>
      </c>
      <c r="AM9479" s="144">
        <v>0</v>
      </c>
      <c r="AN9479" s="144">
        <v>0</v>
      </c>
      <c r="AO9479" s="145">
        <v>0</v>
      </c>
    </row>
    <row r="9480" spans="2:41" ht="14.5" hidden="1" x14ac:dyDescent="0.35">
      <c r="B9480" s="45" t="s">
        <v>3314</v>
      </c>
      <c r="C9480" s="54">
        <v>904913</v>
      </c>
      <c r="D9480" s="54">
        <v>904913</v>
      </c>
      <c r="E9480" s="60" t="s">
        <v>3228</v>
      </c>
      <c r="F9480" s="73">
        <v>8.3333333333333343E-2</v>
      </c>
      <c r="G9480" s="73">
        <v>0</v>
      </c>
      <c r="H9480" s="73">
        <v>0</v>
      </c>
      <c r="I9480" s="73">
        <v>0</v>
      </c>
      <c r="J9480" s="272" t="s">
        <v>4231</v>
      </c>
      <c r="AL9480" s="144">
        <v>8.3333333333333343E-2</v>
      </c>
      <c r="AM9480" s="144">
        <v>0</v>
      </c>
      <c r="AN9480" s="144">
        <v>0</v>
      </c>
      <c r="AO9480" s="145">
        <v>0</v>
      </c>
    </row>
    <row r="9481" spans="2:41" ht="14.5" hidden="1" x14ac:dyDescent="0.35">
      <c r="B9481" s="45" t="s">
        <v>3314</v>
      </c>
      <c r="C9481" s="54">
        <v>905128</v>
      </c>
      <c r="D9481" s="54">
        <v>905128</v>
      </c>
      <c r="E9481" s="60" t="s">
        <v>3228</v>
      </c>
      <c r="F9481" s="73">
        <v>8.3333333333333343E-2</v>
      </c>
      <c r="G9481" s="73">
        <v>0</v>
      </c>
      <c r="H9481" s="73">
        <v>0</v>
      </c>
      <c r="I9481" s="73">
        <v>0</v>
      </c>
      <c r="J9481" s="272" t="s">
        <v>4231</v>
      </c>
      <c r="AL9481" s="144">
        <v>8.3333333333333343E-2</v>
      </c>
      <c r="AM9481" s="144">
        <v>0</v>
      </c>
      <c r="AN9481" s="144">
        <v>0</v>
      </c>
      <c r="AO9481" s="145">
        <v>0</v>
      </c>
    </row>
    <row r="9482" spans="2:41" ht="14.5" hidden="1" x14ac:dyDescent="0.35">
      <c r="B9482" s="45" t="s">
        <v>3314</v>
      </c>
      <c r="C9482" s="54">
        <v>905520</v>
      </c>
      <c r="D9482" s="54">
        <v>905521</v>
      </c>
      <c r="E9482" s="60" t="s">
        <v>3228</v>
      </c>
      <c r="F9482" s="73">
        <v>8.3333333333333343E-2</v>
      </c>
      <c r="G9482" s="73">
        <v>0</v>
      </c>
      <c r="H9482" s="73">
        <v>0</v>
      </c>
      <c r="I9482" s="73">
        <v>0</v>
      </c>
      <c r="J9482" s="272" t="s">
        <v>4231</v>
      </c>
      <c r="AL9482" s="144">
        <v>8.3333333333333343E-2</v>
      </c>
      <c r="AM9482" s="144">
        <v>0</v>
      </c>
      <c r="AN9482" s="144">
        <v>0</v>
      </c>
      <c r="AO9482" s="145">
        <v>0</v>
      </c>
    </row>
    <row r="9483" spans="2:41" ht="14.5" hidden="1" x14ac:dyDescent="0.35">
      <c r="B9483" s="45" t="s">
        <v>3314</v>
      </c>
      <c r="C9483" s="54">
        <v>905523</v>
      </c>
      <c r="D9483" s="54">
        <v>905524</v>
      </c>
      <c r="E9483" s="60" t="s">
        <v>3228</v>
      </c>
      <c r="F9483" s="73">
        <v>8.3333333333333343E-2</v>
      </c>
      <c r="G9483" s="73">
        <v>0</v>
      </c>
      <c r="H9483" s="73">
        <v>0</v>
      </c>
      <c r="I9483" s="73">
        <v>0</v>
      </c>
      <c r="J9483" s="272" t="s">
        <v>4231</v>
      </c>
      <c r="AL9483" s="144">
        <v>8.3333333333333343E-2</v>
      </c>
      <c r="AM9483" s="144">
        <v>0</v>
      </c>
      <c r="AN9483" s="144">
        <v>0</v>
      </c>
      <c r="AO9483" s="145">
        <v>0</v>
      </c>
    </row>
    <row r="9484" spans="2:41" ht="14.5" hidden="1" x14ac:dyDescent="0.35">
      <c r="B9484" s="45" t="s">
        <v>3314</v>
      </c>
      <c r="C9484" s="54">
        <v>905962</v>
      </c>
      <c r="D9484" s="54">
        <v>905962</v>
      </c>
      <c r="E9484" s="60" t="s">
        <v>3228</v>
      </c>
      <c r="F9484" s="73">
        <v>8.3333333333333343E-2</v>
      </c>
      <c r="G9484" s="73">
        <v>0</v>
      </c>
      <c r="H9484" s="73">
        <v>0</v>
      </c>
      <c r="I9484" s="73">
        <v>0</v>
      </c>
      <c r="J9484" s="272" t="s">
        <v>4231</v>
      </c>
      <c r="AL9484" s="144">
        <v>8.3333333333333343E-2</v>
      </c>
      <c r="AM9484" s="144">
        <v>0</v>
      </c>
      <c r="AN9484" s="144">
        <v>0</v>
      </c>
      <c r="AO9484" s="145">
        <v>0</v>
      </c>
    </row>
    <row r="9485" spans="2:41" ht="14.5" hidden="1" x14ac:dyDescent="0.35">
      <c r="B9485" s="45" t="s">
        <v>3314</v>
      </c>
      <c r="C9485" s="54">
        <v>907495</v>
      </c>
      <c r="D9485" s="54">
        <v>907495</v>
      </c>
      <c r="E9485" s="60" t="s">
        <v>3228</v>
      </c>
      <c r="F9485" s="73">
        <v>8.3333333333333343E-2</v>
      </c>
      <c r="G9485" s="73">
        <v>0</v>
      </c>
      <c r="H9485" s="73">
        <v>0</v>
      </c>
      <c r="I9485" s="73">
        <v>0</v>
      </c>
      <c r="J9485" s="272" t="s">
        <v>4231</v>
      </c>
      <c r="AL9485" s="144">
        <v>8.3333333333333343E-2</v>
      </c>
      <c r="AM9485" s="144">
        <v>0</v>
      </c>
      <c r="AN9485" s="144">
        <v>0</v>
      </c>
      <c r="AO9485" s="145">
        <v>0</v>
      </c>
    </row>
    <row r="9486" spans="2:41" ht="14.5" hidden="1" x14ac:dyDescent="0.35">
      <c r="B9486" s="45" t="s">
        <v>3314</v>
      </c>
      <c r="C9486" s="54">
        <v>907645</v>
      </c>
      <c r="D9486" s="54">
        <v>907645</v>
      </c>
      <c r="E9486" s="60" t="s">
        <v>3228</v>
      </c>
      <c r="F9486" s="73">
        <v>8.3333333333333343E-2</v>
      </c>
      <c r="G9486" s="73">
        <v>0</v>
      </c>
      <c r="H9486" s="73">
        <v>0</v>
      </c>
      <c r="I9486" s="73">
        <v>0</v>
      </c>
      <c r="J9486" s="272" t="s">
        <v>4231</v>
      </c>
      <c r="AL9486" s="144">
        <v>8.3333333333333343E-2</v>
      </c>
      <c r="AM9486" s="144">
        <v>0</v>
      </c>
      <c r="AN9486" s="144">
        <v>0</v>
      </c>
      <c r="AO9486" s="145">
        <v>0</v>
      </c>
    </row>
    <row r="9487" spans="2:41" ht="14.5" hidden="1" x14ac:dyDescent="0.35">
      <c r="B9487" s="45" t="s">
        <v>3314</v>
      </c>
      <c r="C9487" s="54">
        <v>907917</v>
      </c>
      <c r="D9487" s="54">
        <v>907917</v>
      </c>
      <c r="E9487" s="60" t="s">
        <v>3228</v>
      </c>
      <c r="F9487" s="73">
        <v>8.3333333333333343E-2</v>
      </c>
      <c r="G9487" s="73">
        <v>0</v>
      </c>
      <c r="H9487" s="73">
        <v>0</v>
      </c>
      <c r="I9487" s="73">
        <v>0</v>
      </c>
      <c r="J9487" s="272" t="s">
        <v>4231</v>
      </c>
      <c r="AL9487" s="144">
        <v>8.3333333333333343E-2</v>
      </c>
      <c r="AM9487" s="144">
        <v>0</v>
      </c>
      <c r="AN9487" s="144">
        <v>0</v>
      </c>
      <c r="AO9487" s="145">
        <v>0</v>
      </c>
    </row>
    <row r="9488" spans="2:41" ht="14.5" hidden="1" x14ac:dyDescent="0.35">
      <c r="B9488" s="45" t="s">
        <v>3314</v>
      </c>
      <c r="C9488" s="54">
        <v>907919</v>
      </c>
      <c r="D9488" s="54">
        <v>907919</v>
      </c>
      <c r="E9488" s="60" t="s">
        <v>3228</v>
      </c>
      <c r="F9488" s="73">
        <v>8.3333333333333343E-2</v>
      </c>
      <c r="G9488" s="73">
        <v>0</v>
      </c>
      <c r="H9488" s="73">
        <v>0</v>
      </c>
      <c r="I9488" s="73">
        <v>0</v>
      </c>
      <c r="J9488" s="272" t="s">
        <v>4231</v>
      </c>
      <c r="AL9488" s="144">
        <v>8.3333333333333343E-2</v>
      </c>
      <c r="AM9488" s="144">
        <v>0</v>
      </c>
      <c r="AN9488" s="144">
        <v>0</v>
      </c>
      <c r="AO9488" s="145">
        <v>0</v>
      </c>
    </row>
    <row r="9489" spans="2:41" ht="14.5" hidden="1" x14ac:dyDescent="0.35">
      <c r="B9489" s="45" t="s">
        <v>3314</v>
      </c>
      <c r="C9489" s="54">
        <v>908300</v>
      </c>
      <c r="D9489" s="54">
        <v>908302</v>
      </c>
      <c r="E9489" s="60" t="s">
        <v>3228</v>
      </c>
      <c r="F9489" s="73">
        <v>8.3333333333333343E-2</v>
      </c>
      <c r="G9489" s="73">
        <v>0</v>
      </c>
      <c r="H9489" s="73">
        <v>0</v>
      </c>
      <c r="I9489" s="73">
        <v>0</v>
      </c>
      <c r="J9489" s="272" t="s">
        <v>4231</v>
      </c>
      <c r="AL9489" s="144">
        <v>8.3333333333333343E-2</v>
      </c>
      <c r="AM9489" s="144">
        <v>0</v>
      </c>
      <c r="AN9489" s="144">
        <v>0</v>
      </c>
      <c r="AO9489" s="145">
        <v>0</v>
      </c>
    </row>
    <row r="9490" spans="2:41" ht="14.5" hidden="1" x14ac:dyDescent="0.35">
      <c r="B9490" s="45" t="s">
        <v>3314</v>
      </c>
      <c r="C9490" s="54">
        <v>908304</v>
      </c>
      <c r="D9490" s="54">
        <v>908308</v>
      </c>
      <c r="E9490" s="60" t="s">
        <v>3228</v>
      </c>
      <c r="F9490" s="73">
        <v>8.3333333333333343E-2</v>
      </c>
      <c r="G9490" s="73">
        <v>0</v>
      </c>
      <c r="H9490" s="73">
        <v>0</v>
      </c>
      <c r="I9490" s="73">
        <v>0</v>
      </c>
      <c r="J9490" s="272" t="s">
        <v>4231</v>
      </c>
      <c r="AL9490" s="144">
        <v>8.3333333333333343E-2</v>
      </c>
      <c r="AM9490" s="144">
        <v>0</v>
      </c>
      <c r="AN9490" s="144">
        <v>0</v>
      </c>
      <c r="AO9490" s="145">
        <v>0</v>
      </c>
    </row>
    <row r="9491" spans="2:41" ht="14.5" hidden="1" x14ac:dyDescent="0.35">
      <c r="B9491" s="45" t="s">
        <v>3314</v>
      </c>
      <c r="C9491" s="54">
        <v>908660</v>
      </c>
      <c r="D9491" s="54">
        <v>908660</v>
      </c>
      <c r="E9491" s="60" t="s">
        <v>3228</v>
      </c>
      <c r="F9491" s="73">
        <v>8.3333333333333343E-2</v>
      </c>
      <c r="G9491" s="73">
        <v>0</v>
      </c>
      <c r="H9491" s="73">
        <v>0</v>
      </c>
      <c r="I9491" s="73">
        <v>0</v>
      </c>
      <c r="J9491" s="272" t="s">
        <v>4231</v>
      </c>
      <c r="AL9491" s="144">
        <v>8.3333333333333343E-2</v>
      </c>
      <c r="AM9491" s="144">
        <v>0</v>
      </c>
      <c r="AN9491" s="144">
        <v>0</v>
      </c>
      <c r="AO9491" s="145">
        <v>0</v>
      </c>
    </row>
    <row r="9492" spans="2:41" ht="14.5" hidden="1" x14ac:dyDescent="0.35">
      <c r="B9492" s="45" t="s">
        <v>3314</v>
      </c>
      <c r="C9492" s="54">
        <v>908662</v>
      </c>
      <c r="D9492" s="54">
        <v>908662</v>
      </c>
      <c r="E9492" s="60" t="s">
        <v>3228</v>
      </c>
      <c r="F9492" s="73">
        <v>8.3333333333333343E-2</v>
      </c>
      <c r="G9492" s="73">
        <v>0</v>
      </c>
      <c r="H9492" s="73">
        <v>0</v>
      </c>
      <c r="I9492" s="73">
        <v>0</v>
      </c>
      <c r="J9492" s="272" t="s">
        <v>4231</v>
      </c>
      <c r="AL9492" s="144">
        <v>8.3333333333333343E-2</v>
      </c>
      <c r="AM9492" s="144">
        <v>0</v>
      </c>
      <c r="AN9492" s="144">
        <v>0</v>
      </c>
      <c r="AO9492" s="145">
        <v>0</v>
      </c>
    </row>
    <row r="9493" spans="2:41" ht="14.5" hidden="1" x14ac:dyDescent="0.35">
      <c r="B9493" s="45" t="s">
        <v>3314</v>
      </c>
      <c r="C9493" s="54">
        <v>909261</v>
      </c>
      <c r="D9493" s="54">
        <v>909261</v>
      </c>
      <c r="E9493" s="60" t="s">
        <v>3228</v>
      </c>
      <c r="F9493" s="73">
        <v>8.3333333333333343E-2</v>
      </c>
      <c r="G9493" s="73">
        <v>0</v>
      </c>
      <c r="H9493" s="73">
        <v>0</v>
      </c>
      <c r="I9493" s="73">
        <v>0</v>
      </c>
      <c r="J9493" s="272" t="s">
        <v>4231</v>
      </c>
      <c r="AL9493" s="144">
        <v>8.3333333333333343E-2</v>
      </c>
      <c r="AM9493" s="144">
        <v>0</v>
      </c>
      <c r="AN9493" s="144">
        <v>0</v>
      </c>
      <c r="AO9493" s="145">
        <v>0</v>
      </c>
    </row>
    <row r="9494" spans="2:41" ht="14.5" hidden="1" x14ac:dyDescent="0.35">
      <c r="B9494" s="45" t="s">
        <v>3314</v>
      </c>
      <c r="C9494" s="54">
        <v>909651</v>
      </c>
      <c r="D9494" s="54">
        <v>909651</v>
      </c>
      <c r="E9494" s="60" t="s">
        <v>3228</v>
      </c>
      <c r="F9494" s="73">
        <v>8.3333333333333343E-2</v>
      </c>
      <c r="G9494" s="73">
        <v>0</v>
      </c>
      <c r="H9494" s="73">
        <v>0</v>
      </c>
      <c r="I9494" s="73">
        <v>0</v>
      </c>
      <c r="J9494" s="272" t="s">
        <v>4231</v>
      </c>
      <c r="AL9494" s="144">
        <v>8.3333333333333343E-2</v>
      </c>
      <c r="AM9494" s="144">
        <v>0</v>
      </c>
      <c r="AN9494" s="144">
        <v>0</v>
      </c>
      <c r="AO9494" s="145">
        <v>0</v>
      </c>
    </row>
    <row r="9495" spans="2:41" ht="14.5" hidden="1" x14ac:dyDescent="0.35">
      <c r="B9495" s="45" t="s">
        <v>3314</v>
      </c>
      <c r="C9495" s="54">
        <v>909704</v>
      </c>
      <c r="D9495" s="54">
        <v>909704</v>
      </c>
      <c r="E9495" s="60" t="s">
        <v>3228</v>
      </c>
      <c r="F9495" s="73">
        <v>8.3333333333333343E-2</v>
      </c>
      <c r="G9495" s="73">
        <v>0</v>
      </c>
      <c r="H9495" s="73">
        <v>0</v>
      </c>
      <c r="I9495" s="73">
        <v>0</v>
      </c>
      <c r="J9495" s="272" t="s">
        <v>4231</v>
      </c>
      <c r="AL9495" s="144">
        <v>8.3333333333333343E-2</v>
      </c>
      <c r="AM9495" s="144">
        <v>0</v>
      </c>
      <c r="AN9495" s="144">
        <v>0</v>
      </c>
      <c r="AO9495" s="145">
        <v>0</v>
      </c>
    </row>
    <row r="9496" spans="2:41" ht="14.5" hidden="1" x14ac:dyDescent="0.35">
      <c r="B9496" s="45" t="s">
        <v>3314</v>
      </c>
      <c r="C9496" s="54">
        <v>909706</v>
      </c>
      <c r="D9496" s="54">
        <v>909706</v>
      </c>
      <c r="E9496" s="60" t="s">
        <v>3228</v>
      </c>
      <c r="F9496" s="73">
        <v>8.3333333333333343E-2</v>
      </c>
      <c r="G9496" s="73">
        <v>0</v>
      </c>
      <c r="H9496" s="73">
        <v>0</v>
      </c>
      <c r="I9496" s="73">
        <v>0</v>
      </c>
      <c r="J9496" s="272" t="s">
        <v>4231</v>
      </c>
      <c r="AL9496" s="144">
        <v>8.3333333333333343E-2</v>
      </c>
      <c r="AM9496" s="144">
        <v>0</v>
      </c>
      <c r="AN9496" s="144">
        <v>0</v>
      </c>
      <c r="AO9496" s="145">
        <v>0</v>
      </c>
    </row>
    <row r="9497" spans="2:41" ht="14.5" hidden="1" x14ac:dyDescent="0.35">
      <c r="B9497" s="45" t="s">
        <v>3314</v>
      </c>
      <c r="C9497" s="54">
        <v>913067</v>
      </c>
      <c r="D9497" s="54">
        <v>913067</v>
      </c>
      <c r="E9497" s="60" t="s">
        <v>3228</v>
      </c>
      <c r="F9497" s="73">
        <v>8.3333333333333343E-2</v>
      </c>
      <c r="G9497" s="73">
        <v>0</v>
      </c>
      <c r="H9497" s="73">
        <v>0</v>
      </c>
      <c r="I9497" s="73">
        <v>0</v>
      </c>
      <c r="J9497" s="272" t="s">
        <v>4231</v>
      </c>
      <c r="AL9497" s="144">
        <v>8.3333333333333343E-2</v>
      </c>
      <c r="AM9497" s="144">
        <v>0</v>
      </c>
      <c r="AN9497" s="144">
        <v>0</v>
      </c>
      <c r="AO9497" s="145">
        <v>0</v>
      </c>
    </row>
    <row r="9498" spans="2:41" ht="14.5" hidden="1" x14ac:dyDescent="0.35">
      <c r="B9498" s="45" t="s">
        <v>3314</v>
      </c>
      <c r="C9498" s="54">
        <v>913243</v>
      </c>
      <c r="D9498" s="54">
        <v>913243</v>
      </c>
      <c r="E9498" s="60" t="s">
        <v>3228</v>
      </c>
      <c r="F9498" s="73">
        <v>8.3333333333333343E-2</v>
      </c>
      <c r="G9498" s="73">
        <v>0</v>
      </c>
      <c r="H9498" s="73">
        <v>0</v>
      </c>
      <c r="I9498" s="73">
        <v>0</v>
      </c>
      <c r="J9498" s="272" t="s">
        <v>4231</v>
      </c>
      <c r="AL9498" s="144">
        <v>8.3333333333333343E-2</v>
      </c>
      <c r="AM9498" s="144">
        <v>0</v>
      </c>
      <c r="AN9498" s="144">
        <v>0</v>
      </c>
      <c r="AO9498" s="145">
        <v>0</v>
      </c>
    </row>
    <row r="9499" spans="2:41" ht="14.5" hidden="1" x14ac:dyDescent="0.35">
      <c r="B9499" s="45" t="s">
        <v>3314</v>
      </c>
      <c r="C9499" s="54">
        <v>982306</v>
      </c>
      <c r="D9499" s="54">
        <v>982306</v>
      </c>
      <c r="E9499" s="60" t="s">
        <v>3228</v>
      </c>
      <c r="F9499" s="73">
        <v>8.3333333333333343E-2</v>
      </c>
      <c r="G9499" s="73">
        <v>0</v>
      </c>
      <c r="H9499" s="73">
        <v>0</v>
      </c>
      <c r="I9499" s="73">
        <v>0</v>
      </c>
      <c r="J9499" s="272" t="s">
        <v>4231</v>
      </c>
      <c r="AL9499" s="144">
        <v>8.3333333333333343E-2</v>
      </c>
      <c r="AM9499" s="144">
        <v>0</v>
      </c>
      <c r="AN9499" s="144">
        <v>0</v>
      </c>
      <c r="AO9499" s="145">
        <v>0</v>
      </c>
    </row>
    <row r="9500" spans="2:41" ht="14.5" hidden="1" x14ac:dyDescent="0.35">
      <c r="B9500" s="45" t="s">
        <v>3314</v>
      </c>
      <c r="C9500" s="54">
        <v>982402</v>
      </c>
      <c r="D9500" s="54">
        <v>982402</v>
      </c>
      <c r="E9500" s="60" t="s">
        <v>3228</v>
      </c>
      <c r="F9500" s="73">
        <v>8.3333333333333343E-2</v>
      </c>
      <c r="G9500" s="73">
        <v>0</v>
      </c>
      <c r="H9500" s="73">
        <v>0</v>
      </c>
      <c r="I9500" s="73">
        <v>0</v>
      </c>
      <c r="J9500" s="272" t="s">
        <v>4231</v>
      </c>
      <c r="AL9500" s="144">
        <v>8.3333333333333343E-2</v>
      </c>
      <c r="AM9500" s="144">
        <v>0</v>
      </c>
      <c r="AN9500" s="144">
        <v>0</v>
      </c>
      <c r="AO9500" s="145">
        <v>0</v>
      </c>
    </row>
    <row r="9501" spans="2:41" ht="14.5" hidden="1" x14ac:dyDescent="0.35">
      <c r="B9501" s="45" t="s">
        <v>3314</v>
      </c>
      <c r="C9501" s="54">
        <v>982865</v>
      </c>
      <c r="D9501" s="54">
        <v>982865</v>
      </c>
      <c r="E9501" s="60" t="s">
        <v>3228</v>
      </c>
      <c r="F9501" s="73">
        <v>8.3333333333333343E-2</v>
      </c>
      <c r="G9501" s="73">
        <v>0</v>
      </c>
      <c r="H9501" s="73">
        <v>0</v>
      </c>
      <c r="I9501" s="73">
        <v>0</v>
      </c>
      <c r="J9501" s="272" t="s">
        <v>4231</v>
      </c>
      <c r="AL9501" s="144">
        <v>8.3333333333333343E-2</v>
      </c>
      <c r="AM9501" s="144">
        <v>0</v>
      </c>
      <c r="AN9501" s="144">
        <v>0</v>
      </c>
      <c r="AO9501" s="145">
        <v>0</v>
      </c>
    </row>
    <row r="9502" spans="2:41" ht="14.5" hidden="1" x14ac:dyDescent="0.35">
      <c r="B9502" s="45" t="s">
        <v>3314</v>
      </c>
      <c r="C9502" s="54">
        <v>983058</v>
      </c>
      <c r="D9502" s="54">
        <v>983058</v>
      </c>
      <c r="E9502" s="60" t="s">
        <v>3228</v>
      </c>
      <c r="F9502" s="73">
        <v>8.3333333333333343E-2</v>
      </c>
      <c r="G9502" s="73">
        <v>0</v>
      </c>
      <c r="H9502" s="73">
        <v>0</v>
      </c>
      <c r="I9502" s="73">
        <v>0</v>
      </c>
      <c r="J9502" s="272" t="s">
        <v>4231</v>
      </c>
      <c r="AL9502" s="144">
        <v>8.3333333333333343E-2</v>
      </c>
      <c r="AM9502" s="144">
        <v>0</v>
      </c>
      <c r="AN9502" s="144">
        <v>0</v>
      </c>
      <c r="AO9502" s="145">
        <v>0</v>
      </c>
    </row>
    <row r="9503" spans="2:41" ht="14.5" hidden="1" x14ac:dyDescent="0.35">
      <c r="B9503" s="45" t="s">
        <v>3314</v>
      </c>
      <c r="C9503" s="54">
        <v>983060</v>
      </c>
      <c r="D9503" s="54">
        <v>983060</v>
      </c>
      <c r="E9503" s="60" t="s">
        <v>3228</v>
      </c>
      <c r="F9503" s="73">
        <v>8.3333333333333343E-2</v>
      </c>
      <c r="G9503" s="73">
        <v>0</v>
      </c>
      <c r="H9503" s="73">
        <v>0</v>
      </c>
      <c r="I9503" s="73">
        <v>0</v>
      </c>
      <c r="J9503" s="272" t="s">
        <v>4231</v>
      </c>
      <c r="AL9503" s="144">
        <v>8.3333333333333343E-2</v>
      </c>
      <c r="AM9503" s="144">
        <v>0</v>
      </c>
      <c r="AN9503" s="144">
        <v>0</v>
      </c>
      <c r="AO9503" s="145">
        <v>0</v>
      </c>
    </row>
    <row r="9504" spans="2:41" ht="14.5" hidden="1" x14ac:dyDescent="0.35">
      <c r="B9504" s="45" t="s">
        <v>3314</v>
      </c>
      <c r="C9504" s="54">
        <v>983166</v>
      </c>
      <c r="D9504" s="54">
        <v>983167</v>
      </c>
      <c r="E9504" s="60" t="s">
        <v>3228</v>
      </c>
      <c r="F9504" s="73">
        <v>8.3333333333333343E-2</v>
      </c>
      <c r="G9504" s="73">
        <v>0</v>
      </c>
      <c r="H9504" s="73">
        <v>0</v>
      </c>
      <c r="I9504" s="73">
        <v>0</v>
      </c>
      <c r="J9504" s="272" t="s">
        <v>4231</v>
      </c>
      <c r="AL9504" s="144">
        <v>8.3333333333333343E-2</v>
      </c>
      <c r="AM9504" s="144">
        <v>0</v>
      </c>
      <c r="AN9504" s="144">
        <v>0</v>
      </c>
      <c r="AO9504" s="145">
        <v>0</v>
      </c>
    </row>
    <row r="9505" spans="2:41" ht="14.5" hidden="1" x14ac:dyDescent="0.35">
      <c r="B9505" s="45" t="s">
        <v>3314</v>
      </c>
      <c r="C9505" s="54">
        <v>983181</v>
      </c>
      <c r="D9505" s="54">
        <v>983181</v>
      </c>
      <c r="E9505" s="60" t="s">
        <v>3228</v>
      </c>
      <c r="F9505" s="73">
        <v>8.3333333333333343E-2</v>
      </c>
      <c r="G9505" s="73">
        <v>0</v>
      </c>
      <c r="H9505" s="73">
        <v>0</v>
      </c>
      <c r="I9505" s="73">
        <v>0</v>
      </c>
      <c r="J9505" s="272" t="s">
        <v>4231</v>
      </c>
      <c r="AL9505" s="144">
        <v>8.3333333333333343E-2</v>
      </c>
      <c r="AM9505" s="144">
        <v>0</v>
      </c>
      <c r="AN9505" s="144">
        <v>0</v>
      </c>
      <c r="AO9505" s="145">
        <v>0</v>
      </c>
    </row>
    <row r="9506" spans="2:41" ht="14.5" hidden="1" x14ac:dyDescent="0.35">
      <c r="B9506" s="45" t="s">
        <v>3314</v>
      </c>
      <c r="C9506" s="54">
        <v>983195</v>
      </c>
      <c r="D9506" s="54">
        <v>983195</v>
      </c>
      <c r="E9506" s="60" t="s">
        <v>3228</v>
      </c>
      <c r="F9506" s="73">
        <v>8.3333333333333343E-2</v>
      </c>
      <c r="G9506" s="73">
        <v>0</v>
      </c>
      <c r="H9506" s="73">
        <v>0</v>
      </c>
      <c r="I9506" s="73">
        <v>0</v>
      </c>
      <c r="J9506" s="272" t="s">
        <v>4231</v>
      </c>
      <c r="AL9506" s="144">
        <v>8.3333333333333343E-2</v>
      </c>
      <c r="AM9506" s="144">
        <v>0</v>
      </c>
      <c r="AN9506" s="144">
        <v>0</v>
      </c>
      <c r="AO9506" s="145">
        <v>0</v>
      </c>
    </row>
    <row r="9507" spans="2:41" ht="14.5" hidden="1" x14ac:dyDescent="0.35">
      <c r="B9507" s="45" t="s">
        <v>3314</v>
      </c>
      <c r="C9507" s="54">
        <v>983311</v>
      </c>
      <c r="D9507" s="54">
        <v>983311</v>
      </c>
      <c r="E9507" s="60" t="s">
        <v>3228</v>
      </c>
      <c r="F9507" s="73">
        <v>8.3333333333333343E-2</v>
      </c>
      <c r="G9507" s="73">
        <v>0</v>
      </c>
      <c r="H9507" s="73">
        <v>0</v>
      </c>
      <c r="I9507" s="73">
        <v>0</v>
      </c>
      <c r="J9507" s="272" t="s">
        <v>4231</v>
      </c>
      <c r="AL9507" s="144">
        <v>8.3333333333333343E-2</v>
      </c>
      <c r="AM9507" s="144">
        <v>0</v>
      </c>
      <c r="AN9507" s="144">
        <v>0</v>
      </c>
      <c r="AO9507" s="145">
        <v>0</v>
      </c>
    </row>
    <row r="9508" spans="2:41" ht="14.5" hidden="1" x14ac:dyDescent="0.35">
      <c r="B9508" s="45" t="s">
        <v>3314</v>
      </c>
      <c r="C9508" s="54">
        <v>983328</v>
      </c>
      <c r="D9508" s="54">
        <v>983328</v>
      </c>
      <c r="E9508" s="60" t="s">
        <v>3228</v>
      </c>
      <c r="F9508" s="73">
        <v>8.3333333333333343E-2</v>
      </c>
      <c r="G9508" s="73">
        <v>0</v>
      </c>
      <c r="H9508" s="73">
        <v>0</v>
      </c>
      <c r="I9508" s="73">
        <v>0</v>
      </c>
      <c r="J9508" s="272" t="s">
        <v>4231</v>
      </c>
      <c r="AL9508" s="144">
        <v>8.3333333333333343E-2</v>
      </c>
      <c r="AM9508" s="144">
        <v>0</v>
      </c>
      <c r="AN9508" s="144">
        <v>0</v>
      </c>
      <c r="AO9508" s="145">
        <v>0</v>
      </c>
    </row>
    <row r="9509" spans="2:41" ht="14.5" hidden="1" x14ac:dyDescent="0.35">
      <c r="B9509" s="45" t="s">
        <v>3314</v>
      </c>
      <c r="C9509" s="54">
        <v>983427</v>
      </c>
      <c r="D9509" s="54">
        <v>983427</v>
      </c>
      <c r="E9509" s="60" t="s">
        <v>3228</v>
      </c>
      <c r="F9509" s="73">
        <v>8.3333333333333343E-2</v>
      </c>
      <c r="G9509" s="73">
        <v>0</v>
      </c>
      <c r="H9509" s="73">
        <v>0</v>
      </c>
      <c r="I9509" s="73">
        <v>0</v>
      </c>
      <c r="J9509" s="272" t="s">
        <v>4231</v>
      </c>
      <c r="AL9509" s="144">
        <v>8.3333333333333343E-2</v>
      </c>
      <c r="AM9509" s="144">
        <v>0</v>
      </c>
      <c r="AN9509" s="144">
        <v>0</v>
      </c>
      <c r="AO9509" s="145">
        <v>0</v>
      </c>
    </row>
    <row r="9510" spans="2:41" ht="14.5" hidden="1" x14ac:dyDescent="0.35">
      <c r="B9510" s="45" t="s">
        <v>3314</v>
      </c>
      <c r="C9510" s="54">
        <v>983506</v>
      </c>
      <c r="D9510" s="54">
        <v>983506</v>
      </c>
      <c r="E9510" s="60" t="s">
        <v>3228</v>
      </c>
      <c r="F9510" s="73">
        <v>8.3333333333333343E-2</v>
      </c>
      <c r="G9510" s="73">
        <v>0</v>
      </c>
      <c r="H9510" s="73">
        <v>0</v>
      </c>
      <c r="I9510" s="73">
        <v>0</v>
      </c>
      <c r="J9510" s="272" t="s">
        <v>4231</v>
      </c>
      <c r="AL9510" s="144">
        <v>8.3333333333333343E-2</v>
      </c>
      <c r="AM9510" s="144">
        <v>0</v>
      </c>
      <c r="AN9510" s="144">
        <v>0</v>
      </c>
      <c r="AO9510" s="145">
        <v>0</v>
      </c>
    </row>
    <row r="9511" spans="2:41" ht="14.5" hidden="1" x14ac:dyDescent="0.35">
      <c r="B9511" s="45" t="s">
        <v>3314</v>
      </c>
      <c r="C9511" s="54">
        <v>983765</v>
      </c>
      <c r="D9511" s="54">
        <v>983765</v>
      </c>
      <c r="E9511" s="60" t="s">
        <v>3228</v>
      </c>
      <c r="F9511" s="73">
        <v>8.3333333333333343E-2</v>
      </c>
      <c r="G9511" s="73">
        <v>0</v>
      </c>
      <c r="H9511" s="73">
        <v>0</v>
      </c>
      <c r="I9511" s="73">
        <v>0</v>
      </c>
      <c r="J9511" s="272" t="s">
        <v>4231</v>
      </c>
      <c r="AL9511" s="144">
        <v>8.3333333333333343E-2</v>
      </c>
      <c r="AM9511" s="144">
        <v>0</v>
      </c>
      <c r="AN9511" s="144">
        <v>0</v>
      </c>
      <c r="AO9511" s="145">
        <v>0</v>
      </c>
    </row>
    <row r="9512" spans="2:41" ht="14.5" hidden="1" x14ac:dyDescent="0.35">
      <c r="B9512" s="45" t="s">
        <v>3314</v>
      </c>
      <c r="C9512" s="54">
        <v>983885</v>
      </c>
      <c r="D9512" s="54">
        <v>983885</v>
      </c>
      <c r="E9512" s="60" t="s">
        <v>3228</v>
      </c>
      <c r="F9512" s="73">
        <v>8.3333333333333343E-2</v>
      </c>
      <c r="G9512" s="73">
        <v>0</v>
      </c>
      <c r="H9512" s="73">
        <v>0</v>
      </c>
      <c r="I9512" s="73">
        <v>0</v>
      </c>
      <c r="J9512" s="272" t="s">
        <v>4231</v>
      </c>
      <c r="AL9512" s="144">
        <v>8.3333333333333343E-2</v>
      </c>
      <c r="AM9512" s="144">
        <v>0</v>
      </c>
      <c r="AN9512" s="144">
        <v>0</v>
      </c>
      <c r="AO9512" s="145">
        <v>0</v>
      </c>
    </row>
    <row r="9513" spans="2:41" ht="14.5" hidden="1" x14ac:dyDescent="0.35">
      <c r="B9513" s="45" t="s">
        <v>3314</v>
      </c>
      <c r="C9513" s="54">
        <v>984155</v>
      </c>
      <c r="D9513" s="54">
        <v>984155</v>
      </c>
      <c r="E9513" s="60" t="s">
        <v>3228</v>
      </c>
      <c r="F9513" s="73">
        <v>8.3333333333333343E-2</v>
      </c>
      <c r="G9513" s="73">
        <v>0</v>
      </c>
      <c r="H9513" s="73">
        <v>0</v>
      </c>
      <c r="I9513" s="73">
        <v>0</v>
      </c>
      <c r="J9513" s="272" t="s">
        <v>4231</v>
      </c>
      <c r="AL9513" s="144">
        <v>8.3333333333333343E-2</v>
      </c>
      <c r="AM9513" s="144">
        <v>0</v>
      </c>
      <c r="AN9513" s="144">
        <v>0</v>
      </c>
      <c r="AO9513" s="145">
        <v>0</v>
      </c>
    </row>
    <row r="9514" spans="2:41" ht="14.5" hidden="1" x14ac:dyDescent="0.35">
      <c r="B9514" s="45" t="s">
        <v>3314</v>
      </c>
      <c r="C9514" s="54">
        <v>984200</v>
      </c>
      <c r="D9514" s="54">
        <v>984200</v>
      </c>
      <c r="E9514" s="60" t="s">
        <v>3228</v>
      </c>
      <c r="F9514" s="73">
        <v>8.3333333333333343E-2</v>
      </c>
      <c r="G9514" s="73">
        <v>0</v>
      </c>
      <c r="H9514" s="73">
        <v>0</v>
      </c>
      <c r="I9514" s="73">
        <v>0</v>
      </c>
      <c r="J9514" s="272" t="s">
        <v>4231</v>
      </c>
      <c r="AL9514" s="144">
        <v>8.3333333333333343E-2</v>
      </c>
      <c r="AM9514" s="144">
        <v>0</v>
      </c>
      <c r="AN9514" s="144">
        <v>0</v>
      </c>
      <c r="AO9514" s="145">
        <v>0</v>
      </c>
    </row>
    <row r="9515" spans="2:41" ht="14.5" hidden="1" x14ac:dyDescent="0.35">
      <c r="B9515" s="45" t="s">
        <v>3314</v>
      </c>
      <c r="C9515" s="54">
        <v>984716</v>
      </c>
      <c r="D9515" s="54">
        <v>984716</v>
      </c>
      <c r="E9515" s="60" t="s">
        <v>3228</v>
      </c>
      <c r="F9515" s="73">
        <v>8.3333333333333343E-2</v>
      </c>
      <c r="G9515" s="73">
        <v>0</v>
      </c>
      <c r="H9515" s="73">
        <v>0</v>
      </c>
      <c r="I9515" s="73">
        <v>0</v>
      </c>
      <c r="J9515" s="272" t="s">
        <v>4231</v>
      </c>
      <c r="AL9515" s="144">
        <v>8.3333333333333343E-2</v>
      </c>
      <c r="AM9515" s="144">
        <v>0</v>
      </c>
      <c r="AN9515" s="144">
        <v>0</v>
      </c>
      <c r="AO9515" s="145">
        <v>0</v>
      </c>
    </row>
    <row r="9516" spans="2:41" ht="14.5" hidden="1" x14ac:dyDescent="0.35">
      <c r="B9516" s="45" t="s">
        <v>3314</v>
      </c>
      <c r="C9516" s="54">
        <v>118193</v>
      </c>
      <c r="D9516" s="54">
        <v>118193</v>
      </c>
      <c r="E9516" s="60" t="s">
        <v>3258</v>
      </c>
      <c r="F9516" s="73">
        <v>1.6667000000000001</v>
      </c>
      <c r="G9516" s="73">
        <v>1.6667000000000001</v>
      </c>
      <c r="H9516" s="73">
        <v>1.6667000000000001</v>
      </c>
      <c r="I9516" s="73">
        <v>1.6667000000000001</v>
      </c>
      <c r="J9516" s="272" t="s">
        <v>4232</v>
      </c>
      <c r="AL9516" s="144">
        <v>1.6667000000000001</v>
      </c>
      <c r="AM9516" s="144">
        <v>1.6667000000000001</v>
      </c>
      <c r="AN9516" s="144">
        <v>1.6667000000000001</v>
      </c>
      <c r="AO9516" s="144">
        <v>1.6667000000000001</v>
      </c>
    </row>
    <row r="9517" spans="2:41" ht="14.5" hidden="1" x14ac:dyDescent="0.35">
      <c r="B9517" s="45" t="s">
        <v>3314</v>
      </c>
      <c r="C9517" s="54">
        <v>900248</v>
      </c>
      <c r="D9517" s="54">
        <v>900248</v>
      </c>
      <c r="E9517" s="60" t="s">
        <v>3229</v>
      </c>
      <c r="F9517" s="73">
        <v>0.125</v>
      </c>
      <c r="G9517" s="73">
        <v>0</v>
      </c>
      <c r="H9517" s="73">
        <v>0</v>
      </c>
      <c r="I9517" s="73">
        <v>0</v>
      </c>
      <c r="J9517" s="272" t="s">
        <v>4231</v>
      </c>
      <c r="AL9517" s="144">
        <v>0.125</v>
      </c>
      <c r="AM9517" s="144">
        <v>0</v>
      </c>
      <c r="AN9517" s="144">
        <v>0</v>
      </c>
      <c r="AO9517" s="145">
        <v>0</v>
      </c>
    </row>
    <row r="9518" spans="2:41" ht="14.5" hidden="1" x14ac:dyDescent="0.35">
      <c r="B9518" s="45" t="s">
        <v>3314</v>
      </c>
      <c r="C9518" s="54">
        <v>900337</v>
      </c>
      <c r="D9518" s="54">
        <v>900337</v>
      </c>
      <c r="E9518" s="60" t="s">
        <v>3229</v>
      </c>
      <c r="F9518" s="73">
        <v>0.125</v>
      </c>
      <c r="G9518" s="73">
        <v>0</v>
      </c>
      <c r="H9518" s="73">
        <v>0</v>
      </c>
      <c r="I9518" s="73">
        <v>0</v>
      </c>
      <c r="J9518" s="272" t="s">
        <v>4231</v>
      </c>
      <c r="AL9518" s="144">
        <v>0.125</v>
      </c>
      <c r="AM9518" s="144">
        <v>0</v>
      </c>
      <c r="AN9518" s="144">
        <v>0</v>
      </c>
      <c r="AO9518" s="145">
        <v>0</v>
      </c>
    </row>
    <row r="9519" spans="2:41" ht="14.5" hidden="1" x14ac:dyDescent="0.35">
      <c r="B9519" s="45" t="s">
        <v>3314</v>
      </c>
      <c r="C9519" s="54">
        <v>900458</v>
      </c>
      <c r="D9519" s="54">
        <v>900458</v>
      </c>
      <c r="E9519" s="60" t="s">
        <v>3229</v>
      </c>
      <c r="F9519" s="73">
        <v>0.125</v>
      </c>
      <c r="G9519" s="73">
        <v>0</v>
      </c>
      <c r="H9519" s="73">
        <v>0</v>
      </c>
      <c r="I9519" s="73">
        <v>0</v>
      </c>
      <c r="J9519" s="272" t="s">
        <v>4231</v>
      </c>
      <c r="AL9519" s="144">
        <v>0.125</v>
      </c>
      <c r="AM9519" s="144">
        <v>0</v>
      </c>
      <c r="AN9519" s="144">
        <v>0</v>
      </c>
      <c r="AO9519" s="145">
        <v>0</v>
      </c>
    </row>
    <row r="9520" spans="2:41" ht="14.5" hidden="1" x14ac:dyDescent="0.35">
      <c r="B9520" s="45" t="s">
        <v>3314</v>
      </c>
      <c r="C9520" s="54">
        <v>900478</v>
      </c>
      <c r="D9520" s="54">
        <v>900479</v>
      </c>
      <c r="E9520" s="60" t="s">
        <v>3229</v>
      </c>
      <c r="F9520" s="73">
        <v>0.125</v>
      </c>
      <c r="G9520" s="73">
        <v>0</v>
      </c>
      <c r="H9520" s="73">
        <v>0</v>
      </c>
      <c r="I9520" s="73">
        <v>0</v>
      </c>
      <c r="J9520" s="272" t="s">
        <v>4231</v>
      </c>
      <c r="AL9520" s="144">
        <v>0.125</v>
      </c>
      <c r="AM9520" s="144">
        <v>0</v>
      </c>
      <c r="AN9520" s="144">
        <v>0</v>
      </c>
      <c r="AO9520" s="145">
        <v>0</v>
      </c>
    </row>
    <row r="9521" spans="2:41" ht="14.5" hidden="1" x14ac:dyDescent="0.35">
      <c r="B9521" s="45" t="s">
        <v>3314</v>
      </c>
      <c r="C9521" s="54">
        <v>900540</v>
      </c>
      <c r="D9521" s="54">
        <v>900541</v>
      </c>
      <c r="E9521" s="60" t="s">
        <v>3229</v>
      </c>
      <c r="F9521" s="73">
        <v>0.125</v>
      </c>
      <c r="G9521" s="73">
        <v>0</v>
      </c>
      <c r="H9521" s="73">
        <v>0</v>
      </c>
      <c r="I9521" s="73">
        <v>0</v>
      </c>
      <c r="J9521" s="272" t="s">
        <v>4231</v>
      </c>
      <c r="AL9521" s="144">
        <v>0.125</v>
      </c>
      <c r="AM9521" s="144">
        <v>0</v>
      </c>
      <c r="AN9521" s="144">
        <v>0</v>
      </c>
      <c r="AO9521" s="145">
        <v>0</v>
      </c>
    </row>
    <row r="9522" spans="2:41" ht="14.5" hidden="1" x14ac:dyDescent="0.35">
      <c r="B9522" s="45" t="s">
        <v>3314</v>
      </c>
      <c r="C9522" s="54">
        <v>900543</v>
      </c>
      <c r="D9522" s="54">
        <v>900545</v>
      </c>
      <c r="E9522" s="60" t="s">
        <v>3229</v>
      </c>
      <c r="F9522" s="73">
        <v>0.125</v>
      </c>
      <c r="G9522" s="73">
        <v>0</v>
      </c>
      <c r="H9522" s="73">
        <v>0</v>
      </c>
      <c r="I9522" s="73">
        <v>0</v>
      </c>
      <c r="J9522" s="272" t="s">
        <v>4231</v>
      </c>
      <c r="AL9522" s="144">
        <v>0.125</v>
      </c>
      <c r="AM9522" s="144">
        <v>0</v>
      </c>
      <c r="AN9522" s="144">
        <v>0</v>
      </c>
      <c r="AO9522" s="145">
        <v>0</v>
      </c>
    </row>
    <row r="9523" spans="2:41" ht="14.5" hidden="1" x14ac:dyDescent="0.35">
      <c r="B9523" s="45" t="s">
        <v>3314</v>
      </c>
      <c r="C9523" s="54">
        <v>900547</v>
      </c>
      <c r="D9523" s="54">
        <v>900547</v>
      </c>
      <c r="E9523" s="60" t="s">
        <v>3229</v>
      </c>
      <c r="F9523" s="73">
        <v>0.125</v>
      </c>
      <c r="G9523" s="73">
        <v>0</v>
      </c>
      <c r="H9523" s="73">
        <v>0</v>
      </c>
      <c r="I9523" s="73">
        <v>0</v>
      </c>
      <c r="J9523" s="272" t="s">
        <v>4231</v>
      </c>
      <c r="AL9523" s="144">
        <v>0.125</v>
      </c>
      <c r="AM9523" s="144">
        <v>0</v>
      </c>
      <c r="AN9523" s="144">
        <v>0</v>
      </c>
      <c r="AO9523" s="145">
        <v>0</v>
      </c>
    </row>
    <row r="9524" spans="2:41" ht="14.5" hidden="1" x14ac:dyDescent="0.35">
      <c r="B9524" s="45" t="s">
        <v>3314</v>
      </c>
      <c r="C9524" s="54">
        <v>900549</v>
      </c>
      <c r="D9524" s="54">
        <v>900549</v>
      </c>
      <c r="E9524" s="60" t="s">
        <v>3229</v>
      </c>
      <c r="F9524" s="73">
        <v>0.125</v>
      </c>
      <c r="G9524" s="73">
        <v>0</v>
      </c>
      <c r="H9524" s="73">
        <v>0</v>
      </c>
      <c r="I9524" s="73">
        <v>0</v>
      </c>
      <c r="J9524" s="272" t="s">
        <v>4231</v>
      </c>
      <c r="AL9524" s="144">
        <v>0.125</v>
      </c>
      <c r="AM9524" s="144">
        <v>0</v>
      </c>
      <c r="AN9524" s="144">
        <v>0</v>
      </c>
      <c r="AO9524" s="145">
        <v>0</v>
      </c>
    </row>
    <row r="9525" spans="2:41" ht="14.5" hidden="1" x14ac:dyDescent="0.35">
      <c r="B9525" s="45" t="s">
        <v>3314</v>
      </c>
      <c r="C9525" s="54">
        <v>900561</v>
      </c>
      <c r="D9525" s="54">
        <v>900561</v>
      </c>
      <c r="E9525" s="60" t="s">
        <v>3229</v>
      </c>
      <c r="F9525" s="73">
        <v>0.125</v>
      </c>
      <c r="G9525" s="73">
        <v>0</v>
      </c>
      <c r="H9525" s="73">
        <v>0</v>
      </c>
      <c r="I9525" s="73">
        <v>0</v>
      </c>
      <c r="J9525" s="272" t="s">
        <v>4231</v>
      </c>
      <c r="AL9525" s="144">
        <v>0.125</v>
      </c>
      <c r="AM9525" s="144">
        <v>0</v>
      </c>
      <c r="AN9525" s="144">
        <v>0</v>
      </c>
      <c r="AO9525" s="145">
        <v>0</v>
      </c>
    </row>
    <row r="9526" spans="2:41" ht="14.5" hidden="1" x14ac:dyDescent="0.35">
      <c r="B9526" s="45" t="s">
        <v>3314</v>
      </c>
      <c r="C9526" s="54">
        <v>900646</v>
      </c>
      <c r="D9526" s="54">
        <v>900646</v>
      </c>
      <c r="E9526" s="60" t="s">
        <v>3229</v>
      </c>
      <c r="F9526" s="73">
        <v>0.125</v>
      </c>
      <c r="G9526" s="73">
        <v>0</v>
      </c>
      <c r="H9526" s="73">
        <v>0</v>
      </c>
      <c r="I9526" s="73">
        <v>0</v>
      </c>
      <c r="J9526" s="272" t="s">
        <v>4231</v>
      </c>
      <c r="AL9526" s="144">
        <v>0.125</v>
      </c>
      <c r="AM9526" s="144">
        <v>0</v>
      </c>
      <c r="AN9526" s="144">
        <v>0</v>
      </c>
      <c r="AO9526" s="145">
        <v>0</v>
      </c>
    </row>
    <row r="9527" spans="2:41" ht="14.5" hidden="1" x14ac:dyDescent="0.35">
      <c r="B9527" s="45" t="s">
        <v>3314</v>
      </c>
      <c r="C9527" s="54">
        <v>900843</v>
      </c>
      <c r="D9527" s="54">
        <v>900843</v>
      </c>
      <c r="E9527" s="60" t="s">
        <v>3229</v>
      </c>
      <c r="F9527" s="73">
        <v>0.125</v>
      </c>
      <c r="G9527" s="73">
        <v>0</v>
      </c>
      <c r="H9527" s="73">
        <v>0</v>
      </c>
      <c r="I9527" s="73">
        <v>0</v>
      </c>
      <c r="J9527" s="272" t="s">
        <v>4231</v>
      </c>
      <c r="AL9527" s="144">
        <v>0.125</v>
      </c>
      <c r="AM9527" s="144">
        <v>0</v>
      </c>
      <c r="AN9527" s="144">
        <v>0</v>
      </c>
      <c r="AO9527" s="145">
        <v>0</v>
      </c>
    </row>
    <row r="9528" spans="2:41" ht="14.5" hidden="1" x14ac:dyDescent="0.35">
      <c r="B9528" s="45" t="s">
        <v>3314</v>
      </c>
      <c r="C9528" s="54">
        <v>901041</v>
      </c>
      <c r="D9528" s="54">
        <v>901041</v>
      </c>
      <c r="E9528" s="60" t="s">
        <v>3229</v>
      </c>
      <c r="F9528" s="73">
        <v>0.125</v>
      </c>
      <c r="G9528" s="73">
        <v>0</v>
      </c>
      <c r="H9528" s="73">
        <v>0</v>
      </c>
      <c r="I9528" s="73">
        <v>0</v>
      </c>
      <c r="J9528" s="272" t="s">
        <v>4231</v>
      </c>
      <c r="AL9528" s="144">
        <v>0.125</v>
      </c>
      <c r="AM9528" s="144">
        <v>0</v>
      </c>
      <c r="AN9528" s="144">
        <v>0</v>
      </c>
      <c r="AO9528" s="145">
        <v>0</v>
      </c>
    </row>
    <row r="9529" spans="2:41" ht="14.5" hidden="1" x14ac:dyDescent="0.35">
      <c r="B9529" s="45" t="s">
        <v>3314</v>
      </c>
      <c r="C9529" s="54">
        <v>901522</v>
      </c>
      <c r="D9529" s="54">
        <v>901523</v>
      </c>
      <c r="E9529" s="60" t="s">
        <v>3229</v>
      </c>
      <c r="F9529" s="73">
        <v>0.125</v>
      </c>
      <c r="G9529" s="73">
        <v>0</v>
      </c>
      <c r="H9529" s="73">
        <v>0</v>
      </c>
      <c r="I9529" s="73">
        <v>0</v>
      </c>
      <c r="J9529" s="272" t="s">
        <v>4231</v>
      </c>
      <c r="AL9529" s="144">
        <v>0.125</v>
      </c>
      <c r="AM9529" s="144">
        <v>0</v>
      </c>
      <c r="AN9529" s="144">
        <v>0</v>
      </c>
      <c r="AO9529" s="145">
        <v>0</v>
      </c>
    </row>
    <row r="9530" spans="2:41" ht="14.5" hidden="1" x14ac:dyDescent="0.35">
      <c r="B9530" s="45" t="s">
        <v>3314</v>
      </c>
      <c r="C9530" s="54">
        <v>901525</v>
      </c>
      <c r="D9530" s="54">
        <v>901526</v>
      </c>
      <c r="E9530" s="60" t="s">
        <v>3229</v>
      </c>
      <c r="F9530" s="73">
        <v>0.125</v>
      </c>
      <c r="G9530" s="73">
        <v>0</v>
      </c>
      <c r="H9530" s="73">
        <v>0</v>
      </c>
      <c r="I9530" s="73">
        <v>0</v>
      </c>
      <c r="J9530" s="272" t="s">
        <v>4231</v>
      </c>
      <c r="AL9530" s="144">
        <v>0.125</v>
      </c>
      <c r="AM9530" s="144">
        <v>0</v>
      </c>
      <c r="AN9530" s="144">
        <v>0</v>
      </c>
      <c r="AO9530" s="145">
        <v>0</v>
      </c>
    </row>
    <row r="9531" spans="2:41" ht="14.5" hidden="1" x14ac:dyDescent="0.35">
      <c r="B9531" s="45" t="s">
        <v>3314</v>
      </c>
      <c r="C9531" s="54">
        <v>901528</v>
      </c>
      <c r="D9531" s="54">
        <v>901529</v>
      </c>
      <c r="E9531" s="60" t="s">
        <v>3229</v>
      </c>
      <c r="F9531" s="73">
        <v>0.125</v>
      </c>
      <c r="G9531" s="73">
        <v>0</v>
      </c>
      <c r="H9531" s="73">
        <v>0</v>
      </c>
      <c r="I9531" s="73">
        <v>0</v>
      </c>
      <c r="J9531" s="272" t="s">
        <v>4231</v>
      </c>
      <c r="AL9531" s="144">
        <v>0.125</v>
      </c>
      <c r="AM9531" s="144">
        <v>0</v>
      </c>
      <c r="AN9531" s="144">
        <v>0</v>
      </c>
      <c r="AO9531" s="145">
        <v>0</v>
      </c>
    </row>
    <row r="9532" spans="2:41" ht="14.5" hidden="1" x14ac:dyDescent="0.35">
      <c r="B9532" s="45" t="s">
        <v>3314</v>
      </c>
      <c r="C9532" s="54">
        <v>901800</v>
      </c>
      <c r="D9532" s="54">
        <v>901800</v>
      </c>
      <c r="E9532" s="60" t="s">
        <v>3229</v>
      </c>
      <c r="F9532" s="73">
        <v>0.125</v>
      </c>
      <c r="G9532" s="73">
        <v>0</v>
      </c>
      <c r="H9532" s="73">
        <v>0</v>
      </c>
      <c r="I9532" s="73">
        <v>0</v>
      </c>
      <c r="J9532" s="272" t="s">
        <v>4231</v>
      </c>
      <c r="AL9532" s="144">
        <v>0.125</v>
      </c>
      <c r="AM9532" s="144">
        <v>0</v>
      </c>
      <c r="AN9532" s="144">
        <v>0</v>
      </c>
      <c r="AO9532" s="145">
        <v>0</v>
      </c>
    </row>
    <row r="9533" spans="2:41" ht="14.5" hidden="1" x14ac:dyDescent="0.35">
      <c r="B9533" s="45" t="s">
        <v>3314</v>
      </c>
      <c r="C9533" s="54">
        <v>901826</v>
      </c>
      <c r="D9533" s="54">
        <v>901826</v>
      </c>
      <c r="E9533" s="60" t="s">
        <v>3276</v>
      </c>
      <c r="F9533" s="73">
        <v>3.0000000000000004</v>
      </c>
      <c r="G9533" s="73">
        <v>3.0000000000000004</v>
      </c>
      <c r="H9533" s="73">
        <v>3.0000000000000004</v>
      </c>
      <c r="I9533" s="73">
        <v>3.0000000000000004</v>
      </c>
      <c r="J9533" s="272" t="s">
        <v>4233</v>
      </c>
      <c r="AL9533" s="144">
        <v>3.0000000000000004</v>
      </c>
      <c r="AM9533" s="144">
        <v>3.0000000000000004</v>
      </c>
      <c r="AN9533" s="144">
        <v>3.0000000000000004</v>
      </c>
      <c r="AO9533" s="145">
        <v>3.0000000000000004</v>
      </c>
    </row>
    <row r="9534" spans="2:41" ht="14.5" hidden="1" x14ac:dyDescent="0.35">
      <c r="B9534" s="45" t="s">
        <v>3314</v>
      </c>
      <c r="C9534" s="54">
        <v>901845</v>
      </c>
      <c r="D9534" s="54">
        <v>901845</v>
      </c>
      <c r="E9534" s="60" t="s">
        <v>3229</v>
      </c>
      <c r="F9534" s="73">
        <v>0.125</v>
      </c>
      <c r="G9534" s="73">
        <v>0</v>
      </c>
      <c r="H9534" s="73">
        <v>0</v>
      </c>
      <c r="I9534" s="73">
        <v>0</v>
      </c>
      <c r="J9534" s="272" t="s">
        <v>4231</v>
      </c>
      <c r="AL9534" s="144">
        <v>0.125</v>
      </c>
      <c r="AM9534" s="144">
        <v>0</v>
      </c>
      <c r="AN9534" s="144">
        <v>0</v>
      </c>
      <c r="AO9534" s="145">
        <v>0</v>
      </c>
    </row>
    <row r="9535" spans="2:41" ht="14.5" hidden="1" x14ac:dyDescent="0.35">
      <c r="B9535" s="45" t="s">
        <v>3314</v>
      </c>
      <c r="C9535" s="54">
        <v>901870</v>
      </c>
      <c r="D9535" s="54">
        <v>901870</v>
      </c>
      <c r="E9535" s="60" t="s">
        <v>3229</v>
      </c>
      <c r="F9535" s="73">
        <v>0.125</v>
      </c>
      <c r="G9535" s="73">
        <v>0</v>
      </c>
      <c r="H9535" s="73">
        <v>0</v>
      </c>
      <c r="I9535" s="73">
        <v>0</v>
      </c>
      <c r="J9535" s="272" t="s">
        <v>4231</v>
      </c>
      <c r="AL9535" s="144">
        <v>0.125</v>
      </c>
      <c r="AM9535" s="144">
        <v>0</v>
      </c>
      <c r="AN9535" s="144">
        <v>0</v>
      </c>
      <c r="AO9535" s="145">
        <v>0</v>
      </c>
    </row>
    <row r="9536" spans="2:41" ht="14.5" hidden="1" x14ac:dyDescent="0.35">
      <c r="B9536" s="45" t="s">
        <v>3314</v>
      </c>
      <c r="C9536" s="54">
        <v>901872</v>
      </c>
      <c r="D9536" s="54">
        <v>901874</v>
      </c>
      <c r="E9536" s="60" t="s">
        <v>3229</v>
      </c>
      <c r="F9536" s="73">
        <v>0.125</v>
      </c>
      <c r="G9536" s="73">
        <v>0</v>
      </c>
      <c r="H9536" s="73">
        <v>0</v>
      </c>
      <c r="I9536" s="73">
        <v>0</v>
      </c>
      <c r="J9536" s="272" t="s">
        <v>4231</v>
      </c>
      <c r="AL9536" s="144">
        <v>0.125</v>
      </c>
      <c r="AM9536" s="144">
        <v>0</v>
      </c>
      <c r="AN9536" s="144">
        <v>0</v>
      </c>
      <c r="AO9536" s="145">
        <v>0</v>
      </c>
    </row>
    <row r="9537" spans="2:41" ht="14.5" hidden="1" x14ac:dyDescent="0.35">
      <c r="B9537" s="45" t="s">
        <v>3314</v>
      </c>
      <c r="C9537" s="54">
        <v>901876</v>
      </c>
      <c r="D9537" s="54">
        <v>901879</v>
      </c>
      <c r="E9537" s="60" t="s">
        <v>3229</v>
      </c>
      <c r="F9537" s="73">
        <v>0.125</v>
      </c>
      <c r="G9537" s="73">
        <v>0</v>
      </c>
      <c r="H9537" s="73">
        <v>0</v>
      </c>
      <c r="I9537" s="73">
        <v>0</v>
      </c>
      <c r="J9537" s="272" t="s">
        <v>4231</v>
      </c>
      <c r="AL9537" s="144">
        <v>0.125</v>
      </c>
      <c r="AM9537" s="144">
        <v>0</v>
      </c>
      <c r="AN9537" s="144">
        <v>0</v>
      </c>
      <c r="AO9537" s="145">
        <v>0</v>
      </c>
    </row>
    <row r="9538" spans="2:41" ht="14.5" hidden="1" x14ac:dyDescent="0.35">
      <c r="B9538" s="45" t="s">
        <v>3314</v>
      </c>
      <c r="C9538" s="54">
        <v>902064</v>
      </c>
      <c r="D9538" s="54">
        <v>902064</v>
      </c>
      <c r="E9538" s="60" t="s">
        <v>3229</v>
      </c>
      <c r="F9538" s="73">
        <v>0.125</v>
      </c>
      <c r="G9538" s="73">
        <v>0</v>
      </c>
      <c r="H9538" s="73">
        <v>0</v>
      </c>
      <c r="I9538" s="73">
        <v>0</v>
      </c>
      <c r="J9538" s="272" t="s">
        <v>4231</v>
      </c>
      <c r="AL9538" s="144">
        <v>0.125</v>
      </c>
      <c r="AM9538" s="144">
        <v>0</v>
      </c>
      <c r="AN9538" s="144">
        <v>0</v>
      </c>
      <c r="AO9538" s="145">
        <v>0</v>
      </c>
    </row>
    <row r="9539" spans="2:41" ht="14.5" hidden="1" x14ac:dyDescent="0.35">
      <c r="B9539" s="45" t="s">
        <v>3314</v>
      </c>
      <c r="C9539" s="54">
        <v>902173</v>
      </c>
      <c r="D9539" s="54">
        <v>902174</v>
      </c>
      <c r="E9539" s="60" t="s">
        <v>3229</v>
      </c>
      <c r="F9539" s="73">
        <v>0.125</v>
      </c>
      <c r="G9539" s="73">
        <v>0</v>
      </c>
      <c r="H9539" s="73">
        <v>0</v>
      </c>
      <c r="I9539" s="73">
        <v>0</v>
      </c>
      <c r="J9539" s="272" t="s">
        <v>4231</v>
      </c>
      <c r="AL9539" s="144">
        <v>0.125</v>
      </c>
      <c r="AM9539" s="144">
        <v>0</v>
      </c>
      <c r="AN9539" s="144">
        <v>0</v>
      </c>
      <c r="AO9539" s="145">
        <v>0</v>
      </c>
    </row>
    <row r="9540" spans="2:41" ht="14.5" hidden="1" x14ac:dyDescent="0.35">
      <c r="B9540" s="45" t="s">
        <v>3314</v>
      </c>
      <c r="C9540" s="54">
        <v>902213</v>
      </c>
      <c r="D9540" s="54">
        <v>902213</v>
      </c>
      <c r="E9540" s="60" t="s">
        <v>3229</v>
      </c>
      <c r="F9540" s="73">
        <v>0.125</v>
      </c>
      <c r="G9540" s="73">
        <v>0</v>
      </c>
      <c r="H9540" s="73">
        <v>0</v>
      </c>
      <c r="I9540" s="73">
        <v>0</v>
      </c>
      <c r="J9540" s="272" t="s">
        <v>4231</v>
      </c>
      <c r="AL9540" s="144">
        <v>0.125</v>
      </c>
      <c r="AM9540" s="144">
        <v>0</v>
      </c>
      <c r="AN9540" s="144">
        <v>0</v>
      </c>
      <c r="AO9540" s="145">
        <v>0</v>
      </c>
    </row>
    <row r="9541" spans="2:41" ht="14.5" hidden="1" x14ac:dyDescent="0.35">
      <c r="B9541" s="45" t="s">
        <v>3314</v>
      </c>
      <c r="C9541" s="54">
        <v>902219</v>
      </c>
      <c r="D9541" s="54">
        <v>902219</v>
      </c>
      <c r="E9541" s="60" t="s">
        <v>3229</v>
      </c>
      <c r="F9541" s="73">
        <v>0.125</v>
      </c>
      <c r="G9541" s="73">
        <v>0</v>
      </c>
      <c r="H9541" s="73">
        <v>0</v>
      </c>
      <c r="I9541" s="73">
        <v>0</v>
      </c>
      <c r="J9541" s="272" t="s">
        <v>4231</v>
      </c>
      <c r="AL9541" s="144">
        <v>0.125</v>
      </c>
      <c r="AM9541" s="144">
        <v>0</v>
      </c>
      <c r="AN9541" s="144">
        <v>0</v>
      </c>
      <c r="AO9541" s="145">
        <v>0</v>
      </c>
    </row>
    <row r="9542" spans="2:41" ht="14.5" hidden="1" x14ac:dyDescent="0.35">
      <c r="B9542" s="45" t="s">
        <v>3314</v>
      </c>
      <c r="C9542" s="54">
        <v>903131</v>
      </c>
      <c r="D9542" s="54">
        <v>903131</v>
      </c>
      <c r="E9542" s="60" t="s">
        <v>3229</v>
      </c>
      <c r="F9542" s="73">
        <v>0.125</v>
      </c>
      <c r="G9542" s="73">
        <v>0</v>
      </c>
      <c r="H9542" s="73">
        <v>0</v>
      </c>
      <c r="I9542" s="73">
        <v>0</v>
      </c>
      <c r="J9542" s="272" t="s">
        <v>4231</v>
      </c>
      <c r="AL9542" s="144">
        <v>0.125</v>
      </c>
      <c r="AM9542" s="144">
        <v>0</v>
      </c>
      <c r="AN9542" s="144">
        <v>0</v>
      </c>
      <c r="AO9542" s="145">
        <v>0</v>
      </c>
    </row>
    <row r="9543" spans="2:41" ht="14.5" hidden="1" x14ac:dyDescent="0.35">
      <c r="B9543" s="45" t="s">
        <v>3314</v>
      </c>
      <c r="C9543" s="54">
        <v>903274</v>
      </c>
      <c r="D9543" s="54">
        <v>903274</v>
      </c>
      <c r="E9543" s="60" t="s">
        <v>3229</v>
      </c>
      <c r="F9543" s="73">
        <v>0.125</v>
      </c>
      <c r="G9543" s="73">
        <v>0</v>
      </c>
      <c r="H9543" s="73">
        <v>0</v>
      </c>
      <c r="I9543" s="73">
        <v>0</v>
      </c>
      <c r="J9543" s="272" t="s">
        <v>4231</v>
      </c>
      <c r="AL9543" s="144">
        <v>0.125</v>
      </c>
      <c r="AM9543" s="144">
        <v>0</v>
      </c>
      <c r="AN9543" s="144">
        <v>0</v>
      </c>
      <c r="AO9543" s="145">
        <v>0</v>
      </c>
    </row>
    <row r="9544" spans="2:41" ht="14.5" hidden="1" x14ac:dyDescent="0.35">
      <c r="B9544" s="45" t="s">
        <v>3314</v>
      </c>
      <c r="C9544" s="54">
        <v>903276</v>
      </c>
      <c r="D9544" s="54">
        <v>903276</v>
      </c>
      <c r="E9544" s="60" t="s">
        <v>3229</v>
      </c>
      <c r="F9544" s="73">
        <v>0.125</v>
      </c>
      <c r="G9544" s="73">
        <v>0</v>
      </c>
      <c r="H9544" s="73">
        <v>0</v>
      </c>
      <c r="I9544" s="73">
        <v>0</v>
      </c>
      <c r="J9544" s="272" t="s">
        <v>4231</v>
      </c>
      <c r="AL9544" s="144">
        <v>0.125</v>
      </c>
      <c r="AM9544" s="144">
        <v>0</v>
      </c>
      <c r="AN9544" s="144">
        <v>0</v>
      </c>
      <c r="AO9544" s="145">
        <v>0</v>
      </c>
    </row>
    <row r="9545" spans="2:41" ht="14.5" hidden="1" x14ac:dyDescent="0.35">
      <c r="B9545" s="45" t="s">
        <v>3314</v>
      </c>
      <c r="C9545" s="54">
        <v>903365</v>
      </c>
      <c r="D9545" s="54">
        <v>903365</v>
      </c>
      <c r="E9545" s="60" t="s">
        <v>3229</v>
      </c>
      <c r="F9545" s="73">
        <v>0.125</v>
      </c>
      <c r="G9545" s="73">
        <v>0</v>
      </c>
      <c r="H9545" s="73">
        <v>0</v>
      </c>
      <c r="I9545" s="73">
        <v>0</v>
      </c>
      <c r="J9545" s="272" t="s">
        <v>4231</v>
      </c>
      <c r="AL9545" s="144">
        <v>0.125</v>
      </c>
      <c r="AM9545" s="144">
        <v>0</v>
      </c>
      <c r="AN9545" s="144">
        <v>0</v>
      </c>
      <c r="AO9545" s="145">
        <v>0</v>
      </c>
    </row>
    <row r="9546" spans="2:41" ht="14.5" hidden="1" x14ac:dyDescent="0.35">
      <c r="B9546" s="45" t="s">
        <v>3314</v>
      </c>
      <c r="C9546" s="54">
        <v>903377</v>
      </c>
      <c r="D9546" s="54">
        <v>903377</v>
      </c>
      <c r="E9546" s="60" t="s">
        <v>3229</v>
      </c>
      <c r="F9546" s="73">
        <v>0.125</v>
      </c>
      <c r="G9546" s="73">
        <v>0</v>
      </c>
      <c r="H9546" s="73">
        <v>0</v>
      </c>
      <c r="I9546" s="73">
        <v>0</v>
      </c>
      <c r="J9546" s="272" t="s">
        <v>4231</v>
      </c>
      <c r="AL9546" s="144">
        <v>0.125</v>
      </c>
      <c r="AM9546" s="144">
        <v>0</v>
      </c>
      <c r="AN9546" s="144">
        <v>0</v>
      </c>
      <c r="AO9546" s="145">
        <v>0</v>
      </c>
    </row>
    <row r="9547" spans="2:41" ht="14.5" hidden="1" x14ac:dyDescent="0.35">
      <c r="B9547" s="45" t="s">
        <v>3314</v>
      </c>
      <c r="C9547" s="54">
        <v>903680</v>
      </c>
      <c r="D9547" s="54">
        <v>903680</v>
      </c>
      <c r="E9547" s="60" t="s">
        <v>3229</v>
      </c>
      <c r="F9547" s="73">
        <v>0.125</v>
      </c>
      <c r="G9547" s="73">
        <v>0</v>
      </c>
      <c r="H9547" s="73">
        <v>0</v>
      </c>
      <c r="I9547" s="73">
        <v>0</v>
      </c>
      <c r="J9547" s="272" t="s">
        <v>4231</v>
      </c>
      <c r="AL9547" s="144">
        <v>0.125</v>
      </c>
      <c r="AM9547" s="144">
        <v>0</v>
      </c>
      <c r="AN9547" s="144">
        <v>0</v>
      </c>
      <c r="AO9547" s="145">
        <v>0</v>
      </c>
    </row>
    <row r="9548" spans="2:41" ht="14.5" hidden="1" x14ac:dyDescent="0.35">
      <c r="B9548" s="45" t="s">
        <v>3314</v>
      </c>
      <c r="C9548" s="54">
        <v>903737</v>
      </c>
      <c r="D9548" s="54">
        <v>903737</v>
      </c>
      <c r="E9548" s="60" t="s">
        <v>3229</v>
      </c>
      <c r="F9548" s="73">
        <v>0.125</v>
      </c>
      <c r="G9548" s="73">
        <v>0</v>
      </c>
      <c r="H9548" s="73">
        <v>0</v>
      </c>
      <c r="I9548" s="73">
        <v>0</v>
      </c>
      <c r="J9548" s="272" t="s">
        <v>4231</v>
      </c>
      <c r="AL9548" s="144">
        <v>0.125</v>
      </c>
      <c r="AM9548" s="144">
        <v>0</v>
      </c>
      <c r="AN9548" s="144">
        <v>0</v>
      </c>
      <c r="AO9548" s="145">
        <v>0</v>
      </c>
    </row>
    <row r="9549" spans="2:41" ht="14.5" hidden="1" x14ac:dyDescent="0.35">
      <c r="B9549" s="45" t="s">
        <v>3314</v>
      </c>
      <c r="C9549" s="54">
        <v>903811</v>
      </c>
      <c r="D9549" s="54">
        <v>903811</v>
      </c>
      <c r="E9549" s="60" t="s">
        <v>3229</v>
      </c>
      <c r="F9549" s="73">
        <v>0.125</v>
      </c>
      <c r="G9549" s="73">
        <v>0</v>
      </c>
      <c r="H9549" s="73">
        <v>0</v>
      </c>
      <c r="I9549" s="73">
        <v>0</v>
      </c>
      <c r="J9549" s="272" t="s">
        <v>4231</v>
      </c>
      <c r="AL9549" s="144">
        <v>0.125</v>
      </c>
      <c r="AM9549" s="144">
        <v>0</v>
      </c>
      <c r="AN9549" s="144">
        <v>0</v>
      </c>
      <c r="AO9549" s="145">
        <v>0</v>
      </c>
    </row>
    <row r="9550" spans="2:41" ht="14.5" hidden="1" x14ac:dyDescent="0.35">
      <c r="B9550" s="45" t="s">
        <v>3314</v>
      </c>
      <c r="C9550" s="54">
        <v>904430</v>
      </c>
      <c r="D9550" s="54">
        <v>904432</v>
      </c>
      <c r="E9550" s="60" t="s">
        <v>3229</v>
      </c>
      <c r="F9550" s="73">
        <v>0.125</v>
      </c>
      <c r="G9550" s="73">
        <v>0</v>
      </c>
      <c r="H9550" s="73">
        <v>0</v>
      </c>
      <c r="I9550" s="73">
        <v>0</v>
      </c>
      <c r="J9550" s="272" t="s">
        <v>4231</v>
      </c>
      <c r="AL9550" s="144">
        <v>0.125</v>
      </c>
      <c r="AM9550" s="144">
        <v>0</v>
      </c>
      <c r="AN9550" s="144">
        <v>0</v>
      </c>
      <c r="AO9550" s="145">
        <v>0</v>
      </c>
    </row>
    <row r="9551" spans="2:41" ht="14.5" hidden="1" x14ac:dyDescent="0.35">
      <c r="B9551" s="45" t="s">
        <v>3314</v>
      </c>
      <c r="C9551" s="54">
        <v>904436</v>
      </c>
      <c r="D9551" s="54">
        <v>904437</v>
      </c>
      <c r="E9551" s="60" t="s">
        <v>3229</v>
      </c>
      <c r="F9551" s="73">
        <v>0.125</v>
      </c>
      <c r="G9551" s="73">
        <v>0</v>
      </c>
      <c r="H9551" s="73">
        <v>0</v>
      </c>
      <c r="I9551" s="73">
        <v>0</v>
      </c>
      <c r="J9551" s="272" t="s">
        <v>4231</v>
      </c>
      <c r="AL9551" s="144">
        <v>0.125</v>
      </c>
      <c r="AM9551" s="144">
        <v>0</v>
      </c>
      <c r="AN9551" s="144">
        <v>0</v>
      </c>
      <c r="AO9551" s="145">
        <v>0</v>
      </c>
    </row>
    <row r="9552" spans="2:41" ht="14.5" hidden="1" x14ac:dyDescent="0.35">
      <c r="B9552" s="45" t="s">
        <v>3314</v>
      </c>
      <c r="C9552" s="54">
        <v>904439</v>
      </c>
      <c r="D9552" s="54">
        <v>904440</v>
      </c>
      <c r="E9552" s="60" t="s">
        <v>3229</v>
      </c>
      <c r="F9552" s="73">
        <v>0.125</v>
      </c>
      <c r="G9552" s="73">
        <v>0</v>
      </c>
      <c r="H9552" s="73">
        <v>0</v>
      </c>
      <c r="I9552" s="73">
        <v>0</v>
      </c>
      <c r="J9552" s="272" t="s">
        <v>4231</v>
      </c>
      <c r="AL9552" s="144">
        <v>0.125</v>
      </c>
      <c r="AM9552" s="144">
        <v>0</v>
      </c>
      <c r="AN9552" s="144">
        <v>0</v>
      </c>
      <c r="AO9552" s="145">
        <v>0</v>
      </c>
    </row>
    <row r="9553" spans="2:41" ht="14.5" hidden="1" x14ac:dyDescent="0.35">
      <c r="B9553" s="45" t="s">
        <v>3314</v>
      </c>
      <c r="C9553" s="54">
        <v>904829</v>
      </c>
      <c r="D9553" s="54">
        <v>904829</v>
      </c>
      <c r="E9553" s="60" t="s">
        <v>3229</v>
      </c>
      <c r="F9553" s="73">
        <v>0.125</v>
      </c>
      <c r="G9553" s="73">
        <v>0</v>
      </c>
      <c r="H9553" s="73">
        <v>0</v>
      </c>
      <c r="I9553" s="73">
        <v>0</v>
      </c>
      <c r="J9553" s="272" t="s">
        <v>4231</v>
      </c>
      <c r="AL9553" s="144">
        <v>0.125</v>
      </c>
      <c r="AM9553" s="144">
        <v>0</v>
      </c>
      <c r="AN9553" s="144">
        <v>0</v>
      </c>
      <c r="AO9553" s="145">
        <v>0</v>
      </c>
    </row>
    <row r="9554" spans="2:41" ht="14.5" hidden="1" x14ac:dyDescent="0.35">
      <c r="B9554" s="45" t="s">
        <v>3314</v>
      </c>
      <c r="C9554" s="54">
        <v>904982</v>
      </c>
      <c r="D9554" s="54">
        <v>904982</v>
      </c>
      <c r="E9554" s="60" t="s">
        <v>3229</v>
      </c>
      <c r="F9554" s="73">
        <v>0.125</v>
      </c>
      <c r="G9554" s="73">
        <v>0</v>
      </c>
      <c r="H9554" s="73">
        <v>0</v>
      </c>
      <c r="I9554" s="73">
        <v>0</v>
      </c>
      <c r="J9554" s="272" t="s">
        <v>4231</v>
      </c>
      <c r="AL9554" s="144">
        <v>0.125</v>
      </c>
      <c r="AM9554" s="144">
        <v>0</v>
      </c>
      <c r="AN9554" s="144">
        <v>0</v>
      </c>
      <c r="AO9554" s="145">
        <v>0</v>
      </c>
    </row>
    <row r="9555" spans="2:41" ht="14.5" hidden="1" x14ac:dyDescent="0.35">
      <c r="B9555" s="45" t="s">
        <v>3314</v>
      </c>
      <c r="C9555" s="54">
        <v>905138</v>
      </c>
      <c r="D9555" s="54">
        <v>905138</v>
      </c>
      <c r="E9555" s="60" t="s">
        <v>3229</v>
      </c>
      <c r="F9555" s="73">
        <v>0.125</v>
      </c>
      <c r="G9555" s="73">
        <v>0</v>
      </c>
      <c r="H9555" s="73">
        <v>0</v>
      </c>
      <c r="I9555" s="73">
        <v>0</v>
      </c>
      <c r="J9555" s="272" t="s">
        <v>4231</v>
      </c>
      <c r="AL9555" s="144">
        <v>0.125</v>
      </c>
      <c r="AM9555" s="144">
        <v>0</v>
      </c>
      <c r="AN9555" s="144">
        <v>0</v>
      </c>
      <c r="AO9555" s="145">
        <v>0</v>
      </c>
    </row>
    <row r="9556" spans="2:41" ht="14.5" hidden="1" x14ac:dyDescent="0.35">
      <c r="B9556" s="45" t="s">
        <v>3314</v>
      </c>
      <c r="C9556" s="54">
        <v>905315</v>
      </c>
      <c r="D9556" s="54">
        <v>905315</v>
      </c>
      <c r="E9556" s="60" t="s">
        <v>3229</v>
      </c>
      <c r="F9556" s="73">
        <v>0.125</v>
      </c>
      <c r="G9556" s="73">
        <v>0</v>
      </c>
      <c r="H9556" s="73">
        <v>0</v>
      </c>
      <c r="I9556" s="73">
        <v>0</v>
      </c>
      <c r="J9556" s="272" t="s">
        <v>4231</v>
      </c>
      <c r="AL9556" s="144">
        <v>0.125</v>
      </c>
      <c r="AM9556" s="144">
        <v>0</v>
      </c>
      <c r="AN9556" s="144">
        <v>0</v>
      </c>
      <c r="AO9556" s="145">
        <v>0</v>
      </c>
    </row>
    <row r="9557" spans="2:41" ht="14.5" hidden="1" x14ac:dyDescent="0.35">
      <c r="B9557" s="45" t="s">
        <v>3314</v>
      </c>
      <c r="C9557" s="54">
        <v>905726</v>
      </c>
      <c r="D9557" s="54">
        <v>905726</v>
      </c>
      <c r="E9557" s="60" t="s">
        <v>3229</v>
      </c>
      <c r="F9557" s="73">
        <v>0.125</v>
      </c>
      <c r="G9557" s="73">
        <v>0</v>
      </c>
      <c r="H9557" s="73">
        <v>0</v>
      </c>
      <c r="I9557" s="73">
        <v>0</v>
      </c>
      <c r="J9557" s="272" t="s">
        <v>4231</v>
      </c>
      <c r="AL9557" s="144">
        <v>0.125</v>
      </c>
      <c r="AM9557" s="144">
        <v>0</v>
      </c>
      <c r="AN9557" s="144">
        <v>0</v>
      </c>
      <c r="AO9557" s="145">
        <v>0</v>
      </c>
    </row>
    <row r="9558" spans="2:41" ht="14.5" hidden="1" x14ac:dyDescent="0.35">
      <c r="B9558" s="45" t="s">
        <v>3314</v>
      </c>
      <c r="C9558" s="54">
        <v>905913</v>
      </c>
      <c r="D9558" s="54">
        <v>905913</v>
      </c>
      <c r="E9558" s="60" t="s">
        <v>3229</v>
      </c>
      <c r="F9558" s="73">
        <v>0.125</v>
      </c>
      <c r="G9558" s="73">
        <v>0</v>
      </c>
      <c r="H9558" s="73">
        <v>0</v>
      </c>
      <c r="I9558" s="73">
        <v>0</v>
      </c>
      <c r="J9558" s="272" t="s">
        <v>4231</v>
      </c>
      <c r="AL9558" s="144">
        <v>0.125</v>
      </c>
      <c r="AM9558" s="144">
        <v>0</v>
      </c>
      <c r="AN9558" s="144">
        <v>0</v>
      </c>
      <c r="AO9558" s="145">
        <v>0</v>
      </c>
    </row>
    <row r="9559" spans="2:41" ht="14.5" hidden="1" x14ac:dyDescent="0.35">
      <c r="B9559" s="45" t="s">
        <v>3314</v>
      </c>
      <c r="C9559" s="54">
        <v>907497</v>
      </c>
      <c r="D9559" s="54">
        <v>907497</v>
      </c>
      <c r="E9559" s="60" t="s">
        <v>3229</v>
      </c>
      <c r="F9559" s="73">
        <v>0.125</v>
      </c>
      <c r="G9559" s="73">
        <v>0</v>
      </c>
      <c r="H9559" s="73">
        <v>0</v>
      </c>
      <c r="I9559" s="73">
        <v>0</v>
      </c>
      <c r="J9559" s="272" t="s">
        <v>4231</v>
      </c>
      <c r="AL9559" s="144">
        <v>0.125</v>
      </c>
      <c r="AM9559" s="144">
        <v>0</v>
      </c>
      <c r="AN9559" s="144">
        <v>0</v>
      </c>
      <c r="AO9559" s="145">
        <v>0</v>
      </c>
    </row>
    <row r="9560" spans="2:41" ht="14.5" hidden="1" x14ac:dyDescent="0.35">
      <c r="B9560" s="45" t="s">
        <v>3314</v>
      </c>
      <c r="C9560" s="54">
        <v>907651</v>
      </c>
      <c r="D9560" s="54">
        <v>907651</v>
      </c>
      <c r="E9560" s="60" t="s">
        <v>3229</v>
      </c>
      <c r="F9560" s="73">
        <v>0.125</v>
      </c>
      <c r="G9560" s="73">
        <v>0</v>
      </c>
      <c r="H9560" s="73">
        <v>0</v>
      </c>
      <c r="I9560" s="73">
        <v>0</v>
      </c>
      <c r="J9560" s="272" t="s">
        <v>4231</v>
      </c>
      <c r="AL9560" s="144">
        <v>0.125</v>
      </c>
      <c r="AM9560" s="144">
        <v>0</v>
      </c>
      <c r="AN9560" s="144">
        <v>0</v>
      </c>
      <c r="AO9560" s="145">
        <v>0</v>
      </c>
    </row>
    <row r="9561" spans="2:41" ht="14.5" hidden="1" x14ac:dyDescent="0.35">
      <c r="B9561" s="45" t="s">
        <v>3314</v>
      </c>
      <c r="C9561" s="54">
        <v>908070</v>
      </c>
      <c r="D9561" s="54">
        <v>908079</v>
      </c>
      <c r="E9561" s="60" t="s">
        <v>3229</v>
      </c>
      <c r="F9561" s="73">
        <v>0.125</v>
      </c>
      <c r="G9561" s="73">
        <v>0</v>
      </c>
      <c r="H9561" s="73">
        <v>0</v>
      </c>
      <c r="I9561" s="73">
        <v>0</v>
      </c>
      <c r="J9561" s="272" t="s">
        <v>4231</v>
      </c>
      <c r="AL9561" s="144">
        <v>0.125</v>
      </c>
      <c r="AM9561" s="144">
        <v>0</v>
      </c>
      <c r="AN9561" s="144">
        <v>0</v>
      </c>
      <c r="AO9561" s="145">
        <v>0</v>
      </c>
    </row>
    <row r="9562" spans="2:41" ht="14.5" hidden="1" x14ac:dyDescent="0.35">
      <c r="B9562" s="45" t="s">
        <v>3314</v>
      </c>
      <c r="C9562" s="54">
        <v>908440</v>
      </c>
      <c r="D9562" s="54">
        <v>908440</v>
      </c>
      <c r="E9562" s="60" t="s">
        <v>3229</v>
      </c>
      <c r="F9562" s="73">
        <v>0.125</v>
      </c>
      <c r="G9562" s="73">
        <v>0</v>
      </c>
      <c r="H9562" s="73">
        <v>0</v>
      </c>
      <c r="I9562" s="73">
        <v>0</v>
      </c>
      <c r="J9562" s="272" t="s">
        <v>4231</v>
      </c>
      <c r="AL9562" s="144">
        <v>0.125</v>
      </c>
      <c r="AM9562" s="144">
        <v>0</v>
      </c>
      <c r="AN9562" s="144">
        <v>0</v>
      </c>
      <c r="AO9562" s="145">
        <v>0</v>
      </c>
    </row>
    <row r="9563" spans="2:41" ht="14.5" hidden="1" x14ac:dyDescent="0.35">
      <c r="B9563" s="45" t="s">
        <v>3314</v>
      </c>
      <c r="C9563" s="54">
        <v>908444</v>
      </c>
      <c r="D9563" s="54">
        <v>908445</v>
      </c>
      <c r="E9563" s="60" t="s">
        <v>3229</v>
      </c>
      <c r="F9563" s="73">
        <v>0.125</v>
      </c>
      <c r="G9563" s="73">
        <v>0</v>
      </c>
      <c r="H9563" s="73">
        <v>0</v>
      </c>
      <c r="I9563" s="73">
        <v>0</v>
      </c>
      <c r="J9563" s="272" t="s">
        <v>4231</v>
      </c>
      <c r="AL9563" s="144">
        <v>0.125</v>
      </c>
      <c r="AM9563" s="144">
        <v>0</v>
      </c>
      <c r="AN9563" s="144">
        <v>0</v>
      </c>
      <c r="AO9563" s="145">
        <v>0</v>
      </c>
    </row>
    <row r="9564" spans="2:41" ht="14.5" hidden="1" x14ac:dyDescent="0.35">
      <c r="B9564" s="45" t="s">
        <v>3314</v>
      </c>
      <c r="C9564" s="54">
        <v>908448</v>
      </c>
      <c r="D9564" s="54">
        <v>908448</v>
      </c>
      <c r="E9564" s="60" t="s">
        <v>3229</v>
      </c>
      <c r="F9564" s="73">
        <v>0.125</v>
      </c>
      <c r="G9564" s="73">
        <v>0</v>
      </c>
      <c r="H9564" s="73">
        <v>0</v>
      </c>
      <c r="I9564" s="73">
        <v>0</v>
      </c>
      <c r="J9564" s="272" t="s">
        <v>4231</v>
      </c>
      <c r="AL9564" s="144">
        <v>0.125</v>
      </c>
      <c r="AM9564" s="144">
        <v>0</v>
      </c>
      <c r="AN9564" s="144">
        <v>0</v>
      </c>
      <c r="AO9564" s="145">
        <v>0</v>
      </c>
    </row>
    <row r="9565" spans="2:41" ht="14.5" hidden="1" x14ac:dyDescent="0.35">
      <c r="B9565" s="45" t="s">
        <v>3314</v>
      </c>
      <c r="C9565" s="54">
        <v>909721</v>
      </c>
      <c r="D9565" s="54">
        <v>909721</v>
      </c>
      <c r="E9565" s="60" t="s">
        <v>3229</v>
      </c>
      <c r="F9565" s="73">
        <v>0.125</v>
      </c>
      <c r="G9565" s="73">
        <v>0</v>
      </c>
      <c r="H9565" s="73">
        <v>0</v>
      </c>
      <c r="I9565" s="73">
        <v>0</v>
      </c>
      <c r="J9565" s="272" t="s">
        <v>4231</v>
      </c>
      <c r="AL9565" s="144">
        <v>0.125</v>
      </c>
      <c r="AM9565" s="144">
        <v>0</v>
      </c>
      <c r="AN9565" s="144">
        <v>0</v>
      </c>
      <c r="AO9565" s="145">
        <v>0</v>
      </c>
    </row>
    <row r="9566" spans="2:41" ht="14.5" hidden="1" x14ac:dyDescent="0.35">
      <c r="B9566" s="45" t="s">
        <v>3314</v>
      </c>
      <c r="C9566" s="54">
        <v>911114</v>
      </c>
      <c r="D9566" s="54">
        <v>911114</v>
      </c>
      <c r="E9566" s="60" t="s">
        <v>3229</v>
      </c>
      <c r="F9566" s="73">
        <v>0.125</v>
      </c>
      <c r="G9566" s="73">
        <v>0</v>
      </c>
      <c r="H9566" s="73">
        <v>0</v>
      </c>
      <c r="I9566" s="73">
        <v>0</v>
      </c>
      <c r="J9566" s="272" t="s">
        <v>4231</v>
      </c>
      <c r="AL9566" s="144">
        <v>0.125</v>
      </c>
      <c r="AM9566" s="144">
        <v>0</v>
      </c>
      <c r="AN9566" s="144">
        <v>0</v>
      </c>
      <c r="AO9566" s="145">
        <v>0</v>
      </c>
    </row>
    <row r="9567" spans="2:41" ht="14.5" hidden="1" x14ac:dyDescent="0.35">
      <c r="B9567" s="45" t="s">
        <v>3314</v>
      </c>
      <c r="C9567" s="54">
        <v>912140</v>
      </c>
      <c r="D9567" s="54">
        <v>912141</v>
      </c>
      <c r="E9567" s="60" t="s">
        <v>3229</v>
      </c>
      <c r="F9567" s="73">
        <v>0.125</v>
      </c>
      <c r="G9567" s="73">
        <v>0</v>
      </c>
      <c r="H9567" s="73">
        <v>0</v>
      </c>
      <c r="I9567" s="73">
        <v>0</v>
      </c>
      <c r="J9567" s="272" t="s">
        <v>4231</v>
      </c>
      <c r="AL9567" s="144">
        <v>0.125</v>
      </c>
      <c r="AM9567" s="144">
        <v>0</v>
      </c>
      <c r="AN9567" s="144">
        <v>0</v>
      </c>
      <c r="AO9567" s="145">
        <v>0</v>
      </c>
    </row>
    <row r="9568" spans="2:41" ht="14.5" hidden="1" x14ac:dyDescent="0.35">
      <c r="B9568" s="45" t="s">
        <v>3314</v>
      </c>
      <c r="C9568" s="54">
        <v>913132</v>
      </c>
      <c r="D9568" s="54">
        <v>913132</v>
      </c>
      <c r="E9568" s="60" t="s">
        <v>3229</v>
      </c>
      <c r="F9568" s="73">
        <v>0.125</v>
      </c>
      <c r="G9568" s="73">
        <v>0</v>
      </c>
      <c r="H9568" s="73">
        <v>0</v>
      </c>
      <c r="I9568" s="73">
        <v>0</v>
      </c>
      <c r="J9568" s="272" t="s">
        <v>4231</v>
      </c>
      <c r="AL9568" s="144">
        <v>0.125</v>
      </c>
      <c r="AM9568" s="144">
        <v>0</v>
      </c>
      <c r="AN9568" s="144">
        <v>0</v>
      </c>
      <c r="AO9568" s="145">
        <v>0</v>
      </c>
    </row>
    <row r="9569" spans="2:41" ht="14.5" hidden="1" x14ac:dyDescent="0.35">
      <c r="B9569" s="45" t="s">
        <v>3314</v>
      </c>
      <c r="C9569" s="54">
        <v>913291</v>
      </c>
      <c r="D9569" s="54">
        <v>913291</v>
      </c>
      <c r="E9569" s="60" t="s">
        <v>3229</v>
      </c>
      <c r="F9569" s="73">
        <v>0.125</v>
      </c>
      <c r="G9569" s="73">
        <v>0</v>
      </c>
      <c r="H9569" s="73">
        <v>0</v>
      </c>
      <c r="I9569" s="73">
        <v>0</v>
      </c>
      <c r="J9569" s="272" t="s">
        <v>4231</v>
      </c>
      <c r="AL9569" s="144">
        <v>0.125</v>
      </c>
      <c r="AM9569" s="144">
        <v>0</v>
      </c>
      <c r="AN9569" s="144">
        <v>0</v>
      </c>
      <c r="AO9569" s="145">
        <v>0</v>
      </c>
    </row>
    <row r="9570" spans="2:41" ht="14.5" hidden="1" x14ac:dyDescent="0.35">
      <c r="B9570" s="45" t="s">
        <v>3314</v>
      </c>
      <c r="C9570" s="54">
        <v>913293</v>
      </c>
      <c r="D9570" s="54">
        <v>913293</v>
      </c>
      <c r="E9570" s="60" t="s">
        <v>3229</v>
      </c>
      <c r="F9570" s="73">
        <v>0.125</v>
      </c>
      <c r="G9570" s="73">
        <v>0</v>
      </c>
      <c r="H9570" s="73">
        <v>0</v>
      </c>
      <c r="I9570" s="73">
        <v>0</v>
      </c>
      <c r="J9570" s="272" t="s">
        <v>4231</v>
      </c>
      <c r="AL9570" s="144">
        <v>0.125</v>
      </c>
      <c r="AM9570" s="144">
        <v>0</v>
      </c>
      <c r="AN9570" s="144">
        <v>0</v>
      </c>
      <c r="AO9570" s="145">
        <v>0</v>
      </c>
    </row>
    <row r="9571" spans="2:41" ht="14.5" hidden="1" x14ac:dyDescent="0.35">
      <c r="B9571" s="45" t="s">
        <v>3314</v>
      </c>
      <c r="C9571" s="54">
        <v>982384</v>
      </c>
      <c r="D9571" s="54">
        <v>982384</v>
      </c>
      <c r="E9571" s="60" t="s">
        <v>3229</v>
      </c>
      <c r="F9571" s="73">
        <v>0.125</v>
      </c>
      <c r="G9571" s="73">
        <v>0</v>
      </c>
      <c r="H9571" s="73">
        <v>0</v>
      </c>
      <c r="I9571" s="73">
        <v>0</v>
      </c>
      <c r="J9571" s="272" t="s">
        <v>4231</v>
      </c>
      <c r="AL9571" s="144">
        <v>0.125</v>
      </c>
      <c r="AM9571" s="144">
        <v>0</v>
      </c>
      <c r="AN9571" s="144">
        <v>0</v>
      </c>
      <c r="AO9571" s="145">
        <v>0</v>
      </c>
    </row>
    <row r="9572" spans="2:41" ht="14.5" hidden="1" x14ac:dyDescent="0.35">
      <c r="B9572" s="45" t="s">
        <v>3314</v>
      </c>
      <c r="C9572" s="54">
        <v>982493</v>
      </c>
      <c r="D9572" s="54">
        <v>982493</v>
      </c>
      <c r="E9572" s="60" t="s">
        <v>3229</v>
      </c>
      <c r="F9572" s="73">
        <v>0.125</v>
      </c>
      <c r="G9572" s="73">
        <v>0</v>
      </c>
      <c r="H9572" s="73">
        <v>0</v>
      </c>
      <c r="I9572" s="73">
        <v>0</v>
      </c>
      <c r="J9572" s="272" t="s">
        <v>4231</v>
      </c>
      <c r="AL9572" s="144">
        <v>0.125</v>
      </c>
      <c r="AM9572" s="144">
        <v>0</v>
      </c>
      <c r="AN9572" s="144">
        <v>0</v>
      </c>
      <c r="AO9572" s="145">
        <v>0</v>
      </c>
    </row>
    <row r="9573" spans="2:41" ht="14.5" hidden="1" x14ac:dyDescent="0.35">
      <c r="B9573" s="45" t="s">
        <v>3314</v>
      </c>
      <c r="C9573" s="54">
        <v>982511</v>
      </c>
      <c r="D9573" s="54">
        <v>982511</v>
      </c>
      <c r="E9573" s="60" t="s">
        <v>3229</v>
      </c>
      <c r="F9573" s="73">
        <v>0.125</v>
      </c>
      <c r="G9573" s="73">
        <v>0</v>
      </c>
      <c r="H9573" s="73">
        <v>0</v>
      </c>
      <c r="I9573" s="73">
        <v>0</v>
      </c>
      <c r="J9573" s="272" t="s">
        <v>4231</v>
      </c>
      <c r="AL9573" s="144">
        <v>0.125</v>
      </c>
      <c r="AM9573" s="144">
        <v>0</v>
      </c>
      <c r="AN9573" s="144">
        <v>0</v>
      </c>
      <c r="AO9573" s="145">
        <v>0</v>
      </c>
    </row>
    <row r="9574" spans="2:41" ht="14.5" hidden="1" x14ac:dyDescent="0.35">
      <c r="B9574" s="45" t="s">
        <v>3314</v>
      </c>
      <c r="C9574" s="54">
        <v>982515</v>
      </c>
      <c r="D9574" s="54">
        <v>982516</v>
      </c>
      <c r="E9574" s="60" t="s">
        <v>3229</v>
      </c>
      <c r="F9574" s="73">
        <v>0.125</v>
      </c>
      <c r="G9574" s="73">
        <v>0</v>
      </c>
      <c r="H9574" s="73">
        <v>0</v>
      </c>
      <c r="I9574" s="73">
        <v>0</v>
      </c>
      <c r="J9574" s="272" t="s">
        <v>4231</v>
      </c>
      <c r="AL9574" s="144">
        <v>0.125</v>
      </c>
      <c r="AM9574" s="144">
        <v>0</v>
      </c>
      <c r="AN9574" s="144">
        <v>0</v>
      </c>
      <c r="AO9574" s="145">
        <v>0</v>
      </c>
    </row>
    <row r="9575" spans="2:41" ht="14.5" hidden="1" x14ac:dyDescent="0.35">
      <c r="B9575" s="45" t="s">
        <v>3314</v>
      </c>
      <c r="C9575" s="54">
        <v>982871</v>
      </c>
      <c r="D9575" s="54">
        <v>982871</v>
      </c>
      <c r="E9575" s="60" t="s">
        <v>3229</v>
      </c>
      <c r="F9575" s="73">
        <v>0.125</v>
      </c>
      <c r="G9575" s="73">
        <v>0</v>
      </c>
      <c r="H9575" s="73">
        <v>0</v>
      </c>
      <c r="I9575" s="73">
        <v>0</v>
      </c>
      <c r="J9575" s="272" t="s">
        <v>4231</v>
      </c>
      <c r="AL9575" s="144">
        <v>0.125</v>
      </c>
      <c r="AM9575" s="144">
        <v>0</v>
      </c>
      <c r="AN9575" s="144">
        <v>0</v>
      </c>
      <c r="AO9575" s="145">
        <v>0</v>
      </c>
    </row>
    <row r="9576" spans="2:41" ht="14.5" hidden="1" x14ac:dyDescent="0.35">
      <c r="B9576" s="45" t="s">
        <v>3314</v>
      </c>
      <c r="C9576" s="54">
        <v>983063</v>
      </c>
      <c r="D9576" s="54">
        <v>983063</v>
      </c>
      <c r="E9576" s="60" t="s">
        <v>3229</v>
      </c>
      <c r="F9576" s="73">
        <v>0.125</v>
      </c>
      <c r="G9576" s="73">
        <v>0</v>
      </c>
      <c r="H9576" s="73">
        <v>0</v>
      </c>
      <c r="I9576" s="73">
        <v>0</v>
      </c>
      <c r="J9576" s="272" t="s">
        <v>4231</v>
      </c>
      <c r="AL9576" s="144">
        <v>0.125</v>
      </c>
      <c r="AM9576" s="144">
        <v>0</v>
      </c>
      <c r="AN9576" s="144">
        <v>0</v>
      </c>
      <c r="AO9576" s="145">
        <v>0</v>
      </c>
    </row>
    <row r="9577" spans="2:41" ht="14.5" hidden="1" x14ac:dyDescent="0.35">
      <c r="B9577" s="45" t="s">
        <v>3314</v>
      </c>
      <c r="C9577" s="54">
        <v>983312</v>
      </c>
      <c r="D9577" s="54">
        <v>983312</v>
      </c>
      <c r="E9577" s="60" t="s">
        <v>3229</v>
      </c>
      <c r="F9577" s="73">
        <v>0.125</v>
      </c>
      <c r="G9577" s="73">
        <v>0</v>
      </c>
      <c r="H9577" s="73">
        <v>0</v>
      </c>
      <c r="I9577" s="73">
        <v>0</v>
      </c>
      <c r="J9577" s="272" t="s">
        <v>4231</v>
      </c>
      <c r="AL9577" s="144">
        <v>0.125</v>
      </c>
      <c r="AM9577" s="144">
        <v>0</v>
      </c>
      <c r="AN9577" s="144">
        <v>0</v>
      </c>
      <c r="AO9577" s="145">
        <v>0</v>
      </c>
    </row>
    <row r="9578" spans="2:41" ht="14.5" hidden="1" x14ac:dyDescent="0.35">
      <c r="B9578" s="45" t="s">
        <v>3314</v>
      </c>
      <c r="C9578" s="54">
        <v>983432</v>
      </c>
      <c r="D9578" s="54">
        <v>983432</v>
      </c>
      <c r="E9578" s="60" t="s">
        <v>3229</v>
      </c>
      <c r="F9578" s="73">
        <v>0.125</v>
      </c>
      <c r="G9578" s="73">
        <v>0</v>
      </c>
      <c r="H9578" s="73">
        <v>0</v>
      </c>
      <c r="I9578" s="73">
        <v>0</v>
      </c>
      <c r="J9578" s="272" t="s">
        <v>4231</v>
      </c>
      <c r="AL9578" s="144">
        <v>0.125</v>
      </c>
      <c r="AM9578" s="144">
        <v>0</v>
      </c>
      <c r="AN9578" s="144">
        <v>0</v>
      </c>
      <c r="AO9578" s="145">
        <v>0</v>
      </c>
    </row>
    <row r="9579" spans="2:41" ht="14.5" hidden="1" x14ac:dyDescent="0.35">
      <c r="B9579" s="45" t="s">
        <v>3314</v>
      </c>
      <c r="C9579" s="54">
        <v>983511</v>
      </c>
      <c r="D9579" s="54">
        <v>983511</v>
      </c>
      <c r="E9579" s="60" t="s">
        <v>3229</v>
      </c>
      <c r="F9579" s="73">
        <v>0.125</v>
      </c>
      <c r="G9579" s="73">
        <v>0</v>
      </c>
      <c r="H9579" s="73">
        <v>0</v>
      </c>
      <c r="I9579" s="73">
        <v>0</v>
      </c>
      <c r="J9579" s="272" t="s">
        <v>4231</v>
      </c>
      <c r="AL9579" s="144">
        <v>0.125</v>
      </c>
      <c r="AM9579" s="144">
        <v>0</v>
      </c>
      <c r="AN9579" s="144">
        <v>0</v>
      </c>
      <c r="AO9579" s="145">
        <v>0</v>
      </c>
    </row>
    <row r="9580" spans="2:41" ht="14.5" hidden="1" x14ac:dyDescent="0.35">
      <c r="B9580" s="45" t="s">
        <v>3314</v>
      </c>
      <c r="C9580" s="54">
        <v>983563</v>
      </c>
      <c r="D9580" s="54">
        <v>983563</v>
      </c>
      <c r="E9580" s="60" t="s">
        <v>3229</v>
      </c>
      <c r="F9580" s="73">
        <v>0.125</v>
      </c>
      <c r="G9580" s="73">
        <v>0</v>
      </c>
      <c r="H9580" s="73">
        <v>0</v>
      </c>
      <c r="I9580" s="73">
        <v>0</v>
      </c>
      <c r="J9580" s="272" t="s">
        <v>4231</v>
      </c>
      <c r="AL9580" s="144">
        <v>0.125</v>
      </c>
      <c r="AM9580" s="144">
        <v>0</v>
      </c>
      <c r="AN9580" s="144">
        <v>0</v>
      </c>
      <c r="AO9580" s="145">
        <v>0</v>
      </c>
    </row>
    <row r="9581" spans="2:41" ht="14.5" hidden="1" x14ac:dyDescent="0.35">
      <c r="B9581" s="45" t="s">
        <v>3314</v>
      </c>
      <c r="C9581" s="54">
        <v>983692</v>
      </c>
      <c r="D9581" s="54">
        <v>983692</v>
      </c>
      <c r="E9581" s="60" t="s">
        <v>3229</v>
      </c>
      <c r="F9581" s="73">
        <v>0.125</v>
      </c>
      <c r="G9581" s="73">
        <v>0</v>
      </c>
      <c r="H9581" s="73">
        <v>0</v>
      </c>
      <c r="I9581" s="73">
        <v>0</v>
      </c>
      <c r="J9581" s="272" t="s">
        <v>4231</v>
      </c>
      <c r="AL9581" s="144">
        <v>0.125</v>
      </c>
      <c r="AM9581" s="144">
        <v>0</v>
      </c>
      <c r="AN9581" s="144">
        <v>0</v>
      </c>
      <c r="AO9581" s="145">
        <v>0</v>
      </c>
    </row>
    <row r="9582" spans="2:41" ht="14.5" hidden="1" x14ac:dyDescent="0.35">
      <c r="B9582" s="45" t="s">
        <v>3314</v>
      </c>
      <c r="C9582" s="54">
        <v>983767</v>
      </c>
      <c r="D9582" s="54">
        <v>983767</v>
      </c>
      <c r="E9582" s="60" t="s">
        <v>3229</v>
      </c>
      <c r="F9582" s="73">
        <v>0.125</v>
      </c>
      <c r="G9582" s="73">
        <v>0</v>
      </c>
      <c r="H9582" s="73">
        <v>0</v>
      </c>
      <c r="I9582" s="73">
        <v>0</v>
      </c>
      <c r="J9582" s="272" t="s">
        <v>4231</v>
      </c>
      <c r="AL9582" s="144">
        <v>0.125</v>
      </c>
      <c r="AM9582" s="144">
        <v>0</v>
      </c>
      <c r="AN9582" s="144">
        <v>0</v>
      </c>
      <c r="AO9582" s="145">
        <v>0</v>
      </c>
    </row>
    <row r="9583" spans="2:41" ht="14.5" hidden="1" x14ac:dyDescent="0.35">
      <c r="B9583" s="45" t="s">
        <v>3314</v>
      </c>
      <c r="C9583" s="54">
        <v>984208</v>
      </c>
      <c r="D9583" s="54">
        <v>984208</v>
      </c>
      <c r="E9583" s="60" t="s">
        <v>3229</v>
      </c>
      <c r="F9583" s="73">
        <v>0.125</v>
      </c>
      <c r="G9583" s="73">
        <v>0</v>
      </c>
      <c r="H9583" s="73">
        <v>0</v>
      </c>
      <c r="I9583" s="73">
        <v>0</v>
      </c>
      <c r="J9583" s="272" t="s">
        <v>4231</v>
      </c>
      <c r="AL9583" s="144">
        <v>0.125</v>
      </c>
      <c r="AM9583" s="144">
        <v>0</v>
      </c>
      <c r="AN9583" s="144">
        <v>0</v>
      </c>
      <c r="AO9583" s="145">
        <v>0</v>
      </c>
    </row>
    <row r="9584" spans="2:41" ht="14.5" hidden="1" x14ac:dyDescent="0.35">
      <c r="B9584" s="45" t="s">
        <v>3314</v>
      </c>
      <c r="C9584" s="54">
        <v>984307</v>
      </c>
      <c r="D9584" s="54">
        <v>984307</v>
      </c>
      <c r="E9584" s="60" t="s">
        <v>3229</v>
      </c>
      <c r="F9584" s="73">
        <v>0.125</v>
      </c>
      <c r="G9584" s="73">
        <v>0</v>
      </c>
      <c r="H9584" s="73">
        <v>0</v>
      </c>
      <c r="I9584" s="73">
        <v>0</v>
      </c>
      <c r="J9584" s="272" t="s">
        <v>4231</v>
      </c>
      <c r="AL9584" s="144">
        <v>0.125</v>
      </c>
      <c r="AM9584" s="144">
        <v>0</v>
      </c>
      <c r="AN9584" s="144">
        <v>0</v>
      </c>
      <c r="AO9584" s="145">
        <v>0</v>
      </c>
    </row>
    <row r="9585" spans="2:41" ht="14.5" hidden="1" x14ac:dyDescent="0.35">
      <c r="B9585" s="45" t="s">
        <v>3314</v>
      </c>
      <c r="C9585" s="54">
        <v>984309</v>
      </c>
      <c r="D9585" s="54">
        <v>984309</v>
      </c>
      <c r="E9585" s="60" t="s">
        <v>3229</v>
      </c>
      <c r="F9585" s="73">
        <v>0.125</v>
      </c>
      <c r="G9585" s="73">
        <v>0</v>
      </c>
      <c r="H9585" s="73">
        <v>0</v>
      </c>
      <c r="I9585" s="73">
        <v>0</v>
      </c>
      <c r="J9585" s="272" t="s">
        <v>4231</v>
      </c>
      <c r="AL9585" s="144">
        <v>0.125</v>
      </c>
      <c r="AM9585" s="144">
        <v>0</v>
      </c>
      <c r="AN9585" s="144">
        <v>0</v>
      </c>
      <c r="AO9585" s="145">
        <v>0</v>
      </c>
    </row>
    <row r="9586" spans="2:41" ht="14.5" hidden="1" x14ac:dyDescent="0.35">
      <c r="B9586" s="45" t="s">
        <v>3314</v>
      </c>
      <c r="C9586" s="54">
        <v>984738</v>
      </c>
      <c r="D9586" s="54">
        <v>984738</v>
      </c>
      <c r="E9586" s="60" t="s">
        <v>3229</v>
      </c>
      <c r="F9586" s="73">
        <v>0.125</v>
      </c>
      <c r="G9586" s="73">
        <v>0</v>
      </c>
      <c r="H9586" s="73">
        <v>0</v>
      </c>
      <c r="I9586" s="73">
        <v>0</v>
      </c>
      <c r="J9586" s="272" t="s">
        <v>4231</v>
      </c>
      <c r="AL9586" s="144">
        <v>0.125</v>
      </c>
      <c r="AM9586" s="144">
        <v>0</v>
      </c>
      <c r="AN9586" s="144">
        <v>0</v>
      </c>
      <c r="AO9586" s="145">
        <v>0</v>
      </c>
    </row>
    <row r="9587" spans="2:41" ht="14.5" hidden="1" x14ac:dyDescent="0.35">
      <c r="B9587" s="45" t="s">
        <v>3314</v>
      </c>
      <c r="C9587" s="54">
        <v>900256</v>
      </c>
      <c r="D9587" s="54">
        <v>900256</v>
      </c>
      <c r="E9587" s="60" t="s">
        <v>3230</v>
      </c>
      <c r="F9587" s="73">
        <v>0.20833333333333334</v>
      </c>
      <c r="G9587" s="73">
        <v>0</v>
      </c>
      <c r="H9587" s="73">
        <v>0</v>
      </c>
      <c r="I9587" s="73">
        <v>0</v>
      </c>
      <c r="J9587" s="272" t="s">
        <v>4231</v>
      </c>
      <c r="AL9587" s="144">
        <v>0.20833333333333334</v>
      </c>
      <c r="AM9587" s="144">
        <v>0</v>
      </c>
      <c r="AN9587" s="144">
        <v>0</v>
      </c>
      <c r="AO9587" s="145">
        <v>0</v>
      </c>
    </row>
    <row r="9588" spans="2:41" ht="14.5" hidden="1" x14ac:dyDescent="0.35">
      <c r="B9588" s="45" t="s">
        <v>3314</v>
      </c>
      <c r="C9588" s="54">
        <v>900268</v>
      </c>
      <c r="D9588" s="54">
        <v>900268</v>
      </c>
      <c r="E9588" s="60" t="s">
        <v>3230</v>
      </c>
      <c r="F9588" s="73">
        <v>0.20833333333333334</v>
      </c>
      <c r="G9588" s="73">
        <v>0</v>
      </c>
      <c r="H9588" s="73">
        <v>0</v>
      </c>
      <c r="I9588" s="73">
        <v>0</v>
      </c>
      <c r="J9588" s="272" t="s">
        <v>4231</v>
      </c>
      <c r="AL9588" s="144">
        <v>0.20833333333333334</v>
      </c>
      <c r="AM9588" s="144">
        <v>0</v>
      </c>
      <c r="AN9588" s="144">
        <v>0</v>
      </c>
      <c r="AO9588" s="145">
        <v>0</v>
      </c>
    </row>
    <row r="9589" spans="2:41" ht="14.5" hidden="1" x14ac:dyDescent="0.35">
      <c r="B9589" s="45" t="s">
        <v>3314</v>
      </c>
      <c r="C9589" s="54">
        <v>900423</v>
      </c>
      <c r="D9589" s="54">
        <v>900423</v>
      </c>
      <c r="E9589" s="60" t="s">
        <v>3230</v>
      </c>
      <c r="F9589" s="73">
        <v>0.20833333333333334</v>
      </c>
      <c r="G9589" s="73">
        <v>0</v>
      </c>
      <c r="H9589" s="73">
        <v>0</v>
      </c>
      <c r="I9589" s="73">
        <v>0</v>
      </c>
      <c r="J9589" s="272" t="s">
        <v>4231</v>
      </c>
      <c r="AL9589" s="144">
        <v>0.20833333333333334</v>
      </c>
      <c r="AM9589" s="144">
        <v>0</v>
      </c>
      <c r="AN9589" s="144">
        <v>0</v>
      </c>
      <c r="AO9589" s="145">
        <v>0</v>
      </c>
    </row>
    <row r="9590" spans="2:41" ht="14.5" hidden="1" x14ac:dyDescent="0.35">
      <c r="B9590" s="45" t="s">
        <v>3314</v>
      </c>
      <c r="C9590" s="54">
        <v>900496</v>
      </c>
      <c r="D9590" s="54">
        <v>900496</v>
      </c>
      <c r="E9590" s="60" t="s">
        <v>3230</v>
      </c>
      <c r="F9590" s="73">
        <v>0.20833333333333334</v>
      </c>
      <c r="G9590" s="73">
        <v>0</v>
      </c>
      <c r="H9590" s="73">
        <v>0</v>
      </c>
      <c r="I9590" s="73">
        <v>0</v>
      </c>
      <c r="J9590" s="272" t="s">
        <v>4231</v>
      </c>
      <c r="AL9590" s="144">
        <v>0.20833333333333334</v>
      </c>
      <c r="AM9590" s="144">
        <v>0</v>
      </c>
      <c r="AN9590" s="144">
        <v>0</v>
      </c>
      <c r="AO9590" s="145">
        <v>0</v>
      </c>
    </row>
    <row r="9591" spans="2:41" ht="14.5" hidden="1" x14ac:dyDescent="0.35">
      <c r="B9591" s="45" t="s">
        <v>3314</v>
      </c>
      <c r="C9591" s="54">
        <v>900611</v>
      </c>
      <c r="D9591" s="54">
        <v>900611</v>
      </c>
      <c r="E9591" s="60" t="s">
        <v>3230</v>
      </c>
      <c r="F9591" s="73">
        <v>0.20833333333333334</v>
      </c>
      <c r="G9591" s="73">
        <v>0</v>
      </c>
      <c r="H9591" s="73">
        <v>0</v>
      </c>
      <c r="I9591" s="73">
        <v>0</v>
      </c>
      <c r="J9591" s="272" t="s">
        <v>4231</v>
      </c>
      <c r="AL9591" s="144">
        <v>0.20833333333333334</v>
      </c>
      <c r="AM9591" s="144">
        <v>0</v>
      </c>
      <c r="AN9591" s="144">
        <v>0</v>
      </c>
      <c r="AO9591" s="145">
        <v>0</v>
      </c>
    </row>
    <row r="9592" spans="2:41" ht="14.5" hidden="1" x14ac:dyDescent="0.35">
      <c r="B9592" s="45" t="s">
        <v>3314</v>
      </c>
      <c r="C9592" s="54">
        <v>900675</v>
      </c>
      <c r="D9592" s="54">
        <v>900675</v>
      </c>
      <c r="E9592" s="60" t="s">
        <v>3230</v>
      </c>
      <c r="F9592" s="73">
        <v>0.20833333333333334</v>
      </c>
      <c r="G9592" s="73">
        <v>0</v>
      </c>
      <c r="H9592" s="73">
        <v>0</v>
      </c>
      <c r="I9592" s="73">
        <v>0</v>
      </c>
      <c r="J9592" s="272" t="s">
        <v>4231</v>
      </c>
      <c r="AL9592" s="144">
        <v>0.20833333333333334</v>
      </c>
      <c r="AM9592" s="144">
        <v>0</v>
      </c>
      <c r="AN9592" s="144">
        <v>0</v>
      </c>
      <c r="AO9592" s="145">
        <v>0</v>
      </c>
    </row>
    <row r="9593" spans="2:41" ht="14.5" hidden="1" x14ac:dyDescent="0.35">
      <c r="B9593" s="45" t="s">
        <v>3314</v>
      </c>
      <c r="C9593" s="54">
        <v>900845</v>
      </c>
      <c r="D9593" s="54">
        <v>900845</v>
      </c>
      <c r="E9593" s="60" t="s">
        <v>3230</v>
      </c>
      <c r="F9593" s="73">
        <v>0.20833333333333334</v>
      </c>
      <c r="G9593" s="73">
        <v>0</v>
      </c>
      <c r="H9593" s="73">
        <v>0</v>
      </c>
      <c r="I9593" s="73">
        <v>0</v>
      </c>
      <c r="J9593" s="272" t="s">
        <v>4231</v>
      </c>
      <c r="AL9593" s="144">
        <v>0.20833333333333334</v>
      </c>
      <c r="AM9593" s="144">
        <v>0</v>
      </c>
      <c r="AN9593" s="144">
        <v>0</v>
      </c>
      <c r="AO9593" s="145">
        <v>0</v>
      </c>
    </row>
    <row r="9594" spans="2:41" ht="14.5" hidden="1" x14ac:dyDescent="0.35">
      <c r="B9594" s="45" t="s">
        <v>3314</v>
      </c>
      <c r="C9594" s="54">
        <v>900848</v>
      </c>
      <c r="D9594" s="54">
        <v>900848</v>
      </c>
      <c r="E9594" s="60" t="s">
        <v>3230</v>
      </c>
      <c r="F9594" s="73">
        <v>0.20833333333333334</v>
      </c>
      <c r="G9594" s="73">
        <v>0</v>
      </c>
      <c r="H9594" s="73">
        <v>0</v>
      </c>
      <c r="I9594" s="73">
        <v>0</v>
      </c>
      <c r="J9594" s="272" t="s">
        <v>4231</v>
      </c>
      <c r="AL9594" s="144">
        <v>0.20833333333333334</v>
      </c>
      <c r="AM9594" s="144">
        <v>0</v>
      </c>
      <c r="AN9594" s="144">
        <v>0</v>
      </c>
      <c r="AO9594" s="145">
        <v>0</v>
      </c>
    </row>
    <row r="9595" spans="2:41" ht="14.5" hidden="1" x14ac:dyDescent="0.35">
      <c r="B9595" s="45" t="s">
        <v>3314</v>
      </c>
      <c r="C9595" s="54">
        <v>900852</v>
      </c>
      <c r="D9595" s="54">
        <v>900852</v>
      </c>
      <c r="E9595" s="60" t="s">
        <v>3230</v>
      </c>
      <c r="F9595" s="73">
        <v>0.20833333333333334</v>
      </c>
      <c r="G9595" s="73">
        <v>0</v>
      </c>
      <c r="H9595" s="73">
        <v>0</v>
      </c>
      <c r="I9595" s="73">
        <v>0</v>
      </c>
      <c r="J9595" s="272" t="s">
        <v>4231</v>
      </c>
      <c r="AL9595" s="144">
        <v>0.20833333333333334</v>
      </c>
      <c r="AM9595" s="144">
        <v>0</v>
      </c>
      <c r="AN9595" s="144">
        <v>0</v>
      </c>
      <c r="AO9595" s="145">
        <v>0</v>
      </c>
    </row>
    <row r="9596" spans="2:41" ht="14.5" hidden="1" x14ac:dyDescent="0.35">
      <c r="B9596" s="45" t="s">
        <v>3314</v>
      </c>
      <c r="C9596" s="54">
        <v>900930</v>
      </c>
      <c r="D9596" s="54">
        <v>900932</v>
      </c>
      <c r="E9596" s="60" t="s">
        <v>3230</v>
      </c>
      <c r="F9596" s="73">
        <v>0.20833333333333334</v>
      </c>
      <c r="G9596" s="73">
        <v>0</v>
      </c>
      <c r="H9596" s="73">
        <v>0</v>
      </c>
      <c r="I9596" s="73">
        <v>0</v>
      </c>
      <c r="J9596" s="272" t="s">
        <v>4231</v>
      </c>
      <c r="AL9596" s="144">
        <v>0.20833333333333334</v>
      </c>
      <c r="AM9596" s="144">
        <v>0</v>
      </c>
      <c r="AN9596" s="144">
        <v>0</v>
      </c>
      <c r="AO9596" s="145">
        <v>0</v>
      </c>
    </row>
    <row r="9597" spans="2:41" ht="14.5" hidden="1" x14ac:dyDescent="0.35">
      <c r="B9597" s="45" t="s">
        <v>3314</v>
      </c>
      <c r="C9597" s="54">
        <v>900934</v>
      </c>
      <c r="D9597" s="54">
        <v>900934</v>
      </c>
      <c r="E9597" s="60" t="s">
        <v>3230</v>
      </c>
      <c r="F9597" s="73">
        <v>0.20833333333333334</v>
      </c>
      <c r="G9597" s="73">
        <v>0</v>
      </c>
      <c r="H9597" s="73">
        <v>0</v>
      </c>
      <c r="I9597" s="73">
        <v>0</v>
      </c>
      <c r="J9597" s="272" t="s">
        <v>4231</v>
      </c>
      <c r="AL9597" s="144">
        <v>0.20833333333333334</v>
      </c>
      <c r="AM9597" s="144">
        <v>0</v>
      </c>
      <c r="AN9597" s="144">
        <v>0</v>
      </c>
      <c r="AO9597" s="145">
        <v>0</v>
      </c>
    </row>
    <row r="9598" spans="2:41" ht="14.5" hidden="1" x14ac:dyDescent="0.35">
      <c r="B9598" s="45" t="s">
        <v>3314</v>
      </c>
      <c r="C9598" s="54">
        <v>900936</v>
      </c>
      <c r="D9598" s="54">
        <v>900936</v>
      </c>
      <c r="E9598" s="60" t="s">
        <v>3230</v>
      </c>
      <c r="F9598" s="73">
        <v>0.20833333333333334</v>
      </c>
      <c r="G9598" s="73">
        <v>0</v>
      </c>
      <c r="H9598" s="73">
        <v>0</v>
      </c>
      <c r="I9598" s="73">
        <v>0</v>
      </c>
      <c r="J9598" s="272" t="s">
        <v>4231</v>
      </c>
      <c r="AL9598" s="144">
        <v>0.20833333333333334</v>
      </c>
      <c r="AM9598" s="144">
        <v>0</v>
      </c>
      <c r="AN9598" s="144">
        <v>0</v>
      </c>
      <c r="AO9598" s="145">
        <v>0</v>
      </c>
    </row>
    <row r="9599" spans="2:41" ht="14.5" hidden="1" x14ac:dyDescent="0.35">
      <c r="B9599" s="45" t="s">
        <v>3314</v>
      </c>
      <c r="C9599" s="54">
        <v>900939</v>
      </c>
      <c r="D9599" s="54">
        <v>900939</v>
      </c>
      <c r="E9599" s="60" t="s">
        <v>3230</v>
      </c>
      <c r="F9599" s="73">
        <v>0.20833333333333334</v>
      </c>
      <c r="G9599" s="73">
        <v>0</v>
      </c>
      <c r="H9599" s="73">
        <v>0</v>
      </c>
      <c r="I9599" s="73">
        <v>0</v>
      </c>
      <c r="J9599" s="272" t="s">
        <v>4231</v>
      </c>
      <c r="AL9599" s="144">
        <v>0.20833333333333334</v>
      </c>
      <c r="AM9599" s="144">
        <v>0</v>
      </c>
      <c r="AN9599" s="144">
        <v>0</v>
      </c>
      <c r="AO9599" s="145">
        <v>0</v>
      </c>
    </row>
    <row r="9600" spans="2:41" ht="14.5" hidden="1" x14ac:dyDescent="0.35">
      <c r="B9600" s="45" t="s">
        <v>3314</v>
      </c>
      <c r="C9600" s="54">
        <v>900951</v>
      </c>
      <c r="D9600" s="54">
        <v>900951</v>
      </c>
      <c r="E9600" s="60" t="s">
        <v>3230</v>
      </c>
      <c r="F9600" s="73">
        <v>0.20833333333333334</v>
      </c>
      <c r="G9600" s="73">
        <v>0</v>
      </c>
      <c r="H9600" s="73">
        <v>0</v>
      </c>
      <c r="I9600" s="73">
        <v>0</v>
      </c>
      <c r="J9600" s="272" t="s">
        <v>4231</v>
      </c>
      <c r="AL9600" s="144">
        <v>0.20833333333333334</v>
      </c>
      <c r="AM9600" s="144">
        <v>0</v>
      </c>
      <c r="AN9600" s="144">
        <v>0</v>
      </c>
      <c r="AO9600" s="145">
        <v>0</v>
      </c>
    </row>
    <row r="9601" spans="2:41" ht="14.5" hidden="1" x14ac:dyDescent="0.35">
      <c r="B9601" s="45" t="s">
        <v>3314</v>
      </c>
      <c r="C9601" s="54">
        <v>900990</v>
      </c>
      <c r="D9601" s="54">
        <v>900990</v>
      </c>
      <c r="E9601" s="60" t="s">
        <v>3230</v>
      </c>
      <c r="F9601" s="73">
        <v>0.20833333333333334</v>
      </c>
      <c r="G9601" s="73">
        <v>0</v>
      </c>
      <c r="H9601" s="73">
        <v>0</v>
      </c>
      <c r="I9601" s="73">
        <v>0</v>
      </c>
      <c r="J9601" s="272" t="s">
        <v>4231</v>
      </c>
      <c r="AL9601" s="144">
        <v>0.20833333333333334</v>
      </c>
      <c r="AM9601" s="144">
        <v>0</v>
      </c>
      <c r="AN9601" s="144">
        <v>0</v>
      </c>
      <c r="AO9601" s="145">
        <v>0</v>
      </c>
    </row>
    <row r="9602" spans="2:41" ht="14.5" hidden="1" x14ac:dyDescent="0.35">
      <c r="B9602" s="45" t="s">
        <v>3314</v>
      </c>
      <c r="C9602" s="54">
        <v>900992</v>
      </c>
      <c r="D9602" s="54">
        <v>900993</v>
      </c>
      <c r="E9602" s="60" t="s">
        <v>3230</v>
      </c>
      <c r="F9602" s="73">
        <v>0.20833333333333334</v>
      </c>
      <c r="G9602" s="73">
        <v>0</v>
      </c>
      <c r="H9602" s="73">
        <v>0</v>
      </c>
      <c r="I9602" s="73">
        <v>0</v>
      </c>
      <c r="J9602" s="272" t="s">
        <v>4231</v>
      </c>
      <c r="AL9602" s="144">
        <v>0.20833333333333334</v>
      </c>
      <c r="AM9602" s="144">
        <v>0</v>
      </c>
      <c r="AN9602" s="144">
        <v>0</v>
      </c>
      <c r="AO9602" s="145">
        <v>0</v>
      </c>
    </row>
    <row r="9603" spans="2:41" ht="14.5" hidden="1" x14ac:dyDescent="0.35">
      <c r="B9603" s="45" t="s">
        <v>3314</v>
      </c>
      <c r="C9603" s="54">
        <v>900995</v>
      </c>
      <c r="D9603" s="54">
        <v>900995</v>
      </c>
      <c r="E9603" s="60" t="s">
        <v>3230</v>
      </c>
      <c r="F9603" s="73">
        <v>0.20833333333333334</v>
      </c>
      <c r="G9603" s="73">
        <v>0</v>
      </c>
      <c r="H9603" s="73">
        <v>0</v>
      </c>
      <c r="I9603" s="73">
        <v>0</v>
      </c>
      <c r="J9603" s="272" t="s">
        <v>4231</v>
      </c>
      <c r="AL9603" s="144">
        <v>0.20833333333333334</v>
      </c>
      <c r="AM9603" s="144">
        <v>0</v>
      </c>
      <c r="AN9603" s="144">
        <v>0</v>
      </c>
      <c r="AO9603" s="145">
        <v>0</v>
      </c>
    </row>
    <row r="9604" spans="2:41" ht="14.5" hidden="1" x14ac:dyDescent="0.35">
      <c r="B9604" s="45" t="s">
        <v>3314</v>
      </c>
      <c r="C9604" s="54">
        <v>900999</v>
      </c>
      <c r="D9604" s="54">
        <v>901000</v>
      </c>
      <c r="E9604" s="60" t="s">
        <v>3230</v>
      </c>
      <c r="F9604" s="73">
        <v>0.20833333333333334</v>
      </c>
      <c r="G9604" s="73">
        <v>0</v>
      </c>
      <c r="H9604" s="73">
        <v>0</v>
      </c>
      <c r="I9604" s="73">
        <v>0</v>
      </c>
      <c r="J9604" s="272" t="s">
        <v>4231</v>
      </c>
      <c r="AL9604" s="144">
        <v>0.20833333333333334</v>
      </c>
      <c r="AM9604" s="144">
        <v>0</v>
      </c>
      <c r="AN9604" s="144">
        <v>0</v>
      </c>
      <c r="AO9604" s="145">
        <v>0</v>
      </c>
    </row>
    <row r="9605" spans="2:41" ht="14.5" hidden="1" x14ac:dyDescent="0.35">
      <c r="B9605" s="45" t="s">
        <v>3314</v>
      </c>
      <c r="C9605" s="54">
        <v>901005</v>
      </c>
      <c r="D9605" s="54">
        <v>901009</v>
      </c>
      <c r="E9605" s="60" t="s">
        <v>3230</v>
      </c>
      <c r="F9605" s="73">
        <v>0.20833333333333334</v>
      </c>
      <c r="G9605" s="73">
        <v>0</v>
      </c>
      <c r="H9605" s="73">
        <v>0</v>
      </c>
      <c r="I9605" s="73">
        <v>0</v>
      </c>
      <c r="J9605" s="272" t="s">
        <v>4231</v>
      </c>
      <c r="AL9605" s="144">
        <v>0.20833333333333334</v>
      </c>
      <c r="AM9605" s="144">
        <v>0</v>
      </c>
      <c r="AN9605" s="144">
        <v>0</v>
      </c>
      <c r="AO9605" s="145">
        <v>0</v>
      </c>
    </row>
    <row r="9606" spans="2:41" ht="14.5" hidden="1" x14ac:dyDescent="0.35">
      <c r="B9606" s="45" t="s">
        <v>3314</v>
      </c>
      <c r="C9606" s="54">
        <v>901030</v>
      </c>
      <c r="D9606" s="54">
        <v>901033</v>
      </c>
      <c r="E9606" s="60" t="s">
        <v>3230</v>
      </c>
      <c r="F9606" s="73">
        <v>0.20833333333333334</v>
      </c>
      <c r="G9606" s="73">
        <v>0</v>
      </c>
      <c r="H9606" s="73">
        <v>0</v>
      </c>
      <c r="I9606" s="73">
        <v>0</v>
      </c>
      <c r="J9606" s="272" t="s">
        <v>4231</v>
      </c>
      <c r="AL9606" s="144">
        <v>0.20833333333333334</v>
      </c>
      <c r="AM9606" s="144">
        <v>0</v>
      </c>
      <c r="AN9606" s="144">
        <v>0</v>
      </c>
      <c r="AO9606" s="145">
        <v>0</v>
      </c>
    </row>
    <row r="9607" spans="2:41" ht="14.5" hidden="1" x14ac:dyDescent="0.35">
      <c r="B9607" s="45" t="s">
        <v>3314</v>
      </c>
      <c r="C9607" s="54">
        <v>901035</v>
      </c>
      <c r="D9607" s="54">
        <v>901036</v>
      </c>
      <c r="E9607" s="60" t="s">
        <v>3230</v>
      </c>
      <c r="F9607" s="73">
        <v>0.20833333333333334</v>
      </c>
      <c r="G9607" s="73">
        <v>0</v>
      </c>
      <c r="H9607" s="73">
        <v>0</v>
      </c>
      <c r="I9607" s="73">
        <v>0</v>
      </c>
      <c r="J9607" s="272" t="s">
        <v>4231</v>
      </c>
      <c r="AL9607" s="144">
        <v>0.20833333333333334</v>
      </c>
      <c r="AM9607" s="144">
        <v>0</v>
      </c>
      <c r="AN9607" s="144">
        <v>0</v>
      </c>
      <c r="AO9607" s="145">
        <v>0</v>
      </c>
    </row>
    <row r="9608" spans="2:41" ht="14.5" hidden="1" x14ac:dyDescent="0.35">
      <c r="B9608" s="45" t="s">
        <v>3314</v>
      </c>
      <c r="C9608" s="54">
        <v>901038</v>
      </c>
      <c r="D9608" s="54">
        <v>901038</v>
      </c>
      <c r="E9608" s="60" t="s">
        <v>3230</v>
      </c>
      <c r="F9608" s="73">
        <v>0.20833333333333334</v>
      </c>
      <c r="G9608" s="73">
        <v>0</v>
      </c>
      <c r="H9608" s="73">
        <v>0</v>
      </c>
      <c r="I9608" s="73">
        <v>0</v>
      </c>
      <c r="J9608" s="272" t="s">
        <v>4231</v>
      </c>
      <c r="AL9608" s="144">
        <v>0.20833333333333334</v>
      </c>
      <c r="AM9608" s="144">
        <v>0</v>
      </c>
      <c r="AN9608" s="144">
        <v>0</v>
      </c>
      <c r="AO9608" s="145">
        <v>0</v>
      </c>
    </row>
    <row r="9609" spans="2:41" ht="14.5" hidden="1" x14ac:dyDescent="0.35">
      <c r="B9609" s="45" t="s">
        <v>3314</v>
      </c>
      <c r="C9609" s="54">
        <v>901049</v>
      </c>
      <c r="D9609" s="54">
        <v>901049</v>
      </c>
      <c r="E9609" s="60" t="s">
        <v>3230</v>
      </c>
      <c r="F9609" s="73">
        <v>0.20833333333333334</v>
      </c>
      <c r="G9609" s="73">
        <v>0</v>
      </c>
      <c r="H9609" s="73">
        <v>0</v>
      </c>
      <c r="I9609" s="73">
        <v>0</v>
      </c>
      <c r="J9609" s="272" t="s">
        <v>4231</v>
      </c>
      <c r="AL9609" s="144">
        <v>0.20833333333333334</v>
      </c>
      <c r="AM9609" s="144">
        <v>0</v>
      </c>
      <c r="AN9609" s="144">
        <v>0</v>
      </c>
      <c r="AO9609" s="145">
        <v>0</v>
      </c>
    </row>
    <row r="9610" spans="2:41" ht="14.5" hidden="1" x14ac:dyDescent="0.35">
      <c r="B9610" s="45" t="s">
        <v>3314</v>
      </c>
      <c r="C9610" s="54">
        <v>901072</v>
      </c>
      <c r="D9610" s="54">
        <v>901072</v>
      </c>
      <c r="E9610" s="60" t="s">
        <v>3230</v>
      </c>
      <c r="F9610" s="73">
        <v>0.20833333333333334</v>
      </c>
      <c r="G9610" s="73">
        <v>0</v>
      </c>
      <c r="H9610" s="73">
        <v>0</v>
      </c>
      <c r="I9610" s="73">
        <v>0</v>
      </c>
      <c r="J9610" s="272" t="s">
        <v>4231</v>
      </c>
      <c r="AL9610" s="144">
        <v>0.20833333333333334</v>
      </c>
      <c r="AM9610" s="144">
        <v>0</v>
      </c>
      <c r="AN9610" s="144">
        <v>0</v>
      </c>
      <c r="AO9610" s="145">
        <v>0</v>
      </c>
    </row>
    <row r="9611" spans="2:41" ht="14.5" hidden="1" x14ac:dyDescent="0.35">
      <c r="B9611" s="45" t="s">
        <v>3314</v>
      </c>
      <c r="C9611" s="54">
        <v>901101</v>
      </c>
      <c r="D9611" s="54">
        <v>901102</v>
      </c>
      <c r="E9611" s="60" t="s">
        <v>3230</v>
      </c>
      <c r="F9611" s="73">
        <v>0.20833333333333334</v>
      </c>
      <c r="G9611" s="73">
        <v>0</v>
      </c>
      <c r="H9611" s="73">
        <v>0</v>
      </c>
      <c r="I9611" s="73">
        <v>0</v>
      </c>
      <c r="J9611" s="272" t="s">
        <v>4231</v>
      </c>
      <c r="AL9611" s="144">
        <v>0.20833333333333334</v>
      </c>
      <c r="AM9611" s="144">
        <v>0</v>
      </c>
      <c r="AN9611" s="144">
        <v>0</v>
      </c>
      <c r="AO9611" s="145">
        <v>0</v>
      </c>
    </row>
    <row r="9612" spans="2:41" ht="14.5" hidden="1" x14ac:dyDescent="0.35">
      <c r="B9612" s="45" t="s">
        <v>3314</v>
      </c>
      <c r="C9612" s="54">
        <v>901105</v>
      </c>
      <c r="D9612" s="54">
        <v>901106</v>
      </c>
      <c r="E9612" s="60" t="s">
        <v>3230</v>
      </c>
      <c r="F9612" s="73">
        <v>0.20833333333333334</v>
      </c>
      <c r="G9612" s="73">
        <v>0</v>
      </c>
      <c r="H9612" s="73">
        <v>0</v>
      </c>
      <c r="I9612" s="73">
        <v>0</v>
      </c>
      <c r="J9612" s="272" t="s">
        <v>4231</v>
      </c>
      <c r="AL9612" s="144">
        <v>0.20833333333333334</v>
      </c>
      <c r="AM9612" s="144">
        <v>0</v>
      </c>
      <c r="AN9612" s="144">
        <v>0</v>
      </c>
      <c r="AO9612" s="145">
        <v>0</v>
      </c>
    </row>
    <row r="9613" spans="2:41" ht="14.5" hidden="1" x14ac:dyDescent="0.35">
      <c r="B9613" s="45" t="s">
        <v>3314</v>
      </c>
      <c r="C9613" s="54">
        <v>901110</v>
      </c>
      <c r="D9613" s="54">
        <v>901112</v>
      </c>
      <c r="E9613" s="60" t="s">
        <v>3230</v>
      </c>
      <c r="F9613" s="73">
        <v>0.20833333333333334</v>
      </c>
      <c r="G9613" s="73">
        <v>0</v>
      </c>
      <c r="H9613" s="73">
        <v>0</v>
      </c>
      <c r="I9613" s="73">
        <v>0</v>
      </c>
      <c r="J9613" s="272" t="s">
        <v>4231</v>
      </c>
      <c r="AL9613" s="144">
        <v>0.20833333333333334</v>
      </c>
      <c r="AM9613" s="144">
        <v>0</v>
      </c>
      <c r="AN9613" s="144">
        <v>0</v>
      </c>
      <c r="AO9613" s="145">
        <v>0</v>
      </c>
    </row>
    <row r="9614" spans="2:41" ht="14.5" hidden="1" x14ac:dyDescent="0.35">
      <c r="B9614" s="45" t="s">
        <v>3314</v>
      </c>
      <c r="C9614" s="54">
        <v>901114</v>
      </c>
      <c r="D9614" s="54">
        <v>901114</v>
      </c>
      <c r="E9614" s="60" t="s">
        <v>3230</v>
      </c>
      <c r="F9614" s="73">
        <v>0.20833333333333334</v>
      </c>
      <c r="G9614" s="73">
        <v>0</v>
      </c>
      <c r="H9614" s="73">
        <v>0</v>
      </c>
      <c r="I9614" s="73">
        <v>0</v>
      </c>
      <c r="J9614" s="272" t="s">
        <v>4231</v>
      </c>
      <c r="AL9614" s="144">
        <v>0.20833333333333334</v>
      </c>
      <c r="AM9614" s="144">
        <v>0</v>
      </c>
      <c r="AN9614" s="144">
        <v>0</v>
      </c>
      <c r="AO9614" s="145">
        <v>0</v>
      </c>
    </row>
    <row r="9615" spans="2:41" ht="14.5" hidden="1" x14ac:dyDescent="0.35">
      <c r="B9615" s="45" t="s">
        <v>3314</v>
      </c>
      <c r="C9615" s="54">
        <v>901116</v>
      </c>
      <c r="D9615" s="54">
        <v>901117</v>
      </c>
      <c r="E9615" s="60" t="s">
        <v>3230</v>
      </c>
      <c r="F9615" s="73">
        <v>0.20833333333333334</v>
      </c>
      <c r="G9615" s="73">
        <v>0</v>
      </c>
      <c r="H9615" s="73">
        <v>0</v>
      </c>
      <c r="I9615" s="73">
        <v>0</v>
      </c>
      <c r="J9615" s="272" t="s">
        <v>4231</v>
      </c>
      <c r="AL9615" s="144">
        <v>0.20833333333333334</v>
      </c>
      <c r="AM9615" s="144">
        <v>0</v>
      </c>
      <c r="AN9615" s="144">
        <v>0</v>
      </c>
      <c r="AO9615" s="145">
        <v>0</v>
      </c>
    </row>
    <row r="9616" spans="2:41" ht="14.5" hidden="1" x14ac:dyDescent="0.35">
      <c r="B9616" s="45" t="s">
        <v>3314</v>
      </c>
      <c r="C9616" s="54">
        <v>901121</v>
      </c>
      <c r="D9616" s="54">
        <v>901122</v>
      </c>
      <c r="E9616" s="60" t="s">
        <v>3230</v>
      </c>
      <c r="F9616" s="73">
        <v>0.20833333333333334</v>
      </c>
      <c r="G9616" s="73">
        <v>0</v>
      </c>
      <c r="H9616" s="73">
        <v>0</v>
      </c>
      <c r="I9616" s="73">
        <v>0</v>
      </c>
      <c r="J9616" s="272" t="s">
        <v>4231</v>
      </c>
      <c r="AL9616" s="144">
        <v>0.20833333333333334</v>
      </c>
      <c r="AM9616" s="144">
        <v>0</v>
      </c>
      <c r="AN9616" s="144">
        <v>0</v>
      </c>
      <c r="AO9616" s="145">
        <v>0</v>
      </c>
    </row>
    <row r="9617" spans="2:41" ht="14.5" hidden="1" x14ac:dyDescent="0.35">
      <c r="B9617" s="45" t="s">
        <v>3314</v>
      </c>
      <c r="C9617" s="54">
        <v>901125</v>
      </c>
      <c r="D9617" s="54">
        <v>901125</v>
      </c>
      <c r="E9617" s="60" t="s">
        <v>3230</v>
      </c>
      <c r="F9617" s="73">
        <v>0.20833333333333334</v>
      </c>
      <c r="G9617" s="73">
        <v>0</v>
      </c>
      <c r="H9617" s="73">
        <v>0</v>
      </c>
      <c r="I9617" s="73">
        <v>0</v>
      </c>
      <c r="J9617" s="272" t="s">
        <v>4231</v>
      </c>
      <c r="AL9617" s="144">
        <v>0.20833333333333334</v>
      </c>
      <c r="AM9617" s="144">
        <v>0</v>
      </c>
      <c r="AN9617" s="144">
        <v>0</v>
      </c>
      <c r="AO9617" s="145">
        <v>0</v>
      </c>
    </row>
    <row r="9618" spans="2:41" ht="14.5" hidden="1" x14ac:dyDescent="0.35">
      <c r="B9618" s="45" t="s">
        <v>3314</v>
      </c>
      <c r="C9618" s="54">
        <v>901128</v>
      </c>
      <c r="D9618" s="54">
        <v>901128</v>
      </c>
      <c r="E9618" s="60" t="s">
        <v>3230</v>
      </c>
      <c r="F9618" s="73">
        <v>0.20833333333333334</v>
      </c>
      <c r="G9618" s="73">
        <v>0</v>
      </c>
      <c r="H9618" s="73">
        <v>0</v>
      </c>
      <c r="I9618" s="73">
        <v>0</v>
      </c>
      <c r="J9618" s="272" t="s">
        <v>4231</v>
      </c>
      <c r="AL9618" s="144">
        <v>0.20833333333333334</v>
      </c>
      <c r="AM9618" s="144">
        <v>0</v>
      </c>
      <c r="AN9618" s="144">
        <v>0</v>
      </c>
      <c r="AO9618" s="145">
        <v>0</v>
      </c>
    </row>
    <row r="9619" spans="2:41" ht="14.5" hidden="1" x14ac:dyDescent="0.35">
      <c r="B9619" s="45" t="s">
        <v>3314</v>
      </c>
      <c r="C9619" s="54">
        <v>901167</v>
      </c>
      <c r="D9619" s="54">
        <v>901167</v>
      </c>
      <c r="E9619" s="60" t="s">
        <v>3230</v>
      </c>
      <c r="F9619" s="73">
        <v>0.20833333333333334</v>
      </c>
      <c r="G9619" s="73">
        <v>0</v>
      </c>
      <c r="H9619" s="73">
        <v>0</v>
      </c>
      <c r="I9619" s="73">
        <v>0</v>
      </c>
      <c r="J9619" s="272" t="s">
        <v>4231</v>
      </c>
      <c r="AL9619" s="144">
        <v>0.20833333333333334</v>
      </c>
      <c r="AM9619" s="144">
        <v>0</v>
      </c>
      <c r="AN9619" s="144">
        <v>0</v>
      </c>
      <c r="AO9619" s="145">
        <v>0</v>
      </c>
    </row>
    <row r="9620" spans="2:41" ht="14.5" hidden="1" x14ac:dyDescent="0.35">
      <c r="B9620" s="45" t="s">
        <v>3314</v>
      </c>
      <c r="C9620" s="54">
        <v>901220</v>
      </c>
      <c r="D9620" s="54">
        <v>901221</v>
      </c>
      <c r="E9620" s="60" t="s">
        <v>3230</v>
      </c>
      <c r="F9620" s="73">
        <v>0.20833333333333334</v>
      </c>
      <c r="G9620" s="73">
        <v>0</v>
      </c>
      <c r="H9620" s="73">
        <v>0</v>
      </c>
      <c r="I9620" s="73">
        <v>0</v>
      </c>
      <c r="J9620" s="272" t="s">
        <v>4231</v>
      </c>
      <c r="AL9620" s="144">
        <v>0.20833333333333334</v>
      </c>
      <c r="AM9620" s="144">
        <v>0</v>
      </c>
      <c r="AN9620" s="144">
        <v>0</v>
      </c>
      <c r="AO9620" s="145">
        <v>0</v>
      </c>
    </row>
    <row r="9621" spans="2:41" ht="14.5" hidden="1" x14ac:dyDescent="0.35">
      <c r="B9621" s="45" t="s">
        <v>3314</v>
      </c>
      <c r="C9621" s="54">
        <v>901223</v>
      </c>
      <c r="D9621" s="54">
        <v>901225</v>
      </c>
      <c r="E9621" s="60" t="s">
        <v>3230</v>
      </c>
      <c r="F9621" s="73">
        <v>0.20833333333333334</v>
      </c>
      <c r="G9621" s="73">
        <v>0</v>
      </c>
      <c r="H9621" s="73">
        <v>0</v>
      </c>
      <c r="I9621" s="73">
        <v>0</v>
      </c>
      <c r="J9621" s="272" t="s">
        <v>4231</v>
      </c>
      <c r="AL9621" s="144">
        <v>0.20833333333333334</v>
      </c>
      <c r="AM9621" s="144">
        <v>0</v>
      </c>
      <c r="AN9621" s="144">
        <v>0</v>
      </c>
      <c r="AO9621" s="145">
        <v>0</v>
      </c>
    </row>
    <row r="9622" spans="2:41" ht="14.5" hidden="1" x14ac:dyDescent="0.35">
      <c r="B9622" s="45" t="s">
        <v>3314</v>
      </c>
      <c r="C9622" s="54">
        <v>901227</v>
      </c>
      <c r="D9622" s="54">
        <v>901229</v>
      </c>
      <c r="E9622" s="60" t="s">
        <v>3230</v>
      </c>
      <c r="F9622" s="73">
        <v>0.20833333333333334</v>
      </c>
      <c r="G9622" s="73">
        <v>0</v>
      </c>
      <c r="H9622" s="73">
        <v>0</v>
      </c>
      <c r="I9622" s="73">
        <v>0</v>
      </c>
      <c r="J9622" s="272" t="s">
        <v>4231</v>
      </c>
      <c r="AL9622" s="144">
        <v>0.20833333333333334</v>
      </c>
      <c r="AM9622" s="144">
        <v>0</v>
      </c>
      <c r="AN9622" s="144">
        <v>0</v>
      </c>
      <c r="AO9622" s="145">
        <v>0</v>
      </c>
    </row>
    <row r="9623" spans="2:41" ht="14.5" hidden="1" x14ac:dyDescent="0.35">
      <c r="B9623" s="45" t="s">
        <v>3314</v>
      </c>
      <c r="C9623" s="54">
        <v>901300</v>
      </c>
      <c r="D9623" s="54">
        <v>901300</v>
      </c>
      <c r="E9623" s="60" t="s">
        <v>3230</v>
      </c>
      <c r="F9623" s="73">
        <v>0.20833333333333334</v>
      </c>
      <c r="G9623" s="73">
        <v>0</v>
      </c>
      <c r="H9623" s="73">
        <v>0</v>
      </c>
      <c r="I9623" s="73">
        <v>0</v>
      </c>
      <c r="J9623" s="272" t="s">
        <v>4231</v>
      </c>
      <c r="AL9623" s="144">
        <v>0.20833333333333334</v>
      </c>
      <c r="AM9623" s="144">
        <v>0</v>
      </c>
      <c r="AN9623" s="144">
        <v>0</v>
      </c>
      <c r="AO9623" s="145">
        <v>0</v>
      </c>
    </row>
    <row r="9624" spans="2:41" ht="14.5" hidden="1" x14ac:dyDescent="0.35">
      <c r="B9624" s="45" t="s">
        <v>3314</v>
      </c>
      <c r="C9624" s="54">
        <v>901345</v>
      </c>
      <c r="D9624" s="54">
        <v>901345</v>
      </c>
      <c r="E9624" s="60" t="s">
        <v>3230</v>
      </c>
      <c r="F9624" s="73">
        <v>0.20833333333333334</v>
      </c>
      <c r="G9624" s="73">
        <v>0</v>
      </c>
      <c r="H9624" s="73">
        <v>0</v>
      </c>
      <c r="I9624" s="73">
        <v>0</v>
      </c>
      <c r="J9624" s="272" t="s">
        <v>4231</v>
      </c>
      <c r="AL9624" s="144">
        <v>0.20833333333333334</v>
      </c>
      <c r="AM9624" s="144">
        <v>0</v>
      </c>
      <c r="AN9624" s="144">
        <v>0</v>
      </c>
      <c r="AO9624" s="145">
        <v>0</v>
      </c>
    </row>
    <row r="9625" spans="2:41" ht="14.5" hidden="1" x14ac:dyDescent="0.35">
      <c r="B9625" s="45" t="s">
        <v>3314</v>
      </c>
      <c r="C9625" s="54">
        <v>90138</v>
      </c>
      <c r="D9625" s="54">
        <v>90138</v>
      </c>
      <c r="E9625" s="60" t="s">
        <v>3230</v>
      </c>
      <c r="F9625" s="73">
        <v>0.20833333333333334</v>
      </c>
      <c r="G9625" s="73">
        <v>0</v>
      </c>
      <c r="H9625" s="73">
        <v>0</v>
      </c>
      <c r="I9625" s="73">
        <v>0</v>
      </c>
      <c r="J9625" s="272" t="s">
        <v>4231</v>
      </c>
      <c r="AL9625" s="144">
        <v>0.20833333333333334</v>
      </c>
      <c r="AM9625" s="144">
        <v>0</v>
      </c>
      <c r="AN9625" s="144">
        <v>0</v>
      </c>
      <c r="AO9625" s="145">
        <v>0</v>
      </c>
    </row>
    <row r="9626" spans="2:41" ht="14.5" hidden="1" x14ac:dyDescent="0.35">
      <c r="B9626" s="45" t="s">
        <v>3314</v>
      </c>
      <c r="C9626" s="54">
        <v>901500</v>
      </c>
      <c r="D9626" s="54">
        <v>901505</v>
      </c>
      <c r="E9626" s="60" t="s">
        <v>3230</v>
      </c>
      <c r="F9626" s="73">
        <v>0.20833333333333334</v>
      </c>
      <c r="G9626" s="73">
        <v>0</v>
      </c>
      <c r="H9626" s="73">
        <v>0</v>
      </c>
      <c r="I9626" s="73">
        <v>0</v>
      </c>
      <c r="J9626" s="272" t="s">
        <v>4231</v>
      </c>
      <c r="AL9626" s="144">
        <v>0.20833333333333334</v>
      </c>
      <c r="AM9626" s="144">
        <v>0</v>
      </c>
      <c r="AN9626" s="144">
        <v>0</v>
      </c>
      <c r="AO9626" s="145">
        <v>0</v>
      </c>
    </row>
    <row r="9627" spans="2:41" ht="14.5" hidden="1" x14ac:dyDescent="0.35">
      <c r="B9627" s="45" t="s">
        <v>3314</v>
      </c>
      <c r="C9627" s="54">
        <v>901512</v>
      </c>
      <c r="D9627" s="54">
        <v>901513</v>
      </c>
      <c r="E9627" s="60" t="s">
        <v>3230</v>
      </c>
      <c r="F9627" s="73">
        <v>0.20833333333333334</v>
      </c>
      <c r="G9627" s="73">
        <v>0</v>
      </c>
      <c r="H9627" s="73">
        <v>0</v>
      </c>
      <c r="I9627" s="73">
        <v>0</v>
      </c>
      <c r="J9627" s="272" t="s">
        <v>4231</v>
      </c>
      <c r="AL9627" s="144">
        <v>0.20833333333333334</v>
      </c>
      <c r="AM9627" s="144">
        <v>0</v>
      </c>
      <c r="AN9627" s="144">
        <v>0</v>
      </c>
      <c r="AO9627" s="145">
        <v>0</v>
      </c>
    </row>
    <row r="9628" spans="2:41" ht="14.5" hidden="1" x14ac:dyDescent="0.35">
      <c r="B9628" s="45" t="s">
        <v>3314</v>
      </c>
      <c r="C9628" s="54">
        <v>901515</v>
      </c>
      <c r="D9628" s="54">
        <v>901517</v>
      </c>
      <c r="E9628" s="60" t="s">
        <v>3230</v>
      </c>
      <c r="F9628" s="73">
        <v>0.20833333333333334</v>
      </c>
      <c r="G9628" s="73">
        <v>0</v>
      </c>
      <c r="H9628" s="73">
        <v>0</v>
      </c>
      <c r="I9628" s="73">
        <v>0</v>
      </c>
      <c r="J9628" s="272" t="s">
        <v>4231</v>
      </c>
      <c r="AL9628" s="144">
        <v>0.20833333333333334</v>
      </c>
      <c r="AM9628" s="144">
        <v>0</v>
      </c>
      <c r="AN9628" s="144">
        <v>0</v>
      </c>
      <c r="AO9628" s="145">
        <v>0</v>
      </c>
    </row>
    <row r="9629" spans="2:41" ht="14.5" hidden="1" x14ac:dyDescent="0.35">
      <c r="B9629" s="45" t="s">
        <v>3314</v>
      </c>
      <c r="C9629" s="54">
        <v>901524</v>
      </c>
      <c r="D9629" s="54">
        <v>901524</v>
      </c>
      <c r="E9629" s="60" t="s">
        <v>3230</v>
      </c>
      <c r="F9629" s="73">
        <v>0.20833333333333334</v>
      </c>
      <c r="G9629" s="73">
        <v>0</v>
      </c>
      <c r="H9629" s="73">
        <v>0</v>
      </c>
      <c r="I9629" s="73">
        <v>0</v>
      </c>
      <c r="J9629" s="272" t="s">
        <v>4231</v>
      </c>
      <c r="AL9629" s="144">
        <v>0.20833333333333334</v>
      </c>
      <c r="AM9629" s="144">
        <v>0</v>
      </c>
      <c r="AN9629" s="144">
        <v>0</v>
      </c>
      <c r="AO9629" s="145">
        <v>0</v>
      </c>
    </row>
    <row r="9630" spans="2:41" ht="14.5" hidden="1" x14ac:dyDescent="0.35">
      <c r="B9630" s="45" t="s">
        <v>3314</v>
      </c>
      <c r="C9630" s="54">
        <v>901761</v>
      </c>
      <c r="D9630" s="54">
        <v>901765</v>
      </c>
      <c r="E9630" s="60" t="s">
        <v>3230</v>
      </c>
      <c r="F9630" s="73">
        <v>0.20833333333333334</v>
      </c>
      <c r="G9630" s="73">
        <v>0</v>
      </c>
      <c r="H9630" s="73">
        <v>0</v>
      </c>
      <c r="I9630" s="73">
        <v>0</v>
      </c>
      <c r="J9630" s="272" t="s">
        <v>4231</v>
      </c>
      <c r="AL9630" s="144">
        <v>0.20833333333333334</v>
      </c>
      <c r="AM9630" s="144">
        <v>0</v>
      </c>
      <c r="AN9630" s="144">
        <v>0</v>
      </c>
      <c r="AO9630" s="145">
        <v>0</v>
      </c>
    </row>
    <row r="9631" spans="2:41" ht="14.5" hidden="1" x14ac:dyDescent="0.35">
      <c r="B9631" s="45" t="s">
        <v>3314</v>
      </c>
      <c r="C9631" s="54">
        <v>901767</v>
      </c>
      <c r="D9631" s="54">
        <v>901768</v>
      </c>
      <c r="E9631" s="60" t="s">
        <v>3230</v>
      </c>
      <c r="F9631" s="73">
        <v>0.20833333333333334</v>
      </c>
      <c r="G9631" s="73">
        <v>0</v>
      </c>
      <c r="H9631" s="73">
        <v>0</v>
      </c>
      <c r="I9631" s="73">
        <v>0</v>
      </c>
      <c r="J9631" s="272" t="s">
        <v>4231</v>
      </c>
      <c r="AL9631" s="144">
        <v>0.20833333333333334</v>
      </c>
      <c r="AM9631" s="144">
        <v>0</v>
      </c>
      <c r="AN9631" s="144">
        <v>0</v>
      </c>
      <c r="AO9631" s="145">
        <v>0</v>
      </c>
    </row>
    <row r="9632" spans="2:41" ht="14.5" hidden="1" x14ac:dyDescent="0.35">
      <c r="B9632" s="45" t="s">
        <v>3314</v>
      </c>
      <c r="C9632" s="54">
        <v>901890</v>
      </c>
      <c r="D9632" s="54">
        <v>901890</v>
      </c>
      <c r="E9632" s="60" t="s">
        <v>3230</v>
      </c>
      <c r="F9632" s="73">
        <v>0.20833333333333334</v>
      </c>
      <c r="G9632" s="73">
        <v>0</v>
      </c>
      <c r="H9632" s="73">
        <v>0</v>
      </c>
      <c r="I9632" s="73">
        <v>0</v>
      </c>
      <c r="J9632" s="272" t="s">
        <v>4231</v>
      </c>
      <c r="AL9632" s="144">
        <v>0.20833333333333334</v>
      </c>
      <c r="AM9632" s="144">
        <v>0</v>
      </c>
      <c r="AN9632" s="144">
        <v>0</v>
      </c>
      <c r="AO9632" s="145">
        <v>0</v>
      </c>
    </row>
    <row r="9633" spans="2:41" ht="14.5" hidden="1" x14ac:dyDescent="0.35">
      <c r="B9633" s="45" t="s">
        <v>3314</v>
      </c>
      <c r="C9633" s="54">
        <v>901892</v>
      </c>
      <c r="D9633" s="54">
        <v>901892</v>
      </c>
      <c r="E9633" s="60" t="s">
        <v>3230</v>
      </c>
      <c r="F9633" s="73">
        <v>0.20833333333333334</v>
      </c>
      <c r="G9633" s="73">
        <v>0</v>
      </c>
      <c r="H9633" s="73">
        <v>0</v>
      </c>
      <c r="I9633" s="73">
        <v>0</v>
      </c>
      <c r="J9633" s="272" t="s">
        <v>4231</v>
      </c>
      <c r="AL9633" s="144">
        <v>0.20833333333333334</v>
      </c>
      <c r="AM9633" s="144">
        <v>0</v>
      </c>
      <c r="AN9633" s="144">
        <v>0</v>
      </c>
      <c r="AO9633" s="145">
        <v>0</v>
      </c>
    </row>
    <row r="9634" spans="2:41" ht="14.5" hidden="1" x14ac:dyDescent="0.35">
      <c r="B9634" s="45" t="s">
        <v>3314</v>
      </c>
      <c r="C9634" s="54">
        <v>901894</v>
      </c>
      <c r="D9634" s="54">
        <v>901898</v>
      </c>
      <c r="E9634" s="60" t="s">
        <v>3230</v>
      </c>
      <c r="F9634" s="73">
        <v>0.20833333333333334</v>
      </c>
      <c r="G9634" s="73">
        <v>0</v>
      </c>
      <c r="H9634" s="73">
        <v>0</v>
      </c>
      <c r="I9634" s="73">
        <v>0</v>
      </c>
      <c r="J9634" s="272" t="s">
        <v>4231</v>
      </c>
      <c r="AL9634" s="144">
        <v>0.20833333333333334</v>
      </c>
      <c r="AM9634" s="144">
        <v>0</v>
      </c>
      <c r="AN9634" s="144">
        <v>0</v>
      </c>
      <c r="AO9634" s="145">
        <v>0</v>
      </c>
    </row>
    <row r="9635" spans="2:41" ht="14.5" hidden="1" x14ac:dyDescent="0.35">
      <c r="B9635" s="45" t="s">
        <v>3314</v>
      </c>
      <c r="C9635" s="54">
        <v>901912</v>
      </c>
      <c r="D9635" s="54">
        <v>901912</v>
      </c>
      <c r="E9635" s="60" t="s">
        <v>3230</v>
      </c>
      <c r="F9635" s="73">
        <v>0.20833333333333334</v>
      </c>
      <c r="G9635" s="73">
        <v>0</v>
      </c>
      <c r="H9635" s="73">
        <v>0</v>
      </c>
      <c r="I9635" s="73">
        <v>0</v>
      </c>
      <c r="J9635" s="272" t="s">
        <v>4231</v>
      </c>
      <c r="AL9635" s="144">
        <v>0.20833333333333334</v>
      </c>
      <c r="AM9635" s="144">
        <v>0</v>
      </c>
      <c r="AN9635" s="144">
        <v>0</v>
      </c>
      <c r="AO9635" s="145">
        <v>0</v>
      </c>
    </row>
    <row r="9636" spans="2:41" ht="14.5" hidden="1" x14ac:dyDescent="0.35">
      <c r="B9636" s="45" t="s">
        <v>3314</v>
      </c>
      <c r="C9636" s="54">
        <v>901923</v>
      </c>
      <c r="D9636" s="54">
        <v>901923</v>
      </c>
      <c r="E9636" s="60" t="s">
        <v>3230</v>
      </c>
      <c r="F9636" s="73">
        <v>0.20833333333333334</v>
      </c>
      <c r="G9636" s="73">
        <v>0</v>
      </c>
      <c r="H9636" s="73">
        <v>0</v>
      </c>
      <c r="I9636" s="73">
        <v>0</v>
      </c>
      <c r="J9636" s="272" t="s">
        <v>4231</v>
      </c>
      <c r="AL9636" s="144">
        <v>0.20833333333333334</v>
      </c>
      <c r="AM9636" s="144">
        <v>0</v>
      </c>
      <c r="AN9636" s="144">
        <v>0</v>
      </c>
      <c r="AO9636" s="145">
        <v>0</v>
      </c>
    </row>
    <row r="9637" spans="2:41" ht="14.5" hidden="1" x14ac:dyDescent="0.35">
      <c r="B9637" s="45" t="s">
        <v>3314</v>
      </c>
      <c r="C9637" s="54">
        <v>901953</v>
      </c>
      <c r="D9637" s="54">
        <v>901954</v>
      </c>
      <c r="E9637" s="60" t="s">
        <v>3230</v>
      </c>
      <c r="F9637" s="73">
        <v>0.20833333333333334</v>
      </c>
      <c r="G9637" s="73">
        <v>0</v>
      </c>
      <c r="H9637" s="73">
        <v>0</v>
      </c>
      <c r="I9637" s="73">
        <v>0</v>
      </c>
      <c r="J9637" s="272" t="s">
        <v>4231</v>
      </c>
      <c r="AL9637" s="144">
        <v>0.20833333333333334</v>
      </c>
      <c r="AM9637" s="144">
        <v>0</v>
      </c>
      <c r="AN9637" s="144">
        <v>0</v>
      </c>
      <c r="AO9637" s="145">
        <v>0</v>
      </c>
    </row>
    <row r="9638" spans="2:41" ht="14.5" hidden="1" x14ac:dyDescent="0.35">
      <c r="B9638" s="45" t="s">
        <v>3314</v>
      </c>
      <c r="C9638" s="54">
        <v>901957</v>
      </c>
      <c r="D9638" s="54">
        <v>901958</v>
      </c>
      <c r="E9638" s="60" t="s">
        <v>3230</v>
      </c>
      <c r="F9638" s="73">
        <v>0.20833333333333334</v>
      </c>
      <c r="G9638" s="73">
        <v>0</v>
      </c>
      <c r="H9638" s="73">
        <v>0</v>
      </c>
      <c r="I9638" s="73">
        <v>0</v>
      </c>
      <c r="J9638" s="272" t="s">
        <v>4231</v>
      </c>
      <c r="AL9638" s="144">
        <v>0.20833333333333334</v>
      </c>
      <c r="AM9638" s="144">
        <v>0</v>
      </c>
      <c r="AN9638" s="144">
        <v>0</v>
      </c>
      <c r="AO9638" s="145">
        <v>0</v>
      </c>
    </row>
    <row r="9639" spans="2:41" ht="14.5" hidden="1" x14ac:dyDescent="0.35">
      <c r="B9639" s="45" t="s">
        <v>3314</v>
      </c>
      <c r="C9639" s="54">
        <v>901961</v>
      </c>
      <c r="D9639" s="54">
        <v>901961</v>
      </c>
      <c r="E9639" s="60" t="s">
        <v>3230</v>
      </c>
      <c r="F9639" s="73">
        <v>0.20833333333333334</v>
      </c>
      <c r="G9639" s="73">
        <v>0</v>
      </c>
      <c r="H9639" s="73">
        <v>0</v>
      </c>
      <c r="I9639" s="73">
        <v>0</v>
      </c>
      <c r="J9639" s="272" t="s">
        <v>4231</v>
      </c>
      <c r="AL9639" s="144">
        <v>0.20833333333333334</v>
      </c>
      <c r="AM9639" s="144">
        <v>0</v>
      </c>
      <c r="AN9639" s="144">
        <v>0</v>
      </c>
      <c r="AO9639" s="145">
        <v>0</v>
      </c>
    </row>
    <row r="9640" spans="2:41" ht="14.5" hidden="1" x14ac:dyDescent="0.35">
      <c r="B9640" s="45" t="s">
        <v>3314</v>
      </c>
      <c r="C9640" s="54">
        <v>901989</v>
      </c>
      <c r="D9640" s="54">
        <v>901989</v>
      </c>
      <c r="E9640" s="60" t="s">
        <v>3230</v>
      </c>
      <c r="F9640" s="73">
        <v>0.20833333333333334</v>
      </c>
      <c r="G9640" s="73">
        <v>0</v>
      </c>
      <c r="H9640" s="73">
        <v>0</v>
      </c>
      <c r="I9640" s="73">
        <v>0</v>
      </c>
      <c r="J9640" s="272" t="s">
        <v>4231</v>
      </c>
      <c r="AL9640" s="144">
        <v>0.20833333333333334</v>
      </c>
      <c r="AM9640" s="144">
        <v>0</v>
      </c>
      <c r="AN9640" s="144">
        <v>0</v>
      </c>
      <c r="AO9640" s="145">
        <v>0</v>
      </c>
    </row>
    <row r="9641" spans="2:41" ht="14.5" hidden="1" x14ac:dyDescent="0.35">
      <c r="B9641" s="45" t="s">
        <v>3314</v>
      </c>
      <c r="C9641" s="54">
        <v>902025</v>
      </c>
      <c r="D9641" s="54">
        <v>902025</v>
      </c>
      <c r="E9641" s="60" t="s">
        <v>3230</v>
      </c>
      <c r="F9641" s="73">
        <v>0.20833333333333334</v>
      </c>
      <c r="G9641" s="73">
        <v>0</v>
      </c>
      <c r="H9641" s="73">
        <v>0</v>
      </c>
      <c r="I9641" s="73">
        <v>0</v>
      </c>
      <c r="J9641" s="272" t="s">
        <v>4231</v>
      </c>
      <c r="AL9641" s="144">
        <v>0.20833333333333334</v>
      </c>
      <c r="AM9641" s="144">
        <v>0</v>
      </c>
      <c r="AN9641" s="144">
        <v>0</v>
      </c>
      <c r="AO9641" s="145">
        <v>0</v>
      </c>
    </row>
    <row r="9642" spans="2:41" ht="14.5" hidden="1" x14ac:dyDescent="0.35">
      <c r="B9642" s="45" t="s">
        <v>3314</v>
      </c>
      <c r="C9642" s="54">
        <v>902035</v>
      </c>
      <c r="D9642" s="54">
        <v>902035</v>
      </c>
      <c r="E9642" s="60" t="s">
        <v>3230</v>
      </c>
      <c r="F9642" s="73">
        <v>0.20833333333333334</v>
      </c>
      <c r="G9642" s="73">
        <v>0</v>
      </c>
      <c r="H9642" s="73">
        <v>0</v>
      </c>
      <c r="I9642" s="73">
        <v>0</v>
      </c>
      <c r="J9642" s="272" t="s">
        <v>4231</v>
      </c>
      <c r="AL9642" s="144">
        <v>0.20833333333333334</v>
      </c>
      <c r="AM9642" s="144">
        <v>0</v>
      </c>
      <c r="AN9642" s="144">
        <v>0</v>
      </c>
      <c r="AO9642" s="145">
        <v>0</v>
      </c>
    </row>
    <row r="9643" spans="2:41" ht="14.5" hidden="1" x14ac:dyDescent="0.35">
      <c r="B9643" s="45" t="s">
        <v>3314</v>
      </c>
      <c r="C9643" s="54">
        <v>902066</v>
      </c>
      <c r="D9643" s="54">
        <v>902066</v>
      </c>
      <c r="E9643" s="60" t="s">
        <v>3230</v>
      </c>
      <c r="F9643" s="73">
        <v>0.20833333333333334</v>
      </c>
      <c r="G9643" s="73">
        <v>0</v>
      </c>
      <c r="H9643" s="73">
        <v>0</v>
      </c>
      <c r="I9643" s="73">
        <v>0</v>
      </c>
      <c r="J9643" s="272" t="s">
        <v>4231</v>
      </c>
      <c r="AL9643" s="144">
        <v>0.20833333333333334</v>
      </c>
      <c r="AM9643" s="144">
        <v>0</v>
      </c>
      <c r="AN9643" s="144">
        <v>0</v>
      </c>
      <c r="AO9643" s="145">
        <v>0</v>
      </c>
    </row>
    <row r="9644" spans="2:41" ht="14.5" hidden="1" x14ac:dyDescent="0.35">
      <c r="B9644" s="45" t="s">
        <v>3314</v>
      </c>
      <c r="C9644" s="54">
        <v>902165</v>
      </c>
      <c r="D9644" s="54">
        <v>902165</v>
      </c>
      <c r="E9644" s="60" t="s">
        <v>3230</v>
      </c>
      <c r="F9644" s="73">
        <v>0.20833333333333334</v>
      </c>
      <c r="G9644" s="73">
        <v>0</v>
      </c>
      <c r="H9644" s="73">
        <v>0</v>
      </c>
      <c r="I9644" s="73">
        <v>0</v>
      </c>
      <c r="J9644" s="272" t="s">
        <v>4231</v>
      </c>
      <c r="AL9644" s="144">
        <v>0.20833333333333334</v>
      </c>
      <c r="AM9644" s="144">
        <v>0</v>
      </c>
      <c r="AN9644" s="144">
        <v>0</v>
      </c>
      <c r="AO9644" s="145">
        <v>0</v>
      </c>
    </row>
    <row r="9645" spans="2:41" ht="14.5" hidden="1" x14ac:dyDescent="0.35">
      <c r="B9645" s="45" t="s">
        <v>3314</v>
      </c>
      <c r="C9645" s="54">
        <v>902169</v>
      </c>
      <c r="D9645" s="54">
        <v>902169</v>
      </c>
      <c r="E9645" s="60" t="s">
        <v>3230</v>
      </c>
      <c r="F9645" s="73">
        <v>0.20833333333333334</v>
      </c>
      <c r="G9645" s="73">
        <v>0</v>
      </c>
      <c r="H9645" s="73">
        <v>0</v>
      </c>
      <c r="I9645" s="73">
        <v>0</v>
      </c>
      <c r="J9645" s="272" t="s">
        <v>4231</v>
      </c>
      <c r="AL9645" s="144">
        <v>0.20833333333333334</v>
      </c>
      <c r="AM9645" s="144">
        <v>0</v>
      </c>
      <c r="AN9645" s="144">
        <v>0</v>
      </c>
      <c r="AO9645" s="145">
        <v>0</v>
      </c>
    </row>
    <row r="9646" spans="2:41" ht="14.5" hidden="1" x14ac:dyDescent="0.35">
      <c r="B9646" s="45" t="s">
        <v>3314</v>
      </c>
      <c r="C9646" s="54">
        <v>902208</v>
      </c>
      <c r="D9646" s="54">
        <v>902208</v>
      </c>
      <c r="E9646" s="60" t="s">
        <v>3230</v>
      </c>
      <c r="F9646" s="73">
        <v>0.20833333333333334</v>
      </c>
      <c r="G9646" s="73">
        <v>0</v>
      </c>
      <c r="H9646" s="73">
        <v>0</v>
      </c>
      <c r="I9646" s="73">
        <v>0</v>
      </c>
      <c r="J9646" s="272" t="s">
        <v>4231</v>
      </c>
      <c r="AL9646" s="144">
        <v>0.20833333333333334</v>
      </c>
      <c r="AM9646" s="144">
        <v>0</v>
      </c>
      <c r="AN9646" s="144">
        <v>0</v>
      </c>
      <c r="AO9646" s="145">
        <v>0</v>
      </c>
    </row>
    <row r="9647" spans="2:41" ht="14.5" hidden="1" x14ac:dyDescent="0.35">
      <c r="B9647" s="45" t="s">
        <v>3314</v>
      </c>
      <c r="C9647" s="54">
        <v>902215</v>
      </c>
      <c r="D9647" s="54">
        <v>902215</v>
      </c>
      <c r="E9647" s="60" t="s">
        <v>3230</v>
      </c>
      <c r="F9647" s="73">
        <v>0.20833333333333334</v>
      </c>
      <c r="G9647" s="73">
        <v>0</v>
      </c>
      <c r="H9647" s="73">
        <v>0</v>
      </c>
      <c r="I9647" s="73">
        <v>0</v>
      </c>
      <c r="J9647" s="272" t="s">
        <v>4231</v>
      </c>
      <c r="AL9647" s="144">
        <v>0.20833333333333334</v>
      </c>
      <c r="AM9647" s="144">
        <v>0</v>
      </c>
      <c r="AN9647" s="144">
        <v>0</v>
      </c>
      <c r="AO9647" s="145">
        <v>0</v>
      </c>
    </row>
    <row r="9648" spans="2:41" ht="14.5" hidden="1" x14ac:dyDescent="0.35">
      <c r="B9648" s="45" t="s">
        <v>3314</v>
      </c>
      <c r="C9648" s="54">
        <v>902221</v>
      </c>
      <c r="D9648" s="54">
        <v>902221</v>
      </c>
      <c r="E9648" s="60" t="s">
        <v>3230</v>
      </c>
      <c r="F9648" s="73">
        <v>0.20833333333333334</v>
      </c>
      <c r="G9648" s="73">
        <v>0</v>
      </c>
      <c r="H9648" s="73">
        <v>0</v>
      </c>
      <c r="I9648" s="73">
        <v>0</v>
      </c>
      <c r="J9648" s="272" t="s">
        <v>4231</v>
      </c>
      <c r="AL9648" s="144">
        <v>0.20833333333333334</v>
      </c>
      <c r="AM9648" s="144">
        <v>0</v>
      </c>
      <c r="AN9648" s="144">
        <v>0</v>
      </c>
      <c r="AO9648" s="145">
        <v>0</v>
      </c>
    </row>
    <row r="9649" spans="2:41" ht="14.5" hidden="1" x14ac:dyDescent="0.35">
      <c r="B9649" s="45" t="s">
        <v>3314</v>
      </c>
      <c r="C9649" s="54">
        <v>902223</v>
      </c>
      <c r="D9649" s="54">
        <v>902223</v>
      </c>
      <c r="E9649" s="60" t="s">
        <v>3230</v>
      </c>
      <c r="F9649" s="73">
        <v>0.20833333333333334</v>
      </c>
      <c r="G9649" s="73">
        <v>0</v>
      </c>
      <c r="H9649" s="73">
        <v>0</v>
      </c>
      <c r="I9649" s="73">
        <v>0</v>
      </c>
      <c r="J9649" s="272" t="s">
        <v>4231</v>
      </c>
      <c r="AL9649" s="144">
        <v>0.20833333333333334</v>
      </c>
      <c r="AM9649" s="144">
        <v>0</v>
      </c>
      <c r="AN9649" s="144">
        <v>0</v>
      </c>
      <c r="AO9649" s="145">
        <v>0</v>
      </c>
    </row>
    <row r="9650" spans="2:41" ht="14.5" hidden="1" x14ac:dyDescent="0.35">
      <c r="B9650" s="45" t="s">
        <v>3314</v>
      </c>
      <c r="C9650" s="54">
        <v>902317</v>
      </c>
      <c r="D9650" s="54">
        <v>902317</v>
      </c>
      <c r="E9650" s="60" t="s">
        <v>3230</v>
      </c>
      <c r="F9650" s="73">
        <v>0.20833333333333334</v>
      </c>
      <c r="G9650" s="73">
        <v>0</v>
      </c>
      <c r="H9650" s="73">
        <v>0</v>
      </c>
      <c r="I9650" s="73">
        <v>0</v>
      </c>
      <c r="J9650" s="272" t="s">
        <v>4231</v>
      </c>
      <c r="AL9650" s="144">
        <v>0.20833333333333334</v>
      </c>
      <c r="AM9650" s="144">
        <v>0</v>
      </c>
      <c r="AN9650" s="144">
        <v>0</v>
      </c>
      <c r="AO9650" s="145">
        <v>0</v>
      </c>
    </row>
    <row r="9651" spans="2:41" ht="14.5" hidden="1" x14ac:dyDescent="0.35">
      <c r="B9651" s="45" t="s">
        <v>3314</v>
      </c>
      <c r="C9651" s="54">
        <v>903027</v>
      </c>
      <c r="D9651" s="54">
        <v>903027</v>
      </c>
      <c r="E9651" s="60" t="s">
        <v>3230</v>
      </c>
      <c r="F9651" s="73">
        <v>0.20833333333333334</v>
      </c>
      <c r="G9651" s="73">
        <v>0</v>
      </c>
      <c r="H9651" s="73">
        <v>0</v>
      </c>
      <c r="I9651" s="73">
        <v>0</v>
      </c>
      <c r="J9651" s="272" t="s">
        <v>4231</v>
      </c>
      <c r="AL9651" s="144">
        <v>0.20833333333333334</v>
      </c>
      <c r="AM9651" s="144">
        <v>0</v>
      </c>
      <c r="AN9651" s="144">
        <v>0</v>
      </c>
      <c r="AO9651" s="145">
        <v>0</v>
      </c>
    </row>
    <row r="9652" spans="2:41" ht="14.5" hidden="1" x14ac:dyDescent="0.35">
      <c r="B9652" s="45" t="s">
        <v>3314</v>
      </c>
      <c r="C9652" s="54">
        <v>903130</v>
      </c>
      <c r="D9652" s="54">
        <v>903130</v>
      </c>
      <c r="E9652" s="60" t="s">
        <v>3230</v>
      </c>
      <c r="F9652" s="73">
        <v>0.20833333333333334</v>
      </c>
      <c r="G9652" s="73">
        <v>0</v>
      </c>
      <c r="H9652" s="73">
        <v>0</v>
      </c>
      <c r="I9652" s="73">
        <v>0</v>
      </c>
      <c r="J9652" s="272" t="s">
        <v>4231</v>
      </c>
      <c r="AL9652" s="144">
        <v>0.20833333333333334</v>
      </c>
      <c r="AM9652" s="144">
        <v>0</v>
      </c>
      <c r="AN9652" s="144">
        <v>0</v>
      </c>
      <c r="AO9652" s="145">
        <v>0</v>
      </c>
    </row>
    <row r="9653" spans="2:41" ht="14.5" hidden="1" x14ac:dyDescent="0.35">
      <c r="B9653" s="45" t="s">
        <v>3314</v>
      </c>
      <c r="C9653" s="54">
        <v>903146</v>
      </c>
      <c r="D9653" s="54">
        <v>903146</v>
      </c>
      <c r="E9653" s="60" t="s">
        <v>3230</v>
      </c>
      <c r="F9653" s="73">
        <v>0.20833333333333334</v>
      </c>
      <c r="G9653" s="73">
        <v>0</v>
      </c>
      <c r="H9653" s="73">
        <v>0</v>
      </c>
      <c r="I9653" s="73">
        <v>0</v>
      </c>
      <c r="J9653" s="272" t="s">
        <v>4231</v>
      </c>
      <c r="AL9653" s="144">
        <v>0.20833333333333334</v>
      </c>
      <c r="AM9653" s="144">
        <v>0</v>
      </c>
      <c r="AN9653" s="144">
        <v>0</v>
      </c>
      <c r="AO9653" s="145">
        <v>0</v>
      </c>
    </row>
    <row r="9654" spans="2:41" ht="14.5" hidden="1" x14ac:dyDescent="0.35">
      <c r="B9654" s="45" t="s">
        <v>3314</v>
      </c>
      <c r="C9654" s="54">
        <v>903149</v>
      </c>
      <c r="D9654" s="54">
        <v>903149</v>
      </c>
      <c r="E9654" s="60" t="s">
        <v>3230</v>
      </c>
      <c r="F9654" s="73">
        <v>0.20833333333333334</v>
      </c>
      <c r="G9654" s="73">
        <v>0</v>
      </c>
      <c r="H9654" s="73">
        <v>0</v>
      </c>
      <c r="I9654" s="73">
        <v>0</v>
      </c>
      <c r="J9654" s="272" t="s">
        <v>4231</v>
      </c>
      <c r="AL9654" s="144">
        <v>0.20833333333333334</v>
      </c>
      <c r="AM9654" s="144">
        <v>0</v>
      </c>
      <c r="AN9654" s="144">
        <v>0</v>
      </c>
      <c r="AO9654" s="145">
        <v>0</v>
      </c>
    </row>
    <row r="9655" spans="2:41" ht="14.5" hidden="1" x14ac:dyDescent="0.35">
      <c r="B9655" s="45" t="s">
        <v>3314</v>
      </c>
      <c r="C9655" s="54">
        <v>903282</v>
      </c>
      <c r="D9655" s="54">
        <v>903282</v>
      </c>
      <c r="E9655" s="60" t="s">
        <v>3230</v>
      </c>
      <c r="F9655" s="73">
        <v>0.20833333333333334</v>
      </c>
      <c r="G9655" s="73">
        <v>0</v>
      </c>
      <c r="H9655" s="73">
        <v>0</v>
      </c>
      <c r="I9655" s="73">
        <v>0</v>
      </c>
      <c r="J9655" s="272" t="s">
        <v>4231</v>
      </c>
      <c r="AL9655" s="144">
        <v>0.20833333333333334</v>
      </c>
      <c r="AM9655" s="144">
        <v>0</v>
      </c>
      <c r="AN9655" s="144">
        <v>0</v>
      </c>
      <c r="AO9655" s="145">
        <v>0</v>
      </c>
    </row>
    <row r="9656" spans="2:41" ht="14.5" hidden="1" x14ac:dyDescent="0.35">
      <c r="B9656" s="45" t="s">
        <v>3314</v>
      </c>
      <c r="C9656" s="54">
        <v>903385</v>
      </c>
      <c r="D9656" s="54">
        <v>903385</v>
      </c>
      <c r="E9656" s="60" t="s">
        <v>3230</v>
      </c>
      <c r="F9656" s="73">
        <v>0.20833333333333334</v>
      </c>
      <c r="G9656" s="73">
        <v>0</v>
      </c>
      <c r="H9656" s="73">
        <v>0</v>
      </c>
      <c r="I9656" s="73">
        <v>0</v>
      </c>
      <c r="J9656" s="272" t="s">
        <v>4231</v>
      </c>
      <c r="AL9656" s="144">
        <v>0.20833333333333334</v>
      </c>
      <c r="AM9656" s="144">
        <v>0</v>
      </c>
      <c r="AN9656" s="144">
        <v>0</v>
      </c>
      <c r="AO9656" s="145">
        <v>0</v>
      </c>
    </row>
    <row r="9657" spans="2:41" ht="14.5" hidden="1" x14ac:dyDescent="0.35">
      <c r="B9657" s="45" t="s">
        <v>3314</v>
      </c>
      <c r="C9657" s="54">
        <v>903454</v>
      </c>
      <c r="D9657" s="54">
        <v>903454</v>
      </c>
      <c r="E9657" s="60" t="s">
        <v>3230</v>
      </c>
      <c r="F9657" s="73">
        <v>0.20833333333333334</v>
      </c>
      <c r="G9657" s="73">
        <v>0</v>
      </c>
      <c r="H9657" s="73">
        <v>0</v>
      </c>
      <c r="I9657" s="73">
        <v>0</v>
      </c>
      <c r="J9657" s="272" t="s">
        <v>4231</v>
      </c>
      <c r="AL9657" s="144">
        <v>0.20833333333333334</v>
      </c>
      <c r="AM9657" s="144">
        <v>0</v>
      </c>
      <c r="AN9657" s="144">
        <v>0</v>
      </c>
      <c r="AO9657" s="145">
        <v>0</v>
      </c>
    </row>
    <row r="9658" spans="2:41" ht="14.5" hidden="1" x14ac:dyDescent="0.35">
      <c r="B9658" s="45" t="s">
        <v>3314</v>
      </c>
      <c r="C9658" s="54">
        <v>903556</v>
      </c>
      <c r="D9658" s="54">
        <v>903556</v>
      </c>
      <c r="E9658" s="60" t="s">
        <v>3230</v>
      </c>
      <c r="F9658" s="73">
        <v>0.20833333333333334</v>
      </c>
      <c r="G9658" s="73">
        <v>0</v>
      </c>
      <c r="H9658" s="73">
        <v>0</v>
      </c>
      <c r="I9658" s="73">
        <v>0</v>
      </c>
      <c r="J9658" s="272" t="s">
        <v>4231</v>
      </c>
      <c r="AL9658" s="144">
        <v>0.20833333333333334</v>
      </c>
      <c r="AM9658" s="144">
        <v>0</v>
      </c>
      <c r="AN9658" s="144">
        <v>0</v>
      </c>
      <c r="AO9658" s="145">
        <v>0</v>
      </c>
    </row>
    <row r="9659" spans="2:41" ht="14.5" hidden="1" x14ac:dyDescent="0.35">
      <c r="B9659" s="45" t="s">
        <v>3314</v>
      </c>
      <c r="C9659" s="54">
        <v>903628</v>
      </c>
      <c r="D9659" s="54">
        <v>903628</v>
      </c>
      <c r="E9659" s="60" t="s">
        <v>3230</v>
      </c>
      <c r="F9659" s="73">
        <v>0.20833333333333334</v>
      </c>
      <c r="G9659" s="73">
        <v>0</v>
      </c>
      <c r="H9659" s="73">
        <v>0</v>
      </c>
      <c r="I9659" s="73">
        <v>0</v>
      </c>
      <c r="J9659" s="272" t="s">
        <v>4231</v>
      </c>
      <c r="AL9659" s="144">
        <v>0.20833333333333334</v>
      </c>
      <c r="AM9659" s="144">
        <v>0</v>
      </c>
      <c r="AN9659" s="144">
        <v>0</v>
      </c>
      <c r="AO9659" s="145">
        <v>0</v>
      </c>
    </row>
    <row r="9660" spans="2:41" ht="14.5" hidden="1" x14ac:dyDescent="0.35">
      <c r="B9660" s="45" t="s">
        <v>3314</v>
      </c>
      <c r="C9660" s="54">
        <v>903682</v>
      </c>
      <c r="D9660" s="54">
        <v>903682</v>
      </c>
      <c r="E9660" s="60" t="s">
        <v>3230</v>
      </c>
      <c r="F9660" s="73">
        <v>0.20833333333333334</v>
      </c>
      <c r="G9660" s="73">
        <v>0</v>
      </c>
      <c r="H9660" s="73">
        <v>0</v>
      </c>
      <c r="I9660" s="73">
        <v>0</v>
      </c>
      <c r="J9660" s="272" t="s">
        <v>4231</v>
      </c>
      <c r="AL9660" s="144">
        <v>0.20833333333333334</v>
      </c>
      <c r="AM9660" s="144">
        <v>0</v>
      </c>
      <c r="AN9660" s="144">
        <v>0</v>
      </c>
      <c r="AO9660" s="145">
        <v>0</v>
      </c>
    </row>
    <row r="9661" spans="2:41" ht="14.5" hidden="1" x14ac:dyDescent="0.35">
      <c r="B9661" s="45" t="s">
        <v>3314</v>
      </c>
      <c r="C9661" s="54">
        <v>903739</v>
      </c>
      <c r="D9661" s="54">
        <v>903739</v>
      </c>
      <c r="E9661" s="60" t="s">
        <v>3230</v>
      </c>
      <c r="F9661" s="73">
        <v>0.20833333333333334</v>
      </c>
      <c r="G9661" s="73">
        <v>0</v>
      </c>
      <c r="H9661" s="73">
        <v>0</v>
      </c>
      <c r="I9661" s="73">
        <v>0</v>
      </c>
      <c r="J9661" s="272" t="s">
        <v>4231</v>
      </c>
      <c r="AL9661" s="144">
        <v>0.20833333333333334</v>
      </c>
      <c r="AM9661" s="144">
        <v>0</v>
      </c>
      <c r="AN9661" s="144">
        <v>0</v>
      </c>
      <c r="AO9661" s="145">
        <v>0</v>
      </c>
    </row>
    <row r="9662" spans="2:41" ht="14.5" hidden="1" x14ac:dyDescent="0.35">
      <c r="B9662" s="45" t="s">
        <v>3314</v>
      </c>
      <c r="C9662" s="54">
        <v>903834</v>
      </c>
      <c r="D9662" s="54">
        <v>903834</v>
      </c>
      <c r="E9662" s="60" t="s">
        <v>3230</v>
      </c>
      <c r="F9662" s="73">
        <v>0.20833333333333334</v>
      </c>
      <c r="G9662" s="73">
        <v>0</v>
      </c>
      <c r="H9662" s="73">
        <v>0</v>
      </c>
      <c r="I9662" s="73">
        <v>0</v>
      </c>
      <c r="J9662" s="272" t="s">
        <v>4231</v>
      </c>
      <c r="AL9662" s="144">
        <v>0.20833333333333334</v>
      </c>
      <c r="AM9662" s="144">
        <v>0</v>
      </c>
      <c r="AN9662" s="144">
        <v>0</v>
      </c>
      <c r="AO9662" s="145">
        <v>0</v>
      </c>
    </row>
    <row r="9663" spans="2:41" ht="14.5" hidden="1" x14ac:dyDescent="0.35">
      <c r="B9663" s="45" t="s">
        <v>3314</v>
      </c>
      <c r="C9663" s="54">
        <v>903866</v>
      </c>
      <c r="D9663" s="54">
        <v>903866</v>
      </c>
      <c r="E9663" s="60" t="s">
        <v>3230</v>
      </c>
      <c r="F9663" s="73">
        <v>0.20833333333333334</v>
      </c>
      <c r="G9663" s="73">
        <v>0</v>
      </c>
      <c r="H9663" s="73">
        <v>0</v>
      </c>
      <c r="I9663" s="73">
        <v>0</v>
      </c>
      <c r="J9663" s="272" t="s">
        <v>4231</v>
      </c>
      <c r="AL9663" s="144">
        <v>0.20833333333333334</v>
      </c>
      <c r="AM9663" s="144">
        <v>0</v>
      </c>
      <c r="AN9663" s="144">
        <v>0</v>
      </c>
      <c r="AO9663" s="145">
        <v>0</v>
      </c>
    </row>
    <row r="9664" spans="2:41" ht="14.5" hidden="1" x14ac:dyDescent="0.35">
      <c r="B9664" s="45" t="s">
        <v>3314</v>
      </c>
      <c r="C9664" s="54">
        <v>903888</v>
      </c>
      <c r="D9664" s="54">
        <v>903888</v>
      </c>
      <c r="E9664" s="60" t="s">
        <v>3230</v>
      </c>
      <c r="F9664" s="73">
        <v>0.20833333333333334</v>
      </c>
      <c r="G9664" s="73">
        <v>0</v>
      </c>
      <c r="H9664" s="73">
        <v>0</v>
      </c>
      <c r="I9664" s="73">
        <v>0</v>
      </c>
      <c r="J9664" s="272" t="s">
        <v>4231</v>
      </c>
      <c r="AL9664" s="144">
        <v>0.20833333333333334</v>
      </c>
      <c r="AM9664" s="144">
        <v>0</v>
      </c>
      <c r="AN9664" s="144">
        <v>0</v>
      </c>
      <c r="AO9664" s="145">
        <v>0</v>
      </c>
    </row>
    <row r="9665" spans="2:41" ht="14.5" hidden="1" x14ac:dyDescent="0.35">
      <c r="B9665" s="45" t="s">
        <v>3314</v>
      </c>
      <c r="C9665" s="54">
        <v>904244</v>
      </c>
      <c r="D9665" s="54">
        <v>904244</v>
      </c>
      <c r="E9665" s="60" t="s">
        <v>3230</v>
      </c>
      <c r="F9665" s="73">
        <v>0.20833333333333334</v>
      </c>
      <c r="G9665" s="73">
        <v>0</v>
      </c>
      <c r="H9665" s="73">
        <v>0</v>
      </c>
      <c r="I9665" s="73">
        <v>0</v>
      </c>
      <c r="J9665" s="272" t="s">
        <v>4231</v>
      </c>
      <c r="AL9665" s="144">
        <v>0.20833333333333334</v>
      </c>
      <c r="AM9665" s="144">
        <v>0</v>
      </c>
      <c r="AN9665" s="144">
        <v>0</v>
      </c>
      <c r="AO9665" s="145">
        <v>0</v>
      </c>
    </row>
    <row r="9666" spans="2:41" ht="14.5" hidden="1" x14ac:dyDescent="0.35">
      <c r="B9666" s="45" t="s">
        <v>3314</v>
      </c>
      <c r="C9666" s="54">
        <v>904290</v>
      </c>
      <c r="D9666" s="54">
        <v>904291</v>
      </c>
      <c r="E9666" s="60" t="s">
        <v>3230</v>
      </c>
      <c r="F9666" s="73">
        <v>0.20833333333333334</v>
      </c>
      <c r="G9666" s="73">
        <v>0</v>
      </c>
      <c r="H9666" s="73">
        <v>0</v>
      </c>
      <c r="I9666" s="73">
        <v>0</v>
      </c>
      <c r="J9666" s="272" t="s">
        <v>4231</v>
      </c>
      <c r="AL9666" s="144">
        <v>0.20833333333333334</v>
      </c>
      <c r="AM9666" s="144">
        <v>0</v>
      </c>
      <c r="AN9666" s="144">
        <v>0</v>
      </c>
      <c r="AO9666" s="145">
        <v>0</v>
      </c>
    </row>
    <row r="9667" spans="2:41" ht="14.5" hidden="1" x14ac:dyDescent="0.35">
      <c r="B9667" s="45" t="s">
        <v>3314</v>
      </c>
      <c r="C9667" s="54">
        <v>904294</v>
      </c>
      <c r="D9667" s="54">
        <v>904294</v>
      </c>
      <c r="E9667" s="60" t="s">
        <v>3230</v>
      </c>
      <c r="F9667" s="73">
        <v>0.20833333333333334</v>
      </c>
      <c r="G9667" s="73">
        <v>0</v>
      </c>
      <c r="H9667" s="73">
        <v>0</v>
      </c>
      <c r="I9667" s="73">
        <v>0</v>
      </c>
      <c r="J9667" s="272" t="s">
        <v>4231</v>
      </c>
      <c r="AL9667" s="144">
        <v>0.20833333333333334</v>
      </c>
      <c r="AM9667" s="144">
        <v>0</v>
      </c>
      <c r="AN9667" s="144">
        <v>0</v>
      </c>
      <c r="AO9667" s="145">
        <v>0</v>
      </c>
    </row>
    <row r="9668" spans="2:41" ht="14.5" hidden="1" x14ac:dyDescent="0.35">
      <c r="B9668" s="45" t="s">
        <v>3314</v>
      </c>
      <c r="C9668" s="54">
        <v>904297</v>
      </c>
      <c r="D9668" s="54">
        <v>904298</v>
      </c>
      <c r="E9668" s="60" t="s">
        <v>3230</v>
      </c>
      <c r="F9668" s="73">
        <v>0.20833333333333334</v>
      </c>
      <c r="G9668" s="73">
        <v>0</v>
      </c>
      <c r="H9668" s="73">
        <v>0</v>
      </c>
      <c r="I9668" s="73">
        <v>0</v>
      </c>
      <c r="J9668" s="272" t="s">
        <v>4231</v>
      </c>
      <c r="AL9668" s="144">
        <v>0.20833333333333334</v>
      </c>
      <c r="AM9668" s="144">
        <v>0</v>
      </c>
      <c r="AN9668" s="144">
        <v>0</v>
      </c>
      <c r="AO9668" s="145">
        <v>0</v>
      </c>
    </row>
    <row r="9669" spans="2:41" ht="14.5" hidden="1" x14ac:dyDescent="0.35">
      <c r="B9669" s="45" t="s">
        <v>3314</v>
      </c>
      <c r="C9669" s="54">
        <v>904417</v>
      </c>
      <c r="D9669" s="54">
        <v>904417</v>
      </c>
      <c r="E9669" s="60" t="s">
        <v>3230</v>
      </c>
      <c r="F9669" s="73">
        <v>0.20833333333333334</v>
      </c>
      <c r="G9669" s="73">
        <v>0</v>
      </c>
      <c r="H9669" s="73">
        <v>0</v>
      </c>
      <c r="I9669" s="73">
        <v>0</v>
      </c>
      <c r="J9669" s="272" t="s">
        <v>4231</v>
      </c>
      <c r="AL9669" s="144">
        <v>0.20833333333333334</v>
      </c>
      <c r="AM9669" s="144">
        <v>0</v>
      </c>
      <c r="AN9669" s="144">
        <v>0</v>
      </c>
      <c r="AO9669" s="145">
        <v>0</v>
      </c>
    </row>
    <row r="9670" spans="2:41" ht="14.5" hidden="1" x14ac:dyDescent="0.35">
      <c r="B9670" s="45" t="s">
        <v>3314</v>
      </c>
      <c r="C9670" s="54">
        <v>904454</v>
      </c>
      <c r="D9670" s="54">
        <v>904454</v>
      </c>
      <c r="E9670" s="60" t="s">
        <v>3230</v>
      </c>
      <c r="F9670" s="73">
        <v>0.20833333333333334</v>
      </c>
      <c r="G9670" s="73">
        <v>0</v>
      </c>
      <c r="H9670" s="73">
        <v>0</v>
      </c>
      <c r="I9670" s="73">
        <v>0</v>
      </c>
      <c r="J9670" s="272" t="s">
        <v>4231</v>
      </c>
      <c r="AL9670" s="144">
        <v>0.20833333333333334</v>
      </c>
      <c r="AM9670" s="144">
        <v>0</v>
      </c>
      <c r="AN9670" s="144">
        <v>0</v>
      </c>
      <c r="AO9670" s="145">
        <v>0</v>
      </c>
    </row>
    <row r="9671" spans="2:41" ht="14.5" hidden="1" x14ac:dyDescent="0.35">
      <c r="B9671" s="45" t="s">
        <v>3314</v>
      </c>
      <c r="C9671" s="54">
        <v>904483</v>
      </c>
      <c r="D9671" s="54">
        <v>904483</v>
      </c>
      <c r="E9671" s="60" t="s">
        <v>3230</v>
      </c>
      <c r="F9671" s="73">
        <v>0.20833333333333334</v>
      </c>
      <c r="G9671" s="73">
        <v>0</v>
      </c>
      <c r="H9671" s="73">
        <v>0</v>
      </c>
      <c r="I9671" s="73">
        <v>0</v>
      </c>
      <c r="J9671" s="272" t="s">
        <v>4231</v>
      </c>
      <c r="AL9671" s="144">
        <v>0.20833333333333334</v>
      </c>
      <c r="AM9671" s="144">
        <v>0</v>
      </c>
      <c r="AN9671" s="144">
        <v>0</v>
      </c>
      <c r="AO9671" s="145">
        <v>0</v>
      </c>
    </row>
    <row r="9672" spans="2:41" ht="14.5" hidden="1" x14ac:dyDescent="0.35">
      <c r="B9672" s="45" t="s">
        <v>3314</v>
      </c>
      <c r="C9672" s="54">
        <v>904631</v>
      </c>
      <c r="D9672" s="54">
        <v>904639</v>
      </c>
      <c r="E9672" s="60" t="s">
        <v>3230</v>
      </c>
      <c r="F9672" s="73">
        <v>0.20833333333333334</v>
      </c>
      <c r="G9672" s="73">
        <v>0</v>
      </c>
      <c r="H9672" s="73">
        <v>0</v>
      </c>
      <c r="I9672" s="73">
        <v>0</v>
      </c>
      <c r="J9672" s="272" t="s">
        <v>4231</v>
      </c>
      <c r="AL9672" s="144">
        <v>0.20833333333333334</v>
      </c>
      <c r="AM9672" s="144">
        <v>0</v>
      </c>
      <c r="AN9672" s="144">
        <v>0</v>
      </c>
      <c r="AO9672" s="145">
        <v>0</v>
      </c>
    </row>
    <row r="9673" spans="2:41" ht="14.5" hidden="1" x14ac:dyDescent="0.35">
      <c r="B9673" s="45" t="s">
        <v>3314</v>
      </c>
      <c r="C9673" s="54">
        <v>904786</v>
      </c>
      <c r="D9673" s="54">
        <v>904786</v>
      </c>
      <c r="E9673" s="60" t="s">
        <v>3230</v>
      </c>
      <c r="F9673" s="73">
        <v>0.20833333333333334</v>
      </c>
      <c r="G9673" s="73">
        <v>0</v>
      </c>
      <c r="H9673" s="73">
        <v>0</v>
      </c>
      <c r="I9673" s="73">
        <v>0</v>
      </c>
      <c r="J9673" s="272" t="s">
        <v>4231</v>
      </c>
      <c r="AL9673" s="144">
        <v>0.20833333333333334</v>
      </c>
      <c r="AM9673" s="144">
        <v>0</v>
      </c>
      <c r="AN9673" s="144">
        <v>0</v>
      </c>
      <c r="AO9673" s="145">
        <v>0</v>
      </c>
    </row>
    <row r="9674" spans="2:41" ht="14.5" hidden="1" x14ac:dyDescent="0.35">
      <c r="B9674" s="45" t="s">
        <v>3314</v>
      </c>
      <c r="C9674" s="54">
        <v>904825</v>
      </c>
      <c r="D9674" s="54">
        <v>904825</v>
      </c>
      <c r="E9674" s="60" t="s">
        <v>3230</v>
      </c>
      <c r="F9674" s="73">
        <v>0.20833333333333334</v>
      </c>
      <c r="G9674" s="73">
        <v>0</v>
      </c>
      <c r="H9674" s="73">
        <v>0</v>
      </c>
      <c r="I9674" s="73">
        <v>0</v>
      </c>
      <c r="J9674" s="272" t="s">
        <v>4231</v>
      </c>
      <c r="AL9674" s="144">
        <v>0.20833333333333334</v>
      </c>
      <c r="AM9674" s="144">
        <v>0</v>
      </c>
      <c r="AN9674" s="144">
        <v>0</v>
      </c>
      <c r="AO9674" s="145">
        <v>0</v>
      </c>
    </row>
    <row r="9675" spans="2:41" ht="14.5" hidden="1" x14ac:dyDescent="0.35">
      <c r="B9675" s="45" t="s">
        <v>3314</v>
      </c>
      <c r="C9675" s="54">
        <v>904896</v>
      </c>
      <c r="D9675" s="54">
        <v>904896</v>
      </c>
      <c r="E9675" s="60" t="s">
        <v>3230</v>
      </c>
      <c r="F9675" s="73">
        <v>0.20833333333333334</v>
      </c>
      <c r="G9675" s="73">
        <v>0</v>
      </c>
      <c r="H9675" s="73">
        <v>0</v>
      </c>
      <c r="I9675" s="73">
        <v>0</v>
      </c>
      <c r="J9675" s="272" t="s">
        <v>4231</v>
      </c>
      <c r="AL9675" s="144">
        <v>0.20833333333333334</v>
      </c>
      <c r="AM9675" s="144">
        <v>0</v>
      </c>
      <c r="AN9675" s="144">
        <v>0</v>
      </c>
      <c r="AO9675" s="145">
        <v>0</v>
      </c>
    </row>
    <row r="9676" spans="2:41" ht="14.5" hidden="1" x14ac:dyDescent="0.35">
      <c r="B9676" s="45" t="s">
        <v>3314</v>
      </c>
      <c r="C9676" s="54">
        <v>904901</v>
      </c>
      <c r="D9676" s="54">
        <v>904902</v>
      </c>
      <c r="E9676" s="60" t="s">
        <v>3230</v>
      </c>
      <c r="F9676" s="73">
        <v>0.20833333333333334</v>
      </c>
      <c r="G9676" s="73">
        <v>0</v>
      </c>
      <c r="H9676" s="73">
        <v>0</v>
      </c>
      <c r="I9676" s="73">
        <v>0</v>
      </c>
      <c r="J9676" s="272" t="s">
        <v>4231</v>
      </c>
      <c r="AL9676" s="144">
        <v>0.20833333333333334</v>
      </c>
      <c r="AM9676" s="144">
        <v>0</v>
      </c>
      <c r="AN9676" s="144">
        <v>0</v>
      </c>
      <c r="AO9676" s="145">
        <v>0</v>
      </c>
    </row>
    <row r="9677" spans="2:41" ht="14.5" hidden="1" x14ac:dyDescent="0.35">
      <c r="B9677" s="45" t="s">
        <v>3314</v>
      </c>
      <c r="C9677" s="54">
        <v>904904</v>
      </c>
      <c r="D9677" s="54">
        <v>904904</v>
      </c>
      <c r="E9677" s="60" t="s">
        <v>3230</v>
      </c>
      <c r="F9677" s="73">
        <v>0.20833333333333334</v>
      </c>
      <c r="G9677" s="73">
        <v>0</v>
      </c>
      <c r="H9677" s="73">
        <v>0</v>
      </c>
      <c r="I9677" s="73">
        <v>0</v>
      </c>
      <c r="J9677" s="272" t="s">
        <v>4231</v>
      </c>
      <c r="AL9677" s="144">
        <v>0.20833333333333334</v>
      </c>
      <c r="AM9677" s="144">
        <v>0</v>
      </c>
      <c r="AN9677" s="144">
        <v>0</v>
      </c>
      <c r="AO9677" s="145">
        <v>0</v>
      </c>
    </row>
    <row r="9678" spans="2:41" ht="14.5" hidden="1" x14ac:dyDescent="0.35">
      <c r="B9678" s="45" t="s">
        <v>3314</v>
      </c>
      <c r="C9678" s="54">
        <v>904914</v>
      </c>
      <c r="D9678" s="54">
        <v>904914</v>
      </c>
      <c r="E9678" s="60" t="s">
        <v>3230</v>
      </c>
      <c r="F9678" s="73">
        <v>0.20833333333333334</v>
      </c>
      <c r="G9678" s="73">
        <v>0</v>
      </c>
      <c r="H9678" s="73">
        <v>0</v>
      </c>
      <c r="I9678" s="73">
        <v>0</v>
      </c>
      <c r="J9678" s="272" t="s">
        <v>4231</v>
      </c>
      <c r="AL9678" s="144">
        <v>0.20833333333333334</v>
      </c>
      <c r="AM9678" s="144">
        <v>0</v>
      </c>
      <c r="AN9678" s="144">
        <v>0</v>
      </c>
      <c r="AO9678" s="145">
        <v>0</v>
      </c>
    </row>
    <row r="9679" spans="2:41" ht="14.5" hidden="1" x14ac:dyDescent="0.35">
      <c r="B9679" s="45" t="s">
        <v>3314</v>
      </c>
      <c r="C9679" s="54">
        <v>905441</v>
      </c>
      <c r="D9679" s="54">
        <v>905443</v>
      </c>
      <c r="E9679" s="60" t="s">
        <v>3230</v>
      </c>
      <c r="F9679" s="73">
        <v>0.20833333333333334</v>
      </c>
      <c r="G9679" s="73">
        <v>0</v>
      </c>
      <c r="H9679" s="73">
        <v>0</v>
      </c>
      <c r="I9679" s="73">
        <v>0</v>
      </c>
      <c r="J9679" s="272" t="s">
        <v>4231</v>
      </c>
      <c r="AL9679" s="144">
        <v>0.20833333333333334</v>
      </c>
      <c r="AM9679" s="144">
        <v>0</v>
      </c>
      <c r="AN9679" s="144">
        <v>0</v>
      </c>
      <c r="AO9679" s="145">
        <v>0</v>
      </c>
    </row>
    <row r="9680" spans="2:41" ht="14.5" hidden="1" x14ac:dyDescent="0.35">
      <c r="B9680" s="45" t="s">
        <v>3314</v>
      </c>
      <c r="C9680" s="54">
        <v>905851</v>
      </c>
      <c r="D9680" s="54">
        <v>905851</v>
      </c>
      <c r="E9680" s="60" t="s">
        <v>3230</v>
      </c>
      <c r="F9680" s="73">
        <v>0.20833333333333334</v>
      </c>
      <c r="G9680" s="73">
        <v>0</v>
      </c>
      <c r="H9680" s="73">
        <v>0</v>
      </c>
      <c r="I9680" s="73">
        <v>0</v>
      </c>
      <c r="J9680" s="272" t="s">
        <v>4231</v>
      </c>
      <c r="AL9680" s="144">
        <v>0.20833333333333334</v>
      </c>
      <c r="AM9680" s="144">
        <v>0</v>
      </c>
      <c r="AN9680" s="144">
        <v>0</v>
      </c>
      <c r="AO9680" s="145">
        <v>0</v>
      </c>
    </row>
    <row r="9681" spans="2:41" ht="14.5" hidden="1" x14ac:dyDescent="0.35">
      <c r="B9681" s="45" t="s">
        <v>3314</v>
      </c>
      <c r="C9681" s="54">
        <v>905937</v>
      </c>
      <c r="D9681" s="54">
        <v>905937</v>
      </c>
      <c r="E9681" s="60" t="s">
        <v>3230</v>
      </c>
      <c r="F9681" s="73">
        <v>0.20833333333333334</v>
      </c>
      <c r="G9681" s="73">
        <v>0</v>
      </c>
      <c r="H9681" s="73">
        <v>0</v>
      </c>
      <c r="I9681" s="73">
        <v>0</v>
      </c>
      <c r="J9681" s="272" t="s">
        <v>4231</v>
      </c>
      <c r="AL9681" s="144">
        <v>0.20833333333333334</v>
      </c>
      <c r="AM9681" s="144">
        <v>0</v>
      </c>
      <c r="AN9681" s="144">
        <v>0</v>
      </c>
      <c r="AO9681" s="145">
        <v>0</v>
      </c>
    </row>
    <row r="9682" spans="2:41" ht="14.5" hidden="1" x14ac:dyDescent="0.35">
      <c r="B9682" s="45" t="s">
        <v>3314</v>
      </c>
      <c r="C9682" s="54">
        <v>907504</v>
      </c>
      <c r="D9682" s="54">
        <v>907504</v>
      </c>
      <c r="E9682" s="60" t="s">
        <v>3230</v>
      </c>
      <c r="F9682" s="73">
        <v>0.20833333333333334</v>
      </c>
      <c r="G9682" s="73">
        <v>0</v>
      </c>
      <c r="H9682" s="73">
        <v>0</v>
      </c>
      <c r="I9682" s="73">
        <v>0</v>
      </c>
      <c r="J9682" s="272" t="s">
        <v>4231</v>
      </c>
      <c r="AL9682" s="144">
        <v>0.20833333333333334</v>
      </c>
      <c r="AM9682" s="144">
        <v>0</v>
      </c>
      <c r="AN9682" s="144">
        <v>0</v>
      </c>
      <c r="AO9682" s="145">
        <v>0</v>
      </c>
    </row>
    <row r="9683" spans="2:41" ht="14.5" hidden="1" x14ac:dyDescent="0.35">
      <c r="B9683" s="45" t="s">
        <v>3314</v>
      </c>
      <c r="C9683" s="54">
        <v>907658</v>
      </c>
      <c r="D9683" s="54">
        <v>907658</v>
      </c>
      <c r="E9683" s="60" t="s">
        <v>3230</v>
      </c>
      <c r="F9683" s="73">
        <v>0.20833333333333334</v>
      </c>
      <c r="G9683" s="73">
        <v>0</v>
      </c>
      <c r="H9683" s="73">
        <v>0</v>
      </c>
      <c r="I9683" s="73">
        <v>0</v>
      </c>
      <c r="J9683" s="272" t="s">
        <v>4231</v>
      </c>
      <c r="AL9683" s="144">
        <v>0.20833333333333334</v>
      </c>
      <c r="AM9683" s="144">
        <v>0</v>
      </c>
      <c r="AN9683" s="144">
        <v>0</v>
      </c>
      <c r="AO9683" s="145">
        <v>0</v>
      </c>
    </row>
    <row r="9684" spans="2:41" ht="14.5" hidden="1" x14ac:dyDescent="0.35">
      <c r="B9684" s="45" t="s">
        <v>3314</v>
      </c>
      <c r="C9684" s="54">
        <v>907925</v>
      </c>
      <c r="D9684" s="54">
        <v>907925</v>
      </c>
      <c r="E9684" s="60" t="s">
        <v>3230</v>
      </c>
      <c r="F9684" s="73">
        <v>0.20833333333333334</v>
      </c>
      <c r="G9684" s="73">
        <v>0</v>
      </c>
      <c r="H9684" s="73">
        <v>0</v>
      </c>
      <c r="I9684" s="73">
        <v>0</v>
      </c>
      <c r="J9684" s="272" t="s">
        <v>4231</v>
      </c>
      <c r="AL9684" s="144">
        <v>0.20833333333333334</v>
      </c>
      <c r="AM9684" s="144">
        <v>0</v>
      </c>
      <c r="AN9684" s="144">
        <v>0</v>
      </c>
      <c r="AO9684" s="145">
        <v>0</v>
      </c>
    </row>
    <row r="9685" spans="2:41" ht="14.5" hidden="1" x14ac:dyDescent="0.35">
      <c r="B9685" s="45" t="s">
        <v>3314</v>
      </c>
      <c r="C9685" s="54">
        <v>907927</v>
      </c>
      <c r="D9685" s="54">
        <v>907927</v>
      </c>
      <c r="E9685" s="60" t="s">
        <v>3230</v>
      </c>
      <c r="F9685" s="73">
        <v>0.20833333333333334</v>
      </c>
      <c r="G9685" s="73">
        <v>0</v>
      </c>
      <c r="H9685" s="73">
        <v>0</v>
      </c>
      <c r="I9685" s="73">
        <v>0</v>
      </c>
      <c r="J9685" s="272" t="s">
        <v>4231</v>
      </c>
      <c r="AL9685" s="144">
        <v>0.20833333333333334</v>
      </c>
      <c r="AM9685" s="144">
        <v>0</v>
      </c>
      <c r="AN9685" s="144">
        <v>0</v>
      </c>
      <c r="AO9685" s="145">
        <v>0</v>
      </c>
    </row>
    <row r="9686" spans="2:41" ht="14.5" hidden="1" x14ac:dyDescent="0.35">
      <c r="B9686" s="45" t="s">
        <v>3314</v>
      </c>
      <c r="C9686" s="54">
        <v>907929</v>
      </c>
      <c r="D9686" s="54">
        <v>907929</v>
      </c>
      <c r="E9686" s="60" t="s">
        <v>3230</v>
      </c>
      <c r="F9686" s="73">
        <v>0.20833333333333334</v>
      </c>
      <c r="G9686" s="73">
        <v>0</v>
      </c>
      <c r="H9686" s="73">
        <v>0</v>
      </c>
      <c r="I9686" s="73">
        <v>0</v>
      </c>
      <c r="J9686" s="272" t="s">
        <v>4231</v>
      </c>
      <c r="AL9686" s="144">
        <v>0.20833333333333334</v>
      </c>
      <c r="AM9686" s="144">
        <v>0</v>
      </c>
      <c r="AN9686" s="144">
        <v>0</v>
      </c>
      <c r="AO9686" s="145">
        <v>0</v>
      </c>
    </row>
    <row r="9687" spans="2:41" ht="14.5" hidden="1" x14ac:dyDescent="0.35">
      <c r="B9687" s="45" t="s">
        <v>3314</v>
      </c>
      <c r="C9687" s="54">
        <v>908040</v>
      </c>
      <c r="D9687" s="54">
        <v>908041</v>
      </c>
      <c r="E9687" s="60" t="s">
        <v>3230</v>
      </c>
      <c r="F9687" s="73">
        <v>0.20833333333333334</v>
      </c>
      <c r="G9687" s="73">
        <v>0</v>
      </c>
      <c r="H9687" s="73">
        <v>0</v>
      </c>
      <c r="I9687" s="73">
        <v>0</v>
      </c>
      <c r="J9687" s="272" t="s">
        <v>4231</v>
      </c>
      <c r="AL9687" s="144">
        <v>0.20833333333333334</v>
      </c>
      <c r="AM9687" s="144">
        <v>0</v>
      </c>
      <c r="AN9687" s="144">
        <v>0</v>
      </c>
      <c r="AO9687" s="145">
        <v>0</v>
      </c>
    </row>
    <row r="9688" spans="2:41" ht="14.5" hidden="1" x14ac:dyDescent="0.35">
      <c r="B9688" s="45" t="s">
        <v>3314</v>
      </c>
      <c r="C9688" s="54">
        <v>908044</v>
      </c>
      <c r="D9688" s="54">
        <v>908045</v>
      </c>
      <c r="E9688" s="60" t="s">
        <v>3230</v>
      </c>
      <c r="F9688" s="73">
        <v>0.20833333333333334</v>
      </c>
      <c r="G9688" s="73">
        <v>0</v>
      </c>
      <c r="H9688" s="73">
        <v>0</v>
      </c>
      <c r="I9688" s="73">
        <v>0</v>
      </c>
      <c r="J9688" s="272" t="s">
        <v>4231</v>
      </c>
      <c r="AL9688" s="144">
        <v>0.20833333333333334</v>
      </c>
      <c r="AM9688" s="144">
        <v>0</v>
      </c>
      <c r="AN9688" s="144">
        <v>0</v>
      </c>
      <c r="AO9688" s="145">
        <v>0</v>
      </c>
    </row>
    <row r="9689" spans="2:41" ht="14.5" hidden="1" x14ac:dyDescent="0.35">
      <c r="B9689" s="45" t="s">
        <v>3314</v>
      </c>
      <c r="C9689" s="54">
        <v>908047</v>
      </c>
      <c r="D9689" s="54">
        <v>908047</v>
      </c>
      <c r="E9689" s="60" t="s">
        <v>3230</v>
      </c>
      <c r="F9689" s="73">
        <v>0.20833333333333334</v>
      </c>
      <c r="G9689" s="73">
        <v>0</v>
      </c>
      <c r="H9689" s="73">
        <v>0</v>
      </c>
      <c r="I9689" s="73">
        <v>0</v>
      </c>
      <c r="J9689" s="272" t="s">
        <v>4231</v>
      </c>
      <c r="AL9689" s="144">
        <v>0.20833333333333334</v>
      </c>
      <c r="AM9689" s="144">
        <v>0</v>
      </c>
      <c r="AN9689" s="144">
        <v>0</v>
      </c>
      <c r="AO9689" s="145">
        <v>0</v>
      </c>
    </row>
    <row r="9690" spans="2:41" ht="14.5" hidden="1" x14ac:dyDescent="0.35">
      <c r="B9690" s="45" t="s">
        <v>3314</v>
      </c>
      <c r="C9690" s="54">
        <v>908049</v>
      </c>
      <c r="D9690" s="54">
        <v>908049</v>
      </c>
      <c r="E9690" s="60" t="s">
        <v>3230</v>
      </c>
      <c r="F9690" s="73">
        <v>0.20833333333333334</v>
      </c>
      <c r="G9690" s="73">
        <v>0</v>
      </c>
      <c r="H9690" s="73">
        <v>0</v>
      </c>
      <c r="I9690" s="73">
        <v>0</v>
      </c>
      <c r="J9690" s="272" t="s">
        <v>4231</v>
      </c>
      <c r="AL9690" s="144">
        <v>0.20833333333333334</v>
      </c>
      <c r="AM9690" s="144">
        <v>0</v>
      </c>
      <c r="AN9690" s="144">
        <v>0</v>
      </c>
      <c r="AO9690" s="145">
        <v>0</v>
      </c>
    </row>
    <row r="9691" spans="2:41" ht="14.5" hidden="1" x14ac:dyDescent="0.35">
      <c r="B9691" s="45" t="s">
        <v>3314</v>
      </c>
      <c r="C9691" s="54">
        <v>908063</v>
      </c>
      <c r="D9691" s="54">
        <v>908063</v>
      </c>
      <c r="E9691" s="60" t="s">
        <v>3230</v>
      </c>
      <c r="F9691" s="73">
        <v>0.20833333333333334</v>
      </c>
      <c r="G9691" s="73">
        <v>0</v>
      </c>
      <c r="H9691" s="73">
        <v>0</v>
      </c>
      <c r="I9691" s="73">
        <v>0</v>
      </c>
      <c r="J9691" s="272" t="s">
        <v>4231</v>
      </c>
      <c r="AL9691" s="144">
        <v>0.20833333333333334</v>
      </c>
      <c r="AM9691" s="144">
        <v>0</v>
      </c>
      <c r="AN9691" s="144">
        <v>0</v>
      </c>
      <c r="AO9691" s="145">
        <v>0</v>
      </c>
    </row>
    <row r="9692" spans="2:41" ht="14.5" hidden="1" x14ac:dyDescent="0.35">
      <c r="B9692" s="45" t="s">
        <v>3314</v>
      </c>
      <c r="C9692" s="54">
        <v>908328</v>
      </c>
      <c r="D9692" s="54">
        <v>908328</v>
      </c>
      <c r="E9692" s="60" t="s">
        <v>3230</v>
      </c>
      <c r="F9692" s="73">
        <v>0.20833333333333334</v>
      </c>
      <c r="G9692" s="73">
        <v>0</v>
      </c>
      <c r="H9692" s="73">
        <v>0</v>
      </c>
      <c r="I9692" s="73">
        <v>0</v>
      </c>
      <c r="J9692" s="272" t="s">
        <v>4231</v>
      </c>
      <c r="AL9692" s="144">
        <v>0.20833333333333334</v>
      </c>
      <c r="AM9692" s="144">
        <v>0</v>
      </c>
      <c r="AN9692" s="144">
        <v>0</v>
      </c>
      <c r="AO9692" s="145">
        <v>0</v>
      </c>
    </row>
    <row r="9693" spans="2:41" ht="14.5" hidden="1" x14ac:dyDescent="0.35">
      <c r="B9693" s="45" t="s">
        <v>3314</v>
      </c>
      <c r="C9693" s="54">
        <v>908481</v>
      </c>
      <c r="D9693" s="54">
        <v>908482</v>
      </c>
      <c r="E9693" s="60" t="s">
        <v>3230</v>
      </c>
      <c r="F9693" s="73">
        <v>0.20833333333333334</v>
      </c>
      <c r="G9693" s="73">
        <v>0</v>
      </c>
      <c r="H9693" s="73">
        <v>0</v>
      </c>
      <c r="I9693" s="73">
        <v>0</v>
      </c>
      <c r="J9693" s="272" t="s">
        <v>4231</v>
      </c>
      <c r="AL9693" s="144">
        <v>0.20833333333333334</v>
      </c>
      <c r="AM9693" s="144">
        <v>0</v>
      </c>
      <c r="AN9693" s="144">
        <v>0</v>
      </c>
      <c r="AO9693" s="145">
        <v>0</v>
      </c>
    </row>
    <row r="9694" spans="2:41" ht="14.5" hidden="1" x14ac:dyDescent="0.35">
      <c r="B9694" s="45" t="s">
        <v>3314</v>
      </c>
      <c r="C9694" s="54">
        <v>908484</v>
      </c>
      <c r="D9694" s="54">
        <v>908484</v>
      </c>
      <c r="E9694" s="60" t="s">
        <v>3230</v>
      </c>
      <c r="F9694" s="73">
        <v>0.20833333333333334</v>
      </c>
      <c r="G9694" s="73">
        <v>0</v>
      </c>
      <c r="H9694" s="73">
        <v>0</v>
      </c>
      <c r="I9694" s="73">
        <v>0</v>
      </c>
      <c r="J9694" s="272" t="s">
        <v>4231</v>
      </c>
      <c r="AL9694" s="144">
        <v>0.20833333333333334</v>
      </c>
      <c r="AM9694" s="144">
        <v>0</v>
      </c>
      <c r="AN9694" s="144">
        <v>0</v>
      </c>
      <c r="AO9694" s="145">
        <v>0</v>
      </c>
    </row>
    <row r="9695" spans="2:41" ht="14.5" hidden="1" x14ac:dyDescent="0.35">
      <c r="B9695" s="45" t="s">
        <v>3314</v>
      </c>
      <c r="C9695" s="54">
        <v>908486</v>
      </c>
      <c r="D9695" s="54">
        <v>908487</v>
      </c>
      <c r="E9695" s="60" t="s">
        <v>3230</v>
      </c>
      <c r="F9695" s="73">
        <v>0.20833333333333334</v>
      </c>
      <c r="G9695" s="73">
        <v>0</v>
      </c>
      <c r="H9695" s="73">
        <v>0</v>
      </c>
      <c r="I9695" s="73">
        <v>0</v>
      </c>
      <c r="J9695" s="272" t="s">
        <v>4231</v>
      </c>
      <c r="AL9695" s="144">
        <v>0.20833333333333334</v>
      </c>
      <c r="AM9695" s="144">
        <v>0</v>
      </c>
      <c r="AN9695" s="144">
        <v>0</v>
      </c>
      <c r="AO9695" s="145">
        <v>0</v>
      </c>
    </row>
    <row r="9696" spans="2:41" ht="14.5" hidden="1" x14ac:dyDescent="0.35">
      <c r="B9696" s="45" t="s">
        <v>3314</v>
      </c>
      <c r="C9696" s="54">
        <v>908489</v>
      </c>
      <c r="D9696" s="54">
        <v>908489</v>
      </c>
      <c r="E9696" s="60" t="s">
        <v>3230</v>
      </c>
      <c r="F9696" s="73">
        <v>0.20833333333333334</v>
      </c>
      <c r="G9696" s="73">
        <v>0</v>
      </c>
      <c r="H9696" s="73">
        <v>0</v>
      </c>
      <c r="I9696" s="73">
        <v>0</v>
      </c>
      <c r="J9696" s="272" t="s">
        <v>4231</v>
      </c>
      <c r="AL9696" s="144">
        <v>0.20833333333333334</v>
      </c>
      <c r="AM9696" s="144">
        <v>0</v>
      </c>
      <c r="AN9696" s="144">
        <v>0</v>
      </c>
      <c r="AO9696" s="145">
        <v>0</v>
      </c>
    </row>
    <row r="9697" spans="2:41" ht="14.5" hidden="1" x14ac:dyDescent="0.35">
      <c r="B9697" s="45" t="s">
        <v>3314</v>
      </c>
      <c r="C9697" s="54">
        <v>908591</v>
      </c>
      <c r="D9697" s="54">
        <v>908591</v>
      </c>
      <c r="E9697" s="60" t="s">
        <v>3230</v>
      </c>
      <c r="F9697" s="73">
        <v>0.20833333333333334</v>
      </c>
      <c r="G9697" s="73">
        <v>0</v>
      </c>
      <c r="H9697" s="73">
        <v>0</v>
      </c>
      <c r="I9697" s="73">
        <v>0</v>
      </c>
      <c r="J9697" s="272" t="s">
        <v>4231</v>
      </c>
      <c r="AL9697" s="144">
        <v>0.20833333333333334</v>
      </c>
      <c r="AM9697" s="144">
        <v>0</v>
      </c>
      <c r="AN9697" s="144">
        <v>0</v>
      </c>
      <c r="AO9697" s="145">
        <v>0</v>
      </c>
    </row>
    <row r="9698" spans="2:41" ht="14.5" hidden="1" x14ac:dyDescent="0.35">
      <c r="B9698" s="45" t="s">
        <v>3314</v>
      </c>
      <c r="C9698" s="54">
        <v>908594</v>
      </c>
      <c r="D9698" s="54">
        <v>908594</v>
      </c>
      <c r="E9698" s="60" t="s">
        <v>3230</v>
      </c>
      <c r="F9698" s="73">
        <v>0.20833333333333334</v>
      </c>
      <c r="G9698" s="73">
        <v>0</v>
      </c>
      <c r="H9698" s="73">
        <v>0</v>
      </c>
      <c r="I9698" s="73">
        <v>0</v>
      </c>
      <c r="J9698" s="272" t="s">
        <v>4231</v>
      </c>
      <c r="AL9698" s="144">
        <v>0.20833333333333334</v>
      </c>
      <c r="AM9698" s="144">
        <v>0</v>
      </c>
      <c r="AN9698" s="144">
        <v>0</v>
      </c>
      <c r="AO9698" s="145">
        <v>0</v>
      </c>
    </row>
    <row r="9699" spans="2:41" ht="14.5" hidden="1" x14ac:dyDescent="0.35">
      <c r="B9699" s="45" t="s">
        <v>3314</v>
      </c>
      <c r="C9699" s="54">
        <v>908596</v>
      </c>
      <c r="D9699" s="54">
        <v>908598</v>
      </c>
      <c r="E9699" s="60" t="s">
        <v>3230</v>
      </c>
      <c r="F9699" s="73">
        <v>0.20833333333333334</v>
      </c>
      <c r="G9699" s="73">
        <v>0</v>
      </c>
      <c r="H9699" s="73">
        <v>0</v>
      </c>
      <c r="I9699" s="73">
        <v>0</v>
      </c>
      <c r="J9699" s="272" t="s">
        <v>4231</v>
      </c>
      <c r="AL9699" s="144">
        <v>0.20833333333333334</v>
      </c>
      <c r="AM9699" s="144">
        <v>0</v>
      </c>
      <c r="AN9699" s="144">
        <v>0</v>
      </c>
      <c r="AO9699" s="145">
        <v>0</v>
      </c>
    </row>
    <row r="9700" spans="2:41" ht="14.5" hidden="1" x14ac:dyDescent="0.35">
      <c r="B9700" s="45" t="s">
        <v>3314</v>
      </c>
      <c r="C9700" s="54">
        <v>908620</v>
      </c>
      <c r="D9700" s="54">
        <v>908622</v>
      </c>
      <c r="E9700" s="60" t="s">
        <v>3230</v>
      </c>
      <c r="F9700" s="73">
        <v>0.20833333333333334</v>
      </c>
      <c r="G9700" s="73">
        <v>0</v>
      </c>
      <c r="H9700" s="73">
        <v>0</v>
      </c>
      <c r="I9700" s="73">
        <v>0</v>
      </c>
      <c r="J9700" s="272" t="s">
        <v>4231</v>
      </c>
      <c r="AL9700" s="144">
        <v>0.20833333333333334</v>
      </c>
      <c r="AM9700" s="144">
        <v>0</v>
      </c>
      <c r="AN9700" s="144">
        <v>0</v>
      </c>
      <c r="AO9700" s="145">
        <v>0</v>
      </c>
    </row>
    <row r="9701" spans="2:41" ht="14.5" hidden="1" x14ac:dyDescent="0.35">
      <c r="B9701" s="45" t="s">
        <v>3314</v>
      </c>
      <c r="C9701" s="54">
        <v>909280</v>
      </c>
      <c r="D9701" s="54">
        <v>909280</v>
      </c>
      <c r="E9701" s="60" t="s">
        <v>3230</v>
      </c>
      <c r="F9701" s="73">
        <v>0.20833333333333334</v>
      </c>
      <c r="G9701" s="73">
        <v>0</v>
      </c>
      <c r="H9701" s="73">
        <v>0</v>
      </c>
      <c r="I9701" s="73">
        <v>0</v>
      </c>
      <c r="J9701" s="272" t="s">
        <v>4231</v>
      </c>
      <c r="AL9701" s="144">
        <v>0.20833333333333334</v>
      </c>
      <c r="AM9701" s="144">
        <v>0</v>
      </c>
      <c r="AN9701" s="144">
        <v>0</v>
      </c>
      <c r="AO9701" s="145">
        <v>0</v>
      </c>
    </row>
    <row r="9702" spans="2:41" ht="14.5" hidden="1" x14ac:dyDescent="0.35">
      <c r="B9702" s="45" t="s">
        <v>3314</v>
      </c>
      <c r="C9702" s="54">
        <v>909282</v>
      </c>
      <c r="D9702" s="54">
        <v>909282</v>
      </c>
      <c r="E9702" s="60" t="s">
        <v>3230</v>
      </c>
      <c r="F9702" s="73">
        <v>0.20833333333333334</v>
      </c>
      <c r="G9702" s="73">
        <v>0</v>
      </c>
      <c r="H9702" s="73">
        <v>0</v>
      </c>
      <c r="I9702" s="73">
        <v>0</v>
      </c>
      <c r="J9702" s="272" t="s">
        <v>4231</v>
      </c>
      <c r="AL9702" s="144">
        <v>0.20833333333333334</v>
      </c>
      <c r="AM9702" s="144">
        <v>0</v>
      </c>
      <c r="AN9702" s="144">
        <v>0</v>
      </c>
      <c r="AO9702" s="145">
        <v>0</v>
      </c>
    </row>
    <row r="9703" spans="2:41" ht="14.5" hidden="1" x14ac:dyDescent="0.35">
      <c r="B9703" s="45" t="s">
        <v>3314</v>
      </c>
      <c r="C9703" s="54">
        <v>909286</v>
      </c>
      <c r="D9703" s="54">
        <v>909288</v>
      </c>
      <c r="E9703" s="60" t="s">
        <v>3230</v>
      </c>
      <c r="F9703" s="73">
        <v>0.20833333333333334</v>
      </c>
      <c r="G9703" s="73">
        <v>0</v>
      </c>
      <c r="H9703" s="73">
        <v>0</v>
      </c>
      <c r="I9703" s="73">
        <v>0</v>
      </c>
      <c r="J9703" s="272" t="s">
        <v>4231</v>
      </c>
      <c r="AL9703" s="144">
        <v>0.20833333333333334</v>
      </c>
      <c r="AM9703" s="144">
        <v>0</v>
      </c>
      <c r="AN9703" s="144">
        <v>0</v>
      </c>
      <c r="AO9703" s="145">
        <v>0</v>
      </c>
    </row>
    <row r="9704" spans="2:41" ht="14.5" hidden="1" x14ac:dyDescent="0.35">
      <c r="B9704" s="45" t="s">
        <v>3314</v>
      </c>
      <c r="C9704" s="54">
        <v>909970</v>
      </c>
      <c r="D9704" s="54">
        <v>909970</v>
      </c>
      <c r="E9704" s="60" t="s">
        <v>3230</v>
      </c>
      <c r="F9704" s="73">
        <v>0.20833333333333334</v>
      </c>
      <c r="G9704" s="73">
        <v>0</v>
      </c>
      <c r="H9704" s="73">
        <v>0</v>
      </c>
      <c r="I9704" s="73">
        <v>0</v>
      </c>
      <c r="J9704" s="272" t="s">
        <v>4231</v>
      </c>
      <c r="AL9704" s="144">
        <v>0.20833333333333334</v>
      </c>
      <c r="AM9704" s="144">
        <v>0</v>
      </c>
      <c r="AN9704" s="144">
        <v>0</v>
      </c>
      <c r="AO9704" s="145">
        <v>0</v>
      </c>
    </row>
    <row r="9705" spans="2:41" ht="14.5" hidden="1" x14ac:dyDescent="0.35">
      <c r="B9705" s="45" t="s">
        <v>3314</v>
      </c>
      <c r="C9705" s="54">
        <v>911716</v>
      </c>
      <c r="D9705" s="54">
        <v>911716</v>
      </c>
      <c r="E9705" s="60" t="s">
        <v>3230</v>
      </c>
      <c r="F9705" s="73">
        <v>0.20833333333333334</v>
      </c>
      <c r="G9705" s="73">
        <v>0</v>
      </c>
      <c r="H9705" s="73">
        <v>0</v>
      </c>
      <c r="I9705" s="73">
        <v>0</v>
      </c>
      <c r="J9705" s="272" t="s">
        <v>4231</v>
      </c>
      <c r="AL9705" s="144">
        <v>0.20833333333333334</v>
      </c>
      <c r="AM9705" s="144">
        <v>0</v>
      </c>
      <c r="AN9705" s="144">
        <v>0</v>
      </c>
      <c r="AO9705" s="145">
        <v>0</v>
      </c>
    </row>
    <row r="9706" spans="2:41" ht="14.5" hidden="1" x14ac:dyDescent="0.35">
      <c r="B9706" s="45" t="s">
        <v>3314</v>
      </c>
      <c r="C9706" s="54">
        <v>912135</v>
      </c>
      <c r="D9706" s="54">
        <v>912135</v>
      </c>
      <c r="E9706" s="60" t="s">
        <v>3230</v>
      </c>
      <c r="F9706" s="73">
        <v>0.20833333333333334</v>
      </c>
      <c r="G9706" s="73">
        <v>0</v>
      </c>
      <c r="H9706" s="73">
        <v>0</v>
      </c>
      <c r="I9706" s="73">
        <v>0</v>
      </c>
      <c r="J9706" s="272" t="s">
        <v>4231</v>
      </c>
      <c r="AL9706" s="144">
        <v>0.20833333333333334</v>
      </c>
      <c r="AM9706" s="144">
        <v>0</v>
      </c>
      <c r="AN9706" s="144">
        <v>0</v>
      </c>
      <c r="AO9706" s="145">
        <v>0</v>
      </c>
    </row>
    <row r="9707" spans="2:41" ht="14.5" hidden="1" x14ac:dyDescent="0.35">
      <c r="B9707" s="45" t="s">
        <v>3314</v>
      </c>
      <c r="C9707" s="54">
        <v>912249</v>
      </c>
      <c r="D9707" s="54">
        <v>912249</v>
      </c>
      <c r="E9707" s="60" t="s">
        <v>3230</v>
      </c>
      <c r="F9707" s="73">
        <v>0.20833333333333334</v>
      </c>
      <c r="G9707" s="73">
        <v>0</v>
      </c>
      <c r="H9707" s="73">
        <v>0</v>
      </c>
      <c r="I9707" s="73">
        <v>0</v>
      </c>
      <c r="J9707" s="272" t="s">
        <v>4231</v>
      </c>
      <c r="AL9707" s="144">
        <v>0.20833333333333334</v>
      </c>
      <c r="AM9707" s="144">
        <v>0</v>
      </c>
      <c r="AN9707" s="144">
        <v>0</v>
      </c>
      <c r="AO9707" s="145">
        <v>0</v>
      </c>
    </row>
    <row r="9708" spans="2:41" ht="14.5" hidden="1" x14ac:dyDescent="0.35">
      <c r="B9708" s="45" t="s">
        <v>3314</v>
      </c>
      <c r="C9708" s="54">
        <v>913047</v>
      </c>
      <c r="D9708" s="54">
        <v>913047</v>
      </c>
      <c r="E9708" s="60" t="s">
        <v>3230</v>
      </c>
      <c r="F9708" s="73">
        <v>0.20833333333333334</v>
      </c>
      <c r="G9708" s="73">
        <v>0</v>
      </c>
      <c r="H9708" s="73">
        <v>0</v>
      </c>
      <c r="I9708" s="73">
        <v>0</v>
      </c>
      <c r="J9708" s="272" t="s">
        <v>4231</v>
      </c>
      <c r="AL9708" s="144">
        <v>0.20833333333333334</v>
      </c>
      <c r="AM9708" s="144">
        <v>0</v>
      </c>
      <c r="AN9708" s="144">
        <v>0</v>
      </c>
      <c r="AO9708" s="145">
        <v>0</v>
      </c>
    </row>
    <row r="9709" spans="2:41" ht="14.5" hidden="1" x14ac:dyDescent="0.35">
      <c r="B9709" s="45" t="s">
        <v>3314</v>
      </c>
      <c r="C9709" s="54">
        <v>913281</v>
      </c>
      <c r="D9709" s="54">
        <v>913281</v>
      </c>
      <c r="E9709" s="60" t="s">
        <v>3230</v>
      </c>
      <c r="F9709" s="73">
        <v>0.20833333333333334</v>
      </c>
      <c r="G9709" s="73">
        <v>0</v>
      </c>
      <c r="H9709" s="73">
        <v>0</v>
      </c>
      <c r="I9709" s="73">
        <v>0</v>
      </c>
      <c r="J9709" s="272" t="s">
        <v>4231</v>
      </c>
      <c r="AL9709" s="144">
        <v>0.20833333333333334</v>
      </c>
      <c r="AM9709" s="144">
        <v>0</v>
      </c>
      <c r="AN9709" s="144">
        <v>0</v>
      </c>
      <c r="AO9709" s="145">
        <v>0</v>
      </c>
    </row>
    <row r="9710" spans="2:41" ht="14.5" hidden="1" x14ac:dyDescent="0.35">
      <c r="B9710" s="45" t="s">
        <v>3314</v>
      </c>
      <c r="C9710" s="54">
        <v>913441</v>
      </c>
      <c r="D9710" s="54">
        <v>913441</v>
      </c>
      <c r="E9710" s="60" t="s">
        <v>3230</v>
      </c>
      <c r="F9710" s="73">
        <v>0.20833333333333334</v>
      </c>
      <c r="G9710" s="73">
        <v>0</v>
      </c>
      <c r="H9710" s="73">
        <v>0</v>
      </c>
      <c r="I9710" s="73">
        <v>0</v>
      </c>
      <c r="J9710" s="272" t="s">
        <v>4231</v>
      </c>
      <c r="AL9710" s="144">
        <v>0.20833333333333334</v>
      </c>
      <c r="AM9710" s="144">
        <v>0</v>
      </c>
      <c r="AN9710" s="144">
        <v>0</v>
      </c>
      <c r="AO9710" s="145">
        <v>0</v>
      </c>
    </row>
    <row r="9711" spans="2:41" ht="14.5" hidden="1" x14ac:dyDescent="0.35">
      <c r="B9711" s="45" t="s">
        <v>3314</v>
      </c>
      <c r="C9711" s="54">
        <v>913740</v>
      </c>
      <c r="D9711" s="54">
        <v>913740</v>
      </c>
      <c r="E9711" s="60" t="s">
        <v>3230</v>
      </c>
      <c r="F9711" s="73">
        <v>0.20833333333333334</v>
      </c>
      <c r="G9711" s="73">
        <v>0</v>
      </c>
      <c r="H9711" s="73">
        <v>0</v>
      </c>
      <c r="I9711" s="73">
        <v>0</v>
      </c>
      <c r="J9711" s="272" t="s">
        <v>4231</v>
      </c>
      <c r="AL9711" s="144">
        <v>0.20833333333333334</v>
      </c>
      <c r="AM9711" s="144">
        <v>0</v>
      </c>
      <c r="AN9711" s="144">
        <v>0</v>
      </c>
      <c r="AO9711" s="145">
        <v>0</v>
      </c>
    </row>
    <row r="9712" spans="2:41" ht="14.5" hidden="1" x14ac:dyDescent="0.35">
      <c r="B9712" s="45" t="s">
        <v>3314</v>
      </c>
      <c r="C9712" s="54">
        <v>982140</v>
      </c>
      <c r="D9712" s="54">
        <v>982140</v>
      </c>
      <c r="E9712" s="60" t="s">
        <v>3230</v>
      </c>
      <c r="F9712" s="73">
        <v>0.20833333333333334</v>
      </c>
      <c r="G9712" s="73">
        <v>0</v>
      </c>
      <c r="H9712" s="73">
        <v>0</v>
      </c>
      <c r="I9712" s="73">
        <v>0</v>
      </c>
      <c r="J9712" s="272" t="s">
        <v>4231</v>
      </c>
      <c r="AL9712" s="144">
        <v>0.20833333333333334</v>
      </c>
      <c r="AM9712" s="144">
        <v>0</v>
      </c>
      <c r="AN9712" s="144">
        <v>0</v>
      </c>
      <c r="AO9712" s="145">
        <v>0</v>
      </c>
    </row>
    <row r="9713" spans="2:41" ht="14.5" hidden="1" x14ac:dyDescent="0.35">
      <c r="B9713" s="45" t="s">
        <v>3314</v>
      </c>
      <c r="C9713" s="54">
        <v>982145</v>
      </c>
      <c r="D9713" s="54">
        <v>982148</v>
      </c>
      <c r="E9713" s="60" t="s">
        <v>3230</v>
      </c>
      <c r="F9713" s="73">
        <v>0.20833333333333334</v>
      </c>
      <c r="G9713" s="73">
        <v>0</v>
      </c>
      <c r="H9713" s="73">
        <v>0</v>
      </c>
      <c r="I9713" s="73">
        <v>0</v>
      </c>
      <c r="J9713" s="272" t="s">
        <v>4231</v>
      </c>
      <c r="AL9713" s="144">
        <v>0.20833333333333334</v>
      </c>
      <c r="AM9713" s="144">
        <v>0</v>
      </c>
      <c r="AN9713" s="144">
        <v>0</v>
      </c>
      <c r="AO9713" s="145">
        <v>0</v>
      </c>
    </row>
    <row r="9714" spans="2:41" ht="14.5" hidden="1" x14ac:dyDescent="0.35">
      <c r="B9714" s="45" t="s">
        <v>3314</v>
      </c>
      <c r="C9714" s="54">
        <v>982151</v>
      </c>
      <c r="D9714" s="54">
        <v>982151</v>
      </c>
      <c r="E9714" s="60" t="s">
        <v>3230</v>
      </c>
      <c r="F9714" s="73">
        <v>0.20833333333333334</v>
      </c>
      <c r="G9714" s="73">
        <v>0</v>
      </c>
      <c r="H9714" s="73">
        <v>0</v>
      </c>
      <c r="I9714" s="73">
        <v>0</v>
      </c>
      <c r="J9714" s="272" t="s">
        <v>4231</v>
      </c>
      <c r="AL9714" s="144">
        <v>0.20833333333333334</v>
      </c>
      <c r="AM9714" s="144">
        <v>0</v>
      </c>
      <c r="AN9714" s="144">
        <v>0</v>
      </c>
      <c r="AO9714" s="145">
        <v>0</v>
      </c>
    </row>
    <row r="9715" spans="2:41" ht="14.5" hidden="1" x14ac:dyDescent="0.35">
      <c r="B9715" s="45" t="s">
        <v>3314</v>
      </c>
      <c r="C9715" s="54">
        <v>982154</v>
      </c>
      <c r="D9715" s="54">
        <v>982154</v>
      </c>
      <c r="E9715" s="60" t="s">
        <v>3230</v>
      </c>
      <c r="F9715" s="73">
        <v>0.20833333333333334</v>
      </c>
      <c r="G9715" s="73">
        <v>0</v>
      </c>
      <c r="H9715" s="73">
        <v>0</v>
      </c>
      <c r="I9715" s="73">
        <v>0</v>
      </c>
      <c r="J9715" s="272" t="s">
        <v>4231</v>
      </c>
      <c r="AL9715" s="144">
        <v>0.20833333333333334</v>
      </c>
      <c r="AM9715" s="144">
        <v>0</v>
      </c>
      <c r="AN9715" s="144">
        <v>0</v>
      </c>
      <c r="AO9715" s="145">
        <v>0</v>
      </c>
    </row>
    <row r="9716" spans="2:41" ht="14.5" hidden="1" x14ac:dyDescent="0.35">
      <c r="B9716" s="45" t="s">
        <v>3314</v>
      </c>
      <c r="C9716" s="54">
        <v>982156</v>
      </c>
      <c r="D9716" s="54">
        <v>982157</v>
      </c>
      <c r="E9716" s="60" t="s">
        <v>3230</v>
      </c>
      <c r="F9716" s="73">
        <v>0.20833333333333334</v>
      </c>
      <c r="G9716" s="73">
        <v>0</v>
      </c>
      <c r="H9716" s="73">
        <v>0</v>
      </c>
      <c r="I9716" s="73">
        <v>0</v>
      </c>
      <c r="J9716" s="272" t="s">
        <v>4231</v>
      </c>
      <c r="AL9716" s="144">
        <v>0.20833333333333334</v>
      </c>
      <c r="AM9716" s="144">
        <v>0</v>
      </c>
      <c r="AN9716" s="144">
        <v>0</v>
      </c>
      <c r="AO9716" s="145">
        <v>0</v>
      </c>
    </row>
    <row r="9717" spans="2:41" ht="14.5" hidden="1" x14ac:dyDescent="0.35">
      <c r="B9717" s="45" t="s">
        <v>3314</v>
      </c>
      <c r="C9717" s="54">
        <v>982159</v>
      </c>
      <c r="D9717" s="54">
        <v>982159</v>
      </c>
      <c r="E9717" s="60" t="s">
        <v>3230</v>
      </c>
      <c r="F9717" s="73">
        <v>0.20833333333333334</v>
      </c>
      <c r="G9717" s="73">
        <v>0</v>
      </c>
      <c r="H9717" s="73">
        <v>0</v>
      </c>
      <c r="I9717" s="73">
        <v>0</v>
      </c>
      <c r="J9717" s="272" t="s">
        <v>4231</v>
      </c>
      <c r="AL9717" s="144">
        <v>0.20833333333333334</v>
      </c>
      <c r="AM9717" s="144">
        <v>0</v>
      </c>
      <c r="AN9717" s="144">
        <v>0</v>
      </c>
      <c r="AO9717" s="145">
        <v>0</v>
      </c>
    </row>
    <row r="9718" spans="2:41" ht="14.5" hidden="1" x14ac:dyDescent="0.35">
      <c r="B9718" s="45" t="s">
        <v>3314</v>
      </c>
      <c r="C9718" s="54">
        <v>982347</v>
      </c>
      <c r="D9718" s="54">
        <v>982347</v>
      </c>
      <c r="E9718" s="60" t="s">
        <v>3230</v>
      </c>
      <c r="F9718" s="73">
        <v>0.20833333333333334</v>
      </c>
      <c r="G9718" s="73">
        <v>0</v>
      </c>
      <c r="H9718" s="73">
        <v>0</v>
      </c>
      <c r="I9718" s="73">
        <v>0</v>
      </c>
      <c r="J9718" s="272" t="s">
        <v>4231</v>
      </c>
      <c r="AL9718" s="144">
        <v>0.20833333333333334</v>
      </c>
      <c r="AM9718" s="144">
        <v>0</v>
      </c>
      <c r="AN9718" s="144">
        <v>0</v>
      </c>
      <c r="AO9718" s="145">
        <v>0</v>
      </c>
    </row>
    <row r="9719" spans="2:41" ht="14.5" hidden="1" x14ac:dyDescent="0.35">
      <c r="B9719" s="45" t="s">
        <v>3314</v>
      </c>
      <c r="C9719" s="54">
        <v>982480</v>
      </c>
      <c r="D9719" s="54">
        <v>982480</v>
      </c>
      <c r="E9719" s="60" t="s">
        <v>3230</v>
      </c>
      <c r="F9719" s="73">
        <v>0.20833333333333334</v>
      </c>
      <c r="G9719" s="73">
        <v>0</v>
      </c>
      <c r="H9719" s="73">
        <v>0</v>
      </c>
      <c r="I9719" s="73">
        <v>0</v>
      </c>
      <c r="J9719" s="272" t="s">
        <v>4231</v>
      </c>
      <c r="AL9719" s="144">
        <v>0.20833333333333334</v>
      </c>
      <c r="AM9719" s="144">
        <v>0</v>
      </c>
      <c r="AN9719" s="144">
        <v>0</v>
      </c>
      <c r="AO9719" s="145">
        <v>0</v>
      </c>
    </row>
    <row r="9720" spans="2:41" ht="14.5" hidden="1" x14ac:dyDescent="0.35">
      <c r="B9720" s="45" t="s">
        <v>3314</v>
      </c>
      <c r="C9720" s="54">
        <v>982489</v>
      </c>
      <c r="D9720" s="54">
        <v>982489</v>
      </c>
      <c r="E9720" s="60" t="s">
        <v>3230</v>
      </c>
      <c r="F9720" s="73">
        <v>0.20833333333333334</v>
      </c>
      <c r="G9720" s="73">
        <v>0</v>
      </c>
      <c r="H9720" s="73">
        <v>0</v>
      </c>
      <c r="I9720" s="73">
        <v>0</v>
      </c>
      <c r="J9720" s="272" t="s">
        <v>4231</v>
      </c>
      <c r="AL9720" s="144">
        <v>0.20833333333333334</v>
      </c>
      <c r="AM9720" s="144">
        <v>0</v>
      </c>
      <c r="AN9720" s="144">
        <v>0</v>
      </c>
      <c r="AO9720" s="145">
        <v>0</v>
      </c>
    </row>
    <row r="9721" spans="2:41" ht="14.5" hidden="1" x14ac:dyDescent="0.35">
      <c r="B9721" s="45" t="s">
        <v>3314</v>
      </c>
      <c r="C9721" s="54">
        <v>982497</v>
      </c>
      <c r="D9721" s="54">
        <v>982497</v>
      </c>
      <c r="E9721" s="60" t="s">
        <v>3230</v>
      </c>
      <c r="F9721" s="73">
        <v>0.20833333333333334</v>
      </c>
      <c r="G9721" s="73">
        <v>0</v>
      </c>
      <c r="H9721" s="73">
        <v>0</v>
      </c>
      <c r="I9721" s="73">
        <v>0</v>
      </c>
      <c r="J9721" s="272" t="s">
        <v>4231</v>
      </c>
      <c r="AL9721" s="144">
        <v>0.20833333333333334</v>
      </c>
      <c r="AM9721" s="144">
        <v>0</v>
      </c>
      <c r="AN9721" s="144">
        <v>0</v>
      </c>
      <c r="AO9721" s="145">
        <v>0</v>
      </c>
    </row>
    <row r="9722" spans="2:41" ht="14.5" hidden="1" x14ac:dyDescent="0.35">
      <c r="B9722" s="45" t="s">
        <v>3314</v>
      </c>
      <c r="C9722" s="54">
        <v>982659</v>
      </c>
      <c r="D9722" s="54">
        <v>982659</v>
      </c>
      <c r="E9722" s="60" t="s">
        <v>3230</v>
      </c>
      <c r="F9722" s="73">
        <v>0.20833333333333334</v>
      </c>
      <c r="G9722" s="73">
        <v>0</v>
      </c>
      <c r="H9722" s="73">
        <v>0</v>
      </c>
      <c r="I9722" s="73">
        <v>0</v>
      </c>
      <c r="J9722" s="272" t="s">
        <v>4231</v>
      </c>
      <c r="AL9722" s="144">
        <v>0.20833333333333334</v>
      </c>
      <c r="AM9722" s="144">
        <v>0</v>
      </c>
      <c r="AN9722" s="144">
        <v>0</v>
      </c>
      <c r="AO9722" s="145">
        <v>0</v>
      </c>
    </row>
    <row r="9723" spans="2:41" ht="14.5" hidden="1" x14ac:dyDescent="0.35">
      <c r="B9723" s="45" t="s">
        <v>3314</v>
      </c>
      <c r="C9723" s="54">
        <v>982768</v>
      </c>
      <c r="D9723" s="54">
        <v>982768</v>
      </c>
      <c r="E9723" s="60" t="s">
        <v>3230</v>
      </c>
      <c r="F9723" s="73">
        <v>0.20833333333333334</v>
      </c>
      <c r="G9723" s="73">
        <v>0</v>
      </c>
      <c r="H9723" s="73">
        <v>0</v>
      </c>
      <c r="I9723" s="73">
        <v>0</v>
      </c>
      <c r="J9723" s="272" t="s">
        <v>4231</v>
      </c>
      <c r="AL9723" s="144">
        <v>0.20833333333333334</v>
      </c>
      <c r="AM9723" s="144">
        <v>0</v>
      </c>
      <c r="AN9723" s="144">
        <v>0</v>
      </c>
      <c r="AO9723" s="145">
        <v>0</v>
      </c>
    </row>
    <row r="9724" spans="2:41" ht="14.5" hidden="1" x14ac:dyDescent="0.35">
      <c r="B9724" s="45" t="s">
        <v>3314</v>
      </c>
      <c r="C9724" s="54">
        <v>982814</v>
      </c>
      <c r="D9724" s="54">
        <v>982814</v>
      </c>
      <c r="E9724" s="60" t="s">
        <v>3230</v>
      </c>
      <c r="F9724" s="73">
        <v>0.20833333333333334</v>
      </c>
      <c r="G9724" s="73">
        <v>0</v>
      </c>
      <c r="H9724" s="73">
        <v>0</v>
      </c>
      <c r="I9724" s="73">
        <v>0</v>
      </c>
      <c r="J9724" s="272" t="s">
        <v>4231</v>
      </c>
      <c r="AL9724" s="144">
        <v>0.20833333333333334</v>
      </c>
      <c r="AM9724" s="144">
        <v>0</v>
      </c>
      <c r="AN9724" s="144">
        <v>0</v>
      </c>
      <c r="AO9724" s="145">
        <v>0</v>
      </c>
    </row>
    <row r="9725" spans="2:41" ht="14.5" hidden="1" x14ac:dyDescent="0.35">
      <c r="B9725" s="45" t="s">
        <v>3314</v>
      </c>
      <c r="C9725" s="54">
        <v>982820</v>
      </c>
      <c r="D9725" s="54">
        <v>982820</v>
      </c>
      <c r="E9725" s="60" t="s">
        <v>3230</v>
      </c>
      <c r="F9725" s="73">
        <v>0.20833333333333334</v>
      </c>
      <c r="G9725" s="73">
        <v>0</v>
      </c>
      <c r="H9725" s="73">
        <v>0</v>
      </c>
      <c r="I9725" s="73">
        <v>0</v>
      </c>
      <c r="J9725" s="272" t="s">
        <v>4231</v>
      </c>
      <c r="AL9725" s="144">
        <v>0.20833333333333334</v>
      </c>
      <c r="AM9725" s="144">
        <v>0</v>
      </c>
      <c r="AN9725" s="144">
        <v>0</v>
      </c>
      <c r="AO9725" s="145">
        <v>0</v>
      </c>
    </row>
    <row r="9726" spans="2:41" ht="14.5" hidden="1" x14ac:dyDescent="0.35">
      <c r="B9726" s="45" t="s">
        <v>3314</v>
      </c>
      <c r="C9726" s="54">
        <v>982828</v>
      </c>
      <c r="D9726" s="54">
        <v>982828</v>
      </c>
      <c r="E9726" s="60" t="s">
        <v>3230</v>
      </c>
      <c r="F9726" s="73">
        <v>0.20833333333333334</v>
      </c>
      <c r="G9726" s="73">
        <v>0</v>
      </c>
      <c r="H9726" s="73">
        <v>0</v>
      </c>
      <c r="I9726" s="73">
        <v>0</v>
      </c>
      <c r="J9726" s="272" t="s">
        <v>4231</v>
      </c>
      <c r="AL9726" s="144">
        <v>0.20833333333333334</v>
      </c>
      <c r="AM9726" s="144">
        <v>0</v>
      </c>
      <c r="AN9726" s="144">
        <v>0</v>
      </c>
      <c r="AO9726" s="145">
        <v>0</v>
      </c>
    </row>
    <row r="9727" spans="2:41" ht="14.5" hidden="1" x14ac:dyDescent="0.35">
      <c r="B9727" s="45" t="s">
        <v>3314</v>
      </c>
      <c r="C9727" s="54">
        <v>982886</v>
      </c>
      <c r="D9727" s="54">
        <v>982886</v>
      </c>
      <c r="E9727" s="60" t="s">
        <v>3230</v>
      </c>
      <c r="F9727" s="73">
        <v>0.20833333333333334</v>
      </c>
      <c r="G9727" s="73">
        <v>0</v>
      </c>
      <c r="H9727" s="73">
        <v>0</v>
      </c>
      <c r="I9727" s="73">
        <v>0</v>
      </c>
      <c r="J9727" s="272" t="s">
        <v>4231</v>
      </c>
      <c r="AL9727" s="144">
        <v>0.20833333333333334</v>
      </c>
      <c r="AM9727" s="144">
        <v>0</v>
      </c>
      <c r="AN9727" s="144">
        <v>0</v>
      </c>
      <c r="AO9727" s="145">
        <v>0</v>
      </c>
    </row>
    <row r="9728" spans="2:41" ht="14.5" hidden="1" x14ac:dyDescent="0.35">
      <c r="B9728" s="45" t="s">
        <v>3314</v>
      </c>
      <c r="C9728" s="54">
        <v>983076</v>
      </c>
      <c r="D9728" s="54">
        <v>983076</v>
      </c>
      <c r="E9728" s="60" t="s">
        <v>3230</v>
      </c>
      <c r="F9728" s="73">
        <v>0.20833333333333334</v>
      </c>
      <c r="G9728" s="73">
        <v>0</v>
      </c>
      <c r="H9728" s="73">
        <v>0</v>
      </c>
      <c r="I9728" s="73">
        <v>0</v>
      </c>
      <c r="J9728" s="272" t="s">
        <v>4231</v>
      </c>
      <c r="AL9728" s="144">
        <v>0.20833333333333334</v>
      </c>
      <c r="AM9728" s="144">
        <v>0</v>
      </c>
      <c r="AN9728" s="144">
        <v>0</v>
      </c>
      <c r="AO9728" s="145">
        <v>0</v>
      </c>
    </row>
    <row r="9729" spans="2:41" ht="14.5" hidden="1" x14ac:dyDescent="0.35">
      <c r="B9729" s="45" t="s">
        <v>3314</v>
      </c>
      <c r="C9729" s="54">
        <v>983182</v>
      </c>
      <c r="D9729" s="54">
        <v>983182</v>
      </c>
      <c r="E9729" s="60" t="s">
        <v>3230</v>
      </c>
      <c r="F9729" s="73">
        <v>0.20833333333333334</v>
      </c>
      <c r="G9729" s="73">
        <v>0</v>
      </c>
      <c r="H9729" s="73">
        <v>0</v>
      </c>
      <c r="I9729" s="73">
        <v>0</v>
      </c>
      <c r="J9729" s="272" t="s">
        <v>4231</v>
      </c>
      <c r="AL9729" s="144">
        <v>0.20833333333333334</v>
      </c>
      <c r="AM9729" s="144">
        <v>0</v>
      </c>
      <c r="AN9729" s="144">
        <v>0</v>
      </c>
      <c r="AO9729" s="145">
        <v>0</v>
      </c>
    </row>
    <row r="9730" spans="2:41" ht="14.5" hidden="1" x14ac:dyDescent="0.35">
      <c r="B9730" s="45" t="s">
        <v>3314</v>
      </c>
      <c r="C9730" s="54">
        <v>983314</v>
      </c>
      <c r="D9730" s="54">
        <v>983314</v>
      </c>
      <c r="E9730" s="60" t="s">
        <v>3230</v>
      </c>
      <c r="F9730" s="73">
        <v>0.20833333333333334</v>
      </c>
      <c r="G9730" s="73">
        <v>0</v>
      </c>
      <c r="H9730" s="73">
        <v>0</v>
      </c>
      <c r="I9730" s="73">
        <v>0</v>
      </c>
      <c r="J9730" s="272" t="s">
        <v>4231</v>
      </c>
      <c r="AL9730" s="144">
        <v>0.20833333333333334</v>
      </c>
      <c r="AM9730" s="144">
        <v>0</v>
      </c>
      <c r="AN9730" s="144">
        <v>0</v>
      </c>
      <c r="AO9730" s="145">
        <v>0</v>
      </c>
    </row>
    <row r="9731" spans="2:41" ht="14.5" hidden="1" x14ac:dyDescent="0.35">
      <c r="B9731" s="45" t="s">
        <v>3314</v>
      </c>
      <c r="C9731" s="54">
        <v>983440</v>
      </c>
      <c r="D9731" s="54">
        <v>983440</v>
      </c>
      <c r="E9731" s="60" t="s">
        <v>3230</v>
      </c>
      <c r="F9731" s="73">
        <v>0.20833333333333334</v>
      </c>
      <c r="G9731" s="73">
        <v>0</v>
      </c>
      <c r="H9731" s="73">
        <v>0</v>
      </c>
      <c r="I9731" s="73">
        <v>0</v>
      </c>
      <c r="J9731" s="272" t="s">
        <v>4231</v>
      </c>
      <c r="AL9731" s="144">
        <v>0.20833333333333334</v>
      </c>
      <c r="AM9731" s="144">
        <v>0</v>
      </c>
      <c r="AN9731" s="144">
        <v>0</v>
      </c>
      <c r="AO9731" s="145">
        <v>0</v>
      </c>
    </row>
    <row r="9732" spans="2:41" ht="14.5" hidden="1" x14ac:dyDescent="0.35">
      <c r="B9732" s="45" t="s">
        <v>3314</v>
      </c>
      <c r="C9732" s="54">
        <v>983496</v>
      </c>
      <c r="D9732" s="54">
        <v>983496</v>
      </c>
      <c r="E9732" s="60" t="s">
        <v>3230</v>
      </c>
      <c r="F9732" s="73">
        <v>0.20833333333333334</v>
      </c>
      <c r="G9732" s="73">
        <v>0</v>
      </c>
      <c r="H9732" s="73">
        <v>0</v>
      </c>
      <c r="I9732" s="73">
        <v>0</v>
      </c>
      <c r="J9732" s="272" t="s">
        <v>4231</v>
      </c>
      <c r="AL9732" s="144">
        <v>0.20833333333333334</v>
      </c>
      <c r="AM9732" s="144">
        <v>0</v>
      </c>
      <c r="AN9732" s="144">
        <v>0</v>
      </c>
      <c r="AO9732" s="145">
        <v>0</v>
      </c>
    </row>
    <row r="9733" spans="2:41" ht="14.5" hidden="1" x14ac:dyDescent="0.35">
      <c r="B9733" s="45" t="s">
        <v>3314</v>
      </c>
      <c r="C9733" s="54">
        <v>983564</v>
      </c>
      <c r="D9733" s="54">
        <v>983564</v>
      </c>
      <c r="E9733" s="60" t="s">
        <v>3230</v>
      </c>
      <c r="F9733" s="73">
        <v>0.20833333333333334</v>
      </c>
      <c r="G9733" s="73">
        <v>0</v>
      </c>
      <c r="H9733" s="73">
        <v>0</v>
      </c>
      <c r="I9733" s="73">
        <v>0</v>
      </c>
      <c r="J9733" s="272" t="s">
        <v>4231</v>
      </c>
      <c r="AL9733" s="144">
        <v>0.20833333333333334</v>
      </c>
      <c r="AM9733" s="144">
        <v>0</v>
      </c>
      <c r="AN9733" s="144">
        <v>0</v>
      </c>
      <c r="AO9733" s="145">
        <v>0</v>
      </c>
    </row>
    <row r="9734" spans="2:41" ht="14.5" hidden="1" x14ac:dyDescent="0.35">
      <c r="B9734" s="45" t="s">
        <v>3314</v>
      </c>
      <c r="C9734" s="54">
        <v>983694</v>
      </c>
      <c r="D9734" s="54">
        <v>983694</v>
      </c>
      <c r="E9734" s="60" t="s">
        <v>3230</v>
      </c>
      <c r="F9734" s="73">
        <v>0.20833333333333334</v>
      </c>
      <c r="G9734" s="73">
        <v>0</v>
      </c>
      <c r="H9734" s="73">
        <v>0</v>
      </c>
      <c r="I9734" s="73">
        <v>0</v>
      </c>
      <c r="J9734" s="272" t="s">
        <v>4231</v>
      </c>
      <c r="AL9734" s="144">
        <v>0.20833333333333334</v>
      </c>
      <c r="AM9734" s="144">
        <v>0</v>
      </c>
      <c r="AN9734" s="144">
        <v>0</v>
      </c>
      <c r="AO9734" s="145">
        <v>0</v>
      </c>
    </row>
    <row r="9735" spans="2:41" ht="14.5" hidden="1" x14ac:dyDescent="0.35">
      <c r="B9735" s="45" t="s">
        <v>3314</v>
      </c>
      <c r="C9735" s="54">
        <v>983745</v>
      </c>
      <c r="D9735" s="54">
        <v>983745</v>
      </c>
      <c r="E9735" s="60" t="s">
        <v>3230</v>
      </c>
      <c r="F9735" s="73">
        <v>0.20833333333333334</v>
      </c>
      <c r="G9735" s="73">
        <v>0</v>
      </c>
      <c r="H9735" s="73">
        <v>0</v>
      </c>
      <c r="I9735" s="73">
        <v>0</v>
      </c>
      <c r="J9735" s="272" t="s">
        <v>4231</v>
      </c>
      <c r="AL9735" s="144">
        <v>0.20833333333333334</v>
      </c>
      <c r="AM9735" s="144">
        <v>0</v>
      </c>
      <c r="AN9735" s="144">
        <v>0</v>
      </c>
      <c r="AO9735" s="145">
        <v>0</v>
      </c>
    </row>
    <row r="9736" spans="2:41" ht="14.5" hidden="1" x14ac:dyDescent="0.35">
      <c r="B9736" s="45" t="s">
        <v>3314</v>
      </c>
      <c r="C9736" s="54">
        <v>983768</v>
      </c>
      <c r="D9736" s="54">
        <v>983768</v>
      </c>
      <c r="E9736" s="60" t="s">
        <v>3230</v>
      </c>
      <c r="F9736" s="73">
        <v>0.20833333333333334</v>
      </c>
      <c r="G9736" s="73">
        <v>0</v>
      </c>
      <c r="H9736" s="73">
        <v>0</v>
      </c>
      <c r="I9736" s="73">
        <v>0</v>
      </c>
      <c r="J9736" s="272" t="s">
        <v>4231</v>
      </c>
      <c r="AL9736" s="144">
        <v>0.20833333333333334</v>
      </c>
      <c r="AM9736" s="144">
        <v>0</v>
      </c>
      <c r="AN9736" s="144">
        <v>0</v>
      </c>
      <c r="AO9736" s="145">
        <v>0</v>
      </c>
    </row>
    <row r="9737" spans="2:41" ht="14.5" hidden="1" x14ac:dyDescent="0.35">
      <c r="B9737" s="45" t="s">
        <v>3314</v>
      </c>
      <c r="C9737" s="54">
        <v>983841</v>
      </c>
      <c r="D9737" s="54">
        <v>983841</v>
      </c>
      <c r="E9737" s="60" t="s">
        <v>3230</v>
      </c>
      <c r="F9737" s="73">
        <v>0.20833333333333334</v>
      </c>
      <c r="G9737" s="73">
        <v>0</v>
      </c>
      <c r="H9737" s="73">
        <v>0</v>
      </c>
      <c r="I9737" s="73">
        <v>0</v>
      </c>
      <c r="J9737" s="272" t="s">
        <v>4231</v>
      </c>
      <c r="AL9737" s="144">
        <v>0.20833333333333334</v>
      </c>
      <c r="AM9737" s="144">
        <v>0</v>
      </c>
      <c r="AN9737" s="144">
        <v>0</v>
      </c>
      <c r="AO9737" s="145">
        <v>0</v>
      </c>
    </row>
    <row r="9738" spans="2:41" ht="14.5" hidden="1" x14ac:dyDescent="0.35">
      <c r="B9738" s="45" t="s">
        <v>3314</v>
      </c>
      <c r="C9738" s="54">
        <v>983843</v>
      </c>
      <c r="D9738" s="54">
        <v>983843</v>
      </c>
      <c r="E9738" s="60" t="s">
        <v>3230</v>
      </c>
      <c r="F9738" s="73">
        <v>0.20833333333333334</v>
      </c>
      <c r="G9738" s="73">
        <v>0</v>
      </c>
      <c r="H9738" s="73">
        <v>0</v>
      </c>
      <c r="I9738" s="73">
        <v>0</v>
      </c>
      <c r="J9738" s="272" t="s">
        <v>4231</v>
      </c>
      <c r="AL9738" s="144">
        <v>0.20833333333333334</v>
      </c>
      <c r="AM9738" s="144">
        <v>0</v>
      </c>
      <c r="AN9738" s="144">
        <v>0</v>
      </c>
      <c r="AO9738" s="145">
        <v>0</v>
      </c>
    </row>
    <row r="9739" spans="2:41" ht="14.5" hidden="1" x14ac:dyDescent="0.35">
      <c r="B9739" s="45" t="s">
        <v>3314</v>
      </c>
      <c r="C9739" s="54">
        <v>984154</v>
      </c>
      <c r="D9739" s="54">
        <v>984154</v>
      </c>
      <c r="E9739" s="60" t="s">
        <v>3230</v>
      </c>
      <c r="F9739" s="73">
        <v>0.20833333333333334</v>
      </c>
      <c r="G9739" s="73">
        <v>0</v>
      </c>
      <c r="H9739" s="73">
        <v>0</v>
      </c>
      <c r="I9739" s="73">
        <v>0</v>
      </c>
      <c r="J9739" s="272" t="s">
        <v>4231</v>
      </c>
      <c r="AL9739" s="144">
        <v>0.20833333333333334</v>
      </c>
      <c r="AM9739" s="144">
        <v>0</v>
      </c>
      <c r="AN9739" s="144">
        <v>0</v>
      </c>
      <c r="AO9739" s="145">
        <v>0</v>
      </c>
    </row>
    <row r="9740" spans="2:41" ht="14.5" hidden="1" x14ac:dyDescent="0.35">
      <c r="B9740" s="45" t="s">
        <v>3314</v>
      </c>
      <c r="C9740" s="54">
        <v>984172</v>
      </c>
      <c r="D9740" s="54">
        <v>984172</v>
      </c>
      <c r="E9740" s="60" t="s">
        <v>3230</v>
      </c>
      <c r="F9740" s="73">
        <v>0.20833333333333334</v>
      </c>
      <c r="G9740" s="73">
        <v>0</v>
      </c>
      <c r="H9740" s="73">
        <v>0</v>
      </c>
      <c r="I9740" s="73">
        <v>0</v>
      </c>
      <c r="J9740" s="272" t="s">
        <v>4231</v>
      </c>
      <c r="AL9740" s="144">
        <v>0.20833333333333334</v>
      </c>
      <c r="AM9740" s="144">
        <v>0</v>
      </c>
      <c r="AN9740" s="144">
        <v>0</v>
      </c>
      <c r="AO9740" s="145">
        <v>0</v>
      </c>
    </row>
    <row r="9741" spans="2:41" ht="14.5" hidden="1" x14ac:dyDescent="0.35">
      <c r="B9741" s="45" t="s">
        <v>3314</v>
      </c>
      <c r="C9741" s="54">
        <v>984210</v>
      </c>
      <c r="D9741" s="54">
        <v>984210</v>
      </c>
      <c r="E9741" s="60" t="s">
        <v>3230</v>
      </c>
      <c r="F9741" s="73">
        <v>0.20833333333333334</v>
      </c>
      <c r="G9741" s="73">
        <v>0</v>
      </c>
      <c r="H9741" s="73">
        <v>0</v>
      </c>
      <c r="I9741" s="73">
        <v>0</v>
      </c>
      <c r="J9741" s="272" t="s">
        <v>4231</v>
      </c>
      <c r="AL9741" s="144">
        <v>0.20833333333333334</v>
      </c>
      <c r="AM9741" s="144">
        <v>0</v>
      </c>
      <c r="AN9741" s="144">
        <v>0</v>
      </c>
      <c r="AO9741" s="145">
        <v>0</v>
      </c>
    </row>
    <row r="9742" spans="2:41" ht="14.5" hidden="1" x14ac:dyDescent="0.35">
      <c r="B9742" s="45" t="s">
        <v>3314</v>
      </c>
      <c r="C9742" s="54">
        <v>984216</v>
      </c>
      <c r="D9742" s="54">
        <v>984216</v>
      </c>
      <c r="E9742" s="60" t="s">
        <v>3230</v>
      </c>
      <c r="F9742" s="73">
        <v>0.20833333333333334</v>
      </c>
      <c r="G9742" s="73">
        <v>0</v>
      </c>
      <c r="H9742" s="73">
        <v>0</v>
      </c>
      <c r="I9742" s="73">
        <v>0</v>
      </c>
      <c r="J9742" s="272" t="s">
        <v>4231</v>
      </c>
      <c r="AL9742" s="144">
        <v>0.20833333333333334</v>
      </c>
      <c r="AM9742" s="144">
        <v>0</v>
      </c>
      <c r="AN9742" s="144">
        <v>0</v>
      </c>
      <c r="AO9742" s="145">
        <v>0</v>
      </c>
    </row>
    <row r="9743" spans="2:41" ht="14.5" hidden="1" x14ac:dyDescent="0.35">
      <c r="B9743" s="45" t="s">
        <v>3314</v>
      </c>
      <c r="C9743" s="54">
        <v>984447</v>
      </c>
      <c r="D9743" s="54">
        <v>984447</v>
      </c>
      <c r="E9743" s="60" t="s">
        <v>3230</v>
      </c>
      <c r="F9743" s="73">
        <v>0.20833333333333334</v>
      </c>
      <c r="G9743" s="73">
        <v>0</v>
      </c>
      <c r="H9743" s="73">
        <v>0</v>
      </c>
      <c r="I9743" s="73">
        <v>0</v>
      </c>
      <c r="J9743" s="272" t="s">
        <v>4231</v>
      </c>
      <c r="AL9743" s="144">
        <v>0.20833333333333334</v>
      </c>
      <c r="AM9743" s="144">
        <v>0</v>
      </c>
      <c r="AN9743" s="144">
        <v>0</v>
      </c>
      <c r="AO9743" s="145">
        <v>0</v>
      </c>
    </row>
    <row r="9744" spans="2:41" ht="14.5" hidden="1" x14ac:dyDescent="0.35">
      <c r="B9744" s="45" t="s">
        <v>3314</v>
      </c>
      <c r="C9744" s="54">
        <v>984581</v>
      </c>
      <c r="D9744" s="54">
        <v>984581</v>
      </c>
      <c r="E9744" s="60" t="s">
        <v>3230</v>
      </c>
      <c r="F9744" s="73">
        <v>0.20833333333333334</v>
      </c>
      <c r="G9744" s="73">
        <v>0</v>
      </c>
      <c r="H9744" s="73">
        <v>0</v>
      </c>
      <c r="I9744" s="73">
        <v>0</v>
      </c>
      <c r="J9744" s="272" t="s">
        <v>4231</v>
      </c>
      <c r="AL9744" s="144">
        <v>0.20833333333333334</v>
      </c>
      <c r="AM9744" s="144">
        <v>0</v>
      </c>
      <c r="AN9744" s="144">
        <v>0</v>
      </c>
      <c r="AO9744" s="145">
        <v>0</v>
      </c>
    </row>
    <row r="9745" spans="2:41" ht="14.5" hidden="1" x14ac:dyDescent="0.35">
      <c r="B9745" s="45" t="s">
        <v>3314</v>
      </c>
      <c r="C9745" s="54">
        <v>984761</v>
      </c>
      <c r="D9745" s="54">
        <v>984761</v>
      </c>
      <c r="E9745" s="60" t="s">
        <v>3230</v>
      </c>
      <c r="F9745" s="73">
        <v>0.20833333333333334</v>
      </c>
      <c r="G9745" s="73">
        <v>0</v>
      </c>
      <c r="H9745" s="73">
        <v>0</v>
      </c>
      <c r="I9745" s="73">
        <v>0</v>
      </c>
      <c r="J9745" s="272" t="s">
        <v>4231</v>
      </c>
      <c r="AL9745" s="144">
        <v>0.20833333333333334</v>
      </c>
      <c r="AM9745" s="144">
        <v>0</v>
      </c>
      <c r="AN9745" s="144">
        <v>0</v>
      </c>
      <c r="AO9745" s="145">
        <v>0</v>
      </c>
    </row>
    <row r="9746" spans="2:41" ht="14.5" hidden="1" x14ac:dyDescent="0.35">
      <c r="B9746" s="45" t="s">
        <v>3314</v>
      </c>
      <c r="C9746" s="54">
        <v>989076</v>
      </c>
      <c r="D9746" s="54">
        <v>989076</v>
      </c>
      <c r="E9746" s="60" t="s">
        <v>3230</v>
      </c>
      <c r="F9746" s="73">
        <v>0.20833333333333334</v>
      </c>
      <c r="G9746" s="73">
        <v>0</v>
      </c>
      <c r="H9746" s="73">
        <v>0</v>
      </c>
      <c r="I9746" s="73">
        <v>0</v>
      </c>
      <c r="J9746" s="272" t="s">
        <v>4231</v>
      </c>
      <c r="AL9746" s="144">
        <v>0.20833333333333334</v>
      </c>
      <c r="AM9746" s="144">
        <v>0</v>
      </c>
      <c r="AN9746" s="144">
        <v>0</v>
      </c>
      <c r="AO9746" s="145">
        <v>0</v>
      </c>
    </row>
    <row r="9747" spans="2:41" ht="14.5" hidden="1" x14ac:dyDescent="0.35">
      <c r="B9747" s="45" t="s">
        <v>3314</v>
      </c>
      <c r="C9747" s="54">
        <v>900069</v>
      </c>
      <c r="D9747" s="54">
        <v>900069</v>
      </c>
      <c r="E9747" s="60" t="s">
        <v>3231</v>
      </c>
      <c r="F9747" s="73">
        <v>0.25</v>
      </c>
      <c r="G9747" s="73">
        <v>0</v>
      </c>
      <c r="H9747" s="73">
        <v>0</v>
      </c>
      <c r="I9747" s="73">
        <v>0</v>
      </c>
      <c r="J9747" s="272" t="s">
        <v>4231</v>
      </c>
      <c r="AL9747" s="144">
        <v>0.25</v>
      </c>
      <c r="AM9747" s="144">
        <v>0</v>
      </c>
      <c r="AN9747" s="144">
        <v>0</v>
      </c>
      <c r="AO9747" s="145">
        <v>0</v>
      </c>
    </row>
    <row r="9748" spans="2:41" ht="14.5" hidden="1" x14ac:dyDescent="0.35">
      <c r="B9748" s="45" t="s">
        <v>3314</v>
      </c>
      <c r="C9748" s="54">
        <v>900693</v>
      </c>
      <c r="D9748" s="54">
        <v>900693</v>
      </c>
      <c r="E9748" s="60" t="s">
        <v>3231</v>
      </c>
      <c r="F9748" s="73">
        <v>0.25</v>
      </c>
      <c r="G9748" s="73">
        <v>0</v>
      </c>
      <c r="H9748" s="73">
        <v>0</v>
      </c>
      <c r="I9748" s="73">
        <v>0</v>
      </c>
      <c r="J9748" s="272" t="s">
        <v>4231</v>
      </c>
      <c r="AL9748" s="144">
        <v>0.25</v>
      </c>
      <c r="AM9748" s="144">
        <v>0</v>
      </c>
      <c r="AN9748" s="144">
        <v>0</v>
      </c>
      <c r="AO9748" s="145">
        <v>0</v>
      </c>
    </row>
    <row r="9749" spans="2:41" ht="14.5" hidden="1" x14ac:dyDescent="0.35">
      <c r="B9749" s="45" t="s">
        <v>3314</v>
      </c>
      <c r="C9749" s="54">
        <v>900781</v>
      </c>
      <c r="D9749" s="54">
        <v>900781</v>
      </c>
      <c r="E9749" s="60" t="s">
        <v>3231</v>
      </c>
      <c r="F9749" s="73">
        <v>0.25</v>
      </c>
      <c r="G9749" s="73">
        <v>0</v>
      </c>
      <c r="H9749" s="73">
        <v>0</v>
      </c>
      <c r="I9749" s="73">
        <v>0</v>
      </c>
      <c r="J9749" s="272" t="s">
        <v>4231</v>
      </c>
      <c r="AL9749" s="144">
        <v>0.25</v>
      </c>
      <c r="AM9749" s="144">
        <v>0</v>
      </c>
      <c r="AN9749" s="144">
        <v>0</v>
      </c>
      <c r="AO9749" s="145">
        <v>0</v>
      </c>
    </row>
    <row r="9750" spans="2:41" ht="14.5" hidden="1" x14ac:dyDescent="0.35">
      <c r="B9750" s="45" t="s">
        <v>3314</v>
      </c>
      <c r="C9750" s="54">
        <v>900783</v>
      </c>
      <c r="D9750" s="54">
        <v>900783</v>
      </c>
      <c r="E9750" s="60" t="s">
        <v>3231</v>
      </c>
      <c r="F9750" s="73">
        <v>0.25</v>
      </c>
      <c r="G9750" s="73">
        <v>0</v>
      </c>
      <c r="H9750" s="73">
        <v>0</v>
      </c>
      <c r="I9750" s="73">
        <v>0</v>
      </c>
      <c r="J9750" s="272" t="s">
        <v>4231</v>
      </c>
      <c r="AL9750" s="144">
        <v>0.25</v>
      </c>
      <c r="AM9750" s="144">
        <v>0</v>
      </c>
      <c r="AN9750" s="144">
        <v>0</v>
      </c>
      <c r="AO9750" s="145">
        <v>0</v>
      </c>
    </row>
    <row r="9751" spans="2:41" ht="14.5" hidden="1" x14ac:dyDescent="0.35">
      <c r="B9751" s="45" t="s">
        <v>3314</v>
      </c>
      <c r="C9751" s="54">
        <v>900853</v>
      </c>
      <c r="D9751" s="54">
        <v>900853</v>
      </c>
      <c r="E9751" s="60" t="s">
        <v>3231</v>
      </c>
      <c r="F9751" s="73">
        <v>0.25</v>
      </c>
      <c r="G9751" s="73">
        <v>0</v>
      </c>
      <c r="H9751" s="73">
        <v>0</v>
      </c>
      <c r="I9751" s="73">
        <v>0</v>
      </c>
      <c r="J9751" s="272" t="s">
        <v>4231</v>
      </c>
      <c r="AL9751" s="144">
        <v>0.25</v>
      </c>
      <c r="AM9751" s="144">
        <v>0</v>
      </c>
      <c r="AN9751" s="144">
        <v>0</v>
      </c>
      <c r="AO9751" s="145">
        <v>0</v>
      </c>
    </row>
    <row r="9752" spans="2:41" ht="14.5" hidden="1" x14ac:dyDescent="0.35">
      <c r="B9752" s="45" t="s">
        <v>3314</v>
      </c>
      <c r="C9752" s="54">
        <v>900859</v>
      </c>
      <c r="D9752" s="54">
        <v>900859</v>
      </c>
      <c r="E9752" s="60" t="s">
        <v>3231</v>
      </c>
      <c r="F9752" s="73">
        <v>0.25</v>
      </c>
      <c r="G9752" s="73">
        <v>0</v>
      </c>
      <c r="H9752" s="73">
        <v>0</v>
      </c>
      <c r="I9752" s="73">
        <v>0</v>
      </c>
      <c r="J9752" s="272" t="s">
        <v>4231</v>
      </c>
      <c r="AL9752" s="144">
        <v>0.25</v>
      </c>
      <c r="AM9752" s="144">
        <v>0</v>
      </c>
      <c r="AN9752" s="144">
        <v>0</v>
      </c>
      <c r="AO9752" s="145">
        <v>0</v>
      </c>
    </row>
    <row r="9753" spans="2:41" ht="14.5" hidden="1" x14ac:dyDescent="0.35">
      <c r="B9753" s="45" t="s">
        <v>3314</v>
      </c>
      <c r="C9753" s="54">
        <v>901037</v>
      </c>
      <c r="D9753" s="54">
        <v>901037</v>
      </c>
      <c r="E9753" s="60" t="s">
        <v>3231</v>
      </c>
      <c r="F9753" s="73">
        <v>0.25</v>
      </c>
      <c r="G9753" s="73">
        <v>0</v>
      </c>
      <c r="H9753" s="73">
        <v>0</v>
      </c>
      <c r="I9753" s="73">
        <v>0</v>
      </c>
      <c r="J9753" s="272" t="s">
        <v>4231</v>
      </c>
      <c r="AL9753" s="144">
        <v>0.25</v>
      </c>
      <c r="AM9753" s="144">
        <v>0</v>
      </c>
      <c r="AN9753" s="144">
        <v>0</v>
      </c>
      <c r="AO9753" s="145">
        <v>0</v>
      </c>
    </row>
    <row r="9754" spans="2:41" ht="14.5" hidden="1" x14ac:dyDescent="0.35">
      <c r="B9754" s="45" t="s">
        <v>3314</v>
      </c>
      <c r="C9754" s="54">
        <v>901052</v>
      </c>
      <c r="D9754" s="54">
        <v>901052</v>
      </c>
      <c r="E9754" s="60" t="s">
        <v>3231</v>
      </c>
      <c r="F9754" s="73">
        <v>0.25</v>
      </c>
      <c r="G9754" s="73">
        <v>0</v>
      </c>
      <c r="H9754" s="73">
        <v>0</v>
      </c>
      <c r="I9754" s="73">
        <v>0</v>
      </c>
      <c r="J9754" s="272" t="s">
        <v>4231</v>
      </c>
      <c r="AL9754" s="144">
        <v>0.25</v>
      </c>
      <c r="AM9754" s="144">
        <v>0</v>
      </c>
      <c r="AN9754" s="144">
        <v>0</v>
      </c>
      <c r="AO9754" s="145">
        <v>0</v>
      </c>
    </row>
    <row r="9755" spans="2:41" ht="14.5" hidden="1" x14ac:dyDescent="0.35">
      <c r="B9755" s="45" t="s">
        <v>3314</v>
      </c>
      <c r="C9755" s="54">
        <v>901054</v>
      </c>
      <c r="D9755" s="54">
        <v>901059</v>
      </c>
      <c r="E9755" s="60" t="s">
        <v>3231</v>
      </c>
      <c r="F9755" s="73">
        <v>0.25</v>
      </c>
      <c r="G9755" s="73">
        <v>0</v>
      </c>
      <c r="H9755" s="73">
        <v>0</v>
      </c>
      <c r="I9755" s="73">
        <v>0</v>
      </c>
      <c r="J9755" s="272" t="s">
        <v>4231</v>
      </c>
      <c r="AL9755" s="144">
        <v>0.25</v>
      </c>
      <c r="AM9755" s="144">
        <v>0</v>
      </c>
      <c r="AN9755" s="144">
        <v>0</v>
      </c>
      <c r="AO9755" s="145">
        <v>0</v>
      </c>
    </row>
    <row r="9756" spans="2:41" ht="14.5" hidden="1" x14ac:dyDescent="0.35">
      <c r="B9756" s="45" t="s">
        <v>3314</v>
      </c>
      <c r="C9756" s="54">
        <v>901070</v>
      </c>
      <c r="D9756" s="54">
        <v>901071</v>
      </c>
      <c r="E9756" s="60" t="s">
        <v>3231</v>
      </c>
      <c r="F9756" s="73">
        <v>0.25</v>
      </c>
      <c r="G9756" s="73">
        <v>0</v>
      </c>
      <c r="H9756" s="73">
        <v>0</v>
      </c>
      <c r="I9756" s="73">
        <v>0</v>
      </c>
      <c r="J9756" s="272" t="s">
        <v>4231</v>
      </c>
      <c r="AL9756" s="144">
        <v>0.25</v>
      </c>
      <c r="AM9756" s="144">
        <v>0</v>
      </c>
      <c r="AN9756" s="144">
        <v>0</v>
      </c>
      <c r="AO9756" s="145">
        <v>0</v>
      </c>
    </row>
    <row r="9757" spans="2:41" ht="14.5" hidden="1" x14ac:dyDescent="0.35">
      <c r="B9757" s="45" t="s">
        <v>3314</v>
      </c>
      <c r="C9757" s="54">
        <v>901074</v>
      </c>
      <c r="D9757" s="54">
        <v>901078</v>
      </c>
      <c r="E9757" s="60" t="s">
        <v>3231</v>
      </c>
      <c r="F9757" s="73">
        <v>0.25</v>
      </c>
      <c r="G9757" s="73">
        <v>0</v>
      </c>
      <c r="H9757" s="73">
        <v>0</v>
      </c>
      <c r="I9757" s="73">
        <v>0</v>
      </c>
      <c r="J9757" s="272" t="s">
        <v>4231</v>
      </c>
      <c r="AL9757" s="144">
        <v>0.25</v>
      </c>
      <c r="AM9757" s="144">
        <v>0</v>
      </c>
      <c r="AN9757" s="144">
        <v>0</v>
      </c>
      <c r="AO9757" s="145">
        <v>0</v>
      </c>
    </row>
    <row r="9758" spans="2:41" ht="14.5" hidden="1" x14ac:dyDescent="0.35">
      <c r="B9758" s="45" t="s">
        <v>3314</v>
      </c>
      <c r="C9758" s="54">
        <v>901104</v>
      </c>
      <c r="D9758" s="54">
        <v>901104</v>
      </c>
      <c r="E9758" s="60" t="s">
        <v>3231</v>
      </c>
      <c r="F9758" s="73">
        <v>0.25</v>
      </c>
      <c r="G9758" s="73">
        <v>0</v>
      </c>
      <c r="H9758" s="73">
        <v>0</v>
      </c>
      <c r="I9758" s="73">
        <v>0</v>
      </c>
      <c r="J9758" s="272" t="s">
        <v>4231</v>
      </c>
      <c r="AL9758" s="144">
        <v>0.25</v>
      </c>
      <c r="AM9758" s="144">
        <v>0</v>
      </c>
      <c r="AN9758" s="144">
        <v>0</v>
      </c>
      <c r="AO9758" s="145">
        <v>0</v>
      </c>
    </row>
    <row r="9759" spans="2:41" ht="14.5" hidden="1" x14ac:dyDescent="0.35">
      <c r="B9759" s="45" t="s">
        <v>3314</v>
      </c>
      <c r="C9759" s="54">
        <v>901107</v>
      </c>
      <c r="D9759" s="54">
        <v>901107</v>
      </c>
      <c r="E9759" s="60" t="s">
        <v>3231</v>
      </c>
      <c r="F9759" s="73">
        <v>0.25</v>
      </c>
      <c r="G9759" s="73">
        <v>0</v>
      </c>
      <c r="H9759" s="73">
        <v>0</v>
      </c>
      <c r="I9759" s="73">
        <v>0</v>
      </c>
      <c r="J9759" s="272" t="s">
        <v>4231</v>
      </c>
      <c r="AL9759" s="144">
        <v>0.25</v>
      </c>
      <c r="AM9759" s="144">
        <v>0</v>
      </c>
      <c r="AN9759" s="144">
        <v>0</v>
      </c>
      <c r="AO9759" s="145">
        <v>0</v>
      </c>
    </row>
    <row r="9760" spans="2:41" ht="14.5" hidden="1" x14ac:dyDescent="0.35">
      <c r="B9760" s="45" t="s">
        <v>3314</v>
      </c>
      <c r="C9760" s="54">
        <v>901440</v>
      </c>
      <c r="D9760" s="54">
        <v>901444</v>
      </c>
      <c r="E9760" s="60" t="s">
        <v>3231</v>
      </c>
      <c r="F9760" s="73">
        <v>0.25</v>
      </c>
      <c r="G9760" s="73">
        <v>0</v>
      </c>
      <c r="H9760" s="73">
        <v>0</v>
      </c>
      <c r="I9760" s="73">
        <v>0</v>
      </c>
      <c r="J9760" s="272" t="s">
        <v>4231</v>
      </c>
      <c r="AL9760" s="144">
        <v>0.25</v>
      </c>
      <c r="AM9760" s="144">
        <v>0</v>
      </c>
      <c r="AN9760" s="144">
        <v>0</v>
      </c>
      <c r="AO9760" s="145">
        <v>0</v>
      </c>
    </row>
    <row r="9761" spans="2:41" ht="14.5" hidden="1" x14ac:dyDescent="0.35">
      <c r="B9761" s="45" t="s">
        <v>3314</v>
      </c>
      <c r="C9761" s="54">
        <v>901447</v>
      </c>
      <c r="D9761" s="54">
        <v>901447</v>
      </c>
      <c r="E9761" s="60" t="s">
        <v>3231</v>
      </c>
      <c r="F9761" s="73">
        <v>0.25</v>
      </c>
      <c r="G9761" s="73">
        <v>0</v>
      </c>
      <c r="H9761" s="73">
        <v>0</v>
      </c>
      <c r="I9761" s="73">
        <v>0</v>
      </c>
      <c r="J9761" s="272" t="s">
        <v>4231</v>
      </c>
      <c r="AL9761" s="144">
        <v>0.25</v>
      </c>
      <c r="AM9761" s="144">
        <v>0</v>
      </c>
      <c r="AN9761" s="144">
        <v>0</v>
      </c>
      <c r="AO9761" s="145">
        <v>0</v>
      </c>
    </row>
    <row r="9762" spans="2:41" ht="14.5" hidden="1" x14ac:dyDescent="0.35">
      <c r="B9762" s="45" t="s">
        <v>3314</v>
      </c>
      <c r="C9762" s="54">
        <v>901449</v>
      </c>
      <c r="D9762" s="54">
        <v>901449</v>
      </c>
      <c r="E9762" s="60" t="s">
        <v>3231</v>
      </c>
      <c r="F9762" s="73">
        <v>0.25</v>
      </c>
      <c r="G9762" s="73">
        <v>0</v>
      </c>
      <c r="H9762" s="73">
        <v>0</v>
      </c>
      <c r="I9762" s="73">
        <v>0</v>
      </c>
      <c r="J9762" s="272" t="s">
        <v>4231</v>
      </c>
      <c r="AL9762" s="144">
        <v>0.25</v>
      </c>
      <c r="AM9762" s="144">
        <v>0</v>
      </c>
      <c r="AN9762" s="144">
        <v>0</v>
      </c>
      <c r="AO9762" s="145">
        <v>0</v>
      </c>
    </row>
    <row r="9763" spans="2:41" ht="14.5" hidden="1" x14ac:dyDescent="0.35">
      <c r="B9763" s="45" t="s">
        <v>3314</v>
      </c>
      <c r="C9763" s="54">
        <v>901670</v>
      </c>
      <c r="D9763" s="54">
        <v>901670</v>
      </c>
      <c r="E9763" s="60" t="s">
        <v>3231</v>
      </c>
      <c r="F9763" s="73">
        <v>0.25</v>
      </c>
      <c r="G9763" s="73">
        <v>0</v>
      </c>
      <c r="H9763" s="73">
        <v>0</v>
      </c>
      <c r="I9763" s="73">
        <v>0</v>
      </c>
      <c r="J9763" s="272" t="s">
        <v>4231</v>
      </c>
      <c r="AL9763" s="144">
        <v>0.25</v>
      </c>
      <c r="AM9763" s="144">
        <v>0</v>
      </c>
      <c r="AN9763" s="144">
        <v>0</v>
      </c>
      <c r="AO9763" s="145">
        <v>0</v>
      </c>
    </row>
    <row r="9764" spans="2:41" ht="14.5" hidden="1" x14ac:dyDescent="0.35">
      <c r="B9764" s="45" t="s">
        <v>3314</v>
      </c>
      <c r="C9764" s="54">
        <v>901672</v>
      </c>
      <c r="D9764" s="54">
        <v>901672</v>
      </c>
      <c r="E9764" s="60" t="s">
        <v>3231</v>
      </c>
      <c r="F9764" s="73">
        <v>0.25</v>
      </c>
      <c r="G9764" s="73">
        <v>0</v>
      </c>
      <c r="H9764" s="73">
        <v>0</v>
      </c>
      <c r="I9764" s="73">
        <v>0</v>
      </c>
      <c r="J9764" s="272" t="s">
        <v>4231</v>
      </c>
      <c r="AL9764" s="144">
        <v>0.25</v>
      </c>
      <c r="AM9764" s="144">
        <v>0</v>
      </c>
      <c r="AN9764" s="144">
        <v>0</v>
      </c>
      <c r="AO9764" s="145">
        <v>0</v>
      </c>
    </row>
    <row r="9765" spans="2:41" ht="14.5" hidden="1" x14ac:dyDescent="0.35">
      <c r="B9765" s="45" t="s">
        <v>3314</v>
      </c>
      <c r="C9765" s="54">
        <v>901674</v>
      </c>
      <c r="D9765" s="54">
        <v>901674</v>
      </c>
      <c r="E9765" s="60" t="s">
        <v>3231</v>
      </c>
      <c r="F9765" s="73">
        <v>0.25</v>
      </c>
      <c r="G9765" s="73">
        <v>0</v>
      </c>
      <c r="H9765" s="73">
        <v>0</v>
      </c>
      <c r="I9765" s="73">
        <v>0</v>
      </c>
      <c r="J9765" s="272" t="s">
        <v>4231</v>
      </c>
      <c r="AL9765" s="144">
        <v>0.25</v>
      </c>
      <c r="AM9765" s="144">
        <v>0</v>
      </c>
      <c r="AN9765" s="144">
        <v>0</v>
      </c>
      <c r="AO9765" s="145">
        <v>0</v>
      </c>
    </row>
    <row r="9766" spans="2:41" ht="14.5" hidden="1" x14ac:dyDescent="0.35">
      <c r="B9766" s="45" t="s">
        <v>3314</v>
      </c>
      <c r="C9766" s="54">
        <v>901676</v>
      </c>
      <c r="D9766" s="54">
        <v>901679</v>
      </c>
      <c r="E9766" s="60" t="s">
        <v>3231</v>
      </c>
      <c r="F9766" s="73">
        <v>0.25</v>
      </c>
      <c r="G9766" s="73">
        <v>0</v>
      </c>
      <c r="H9766" s="73">
        <v>0</v>
      </c>
      <c r="I9766" s="73">
        <v>0</v>
      </c>
      <c r="J9766" s="272" t="s">
        <v>4231</v>
      </c>
      <c r="AL9766" s="144">
        <v>0.25</v>
      </c>
      <c r="AM9766" s="144">
        <v>0</v>
      </c>
      <c r="AN9766" s="144">
        <v>0</v>
      </c>
      <c r="AO9766" s="145">
        <v>0</v>
      </c>
    </row>
    <row r="9767" spans="2:41" ht="14.5" hidden="1" x14ac:dyDescent="0.35">
      <c r="B9767" s="45" t="s">
        <v>3314</v>
      </c>
      <c r="C9767" s="54">
        <v>901724</v>
      </c>
      <c r="D9767" s="54">
        <v>901724</v>
      </c>
      <c r="E9767" s="60" t="s">
        <v>3231</v>
      </c>
      <c r="F9767" s="73">
        <v>0.25</v>
      </c>
      <c r="G9767" s="73">
        <v>0</v>
      </c>
      <c r="H9767" s="73">
        <v>0</v>
      </c>
      <c r="I9767" s="73">
        <v>0</v>
      </c>
      <c r="J9767" s="272" t="s">
        <v>4231</v>
      </c>
      <c r="AL9767" s="144">
        <v>0.25</v>
      </c>
      <c r="AM9767" s="144">
        <v>0</v>
      </c>
      <c r="AN9767" s="144">
        <v>0</v>
      </c>
      <c r="AO9767" s="145">
        <v>0</v>
      </c>
    </row>
    <row r="9768" spans="2:41" ht="14.5" hidden="1" x14ac:dyDescent="0.35">
      <c r="B9768" s="45" t="s">
        <v>3314</v>
      </c>
      <c r="C9768" s="54">
        <v>901862</v>
      </c>
      <c r="D9768" s="54">
        <v>901863</v>
      </c>
      <c r="E9768" s="60" t="s">
        <v>3231</v>
      </c>
      <c r="F9768" s="73">
        <v>0.25</v>
      </c>
      <c r="G9768" s="73">
        <v>0</v>
      </c>
      <c r="H9768" s="73">
        <v>0</v>
      </c>
      <c r="I9768" s="73">
        <v>0</v>
      </c>
      <c r="J9768" s="272" t="s">
        <v>4231</v>
      </c>
      <c r="AL9768" s="144">
        <v>0.25</v>
      </c>
      <c r="AM9768" s="144">
        <v>0</v>
      </c>
      <c r="AN9768" s="144">
        <v>0</v>
      </c>
      <c r="AO9768" s="145">
        <v>0</v>
      </c>
    </row>
    <row r="9769" spans="2:41" ht="14.5" hidden="1" x14ac:dyDescent="0.35">
      <c r="B9769" s="45" t="s">
        <v>3314</v>
      </c>
      <c r="C9769" s="54">
        <v>901866</v>
      </c>
      <c r="D9769" s="54">
        <v>901866</v>
      </c>
      <c r="E9769" s="60" t="s">
        <v>3231</v>
      </c>
      <c r="F9769" s="73">
        <v>0.25</v>
      </c>
      <c r="G9769" s="73">
        <v>0</v>
      </c>
      <c r="H9769" s="73">
        <v>0</v>
      </c>
      <c r="I9769" s="73">
        <v>0</v>
      </c>
      <c r="J9769" s="272" t="s">
        <v>4231</v>
      </c>
      <c r="AL9769" s="144">
        <v>0.25</v>
      </c>
      <c r="AM9769" s="144">
        <v>0</v>
      </c>
      <c r="AN9769" s="144">
        <v>0</v>
      </c>
      <c r="AO9769" s="145">
        <v>0</v>
      </c>
    </row>
    <row r="9770" spans="2:41" ht="14.5" hidden="1" x14ac:dyDescent="0.35">
      <c r="B9770" s="45" t="s">
        <v>3314</v>
      </c>
      <c r="C9770" s="54">
        <v>901868</v>
      </c>
      <c r="D9770" s="54">
        <v>901868</v>
      </c>
      <c r="E9770" s="60" t="s">
        <v>3231</v>
      </c>
      <c r="F9770" s="73">
        <v>0.25</v>
      </c>
      <c r="G9770" s="73">
        <v>0</v>
      </c>
      <c r="H9770" s="73">
        <v>0</v>
      </c>
      <c r="I9770" s="73">
        <v>0</v>
      </c>
      <c r="J9770" s="272" t="s">
        <v>4231</v>
      </c>
      <c r="AL9770" s="144">
        <v>0.25</v>
      </c>
      <c r="AM9770" s="144">
        <v>0</v>
      </c>
      <c r="AN9770" s="144">
        <v>0</v>
      </c>
      <c r="AO9770" s="145">
        <v>0</v>
      </c>
    </row>
    <row r="9771" spans="2:41" ht="14.5" hidden="1" x14ac:dyDescent="0.35">
      <c r="B9771" s="45" t="s">
        <v>3314</v>
      </c>
      <c r="C9771" s="54">
        <v>902117</v>
      </c>
      <c r="D9771" s="54">
        <v>902117</v>
      </c>
      <c r="E9771" s="60" t="s">
        <v>3231</v>
      </c>
      <c r="F9771" s="73">
        <v>0.25</v>
      </c>
      <c r="G9771" s="73">
        <v>0</v>
      </c>
      <c r="H9771" s="73">
        <v>0</v>
      </c>
      <c r="I9771" s="73">
        <v>0</v>
      </c>
      <c r="J9771" s="272" t="s">
        <v>4231</v>
      </c>
      <c r="AL9771" s="144">
        <v>0.25</v>
      </c>
      <c r="AM9771" s="144">
        <v>0</v>
      </c>
      <c r="AN9771" s="144">
        <v>0</v>
      </c>
      <c r="AO9771" s="145">
        <v>0</v>
      </c>
    </row>
    <row r="9772" spans="2:41" ht="14.5" hidden="1" x14ac:dyDescent="0.35">
      <c r="B9772" s="45" t="s">
        <v>3314</v>
      </c>
      <c r="C9772" s="54">
        <v>902157</v>
      </c>
      <c r="D9772" s="54">
        <v>902157</v>
      </c>
      <c r="E9772" s="60" t="s">
        <v>3231</v>
      </c>
      <c r="F9772" s="73">
        <v>0.25</v>
      </c>
      <c r="G9772" s="73">
        <v>0</v>
      </c>
      <c r="H9772" s="73">
        <v>0</v>
      </c>
      <c r="I9772" s="73">
        <v>0</v>
      </c>
      <c r="J9772" s="272" t="s">
        <v>4231</v>
      </c>
      <c r="AL9772" s="144">
        <v>0.25</v>
      </c>
      <c r="AM9772" s="144">
        <v>0</v>
      </c>
      <c r="AN9772" s="144">
        <v>0</v>
      </c>
      <c r="AO9772" s="145">
        <v>0</v>
      </c>
    </row>
    <row r="9773" spans="2:41" ht="14.5" hidden="1" x14ac:dyDescent="0.35">
      <c r="B9773" s="45" t="s">
        <v>3314</v>
      </c>
      <c r="C9773" s="54">
        <v>902205</v>
      </c>
      <c r="D9773" s="54">
        <v>902205</v>
      </c>
      <c r="E9773" s="60" t="s">
        <v>3231</v>
      </c>
      <c r="F9773" s="73">
        <v>0.25</v>
      </c>
      <c r="G9773" s="73">
        <v>0</v>
      </c>
      <c r="H9773" s="73">
        <v>0</v>
      </c>
      <c r="I9773" s="73">
        <v>0</v>
      </c>
      <c r="J9773" s="272" t="s">
        <v>4231</v>
      </c>
      <c r="AL9773" s="144">
        <v>0.25</v>
      </c>
      <c r="AM9773" s="144">
        <v>0</v>
      </c>
      <c r="AN9773" s="144">
        <v>0</v>
      </c>
      <c r="AO9773" s="145">
        <v>0</v>
      </c>
    </row>
    <row r="9774" spans="2:41" ht="14.5" hidden="1" x14ac:dyDescent="0.35">
      <c r="B9774" s="45" t="s">
        <v>3314</v>
      </c>
      <c r="C9774" s="54">
        <v>902218</v>
      </c>
      <c r="D9774" s="54">
        <v>902218</v>
      </c>
      <c r="E9774" s="60" t="s">
        <v>3231</v>
      </c>
      <c r="F9774" s="73">
        <v>0.25</v>
      </c>
      <c r="G9774" s="73">
        <v>0</v>
      </c>
      <c r="H9774" s="73">
        <v>0</v>
      </c>
      <c r="I9774" s="73">
        <v>0</v>
      </c>
      <c r="J9774" s="272" t="s">
        <v>4231</v>
      </c>
      <c r="AL9774" s="144">
        <v>0.25</v>
      </c>
      <c r="AM9774" s="144">
        <v>0</v>
      </c>
      <c r="AN9774" s="144">
        <v>0</v>
      </c>
      <c r="AO9774" s="145">
        <v>0</v>
      </c>
    </row>
    <row r="9775" spans="2:41" ht="14.5" hidden="1" x14ac:dyDescent="0.35">
      <c r="B9775" s="45" t="s">
        <v>3314</v>
      </c>
      <c r="C9775" s="54">
        <v>902232</v>
      </c>
      <c r="D9775" s="54">
        <v>902232</v>
      </c>
      <c r="E9775" s="60" t="s">
        <v>3231</v>
      </c>
      <c r="F9775" s="73">
        <v>0.25</v>
      </c>
      <c r="G9775" s="73">
        <v>0</v>
      </c>
      <c r="H9775" s="73">
        <v>0</v>
      </c>
      <c r="I9775" s="73">
        <v>0</v>
      </c>
      <c r="J9775" s="272" t="s">
        <v>4231</v>
      </c>
      <c r="AL9775" s="144">
        <v>0.25</v>
      </c>
      <c r="AM9775" s="144">
        <v>0</v>
      </c>
      <c r="AN9775" s="144">
        <v>0</v>
      </c>
      <c r="AO9775" s="145">
        <v>0</v>
      </c>
    </row>
    <row r="9776" spans="2:41" ht="14.5" hidden="1" x14ac:dyDescent="0.35">
      <c r="B9776" s="45" t="s">
        <v>3314</v>
      </c>
      <c r="C9776" s="54">
        <v>903129</v>
      </c>
      <c r="D9776" s="54">
        <v>903129</v>
      </c>
      <c r="E9776" s="60" t="s">
        <v>3231</v>
      </c>
      <c r="F9776" s="73">
        <v>0.25</v>
      </c>
      <c r="G9776" s="73">
        <v>0</v>
      </c>
      <c r="H9776" s="73">
        <v>0</v>
      </c>
      <c r="I9776" s="73">
        <v>0</v>
      </c>
      <c r="J9776" s="272" t="s">
        <v>4231</v>
      </c>
      <c r="AL9776" s="144">
        <v>0.25</v>
      </c>
      <c r="AM9776" s="144">
        <v>0</v>
      </c>
      <c r="AN9776" s="144">
        <v>0</v>
      </c>
      <c r="AO9776" s="145">
        <v>0</v>
      </c>
    </row>
    <row r="9777" spans="2:41" ht="14.5" hidden="1" x14ac:dyDescent="0.35">
      <c r="B9777" s="45" t="s">
        <v>3314</v>
      </c>
      <c r="C9777" s="54">
        <v>903155</v>
      </c>
      <c r="D9777" s="54">
        <v>903155</v>
      </c>
      <c r="E9777" s="60" t="s">
        <v>3231</v>
      </c>
      <c r="F9777" s="73">
        <v>0.25</v>
      </c>
      <c r="G9777" s="73">
        <v>0</v>
      </c>
      <c r="H9777" s="73">
        <v>0</v>
      </c>
      <c r="I9777" s="73">
        <v>0</v>
      </c>
      <c r="J9777" s="272" t="s">
        <v>4231</v>
      </c>
      <c r="AL9777" s="144">
        <v>0.25</v>
      </c>
      <c r="AM9777" s="144">
        <v>0</v>
      </c>
      <c r="AN9777" s="144">
        <v>0</v>
      </c>
      <c r="AO9777" s="145">
        <v>0</v>
      </c>
    </row>
    <row r="9778" spans="2:41" ht="14.5" hidden="1" x14ac:dyDescent="0.35">
      <c r="B9778" s="45" t="s">
        <v>3314</v>
      </c>
      <c r="C9778" s="54">
        <v>903406</v>
      </c>
      <c r="D9778" s="54">
        <v>903406</v>
      </c>
      <c r="E9778" s="60" t="s">
        <v>3231</v>
      </c>
      <c r="F9778" s="73">
        <v>0.25</v>
      </c>
      <c r="G9778" s="73">
        <v>0</v>
      </c>
      <c r="H9778" s="73">
        <v>0</v>
      </c>
      <c r="I9778" s="73">
        <v>0</v>
      </c>
      <c r="J9778" s="272" t="s">
        <v>4231</v>
      </c>
      <c r="AL9778" s="144">
        <v>0.25</v>
      </c>
      <c r="AM9778" s="144">
        <v>0</v>
      </c>
      <c r="AN9778" s="144">
        <v>0</v>
      </c>
      <c r="AO9778" s="145">
        <v>0</v>
      </c>
    </row>
    <row r="9779" spans="2:41" ht="14.5" hidden="1" x14ac:dyDescent="0.35">
      <c r="B9779" s="45" t="s">
        <v>3314</v>
      </c>
      <c r="C9779" s="54">
        <v>903550</v>
      </c>
      <c r="D9779" s="54">
        <v>903550</v>
      </c>
      <c r="E9779" s="60" t="s">
        <v>3231</v>
      </c>
      <c r="F9779" s="73">
        <v>0.25</v>
      </c>
      <c r="G9779" s="73">
        <v>0</v>
      </c>
      <c r="H9779" s="73">
        <v>0</v>
      </c>
      <c r="I9779" s="73">
        <v>0</v>
      </c>
      <c r="J9779" s="272" t="s">
        <v>4231</v>
      </c>
      <c r="AL9779" s="144">
        <v>0.25</v>
      </c>
      <c r="AM9779" s="144">
        <v>0</v>
      </c>
      <c r="AN9779" s="144">
        <v>0</v>
      </c>
      <c r="AO9779" s="145">
        <v>0</v>
      </c>
    </row>
    <row r="9780" spans="2:41" ht="14.5" hidden="1" x14ac:dyDescent="0.35">
      <c r="B9780" s="45" t="s">
        <v>3314</v>
      </c>
      <c r="C9780" s="54">
        <v>903629</v>
      </c>
      <c r="D9780" s="54">
        <v>903629</v>
      </c>
      <c r="E9780" s="60" t="s">
        <v>3231</v>
      </c>
      <c r="F9780" s="73">
        <v>0.25</v>
      </c>
      <c r="G9780" s="73">
        <v>0</v>
      </c>
      <c r="H9780" s="73">
        <v>0</v>
      </c>
      <c r="I9780" s="73">
        <v>0</v>
      </c>
      <c r="J9780" s="272" t="s">
        <v>4231</v>
      </c>
      <c r="AL9780" s="144">
        <v>0.25</v>
      </c>
      <c r="AM9780" s="144">
        <v>0</v>
      </c>
      <c r="AN9780" s="144">
        <v>0</v>
      </c>
      <c r="AO9780" s="145">
        <v>0</v>
      </c>
    </row>
    <row r="9781" spans="2:41" ht="14.5" hidden="1" x14ac:dyDescent="0.35">
      <c r="B9781" s="45" t="s">
        <v>3314</v>
      </c>
      <c r="C9781" s="54">
        <v>903683</v>
      </c>
      <c r="D9781" s="54">
        <v>903683</v>
      </c>
      <c r="E9781" s="60" t="s">
        <v>3231</v>
      </c>
      <c r="F9781" s="73">
        <v>0.25</v>
      </c>
      <c r="G9781" s="73">
        <v>0</v>
      </c>
      <c r="H9781" s="73">
        <v>0</v>
      </c>
      <c r="I9781" s="73">
        <v>0</v>
      </c>
      <c r="J9781" s="272" t="s">
        <v>4231</v>
      </c>
      <c r="AL9781" s="144">
        <v>0.25</v>
      </c>
      <c r="AM9781" s="144">
        <v>0</v>
      </c>
      <c r="AN9781" s="144">
        <v>0</v>
      </c>
      <c r="AO9781" s="145">
        <v>0</v>
      </c>
    </row>
    <row r="9782" spans="2:41" ht="14.5" hidden="1" x14ac:dyDescent="0.35">
      <c r="B9782" s="45" t="s">
        <v>3314</v>
      </c>
      <c r="C9782" s="54">
        <v>903725</v>
      </c>
      <c r="D9782" s="54">
        <v>903725</v>
      </c>
      <c r="E9782" s="60" t="s">
        <v>3231</v>
      </c>
      <c r="F9782" s="73">
        <v>0.25</v>
      </c>
      <c r="G9782" s="73">
        <v>0</v>
      </c>
      <c r="H9782" s="73">
        <v>0</v>
      </c>
      <c r="I9782" s="73">
        <v>0</v>
      </c>
      <c r="J9782" s="272" t="s">
        <v>4231</v>
      </c>
      <c r="AL9782" s="144">
        <v>0.25</v>
      </c>
      <c r="AM9782" s="144">
        <v>0</v>
      </c>
      <c r="AN9782" s="144">
        <v>0</v>
      </c>
      <c r="AO9782" s="145">
        <v>0</v>
      </c>
    </row>
    <row r="9783" spans="2:41" ht="14.5" hidden="1" x14ac:dyDescent="0.35">
      <c r="B9783" s="45" t="s">
        <v>3314</v>
      </c>
      <c r="C9783" s="54">
        <v>903763</v>
      </c>
      <c r="D9783" s="54">
        <v>903763</v>
      </c>
      <c r="E9783" s="60" t="s">
        <v>3231</v>
      </c>
      <c r="F9783" s="73">
        <v>0.25</v>
      </c>
      <c r="G9783" s="73">
        <v>0</v>
      </c>
      <c r="H9783" s="73">
        <v>0</v>
      </c>
      <c r="I9783" s="73">
        <v>0</v>
      </c>
      <c r="J9783" s="272" t="s">
        <v>4231</v>
      </c>
      <c r="AL9783" s="144">
        <v>0.25</v>
      </c>
      <c r="AM9783" s="144">
        <v>0</v>
      </c>
      <c r="AN9783" s="144">
        <v>0</v>
      </c>
      <c r="AO9783" s="145">
        <v>0</v>
      </c>
    </row>
    <row r="9784" spans="2:41" ht="14.5" hidden="1" x14ac:dyDescent="0.35">
      <c r="B9784" s="45" t="s">
        <v>3314</v>
      </c>
      <c r="C9784" s="54">
        <v>903840</v>
      </c>
      <c r="D9784" s="54">
        <v>903840</v>
      </c>
      <c r="E9784" s="60" t="s">
        <v>3231</v>
      </c>
      <c r="F9784" s="73">
        <v>0.25</v>
      </c>
      <c r="G9784" s="73">
        <v>0</v>
      </c>
      <c r="H9784" s="73">
        <v>0</v>
      </c>
      <c r="I9784" s="73">
        <v>0</v>
      </c>
      <c r="J9784" s="272" t="s">
        <v>4231</v>
      </c>
      <c r="AL9784" s="144">
        <v>0.25</v>
      </c>
      <c r="AM9784" s="144">
        <v>0</v>
      </c>
      <c r="AN9784" s="144">
        <v>0</v>
      </c>
      <c r="AO9784" s="145">
        <v>0</v>
      </c>
    </row>
    <row r="9785" spans="2:41" ht="14.5" hidden="1" x14ac:dyDescent="0.35">
      <c r="B9785" s="45" t="s">
        <v>3314</v>
      </c>
      <c r="C9785" s="54">
        <v>903855</v>
      </c>
      <c r="D9785" s="54">
        <v>903855</v>
      </c>
      <c r="E9785" s="60" t="s">
        <v>3231</v>
      </c>
      <c r="F9785" s="73">
        <v>0.25</v>
      </c>
      <c r="G9785" s="73">
        <v>0</v>
      </c>
      <c r="H9785" s="73">
        <v>0</v>
      </c>
      <c r="I9785" s="73">
        <v>0</v>
      </c>
      <c r="J9785" s="272" t="s">
        <v>4231</v>
      </c>
      <c r="AL9785" s="144">
        <v>0.25</v>
      </c>
      <c r="AM9785" s="144">
        <v>0</v>
      </c>
      <c r="AN9785" s="144">
        <v>0</v>
      </c>
      <c r="AO9785" s="145">
        <v>0</v>
      </c>
    </row>
    <row r="9786" spans="2:41" ht="14.5" hidden="1" x14ac:dyDescent="0.35">
      <c r="B9786" s="45" t="s">
        <v>3314</v>
      </c>
      <c r="C9786" s="54">
        <v>903937</v>
      </c>
      <c r="D9786" s="54">
        <v>903937</v>
      </c>
      <c r="E9786" s="60" t="s">
        <v>3231</v>
      </c>
      <c r="F9786" s="73">
        <v>0.25</v>
      </c>
      <c r="G9786" s="73">
        <v>0</v>
      </c>
      <c r="H9786" s="73">
        <v>0</v>
      </c>
      <c r="I9786" s="73">
        <v>0</v>
      </c>
      <c r="J9786" s="272" t="s">
        <v>4231</v>
      </c>
      <c r="AL9786" s="144">
        <v>0.25</v>
      </c>
      <c r="AM9786" s="144">
        <v>0</v>
      </c>
      <c r="AN9786" s="144">
        <v>0</v>
      </c>
      <c r="AO9786" s="145">
        <v>0</v>
      </c>
    </row>
    <row r="9787" spans="2:41" ht="14.5" hidden="1" x14ac:dyDescent="0.35">
      <c r="B9787" s="45" t="s">
        <v>3314</v>
      </c>
      <c r="C9787" s="54">
        <v>904130</v>
      </c>
      <c r="D9787" s="54">
        <v>904130</v>
      </c>
      <c r="E9787" s="60" t="s">
        <v>3231</v>
      </c>
      <c r="F9787" s="73">
        <v>0.25</v>
      </c>
      <c r="G9787" s="73">
        <v>0</v>
      </c>
      <c r="H9787" s="73">
        <v>0</v>
      </c>
      <c r="I9787" s="73">
        <v>0</v>
      </c>
      <c r="J9787" s="272" t="s">
        <v>4231</v>
      </c>
      <c r="AL9787" s="144">
        <v>0.25</v>
      </c>
      <c r="AM9787" s="144">
        <v>0</v>
      </c>
      <c r="AN9787" s="144">
        <v>0</v>
      </c>
      <c r="AO9787" s="145">
        <v>0</v>
      </c>
    </row>
    <row r="9788" spans="2:41" ht="14.5" hidden="1" x14ac:dyDescent="0.35">
      <c r="B9788" s="45" t="s">
        <v>3314</v>
      </c>
      <c r="C9788" s="54">
        <v>904233</v>
      </c>
      <c r="D9788" s="54">
        <v>904233</v>
      </c>
      <c r="E9788" s="60" t="s">
        <v>3231</v>
      </c>
      <c r="F9788" s="73">
        <v>0.25</v>
      </c>
      <c r="G9788" s="73">
        <v>0</v>
      </c>
      <c r="H9788" s="73">
        <v>0</v>
      </c>
      <c r="I9788" s="73">
        <v>0</v>
      </c>
      <c r="J9788" s="272" t="s">
        <v>4231</v>
      </c>
      <c r="AL9788" s="144">
        <v>0.25</v>
      </c>
      <c r="AM9788" s="144">
        <v>0</v>
      </c>
      <c r="AN9788" s="144">
        <v>0</v>
      </c>
      <c r="AO9788" s="145">
        <v>0</v>
      </c>
    </row>
    <row r="9789" spans="2:41" ht="14.5" hidden="1" x14ac:dyDescent="0.35">
      <c r="B9789" s="45" t="s">
        <v>3314</v>
      </c>
      <c r="C9789" s="54">
        <v>904292</v>
      </c>
      <c r="D9789" s="54">
        <v>904292</v>
      </c>
      <c r="E9789" s="60" t="s">
        <v>3231</v>
      </c>
      <c r="F9789" s="73">
        <v>0.25</v>
      </c>
      <c r="G9789" s="73">
        <v>0</v>
      </c>
      <c r="H9789" s="73">
        <v>0</v>
      </c>
      <c r="I9789" s="73">
        <v>0</v>
      </c>
      <c r="J9789" s="272" t="s">
        <v>4231</v>
      </c>
      <c r="AL9789" s="144">
        <v>0.25</v>
      </c>
      <c r="AM9789" s="144">
        <v>0</v>
      </c>
      <c r="AN9789" s="144">
        <v>0</v>
      </c>
      <c r="AO9789" s="145">
        <v>0</v>
      </c>
    </row>
    <row r="9790" spans="2:41" ht="14.5" hidden="1" x14ac:dyDescent="0.35">
      <c r="B9790" s="45" t="s">
        <v>3314</v>
      </c>
      <c r="C9790" s="54">
        <v>904301</v>
      </c>
      <c r="D9790" s="54">
        <v>904301</v>
      </c>
      <c r="E9790" s="60" t="s">
        <v>3231</v>
      </c>
      <c r="F9790" s="73">
        <v>0.25</v>
      </c>
      <c r="G9790" s="73">
        <v>0</v>
      </c>
      <c r="H9790" s="73">
        <v>0</v>
      </c>
      <c r="I9790" s="73">
        <v>0</v>
      </c>
      <c r="J9790" s="272" t="s">
        <v>4231</v>
      </c>
      <c r="AL9790" s="144">
        <v>0.25</v>
      </c>
      <c r="AM9790" s="144">
        <v>0</v>
      </c>
      <c r="AN9790" s="144">
        <v>0</v>
      </c>
      <c r="AO9790" s="145">
        <v>0</v>
      </c>
    </row>
    <row r="9791" spans="2:41" ht="14.5" hidden="1" x14ac:dyDescent="0.35">
      <c r="B9791" s="45" t="s">
        <v>3314</v>
      </c>
      <c r="C9791" s="54">
        <v>904305</v>
      </c>
      <c r="D9791" s="54">
        <v>904307</v>
      </c>
      <c r="E9791" s="60" t="s">
        <v>3231</v>
      </c>
      <c r="F9791" s="73">
        <v>0.25</v>
      </c>
      <c r="G9791" s="73">
        <v>0</v>
      </c>
      <c r="H9791" s="73">
        <v>0</v>
      </c>
      <c r="I9791" s="73">
        <v>0</v>
      </c>
      <c r="J9791" s="272" t="s">
        <v>4231</v>
      </c>
      <c r="AL9791" s="144">
        <v>0.25</v>
      </c>
      <c r="AM9791" s="144">
        <v>0</v>
      </c>
      <c r="AN9791" s="144">
        <v>0</v>
      </c>
      <c r="AO9791" s="145">
        <v>0</v>
      </c>
    </row>
    <row r="9792" spans="2:41" ht="14.5" hidden="1" x14ac:dyDescent="0.35">
      <c r="B9792" s="45" t="s">
        <v>3314</v>
      </c>
      <c r="C9792" s="54">
        <v>904897</v>
      </c>
      <c r="D9792" s="54">
        <v>904897</v>
      </c>
      <c r="E9792" s="60" t="s">
        <v>3231</v>
      </c>
      <c r="F9792" s="73">
        <v>0.25</v>
      </c>
      <c r="G9792" s="73">
        <v>0</v>
      </c>
      <c r="H9792" s="73">
        <v>0</v>
      </c>
      <c r="I9792" s="73">
        <v>0</v>
      </c>
      <c r="J9792" s="272" t="s">
        <v>4231</v>
      </c>
      <c r="AL9792" s="144">
        <v>0.25</v>
      </c>
      <c r="AM9792" s="144">
        <v>0</v>
      </c>
      <c r="AN9792" s="144">
        <v>0</v>
      </c>
      <c r="AO9792" s="145">
        <v>0</v>
      </c>
    </row>
    <row r="9793" spans="2:41" ht="14.5" hidden="1" x14ac:dyDescent="0.35">
      <c r="B9793" s="45" t="s">
        <v>3314</v>
      </c>
      <c r="C9793" s="54">
        <v>904911</v>
      </c>
      <c r="D9793" s="54">
        <v>904912</v>
      </c>
      <c r="E9793" s="60" t="s">
        <v>3231</v>
      </c>
      <c r="F9793" s="73">
        <v>0.25</v>
      </c>
      <c r="G9793" s="73">
        <v>0</v>
      </c>
      <c r="H9793" s="73">
        <v>0</v>
      </c>
      <c r="I9793" s="73">
        <v>0</v>
      </c>
      <c r="J9793" s="272" t="s">
        <v>4231</v>
      </c>
      <c r="AL9793" s="144">
        <v>0.25</v>
      </c>
      <c r="AM9793" s="144">
        <v>0</v>
      </c>
      <c r="AN9793" s="144">
        <v>0</v>
      </c>
      <c r="AO9793" s="145">
        <v>0</v>
      </c>
    </row>
    <row r="9794" spans="2:41" ht="14.5" hidden="1" x14ac:dyDescent="0.35">
      <c r="B9794" s="45" t="s">
        <v>3314</v>
      </c>
      <c r="C9794" s="54">
        <v>904917</v>
      </c>
      <c r="D9794" s="54">
        <v>904917</v>
      </c>
      <c r="E9794" s="60" t="s">
        <v>3231</v>
      </c>
      <c r="F9794" s="73">
        <v>0.25</v>
      </c>
      <c r="G9794" s="73">
        <v>0</v>
      </c>
      <c r="H9794" s="73">
        <v>0</v>
      </c>
      <c r="I9794" s="73">
        <v>0</v>
      </c>
      <c r="J9794" s="272" t="s">
        <v>4231</v>
      </c>
      <c r="AL9794" s="144">
        <v>0.25</v>
      </c>
      <c r="AM9794" s="144">
        <v>0</v>
      </c>
      <c r="AN9794" s="144">
        <v>0</v>
      </c>
      <c r="AO9794" s="145">
        <v>0</v>
      </c>
    </row>
    <row r="9795" spans="2:41" ht="14.5" hidden="1" x14ac:dyDescent="0.35">
      <c r="B9795" s="45" t="s">
        <v>3314</v>
      </c>
      <c r="C9795" s="54">
        <v>904927</v>
      </c>
      <c r="D9795" s="54">
        <v>904927</v>
      </c>
      <c r="E9795" s="60" t="s">
        <v>3231</v>
      </c>
      <c r="F9795" s="73">
        <v>0.25</v>
      </c>
      <c r="G9795" s="73">
        <v>0</v>
      </c>
      <c r="H9795" s="73">
        <v>0</v>
      </c>
      <c r="I9795" s="73">
        <v>0</v>
      </c>
      <c r="J9795" s="272" t="s">
        <v>4231</v>
      </c>
      <c r="AL9795" s="144">
        <v>0.25</v>
      </c>
      <c r="AM9795" s="144">
        <v>0</v>
      </c>
      <c r="AN9795" s="144">
        <v>0</v>
      </c>
      <c r="AO9795" s="145">
        <v>0</v>
      </c>
    </row>
    <row r="9796" spans="2:41" ht="14.5" hidden="1" x14ac:dyDescent="0.35">
      <c r="B9796" s="45" t="s">
        <v>3314</v>
      </c>
      <c r="C9796" s="54">
        <v>905061</v>
      </c>
      <c r="D9796" s="54">
        <v>905061</v>
      </c>
      <c r="E9796" s="60" t="s">
        <v>3231</v>
      </c>
      <c r="F9796" s="73">
        <v>0.25</v>
      </c>
      <c r="G9796" s="73">
        <v>0</v>
      </c>
      <c r="H9796" s="73">
        <v>0</v>
      </c>
      <c r="I9796" s="73">
        <v>0</v>
      </c>
      <c r="J9796" s="272" t="s">
        <v>4231</v>
      </c>
      <c r="AL9796" s="144">
        <v>0.25</v>
      </c>
      <c r="AM9796" s="144">
        <v>0</v>
      </c>
      <c r="AN9796" s="144">
        <v>0</v>
      </c>
      <c r="AO9796" s="145">
        <v>0</v>
      </c>
    </row>
    <row r="9797" spans="2:41" ht="14.5" hidden="1" x14ac:dyDescent="0.35">
      <c r="B9797" s="45" t="s">
        <v>3314</v>
      </c>
      <c r="C9797" s="54">
        <v>905192</v>
      </c>
      <c r="D9797" s="54">
        <v>905193</v>
      </c>
      <c r="E9797" s="60" t="s">
        <v>3231</v>
      </c>
      <c r="F9797" s="73">
        <v>0.25</v>
      </c>
      <c r="G9797" s="73">
        <v>0</v>
      </c>
      <c r="H9797" s="73">
        <v>0</v>
      </c>
      <c r="I9797" s="73">
        <v>0</v>
      </c>
      <c r="J9797" s="272" t="s">
        <v>4231</v>
      </c>
      <c r="AL9797" s="144">
        <v>0.25</v>
      </c>
      <c r="AM9797" s="144">
        <v>0</v>
      </c>
      <c r="AN9797" s="144">
        <v>0</v>
      </c>
      <c r="AO9797" s="145">
        <v>0</v>
      </c>
    </row>
    <row r="9798" spans="2:41" ht="14.5" hidden="1" x14ac:dyDescent="0.35">
      <c r="B9798" s="45" t="s">
        <v>3314</v>
      </c>
      <c r="C9798" s="54">
        <v>905196</v>
      </c>
      <c r="D9798" s="54">
        <v>905197</v>
      </c>
      <c r="E9798" s="60" t="s">
        <v>3231</v>
      </c>
      <c r="F9798" s="73">
        <v>0.25</v>
      </c>
      <c r="G9798" s="73">
        <v>0</v>
      </c>
      <c r="H9798" s="73">
        <v>0</v>
      </c>
      <c r="I9798" s="73">
        <v>0</v>
      </c>
      <c r="J9798" s="272" t="s">
        <v>4231</v>
      </c>
      <c r="AL9798" s="144">
        <v>0.25</v>
      </c>
      <c r="AM9798" s="144">
        <v>0</v>
      </c>
      <c r="AN9798" s="144">
        <v>0</v>
      </c>
      <c r="AO9798" s="145">
        <v>0</v>
      </c>
    </row>
    <row r="9799" spans="2:41" ht="14.5" hidden="1" x14ac:dyDescent="0.35">
      <c r="B9799" s="45" t="s">
        <v>3314</v>
      </c>
      <c r="C9799" s="54">
        <v>905331</v>
      </c>
      <c r="D9799" s="54">
        <v>905331</v>
      </c>
      <c r="E9799" s="60" t="s">
        <v>3231</v>
      </c>
      <c r="F9799" s="73">
        <v>0.25</v>
      </c>
      <c r="G9799" s="73">
        <v>0</v>
      </c>
      <c r="H9799" s="73">
        <v>0</v>
      </c>
      <c r="I9799" s="73">
        <v>0</v>
      </c>
      <c r="J9799" s="272" t="s">
        <v>4231</v>
      </c>
      <c r="AL9799" s="144">
        <v>0.25</v>
      </c>
      <c r="AM9799" s="144">
        <v>0</v>
      </c>
      <c r="AN9799" s="144">
        <v>0</v>
      </c>
      <c r="AO9799" s="145">
        <v>0</v>
      </c>
    </row>
    <row r="9800" spans="2:41" ht="14.5" hidden="1" x14ac:dyDescent="0.35">
      <c r="B9800" s="45" t="s">
        <v>3314</v>
      </c>
      <c r="C9800" s="54">
        <v>905470</v>
      </c>
      <c r="D9800" s="54">
        <v>905470</v>
      </c>
      <c r="E9800" s="60" t="s">
        <v>3231</v>
      </c>
      <c r="F9800" s="73">
        <v>0.25</v>
      </c>
      <c r="G9800" s="73">
        <v>0</v>
      </c>
      <c r="H9800" s="73">
        <v>0</v>
      </c>
      <c r="I9800" s="73">
        <v>0</v>
      </c>
      <c r="J9800" s="272" t="s">
        <v>4231</v>
      </c>
      <c r="AL9800" s="144">
        <v>0.25</v>
      </c>
      <c r="AM9800" s="144">
        <v>0</v>
      </c>
      <c r="AN9800" s="144">
        <v>0</v>
      </c>
      <c r="AO9800" s="145">
        <v>0</v>
      </c>
    </row>
    <row r="9801" spans="2:41" ht="14.5" hidden="1" x14ac:dyDescent="0.35">
      <c r="B9801" s="45" t="s">
        <v>3314</v>
      </c>
      <c r="C9801" s="54">
        <v>905956</v>
      </c>
      <c r="D9801" s="54">
        <v>905956</v>
      </c>
      <c r="E9801" s="60" t="s">
        <v>3231</v>
      </c>
      <c r="F9801" s="73">
        <v>0.25</v>
      </c>
      <c r="G9801" s="73">
        <v>0</v>
      </c>
      <c r="H9801" s="73">
        <v>0</v>
      </c>
      <c r="I9801" s="73">
        <v>0</v>
      </c>
      <c r="J9801" s="272" t="s">
        <v>4231</v>
      </c>
      <c r="AL9801" s="144">
        <v>0.25</v>
      </c>
      <c r="AM9801" s="144">
        <v>0</v>
      </c>
      <c r="AN9801" s="144">
        <v>0</v>
      </c>
      <c r="AO9801" s="145">
        <v>0</v>
      </c>
    </row>
    <row r="9802" spans="2:41" ht="14.5" hidden="1" x14ac:dyDescent="0.35">
      <c r="B9802" s="45" t="s">
        <v>3314</v>
      </c>
      <c r="C9802" s="54">
        <v>905996</v>
      </c>
      <c r="D9802" s="54">
        <v>905996</v>
      </c>
      <c r="E9802" s="60" t="s">
        <v>3231</v>
      </c>
      <c r="F9802" s="73">
        <v>0.25</v>
      </c>
      <c r="G9802" s="73">
        <v>0</v>
      </c>
      <c r="H9802" s="73">
        <v>0</v>
      </c>
      <c r="I9802" s="73">
        <v>0</v>
      </c>
      <c r="J9802" s="272" t="s">
        <v>4231</v>
      </c>
      <c r="AL9802" s="144">
        <v>0.25</v>
      </c>
      <c r="AM9802" s="144">
        <v>0</v>
      </c>
      <c r="AN9802" s="144">
        <v>0</v>
      </c>
      <c r="AO9802" s="145">
        <v>0</v>
      </c>
    </row>
    <row r="9803" spans="2:41" ht="14.5" hidden="1" x14ac:dyDescent="0.35">
      <c r="B9803" s="45" t="s">
        <v>3314</v>
      </c>
      <c r="C9803" s="54">
        <v>907509</v>
      </c>
      <c r="D9803" s="54">
        <v>907509</v>
      </c>
      <c r="E9803" s="60" t="s">
        <v>3231</v>
      </c>
      <c r="F9803" s="73">
        <v>0.25</v>
      </c>
      <c r="G9803" s="73">
        <v>0</v>
      </c>
      <c r="H9803" s="73">
        <v>0</v>
      </c>
      <c r="I9803" s="73">
        <v>0</v>
      </c>
      <c r="J9803" s="272" t="s">
        <v>4231</v>
      </c>
      <c r="AL9803" s="144">
        <v>0.25</v>
      </c>
      <c r="AM9803" s="144">
        <v>0</v>
      </c>
      <c r="AN9803" s="144">
        <v>0</v>
      </c>
      <c r="AO9803" s="145">
        <v>0</v>
      </c>
    </row>
    <row r="9804" spans="2:41" ht="14.5" hidden="1" x14ac:dyDescent="0.35">
      <c r="B9804" s="45" t="s">
        <v>3314</v>
      </c>
      <c r="C9804" s="54">
        <v>907933</v>
      </c>
      <c r="D9804" s="54">
        <v>907933</v>
      </c>
      <c r="E9804" s="60" t="s">
        <v>3231</v>
      </c>
      <c r="F9804" s="73">
        <v>0.25</v>
      </c>
      <c r="G9804" s="73">
        <v>0</v>
      </c>
      <c r="H9804" s="73">
        <v>0</v>
      </c>
      <c r="I9804" s="73">
        <v>0</v>
      </c>
      <c r="J9804" s="272" t="s">
        <v>4231</v>
      </c>
      <c r="AL9804" s="144">
        <v>0.25</v>
      </c>
      <c r="AM9804" s="144">
        <v>0</v>
      </c>
      <c r="AN9804" s="144">
        <v>0</v>
      </c>
      <c r="AO9804" s="145">
        <v>0</v>
      </c>
    </row>
    <row r="9805" spans="2:41" ht="14.5" hidden="1" x14ac:dyDescent="0.35">
      <c r="B9805" s="45" t="s">
        <v>3314</v>
      </c>
      <c r="C9805" s="54">
        <v>907937</v>
      </c>
      <c r="D9805" s="54">
        <v>907937</v>
      </c>
      <c r="E9805" s="60" t="s">
        <v>3231</v>
      </c>
      <c r="F9805" s="73">
        <v>0.25</v>
      </c>
      <c r="G9805" s="73">
        <v>0</v>
      </c>
      <c r="H9805" s="73">
        <v>0</v>
      </c>
      <c r="I9805" s="73">
        <v>0</v>
      </c>
      <c r="J9805" s="272" t="s">
        <v>4231</v>
      </c>
      <c r="AL9805" s="144">
        <v>0.25</v>
      </c>
      <c r="AM9805" s="144">
        <v>0</v>
      </c>
      <c r="AN9805" s="144">
        <v>0</v>
      </c>
      <c r="AO9805" s="145">
        <v>0</v>
      </c>
    </row>
    <row r="9806" spans="2:41" ht="14.5" hidden="1" x14ac:dyDescent="0.35">
      <c r="B9806" s="45" t="s">
        <v>3314</v>
      </c>
      <c r="C9806" s="54">
        <v>907939</v>
      </c>
      <c r="D9806" s="54">
        <v>907939</v>
      </c>
      <c r="E9806" s="60" t="s">
        <v>3231</v>
      </c>
      <c r="F9806" s="73">
        <v>0.25</v>
      </c>
      <c r="G9806" s="73">
        <v>0</v>
      </c>
      <c r="H9806" s="73">
        <v>0</v>
      </c>
      <c r="I9806" s="73">
        <v>0</v>
      </c>
      <c r="J9806" s="272" t="s">
        <v>4231</v>
      </c>
      <c r="AL9806" s="144">
        <v>0.25</v>
      </c>
      <c r="AM9806" s="144">
        <v>0</v>
      </c>
      <c r="AN9806" s="144">
        <v>0</v>
      </c>
      <c r="AO9806" s="145">
        <v>0</v>
      </c>
    </row>
    <row r="9807" spans="2:41" ht="14.5" hidden="1" x14ac:dyDescent="0.35">
      <c r="B9807" s="45" t="s">
        <v>3314</v>
      </c>
      <c r="C9807" s="54">
        <v>908042</v>
      </c>
      <c r="D9807" s="54">
        <v>908042</v>
      </c>
      <c r="E9807" s="60" t="s">
        <v>3231</v>
      </c>
      <c r="F9807" s="73">
        <v>0.25</v>
      </c>
      <c r="G9807" s="73">
        <v>0</v>
      </c>
      <c r="H9807" s="73">
        <v>0</v>
      </c>
      <c r="I9807" s="73">
        <v>0</v>
      </c>
      <c r="J9807" s="272" t="s">
        <v>4231</v>
      </c>
      <c r="AL9807" s="144">
        <v>0.25</v>
      </c>
      <c r="AM9807" s="144">
        <v>0</v>
      </c>
      <c r="AN9807" s="144">
        <v>0</v>
      </c>
      <c r="AO9807" s="145">
        <v>0</v>
      </c>
    </row>
    <row r="9808" spans="2:41" ht="14.5" hidden="1" x14ac:dyDescent="0.35">
      <c r="B9808" s="45" t="s">
        <v>3314</v>
      </c>
      <c r="C9808" s="54">
        <v>908060</v>
      </c>
      <c r="D9808" s="54">
        <v>908061</v>
      </c>
      <c r="E9808" s="60" t="s">
        <v>3231</v>
      </c>
      <c r="F9808" s="73">
        <v>0.25</v>
      </c>
      <c r="G9808" s="73">
        <v>0</v>
      </c>
      <c r="H9808" s="73">
        <v>0</v>
      </c>
      <c r="I9808" s="73">
        <v>0</v>
      </c>
      <c r="J9808" s="272" t="s">
        <v>4231</v>
      </c>
      <c r="AL9808" s="144">
        <v>0.25</v>
      </c>
      <c r="AM9808" s="144">
        <v>0</v>
      </c>
      <c r="AN9808" s="144">
        <v>0</v>
      </c>
      <c r="AO9808" s="145">
        <v>0</v>
      </c>
    </row>
    <row r="9809" spans="2:41" ht="14.5" hidden="1" x14ac:dyDescent="0.35">
      <c r="B9809" s="45" t="s">
        <v>3314</v>
      </c>
      <c r="C9809" s="54">
        <v>908066</v>
      </c>
      <c r="D9809" s="54">
        <v>908066</v>
      </c>
      <c r="E9809" s="60" t="s">
        <v>3231</v>
      </c>
      <c r="F9809" s="73">
        <v>0.25</v>
      </c>
      <c r="G9809" s="73">
        <v>0</v>
      </c>
      <c r="H9809" s="73">
        <v>0</v>
      </c>
      <c r="I9809" s="73">
        <v>0</v>
      </c>
      <c r="J9809" s="272" t="s">
        <v>4231</v>
      </c>
      <c r="AL9809" s="144">
        <v>0.25</v>
      </c>
      <c r="AM9809" s="144">
        <v>0</v>
      </c>
      <c r="AN9809" s="144">
        <v>0</v>
      </c>
      <c r="AO9809" s="145">
        <v>0</v>
      </c>
    </row>
    <row r="9810" spans="2:41" ht="14.5" hidden="1" x14ac:dyDescent="0.35">
      <c r="B9810" s="45" t="s">
        <v>3314</v>
      </c>
      <c r="C9810" s="54">
        <v>908068</v>
      </c>
      <c r="D9810" s="54">
        <v>908068</v>
      </c>
      <c r="E9810" s="60" t="s">
        <v>3231</v>
      </c>
      <c r="F9810" s="73">
        <v>0.25</v>
      </c>
      <c r="G9810" s="73">
        <v>0</v>
      </c>
      <c r="H9810" s="73">
        <v>0</v>
      </c>
      <c r="I9810" s="73">
        <v>0</v>
      </c>
      <c r="J9810" s="272" t="s">
        <v>4231</v>
      </c>
      <c r="AL9810" s="144">
        <v>0.25</v>
      </c>
      <c r="AM9810" s="144">
        <v>0</v>
      </c>
      <c r="AN9810" s="144">
        <v>0</v>
      </c>
      <c r="AO9810" s="145">
        <v>0</v>
      </c>
    </row>
    <row r="9811" spans="2:41" ht="14.5" hidden="1" x14ac:dyDescent="0.35">
      <c r="B9811" s="45" t="s">
        <v>3314</v>
      </c>
      <c r="C9811" s="54">
        <v>908560</v>
      </c>
      <c r="D9811" s="54">
        <v>908560</v>
      </c>
      <c r="E9811" s="60" t="s">
        <v>3231</v>
      </c>
      <c r="F9811" s="73">
        <v>0.25</v>
      </c>
      <c r="G9811" s="73">
        <v>0</v>
      </c>
      <c r="H9811" s="73">
        <v>0</v>
      </c>
      <c r="I9811" s="73">
        <v>0</v>
      </c>
      <c r="J9811" s="272" t="s">
        <v>4231</v>
      </c>
      <c r="AL9811" s="144">
        <v>0.25</v>
      </c>
      <c r="AM9811" s="144">
        <v>0</v>
      </c>
      <c r="AN9811" s="144">
        <v>0</v>
      </c>
      <c r="AO9811" s="145">
        <v>0</v>
      </c>
    </row>
    <row r="9812" spans="2:41" ht="14.5" hidden="1" x14ac:dyDescent="0.35">
      <c r="B9812" s="45" t="s">
        <v>3314</v>
      </c>
      <c r="C9812" s="54">
        <v>908566</v>
      </c>
      <c r="D9812" s="54">
        <v>908566</v>
      </c>
      <c r="E9812" s="60" t="s">
        <v>3231</v>
      </c>
      <c r="F9812" s="73">
        <v>0.25</v>
      </c>
      <c r="G9812" s="73">
        <v>0</v>
      </c>
      <c r="H9812" s="73">
        <v>0</v>
      </c>
      <c r="I9812" s="73">
        <v>0</v>
      </c>
      <c r="J9812" s="272" t="s">
        <v>4231</v>
      </c>
      <c r="AL9812" s="144">
        <v>0.25</v>
      </c>
      <c r="AM9812" s="144">
        <v>0</v>
      </c>
      <c r="AN9812" s="144">
        <v>0</v>
      </c>
      <c r="AO9812" s="145">
        <v>0</v>
      </c>
    </row>
    <row r="9813" spans="2:41" ht="14.5" hidden="1" x14ac:dyDescent="0.35">
      <c r="B9813" s="45" t="s">
        <v>3314</v>
      </c>
      <c r="C9813" s="54">
        <v>908569</v>
      </c>
      <c r="D9813" s="54">
        <v>908569</v>
      </c>
      <c r="E9813" s="60" t="s">
        <v>3231</v>
      </c>
      <c r="F9813" s="73">
        <v>0.25</v>
      </c>
      <c r="G9813" s="73">
        <v>0</v>
      </c>
      <c r="H9813" s="73">
        <v>0</v>
      </c>
      <c r="I9813" s="73">
        <v>0</v>
      </c>
      <c r="J9813" s="272" t="s">
        <v>4231</v>
      </c>
      <c r="AL9813" s="144">
        <v>0.25</v>
      </c>
      <c r="AM9813" s="144">
        <v>0</v>
      </c>
      <c r="AN9813" s="144">
        <v>0</v>
      </c>
      <c r="AO9813" s="145">
        <v>0</v>
      </c>
    </row>
    <row r="9814" spans="2:41" ht="14.5" hidden="1" x14ac:dyDescent="0.35">
      <c r="B9814" s="45" t="s">
        <v>3314</v>
      </c>
      <c r="C9814" s="54">
        <v>909250</v>
      </c>
      <c r="D9814" s="54">
        <v>909251</v>
      </c>
      <c r="E9814" s="60" t="s">
        <v>3231</v>
      </c>
      <c r="F9814" s="73">
        <v>0.25</v>
      </c>
      <c r="G9814" s="73">
        <v>0</v>
      </c>
      <c r="H9814" s="73">
        <v>0</v>
      </c>
      <c r="I9814" s="73">
        <v>0</v>
      </c>
      <c r="J9814" s="272" t="s">
        <v>4231</v>
      </c>
      <c r="AL9814" s="144">
        <v>0.25</v>
      </c>
      <c r="AM9814" s="144">
        <v>0</v>
      </c>
      <c r="AN9814" s="144">
        <v>0</v>
      </c>
      <c r="AO9814" s="145">
        <v>0</v>
      </c>
    </row>
    <row r="9815" spans="2:41" ht="14.5" hidden="1" x14ac:dyDescent="0.35">
      <c r="B9815" s="45" t="s">
        <v>3314</v>
      </c>
      <c r="C9815" s="54">
        <v>909253</v>
      </c>
      <c r="D9815" s="54">
        <v>909253</v>
      </c>
      <c r="E9815" s="60" t="s">
        <v>3231</v>
      </c>
      <c r="F9815" s="73">
        <v>0.25</v>
      </c>
      <c r="G9815" s="73">
        <v>0</v>
      </c>
      <c r="H9815" s="73">
        <v>0</v>
      </c>
      <c r="I9815" s="73">
        <v>0</v>
      </c>
      <c r="J9815" s="272" t="s">
        <v>4231</v>
      </c>
      <c r="AL9815" s="144">
        <v>0.25</v>
      </c>
      <c r="AM9815" s="144">
        <v>0</v>
      </c>
      <c r="AN9815" s="144">
        <v>0</v>
      </c>
      <c r="AO9815" s="145">
        <v>0</v>
      </c>
    </row>
    <row r="9816" spans="2:41" ht="14.5" hidden="1" x14ac:dyDescent="0.35">
      <c r="B9816" s="45" t="s">
        <v>3314</v>
      </c>
      <c r="C9816" s="54">
        <v>909255</v>
      </c>
      <c r="D9816" s="54">
        <v>909255</v>
      </c>
      <c r="E9816" s="60" t="s">
        <v>3231</v>
      </c>
      <c r="F9816" s="73">
        <v>0.25</v>
      </c>
      <c r="G9816" s="73">
        <v>0</v>
      </c>
      <c r="H9816" s="73">
        <v>0</v>
      </c>
      <c r="I9816" s="73">
        <v>0</v>
      </c>
      <c r="J9816" s="272" t="s">
        <v>4231</v>
      </c>
      <c r="AL9816" s="144">
        <v>0.25</v>
      </c>
      <c r="AM9816" s="144">
        <v>0</v>
      </c>
      <c r="AN9816" s="144">
        <v>0</v>
      </c>
      <c r="AO9816" s="145">
        <v>0</v>
      </c>
    </row>
    <row r="9817" spans="2:41" ht="14.5" hidden="1" x14ac:dyDescent="0.35">
      <c r="B9817" s="45" t="s">
        <v>3314</v>
      </c>
      <c r="C9817" s="54">
        <v>909258</v>
      </c>
      <c r="D9817" s="54">
        <v>909258</v>
      </c>
      <c r="E9817" s="60" t="s">
        <v>3231</v>
      </c>
      <c r="F9817" s="73">
        <v>0.25</v>
      </c>
      <c r="G9817" s="73">
        <v>0</v>
      </c>
      <c r="H9817" s="73">
        <v>0</v>
      </c>
      <c r="I9817" s="73">
        <v>0</v>
      </c>
      <c r="J9817" s="272" t="s">
        <v>4231</v>
      </c>
      <c r="AL9817" s="144">
        <v>0.25</v>
      </c>
      <c r="AM9817" s="144">
        <v>0</v>
      </c>
      <c r="AN9817" s="144">
        <v>0</v>
      </c>
      <c r="AO9817" s="145">
        <v>0</v>
      </c>
    </row>
    <row r="9818" spans="2:41" ht="14.5" hidden="1" x14ac:dyDescent="0.35">
      <c r="B9818" s="45" t="s">
        <v>3314</v>
      </c>
      <c r="C9818" s="54">
        <v>911026</v>
      </c>
      <c r="D9818" s="54">
        <v>911026</v>
      </c>
      <c r="E9818" s="60" t="s">
        <v>3231</v>
      </c>
      <c r="F9818" s="73">
        <v>0.25</v>
      </c>
      <c r="G9818" s="73">
        <v>0</v>
      </c>
      <c r="H9818" s="73">
        <v>0</v>
      </c>
      <c r="I9818" s="73">
        <v>0</v>
      </c>
      <c r="J9818" s="272" t="s">
        <v>4231</v>
      </c>
      <c r="AL9818" s="144">
        <v>0.25</v>
      </c>
      <c r="AM9818" s="144">
        <v>0</v>
      </c>
      <c r="AN9818" s="144">
        <v>0</v>
      </c>
      <c r="AO9818" s="145">
        <v>0</v>
      </c>
    </row>
    <row r="9819" spans="2:41" ht="14.5" hidden="1" x14ac:dyDescent="0.35">
      <c r="B9819" s="45" t="s">
        <v>3314</v>
      </c>
      <c r="C9819" s="54">
        <v>911538</v>
      </c>
      <c r="D9819" s="54">
        <v>911538</v>
      </c>
      <c r="E9819" s="60" t="s">
        <v>3231</v>
      </c>
      <c r="F9819" s="73">
        <v>0.25</v>
      </c>
      <c r="G9819" s="73">
        <v>0</v>
      </c>
      <c r="H9819" s="73">
        <v>0</v>
      </c>
      <c r="I9819" s="73">
        <v>0</v>
      </c>
      <c r="J9819" s="272" t="s">
        <v>4231</v>
      </c>
      <c r="AL9819" s="144">
        <v>0.25</v>
      </c>
      <c r="AM9819" s="144">
        <v>0</v>
      </c>
      <c r="AN9819" s="144">
        <v>0</v>
      </c>
      <c r="AO9819" s="145">
        <v>0</v>
      </c>
    </row>
    <row r="9820" spans="2:41" ht="14.5" hidden="1" x14ac:dyDescent="0.35">
      <c r="B9820" s="45" t="s">
        <v>3314</v>
      </c>
      <c r="C9820" s="54">
        <v>912102</v>
      </c>
      <c r="D9820" s="54">
        <v>912102</v>
      </c>
      <c r="E9820" s="60" t="s">
        <v>3231</v>
      </c>
      <c r="F9820" s="73">
        <v>0.25</v>
      </c>
      <c r="G9820" s="73">
        <v>0</v>
      </c>
      <c r="H9820" s="73">
        <v>0</v>
      </c>
      <c r="I9820" s="73">
        <v>0</v>
      </c>
      <c r="J9820" s="272" t="s">
        <v>4231</v>
      </c>
      <c r="AL9820" s="144">
        <v>0.25</v>
      </c>
      <c r="AM9820" s="144">
        <v>0</v>
      </c>
      <c r="AN9820" s="144">
        <v>0</v>
      </c>
      <c r="AO9820" s="145">
        <v>0</v>
      </c>
    </row>
    <row r="9821" spans="2:41" ht="14.5" hidden="1" x14ac:dyDescent="0.35">
      <c r="B9821" s="45" t="s">
        <v>3314</v>
      </c>
      <c r="C9821" s="54">
        <v>912211</v>
      </c>
      <c r="D9821" s="54">
        <v>912211</v>
      </c>
      <c r="E9821" s="60" t="s">
        <v>3231</v>
      </c>
      <c r="F9821" s="73">
        <v>0.25</v>
      </c>
      <c r="G9821" s="73">
        <v>0</v>
      </c>
      <c r="H9821" s="73">
        <v>0</v>
      </c>
      <c r="I9821" s="73">
        <v>0</v>
      </c>
      <c r="J9821" s="272" t="s">
        <v>4231</v>
      </c>
      <c r="AL9821" s="144">
        <v>0.25</v>
      </c>
      <c r="AM9821" s="144">
        <v>0</v>
      </c>
      <c r="AN9821" s="144">
        <v>0</v>
      </c>
      <c r="AO9821" s="145">
        <v>0</v>
      </c>
    </row>
    <row r="9822" spans="2:41" ht="14.5" hidden="1" x14ac:dyDescent="0.35">
      <c r="B9822" s="45" t="s">
        <v>3314</v>
      </c>
      <c r="C9822" s="54">
        <v>913077</v>
      </c>
      <c r="D9822" s="54">
        <v>913077</v>
      </c>
      <c r="E9822" s="60" t="s">
        <v>3231</v>
      </c>
      <c r="F9822" s="73">
        <v>0.25</v>
      </c>
      <c r="G9822" s="73">
        <v>0</v>
      </c>
      <c r="H9822" s="73">
        <v>0</v>
      </c>
      <c r="I9822" s="73">
        <v>0</v>
      </c>
      <c r="J9822" s="272" t="s">
        <v>4231</v>
      </c>
      <c r="AL9822" s="144">
        <v>0.25</v>
      </c>
      <c r="AM9822" s="144">
        <v>0</v>
      </c>
      <c r="AN9822" s="144">
        <v>0</v>
      </c>
      <c r="AO9822" s="145">
        <v>0</v>
      </c>
    </row>
    <row r="9823" spans="2:41" ht="14.5" hidden="1" x14ac:dyDescent="0.35">
      <c r="B9823" s="45" t="s">
        <v>3314</v>
      </c>
      <c r="C9823" s="54">
        <v>913112</v>
      </c>
      <c r="D9823" s="54">
        <v>913112</v>
      </c>
      <c r="E9823" s="60" t="s">
        <v>3231</v>
      </c>
      <c r="F9823" s="73">
        <v>0.25</v>
      </c>
      <c r="G9823" s="73">
        <v>0</v>
      </c>
      <c r="H9823" s="73">
        <v>0</v>
      </c>
      <c r="I9823" s="73">
        <v>0</v>
      </c>
      <c r="J9823" s="272" t="s">
        <v>4231</v>
      </c>
      <c r="AL9823" s="144">
        <v>0.25</v>
      </c>
      <c r="AM9823" s="144">
        <v>0</v>
      </c>
      <c r="AN9823" s="144">
        <v>0</v>
      </c>
      <c r="AO9823" s="145">
        <v>0</v>
      </c>
    </row>
    <row r="9824" spans="2:41" ht="14.5" hidden="1" x14ac:dyDescent="0.35">
      <c r="B9824" s="45" t="s">
        <v>3314</v>
      </c>
      <c r="C9824" s="54">
        <v>913258</v>
      </c>
      <c r="D9824" s="54">
        <v>913258</v>
      </c>
      <c r="E9824" s="60" t="s">
        <v>3231</v>
      </c>
      <c r="F9824" s="73">
        <v>0.25</v>
      </c>
      <c r="G9824" s="73">
        <v>0</v>
      </c>
      <c r="H9824" s="73">
        <v>0</v>
      </c>
      <c r="I9824" s="73">
        <v>0</v>
      </c>
      <c r="J9824" s="272" t="s">
        <v>4231</v>
      </c>
      <c r="AL9824" s="144">
        <v>0.25</v>
      </c>
      <c r="AM9824" s="144">
        <v>0</v>
      </c>
      <c r="AN9824" s="144">
        <v>0</v>
      </c>
      <c r="AO9824" s="145">
        <v>0</v>
      </c>
    </row>
    <row r="9825" spans="2:41" ht="14.5" hidden="1" x14ac:dyDescent="0.35">
      <c r="B9825" s="45" t="s">
        <v>3314</v>
      </c>
      <c r="C9825" s="54">
        <v>913571</v>
      </c>
      <c r="D9825" s="54">
        <v>913571</v>
      </c>
      <c r="E9825" s="60" t="s">
        <v>3231</v>
      </c>
      <c r="F9825" s="73">
        <v>0.25</v>
      </c>
      <c r="G9825" s="73">
        <v>0</v>
      </c>
      <c r="H9825" s="73">
        <v>0</v>
      </c>
      <c r="I9825" s="73">
        <v>0</v>
      </c>
      <c r="J9825" s="272" t="s">
        <v>4231</v>
      </c>
      <c r="AL9825" s="144">
        <v>0.25</v>
      </c>
      <c r="AM9825" s="144">
        <v>0</v>
      </c>
      <c r="AN9825" s="144">
        <v>0</v>
      </c>
      <c r="AO9825" s="145">
        <v>0</v>
      </c>
    </row>
    <row r="9826" spans="2:41" ht="14.5" hidden="1" x14ac:dyDescent="0.35">
      <c r="B9826" s="45" t="s">
        <v>3314</v>
      </c>
      <c r="C9826" s="54">
        <v>982254</v>
      </c>
      <c r="D9826" s="54">
        <v>982254</v>
      </c>
      <c r="E9826" s="60" t="s">
        <v>3231</v>
      </c>
      <c r="F9826" s="73">
        <v>0.25</v>
      </c>
      <c r="G9826" s="73">
        <v>0</v>
      </c>
      <c r="H9826" s="73">
        <v>0</v>
      </c>
      <c r="I9826" s="73">
        <v>0</v>
      </c>
      <c r="J9826" s="272" t="s">
        <v>4231</v>
      </c>
      <c r="AL9826" s="144">
        <v>0.25</v>
      </c>
      <c r="AM9826" s="144">
        <v>0</v>
      </c>
      <c r="AN9826" s="144">
        <v>0</v>
      </c>
      <c r="AO9826" s="145">
        <v>0</v>
      </c>
    </row>
    <row r="9827" spans="2:41" ht="14.5" hidden="1" x14ac:dyDescent="0.35">
      <c r="B9827" s="45" t="s">
        <v>3314</v>
      </c>
      <c r="C9827" s="54">
        <v>982420</v>
      </c>
      <c r="D9827" s="54">
        <v>982424</v>
      </c>
      <c r="E9827" s="60" t="s">
        <v>3231</v>
      </c>
      <c r="F9827" s="73">
        <v>0.25</v>
      </c>
      <c r="G9827" s="73">
        <v>0</v>
      </c>
      <c r="H9827" s="73">
        <v>0</v>
      </c>
      <c r="I9827" s="73">
        <v>0</v>
      </c>
      <c r="J9827" s="272" t="s">
        <v>4231</v>
      </c>
      <c r="AL9827" s="144">
        <v>0.25</v>
      </c>
      <c r="AM9827" s="144">
        <v>0</v>
      </c>
      <c r="AN9827" s="144">
        <v>0</v>
      </c>
      <c r="AO9827" s="145">
        <v>0</v>
      </c>
    </row>
    <row r="9828" spans="2:41" ht="14.5" hidden="1" x14ac:dyDescent="0.35">
      <c r="B9828" s="45" t="s">
        <v>3314</v>
      </c>
      <c r="C9828" s="54">
        <v>982427</v>
      </c>
      <c r="D9828" s="54">
        <v>982427</v>
      </c>
      <c r="E9828" s="60" t="s">
        <v>3231</v>
      </c>
      <c r="F9828" s="73">
        <v>0.25</v>
      </c>
      <c r="G9828" s="73">
        <v>0</v>
      </c>
      <c r="H9828" s="73">
        <v>0</v>
      </c>
      <c r="I9828" s="73">
        <v>0</v>
      </c>
      <c r="J9828" s="272" t="s">
        <v>4231</v>
      </c>
      <c r="AL9828" s="144">
        <v>0.25</v>
      </c>
      <c r="AM9828" s="144">
        <v>0</v>
      </c>
      <c r="AN9828" s="144">
        <v>0</v>
      </c>
      <c r="AO9828" s="145">
        <v>0</v>
      </c>
    </row>
    <row r="9829" spans="2:41" ht="14.5" hidden="1" x14ac:dyDescent="0.35">
      <c r="B9829" s="45" t="s">
        <v>3314</v>
      </c>
      <c r="C9829" s="54">
        <v>982683</v>
      </c>
      <c r="D9829" s="54">
        <v>982683</v>
      </c>
      <c r="E9829" s="60" t="s">
        <v>3231</v>
      </c>
      <c r="F9829" s="73">
        <v>0.25</v>
      </c>
      <c r="G9829" s="73">
        <v>0</v>
      </c>
      <c r="H9829" s="73">
        <v>0</v>
      </c>
      <c r="I9829" s="73">
        <v>0</v>
      </c>
      <c r="J9829" s="272" t="s">
        <v>4231</v>
      </c>
      <c r="AL9829" s="144">
        <v>0.25</v>
      </c>
      <c r="AM9829" s="144">
        <v>0</v>
      </c>
      <c r="AN9829" s="144">
        <v>0</v>
      </c>
      <c r="AO9829" s="145">
        <v>0</v>
      </c>
    </row>
    <row r="9830" spans="2:41" ht="14.5" hidden="1" x14ac:dyDescent="0.35">
      <c r="B9830" s="45" t="s">
        <v>3314</v>
      </c>
      <c r="C9830" s="54">
        <v>982841</v>
      </c>
      <c r="D9830" s="54">
        <v>982841</v>
      </c>
      <c r="E9830" s="60" t="s">
        <v>3231</v>
      </c>
      <c r="F9830" s="73">
        <v>0.25</v>
      </c>
      <c r="G9830" s="73">
        <v>0</v>
      </c>
      <c r="H9830" s="73">
        <v>0</v>
      </c>
      <c r="I9830" s="73">
        <v>0</v>
      </c>
      <c r="J9830" s="272" t="s">
        <v>4231</v>
      </c>
      <c r="AL9830" s="144">
        <v>0.25</v>
      </c>
      <c r="AM9830" s="144">
        <v>0</v>
      </c>
      <c r="AN9830" s="144">
        <v>0</v>
      </c>
      <c r="AO9830" s="145">
        <v>0</v>
      </c>
    </row>
    <row r="9831" spans="2:41" ht="14.5" hidden="1" x14ac:dyDescent="0.35">
      <c r="B9831" s="45" t="s">
        <v>3314</v>
      </c>
      <c r="C9831" s="54">
        <v>982897</v>
      </c>
      <c r="D9831" s="54">
        <v>982897</v>
      </c>
      <c r="E9831" s="60" t="s">
        <v>3231</v>
      </c>
      <c r="F9831" s="73">
        <v>0.25</v>
      </c>
      <c r="G9831" s="73">
        <v>0</v>
      </c>
      <c r="H9831" s="73">
        <v>0</v>
      </c>
      <c r="I9831" s="73">
        <v>0</v>
      </c>
      <c r="J9831" s="272" t="s">
        <v>4231</v>
      </c>
      <c r="AL9831" s="144">
        <v>0.25</v>
      </c>
      <c r="AM9831" s="144">
        <v>0</v>
      </c>
      <c r="AN9831" s="144">
        <v>0</v>
      </c>
      <c r="AO9831" s="145">
        <v>0</v>
      </c>
    </row>
    <row r="9832" spans="2:41" ht="14.5" hidden="1" x14ac:dyDescent="0.35">
      <c r="B9832" s="45" t="s">
        <v>3314</v>
      </c>
      <c r="C9832" s="54">
        <v>983042</v>
      </c>
      <c r="D9832" s="54">
        <v>983042</v>
      </c>
      <c r="E9832" s="60" t="s">
        <v>3231</v>
      </c>
      <c r="F9832" s="73">
        <v>0.25</v>
      </c>
      <c r="G9832" s="73">
        <v>0</v>
      </c>
      <c r="H9832" s="73">
        <v>0</v>
      </c>
      <c r="I9832" s="73">
        <v>0</v>
      </c>
      <c r="J9832" s="272" t="s">
        <v>4231</v>
      </c>
      <c r="AL9832" s="144">
        <v>0.25</v>
      </c>
      <c r="AM9832" s="144">
        <v>0</v>
      </c>
      <c r="AN9832" s="144">
        <v>0</v>
      </c>
      <c r="AO9832" s="145">
        <v>0</v>
      </c>
    </row>
    <row r="9833" spans="2:41" ht="14.5" hidden="1" x14ac:dyDescent="0.35">
      <c r="B9833" s="45" t="s">
        <v>3314</v>
      </c>
      <c r="C9833" s="54">
        <v>983085</v>
      </c>
      <c r="D9833" s="54">
        <v>983085</v>
      </c>
      <c r="E9833" s="60" t="s">
        <v>3231</v>
      </c>
      <c r="F9833" s="73">
        <v>0.25</v>
      </c>
      <c r="G9833" s="73">
        <v>0</v>
      </c>
      <c r="H9833" s="73">
        <v>0</v>
      </c>
      <c r="I9833" s="73">
        <v>0</v>
      </c>
      <c r="J9833" s="272" t="s">
        <v>4231</v>
      </c>
      <c r="AL9833" s="144">
        <v>0.25</v>
      </c>
      <c r="AM9833" s="144">
        <v>0</v>
      </c>
      <c r="AN9833" s="144">
        <v>0</v>
      </c>
      <c r="AO9833" s="145">
        <v>0</v>
      </c>
    </row>
    <row r="9834" spans="2:41" ht="14.5" hidden="1" x14ac:dyDescent="0.35">
      <c r="B9834" s="45" t="s">
        <v>3314</v>
      </c>
      <c r="C9834" s="54">
        <v>983087</v>
      </c>
      <c r="D9834" s="54">
        <v>983087</v>
      </c>
      <c r="E9834" s="60" t="s">
        <v>3231</v>
      </c>
      <c r="F9834" s="73">
        <v>0.25</v>
      </c>
      <c r="G9834" s="73">
        <v>0</v>
      </c>
      <c r="H9834" s="73">
        <v>0</v>
      </c>
      <c r="I9834" s="73">
        <v>0</v>
      </c>
      <c r="J9834" s="272" t="s">
        <v>4231</v>
      </c>
      <c r="AL9834" s="144">
        <v>0.25</v>
      </c>
      <c r="AM9834" s="144">
        <v>0</v>
      </c>
      <c r="AN9834" s="144">
        <v>0</v>
      </c>
      <c r="AO9834" s="145">
        <v>0</v>
      </c>
    </row>
    <row r="9835" spans="2:41" ht="14.5" hidden="1" x14ac:dyDescent="0.35">
      <c r="B9835" s="45" t="s">
        <v>3314</v>
      </c>
      <c r="C9835" s="54">
        <v>983183</v>
      </c>
      <c r="D9835" s="54">
        <v>983183</v>
      </c>
      <c r="E9835" s="60" t="s">
        <v>3231</v>
      </c>
      <c r="F9835" s="73">
        <v>0.25</v>
      </c>
      <c r="G9835" s="73">
        <v>0</v>
      </c>
      <c r="H9835" s="73">
        <v>0</v>
      </c>
      <c r="I9835" s="73">
        <v>0</v>
      </c>
      <c r="J9835" s="272" t="s">
        <v>4231</v>
      </c>
      <c r="AL9835" s="144">
        <v>0.25</v>
      </c>
      <c r="AM9835" s="144">
        <v>0</v>
      </c>
      <c r="AN9835" s="144">
        <v>0</v>
      </c>
      <c r="AO9835" s="145">
        <v>0</v>
      </c>
    </row>
    <row r="9836" spans="2:41" ht="14.5" hidden="1" x14ac:dyDescent="0.35">
      <c r="B9836" s="45" t="s">
        <v>3314</v>
      </c>
      <c r="C9836" s="54">
        <v>983323</v>
      </c>
      <c r="D9836" s="54">
        <v>983323</v>
      </c>
      <c r="E9836" s="60" t="s">
        <v>3231</v>
      </c>
      <c r="F9836" s="73">
        <v>0.25</v>
      </c>
      <c r="G9836" s="73">
        <v>0</v>
      </c>
      <c r="H9836" s="73">
        <v>0</v>
      </c>
      <c r="I9836" s="73">
        <v>0</v>
      </c>
      <c r="J9836" s="272" t="s">
        <v>4231</v>
      </c>
      <c r="AL9836" s="144">
        <v>0.25</v>
      </c>
      <c r="AM9836" s="144">
        <v>0</v>
      </c>
      <c r="AN9836" s="144">
        <v>0</v>
      </c>
      <c r="AO9836" s="145">
        <v>0</v>
      </c>
    </row>
    <row r="9837" spans="2:41" ht="14.5" hidden="1" x14ac:dyDescent="0.35">
      <c r="B9837" s="45" t="s">
        <v>3314</v>
      </c>
      <c r="C9837" s="54">
        <v>983446</v>
      </c>
      <c r="D9837" s="54">
        <v>983446</v>
      </c>
      <c r="E9837" s="60" t="s">
        <v>3231</v>
      </c>
      <c r="F9837" s="73">
        <v>0.25</v>
      </c>
      <c r="G9837" s="73">
        <v>0</v>
      </c>
      <c r="H9837" s="73">
        <v>0</v>
      </c>
      <c r="I9837" s="73">
        <v>0</v>
      </c>
      <c r="J9837" s="272" t="s">
        <v>4231</v>
      </c>
      <c r="AL9837" s="144">
        <v>0.25</v>
      </c>
      <c r="AM9837" s="144">
        <v>0</v>
      </c>
      <c r="AN9837" s="144">
        <v>0</v>
      </c>
      <c r="AO9837" s="145">
        <v>0</v>
      </c>
    </row>
    <row r="9838" spans="2:41" ht="14.5" hidden="1" x14ac:dyDescent="0.35">
      <c r="B9838" s="45" t="s">
        <v>3314</v>
      </c>
      <c r="C9838" s="54">
        <v>983501</v>
      </c>
      <c r="D9838" s="54">
        <v>983501</v>
      </c>
      <c r="E9838" s="60" t="s">
        <v>3231</v>
      </c>
      <c r="F9838" s="73">
        <v>0.25</v>
      </c>
      <c r="G9838" s="73">
        <v>0</v>
      </c>
      <c r="H9838" s="73">
        <v>0</v>
      </c>
      <c r="I9838" s="73">
        <v>0</v>
      </c>
      <c r="J9838" s="272" t="s">
        <v>4231</v>
      </c>
      <c r="AL9838" s="144">
        <v>0.25</v>
      </c>
      <c r="AM9838" s="144">
        <v>0</v>
      </c>
      <c r="AN9838" s="144">
        <v>0</v>
      </c>
      <c r="AO9838" s="145">
        <v>0</v>
      </c>
    </row>
    <row r="9839" spans="2:41" ht="14.5" hidden="1" x14ac:dyDescent="0.35">
      <c r="B9839" s="45" t="s">
        <v>3314</v>
      </c>
      <c r="C9839" s="54">
        <v>983696</v>
      </c>
      <c r="D9839" s="54">
        <v>983696</v>
      </c>
      <c r="E9839" s="60" t="s">
        <v>3231</v>
      </c>
      <c r="F9839" s="73">
        <v>0.25</v>
      </c>
      <c r="G9839" s="73">
        <v>0</v>
      </c>
      <c r="H9839" s="73">
        <v>0</v>
      </c>
      <c r="I9839" s="73">
        <v>0</v>
      </c>
      <c r="J9839" s="272" t="s">
        <v>4231</v>
      </c>
      <c r="AL9839" s="144">
        <v>0.25</v>
      </c>
      <c r="AM9839" s="144">
        <v>0</v>
      </c>
      <c r="AN9839" s="144">
        <v>0</v>
      </c>
      <c r="AO9839" s="145">
        <v>0</v>
      </c>
    </row>
    <row r="9840" spans="2:41" ht="14.5" hidden="1" x14ac:dyDescent="0.35">
      <c r="B9840" s="45" t="s">
        <v>3314</v>
      </c>
      <c r="C9840" s="54">
        <v>983747</v>
      </c>
      <c r="D9840" s="54">
        <v>983747</v>
      </c>
      <c r="E9840" s="60" t="s">
        <v>3231</v>
      </c>
      <c r="F9840" s="73">
        <v>0.25</v>
      </c>
      <c r="G9840" s="73">
        <v>0</v>
      </c>
      <c r="H9840" s="73">
        <v>0</v>
      </c>
      <c r="I9840" s="73">
        <v>0</v>
      </c>
      <c r="J9840" s="272" t="s">
        <v>4231</v>
      </c>
      <c r="AL9840" s="144">
        <v>0.25</v>
      </c>
      <c r="AM9840" s="144">
        <v>0</v>
      </c>
      <c r="AN9840" s="144">
        <v>0</v>
      </c>
      <c r="AO9840" s="145">
        <v>0</v>
      </c>
    </row>
    <row r="9841" spans="2:41" ht="14.5" hidden="1" x14ac:dyDescent="0.35">
      <c r="B9841" s="45" t="s">
        <v>3314</v>
      </c>
      <c r="C9841" s="54">
        <v>984160</v>
      </c>
      <c r="D9841" s="54">
        <v>984160</v>
      </c>
      <c r="E9841" s="60" t="s">
        <v>3231</v>
      </c>
      <c r="F9841" s="73">
        <v>0.25</v>
      </c>
      <c r="G9841" s="73">
        <v>0</v>
      </c>
      <c r="H9841" s="73">
        <v>0</v>
      </c>
      <c r="I9841" s="73">
        <v>0</v>
      </c>
      <c r="J9841" s="272" t="s">
        <v>4231</v>
      </c>
      <c r="AL9841" s="144">
        <v>0.25</v>
      </c>
      <c r="AM9841" s="144">
        <v>0</v>
      </c>
      <c r="AN9841" s="144">
        <v>0</v>
      </c>
      <c r="AO9841" s="145">
        <v>0</v>
      </c>
    </row>
    <row r="9842" spans="2:41" ht="14.5" hidden="1" x14ac:dyDescent="0.35">
      <c r="B9842" s="45" t="s">
        <v>3314</v>
      </c>
      <c r="C9842" s="54">
        <v>984202</v>
      </c>
      <c r="D9842" s="54">
        <v>984202</v>
      </c>
      <c r="E9842" s="60" t="s">
        <v>3231</v>
      </c>
      <c r="F9842" s="73">
        <v>0.25</v>
      </c>
      <c r="G9842" s="73">
        <v>0</v>
      </c>
      <c r="H9842" s="73">
        <v>0</v>
      </c>
      <c r="I9842" s="73">
        <v>0</v>
      </c>
      <c r="J9842" s="272" t="s">
        <v>4231</v>
      </c>
      <c r="AL9842" s="144">
        <v>0.25</v>
      </c>
      <c r="AM9842" s="144">
        <v>0</v>
      </c>
      <c r="AN9842" s="144">
        <v>0</v>
      </c>
      <c r="AO9842" s="145">
        <v>0</v>
      </c>
    </row>
    <row r="9843" spans="2:41" ht="14.5" hidden="1" x14ac:dyDescent="0.35">
      <c r="B9843" s="45" t="s">
        <v>3314</v>
      </c>
      <c r="C9843" s="54">
        <v>984214</v>
      </c>
      <c r="D9843" s="54">
        <v>984214</v>
      </c>
      <c r="E9843" s="60" t="s">
        <v>3231</v>
      </c>
      <c r="F9843" s="73">
        <v>0.25</v>
      </c>
      <c r="G9843" s="73">
        <v>0</v>
      </c>
      <c r="H9843" s="73">
        <v>0</v>
      </c>
      <c r="I9843" s="73">
        <v>0</v>
      </c>
      <c r="J9843" s="272" t="s">
        <v>4231</v>
      </c>
      <c r="AL9843" s="144">
        <v>0.25</v>
      </c>
      <c r="AM9843" s="144">
        <v>0</v>
      </c>
      <c r="AN9843" s="144">
        <v>0</v>
      </c>
      <c r="AO9843" s="145">
        <v>0</v>
      </c>
    </row>
    <row r="9844" spans="2:41" ht="14.5" hidden="1" x14ac:dyDescent="0.35">
      <c r="B9844" s="45" t="s">
        <v>3314</v>
      </c>
      <c r="C9844" s="54">
        <v>984218</v>
      </c>
      <c r="D9844" s="54">
        <v>984218</v>
      </c>
      <c r="E9844" s="60" t="s">
        <v>3231</v>
      </c>
      <c r="F9844" s="73">
        <v>0.25</v>
      </c>
      <c r="G9844" s="73">
        <v>0</v>
      </c>
      <c r="H9844" s="73">
        <v>0</v>
      </c>
      <c r="I9844" s="73">
        <v>0</v>
      </c>
      <c r="J9844" s="272" t="s">
        <v>4231</v>
      </c>
      <c r="AL9844" s="144">
        <v>0.25</v>
      </c>
      <c r="AM9844" s="144">
        <v>0</v>
      </c>
      <c r="AN9844" s="144">
        <v>0</v>
      </c>
      <c r="AO9844" s="145">
        <v>0</v>
      </c>
    </row>
    <row r="9845" spans="2:41" ht="14.5" hidden="1" x14ac:dyDescent="0.35">
      <c r="B9845" s="45" t="s">
        <v>3314</v>
      </c>
      <c r="C9845" s="54">
        <v>984312</v>
      </c>
      <c r="D9845" s="54">
        <v>984312</v>
      </c>
      <c r="E9845" s="60" t="s">
        <v>3231</v>
      </c>
      <c r="F9845" s="73">
        <v>0.25</v>
      </c>
      <c r="G9845" s="73">
        <v>0</v>
      </c>
      <c r="H9845" s="73">
        <v>0</v>
      </c>
      <c r="I9845" s="73">
        <v>0</v>
      </c>
      <c r="J9845" s="272" t="s">
        <v>4231</v>
      </c>
      <c r="AL9845" s="144">
        <v>0.25</v>
      </c>
      <c r="AM9845" s="144">
        <v>0</v>
      </c>
      <c r="AN9845" s="144">
        <v>0</v>
      </c>
      <c r="AO9845" s="145">
        <v>0</v>
      </c>
    </row>
    <row r="9846" spans="2:41" ht="14.5" hidden="1" x14ac:dyDescent="0.35">
      <c r="B9846" s="45" t="s">
        <v>3314</v>
      </c>
      <c r="C9846" s="54">
        <v>984456</v>
      </c>
      <c r="D9846" s="54">
        <v>984456</v>
      </c>
      <c r="E9846" s="60" t="s">
        <v>3231</v>
      </c>
      <c r="F9846" s="73">
        <v>0.25</v>
      </c>
      <c r="G9846" s="73">
        <v>0</v>
      </c>
      <c r="H9846" s="73">
        <v>0</v>
      </c>
      <c r="I9846" s="73">
        <v>0</v>
      </c>
      <c r="J9846" s="272" t="s">
        <v>4231</v>
      </c>
      <c r="AL9846" s="144">
        <v>0.25</v>
      </c>
      <c r="AM9846" s="144">
        <v>0</v>
      </c>
      <c r="AN9846" s="144">
        <v>0</v>
      </c>
      <c r="AO9846" s="145">
        <v>0</v>
      </c>
    </row>
    <row r="9847" spans="2:41" ht="14.5" hidden="1" x14ac:dyDescent="0.35">
      <c r="B9847" s="45" t="s">
        <v>3314</v>
      </c>
      <c r="C9847" s="54">
        <v>984612</v>
      </c>
      <c r="D9847" s="54">
        <v>984612</v>
      </c>
      <c r="E9847" s="60" t="s">
        <v>3231</v>
      </c>
      <c r="F9847" s="73">
        <v>0.25</v>
      </c>
      <c r="G9847" s="73">
        <v>0</v>
      </c>
      <c r="H9847" s="73">
        <v>0</v>
      </c>
      <c r="I9847" s="73">
        <v>0</v>
      </c>
      <c r="J9847" s="272" t="s">
        <v>4231</v>
      </c>
      <c r="AL9847" s="144">
        <v>0.25</v>
      </c>
      <c r="AM9847" s="144">
        <v>0</v>
      </c>
      <c r="AN9847" s="144">
        <v>0</v>
      </c>
      <c r="AO9847" s="145">
        <v>0</v>
      </c>
    </row>
    <row r="9848" spans="2:41" ht="14.5" hidden="1" x14ac:dyDescent="0.35">
      <c r="B9848" s="45" t="s">
        <v>3314</v>
      </c>
      <c r="C9848" s="54">
        <v>900099</v>
      </c>
      <c r="D9848" s="54">
        <v>900099</v>
      </c>
      <c r="E9848" s="60" t="s">
        <v>3232</v>
      </c>
      <c r="F9848" s="73">
        <v>0.29166666666666669</v>
      </c>
      <c r="G9848" s="73">
        <v>0</v>
      </c>
      <c r="H9848" s="73">
        <v>0</v>
      </c>
      <c r="I9848" s="73">
        <v>0</v>
      </c>
      <c r="J9848" s="272" t="s">
        <v>4231</v>
      </c>
      <c r="AL9848" s="144">
        <v>0.29166666666666669</v>
      </c>
      <c r="AM9848" s="144">
        <v>0</v>
      </c>
      <c r="AN9848" s="144">
        <v>0</v>
      </c>
      <c r="AO9848" s="145">
        <v>0</v>
      </c>
    </row>
    <row r="9849" spans="2:41" ht="14.5" hidden="1" x14ac:dyDescent="0.35">
      <c r="B9849" s="45" t="s">
        <v>3314</v>
      </c>
      <c r="C9849" s="54">
        <v>900314</v>
      </c>
      <c r="D9849" s="54">
        <v>900314</v>
      </c>
      <c r="E9849" s="60" t="s">
        <v>3232</v>
      </c>
      <c r="F9849" s="73">
        <v>0.29166666666666669</v>
      </c>
      <c r="G9849" s="73">
        <v>0</v>
      </c>
      <c r="H9849" s="73">
        <v>0</v>
      </c>
      <c r="I9849" s="73">
        <v>0</v>
      </c>
      <c r="J9849" s="272" t="s">
        <v>4231</v>
      </c>
      <c r="AL9849" s="144">
        <v>0.29166666666666669</v>
      </c>
      <c r="AM9849" s="144">
        <v>0</v>
      </c>
      <c r="AN9849" s="144">
        <v>0</v>
      </c>
      <c r="AO9849" s="145">
        <v>0</v>
      </c>
    </row>
    <row r="9850" spans="2:41" ht="14.5" hidden="1" x14ac:dyDescent="0.35">
      <c r="B9850" s="45" t="s">
        <v>3314</v>
      </c>
      <c r="C9850" s="54">
        <v>900438</v>
      </c>
      <c r="D9850" s="54">
        <v>900438</v>
      </c>
      <c r="E9850" s="60" t="s">
        <v>3232</v>
      </c>
      <c r="F9850" s="73">
        <v>0.29166666666666669</v>
      </c>
      <c r="G9850" s="73">
        <v>0</v>
      </c>
      <c r="H9850" s="73">
        <v>0</v>
      </c>
      <c r="I9850" s="73">
        <v>0</v>
      </c>
      <c r="J9850" s="272" t="s">
        <v>4231</v>
      </c>
      <c r="AL9850" s="144">
        <v>0.29166666666666669</v>
      </c>
      <c r="AM9850" s="144">
        <v>0</v>
      </c>
      <c r="AN9850" s="144">
        <v>0</v>
      </c>
      <c r="AO9850" s="145">
        <v>0</v>
      </c>
    </row>
    <row r="9851" spans="2:41" ht="14.5" hidden="1" x14ac:dyDescent="0.35">
      <c r="B9851" s="45" t="s">
        <v>3314</v>
      </c>
      <c r="C9851" s="54">
        <v>900565</v>
      </c>
      <c r="D9851" s="54">
        <v>900565</v>
      </c>
      <c r="E9851" s="60" t="s">
        <v>3232</v>
      </c>
      <c r="F9851" s="73">
        <v>0.29166666666666669</v>
      </c>
      <c r="G9851" s="73">
        <v>0</v>
      </c>
      <c r="H9851" s="73">
        <v>0</v>
      </c>
      <c r="I9851" s="73">
        <v>0</v>
      </c>
      <c r="J9851" s="272" t="s">
        <v>4231</v>
      </c>
      <c r="AL9851" s="144">
        <v>0.29166666666666669</v>
      </c>
      <c r="AM9851" s="144">
        <v>0</v>
      </c>
      <c r="AN9851" s="144">
        <v>0</v>
      </c>
      <c r="AO9851" s="145">
        <v>0</v>
      </c>
    </row>
    <row r="9852" spans="2:41" ht="14.5" hidden="1" x14ac:dyDescent="0.35">
      <c r="B9852" s="45" t="s">
        <v>3314</v>
      </c>
      <c r="C9852" s="54">
        <v>900580</v>
      </c>
      <c r="D9852" s="54">
        <v>900580</v>
      </c>
      <c r="E9852" s="60" t="s">
        <v>3232</v>
      </c>
      <c r="F9852" s="73">
        <v>0.29166666666666669</v>
      </c>
      <c r="G9852" s="73">
        <v>0</v>
      </c>
      <c r="H9852" s="73">
        <v>0</v>
      </c>
      <c r="I9852" s="73">
        <v>0</v>
      </c>
      <c r="J9852" s="272" t="s">
        <v>4231</v>
      </c>
      <c r="AL9852" s="144">
        <v>0.29166666666666669</v>
      </c>
      <c r="AM9852" s="144">
        <v>0</v>
      </c>
      <c r="AN9852" s="144">
        <v>0</v>
      </c>
      <c r="AO9852" s="145">
        <v>0</v>
      </c>
    </row>
    <row r="9853" spans="2:41" ht="14.5" hidden="1" x14ac:dyDescent="0.35">
      <c r="B9853" s="45" t="s">
        <v>3314</v>
      </c>
      <c r="C9853" s="54">
        <v>900582</v>
      </c>
      <c r="D9853" s="54">
        <v>900582</v>
      </c>
      <c r="E9853" s="60" t="s">
        <v>3232</v>
      </c>
      <c r="F9853" s="73">
        <v>0.29166666666666669</v>
      </c>
      <c r="G9853" s="73">
        <v>0</v>
      </c>
      <c r="H9853" s="73">
        <v>0</v>
      </c>
      <c r="I9853" s="73">
        <v>0</v>
      </c>
      <c r="J9853" s="272" t="s">
        <v>4231</v>
      </c>
      <c r="AL9853" s="144">
        <v>0.29166666666666669</v>
      </c>
      <c r="AM9853" s="144">
        <v>0</v>
      </c>
      <c r="AN9853" s="144">
        <v>0</v>
      </c>
      <c r="AO9853" s="145">
        <v>0</v>
      </c>
    </row>
    <row r="9854" spans="2:41" ht="14.5" hidden="1" x14ac:dyDescent="0.35">
      <c r="B9854" s="45" t="s">
        <v>3314</v>
      </c>
      <c r="C9854" s="54">
        <v>900584</v>
      </c>
      <c r="D9854" s="54">
        <v>900585</v>
      </c>
      <c r="E9854" s="60" t="s">
        <v>3232</v>
      </c>
      <c r="F9854" s="73">
        <v>0.29166666666666669</v>
      </c>
      <c r="G9854" s="73">
        <v>0</v>
      </c>
      <c r="H9854" s="73">
        <v>0</v>
      </c>
      <c r="I9854" s="73">
        <v>0</v>
      </c>
      <c r="J9854" s="272" t="s">
        <v>4231</v>
      </c>
      <c r="AL9854" s="144">
        <v>0.29166666666666669</v>
      </c>
      <c r="AM9854" s="144">
        <v>0</v>
      </c>
      <c r="AN9854" s="144">
        <v>0</v>
      </c>
      <c r="AO9854" s="145">
        <v>0</v>
      </c>
    </row>
    <row r="9855" spans="2:41" ht="14.5" hidden="1" x14ac:dyDescent="0.35">
      <c r="B9855" s="45" t="s">
        <v>3314</v>
      </c>
      <c r="C9855" s="54">
        <v>900589</v>
      </c>
      <c r="D9855" s="54">
        <v>900589</v>
      </c>
      <c r="E9855" s="60" t="s">
        <v>3232</v>
      </c>
      <c r="F9855" s="73">
        <v>0.29166666666666669</v>
      </c>
      <c r="G9855" s="73">
        <v>0</v>
      </c>
      <c r="H9855" s="73">
        <v>0</v>
      </c>
      <c r="I9855" s="73">
        <v>0</v>
      </c>
      <c r="J9855" s="272" t="s">
        <v>4231</v>
      </c>
      <c r="AL9855" s="144">
        <v>0.29166666666666669</v>
      </c>
      <c r="AM9855" s="144">
        <v>0</v>
      </c>
      <c r="AN9855" s="144">
        <v>0</v>
      </c>
      <c r="AO9855" s="145">
        <v>0</v>
      </c>
    </row>
    <row r="9856" spans="2:41" ht="14.5" hidden="1" x14ac:dyDescent="0.35">
      <c r="B9856" s="45" t="s">
        <v>3314</v>
      </c>
      <c r="C9856" s="54">
        <v>900786</v>
      </c>
      <c r="D9856" s="54">
        <v>900786</v>
      </c>
      <c r="E9856" s="60" t="s">
        <v>3232</v>
      </c>
      <c r="F9856" s="73">
        <v>0.29166666666666669</v>
      </c>
      <c r="G9856" s="73">
        <v>0</v>
      </c>
      <c r="H9856" s="73">
        <v>0</v>
      </c>
      <c r="I9856" s="73">
        <v>0</v>
      </c>
      <c r="J9856" s="272" t="s">
        <v>4231</v>
      </c>
      <c r="AL9856" s="144">
        <v>0.29166666666666669</v>
      </c>
      <c r="AM9856" s="144">
        <v>0</v>
      </c>
      <c r="AN9856" s="144">
        <v>0</v>
      </c>
      <c r="AO9856" s="145">
        <v>0</v>
      </c>
    </row>
    <row r="9857" spans="2:41" ht="14.5" hidden="1" x14ac:dyDescent="0.35">
      <c r="B9857" s="45" t="s">
        <v>3314</v>
      </c>
      <c r="C9857" s="54">
        <v>900904</v>
      </c>
      <c r="D9857" s="54">
        <v>900905</v>
      </c>
      <c r="E9857" s="60" t="s">
        <v>3232</v>
      </c>
      <c r="F9857" s="73">
        <v>0.29166666666666669</v>
      </c>
      <c r="G9857" s="73">
        <v>0</v>
      </c>
      <c r="H9857" s="73">
        <v>0</v>
      </c>
      <c r="I9857" s="73">
        <v>0</v>
      </c>
      <c r="J9857" s="272" t="s">
        <v>4231</v>
      </c>
      <c r="AL9857" s="144">
        <v>0.29166666666666669</v>
      </c>
      <c r="AM9857" s="144">
        <v>0</v>
      </c>
      <c r="AN9857" s="144">
        <v>0</v>
      </c>
      <c r="AO9857" s="145">
        <v>0</v>
      </c>
    </row>
    <row r="9858" spans="2:41" ht="14.5" hidden="1" x14ac:dyDescent="0.35">
      <c r="B9858" s="45" t="s">
        <v>3314</v>
      </c>
      <c r="C9858" s="54">
        <v>900941</v>
      </c>
      <c r="D9858" s="54">
        <v>900944</v>
      </c>
      <c r="E9858" s="60" t="s">
        <v>3232</v>
      </c>
      <c r="F9858" s="73">
        <v>0.29166666666666669</v>
      </c>
      <c r="G9858" s="73">
        <v>0</v>
      </c>
      <c r="H9858" s="73">
        <v>0</v>
      </c>
      <c r="I9858" s="73">
        <v>0</v>
      </c>
      <c r="J9858" s="272" t="s">
        <v>4231</v>
      </c>
      <c r="AL9858" s="144">
        <v>0.29166666666666669</v>
      </c>
      <c r="AM9858" s="144">
        <v>0</v>
      </c>
      <c r="AN9858" s="144">
        <v>0</v>
      </c>
      <c r="AO9858" s="145">
        <v>0</v>
      </c>
    </row>
    <row r="9859" spans="2:41" ht="14.5" hidden="1" x14ac:dyDescent="0.35">
      <c r="B9859" s="45" t="s">
        <v>3314</v>
      </c>
      <c r="C9859" s="54">
        <v>900946</v>
      </c>
      <c r="D9859" s="54">
        <v>900947</v>
      </c>
      <c r="E9859" s="60" t="s">
        <v>3232</v>
      </c>
      <c r="F9859" s="73">
        <v>0.29166666666666669</v>
      </c>
      <c r="G9859" s="73">
        <v>0</v>
      </c>
      <c r="H9859" s="73">
        <v>0</v>
      </c>
      <c r="I9859" s="73">
        <v>0</v>
      </c>
      <c r="J9859" s="272" t="s">
        <v>4231</v>
      </c>
      <c r="AL9859" s="144">
        <v>0.29166666666666669</v>
      </c>
      <c r="AM9859" s="144">
        <v>0</v>
      </c>
      <c r="AN9859" s="144">
        <v>0</v>
      </c>
      <c r="AO9859" s="145">
        <v>0</v>
      </c>
    </row>
    <row r="9860" spans="2:41" ht="14.5" hidden="1" x14ac:dyDescent="0.35">
      <c r="B9860" s="45" t="s">
        <v>3314</v>
      </c>
      <c r="C9860" s="54">
        <v>901281</v>
      </c>
      <c r="D9860" s="54">
        <v>901281</v>
      </c>
      <c r="E9860" s="60" t="s">
        <v>3232</v>
      </c>
      <c r="F9860" s="73">
        <v>0.29166666666666669</v>
      </c>
      <c r="G9860" s="73">
        <v>0</v>
      </c>
      <c r="H9860" s="73">
        <v>0</v>
      </c>
      <c r="I9860" s="73">
        <v>0</v>
      </c>
      <c r="J9860" s="272" t="s">
        <v>4231</v>
      </c>
      <c r="AL9860" s="144">
        <v>0.29166666666666669</v>
      </c>
      <c r="AM9860" s="144">
        <v>0</v>
      </c>
      <c r="AN9860" s="144">
        <v>0</v>
      </c>
      <c r="AO9860" s="145">
        <v>0</v>
      </c>
    </row>
    <row r="9861" spans="2:41" ht="14.5" hidden="1" x14ac:dyDescent="0.35">
      <c r="B9861" s="45" t="s">
        <v>3314</v>
      </c>
      <c r="C9861" s="54">
        <v>901283</v>
      </c>
      <c r="D9861" s="54">
        <v>901283</v>
      </c>
      <c r="E9861" s="60" t="s">
        <v>3232</v>
      </c>
      <c r="F9861" s="73">
        <v>0.29166666666666669</v>
      </c>
      <c r="G9861" s="73">
        <v>0</v>
      </c>
      <c r="H9861" s="73">
        <v>0</v>
      </c>
      <c r="I9861" s="73">
        <v>0</v>
      </c>
      <c r="J9861" s="272" t="s">
        <v>4231</v>
      </c>
      <c r="AL9861" s="144">
        <v>0.29166666666666669</v>
      </c>
      <c r="AM9861" s="144">
        <v>0</v>
      </c>
      <c r="AN9861" s="144">
        <v>0</v>
      </c>
      <c r="AO9861" s="145">
        <v>0</v>
      </c>
    </row>
    <row r="9862" spans="2:41" ht="14.5" hidden="1" x14ac:dyDescent="0.35">
      <c r="B9862" s="45" t="s">
        <v>3314</v>
      </c>
      <c r="C9862" s="54">
        <v>901437</v>
      </c>
      <c r="D9862" s="54">
        <v>901437</v>
      </c>
      <c r="E9862" s="60" t="s">
        <v>3232</v>
      </c>
      <c r="F9862" s="73">
        <v>0.29166666666666669</v>
      </c>
      <c r="G9862" s="73">
        <v>0</v>
      </c>
      <c r="H9862" s="73">
        <v>0</v>
      </c>
      <c r="I9862" s="73">
        <v>0</v>
      </c>
      <c r="J9862" s="272" t="s">
        <v>4231</v>
      </c>
      <c r="AL9862" s="144">
        <v>0.29166666666666669</v>
      </c>
      <c r="AM9862" s="144">
        <v>0</v>
      </c>
      <c r="AN9862" s="144">
        <v>0</v>
      </c>
      <c r="AO9862" s="145">
        <v>0</v>
      </c>
    </row>
    <row r="9863" spans="2:41" ht="14.5" hidden="1" x14ac:dyDescent="0.35">
      <c r="B9863" s="45" t="s">
        <v>3314</v>
      </c>
      <c r="C9863" s="54">
        <v>901612</v>
      </c>
      <c r="D9863" s="54">
        <v>901612</v>
      </c>
      <c r="E9863" s="60" t="s">
        <v>3232</v>
      </c>
      <c r="F9863" s="73">
        <v>0.29166666666666669</v>
      </c>
      <c r="G9863" s="73">
        <v>0</v>
      </c>
      <c r="H9863" s="73">
        <v>0</v>
      </c>
      <c r="I9863" s="73">
        <v>0</v>
      </c>
      <c r="J9863" s="272" t="s">
        <v>4231</v>
      </c>
      <c r="AL9863" s="144">
        <v>0.29166666666666669</v>
      </c>
      <c r="AM9863" s="144">
        <v>0</v>
      </c>
      <c r="AN9863" s="144">
        <v>0</v>
      </c>
      <c r="AO9863" s="145">
        <v>0</v>
      </c>
    </row>
    <row r="9864" spans="2:41" ht="14.5" hidden="1" x14ac:dyDescent="0.35">
      <c r="B9864" s="45" t="s">
        <v>3314</v>
      </c>
      <c r="C9864" s="54">
        <v>901615</v>
      </c>
      <c r="D9864" s="54">
        <v>901619</v>
      </c>
      <c r="E9864" s="60" t="s">
        <v>3232</v>
      </c>
      <c r="F9864" s="73">
        <v>0.29166666666666669</v>
      </c>
      <c r="G9864" s="73">
        <v>0</v>
      </c>
      <c r="H9864" s="73">
        <v>0</v>
      </c>
      <c r="I9864" s="73">
        <v>0</v>
      </c>
      <c r="J9864" s="272" t="s">
        <v>4231</v>
      </c>
      <c r="AL9864" s="144">
        <v>0.29166666666666669</v>
      </c>
      <c r="AM9864" s="144">
        <v>0</v>
      </c>
      <c r="AN9864" s="144">
        <v>0</v>
      </c>
      <c r="AO9864" s="145">
        <v>0</v>
      </c>
    </row>
    <row r="9865" spans="2:41" ht="14.5" hidden="1" x14ac:dyDescent="0.35">
      <c r="B9865" s="45" t="s">
        <v>3314</v>
      </c>
      <c r="C9865" s="54">
        <v>901790</v>
      </c>
      <c r="D9865" s="54">
        <v>901793</v>
      </c>
      <c r="E9865" s="60" t="s">
        <v>3232</v>
      </c>
      <c r="F9865" s="73">
        <v>0.29166666666666669</v>
      </c>
      <c r="G9865" s="73">
        <v>0</v>
      </c>
      <c r="H9865" s="73">
        <v>0</v>
      </c>
      <c r="I9865" s="73">
        <v>0</v>
      </c>
      <c r="J9865" s="272" t="s">
        <v>4231</v>
      </c>
      <c r="AL9865" s="144">
        <v>0.29166666666666669</v>
      </c>
      <c r="AM9865" s="144">
        <v>0</v>
      </c>
      <c r="AN9865" s="144">
        <v>0</v>
      </c>
      <c r="AO9865" s="145">
        <v>0</v>
      </c>
    </row>
    <row r="9866" spans="2:41" ht="14.5" hidden="1" x14ac:dyDescent="0.35">
      <c r="B9866" s="45" t="s">
        <v>3314</v>
      </c>
      <c r="C9866" s="54">
        <v>901797</v>
      </c>
      <c r="D9866" s="54">
        <v>901797</v>
      </c>
      <c r="E9866" s="60" t="s">
        <v>3232</v>
      </c>
      <c r="F9866" s="73">
        <v>0.29166666666666669</v>
      </c>
      <c r="G9866" s="73">
        <v>0</v>
      </c>
      <c r="H9866" s="73">
        <v>0</v>
      </c>
      <c r="I9866" s="73">
        <v>0</v>
      </c>
      <c r="J9866" s="272" t="s">
        <v>4231</v>
      </c>
      <c r="AL9866" s="144">
        <v>0.29166666666666669</v>
      </c>
      <c r="AM9866" s="144">
        <v>0</v>
      </c>
      <c r="AN9866" s="144">
        <v>0</v>
      </c>
      <c r="AO9866" s="145">
        <v>0</v>
      </c>
    </row>
    <row r="9867" spans="2:41" ht="14.5" hidden="1" x14ac:dyDescent="0.35">
      <c r="B9867" s="45" t="s">
        <v>3314</v>
      </c>
      <c r="C9867" s="54">
        <v>901799</v>
      </c>
      <c r="D9867" s="54">
        <v>901799</v>
      </c>
      <c r="E9867" s="60" t="s">
        <v>3232</v>
      </c>
      <c r="F9867" s="73">
        <v>0.29166666666666669</v>
      </c>
      <c r="G9867" s="73">
        <v>0</v>
      </c>
      <c r="H9867" s="73">
        <v>0</v>
      </c>
      <c r="I9867" s="73">
        <v>0</v>
      </c>
      <c r="J9867" s="272" t="s">
        <v>4231</v>
      </c>
      <c r="AL9867" s="144">
        <v>0.29166666666666669</v>
      </c>
      <c r="AM9867" s="144">
        <v>0</v>
      </c>
      <c r="AN9867" s="144">
        <v>0</v>
      </c>
      <c r="AO9867" s="145">
        <v>0</v>
      </c>
    </row>
    <row r="9868" spans="2:41" ht="14.5" hidden="1" x14ac:dyDescent="0.35">
      <c r="B9868" s="45" t="s">
        <v>3314</v>
      </c>
      <c r="C9868" s="54">
        <v>901816</v>
      </c>
      <c r="D9868" s="54">
        <v>901816</v>
      </c>
      <c r="E9868" s="60" t="s">
        <v>3232</v>
      </c>
      <c r="F9868" s="73">
        <v>0.29166666666666669</v>
      </c>
      <c r="G9868" s="73">
        <v>0</v>
      </c>
      <c r="H9868" s="73">
        <v>0</v>
      </c>
      <c r="I9868" s="73">
        <v>0</v>
      </c>
      <c r="J9868" s="272" t="s">
        <v>4231</v>
      </c>
      <c r="AL9868" s="144">
        <v>0.29166666666666669</v>
      </c>
      <c r="AM9868" s="144">
        <v>0</v>
      </c>
      <c r="AN9868" s="144">
        <v>0</v>
      </c>
      <c r="AO9868" s="145">
        <v>0</v>
      </c>
    </row>
    <row r="9869" spans="2:41" ht="14.5" hidden="1" x14ac:dyDescent="0.35">
      <c r="B9869" s="45" t="s">
        <v>3314</v>
      </c>
      <c r="C9869" s="54">
        <v>901860</v>
      </c>
      <c r="D9869" s="54">
        <v>901860</v>
      </c>
      <c r="E9869" s="60" t="s">
        <v>3232</v>
      </c>
      <c r="F9869" s="73">
        <v>0.29166666666666669</v>
      </c>
      <c r="G9869" s="73">
        <v>0</v>
      </c>
      <c r="H9869" s="73">
        <v>0</v>
      </c>
      <c r="I9869" s="73">
        <v>0</v>
      </c>
      <c r="J9869" s="272" t="s">
        <v>4231</v>
      </c>
      <c r="AL9869" s="144">
        <v>0.29166666666666669</v>
      </c>
      <c r="AM9869" s="144">
        <v>0</v>
      </c>
      <c r="AN9869" s="144">
        <v>0</v>
      </c>
      <c r="AO9869" s="145">
        <v>0</v>
      </c>
    </row>
    <row r="9870" spans="2:41" ht="14.5" hidden="1" x14ac:dyDescent="0.35">
      <c r="B9870" s="45" t="s">
        <v>3314</v>
      </c>
      <c r="C9870" s="54">
        <v>901864</v>
      </c>
      <c r="D9870" s="54">
        <v>901864</v>
      </c>
      <c r="E9870" s="60" t="s">
        <v>3232</v>
      </c>
      <c r="F9870" s="73">
        <v>0.29166666666666669</v>
      </c>
      <c r="G9870" s="73">
        <v>0</v>
      </c>
      <c r="H9870" s="73">
        <v>0</v>
      </c>
      <c r="I9870" s="73">
        <v>0</v>
      </c>
      <c r="J9870" s="272" t="s">
        <v>4231</v>
      </c>
      <c r="AL9870" s="144">
        <v>0.29166666666666669</v>
      </c>
      <c r="AM9870" s="144">
        <v>0</v>
      </c>
      <c r="AN9870" s="144">
        <v>0</v>
      </c>
      <c r="AO9870" s="145">
        <v>0</v>
      </c>
    </row>
    <row r="9871" spans="2:41" ht="14.5" hidden="1" x14ac:dyDescent="0.35">
      <c r="B9871" s="45" t="s">
        <v>3314</v>
      </c>
      <c r="C9871" s="54">
        <v>901867</v>
      </c>
      <c r="D9871" s="54">
        <v>901867</v>
      </c>
      <c r="E9871" s="60" t="s">
        <v>3232</v>
      </c>
      <c r="F9871" s="73">
        <v>0.29166666666666669</v>
      </c>
      <c r="G9871" s="73">
        <v>0</v>
      </c>
      <c r="H9871" s="73">
        <v>0</v>
      </c>
      <c r="I9871" s="73">
        <v>0</v>
      </c>
      <c r="J9871" s="272" t="s">
        <v>4231</v>
      </c>
      <c r="AL9871" s="144">
        <v>0.29166666666666669</v>
      </c>
      <c r="AM9871" s="144">
        <v>0</v>
      </c>
      <c r="AN9871" s="144">
        <v>0</v>
      </c>
      <c r="AO9871" s="145">
        <v>0</v>
      </c>
    </row>
    <row r="9872" spans="2:41" ht="14.5" hidden="1" x14ac:dyDescent="0.35">
      <c r="B9872" s="45" t="s">
        <v>3314</v>
      </c>
      <c r="C9872" s="54">
        <v>901869</v>
      </c>
      <c r="D9872" s="54">
        <v>901869</v>
      </c>
      <c r="E9872" s="60" t="s">
        <v>3232</v>
      </c>
      <c r="F9872" s="73">
        <v>0.29166666666666669</v>
      </c>
      <c r="G9872" s="73">
        <v>0</v>
      </c>
      <c r="H9872" s="73">
        <v>0</v>
      </c>
      <c r="I9872" s="73">
        <v>0</v>
      </c>
      <c r="J9872" s="272" t="s">
        <v>4231</v>
      </c>
      <c r="AL9872" s="144">
        <v>0.29166666666666669</v>
      </c>
      <c r="AM9872" s="144">
        <v>0</v>
      </c>
      <c r="AN9872" s="144">
        <v>0</v>
      </c>
      <c r="AO9872" s="145">
        <v>0</v>
      </c>
    </row>
    <row r="9873" spans="2:41" ht="14.5" hidden="1" x14ac:dyDescent="0.35">
      <c r="B9873" s="45" t="s">
        <v>3314</v>
      </c>
      <c r="C9873" s="54">
        <v>901911</v>
      </c>
      <c r="D9873" s="54">
        <v>901911</v>
      </c>
      <c r="E9873" s="60" t="s">
        <v>3232</v>
      </c>
      <c r="F9873" s="73">
        <v>0.29166666666666669</v>
      </c>
      <c r="G9873" s="73">
        <v>0</v>
      </c>
      <c r="H9873" s="73">
        <v>0</v>
      </c>
      <c r="I9873" s="73">
        <v>0</v>
      </c>
      <c r="J9873" s="272" t="s">
        <v>4231</v>
      </c>
      <c r="AL9873" s="144">
        <v>0.29166666666666669</v>
      </c>
      <c r="AM9873" s="144">
        <v>0</v>
      </c>
      <c r="AN9873" s="144">
        <v>0</v>
      </c>
      <c r="AO9873" s="145">
        <v>0</v>
      </c>
    </row>
    <row r="9874" spans="2:41" ht="14.5" hidden="1" x14ac:dyDescent="0.35">
      <c r="B9874" s="45" t="s">
        <v>3314</v>
      </c>
      <c r="C9874" s="54">
        <v>902050</v>
      </c>
      <c r="D9874" s="54">
        <v>902050</v>
      </c>
      <c r="E9874" s="60" t="s">
        <v>3232</v>
      </c>
      <c r="F9874" s="73">
        <v>0.29166666666666669</v>
      </c>
      <c r="G9874" s="73">
        <v>0</v>
      </c>
      <c r="H9874" s="73">
        <v>0</v>
      </c>
      <c r="I9874" s="73">
        <v>0</v>
      </c>
      <c r="J9874" s="272" t="s">
        <v>4231</v>
      </c>
      <c r="AL9874" s="144">
        <v>0.29166666666666669</v>
      </c>
      <c r="AM9874" s="144">
        <v>0</v>
      </c>
      <c r="AN9874" s="144">
        <v>0</v>
      </c>
      <c r="AO9874" s="145">
        <v>0</v>
      </c>
    </row>
    <row r="9875" spans="2:41" ht="14.5" hidden="1" x14ac:dyDescent="0.35">
      <c r="B9875" s="45" t="s">
        <v>3314</v>
      </c>
      <c r="C9875" s="54">
        <v>902068</v>
      </c>
      <c r="D9875" s="54">
        <v>902068</v>
      </c>
      <c r="E9875" s="60" t="s">
        <v>3232</v>
      </c>
      <c r="F9875" s="73">
        <v>0.29166666666666669</v>
      </c>
      <c r="G9875" s="73">
        <v>0</v>
      </c>
      <c r="H9875" s="73">
        <v>0</v>
      </c>
      <c r="I9875" s="73">
        <v>0</v>
      </c>
      <c r="J9875" s="272" t="s">
        <v>4231</v>
      </c>
      <c r="AL9875" s="144">
        <v>0.29166666666666669</v>
      </c>
      <c r="AM9875" s="144">
        <v>0</v>
      </c>
      <c r="AN9875" s="144">
        <v>0</v>
      </c>
      <c r="AO9875" s="145">
        <v>0</v>
      </c>
    </row>
    <row r="9876" spans="2:41" ht="14.5" hidden="1" x14ac:dyDescent="0.35">
      <c r="B9876" s="45" t="s">
        <v>3314</v>
      </c>
      <c r="C9876" s="54">
        <v>902126</v>
      </c>
      <c r="D9876" s="54">
        <v>902126</v>
      </c>
      <c r="E9876" s="60" t="s">
        <v>3232</v>
      </c>
      <c r="F9876" s="73">
        <v>0.29166666666666669</v>
      </c>
      <c r="G9876" s="73">
        <v>0</v>
      </c>
      <c r="H9876" s="73">
        <v>0</v>
      </c>
      <c r="I9876" s="73">
        <v>0</v>
      </c>
      <c r="J9876" s="272" t="s">
        <v>4231</v>
      </c>
      <c r="AL9876" s="144">
        <v>0.29166666666666669</v>
      </c>
      <c r="AM9876" s="144">
        <v>0</v>
      </c>
      <c r="AN9876" s="144">
        <v>0</v>
      </c>
      <c r="AO9876" s="145">
        <v>0</v>
      </c>
    </row>
    <row r="9877" spans="2:41" ht="14.5" hidden="1" x14ac:dyDescent="0.35">
      <c r="B9877" s="45" t="s">
        <v>3314</v>
      </c>
      <c r="C9877" s="54">
        <v>902155</v>
      </c>
      <c r="D9877" s="54">
        <v>902155</v>
      </c>
      <c r="E9877" s="60" t="s">
        <v>3232</v>
      </c>
      <c r="F9877" s="73">
        <v>0.29166666666666669</v>
      </c>
      <c r="G9877" s="73">
        <v>0</v>
      </c>
      <c r="H9877" s="73">
        <v>0</v>
      </c>
      <c r="I9877" s="73">
        <v>0</v>
      </c>
      <c r="J9877" s="272" t="s">
        <v>4231</v>
      </c>
      <c r="AL9877" s="144">
        <v>0.29166666666666669</v>
      </c>
      <c r="AM9877" s="144">
        <v>0</v>
      </c>
      <c r="AN9877" s="144">
        <v>0</v>
      </c>
      <c r="AO9877" s="145">
        <v>0</v>
      </c>
    </row>
    <row r="9878" spans="2:41" ht="14.5" hidden="1" x14ac:dyDescent="0.35">
      <c r="B9878" s="45" t="s">
        <v>3314</v>
      </c>
      <c r="C9878" s="54">
        <v>903076</v>
      </c>
      <c r="D9878" s="54">
        <v>903076</v>
      </c>
      <c r="E9878" s="60" t="s">
        <v>3232</v>
      </c>
      <c r="F9878" s="73">
        <v>0.29166666666666669</v>
      </c>
      <c r="G9878" s="73">
        <v>0</v>
      </c>
      <c r="H9878" s="73">
        <v>0</v>
      </c>
      <c r="I9878" s="73">
        <v>0</v>
      </c>
      <c r="J9878" s="272" t="s">
        <v>4231</v>
      </c>
      <c r="AL9878" s="144">
        <v>0.29166666666666669</v>
      </c>
      <c r="AM9878" s="144">
        <v>0</v>
      </c>
      <c r="AN9878" s="144">
        <v>0</v>
      </c>
      <c r="AO9878" s="145">
        <v>0</v>
      </c>
    </row>
    <row r="9879" spans="2:41" ht="14.5" hidden="1" x14ac:dyDescent="0.35">
      <c r="B9879" s="45" t="s">
        <v>3314</v>
      </c>
      <c r="C9879" s="54">
        <v>903128</v>
      </c>
      <c r="D9879" s="54">
        <v>903128</v>
      </c>
      <c r="E9879" s="60" t="s">
        <v>3232</v>
      </c>
      <c r="F9879" s="73">
        <v>0.29166666666666669</v>
      </c>
      <c r="G9879" s="73">
        <v>0</v>
      </c>
      <c r="H9879" s="73">
        <v>0</v>
      </c>
      <c r="I9879" s="73">
        <v>0</v>
      </c>
      <c r="J9879" s="272" t="s">
        <v>4231</v>
      </c>
      <c r="AL9879" s="144">
        <v>0.29166666666666669</v>
      </c>
      <c r="AM9879" s="144">
        <v>0</v>
      </c>
      <c r="AN9879" s="144">
        <v>0</v>
      </c>
      <c r="AO9879" s="145">
        <v>0</v>
      </c>
    </row>
    <row r="9880" spans="2:41" ht="14.5" hidden="1" x14ac:dyDescent="0.35">
      <c r="B9880" s="45" t="s">
        <v>3314</v>
      </c>
      <c r="C9880" s="54">
        <v>903157</v>
      </c>
      <c r="D9880" s="54">
        <v>903157</v>
      </c>
      <c r="E9880" s="60" t="s">
        <v>3232</v>
      </c>
      <c r="F9880" s="73">
        <v>0.29166666666666669</v>
      </c>
      <c r="G9880" s="73">
        <v>0</v>
      </c>
      <c r="H9880" s="73">
        <v>0</v>
      </c>
      <c r="I9880" s="73">
        <v>0</v>
      </c>
      <c r="J9880" s="272" t="s">
        <v>4231</v>
      </c>
      <c r="AL9880" s="144">
        <v>0.29166666666666669</v>
      </c>
      <c r="AM9880" s="144">
        <v>0</v>
      </c>
      <c r="AN9880" s="144">
        <v>0</v>
      </c>
      <c r="AO9880" s="145">
        <v>0</v>
      </c>
    </row>
    <row r="9881" spans="2:41" ht="14.5" hidden="1" x14ac:dyDescent="0.35">
      <c r="B9881" s="45" t="s">
        <v>3314</v>
      </c>
      <c r="C9881" s="54">
        <v>903283</v>
      </c>
      <c r="D9881" s="54">
        <v>903283</v>
      </c>
      <c r="E9881" s="60" t="s">
        <v>3232</v>
      </c>
      <c r="F9881" s="73">
        <v>0.29166666666666669</v>
      </c>
      <c r="G9881" s="73">
        <v>0</v>
      </c>
      <c r="H9881" s="73">
        <v>0</v>
      </c>
      <c r="I9881" s="73">
        <v>0</v>
      </c>
      <c r="J9881" s="272" t="s">
        <v>4231</v>
      </c>
      <c r="AL9881" s="144">
        <v>0.29166666666666669</v>
      </c>
      <c r="AM9881" s="144">
        <v>0</v>
      </c>
      <c r="AN9881" s="144">
        <v>0</v>
      </c>
      <c r="AO9881" s="145">
        <v>0</v>
      </c>
    </row>
    <row r="9882" spans="2:41" ht="14.5" hidden="1" x14ac:dyDescent="0.35">
      <c r="B9882" s="45" t="s">
        <v>3314</v>
      </c>
      <c r="C9882" s="54">
        <v>903408</v>
      </c>
      <c r="D9882" s="54">
        <v>903408</v>
      </c>
      <c r="E9882" s="60" t="s">
        <v>3232</v>
      </c>
      <c r="F9882" s="73">
        <v>0.29166666666666669</v>
      </c>
      <c r="G9882" s="73">
        <v>0</v>
      </c>
      <c r="H9882" s="73">
        <v>0</v>
      </c>
      <c r="I9882" s="73">
        <v>0</v>
      </c>
      <c r="J9882" s="272" t="s">
        <v>4231</v>
      </c>
      <c r="AL9882" s="144">
        <v>0.29166666666666669</v>
      </c>
      <c r="AM9882" s="144">
        <v>0</v>
      </c>
      <c r="AN9882" s="144">
        <v>0</v>
      </c>
      <c r="AO9882" s="145">
        <v>0</v>
      </c>
    </row>
    <row r="9883" spans="2:41" ht="14.5" hidden="1" x14ac:dyDescent="0.35">
      <c r="B9883" s="45" t="s">
        <v>3314</v>
      </c>
      <c r="C9883" s="54">
        <v>903552</v>
      </c>
      <c r="D9883" s="54">
        <v>903552</v>
      </c>
      <c r="E9883" s="60" t="s">
        <v>3232</v>
      </c>
      <c r="F9883" s="73">
        <v>0.29166666666666669</v>
      </c>
      <c r="G9883" s="73">
        <v>0</v>
      </c>
      <c r="H9883" s="73">
        <v>0</v>
      </c>
      <c r="I9883" s="73">
        <v>0</v>
      </c>
      <c r="J9883" s="272" t="s">
        <v>4231</v>
      </c>
      <c r="AL9883" s="144">
        <v>0.29166666666666669</v>
      </c>
      <c r="AM9883" s="144">
        <v>0</v>
      </c>
      <c r="AN9883" s="144">
        <v>0</v>
      </c>
      <c r="AO9883" s="145">
        <v>0</v>
      </c>
    </row>
    <row r="9884" spans="2:41" ht="14.5" hidden="1" x14ac:dyDescent="0.35">
      <c r="B9884" s="45" t="s">
        <v>3314</v>
      </c>
      <c r="C9884" s="54">
        <v>903684</v>
      </c>
      <c r="D9884" s="54">
        <v>903684</v>
      </c>
      <c r="E9884" s="60" t="s">
        <v>3232</v>
      </c>
      <c r="F9884" s="73">
        <v>0.29166666666666669</v>
      </c>
      <c r="G9884" s="73">
        <v>0</v>
      </c>
      <c r="H9884" s="73">
        <v>0</v>
      </c>
      <c r="I9884" s="73">
        <v>0</v>
      </c>
      <c r="J9884" s="272" t="s">
        <v>4231</v>
      </c>
      <c r="AL9884" s="144">
        <v>0.29166666666666669</v>
      </c>
      <c r="AM9884" s="144">
        <v>0</v>
      </c>
      <c r="AN9884" s="144">
        <v>0</v>
      </c>
      <c r="AO9884" s="145">
        <v>0</v>
      </c>
    </row>
    <row r="9885" spans="2:41" ht="14.5" hidden="1" x14ac:dyDescent="0.35">
      <c r="B9885" s="45" t="s">
        <v>3314</v>
      </c>
      <c r="C9885" s="54">
        <v>903750</v>
      </c>
      <c r="D9885" s="54">
        <v>903750</v>
      </c>
      <c r="E9885" s="60" t="s">
        <v>3232</v>
      </c>
      <c r="F9885" s="73">
        <v>0.29166666666666669</v>
      </c>
      <c r="G9885" s="73">
        <v>0</v>
      </c>
      <c r="H9885" s="73">
        <v>0</v>
      </c>
      <c r="I9885" s="73">
        <v>0</v>
      </c>
      <c r="J9885" s="272" t="s">
        <v>4231</v>
      </c>
      <c r="AL9885" s="144">
        <v>0.29166666666666669</v>
      </c>
      <c r="AM9885" s="144">
        <v>0</v>
      </c>
      <c r="AN9885" s="144">
        <v>0</v>
      </c>
      <c r="AO9885" s="145">
        <v>0</v>
      </c>
    </row>
    <row r="9886" spans="2:41" ht="14.5" hidden="1" x14ac:dyDescent="0.35">
      <c r="B9886" s="45" t="s">
        <v>3314</v>
      </c>
      <c r="C9886" s="54">
        <v>903842</v>
      </c>
      <c r="D9886" s="54">
        <v>903842</v>
      </c>
      <c r="E9886" s="60" t="s">
        <v>3232</v>
      </c>
      <c r="F9886" s="73">
        <v>0.29166666666666669</v>
      </c>
      <c r="G9886" s="73">
        <v>0</v>
      </c>
      <c r="H9886" s="73">
        <v>0</v>
      </c>
      <c r="I9886" s="73">
        <v>0</v>
      </c>
      <c r="J9886" s="272" t="s">
        <v>4231</v>
      </c>
      <c r="AL9886" s="144">
        <v>0.29166666666666669</v>
      </c>
      <c r="AM9886" s="144">
        <v>0</v>
      </c>
      <c r="AN9886" s="144">
        <v>0</v>
      </c>
      <c r="AO9886" s="145">
        <v>0</v>
      </c>
    </row>
    <row r="9887" spans="2:41" ht="14.5" hidden="1" x14ac:dyDescent="0.35">
      <c r="B9887" s="45" t="s">
        <v>3314</v>
      </c>
      <c r="C9887" s="54">
        <v>903877</v>
      </c>
      <c r="D9887" s="54">
        <v>903877</v>
      </c>
      <c r="E9887" s="60" t="s">
        <v>3232</v>
      </c>
      <c r="F9887" s="73">
        <v>0.29166666666666669</v>
      </c>
      <c r="G9887" s="73">
        <v>0</v>
      </c>
      <c r="H9887" s="73">
        <v>0</v>
      </c>
      <c r="I9887" s="73">
        <v>0</v>
      </c>
      <c r="J9887" s="272" t="s">
        <v>4231</v>
      </c>
      <c r="AL9887" s="144">
        <v>0.29166666666666669</v>
      </c>
      <c r="AM9887" s="144">
        <v>0</v>
      </c>
      <c r="AN9887" s="144">
        <v>0</v>
      </c>
      <c r="AO9887" s="145">
        <v>0</v>
      </c>
    </row>
    <row r="9888" spans="2:41" ht="14.5" hidden="1" x14ac:dyDescent="0.35">
      <c r="B9888" s="45" t="s">
        <v>3314</v>
      </c>
      <c r="C9888" s="54">
        <v>903939</v>
      </c>
      <c r="D9888" s="54">
        <v>903939</v>
      </c>
      <c r="E9888" s="60" t="s">
        <v>3232</v>
      </c>
      <c r="F9888" s="73">
        <v>0.29166666666666669</v>
      </c>
      <c r="G9888" s="73">
        <v>0</v>
      </c>
      <c r="H9888" s="73">
        <v>0</v>
      </c>
      <c r="I9888" s="73">
        <v>0</v>
      </c>
      <c r="J9888" s="272" t="s">
        <v>4231</v>
      </c>
      <c r="AL9888" s="144">
        <v>0.29166666666666669</v>
      </c>
      <c r="AM9888" s="144">
        <v>0</v>
      </c>
      <c r="AN9888" s="144">
        <v>0</v>
      </c>
      <c r="AO9888" s="145">
        <v>0</v>
      </c>
    </row>
    <row r="9889" spans="2:41" ht="14.5" hidden="1" x14ac:dyDescent="0.35">
      <c r="B9889" s="45" t="s">
        <v>3314</v>
      </c>
      <c r="C9889" s="54">
        <v>904304</v>
      </c>
      <c r="D9889" s="54">
        <v>904304</v>
      </c>
      <c r="E9889" s="60" t="s">
        <v>3232</v>
      </c>
      <c r="F9889" s="73">
        <v>0.29166666666666669</v>
      </c>
      <c r="G9889" s="73">
        <v>0</v>
      </c>
      <c r="H9889" s="73">
        <v>0</v>
      </c>
      <c r="I9889" s="73">
        <v>0</v>
      </c>
      <c r="J9889" s="272" t="s">
        <v>4231</v>
      </c>
      <c r="AL9889" s="144">
        <v>0.29166666666666669</v>
      </c>
      <c r="AM9889" s="144">
        <v>0</v>
      </c>
      <c r="AN9889" s="144">
        <v>0</v>
      </c>
      <c r="AO9889" s="145">
        <v>0</v>
      </c>
    </row>
    <row r="9890" spans="2:41" ht="14.5" hidden="1" x14ac:dyDescent="0.35">
      <c r="B9890" s="45" t="s">
        <v>3314</v>
      </c>
      <c r="C9890" s="54">
        <v>907514</v>
      </c>
      <c r="D9890" s="54">
        <v>907514</v>
      </c>
      <c r="E9890" s="60" t="s">
        <v>3232</v>
      </c>
      <c r="F9890" s="73">
        <v>0.29166666666666669</v>
      </c>
      <c r="G9890" s="73">
        <v>0</v>
      </c>
      <c r="H9890" s="73">
        <v>0</v>
      </c>
      <c r="I9890" s="73">
        <v>0</v>
      </c>
      <c r="J9890" s="272" t="s">
        <v>4231</v>
      </c>
      <c r="AL9890" s="144">
        <v>0.29166666666666669</v>
      </c>
      <c r="AM9890" s="144">
        <v>0</v>
      </c>
      <c r="AN9890" s="144">
        <v>0</v>
      </c>
      <c r="AO9890" s="145">
        <v>0</v>
      </c>
    </row>
    <row r="9891" spans="2:41" ht="14.5" hidden="1" x14ac:dyDescent="0.35">
      <c r="B9891" s="45" t="s">
        <v>3314</v>
      </c>
      <c r="C9891" s="54">
        <v>907644</v>
      </c>
      <c r="D9891" s="54">
        <v>907644</v>
      </c>
      <c r="E9891" s="60" t="s">
        <v>3232</v>
      </c>
      <c r="F9891" s="73">
        <v>0.29166666666666669</v>
      </c>
      <c r="G9891" s="73">
        <v>0</v>
      </c>
      <c r="H9891" s="73">
        <v>0</v>
      </c>
      <c r="I9891" s="73">
        <v>0</v>
      </c>
      <c r="J9891" s="272" t="s">
        <v>4231</v>
      </c>
      <c r="AL9891" s="144">
        <v>0.29166666666666669</v>
      </c>
      <c r="AM9891" s="144">
        <v>0</v>
      </c>
      <c r="AN9891" s="144">
        <v>0</v>
      </c>
      <c r="AO9891" s="145">
        <v>0</v>
      </c>
    </row>
    <row r="9892" spans="2:41" ht="14.5" hidden="1" x14ac:dyDescent="0.35">
      <c r="B9892" s="45" t="s">
        <v>3314</v>
      </c>
      <c r="C9892" s="54">
        <v>907968</v>
      </c>
      <c r="D9892" s="54">
        <v>907968</v>
      </c>
      <c r="E9892" s="60" t="s">
        <v>3232</v>
      </c>
      <c r="F9892" s="73">
        <v>0.29166666666666669</v>
      </c>
      <c r="G9892" s="73">
        <v>0</v>
      </c>
      <c r="H9892" s="73">
        <v>0</v>
      </c>
      <c r="I9892" s="73">
        <v>0</v>
      </c>
      <c r="J9892" s="272" t="s">
        <v>4231</v>
      </c>
      <c r="AL9892" s="144">
        <v>0.29166666666666669</v>
      </c>
      <c r="AM9892" s="144">
        <v>0</v>
      </c>
      <c r="AN9892" s="144">
        <v>0</v>
      </c>
      <c r="AO9892" s="145">
        <v>0</v>
      </c>
    </row>
    <row r="9893" spans="2:41" ht="14.5" hidden="1" x14ac:dyDescent="0.35">
      <c r="B9893" s="45" t="s">
        <v>3314</v>
      </c>
      <c r="C9893" s="54">
        <v>908062</v>
      </c>
      <c r="D9893" s="54">
        <v>908062</v>
      </c>
      <c r="E9893" s="60" t="s">
        <v>3232</v>
      </c>
      <c r="F9893" s="73">
        <v>0.29166666666666669</v>
      </c>
      <c r="G9893" s="73">
        <v>0</v>
      </c>
      <c r="H9893" s="73">
        <v>0</v>
      </c>
      <c r="I9893" s="73">
        <v>0</v>
      </c>
      <c r="J9893" s="272" t="s">
        <v>4231</v>
      </c>
      <c r="AL9893" s="144">
        <v>0.29166666666666669</v>
      </c>
      <c r="AM9893" s="144">
        <v>0</v>
      </c>
      <c r="AN9893" s="144">
        <v>0</v>
      </c>
      <c r="AO9893" s="145">
        <v>0</v>
      </c>
    </row>
    <row r="9894" spans="2:41" ht="14.5" hidden="1" x14ac:dyDescent="0.35">
      <c r="B9894" s="45" t="s">
        <v>3314</v>
      </c>
      <c r="C9894" s="54">
        <v>908064</v>
      </c>
      <c r="D9894" s="54">
        <v>908064</v>
      </c>
      <c r="E9894" s="60" t="s">
        <v>3232</v>
      </c>
      <c r="F9894" s="73">
        <v>0.29166666666666669</v>
      </c>
      <c r="G9894" s="73">
        <v>0</v>
      </c>
      <c r="H9894" s="73">
        <v>0</v>
      </c>
      <c r="I9894" s="73">
        <v>0</v>
      </c>
      <c r="J9894" s="272" t="s">
        <v>4231</v>
      </c>
      <c r="AL9894" s="144">
        <v>0.29166666666666669</v>
      </c>
      <c r="AM9894" s="144">
        <v>0</v>
      </c>
      <c r="AN9894" s="144">
        <v>0</v>
      </c>
      <c r="AO9894" s="145">
        <v>0</v>
      </c>
    </row>
    <row r="9895" spans="2:41" ht="14.5" hidden="1" x14ac:dyDescent="0.35">
      <c r="B9895" s="45" t="s">
        <v>3314</v>
      </c>
      <c r="C9895" s="54">
        <v>908618</v>
      </c>
      <c r="D9895" s="54">
        <v>908618</v>
      </c>
      <c r="E9895" s="60" t="s">
        <v>3232</v>
      </c>
      <c r="F9895" s="73">
        <v>0.29166666666666669</v>
      </c>
      <c r="G9895" s="73">
        <v>0</v>
      </c>
      <c r="H9895" s="73">
        <v>0</v>
      </c>
      <c r="I9895" s="73">
        <v>0</v>
      </c>
      <c r="J9895" s="272" t="s">
        <v>4231</v>
      </c>
      <c r="AL9895" s="144">
        <v>0.29166666666666669</v>
      </c>
      <c r="AM9895" s="144">
        <v>0</v>
      </c>
      <c r="AN9895" s="144">
        <v>0</v>
      </c>
      <c r="AO9895" s="145">
        <v>0</v>
      </c>
    </row>
    <row r="9896" spans="2:41" ht="14.5" hidden="1" x14ac:dyDescent="0.35">
      <c r="B9896" s="45" t="s">
        <v>3314</v>
      </c>
      <c r="C9896" s="54">
        <v>911049</v>
      </c>
      <c r="D9896" s="54">
        <v>911049</v>
      </c>
      <c r="E9896" s="60" t="s">
        <v>3232</v>
      </c>
      <c r="F9896" s="73">
        <v>0.29166666666666669</v>
      </c>
      <c r="G9896" s="73">
        <v>0</v>
      </c>
      <c r="H9896" s="73">
        <v>0</v>
      </c>
      <c r="I9896" s="73">
        <v>0</v>
      </c>
      <c r="J9896" s="272" t="s">
        <v>4231</v>
      </c>
      <c r="AL9896" s="144">
        <v>0.29166666666666669</v>
      </c>
      <c r="AM9896" s="144">
        <v>0</v>
      </c>
      <c r="AN9896" s="144">
        <v>0</v>
      </c>
      <c r="AO9896" s="145">
        <v>0</v>
      </c>
    </row>
    <row r="9897" spans="2:41" ht="14.5" hidden="1" x14ac:dyDescent="0.35">
      <c r="B9897" s="45" t="s">
        <v>3314</v>
      </c>
      <c r="C9897" s="54">
        <v>911239</v>
      </c>
      <c r="D9897" s="54">
        <v>911239</v>
      </c>
      <c r="E9897" s="60" t="s">
        <v>3232</v>
      </c>
      <c r="F9897" s="73">
        <v>0.29166666666666669</v>
      </c>
      <c r="G9897" s="73">
        <v>0</v>
      </c>
      <c r="H9897" s="73">
        <v>0</v>
      </c>
      <c r="I9897" s="73">
        <v>0</v>
      </c>
      <c r="J9897" s="272" t="s">
        <v>4231</v>
      </c>
      <c r="AL9897" s="144">
        <v>0.29166666666666669</v>
      </c>
      <c r="AM9897" s="144">
        <v>0</v>
      </c>
      <c r="AN9897" s="144">
        <v>0</v>
      </c>
      <c r="AO9897" s="145">
        <v>0</v>
      </c>
    </row>
    <row r="9898" spans="2:41" ht="14.5" hidden="1" x14ac:dyDescent="0.35">
      <c r="B9898" s="45" t="s">
        <v>3314</v>
      </c>
      <c r="C9898" s="54">
        <v>911548</v>
      </c>
      <c r="D9898" s="54">
        <v>911548</v>
      </c>
      <c r="E9898" s="60" t="s">
        <v>3232</v>
      </c>
      <c r="F9898" s="73">
        <v>0.29166666666666669</v>
      </c>
      <c r="G9898" s="73">
        <v>0</v>
      </c>
      <c r="H9898" s="73">
        <v>0</v>
      </c>
      <c r="I9898" s="73">
        <v>0</v>
      </c>
      <c r="J9898" s="272" t="s">
        <v>4231</v>
      </c>
      <c r="AL9898" s="144">
        <v>0.29166666666666669</v>
      </c>
      <c r="AM9898" s="144">
        <v>0</v>
      </c>
      <c r="AN9898" s="144">
        <v>0</v>
      </c>
      <c r="AO9898" s="145">
        <v>0</v>
      </c>
    </row>
    <row r="9899" spans="2:41" ht="14.5" hidden="1" x14ac:dyDescent="0.35">
      <c r="B9899" s="45" t="s">
        <v>3314</v>
      </c>
      <c r="C9899" s="54">
        <v>911639</v>
      </c>
      <c r="D9899" s="54">
        <v>911639</v>
      </c>
      <c r="E9899" s="60" t="s">
        <v>3232</v>
      </c>
      <c r="F9899" s="73">
        <v>0.29166666666666669</v>
      </c>
      <c r="G9899" s="73">
        <v>0</v>
      </c>
      <c r="H9899" s="73">
        <v>0</v>
      </c>
      <c r="I9899" s="73">
        <v>0</v>
      </c>
      <c r="J9899" s="272" t="s">
        <v>4231</v>
      </c>
      <c r="AL9899" s="144">
        <v>0.29166666666666669</v>
      </c>
      <c r="AM9899" s="144">
        <v>0</v>
      </c>
      <c r="AN9899" s="144">
        <v>0</v>
      </c>
      <c r="AO9899" s="145">
        <v>0</v>
      </c>
    </row>
    <row r="9900" spans="2:41" ht="14.5" hidden="1" x14ac:dyDescent="0.35">
      <c r="B9900" s="45" t="s">
        <v>3314</v>
      </c>
      <c r="C9900" s="54">
        <v>912142</v>
      </c>
      <c r="D9900" s="54">
        <v>912142</v>
      </c>
      <c r="E9900" s="60" t="s">
        <v>3232</v>
      </c>
      <c r="F9900" s="73">
        <v>0.29166666666666669</v>
      </c>
      <c r="G9900" s="73">
        <v>0</v>
      </c>
      <c r="H9900" s="73">
        <v>0</v>
      </c>
      <c r="I9900" s="73">
        <v>0</v>
      </c>
      <c r="J9900" s="272" t="s">
        <v>4231</v>
      </c>
      <c r="AL9900" s="144">
        <v>0.29166666666666669</v>
      </c>
      <c r="AM9900" s="144">
        <v>0</v>
      </c>
      <c r="AN9900" s="144">
        <v>0</v>
      </c>
      <c r="AO9900" s="145">
        <v>0</v>
      </c>
    </row>
    <row r="9901" spans="2:41" ht="14.5" hidden="1" x14ac:dyDescent="0.35">
      <c r="B9901" s="45" t="s">
        <v>3314</v>
      </c>
      <c r="C9901" s="54">
        <v>913049</v>
      </c>
      <c r="D9901" s="54">
        <v>913049</v>
      </c>
      <c r="E9901" s="60" t="s">
        <v>3232</v>
      </c>
      <c r="F9901" s="73">
        <v>0.29166666666666669</v>
      </c>
      <c r="G9901" s="73">
        <v>0</v>
      </c>
      <c r="H9901" s="73">
        <v>0</v>
      </c>
      <c r="I9901" s="73">
        <v>0</v>
      </c>
      <c r="J9901" s="272" t="s">
        <v>4231</v>
      </c>
      <c r="AL9901" s="144">
        <v>0.29166666666666669</v>
      </c>
      <c r="AM9901" s="144">
        <v>0</v>
      </c>
      <c r="AN9901" s="144">
        <v>0</v>
      </c>
      <c r="AO9901" s="145">
        <v>0</v>
      </c>
    </row>
    <row r="9902" spans="2:41" ht="14.5" hidden="1" x14ac:dyDescent="0.35">
      <c r="B9902" s="45" t="s">
        <v>3314</v>
      </c>
      <c r="C9902" s="54">
        <v>913295</v>
      </c>
      <c r="D9902" s="54">
        <v>913295</v>
      </c>
      <c r="E9902" s="60" t="s">
        <v>3232</v>
      </c>
      <c r="F9902" s="73">
        <v>0.29166666666666669</v>
      </c>
      <c r="G9902" s="73">
        <v>0</v>
      </c>
      <c r="H9902" s="73">
        <v>0</v>
      </c>
      <c r="I9902" s="73">
        <v>0</v>
      </c>
      <c r="J9902" s="272" t="s">
        <v>4231</v>
      </c>
      <c r="AL9902" s="144">
        <v>0.29166666666666669</v>
      </c>
      <c r="AM9902" s="144">
        <v>0</v>
      </c>
      <c r="AN9902" s="144">
        <v>0</v>
      </c>
      <c r="AO9902" s="145">
        <v>0</v>
      </c>
    </row>
    <row r="9903" spans="2:41" ht="14.5" hidden="1" x14ac:dyDescent="0.35">
      <c r="B9903" s="45" t="s">
        <v>3314</v>
      </c>
      <c r="C9903" s="54">
        <v>913484</v>
      </c>
      <c r="D9903" s="54">
        <v>913484</v>
      </c>
      <c r="E9903" s="60" t="s">
        <v>3232</v>
      </c>
      <c r="F9903" s="73">
        <v>0.29166666666666669</v>
      </c>
      <c r="G9903" s="73">
        <v>0</v>
      </c>
      <c r="H9903" s="73">
        <v>0</v>
      </c>
      <c r="I9903" s="73">
        <v>0</v>
      </c>
      <c r="J9903" s="272" t="s">
        <v>4231</v>
      </c>
      <c r="AL9903" s="144">
        <v>0.29166666666666669</v>
      </c>
      <c r="AM9903" s="144">
        <v>0</v>
      </c>
      <c r="AN9903" s="144">
        <v>0</v>
      </c>
      <c r="AO9903" s="145">
        <v>0</v>
      </c>
    </row>
    <row r="9904" spans="2:41" ht="14.5" hidden="1" x14ac:dyDescent="0.35">
      <c r="B9904" s="45" t="s">
        <v>3314</v>
      </c>
      <c r="C9904" s="54">
        <v>913584</v>
      </c>
      <c r="D9904" s="54">
        <v>913584</v>
      </c>
      <c r="E9904" s="60" t="s">
        <v>3232</v>
      </c>
      <c r="F9904" s="73">
        <v>0.29166666666666669</v>
      </c>
      <c r="G9904" s="73">
        <v>0</v>
      </c>
      <c r="H9904" s="73">
        <v>0</v>
      </c>
      <c r="I9904" s="73">
        <v>0</v>
      </c>
      <c r="J9904" s="272" t="s">
        <v>4231</v>
      </c>
      <c r="AL9904" s="144">
        <v>0.29166666666666669</v>
      </c>
      <c r="AM9904" s="144">
        <v>0</v>
      </c>
      <c r="AN9904" s="144">
        <v>0</v>
      </c>
      <c r="AO9904" s="145">
        <v>0</v>
      </c>
    </row>
    <row r="9905" spans="2:41" ht="14.5" hidden="1" x14ac:dyDescent="0.35">
      <c r="B9905" s="45" t="s">
        <v>3314</v>
      </c>
      <c r="C9905" s="54">
        <v>913665</v>
      </c>
      <c r="D9905" s="54">
        <v>913665</v>
      </c>
      <c r="E9905" s="60" t="s">
        <v>3232</v>
      </c>
      <c r="F9905" s="73">
        <v>0.29166666666666669</v>
      </c>
      <c r="G9905" s="73">
        <v>0</v>
      </c>
      <c r="H9905" s="73">
        <v>0</v>
      </c>
      <c r="I9905" s="73">
        <v>0</v>
      </c>
      <c r="J9905" s="272" t="s">
        <v>4231</v>
      </c>
      <c r="AL9905" s="144">
        <v>0.29166666666666669</v>
      </c>
      <c r="AM9905" s="144">
        <v>0</v>
      </c>
      <c r="AN9905" s="144">
        <v>0</v>
      </c>
      <c r="AO9905" s="145">
        <v>0</v>
      </c>
    </row>
    <row r="9906" spans="2:41" ht="14.5" hidden="1" x14ac:dyDescent="0.35">
      <c r="B9906" s="45" t="s">
        <v>3314</v>
      </c>
      <c r="C9906" s="54">
        <v>982083</v>
      </c>
      <c r="D9906" s="54">
        <v>982083</v>
      </c>
      <c r="E9906" s="60" t="s">
        <v>3232</v>
      </c>
      <c r="F9906" s="73">
        <v>0.29166666666666669</v>
      </c>
      <c r="G9906" s="73">
        <v>0</v>
      </c>
      <c r="H9906" s="73">
        <v>0</v>
      </c>
      <c r="I9906" s="73">
        <v>0</v>
      </c>
      <c r="J9906" s="272" t="s">
        <v>4231</v>
      </c>
      <c r="AL9906" s="144">
        <v>0.29166666666666669</v>
      </c>
      <c r="AM9906" s="144">
        <v>0</v>
      </c>
      <c r="AN9906" s="144">
        <v>0</v>
      </c>
      <c r="AO9906" s="145">
        <v>0</v>
      </c>
    </row>
    <row r="9907" spans="2:41" ht="14.5" hidden="1" x14ac:dyDescent="0.35">
      <c r="B9907" s="45" t="s">
        <v>3314</v>
      </c>
      <c r="C9907" s="54">
        <v>982087</v>
      </c>
      <c r="D9907" s="54">
        <v>982087</v>
      </c>
      <c r="E9907" s="60" t="s">
        <v>3232</v>
      </c>
      <c r="F9907" s="73">
        <v>0.29166666666666669</v>
      </c>
      <c r="G9907" s="73">
        <v>0</v>
      </c>
      <c r="H9907" s="73">
        <v>0</v>
      </c>
      <c r="I9907" s="73">
        <v>0</v>
      </c>
      <c r="J9907" s="272" t="s">
        <v>4231</v>
      </c>
      <c r="AL9907" s="144">
        <v>0.29166666666666669</v>
      </c>
      <c r="AM9907" s="144">
        <v>0</v>
      </c>
      <c r="AN9907" s="144">
        <v>0</v>
      </c>
      <c r="AO9907" s="145">
        <v>0</v>
      </c>
    </row>
    <row r="9908" spans="2:41" ht="14.5" hidden="1" x14ac:dyDescent="0.35">
      <c r="B9908" s="45" t="s">
        <v>3314</v>
      </c>
      <c r="C9908" s="54">
        <v>982190</v>
      </c>
      <c r="D9908" s="54">
        <v>982190</v>
      </c>
      <c r="E9908" s="60" t="s">
        <v>3232</v>
      </c>
      <c r="F9908" s="73">
        <v>0.29166666666666669</v>
      </c>
      <c r="G9908" s="73">
        <v>0</v>
      </c>
      <c r="H9908" s="73">
        <v>0</v>
      </c>
      <c r="I9908" s="73">
        <v>0</v>
      </c>
      <c r="J9908" s="272" t="s">
        <v>4231</v>
      </c>
      <c r="AL9908" s="144">
        <v>0.29166666666666669</v>
      </c>
      <c r="AM9908" s="144">
        <v>0</v>
      </c>
      <c r="AN9908" s="144">
        <v>0</v>
      </c>
      <c r="AO9908" s="145">
        <v>0</v>
      </c>
    </row>
    <row r="9909" spans="2:41" ht="14.5" hidden="1" x14ac:dyDescent="0.35">
      <c r="B9909" s="45" t="s">
        <v>3314</v>
      </c>
      <c r="C9909" s="54">
        <v>982843</v>
      </c>
      <c r="D9909" s="54">
        <v>982843</v>
      </c>
      <c r="E9909" s="60" t="s">
        <v>3232</v>
      </c>
      <c r="F9909" s="73">
        <v>0.29166666666666669</v>
      </c>
      <c r="G9909" s="73">
        <v>0</v>
      </c>
      <c r="H9909" s="73">
        <v>0</v>
      </c>
      <c r="I9909" s="73">
        <v>0</v>
      </c>
      <c r="J9909" s="272" t="s">
        <v>4231</v>
      </c>
      <c r="AL9909" s="144">
        <v>0.29166666666666669</v>
      </c>
      <c r="AM9909" s="144">
        <v>0</v>
      </c>
      <c r="AN9909" s="144">
        <v>0</v>
      </c>
      <c r="AO9909" s="145">
        <v>0</v>
      </c>
    </row>
    <row r="9910" spans="2:41" ht="14.5" hidden="1" x14ac:dyDescent="0.35">
      <c r="B9910" s="45" t="s">
        <v>3314</v>
      </c>
      <c r="C9910" s="54">
        <v>982902</v>
      </c>
      <c r="D9910" s="54">
        <v>982902</v>
      </c>
      <c r="E9910" s="60" t="s">
        <v>3232</v>
      </c>
      <c r="F9910" s="73">
        <v>0.29166666666666669</v>
      </c>
      <c r="G9910" s="73">
        <v>0</v>
      </c>
      <c r="H9910" s="73">
        <v>0</v>
      </c>
      <c r="I9910" s="73">
        <v>0</v>
      </c>
      <c r="J9910" s="272" t="s">
        <v>4231</v>
      </c>
      <c r="AL9910" s="144">
        <v>0.29166666666666669</v>
      </c>
      <c r="AM9910" s="144">
        <v>0</v>
      </c>
      <c r="AN9910" s="144">
        <v>0</v>
      </c>
      <c r="AO9910" s="145">
        <v>0</v>
      </c>
    </row>
    <row r="9911" spans="2:41" ht="14.5" hidden="1" x14ac:dyDescent="0.35">
      <c r="B9911" s="45" t="s">
        <v>3314</v>
      </c>
      <c r="C9911" s="54">
        <v>983070</v>
      </c>
      <c r="D9911" s="54">
        <v>983070</v>
      </c>
      <c r="E9911" s="60" t="s">
        <v>3232</v>
      </c>
      <c r="F9911" s="73">
        <v>0.29166666666666669</v>
      </c>
      <c r="G9911" s="73">
        <v>0</v>
      </c>
      <c r="H9911" s="73">
        <v>0</v>
      </c>
      <c r="I9911" s="73">
        <v>0</v>
      </c>
      <c r="J9911" s="272" t="s">
        <v>4231</v>
      </c>
      <c r="AL9911" s="144">
        <v>0.29166666666666669</v>
      </c>
      <c r="AM9911" s="144">
        <v>0</v>
      </c>
      <c r="AN9911" s="144">
        <v>0</v>
      </c>
      <c r="AO9911" s="145">
        <v>0</v>
      </c>
    </row>
    <row r="9912" spans="2:41" ht="14.5" hidden="1" x14ac:dyDescent="0.35">
      <c r="B9912" s="45" t="s">
        <v>3314</v>
      </c>
      <c r="C9912" s="54">
        <v>983095</v>
      </c>
      <c r="D9912" s="54">
        <v>983095</v>
      </c>
      <c r="E9912" s="60" t="s">
        <v>3232</v>
      </c>
      <c r="F9912" s="73">
        <v>0.29166666666666669</v>
      </c>
      <c r="G9912" s="73">
        <v>0</v>
      </c>
      <c r="H9912" s="73">
        <v>0</v>
      </c>
      <c r="I9912" s="73">
        <v>0</v>
      </c>
      <c r="J9912" s="272" t="s">
        <v>4231</v>
      </c>
      <c r="AL9912" s="144">
        <v>0.29166666666666669</v>
      </c>
      <c r="AM9912" s="144">
        <v>0</v>
      </c>
      <c r="AN9912" s="144">
        <v>0</v>
      </c>
      <c r="AO9912" s="145">
        <v>0</v>
      </c>
    </row>
    <row r="9913" spans="2:41" ht="14.5" hidden="1" x14ac:dyDescent="0.35">
      <c r="B9913" s="45" t="s">
        <v>3314</v>
      </c>
      <c r="C9913" s="54">
        <v>983147</v>
      </c>
      <c r="D9913" s="54">
        <v>983147</v>
      </c>
      <c r="E9913" s="60" t="s">
        <v>3232</v>
      </c>
      <c r="F9913" s="73">
        <v>0.29166666666666669</v>
      </c>
      <c r="G9913" s="73">
        <v>0</v>
      </c>
      <c r="H9913" s="73">
        <v>0</v>
      </c>
      <c r="I9913" s="73">
        <v>0</v>
      </c>
      <c r="J9913" s="272" t="s">
        <v>4231</v>
      </c>
      <c r="AL9913" s="144">
        <v>0.29166666666666669</v>
      </c>
      <c r="AM9913" s="144">
        <v>0</v>
      </c>
      <c r="AN9913" s="144">
        <v>0</v>
      </c>
      <c r="AO9913" s="145">
        <v>0</v>
      </c>
    </row>
    <row r="9914" spans="2:41" ht="14.5" hidden="1" x14ac:dyDescent="0.35">
      <c r="B9914" s="45" t="s">
        <v>3314</v>
      </c>
      <c r="C9914" s="54">
        <v>983322</v>
      </c>
      <c r="D9914" s="54">
        <v>983322</v>
      </c>
      <c r="E9914" s="60" t="s">
        <v>3232</v>
      </c>
      <c r="F9914" s="73">
        <v>0.29166666666666669</v>
      </c>
      <c r="G9914" s="73">
        <v>0</v>
      </c>
      <c r="H9914" s="73">
        <v>0</v>
      </c>
      <c r="I9914" s="73">
        <v>0</v>
      </c>
      <c r="J9914" s="272" t="s">
        <v>4231</v>
      </c>
      <c r="AL9914" s="144">
        <v>0.29166666666666669</v>
      </c>
      <c r="AM9914" s="144">
        <v>0</v>
      </c>
      <c r="AN9914" s="144">
        <v>0</v>
      </c>
      <c r="AO9914" s="145">
        <v>0</v>
      </c>
    </row>
    <row r="9915" spans="2:41" ht="14.5" hidden="1" x14ac:dyDescent="0.35">
      <c r="B9915" s="45" t="s">
        <v>3314</v>
      </c>
      <c r="C9915" s="54">
        <v>983448</v>
      </c>
      <c r="D9915" s="54">
        <v>983448</v>
      </c>
      <c r="E9915" s="60" t="s">
        <v>3232</v>
      </c>
      <c r="F9915" s="73">
        <v>0.29166666666666669</v>
      </c>
      <c r="G9915" s="73">
        <v>0</v>
      </c>
      <c r="H9915" s="73">
        <v>0</v>
      </c>
      <c r="I9915" s="73">
        <v>0</v>
      </c>
      <c r="J9915" s="272" t="s">
        <v>4231</v>
      </c>
      <c r="AL9915" s="144">
        <v>0.29166666666666669</v>
      </c>
      <c r="AM9915" s="144">
        <v>0</v>
      </c>
      <c r="AN9915" s="144">
        <v>0</v>
      </c>
      <c r="AO9915" s="145">
        <v>0</v>
      </c>
    </row>
    <row r="9916" spans="2:41" ht="14.5" hidden="1" x14ac:dyDescent="0.35">
      <c r="B9916" s="45" t="s">
        <v>3314</v>
      </c>
      <c r="C9916" s="54">
        <v>983503</v>
      </c>
      <c r="D9916" s="54">
        <v>983503</v>
      </c>
      <c r="E9916" s="60" t="s">
        <v>3232</v>
      </c>
      <c r="F9916" s="73">
        <v>0.29166666666666669</v>
      </c>
      <c r="G9916" s="73">
        <v>0</v>
      </c>
      <c r="H9916" s="73">
        <v>0</v>
      </c>
      <c r="I9916" s="73">
        <v>0</v>
      </c>
      <c r="J9916" s="272" t="s">
        <v>4231</v>
      </c>
      <c r="AL9916" s="144">
        <v>0.29166666666666669</v>
      </c>
      <c r="AM9916" s="144">
        <v>0</v>
      </c>
      <c r="AN9916" s="144">
        <v>0</v>
      </c>
      <c r="AO9916" s="145">
        <v>0</v>
      </c>
    </row>
    <row r="9917" spans="2:41" ht="14.5" hidden="1" x14ac:dyDescent="0.35">
      <c r="B9917" s="45" t="s">
        <v>3314</v>
      </c>
      <c r="C9917" s="54">
        <v>983700</v>
      </c>
      <c r="D9917" s="54">
        <v>983700</v>
      </c>
      <c r="E9917" s="60" t="s">
        <v>3232</v>
      </c>
      <c r="F9917" s="73">
        <v>0.29166666666666669</v>
      </c>
      <c r="G9917" s="73">
        <v>0</v>
      </c>
      <c r="H9917" s="73">
        <v>0</v>
      </c>
      <c r="I9917" s="73">
        <v>0</v>
      </c>
      <c r="J9917" s="272" t="s">
        <v>4231</v>
      </c>
      <c r="AL9917" s="144">
        <v>0.29166666666666669</v>
      </c>
      <c r="AM9917" s="144">
        <v>0</v>
      </c>
      <c r="AN9917" s="144">
        <v>0</v>
      </c>
      <c r="AO9917" s="145">
        <v>0</v>
      </c>
    </row>
    <row r="9918" spans="2:41" ht="14.5" hidden="1" x14ac:dyDescent="0.35">
      <c r="B9918" s="45" t="s">
        <v>3314</v>
      </c>
      <c r="C9918" s="54">
        <v>983748</v>
      </c>
      <c r="D9918" s="54">
        <v>983748</v>
      </c>
      <c r="E9918" s="60" t="s">
        <v>3232</v>
      </c>
      <c r="F9918" s="73">
        <v>0.29166666666666669</v>
      </c>
      <c r="G9918" s="73">
        <v>0</v>
      </c>
      <c r="H9918" s="73">
        <v>0</v>
      </c>
      <c r="I9918" s="73">
        <v>0</v>
      </c>
      <c r="J9918" s="272" t="s">
        <v>4231</v>
      </c>
      <c r="AL9918" s="144">
        <v>0.29166666666666669</v>
      </c>
      <c r="AM9918" s="144">
        <v>0</v>
      </c>
      <c r="AN9918" s="144">
        <v>0</v>
      </c>
      <c r="AO9918" s="145">
        <v>0</v>
      </c>
    </row>
    <row r="9919" spans="2:41" ht="14.5" hidden="1" x14ac:dyDescent="0.35">
      <c r="B9919" s="45" t="s">
        <v>3314</v>
      </c>
      <c r="C9919" s="54">
        <v>983769</v>
      </c>
      <c r="D9919" s="54">
        <v>983769</v>
      </c>
      <c r="E9919" s="60" t="s">
        <v>3232</v>
      </c>
      <c r="F9919" s="73">
        <v>0.29166666666666669</v>
      </c>
      <c r="G9919" s="73">
        <v>0</v>
      </c>
      <c r="H9919" s="73">
        <v>0</v>
      </c>
      <c r="I9919" s="73">
        <v>0</v>
      </c>
      <c r="J9919" s="272" t="s">
        <v>4231</v>
      </c>
      <c r="AL9919" s="144">
        <v>0.29166666666666669</v>
      </c>
      <c r="AM9919" s="144">
        <v>0</v>
      </c>
      <c r="AN9919" s="144">
        <v>0</v>
      </c>
      <c r="AO9919" s="145">
        <v>0</v>
      </c>
    </row>
    <row r="9920" spans="2:41" ht="14.5" hidden="1" x14ac:dyDescent="0.35">
      <c r="B9920" s="45" t="s">
        <v>3314</v>
      </c>
      <c r="C9920" s="54">
        <v>983851</v>
      </c>
      <c r="D9920" s="54">
        <v>983851</v>
      </c>
      <c r="E9920" s="60" t="s">
        <v>3232</v>
      </c>
      <c r="F9920" s="73">
        <v>0.29166666666666669</v>
      </c>
      <c r="G9920" s="73">
        <v>0</v>
      </c>
      <c r="H9920" s="73">
        <v>0</v>
      </c>
      <c r="I9920" s="73">
        <v>0</v>
      </c>
      <c r="J9920" s="272" t="s">
        <v>4231</v>
      </c>
      <c r="AL9920" s="144">
        <v>0.29166666666666669</v>
      </c>
      <c r="AM9920" s="144">
        <v>0</v>
      </c>
      <c r="AN9920" s="144">
        <v>0</v>
      </c>
      <c r="AO9920" s="145">
        <v>0</v>
      </c>
    </row>
    <row r="9921" spans="2:41" ht="14.5" hidden="1" x14ac:dyDescent="0.35">
      <c r="B9921" s="45" t="s">
        <v>3314</v>
      </c>
      <c r="C9921" s="54">
        <v>984183</v>
      </c>
      <c r="D9921" s="54">
        <v>984183</v>
      </c>
      <c r="E9921" s="60" t="s">
        <v>3232</v>
      </c>
      <c r="F9921" s="73">
        <v>0.29166666666666669</v>
      </c>
      <c r="G9921" s="73">
        <v>0</v>
      </c>
      <c r="H9921" s="73">
        <v>0</v>
      </c>
      <c r="I9921" s="73">
        <v>0</v>
      </c>
      <c r="J9921" s="272" t="s">
        <v>4231</v>
      </c>
      <c r="AL9921" s="144">
        <v>0.29166666666666669</v>
      </c>
      <c r="AM9921" s="144">
        <v>0</v>
      </c>
      <c r="AN9921" s="144">
        <v>0</v>
      </c>
      <c r="AO9921" s="145">
        <v>0</v>
      </c>
    </row>
    <row r="9922" spans="2:41" ht="14.5" hidden="1" x14ac:dyDescent="0.35">
      <c r="B9922" s="45" t="s">
        <v>3314</v>
      </c>
      <c r="C9922" s="54">
        <v>984311</v>
      </c>
      <c r="D9922" s="54">
        <v>984311</v>
      </c>
      <c r="E9922" s="60" t="s">
        <v>3232</v>
      </c>
      <c r="F9922" s="73">
        <v>0.29166666666666669</v>
      </c>
      <c r="G9922" s="73">
        <v>0</v>
      </c>
      <c r="H9922" s="73">
        <v>0</v>
      </c>
      <c r="I9922" s="73">
        <v>0</v>
      </c>
      <c r="J9922" s="272" t="s">
        <v>4231</v>
      </c>
      <c r="AL9922" s="144">
        <v>0.29166666666666669</v>
      </c>
      <c r="AM9922" s="144">
        <v>0</v>
      </c>
      <c r="AN9922" s="144">
        <v>0</v>
      </c>
      <c r="AO9922" s="145">
        <v>0</v>
      </c>
    </row>
    <row r="9923" spans="2:41" ht="14.5" hidden="1" x14ac:dyDescent="0.35">
      <c r="B9923" s="45" t="s">
        <v>3314</v>
      </c>
      <c r="C9923" s="54">
        <v>984467</v>
      </c>
      <c r="D9923" s="54">
        <v>984467</v>
      </c>
      <c r="E9923" s="60" t="s">
        <v>3232</v>
      </c>
      <c r="F9923" s="73">
        <v>0.29166666666666669</v>
      </c>
      <c r="G9923" s="73">
        <v>0</v>
      </c>
      <c r="H9923" s="73">
        <v>0</v>
      </c>
      <c r="I9923" s="73">
        <v>0</v>
      </c>
      <c r="J9923" s="272" t="s">
        <v>4231</v>
      </c>
      <c r="AL9923" s="144">
        <v>0.29166666666666669</v>
      </c>
      <c r="AM9923" s="144">
        <v>0</v>
      </c>
      <c r="AN9923" s="144">
        <v>0</v>
      </c>
      <c r="AO9923" s="145">
        <v>0</v>
      </c>
    </row>
    <row r="9924" spans="2:41" ht="14.5" hidden="1" x14ac:dyDescent="0.35">
      <c r="B9924" s="45" t="s">
        <v>3314</v>
      </c>
      <c r="C9924" s="54">
        <v>984624</v>
      </c>
      <c r="D9924" s="54">
        <v>984624</v>
      </c>
      <c r="E9924" s="60" t="s">
        <v>3232</v>
      </c>
      <c r="F9924" s="73">
        <v>0.29166666666666669</v>
      </c>
      <c r="G9924" s="73">
        <v>0</v>
      </c>
      <c r="H9924" s="73">
        <v>0</v>
      </c>
      <c r="I9924" s="73">
        <v>0</v>
      </c>
      <c r="J9924" s="272" t="s">
        <v>4231</v>
      </c>
      <c r="AL9924" s="144">
        <v>0.29166666666666669</v>
      </c>
      <c r="AM9924" s="144">
        <v>0</v>
      </c>
      <c r="AN9924" s="144">
        <v>0</v>
      </c>
      <c r="AO9924" s="145">
        <v>0</v>
      </c>
    </row>
    <row r="9925" spans="2:41" ht="14.5" hidden="1" x14ac:dyDescent="0.35">
      <c r="B9925" s="45" t="s">
        <v>3314</v>
      </c>
      <c r="C9925" s="54">
        <v>984759</v>
      </c>
      <c r="D9925" s="54">
        <v>984759</v>
      </c>
      <c r="E9925" s="60" t="s">
        <v>3232</v>
      </c>
      <c r="F9925" s="73">
        <v>0.29166666666666669</v>
      </c>
      <c r="G9925" s="73">
        <v>0</v>
      </c>
      <c r="H9925" s="73">
        <v>0</v>
      </c>
      <c r="I9925" s="73">
        <v>0</v>
      </c>
      <c r="J9925" s="272" t="s">
        <v>4231</v>
      </c>
      <c r="AL9925" s="144">
        <v>0.29166666666666669</v>
      </c>
      <c r="AM9925" s="144">
        <v>0</v>
      </c>
      <c r="AN9925" s="144">
        <v>0</v>
      </c>
      <c r="AO9925" s="145">
        <v>0</v>
      </c>
    </row>
    <row r="9926" spans="2:41" ht="14.5" hidden="1" x14ac:dyDescent="0.35">
      <c r="B9926" s="45" t="s">
        <v>3314</v>
      </c>
      <c r="C9926" s="54">
        <v>118128</v>
      </c>
      <c r="D9926" s="54">
        <v>118128</v>
      </c>
      <c r="E9926" s="60" t="s">
        <v>3232</v>
      </c>
      <c r="F9926" s="73">
        <v>0.29166666666666669</v>
      </c>
      <c r="G9926" s="73">
        <v>0</v>
      </c>
      <c r="H9926" s="73">
        <v>0</v>
      </c>
      <c r="I9926" s="73">
        <v>0</v>
      </c>
      <c r="J9926" s="272" t="s">
        <v>4231</v>
      </c>
      <c r="AL9926" s="144">
        <v>0.29166666666666669</v>
      </c>
      <c r="AM9926" s="144">
        <v>0</v>
      </c>
      <c r="AN9926" s="144">
        <v>0</v>
      </c>
      <c r="AO9926" s="145">
        <v>0</v>
      </c>
    </row>
    <row r="9927" spans="2:41" ht="14.5" hidden="1" x14ac:dyDescent="0.35">
      <c r="B9927" s="45" t="s">
        <v>3314</v>
      </c>
      <c r="C9927" s="54">
        <v>118308</v>
      </c>
      <c r="D9927" s="54">
        <v>118308</v>
      </c>
      <c r="E9927" s="60" t="s">
        <v>3232</v>
      </c>
      <c r="F9927" s="73">
        <v>0.29166666666666669</v>
      </c>
      <c r="G9927" s="73">
        <v>0</v>
      </c>
      <c r="H9927" s="73">
        <v>0</v>
      </c>
      <c r="I9927" s="73">
        <v>0</v>
      </c>
      <c r="J9927" s="272" t="s">
        <v>4231</v>
      </c>
      <c r="AL9927" s="144">
        <v>0.29166666666666669</v>
      </c>
      <c r="AM9927" s="144">
        <v>0</v>
      </c>
      <c r="AN9927" s="144">
        <v>0</v>
      </c>
      <c r="AO9927" s="145">
        <v>0</v>
      </c>
    </row>
    <row r="9928" spans="2:41" ht="14.5" hidden="1" x14ac:dyDescent="0.35">
      <c r="B9928" s="45" t="s">
        <v>3314</v>
      </c>
      <c r="C9928" s="54">
        <v>900242</v>
      </c>
      <c r="D9928" s="54">
        <v>900242</v>
      </c>
      <c r="E9928" s="60" t="s">
        <v>3233</v>
      </c>
      <c r="F9928" s="73">
        <v>0.33333333333333337</v>
      </c>
      <c r="G9928" s="73">
        <v>0</v>
      </c>
      <c r="H9928" s="73">
        <v>0</v>
      </c>
      <c r="I9928" s="73">
        <v>0</v>
      </c>
      <c r="J9928" s="272" t="s">
        <v>4231</v>
      </c>
      <c r="AL9928" s="144">
        <v>0.33333333333333337</v>
      </c>
      <c r="AM9928" s="144">
        <v>0</v>
      </c>
      <c r="AN9928" s="144">
        <v>0</v>
      </c>
      <c r="AO9928" s="145">
        <v>0</v>
      </c>
    </row>
    <row r="9929" spans="2:41" ht="14.5" hidden="1" x14ac:dyDescent="0.35">
      <c r="B9929" s="45" t="s">
        <v>3314</v>
      </c>
      <c r="C9929" s="54">
        <v>900298</v>
      </c>
      <c r="D9929" s="54">
        <v>900298</v>
      </c>
      <c r="E9929" s="60" t="s">
        <v>3233</v>
      </c>
      <c r="F9929" s="73">
        <v>0.33333333333333337</v>
      </c>
      <c r="G9929" s="73">
        <v>0</v>
      </c>
      <c r="H9929" s="73">
        <v>0</v>
      </c>
      <c r="I9929" s="73">
        <v>0</v>
      </c>
      <c r="J9929" s="272" t="s">
        <v>4231</v>
      </c>
      <c r="AL9929" s="144">
        <v>0.33333333333333337</v>
      </c>
      <c r="AM9929" s="144">
        <v>0</v>
      </c>
      <c r="AN9929" s="144">
        <v>0</v>
      </c>
      <c r="AO9929" s="145">
        <v>0</v>
      </c>
    </row>
    <row r="9930" spans="2:41" ht="14.5" hidden="1" x14ac:dyDescent="0.35">
      <c r="B9930" s="45" t="s">
        <v>3314</v>
      </c>
      <c r="C9930" s="54">
        <v>900307</v>
      </c>
      <c r="D9930" s="54">
        <v>900307</v>
      </c>
      <c r="E9930" s="60" t="s">
        <v>3233</v>
      </c>
      <c r="F9930" s="73">
        <v>0.33333333333333337</v>
      </c>
      <c r="G9930" s="73">
        <v>0</v>
      </c>
      <c r="H9930" s="73">
        <v>0</v>
      </c>
      <c r="I9930" s="73">
        <v>0</v>
      </c>
      <c r="J9930" s="272" t="s">
        <v>4231</v>
      </c>
      <c r="AL9930" s="144">
        <v>0.33333333333333337</v>
      </c>
      <c r="AM9930" s="144">
        <v>0</v>
      </c>
      <c r="AN9930" s="144">
        <v>0</v>
      </c>
      <c r="AO9930" s="145">
        <v>0</v>
      </c>
    </row>
    <row r="9931" spans="2:41" ht="14.5" hidden="1" x14ac:dyDescent="0.35">
      <c r="B9931" s="45" t="s">
        <v>3314</v>
      </c>
      <c r="C9931" s="54">
        <v>900471</v>
      </c>
      <c r="D9931" s="54">
        <v>900471</v>
      </c>
      <c r="E9931" s="60" t="s">
        <v>3233</v>
      </c>
      <c r="F9931" s="73">
        <v>0.33333333333333337</v>
      </c>
      <c r="G9931" s="73">
        <v>0</v>
      </c>
      <c r="H9931" s="73">
        <v>0</v>
      </c>
      <c r="I9931" s="73">
        <v>0</v>
      </c>
      <c r="J9931" s="272" t="s">
        <v>4231</v>
      </c>
      <c r="AL9931" s="144">
        <v>0.33333333333333337</v>
      </c>
      <c r="AM9931" s="144">
        <v>0</v>
      </c>
      <c r="AN9931" s="144">
        <v>0</v>
      </c>
      <c r="AO9931" s="145">
        <v>0</v>
      </c>
    </row>
    <row r="9932" spans="2:41" ht="14.5" hidden="1" x14ac:dyDescent="0.35">
      <c r="B9932" s="45" t="s">
        <v>3314</v>
      </c>
      <c r="C9932" s="54">
        <v>900514</v>
      </c>
      <c r="D9932" s="54">
        <v>900514</v>
      </c>
      <c r="E9932" s="60" t="s">
        <v>3233</v>
      </c>
      <c r="F9932" s="73">
        <v>0.33333333333333337</v>
      </c>
      <c r="G9932" s="73">
        <v>0</v>
      </c>
      <c r="H9932" s="73">
        <v>0</v>
      </c>
      <c r="I9932" s="73">
        <v>0</v>
      </c>
      <c r="J9932" s="272" t="s">
        <v>4231</v>
      </c>
      <c r="AL9932" s="144">
        <v>0.33333333333333337</v>
      </c>
      <c r="AM9932" s="144">
        <v>0</v>
      </c>
      <c r="AN9932" s="144">
        <v>0</v>
      </c>
      <c r="AO9932" s="145">
        <v>0</v>
      </c>
    </row>
    <row r="9933" spans="2:41" ht="14.5" hidden="1" x14ac:dyDescent="0.35">
      <c r="B9933" s="45" t="s">
        <v>3314</v>
      </c>
      <c r="C9933" s="54">
        <v>900568</v>
      </c>
      <c r="D9933" s="54">
        <v>900568</v>
      </c>
      <c r="E9933" s="60" t="s">
        <v>3233</v>
      </c>
      <c r="F9933" s="73">
        <v>0.33333333333333337</v>
      </c>
      <c r="G9933" s="73">
        <v>0</v>
      </c>
      <c r="H9933" s="73">
        <v>0</v>
      </c>
      <c r="I9933" s="73">
        <v>0</v>
      </c>
      <c r="J9933" s="272" t="s">
        <v>4231</v>
      </c>
      <c r="AL9933" s="144">
        <v>0.33333333333333337</v>
      </c>
      <c r="AM9933" s="144">
        <v>0</v>
      </c>
      <c r="AN9933" s="144">
        <v>0</v>
      </c>
      <c r="AO9933" s="145">
        <v>0</v>
      </c>
    </row>
    <row r="9934" spans="2:41" ht="14.5" hidden="1" x14ac:dyDescent="0.35">
      <c r="B9934" s="45" t="s">
        <v>3314</v>
      </c>
      <c r="C9934" s="54">
        <v>900636</v>
      </c>
      <c r="D9934" s="54">
        <v>900636</v>
      </c>
      <c r="E9934" s="60" t="s">
        <v>3233</v>
      </c>
      <c r="F9934" s="73">
        <v>0.33333333333333337</v>
      </c>
      <c r="G9934" s="73">
        <v>0</v>
      </c>
      <c r="H9934" s="73">
        <v>0</v>
      </c>
      <c r="I9934" s="73">
        <v>0</v>
      </c>
      <c r="J9934" s="272" t="s">
        <v>4231</v>
      </c>
      <c r="AL9934" s="144">
        <v>0.33333333333333337</v>
      </c>
      <c r="AM9934" s="144">
        <v>0</v>
      </c>
      <c r="AN9934" s="144">
        <v>0</v>
      </c>
      <c r="AO9934" s="145">
        <v>0</v>
      </c>
    </row>
    <row r="9935" spans="2:41" ht="14.5" hidden="1" x14ac:dyDescent="0.35">
      <c r="B9935" s="45" t="s">
        <v>3314</v>
      </c>
      <c r="C9935" s="54">
        <v>900821</v>
      </c>
      <c r="D9935" s="54">
        <v>900821</v>
      </c>
      <c r="E9935" s="60" t="s">
        <v>3233</v>
      </c>
      <c r="F9935" s="73">
        <v>0.33333333333333337</v>
      </c>
      <c r="G9935" s="73">
        <v>0</v>
      </c>
      <c r="H9935" s="73">
        <v>0</v>
      </c>
      <c r="I9935" s="73">
        <v>0</v>
      </c>
      <c r="J9935" s="272" t="s">
        <v>4231</v>
      </c>
      <c r="AL9935" s="144">
        <v>0.33333333333333337</v>
      </c>
      <c r="AM9935" s="144">
        <v>0</v>
      </c>
      <c r="AN9935" s="144">
        <v>0</v>
      </c>
      <c r="AO9935" s="145">
        <v>0</v>
      </c>
    </row>
    <row r="9936" spans="2:41" ht="14.5" hidden="1" x14ac:dyDescent="0.35">
      <c r="B9936" s="45" t="s">
        <v>3314</v>
      </c>
      <c r="C9936" s="54">
        <v>900870</v>
      </c>
      <c r="D9936" s="54">
        <v>900870</v>
      </c>
      <c r="E9936" s="60" t="s">
        <v>3233</v>
      </c>
      <c r="F9936" s="73">
        <v>0.33333333333333337</v>
      </c>
      <c r="G9936" s="73">
        <v>0</v>
      </c>
      <c r="H9936" s="73">
        <v>0</v>
      </c>
      <c r="I9936" s="73">
        <v>0</v>
      </c>
      <c r="J9936" s="272" t="s">
        <v>4231</v>
      </c>
      <c r="AL9936" s="144">
        <v>0.33333333333333337</v>
      </c>
      <c r="AM9936" s="144">
        <v>0</v>
      </c>
      <c r="AN9936" s="144">
        <v>0</v>
      </c>
      <c r="AO9936" s="145">
        <v>0</v>
      </c>
    </row>
    <row r="9937" spans="2:41" ht="14.5" hidden="1" x14ac:dyDescent="0.35">
      <c r="B9937" s="45" t="s">
        <v>3314</v>
      </c>
      <c r="C9937" s="54">
        <v>900872</v>
      </c>
      <c r="D9937" s="54">
        <v>900876</v>
      </c>
      <c r="E9937" s="60" t="s">
        <v>3233</v>
      </c>
      <c r="F9937" s="73">
        <v>0.33333333333333337</v>
      </c>
      <c r="G9937" s="73">
        <v>0</v>
      </c>
      <c r="H9937" s="73">
        <v>0</v>
      </c>
      <c r="I9937" s="73">
        <v>0</v>
      </c>
      <c r="J9937" s="272" t="s">
        <v>4231</v>
      </c>
      <c r="AL9937" s="144">
        <v>0.33333333333333337</v>
      </c>
      <c r="AM9937" s="144">
        <v>0</v>
      </c>
      <c r="AN9937" s="144">
        <v>0</v>
      </c>
      <c r="AO9937" s="145">
        <v>0</v>
      </c>
    </row>
    <row r="9938" spans="2:41" ht="14.5" hidden="1" x14ac:dyDescent="0.35">
      <c r="B9938" s="45" t="s">
        <v>3314</v>
      </c>
      <c r="C9938" s="54">
        <v>900878</v>
      </c>
      <c r="D9938" s="54">
        <v>900879</v>
      </c>
      <c r="E9938" s="60" t="s">
        <v>3233</v>
      </c>
      <c r="F9938" s="73">
        <v>0.33333333333333337</v>
      </c>
      <c r="G9938" s="73">
        <v>0</v>
      </c>
      <c r="H9938" s="73">
        <v>0</v>
      </c>
      <c r="I9938" s="73">
        <v>0</v>
      </c>
      <c r="J9938" s="272" t="s">
        <v>4231</v>
      </c>
      <c r="AL9938" s="144">
        <v>0.33333333333333337</v>
      </c>
      <c r="AM9938" s="144">
        <v>0</v>
      </c>
      <c r="AN9938" s="144">
        <v>0</v>
      </c>
      <c r="AO9938" s="145">
        <v>0</v>
      </c>
    </row>
    <row r="9939" spans="2:41" ht="14.5" hidden="1" x14ac:dyDescent="0.35">
      <c r="B9939" s="45" t="s">
        <v>3314</v>
      </c>
      <c r="C9939" s="54">
        <v>900908</v>
      </c>
      <c r="D9939" s="54">
        <v>900908</v>
      </c>
      <c r="E9939" s="60" t="s">
        <v>3233</v>
      </c>
      <c r="F9939" s="73">
        <v>0.33333333333333337</v>
      </c>
      <c r="G9939" s="73">
        <v>0</v>
      </c>
      <c r="H9939" s="73">
        <v>0</v>
      </c>
      <c r="I9939" s="73">
        <v>0</v>
      </c>
      <c r="J9939" s="272" t="s">
        <v>4231</v>
      </c>
      <c r="AL9939" s="144">
        <v>0.33333333333333337</v>
      </c>
      <c r="AM9939" s="144">
        <v>0</v>
      </c>
      <c r="AN9939" s="144">
        <v>0</v>
      </c>
      <c r="AO9939" s="145">
        <v>0</v>
      </c>
    </row>
    <row r="9940" spans="2:41" ht="14.5" hidden="1" x14ac:dyDescent="0.35">
      <c r="B9940" s="45" t="s">
        <v>3314</v>
      </c>
      <c r="C9940" s="54">
        <v>900940</v>
      </c>
      <c r="D9940" s="54">
        <v>900940</v>
      </c>
      <c r="E9940" s="60" t="s">
        <v>3233</v>
      </c>
      <c r="F9940" s="73">
        <v>0.33333333333333337</v>
      </c>
      <c r="G9940" s="73">
        <v>0</v>
      </c>
      <c r="H9940" s="73">
        <v>0</v>
      </c>
      <c r="I9940" s="73">
        <v>0</v>
      </c>
      <c r="J9940" s="272" t="s">
        <v>4231</v>
      </c>
      <c r="AL9940" s="144">
        <v>0.33333333333333337</v>
      </c>
      <c r="AM9940" s="144">
        <v>0</v>
      </c>
      <c r="AN9940" s="144">
        <v>0</v>
      </c>
      <c r="AO9940" s="145">
        <v>0</v>
      </c>
    </row>
    <row r="9941" spans="2:41" ht="14.5" hidden="1" x14ac:dyDescent="0.35">
      <c r="B9941" s="45" t="s">
        <v>3314</v>
      </c>
      <c r="C9941" s="54">
        <v>900998</v>
      </c>
      <c r="D9941" s="54">
        <v>900998</v>
      </c>
      <c r="E9941" s="60" t="s">
        <v>3233</v>
      </c>
      <c r="F9941" s="73">
        <v>0.33333333333333337</v>
      </c>
      <c r="G9941" s="73">
        <v>0</v>
      </c>
      <c r="H9941" s="73">
        <v>0</v>
      </c>
      <c r="I9941" s="73">
        <v>0</v>
      </c>
      <c r="J9941" s="272" t="s">
        <v>4231</v>
      </c>
      <c r="AL9941" s="144">
        <v>0.33333333333333337</v>
      </c>
      <c r="AM9941" s="144">
        <v>0</v>
      </c>
      <c r="AN9941" s="144">
        <v>0</v>
      </c>
      <c r="AO9941" s="145">
        <v>0</v>
      </c>
    </row>
    <row r="9942" spans="2:41" ht="14.5" hidden="1" x14ac:dyDescent="0.35">
      <c r="B9942" s="45" t="s">
        <v>3314</v>
      </c>
      <c r="C9942" s="54">
        <v>901425</v>
      </c>
      <c r="D9942" s="54">
        <v>901425</v>
      </c>
      <c r="E9942" s="60" t="s">
        <v>3233</v>
      </c>
      <c r="F9942" s="73">
        <v>0.33333333333333337</v>
      </c>
      <c r="G9942" s="73">
        <v>0</v>
      </c>
      <c r="H9942" s="73">
        <v>0</v>
      </c>
      <c r="I9942" s="73">
        <v>0</v>
      </c>
      <c r="J9942" s="272" t="s">
        <v>4231</v>
      </c>
      <c r="AL9942" s="144">
        <v>0.33333333333333337</v>
      </c>
      <c r="AM9942" s="144">
        <v>0</v>
      </c>
      <c r="AN9942" s="144">
        <v>0</v>
      </c>
      <c r="AO9942" s="145">
        <v>0</v>
      </c>
    </row>
    <row r="9943" spans="2:41" ht="14.5" hidden="1" x14ac:dyDescent="0.35">
      <c r="B9943" s="45" t="s">
        <v>3314</v>
      </c>
      <c r="C9943" s="54">
        <v>901631</v>
      </c>
      <c r="D9943" s="54">
        <v>901635</v>
      </c>
      <c r="E9943" s="60" t="s">
        <v>3233</v>
      </c>
      <c r="F9943" s="73">
        <v>0.33333333333333337</v>
      </c>
      <c r="G9943" s="73">
        <v>0</v>
      </c>
      <c r="H9943" s="73">
        <v>0</v>
      </c>
      <c r="I9943" s="73">
        <v>0</v>
      </c>
      <c r="J9943" s="272" t="s">
        <v>4231</v>
      </c>
      <c r="AL9943" s="144">
        <v>0.33333333333333337</v>
      </c>
      <c r="AM9943" s="144">
        <v>0</v>
      </c>
      <c r="AN9943" s="144">
        <v>0</v>
      </c>
      <c r="AO9943" s="145">
        <v>0</v>
      </c>
    </row>
    <row r="9944" spans="2:41" ht="14.5" hidden="1" x14ac:dyDescent="0.35">
      <c r="B9944" s="45" t="s">
        <v>3314</v>
      </c>
      <c r="C9944" s="54">
        <v>901639</v>
      </c>
      <c r="D9944" s="54">
        <v>901639</v>
      </c>
      <c r="E9944" s="60" t="s">
        <v>3233</v>
      </c>
      <c r="F9944" s="73">
        <v>0.33333333333333337</v>
      </c>
      <c r="G9944" s="73">
        <v>0</v>
      </c>
      <c r="H9944" s="73">
        <v>0</v>
      </c>
      <c r="I9944" s="73">
        <v>0</v>
      </c>
      <c r="J9944" s="272" t="s">
        <v>4231</v>
      </c>
      <c r="AL9944" s="144">
        <v>0.33333333333333337</v>
      </c>
      <c r="AM9944" s="144">
        <v>0</v>
      </c>
      <c r="AN9944" s="144">
        <v>0</v>
      </c>
      <c r="AO9944" s="145">
        <v>0</v>
      </c>
    </row>
    <row r="9945" spans="2:41" ht="14.5" hidden="1" x14ac:dyDescent="0.35">
      <c r="B9945" s="45" t="s">
        <v>3314</v>
      </c>
      <c r="C9945" s="54">
        <v>901766</v>
      </c>
      <c r="D9945" s="54">
        <v>901766</v>
      </c>
      <c r="E9945" s="60" t="s">
        <v>3233</v>
      </c>
      <c r="F9945" s="73">
        <v>0.33333333333333337</v>
      </c>
      <c r="G9945" s="73">
        <v>0</v>
      </c>
      <c r="H9945" s="73">
        <v>0</v>
      </c>
      <c r="I9945" s="73">
        <v>0</v>
      </c>
      <c r="J9945" s="272" t="s">
        <v>4231</v>
      </c>
      <c r="AL9945" s="144">
        <v>0.33333333333333337</v>
      </c>
      <c r="AM9945" s="144">
        <v>0</v>
      </c>
      <c r="AN9945" s="144">
        <v>0</v>
      </c>
      <c r="AO9945" s="145">
        <v>0</v>
      </c>
    </row>
    <row r="9946" spans="2:41" ht="14.5" hidden="1" x14ac:dyDescent="0.35">
      <c r="B9946" s="45" t="s">
        <v>3314</v>
      </c>
      <c r="C9946" s="54">
        <v>901771</v>
      </c>
      <c r="D9946" s="54">
        <v>901771</v>
      </c>
      <c r="E9946" s="60" t="s">
        <v>3233</v>
      </c>
      <c r="F9946" s="73">
        <v>0.33333333333333337</v>
      </c>
      <c r="G9946" s="73">
        <v>0</v>
      </c>
      <c r="H9946" s="73">
        <v>0</v>
      </c>
      <c r="I9946" s="73">
        <v>0</v>
      </c>
      <c r="J9946" s="272" t="s">
        <v>4231</v>
      </c>
      <c r="AL9946" s="144">
        <v>0.33333333333333337</v>
      </c>
      <c r="AM9946" s="144">
        <v>0</v>
      </c>
      <c r="AN9946" s="144">
        <v>0</v>
      </c>
      <c r="AO9946" s="145">
        <v>0</v>
      </c>
    </row>
    <row r="9947" spans="2:41" ht="14.5" hidden="1" x14ac:dyDescent="0.35">
      <c r="B9947" s="45" t="s">
        <v>3314</v>
      </c>
      <c r="C9947" s="54">
        <v>901796</v>
      </c>
      <c r="D9947" s="54">
        <v>901796</v>
      </c>
      <c r="E9947" s="60" t="s">
        <v>3233</v>
      </c>
      <c r="F9947" s="73">
        <v>0.33333333333333337</v>
      </c>
      <c r="G9947" s="73">
        <v>0</v>
      </c>
      <c r="H9947" s="73">
        <v>0</v>
      </c>
      <c r="I9947" s="73">
        <v>0</v>
      </c>
      <c r="J9947" s="272" t="s">
        <v>4231</v>
      </c>
      <c r="AL9947" s="144">
        <v>0.33333333333333337</v>
      </c>
      <c r="AM9947" s="144">
        <v>0</v>
      </c>
      <c r="AN9947" s="144">
        <v>0</v>
      </c>
      <c r="AO9947" s="145">
        <v>0</v>
      </c>
    </row>
    <row r="9948" spans="2:41" ht="14.5" hidden="1" x14ac:dyDescent="0.35">
      <c r="B9948" s="45" t="s">
        <v>3314</v>
      </c>
      <c r="C9948" s="54">
        <v>901831</v>
      </c>
      <c r="D9948" s="54">
        <v>901838</v>
      </c>
      <c r="E9948" s="60" t="s">
        <v>3233</v>
      </c>
      <c r="F9948" s="73">
        <v>0.33333333333333337</v>
      </c>
      <c r="G9948" s="73">
        <v>0</v>
      </c>
      <c r="H9948" s="73">
        <v>0</v>
      </c>
      <c r="I9948" s="73">
        <v>0</v>
      </c>
      <c r="J9948" s="272" t="s">
        <v>4231</v>
      </c>
      <c r="AL9948" s="144">
        <v>0.33333333333333337</v>
      </c>
      <c r="AM9948" s="144">
        <v>0</v>
      </c>
      <c r="AN9948" s="144">
        <v>0</v>
      </c>
      <c r="AO9948" s="145">
        <v>0</v>
      </c>
    </row>
    <row r="9949" spans="2:41" ht="14.5" hidden="1" x14ac:dyDescent="0.35">
      <c r="B9949" s="45" t="s">
        <v>3314</v>
      </c>
      <c r="C9949" s="54">
        <v>901921</v>
      </c>
      <c r="D9949" s="54">
        <v>901921</v>
      </c>
      <c r="E9949" s="60" t="s">
        <v>3233</v>
      </c>
      <c r="F9949" s="73">
        <v>0.33333333333333337</v>
      </c>
      <c r="G9949" s="73">
        <v>0</v>
      </c>
      <c r="H9949" s="73">
        <v>0</v>
      </c>
      <c r="I9949" s="73">
        <v>0</v>
      </c>
      <c r="J9949" s="272" t="s">
        <v>4231</v>
      </c>
      <c r="AL9949" s="144">
        <v>0.33333333333333337</v>
      </c>
      <c r="AM9949" s="144">
        <v>0</v>
      </c>
      <c r="AN9949" s="144">
        <v>0</v>
      </c>
      <c r="AO9949" s="145">
        <v>0</v>
      </c>
    </row>
    <row r="9950" spans="2:41" ht="14.5" hidden="1" x14ac:dyDescent="0.35">
      <c r="B9950" s="45" t="s">
        <v>3314</v>
      </c>
      <c r="C9950" s="54">
        <v>902086</v>
      </c>
      <c r="D9950" s="54">
        <v>902086</v>
      </c>
      <c r="E9950" s="60" t="s">
        <v>3233</v>
      </c>
      <c r="F9950" s="73">
        <v>0.33333333333333337</v>
      </c>
      <c r="G9950" s="73">
        <v>0</v>
      </c>
      <c r="H9950" s="73">
        <v>0</v>
      </c>
      <c r="I9950" s="73">
        <v>0</v>
      </c>
      <c r="J9950" s="272" t="s">
        <v>4231</v>
      </c>
      <c r="AL9950" s="144">
        <v>0.33333333333333337</v>
      </c>
      <c r="AM9950" s="144">
        <v>0</v>
      </c>
      <c r="AN9950" s="144">
        <v>0</v>
      </c>
      <c r="AO9950" s="145">
        <v>0</v>
      </c>
    </row>
    <row r="9951" spans="2:41" ht="14.5" hidden="1" x14ac:dyDescent="0.35">
      <c r="B9951" s="45" t="s">
        <v>3314</v>
      </c>
      <c r="C9951" s="54">
        <v>902140</v>
      </c>
      <c r="D9951" s="54">
        <v>902140</v>
      </c>
      <c r="E9951" s="60" t="s">
        <v>3233</v>
      </c>
      <c r="F9951" s="73">
        <v>0.33333333333333337</v>
      </c>
      <c r="G9951" s="73">
        <v>0</v>
      </c>
      <c r="H9951" s="73">
        <v>0</v>
      </c>
      <c r="I9951" s="73">
        <v>0</v>
      </c>
      <c r="J9951" s="272" t="s">
        <v>4231</v>
      </c>
      <c r="AL9951" s="144">
        <v>0.33333333333333337</v>
      </c>
      <c r="AM9951" s="144">
        <v>0</v>
      </c>
      <c r="AN9951" s="144">
        <v>0</v>
      </c>
      <c r="AO9951" s="145">
        <v>0</v>
      </c>
    </row>
    <row r="9952" spans="2:41" ht="14.5" hidden="1" x14ac:dyDescent="0.35">
      <c r="B9952" s="45" t="s">
        <v>3314</v>
      </c>
      <c r="C9952" s="54">
        <v>902153</v>
      </c>
      <c r="D9952" s="54">
        <v>902153</v>
      </c>
      <c r="E9952" s="60" t="s">
        <v>3233</v>
      </c>
      <c r="F9952" s="73">
        <v>0.33333333333333337</v>
      </c>
      <c r="G9952" s="73">
        <v>0</v>
      </c>
      <c r="H9952" s="73">
        <v>0</v>
      </c>
      <c r="I9952" s="73">
        <v>0</v>
      </c>
      <c r="J9952" s="272" t="s">
        <v>4231</v>
      </c>
      <c r="AL9952" s="144">
        <v>0.33333333333333337</v>
      </c>
      <c r="AM9952" s="144">
        <v>0</v>
      </c>
      <c r="AN9952" s="144">
        <v>0</v>
      </c>
      <c r="AO9952" s="145">
        <v>0</v>
      </c>
    </row>
    <row r="9953" spans="2:41" ht="14.5" hidden="1" x14ac:dyDescent="0.35">
      <c r="B9953" s="45" t="s">
        <v>3314</v>
      </c>
      <c r="C9953" s="54">
        <v>902228</v>
      </c>
      <c r="D9953" s="54">
        <v>902228</v>
      </c>
      <c r="E9953" s="60" t="s">
        <v>3233</v>
      </c>
      <c r="F9953" s="73">
        <v>0.33333333333333337</v>
      </c>
      <c r="G9953" s="73">
        <v>0</v>
      </c>
      <c r="H9953" s="73">
        <v>0</v>
      </c>
      <c r="I9953" s="73">
        <v>0</v>
      </c>
      <c r="J9953" s="272" t="s">
        <v>4231</v>
      </c>
      <c r="AL9953" s="144">
        <v>0.33333333333333337</v>
      </c>
      <c r="AM9953" s="144">
        <v>0</v>
      </c>
      <c r="AN9953" s="144">
        <v>0</v>
      </c>
      <c r="AO9953" s="145">
        <v>0</v>
      </c>
    </row>
    <row r="9954" spans="2:41" ht="14.5" hidden="1" x14ac:dyDescent="0.35">
      <c r="B9954" s="45" t="s">
        <v>3314</v>
      </c>
      <c r="C9954" s="54">
        <v>902233</v>
      </c>
      <c r="D9954" s="54">
        <v>902233</v>
      </c>
      <c r="E9954" s="60" t="s">
        <v>3233</v>
      </c>
      <c r="F9954" s="73">
        <v>0.33333333333333337</v>
      </c>
      <c r="G9954" s="73">
        <v>0</v>
      </c>
      <c r="H9954" s="73">
        <v>0</v>
      </c>
      <c r="I9954" s="73">
        <v>0</v>
      </c>
      <c r="J9954" s="272" t="s">
        <v>4231</v>
      </c>
      <c r="AL9954" s="144">
        <v>0.33333333333333337</v>
      </c>
      <c r="AM9954" s="144">
        <v>0</v>
      </c>
      <c r="AN9954" s="144">
        <v>0</v>
      </c>
      <c r="AO9954" s="145">
        <v>0</v>
      </c>
    </row>
    <row r="9955" spans="2:41" ht="14.5" hidden="1" x14ac:dyDescent="0.35">
      <c r="B9955" s="45" t="s">
        <v>3314</v>
      </c>
      <c r="C9955" s="54">
        <v>903127</v>
      </c>
      <c r="D9955" s="54">
        <v>903127</v>
      </c>
      <c r="E9955" s="60" t="s">
        <v>3233</v>
      </c>
      <c r="F9955" s="73">
        <v>0.33333333333333337</v>
      </c>
      <c r="G9955" s="73">
        <v>0</v>
      </c>
      <c r="H9955" s="73">
        <v>0</v>
      </c>
      <c r="I9955" s="73">
        <v>0</v>
      </c>
      <c r="J9955" s="272" t="s">
        <v>4231</v>
      </c>
      <c r="AL9955" s="144">
        <v>0.33333333333333337</v>
      </c>
      <c r="AM9955" s="144">
        <v>0</v>
      </c>
      <c r="AN9955" s="144">
        <v>0</v>
      </c>
      <c r="AO9955" s="145">
        <v>0</v>
      </c>
    </row>
    <row r="9956" spans="2:41" ht="14.5" hidden="1" x14ac:dyDescent="0.35">
      <c r="B9956" s="45" t="s">
        <v>3314</v>
      </c>
      <c r="C9956" s="54">
        <v>903284</v>
      </c>
      <c r="D9956" s="54">
        <v>903285</v>
      </c>
      <c r="E9956" s="60" t="s">
        <v>3233</v>
      </c>
      <c r="F9956" s="73">
        <v>0.33333333333333337</v>
      </c>
      <c r="G9956" s="73">
        <v>0</v>
      </c>
      <c r="H9956" s="73">
        <v>0</v>
      </c>
      <c r="I9956" s="73">
        <v>0</v>
      </c>
      <c r="J9956" s="272" t="s">
        <v>4231</v>
      </c>
      <c r="AL9956" s="144">
        <v>0.33333333333333337</v>
      </c>
      <c r="AM9956" s="144">
        <v>0</v>
      </c>
      <c r="AN9956" s="144">
        <v>0</v>
      </c>
      <c r="AO9956" s="145">
        <v>0</v>
      </c>
    </row>
    <row r="9957" spans="2:41" ht="14.5" hidden="1" x14ac:dyDescent="0.35">
      <c r="B9957" s="45" t="s">
        <v>3314</v>
      </c>
      <c r="C9957" s="54">
        <v>903352</v>
      </c>
      <c r="D9957" s="54">
        <v>903352</v>
      </c>
      <c r="E9957" s="60" t="s">
        <v>3233</v>
      </c>
      <c r="F9957" s="73">
        <v>0.33333333333333337</v>
      </c>
      <c r="G9957" s="73">
        <v>0</v>
      </c>
      <c r="H9957" s="73">
        <v>0</v>
      </c>
      <c r="I9957" s="73">
        <v>0</v>
      </c>
      <c r="J9957" s="272" t="s">
        <v>4231</v>
      </c>
      <c r="AL9957" s="144">
        <v>0.33333333333333337</v>
      </c>
      <c r="AM9957" s="144">
        <v>0</v>
      </c>
      <c r="AN9957" s="144">
        <v>0</v>
      </c>
      <c r="AO9957" s="145">
        <v>0</v>
      </c>
    </row>
    <row r="9958" spans="2:41" ht="14.5" hidden="1" x14ac:dyDescent="0.35">
      <c r="B9958" s="45" t="s">
        <v>3314</v>
      </c>
      <c r="C9958" s="54">
        <v>903358</v>
      </c>
      <c r="D9958" s="54">
        <v>903358</v>
      </c>
      <c r="E9958" s="60" t="s">
        <v>3233</v>
      </c>
      <c r="F9958" s="73">
        <v>0.33333333333333337</v>
      </c>
      <c r="G9958" s="73">
        <v>0</v>
      </c>
      <c r="H9958" s="73">
        <v>0</v>
      </c>
      <c r="I9958" s="73">
        <v>0</v>
      </c>
      <c r="J9958" s="272" t="s">
        <v>4231</v>
      </c>
      <c r="AL9958" s="144">
        <v>0.33333333333333337</v>
      </c>
      <c r="AM9958" s="144">
        <v>0</v>
      </c>
      <c r="AN9958" s="144">
        <v>0</v>
      </c>
      <c r="AO9958" s="145">
        <v>0</v>
      </c>
    </row>
    <row r="9959" spans="2:41" ht="14.5" hidden="1" x14ac:dyDescent="0.35">
      <c r="B9959" s="45" t="s">
        <v>3314</v>
      </c>
      <c r="C9959" s="54">
        <v>903411</v>
      </c>
      <c r="D9959" s="54">
        <v>903411</v>
      </c>
      <c r="E9959" s="60" t="s">
        <v>3233</v>
      </c>
      <c r="F9959" s="73">
        <v>0.33333333333333337</v>
      </c>
      <c r="G9959" s="73">
        <v>0</v>
      </c>
      <c r="H9959" s="73">
        <v>0</v>
      </c>
      <c r="I9959" s="73">
        <v>0</v>
      </c>
      <c r="J9959" s="272" t="s">
        <v>4231</v>
      </c>
      <c r="AL9959" s="144">
        <v>0.33333333333333337</v>
      </c>
      <c r="AM9959" s="144">
        <v>0</v>
      </c>
      <c r="AN9959" s="144">
        <v>0</v>
      </c>
      <c r="AO9959" s="145">
        <v>0</v>
      </c>
    </row>
    <row r="9960" spans="2:41" ht="14.5" hidden="1" x14ac:dyDescent="0.35">
      <c r="B9960" s="45" t="s">
        <v>3314</v>
      </c>
      <c r="C9960" s="54">
        <v>903557</v>
      </c>
      <c r="D9960" s="54">
        <v>903557</v>
      </c>
      <c r="E9960" s="60" t="s">
        <v>3233</v>
      </c>
      <c r="F9960" s="73">
        <v>0.33333333333333337</v>
      </c>
      <c r="G9960" s="73">
        <v>0</v>
      </c>
      <c r="H9960" s="73">
        <v>0</v>
      </c>
      <c r="I9960" s="73">
        <v>0</v>
      </c>
      <c r="J9960" s="272" t="s">
        <v>4231</v>
      </c>
      <c r="AL9960" s="144">
        <v>0.33333333333333337</v>
      </c>
      <c r="AM9960" s="144">
        <v>0</v>
      </c>
      <c r="AN9960" s="144">
        <v>0</v>
      </c>
      <c r="AO9960" s="145">
        <v>0</v>
      </c>
    </row>
    <row r="9961" spans="2:41" ht="14.5" hidden="1" x14ac:dyDescent="0.35">
      <c r="B9961" s="45" t="s">
        <v>3314</v>
      </c>
      <c r="C9961" s="54">
        <v>903575</v>
      </c>
      <c r="D9961" s="54">
        <v>903575</v>
      </c>
      <c r="E9961" s="60" t="s">
        <v>3233</v>
      </c>
      <c r="F9961" s="73">
        <v>0.33333333333333337</v>
      </c>
      <c r="G9961" s="73">
        <v>0</v>
      </c>
      <c r="H9961" s="73">
        <v>0</v>
      </c>
      <c r="I9961" s="73">
        <v>0</v>
      </c>
      <c r="J9961" s="272" t="s">
        <v>4231</v>
      </c>
      <c r="AL9961" s="144">
        <v>0.33333333333333337</v>
      </c>
      <c r="AM9961" s="144">
        <v>0</v>
      </c>
      <c r="AN9961" s="144">
        <v>0</v>
      </c>
      <c r="AO9961" s="145">
        <v>0</v>
      </c>
    </row>
    <row r="9962" spans="2:41" ht="14.5" hidden="1" x14ac:dyDescent="0.35">
      <c r="B9962" s="45" t="s">
        <v>3314</v>
      </c>
      <c r="C9962" s="54">
        <v>903685</v>
      </c>
      <c r="D9962" s="54">
        <v>903685</v>
      </c>
      <c r="E9962" s="60" t="s">
        <v>3233</v>
      </c>
      <c r="F9962" s="73">
        <v>0.33333333333333337</v>
      </c>
      <c r="G9962" s="73">
        <v>0</v>
      </c>
      <c r="H9962" s="73">
        <v>0</v>
      </c>
      <c r="I9962" s="73">
        <v>0</v>
      </c>
      <c r="J9962" s="272" t="s">
        <v>4231</v>
      </c>
      <c r="AL9962" s="144">
        <v>0.33333333333333337</v>
      </c>
      <c r="AM9962" s="144">
        <v>0</v>
      </c>
      <c r="AN9962" s="144">
        <v>0</v>
      </c>
      <c r="AO9962" s="145">
        <v>0</v>
      </c>
    </row>
    <row r="9963" spans="2:41" ht="14.5" hidden="1" x14ac:dyDescent="0.35">
      <c r="B9963" s="45" t="s">
        <v>3314</v>
      </c>
      <c r="C9963" s="54">
        <v>903743</v>
      </c>
      <c r="D9963" s="54">
        <v>903743</v>
      </c>
      <c r="E9963" s="60" t="s">
        <v>3233</v>
      </c>
      <c r="F9963" s="73">
        <v>0.33333333333333337</v>
      </c>
      <c r="G9963" s="73">
        <v>0</v>
      </c>
      <c r="H9963" s="73">
        <v>0</v>
      </c>
      <c r="I9963" s="73">
        <v>0</v>
      </c>
      <c r="J9963" s="272" t="s">
        <v>4231</v>
      </c>
      <c r="AL9963" s="144">
        <v>0.33333333333333337</v>
      </c>
      <c r="AM9963" s="144">
        <v>0</v>
      </c>
      <c r="AN9963" s="144">
        <v>0</v>
      </c>
      <c r="AO9963" s="145">
        <v>0</v>
      </c>
    </row>
    <row r="9964" spans="2:41" ht="14.5" hidden="1" x14ac:dyDescent="0.35">
      <c r="B9964" s="45" t="s">
        <v>3314</v>
      </c>
      <c r="C9964" s="54">
        <v>903815</v>
      </c>
      <c r="D9964" s="54">
        <v>903815</v>
      </c>
      <c r="E9964" s="60" t="s">
        <v>3233</v>
      </c>
      <c r="F9964" s="73">
        <v>0.33333333333333337</v>
      </c>
      <c r="G9964" s="73">
        <v>0</v>
      </c>
      <c r="H9964" s="73">
        <v>0</v>
      </c>
      <c r="I9964" s="73">
        <v>0</v>
      </c>
      <c r="J9964" s="272" t="s">
        <v>4231</v>
      </c>
      <c r="AL9964" s="144">
        <v>0.33333333333333337</v>
      </c>
      <c r="AM9964" s="144">
        <v>0</v>
      </c>
      <c r="AN9964" s="144">
        <v>0</v>
      </c>
      <c r="AO9964" s="145">
        <v>0</v>
      </c>
    </row>
    <row r="9965" spans="2:41" ht="14.5" hidden="1" x14ac:dyDescent="0.35">
      <c r="B9965" s="45" t="s">
        <v>3314</v>
      </c>
      <c r="C9965" s="54">
        <v>903942</v>
      </c>
      <c r="D9965" s="54">
        <v>903942</v>
      </c>
      <c r="E9965" s="60" t="s">
        <v>3233</v>
      </c>
      <c r="F9965" s="73">
        <v>0.33333333333333337</v>
      </c>
      <c r="G9965" s="73">
        <v>0</v>
      </c>
      <c r="H9965" s="73">
        <v>0</v>
      </c>
      <c r="I9965" s="73">
        <v>0</v>
      </c>
      <c r="J9965" s="272" t="s">
        <v>4231</v>
      </c>
      <c r="AL9965" s="144">
        <v>0.33333333333333337</v>
      </c>
      <c r="AM9965" s="144">
        <v>0</v>
      </c>
      <c r="AN9965" s="144">
        <v>0</v>
      </c>
      <c r="AO9965" s="145">
        <v>0</v>
      </c>
    </row>
    <row r="9966" spans="2:41" ht="14.5" hidden="1" x14ac:dyDescent="0.35">
      <c r="B9966" s="45" t="s">
        <v>3314</v>
      </c>
      <c r="C9966" s="54">
        <v>904226</v>
      </c>
      <c r="D9966" s="54">
        <v>904226</v>
      </c>
      <c r="E9966" s="60" t="s">
        <v>3233</v>
      </c>
      <c r="F9966" s="73">
        <v>0.33333333333333337</v>
      </c>
      <c r="G9966" s="73">
        <v>0</v>
      </c>
      <c r="H9966" s="73">
        <v>0</v>
      </c>
      <c r="I9966" s="73">
        <v>0</v>
      </c>
      <c r="J9966" s="272" t="s">
        <v>4231</v>
      </c>
      <c r="AL9966" s="144">
        <v>0.33333333333333337</v>
      </c>
      <c r="AM9966" s="144">
        <v>0</v>
      </c>
      <c r="AN9966" s="144">
        <v>0</v>
      </c>
      <c r="AO9966" s="145">
        <v>0</v>
      </c>
    </row>
    <row r="9967" spans="2:41" ht="14.5" hidden="1" x14ac:dyDescent="0.35">
      <c r="B9967" s="45" t="s">
        <v>3314</v>
      </c>
      <c r="C9967" s="54">
        <v>90464</v>
      </c>
      <c r="D9967" s="54">
        <v>90464</v>
      </c>
      <c r="E9967" s="60" t="s">
        <v>3233</v>
      </c>
      <c r="F9967" s="73">
        <v>0.33333333333333337</v>
      </c>
      <c r="G9967" s="73">
        <v>0</v>
      </c>
      <c r="H9967" s="73">
        <v>0</v>
      </c>
      <c r="I9967" s="73">
        <v>0</v>
      </c>
      <c r="J9967" s="272" t="s">
        <v>4231</v>
      </c>
      <c r="AL9967" s="144">
        <v>0.33333333333333337</v>
      </c>
      <c r="AM9967" s="144">
        <v>0</v>
      </c>
      <c r="AN9967" s="144">
        <v>0</v>
      </c>
      <c r="AO9967" s="145">
        <v>0</v>
      </c>
    </row>
    <row r="9968" spans="2:41" ht="14.5" hidden="1" x14ac:dyDescent="0.35">
      <c r="B9968" s="45" t="s">
        <v>3314</v>
      </c>
      <c r="C9968" s="54">
        <v>904814</v>
      </c>
      <c r="D9968" s="54">
        <v>904814</v>
      </c>
      <c r="E9968" s="60" t="s">
        <v>3233</v>
      </c>
      <c r="F9968" s="73">
        <v>0.33333333333333337</v>
      </c>
      <c r="G9968" s="73">
        <v>0</v>
      </c>
      <c r="H9968" s="73">
        <v>0</v>
      </c>
      <c r="I9968" s="73">
        <v>0</v>
      </c>
      <c r="J9968" s="272" t="s">
        <v>4231</v>
      </c>
      <c r="AL9968" s="144">
        <v>0.33333333333333337</v>
      </c>
      <c r="AM9968" s="144">
        <v>0</v>
      </c>
      <c r="AN9968" s="144">
        <v>0</v>
      </c>
      <c r="AO9968" s="145">
        <v>0</v>
      </c>
    </row>
    <row r="9969" spans="2:41" ht="14.5" hidden="1" x14ac:dyDescent="0.35">
      <c r="B9969" s="45" t="s">
        <v>3314</v>
      </c>
      <c r="C9969" s="54">
        <v>904817</v>
      </c>
      <c r="D9969" s="54">
        <v>904817</v>
      </c>
      <c r="E9969" s="60" t="s">
        <v>3233</v>
      </c>
      <c r="F9969" s="73">
        <v>0.33333333333333337</v>
      </c>
      <c r="G9969" s="73">
        <v>0</v>
      </c>
      <c r="H9969" s="73">
        <v>0</v>
      </c>
      <c r="I9969" s="73">
        <v>0</v>
      </c>
      <c r="J9969" s="272" t="s">
        <v>4231</v>
      </c>
      <c r="AL9969" s="144">
        <v>0.33333333333333337</v>
      </c>
      <c r="AM9969" s="144">
        <v>0</v>
      </c>
      <c r="AN9969" s="144">
        <v>0</v>
      </c>
      <c r="AO9969" s="145">
        <v>0</v>
      </c>
    </row>
    <row r="9970" spans="2:41" ht="14.5" hidden="1" x14ac:dyDescent="0.35">
      <c r="B9970" s="45" t="s">
        <v>3314</v>
      </c>
      <c r="C9970" s="54">
        <v>904915</v>
      </c>
      <c r="D9970" s="54">
        <v>904915</v>
      </c>
      <c r="E9970" s="60" t="s">
        <v>3233</v>
      </c>
      <c r="F9970" s="73">
        <v>0.33333333333333337</v>
      </c>
      <c r="G9970" s="73">
        <v>0</v>
      </c>
      <c r="H9970" s="73">
        <v>0</v>
      </c>
      <c r="I9970" s="73">
        <v>0</v>
      </c>
      <c r="J9970" s="272" t="s">
        <v>4231</v>
      </c>
      <c r="AL9970" s="144">
        <v>0.33333333333333337</v>
      </c>
      <c r="AM9970" s="144">
        <v>0</v>
      </c>
      <c r="AN9970" s="144">
        <v>0</v>
      </c>
      <c r="AO9970" s="145">
        <v>0</v>
      </c>
    </row>
    <row r="9971" spans="2:41" ht="14.5" hidden="1" x14ac:dyDescent="0.35">
      <c r="B9971" s="45" t="s">
        <v>3314</v>
      </c>
      <c r="C9971" s="54">
        <v>905191</v>
      </c>
      <c r="D9971" s="54">
        <v>905191</v>
      </c>
      <c r="E9971" s="60" t="s">
        <v>3233</v>
      </c>
      <c r="F9971" s="73">
        <v>0.33333333333333337</v>
      </c>
      <c r="G9971" s="73">
        <v>0</v>
      </c>
      <c r="H9971" s="73">
        <v>0</v>
      </c>
      <c r="I9971" s="73">
        <v>0</v>
      </c>
      <c r="J9971" s="272" t="s">
        <v>4231</v>
      </c>
      <c r="AL9971" s="144">
        <v>0.33333333333333337</v>
      </c>
      <c r="AM9971" s="144">
        <v>0</v>
      </c>
      <c r="AN9971" s="144">
        <v>0</v>
      </c>
      <c r="AO9971" s="145">
        <v>0</v>
      </c>
    </row>
    <row r="9972" spans="2:41" ht="14.5" hidden="1" x14ac:dyDescent="0.35">
      <c r="B9972" s="45" t="s">
        <v>3314</v>
      </c>
      <c r="C9972" s="54">
        <v>905198</v>
      </c>
      <c r="D9972" s="54">
        <v>905198</v>
      </c>
      <c r="E9972" s="60" t="s">
        <v>3233</v>
      </c>
      <c r="F9972" s="73">
        <v>0.33333333333333337</v>
      </c>
      <c r="G9972" s="73">
        <v>0</v>
      </c>
      <c r="H9972" s="73">
        <v>0</v>
      </c>
      <c r="I9972" s="73">
        <v>0</v>
      </c>
      <c r="J9972" s="272" t="s">
        <v>4231</v>
      </c>
      <c r="AL9972" s="144">
        <v>0.33333333333333337</v>
      </c>
      <c r="AM9972" s="144">
        <v>0</v>
      </c>
      <c r="AN9972" s="144">
        <v>0</v>
      </c>
      <c r="AO9972" s="145">
        <v>0</v>
      </c>
    </row>
    <row r="9973" spans="2:41" ht="14.5" hidden="1" x14ac:dyDescent="0.35">
      <c r="B9973" s="45" t="s">
        <v>3314</v>
      </c>
      <c r="C9973" s="54">
        <v>905353</v>
      </c>
      <c r="D9973" s="54">
        <v>905354</v>
      </c>
      <c r="E9973" s="60" t="s">
        <v>3233</v>
      </c>
      <c r="F9973" s="73">
        <v>0.33333333333333337</v>
      </c>
      <c r="G9973" s="73">
        <v>0</v>
      </c>
      <c r="H9973" s="73">
        <v>0</v>
      </c>
      <c r="I9973" s="73">
        <v>0</v>
      </c>
      <c r="J9973" s="272" t="s">
        <v>4231</v>
      </c>
      <c r="AL9973" s="144">
        <v>0.33333333333333337</v>
      </c>
      <c r="AM9973" s="144">
        <v>0</v>
      </c>
      <c r="AN9973" s="144">
        <v>0</v>
      </c>
      <c r="AO9973" s="145">
        <v>0</v>
      </c>
    </row>
    <row r="9974" spans="2:41" ht="14.5" hidden="1" x14ac:dyDescent="0.35">
      <c r="B9974" s="45" t="s">
        <v>3314</v>
      </c>
      <c r="C9974" s="54">
        <v>905411</v>
      </c>
      <c r="D9974" s="54">
        <v>905411</v>
      </c>
      <c r="E9974" s="60" t="s">
        <v>3233</v>
      </c>
      <c r="F9974" s="73">
        <v>0.33333333333333337</v>
      </c>
      <c r="G9974" s="73">
        <v>0</v>
      </c>
      <c r="H9974" s="73">
        <v>0</v>
      </c>
      <c r="I9974" s="73">
        <v>0</v>
      </c>
      <c r="J9974" s="272" t="s">
        <v>4231</v>
      </c>
      <c r="AL9974" s="144">
        <v>0.33333333333333337</v>
      </c>
      <c r="AM9974" s="144">
        <v>0</v>
      </c>
      <c r="AN9974" s="144">
        <v>0</v>
      </c>
      <c r="AO9974" s="145">
        <v>0</v>
      </c>
    </row>
    <row r="9975" spans="2:41" ht="14.5" hidden="1" x14ac:dyDescent="0.35">
      <c r="B9975" s="45" t="s">
        <v>3314</v>
      </c>
      <c r="C9975" s="54">
        <v>905449</v>
      </c>
      <c r="D9975" s="54">
        <v>905449</v>
      </c>
      <c r="E9975" s="60" t="s">
        <v>3233</v>
      </c>
      <c r="F9975" s="73">
        <v>0.33333333333333337</v>
      </c>
      <c r="G9975" s="73">
        <v>0</v>
      </c>
      <c r="H9975" s="73">
        <v>0</v>
      </c>
      <c r="I9975" s="73">
        <v>0</v>
      </c>
      <c r="J9975" s="272" t="s">
        <v>4231</v>
      </c>
      <c r="AL9975" s="144">
        <v>0.33333333333333337</v>
      </c>
      <c r="AM9975" s="144">
        <v>0</v>
      </c>
      <c r="AN9975" s="144">
        <v>0</v>
      </c>
      <c r="AO9975" s="145">
        <v>0</v>
      </c>
    </row>
    <row r="9976" spans="2:41" ht="14.5" hidden="1" x14ac:dyDescent="0.35">
      <c r="B9976" s="45" t="s">
        <v>3314</v>
      </c>
      <c r="C9976" s="54">
        <v>906594</v>
      </c>
      <c r="D9976" s="54">
        <v>906594</v>
      </c>
      <c r="E9976" s="60" t="s">
        <v>3233</v>
      </c>
      <c r="F9976" s="73">
        <v>0.33333333333333337</v>
      </c>
      <c r="G9976" s="73">
        <v>0</v>
      </c>
      <c r="H9976" s="73">
        <v>0</v>
      </c>
      <c r="I9976" s="73">
        <v>0</v>
      </c>
      <c r="J9976" s="272" t="s">
        <v>4231</v>
      </c>
      <c r="AL9976" s="144">
        <v>0.33333333333333337</v>
      </c>
      <c r="AM9976" s="144">
        <v>0</v>
      </c>
      <c r="AN9976" s="144">
        <v>0</v>
      </c>
      <c r="AO9976" s="145">
        <v>0</v>
      </c>
    </row>
    <row r="9977" spans="2:41" ht="14.5" hidden="1" x14ac:dyDescent="0.35">
      <c r="B9977" s="45" t="s">
        <v>3314</v>
      </c>
      <c r="C9977" s="54">
        <v>907518</v>
      </c>
      <c r="D9977" s="54">
        <v>907518</v>
      </c>
      <c r="E9977" s="60" t="s">
        <v>3233</v>
      </c>
      <c r="F9977" s="73">
        <v>0.33333333333333337</v>
      </c>
      <c r="G9977" s="73">
        <v>0</v>
      </c>
      <c r="H9977" s="73">
        <v>0</v>
      </c>
      <c r="I9977" s="73">
        <v>0</v>
      </c>
      <c r="J9977" s="272" t="s">
        <v>4231</v>
      </c>
      <c r="AL9977" s="144">
        <v>0.33333333333333337</v>
      </c>
      <c r="AM9977" s="144">
        <v>0</v>
      </c>
      <c r="AN9977" s="144">
        <v>0</v>
      </c>
      <c r="AO9977" s="145">
        <v>0</v>
      </c>
    </row>
    <row r="9978" spans="2:41" ht="14.5" hidden="1" x14ac:dyDescent="0.35">
      <c r="B9978" s="45" t="s">
        <v>3314</v>
      </c>
      <c r="C9978" s="54">
        <v>907967</v>
      </c>
      <c r="D9978" s="54">
        <v>907967</v>
      </c>
      <c r="E9978" s="60" t="s">
        <v>3233</v>
      </c>
      <c r="F9978" s="73">
        <v>0.33333333333333337</v>
      </c>
      <c r="G9978" s="73">
        <v>0</v>
      </c>
      <c r="H9978" s="73">
        <v>0</v>
      </c>
      <c r="I9978" s="73">
        <v>0</v>
      </c>
      <c r="J9978" s="272" t="s">
        <v>4231</v>
      </c>
      <c r="AL9978" s="144">
        <v>0.33333333333333337</v>
      </c>
      <c r="AM9978" s="144">
        <v>0</v>
      </c>
      <c r="AN9978" s="144">
        <v>0</v>
      </c>
      <c r="AO9978" s="145">
        <v>0</v>
      </c>
    </row>
    <row r="9979" spans="2:41" ht="14.5" hidden="1" x14ac:dyDescent="0.35">
      <c r="B9979" s="45" t="s">
        <v>3314</v>
      </c>
      <c r="C9979" s="54">
        <v>908281</v>
      </c>
      <c r="D9979" s="54">
        <v>908284</v>
      </c>
      <c r="E9979" s="60" t="s">
        <v>3233</v>
      </c>
      <c r="F9979" s="73">
        <v>0.33333333333333337</v>
      </c>
      <c r="G9979" s="73">
        <v>0</v>
      </c>
      <c r="H9979" s="73">
        <v>0</v>
      </c>
      <c r="I9979" s="73">
        <v>0</v>
      </c>
      <c r="J9979" s="272" t="s">
        <v>4231</v>
      </c>
      <c r="AL9979" s="144">
        <v>0.33333333333333337</v>
      </c>
      <c r="AM9979" s="144">
        <v>0</v>
      </c>
      <c r="AN9979" s="144">
        <v>0</v>
      </c>
      <c r="AO9979" s="145">
        <v>0</v>
      </c>
    </row>
    <row r="9980" spans="2:41" ht="14.5" hidden="1" x14ac:dyDescent="0.35">
      <c r="B9980" s="45" t="s">
        <v>3314</v>
      </c>
      <c r="C9980" s="54">
        <v>908286</v>
      </c>
      <c r="D9980" s="54">
        <v>908286</v>
      </c>
      <c r="E9980" s="60" t="s">
        <v>3233</v>
      </c>
      <c r="F9980" s="73">
        <v>0.33333333333333337</v>
      </c>
      <c r="G9980" s="73">
        <v>0</v>
      </c>
      <c r="H9980" s="73">
        <v>0</v>
      </c>
      <c r="I9980" s="73">
        <v>0</v>
      </c>
      <c r="J9980" s="272" t="s">
        <v>4231</v>
      </c>
      <c r="AL9980" s="144">
        <v>0.33333333333333337</v>
      </c>
      <c r="AM9980" s="144">
        <v>0</v>
      </c>
      <c r="AN9980" s="144">
        <v>0</v>
      </c>
      <c r="AO9980" s="145">
        <v>0</v>
      </c>
    </row>
    <row r="9981" spans="2:41" ht="14.5" hidden="1" x14ac:dyDescent="0.35">
      <c r="B9981" s="45" t="s">
        <v>3314</v>
      </c>
      <c r="C9981" s="54">
        <v>908289</v>
      </c>
      <c r="D9981" s="54">
        <v>908289</v>
      </c>
      <c r="E9981" s="60" t="s">
        <v>3233</v>
      </c>
      <c r="F9981" s="73">
        <v>0.33333333333333337</v>
      </c>
      <c r="G9981" s="73">
        <v>0</v>
      </c>
      <c r="H9981" s="73">
        <v>0</v>
      </c>
      <c r="I9981" s="73">
        <v>0</v>
      </c>
      <c r="J9981" s="272" t="s">
        <v>4231</v>
      </c>
      <c r="AL9981" s="144">
        <v>0.33333333333333337</v>
      </c>
      <c r="AM9981" s="144">
        <v>0</v>
      </c>
      <c r="AN9981" s="144">
        <v>0</v>
      </c>
      <c r="AO9981" s="145">
        <v>0</v>
      </c>
    </row>
    <row r="9982" spans="2:41" ht="14.5" hidden="1" x14ac:dyDescent="0.35">
      <c r="B9982" s="45" t="s">
        <v>3314</v>
      </c>
      <c r="C9982" s="54">
        <v>908690</v>
      </c>
      <c r="D9982" s="54">
        <v>908690</v>
      </c>
      <c r="E9982" s="60" t="s">
        <v>3233</v>
      </c>
      <c r="F9982" s="73">
        <v>0.33333333333333337</v>
      </c>
      <c r="G9982" s="73">
        <v>0</v>
      </c>
      <c r="H9982" s="73">
        <v>0</v>
      </c>
      <c r="I9982" s="73">
        <v>0</v>
      </c>
      <c r="J9982" s="272" t="s">
        <v>4231</v>
      </c>
      <c r="AL9982" s="144">
        <v>0.33333333333333337</v>
      </c>
      <c r="AM9982" s="144">
        <v>0</v>
      </c>
      <c r="AN9982" s="144">
        <v>0</v>
      </c>
      <c r="AO9982" s="145">
        <v>0</v>
      </c>
    </row>
    <row r="9983" spans="2:41" ht="14.5" hidden="1" x14ac:dyDescent="0.35">
      <c r="B9983" s="45" t="s">
        <v>3314</v>
      </c>
      <c r="C9983" s="54">
        <v>908800</v>
      </c>
      <c r="D9983" s="54">
        <v>908802</v>
      </c>
      <c r="E9983" s="60" t="s">
        <v>3233</v>
      </c>
      <c r="F9983" s="73">
        <v>0.33333333333333337</v>
      </c>
      <c r="G9983" s="73">
        <v>0</v>
      </c>
      <c r="H9983" s="73">
        <v>0</v>
      </c>
      <c r="I9983" s="73">
        <v>0</v>
      </c>
      <c r="J9983" s="272" t="s">
        <v>4231</v>
      </c>
      <c r="AL9983" s="144">
        <v>0.33333333333333337</v>
      </c>
      <c r="AM9983" s="144">
        <v>0</v>
      </c>
      <c r="AN9983" s="144">
        <v>0</v>
      </c>
      <c r="AO9983" s="145">
        <v>0</v>
      </c>
    </row>
    <row r="9984" spans="2:41" ht="14.5" hidden="1" x14ac:dyDescent="0.35">
      <c r="B9984" s="45" t="s">
        <v>3314</v>
      </c>
      <c r="C9984" s="54">
        <v>908806</v>
      </c>
      <c r="D9984" s="54">
        <v>908806</v>
      </c>
      <c r="E9984" s="60" t="s">
        <v>3233</v>
      </c>
      <c r="F9984" s="73">
        <v>0.33333333333333337</v>
      </c>
      <c r="G9984" s="73">
        <v>0</v>
      </c>
      <c r="H9984" s="73">
        <v>0</v>
      </c>
      <c r="I9984" s="73">
        <v>0</v>
      </c>
      <c r="J9984" s="272" t="s">
        <v>4231</v>
      </c>
      <c r="AL9984" s="144">
        <v>0.33333333333333337</v>
      </c>
      <c r="AM9984" s="144">
        <v>0</v>
      </c>
      <c r="AN9984" s="144">
        <v>0</v>
      </c>
      <c r="AO9984" s="145">
        <v>0</v>
      </c>
    </row>
    <row r="9985" spans="2:41" ht="14.5" hidden="1" x14ac:dyDescent="0.35">
      <c r="B9985" s="45" t="s">
        <v>3314</v>
      </c>
      <c r="C9985" s="54">
        <v>908808</v>
      </c>
      <c r="D9985" s="54">
        <v>908808</v>
      </c>
      <c r="E9985" s="60" t="s">
        <v>3233</v>
      </c>
      <c r="F9985" s="73">
        <v>0.33333333333333337</v>
      </c>
      <c r="G9985" s="73">
        <v>0</v>
      </c>
      <c r="H9985" s="73">
        <v>0</v>
      </c>
      <c r="I9985" s="73">
        <v>0</v>
      </c>
      <c r="J9985" s="272" t="s">
        <v>4231</v>
      </c>
      <c r="AL9985" s="144">
        <v>0.33333333333333337</v>
      </c>
      <c r="AM9985" s="144">
        <v>0</v>
      </c>
      <c r="AN9985" s="144">
        <v>0</v>
      </c>
      <c r="AO9985" s="145">
        <v>0</v>
      </c>
    </row>
    <row r="9986" spans="2:41" ht="14.5" hidden="1" x14ac:dyDescent="0.35">
      <c r="B9986" s="45" t="s">
        <v>3314</v>
      </c>
      <c r="C9986" s="54">
        <v>911098</v>
      </c>
      <c r="D9986" s="54">
        <v>911098</v>
      </c>
      <c r="E9986" s="60" t="s">
        <v>3233</v>
      </c>
      <c r="F9986" s="73">
        <v>0.33333333333333337</v>
      </c>
      <c r="G9986" s="73">
        <v>0</v>
      </c>
      <c r="H9986" s="73">
        <v>0</v>
      </c>
      <c r="I9986" s="73">
        <v>0</v>
      </c>
      <c r="J9986" s="272" t="s">
        <v>4231</v>
      </c>
      <c r="AL9986" s="144">
        <v>0.33333333333333337</v>
      </c>
      <c r="AM9986" s="144">
        <v>0</v>
      </c>
      <c r="AN9986" s="144">
        <v>0</v>
      </c>
      <c r="AO9986" s="145">
        <v>0</v>
      </c>
    </row>
    <row r="9987" spans="2:41" ht="14.5" hidden="1" x14ac:dyDescent="0.35">
      <c r="B9987" s="45" t="s">
        <v>3314</v>
      </c>
      <c r="C9987" s="54">
        <v>911396</v>
      </c>
      <c r="D9987" s="54">
        <v>911396</v>
      </c>
      <c r="E9987" s="60" t="s">
        <v>3233</v>
      </c>
      <c r="F9987" s="73">
        <v>0.33333333333333337</v>
      </c>
      <c r="G9987" s="73">
        <v>0</v>
      </c>
      <c r="H9987" s="73">
        <v>0</v>
      </c>
      <c r="I9987" s="73">
        <v>0</v>
      </c>
      <c r="J9987" s="272" t="s">
        <v>4231</v>
      </c>
      <c r="AL9987" s="144">
        <v>0.33333333333333337</v>
      </c>
      <c r="AM9987" s="144">
        <v>0</v>
      </c>
      <c r="AN9987" s="144">
        <v>0</v>
      </c>
      <c r="AO9987" s="145">
        <v>0</v>
      </c>
    </row>
    <row r="9988" spans="2:41" ht="14.5" hidden="1" x14ac:dyDescent="0.35">
      <c r="B9988" s="45" t="s">
        <v>3314</v>
      </c>
      <c r="C9988" s="54">
        <v>912143</v>
      </c>
      <c r="D9988" s="54">
        <v>912143</v>
      </c>
      <c r="E9988" s="60" t="s">
        <v>3233</v>
      </c>
      <c r="F9988" s="73">
        <v>0.33333333333333337</v>
      </c>
      <c r="G9988" s="73">
        <v>0</v>
      </c>
      <c r="H9988" s="73">
        <v>0</v>
      </c>
      <c r="I9988" s="73">
        <v>0</v>
      </c>
      <c r="J9988" s="272" t="s">
        <v>4231</v>
      </c>
      <c r="AL9988" s="144">
        <v>0.33333333333333337</v>
      </c>
      <c r="AM9988" s="144">
        <v>0</v>
      </c>
      <c r="AN9988" s="144">
        <v>0</v>
      </c>
      <c r="AO9988" s="145">
        <v>0</v>
      </c>
    </row>
    <row r="9989" spans="2:41" ht="14.5" hidden="1" x14ac:dyDescent="0.35">
      <c r="B9989" s="45" t="s">
        <v>3314</v>
      </c>
      <c r="C9989" s="54">
        <v>912146</v>
      </c>
      <c r="D9989" s="54">
        <v>912146</v>
      </c>
      <c r="E9989" s="60" t="s">
        <v>3233</v>
      </c>
      <c r="F9989" s="73">
        <v>0.33333333333333337</v>
      </c>
      <c r="G9989" s="73">
        <v>0</v>
      </c>
      <c r="H9989" s="73">
        <v>0</v>
      </c>
      <c r="I9989" s="73">
        <v>0</v>
      </c>
      <c r="J9989" s="272" t="s">
        <v>4231</v>
      </c>
      <c r="AL9989" s="144">
        <v>0.33333333333333337</v>
      </c>
      <c r="AM9989" s="144">
        <v>0</v>
      </c>
      <c r="AN9989" s="144">
        <v>0</v>
      </c>
      <c r="AO9989" s="145">
        <v>0</v>
      </c>
    </row>
    <row r="9990" spans="2:41" ht="14.5" hidden="1" x14ac:dyDescent="0.35">
      <c r="B9990" s="45" t="s">
        <v>3314</v>
      </c>
      <c r="C9990" s="54">
        <v>912219</v>
      </c>
      <c r="D9990" s="54">
        <v>912219</v>
      </c>
      <c r="E9990" s="60" t="s">
        <v>3233</v>
      </c>
      <c r="F9990" s="73">
        <v>0.33333333333333337</v>
      </c>
      <c r="G9990" s="73">
        <v>0</v>
      </c>
      <c r="H9990" s="73">
        <v>0</v>
      </c>
      <c r="I9990" s="73">
        <v>0</v>
      </c>
      <c r="J9990" s="272" t="s">
        <v>4231</v>
      </c>
      <c r="AL9990" s="144">
        <v>0.33333333333333337</v>
      </c>
      <c r="AM9990" s="144">
        <v>0</v>
      </c>
      <c r="AN9990" s="144">
        <v>0</v>
      </c>
      <c r="AO9990" s="145">
        <v>0</v>
      </c>
    </row>
    <row r="9991" spans="2:41" ht="14.5" hidden="1" x14ac:dyDescent="0.35">
      <c r="B9991" s="45" t="s">
        <v>3314</v>
      </c>
      <c r="C9991" s="54">
        <v>913051</v>
      </c>
      <c r="D9991" s="54">
        <v>913051</v>
      </c>
      <c r="E9991" s="60" t="s">
        <v>3233</v>
      </c>
      <c r="F9991" s="73">
        <v>0.33333333333333337</v>
      </c>
      <c r="G9991" s="73">
        <v>0</v>
      </c>
      <c r="H9991" s="73">
        <v>0</v>
      </c>
      <c r="I9991" s="73">
        <v>0</v>
      </c>
      <c r="J9991" s="272" t="s">
        <v>4231</v>
      </c>
      <c r="AL9991" s="144">
        <v>0.33333333333333337</v>
      </c>
      <c r="AM9991" s="144">
        <v>0</v>
      </c>
      <c r="AN9991" s="144">
        <v>0</v>
      </c>
      <c r="AO9991" s="145">
        <v>0</v>
      </c>
    </row>
    <row r="9992" spans="2:41" ht="14.5" hidden="1" x14ac:dyDescent="0.35">
      <c r="B9992" s="45" t="s">
        <v>3314</v>
      </c>
      <c r="C9992" s="54">
        <v>913292</v>
      </c>
      <c r="D9992" s="54">
        <v>913292</v>
      </c>
      <c r="E9992" s="60" t="s">
        <v>3233</v>
      </c>
      <c r="F9992" s="73">
        <v>0.33333333333333337</v>
      </c>
      <c r="G9992" s="73">
        <v>0</v>
      </c>
      <c r="H9992" s="73">
        <v>0</v>
      </c>
      <c r="I9992" s="73">
        <v>0</v>
      </c>
      <c r="J9992" s="272" t="s">
        <v>4231</v>
      </c>
      <c r="AL9992" s="144">
        <v>0.33333333333333337</v>
      </c>
      <c r="AM9992" s="144">
        <v>0</v>
      </c>
      <c r="AN9992" s="144">
        <v>0</v>
      </c>
      <c r="AO9992" s="145">
        <v>0</v>
      </c>
    </row>
    <row r="9993" spans="2:41" ht="14.5" hidden="1" x14ac:dyDescent="0.35">
      <c r="B9993" s="45" t="s">
        <v>3314</v>
      </c>
      <c r="C9993" s="54">
        <v>913297</v>
      </c>
      <c r="D9993" s="54">
        <v>913297</v>
      </c>
      <c r="E9993" s="60" t="s">
        <v>3233</v>
      </c>
      <c r="F9993" s="73">
        <v>0.33333333333333337</v>
      </c>
      <c r="G9993" s="73">
        <v>0</v>
      </c>
      <c r="H9993" s="73">
        <v>0</v>
      </c>
      <c r="I9993" s="73">
        <v>0</v>
      </c>
      <c r="J9993" s="272" t="s">
        <v>4231</v>
      </c>
      <c r="AL9993" s="144">
        <v>0.33333333333333337</v>
      </c>
      <c r="AM9993" s="144">
        <v>0</v>
      </c>
      <c r="AN9993" s="144">
        <v>0</v>
      </c>
      <c r="AO9993" s="145">
        <v>0</v>
      </c>
    </row>
    <row r="9994" spans="2:41" ht="14.5" hidden="1" x14ac:dyDescent="0.35">
      <c r="B9994" s="45" t="s">
        <v>3314</v>
      </c>
      <c r="C9994" s="54">
        <v>913487</v>
      </c>
      <c r="D9994" s="54">
        <v>913487</v>
      </c>
      <c r="E9994" s="60" t="s">
        <v>3233</v>
      </c>
      <c r="F9994" s="73">
        <v>0.33333333333333337</v>
      </c>
      <c r="G9994" s="73">
        <v>0</v>
      </c>
      <c r="H9994" s="73">
        <v>0</v>
      </c>
      <c r="I9994" s="73">
        <v>0</v>
      </c>
      <c r="J9994" s="272" t="s">
        <v>4231</v>
      </c>
      <c r="AL9994" s="144">
        <v>0.33333333333333337</v>
      </c>
      <c r="AM9994" s="144">
        <v>0</v>
      </c>
      <c r="AN9994" s="144">
        <v>0</v>
      </c>
      <c r="AO9994" s="145">
        <v>0</v>
      </c>
    </row>
    <row r="9995" spans="2:41" ht="14.5" hidden="1" x14ac:dyDescent="0.35">
      <c r="B9995" s="45" t="s">
        <v>3314</v>
      </c>
      <c r="C9995" s="54">
        <v>913552</v>
      </c>
      <c r="D9995" s="54">
        <v>913552</v>
      </c>
      <c r="E9995" s="60" t="s">
        <v>3233</v>
      </c>
      <c r="F9995" s="73">
        <v>0.33333333333333337</v>
      </c>
      <c r="G9995" s="73">
        <v>0</v>
      </c>
      <c r="H9995" s="73">
        <v>0</v>
      </c>
      <c r="I9995" s="73">
        <v>0</v>
      </c>
      <c r="J9995" s="272" t="s">
        <v>4231</v>
      </c>
      <c r="AL9995" s="144">
        <v>0.33333333333333337</v>
      </c>
      <c r="AM9995" s="144">
        <v>0</v>
      </c>
      <c r="AN9995" s="144">
        <v>0</v>
      </c>
      <c r="AO9995" s="145">
        <v>0</v>
      </c>
    </row>
    <row r="9996" spans="2:41" ht="14.5" hidden="1" x14ac:dyDescent="0.35">
      <c r="B9996" s="45" t="s">
        <v>3314</v>
      </c>
      <c r="C9996" s="54">
        <v>982046</v>
      </c>
      <c r="D9996" s="54">
        <v>982046</v>
      </c>
      <c r="E9996" s="60" t="s">
        <v>3233</v>
      </c>
      <c r="F9996" s="73">
        <v>0.33333333333333337</v>
      </c>
      <c r="G9996" s="73">
        <v>0</v>
      </c>
      <c r="H9996" s="73">
        <v>0</v>
      </c>
      <c r="I9996" s="73">
        <v>0</v>
      </c>
      <c r="J9996" s="272" t="s">
        <v>4231</v>
      </c>
      <c r="AL9996" s="144">
        <v>0.33333333333333337</v>
      </c>
      <c r="AM9996" s="144">
        <v>0</v>
      </c>
      <c r="AN9996" s="144">
        <v>0</v>
      </c>
      <c r="AO9996" s="145">
        <v>0</v>
      </c>
    </row>
    <row r="9997" spans="2:41" ht="14.5" hidden="1" x14ac:dyDescent="0.35">
      <c r="B9997" s="45" t="s">
        <v>3314</v>
      </c>
      <c r="C9997" s="54">
        <v>982049</v>
      </c>
      <c r="D9997" s="54">
        <v>982049</v>
      </c>
      <c r="E9997" s="60" t="s">
        <v>3233</v>
      </c>
      <c r="F9997" s="73">
        <v>0.33333333333333337</v>
      </c>
      <c r="G9997" s="73">
        <v>0</v>
      </c>
      <c r="H9997" s="73">
        <v>0</v>
      </c>
      <c r="I9997" s="73">
        <v>0</v>
      </c>
      <c r="J9997" s="272" t="s">
        <v>4231</v>
      </c>
      <c r="AL9997" s="144">
        <v>0.33333333333333337</v>
      </c>
      <c r="AM9997" s="144">
        <v>0</v>
      </c>
      <c r="AN9997" s="144">
        <v>0</v>
      </c>
      <c r="AO9997" s="145">
        <v>0</v>
      </c>
    </row>
    <row r="9998" spans="2:41" ht="14.5" hidden="1" x14ac:dyDescent="0.35">
      <c r="B9998" s="45" t="s">
        <v>3314</v>
      </c>
      <c r="C9998" s="54">
        <v>982053</v>
      </c>
      <c r="D9998" s="54">
        <v>982053</v>
      </c>
      <c r="E9998" s="60" t="s">
        <v>3233</v>
      </c>
      <c r="F9998" s="73">
        <v>0.33333333333333337</v>
      </c>
      <c r="G9998" s="73">
        <v>0</v>
      </c>
      <c r="H9998" s="73">
        <v>0</v>
      </c>
      <c r="I9998" s="73">
        <v>0</v>
      </c>
      <c r="J9998" s="272" t="s">
        <v>4231</v>
      </c>
      <c r="AL9998" s="144">
        <v>0.33333333333333337</v>
      </c>
      <c r="AM9998" s="144">
        <v>0</v>
      </c>
      <c r="AN9998" s="144">
        <v>0</v>
      </c>
      <c r="AO9998" s="145">
        <v>0</v>
      </c>
    </row>
    <row r="9999" spans="2:41" ht="14.5" hidden="1" x14ac:dyDescent="0.35">
      <c r="B9999" s="45" t="s">
        <v>3314</v>
      </c>
      <c r="C9999" s="54">
        <v>982059</v>
      </c>
      <c r="D9999" s="54">
        <v>982059</v>
      </c>
      <c r="E9999" s="60" t="s">
        <v>3233</v>
      </c>
      <c r="F9999" s="73">
        <v>0.33333333333333337</v>
      </c>
      <c r="G9999" s="73">
        <v>0</v>
      </c>
      <c r="H9999" s="73">
        <v>0</v>
      </c>
      <c r="I9999" s="73">
        <v>0</v>
      </c>
      <c r="J9999" s="272" t="s">
        <v>4231</v>
      </c>
      <c r="AL9999" s="144">
        <v>0.33333333333333337</v>
      </c>
      <c r="AM9999" s="144">
        <v>0</v>
      </c>
      <c r="AN9999" s="144">
        <v>0</v>
      </c>
      <c r="AO9999" s="145">
        <v>0</v>
      </c>
    </row>
    <row r="10000" spans="2:41" ht="14.5" hidden="1" x14ac:dyDescent="0.35">
      <c r="B10000" s="45" t="s">
        <v>3314</v>
      </c>
      <c r="C10000" s="54">
        <v>982063</v>
      </c>
      <c r="D10000" s="54">
        <v>982063</v>
      </c>
      <c r="E10000" s="60" t="s">
        <v>3233</v>
      </c>
      <c r="F10000" s="73">
        <v>0.33333333333333337</v>
      </c>
      <c r="G10000" s="73">
        <v>0</v>
      </c>
      <c r="H10000" s="73">
        <v>0</v>
      </c>
      <c r="I10000" s="73">
        <v>0</v>
      </c>
      <c r="J10000" s="272" t="s">
        <v>4231</v>
      </c>
      <c r="AL10000" s="144">
        <v>0.33333333333333337</v>
      </c>
      <c r="AM10000" s="144">
        <v>0</v>
      </c>
      <c r="AN10000" s="144">
        <v>0</v>
      </c>
      <c r="AO10000" s="145">
        <v>0</v>
      </c>
    </row>
    <row r="10001" spans="2:41" ht="14.5" hidden="1" x14ac:dyDescent="0.35">
      <c r="B10001" s="45" t="s">
        <v>3314</v>
      </c>
      <c r="C10001" s="54">
        <v>982068</v>
      </c>
      <c r="D10001" s="54">
        <v>982068</v>
      </c>
      <c r="E10001" s="60" t="s">
        <v>3233</v>
      </c>
      <c r="F10001" s="73">
        <v>0.33333333333333337</v>
      </c>
      <c r="G10001" s="73">
        <v>0</v>
      </c>
      <c r="H10001" s="73">
        <v>0</v>
      </c>
      <c r="I10001" s="73">
        <v>0</v>
      </c>
      <c r="J10001" s="272" t="s">
        <v>4231</v>
      </c>
      <c r="AL10001" s="144">
        <v>0.33333333333333337</v>
      </c>
      <c r="AM10001" s="144">
        <v>0</v>
      </c>
      <c r="AN10001" s="144">
        <v>0</v>
      </c>
      <c r="AO10001" s="145">
        <v>0</v>
      </c>
    </row>
    <row r="10002" spans="2:41" ht="14.5" hidden="1" x14ac:dyDescent="0.35">
      <c r="B10002" s="45" t="s">
        <v>3314</v>
      </c>
      <c r="C10002" s="54">
        <v>982144</v>
      </c>
      <c r="D10002" s="54">
        <v>982144</v>
      </c>
      <c r="E10002" s="60" t="s">
        <v>3233</v>
      </c>
      <c r="F10002" s="73">
        <v>0.33333333333333337</v>
      </c>
      <c r="G10002" s="73">
        <v>0</v>
      </c>
      <c r="H10002" s="73">
        <v>0</v>
      </c>
      <c r="I10002" s="73">
        <v>0</v>
      </c>
      <c r="J10002" s="272" t="s">
        <v>4231</v>
      </c>
      <c r="AL10002" s="144">
        <v>0.33333333333333337</v>
      </c>
      <c r="AM10002" s="144">
        <v>0</v>
      </c>
      <c r="AN10002" s="144">
        <v>0</v>
      </c>
      <c r="AO10002" s="145">
        <v>0</v>
      </c>
    </row>
    <row r="10003" spans="2:41" ht="14.5" hidden="1" x14ac:dyDescent="0.35">
      <c r="B10003" s="45" t="s">
        <v>3314</v>
      </c>
      <c r="C10003" s="54">
        <v>982162</v>
      </c>
      <c r="D10003" s="54">
        <v>982165</v>
      </c>
      <c r="E10003" s="60" t="s">
        <v>3233</v>
      </c>
      <c r="F10003" s="73">
        <v>0.33333333333333337</v>
      </c>
      <c r="G10003" s="73">
        <v>0</v>
      </c>
      <c r="H10003" s="73">
        <v>0</v>
      </c>
      <c r="I10003" s="73">
        <v>0</v>
      </c>
      <c r="J10003" s="272" t="s">
        <v>4231</v>
      </c>
      <c r="AL10003" s="144">
        <v>0.33333333333333337</v>
      </c>
      <c r="AM10003" s="144">
        <v>0</v>
      </c>
      <c r="AN10003" s="144">
        <v>0</v>
      </c>
      <c r="AO10003" s="145">
        <v>0</v>
      </c>
    </row>
    <row r="10004" spans="2:41" ht="14.5" hidden="1" x14ac:dyDescent="0.35">
      <c r="B10004" s="45" t="s">
        <v>3314</v>
      </c>
      <c r="C10004" s="54">
        <v>982550</v>
      </c>
      <c r="D10004" s="54">
        <v>982550</v>
      </c>
      <c r="E10004" s="60" t="s">
        <v>3233</v>
      </c>
      <c r="F10004" s="73">
        <v>0.33333333333333337</v>
      </c>
      <c r="G10004" s="73">
        <v>0</v>
      </c>
      <c r="H10004" s="73">
        <v>0</v>
      </c>
      <c r="I10004" s="73">
        <v>0</v>
      </c>
      <c r="J10004" s="272" t="s">
        <v>4231</v>
      </c>
      <c r="AL10004" s="144">
        <v>0.33333333333333337</v>
      </c>
      <c r="AM10004" s="144">
        <v>0</v>
      </c>
      <c r="AN10004" s="144">
        <v>0</v>
      </c>
      <c r="AO10004" s="145">
        <v>0</v>
      </c>
    </row>
    <row r="10005" spans="2:41" ht="14.5" hidden="1" x14ac:dyDescent="0.35">
      <c r="B10005" s="45" t="s">
        <v>3314</v>
      </c>
      <c r="C10005" s="54">
        <v>982736</v>
      </c>
      <c r="D10005" s="54">
        <v>982736</v>
      </c>
      <c r="E10005" s="60" t="s">
        <v>3233</v>
      </c>
      <c r="F10005" s="73">
        <v>0.33333333333333337</v>
      </c>
      <c r="G10005" s="73">
        <v>0</v>
      </c>
      <c r="H10005" s="73">
        <v>0</v>
      </c>
      <c r="I10005" s="73">
        <v>0</v>
      </c>
      <c r="J10005" s="272" t="s">
        <v>4231</v>
      </c>
      <c r="AL10005" s="144">
        <v>0.33333333333333337</v>
      </c>
      <c r="AM10005" s="144">
        <v>0</v>
      </c>
      <c r="AN10005" s="144">
        <v>0</v>
      </c>
      <c r="AO10005" s="145">
        <v>0</v>
      </c>
    </row>
    <row r="10006" spans="2:41" ht="14.5" hidden="1" x14ac:dyDescent="0.35">
      <c r="B10006" s="45" t="s">
        <v>3314</v>
      </c>
      <c r="C10006" s="54">
        <v>982849</v>
      </c>
      <c r="D10006" s="54">
        <v>982849</v>
      </c>
      <c r="E10006" s="60" t="s">
        <v>3233</v>
      </c>
      <c r="F10006" s="73">
        <v>0.33333333333333337</v>
      </c>
      <c r="G10006" s="73">
        <v>0</v>
      </c>
      <c r="H10006" s="73">
        <v>0</v>
      </c>
      <c r="I10006" s="73">
        <v>0</v>
      </c>
      <c r="J10006" s="272" t="s">
        <v>4231</v>
      </c>
      <c r="AL10006" s="144">
        <v>0.33333333333333337</v>
      </c>
      <c r="AM10006" s="144">
        <v>0</v>
      </c>
      <c r="AN10006" s="144">
        <v>0</v>
      </c>
      <c r="AO10006" s="145">
        <v>0</v>
      </c>
    </row>
    <row r="10007" spans="2:41" ht="14.5" hidden="1" x14ac:dyDescent="0.35">
      <c r="B10007" s="45" t="s">
        <v>3314</v>
      </c>
      <c r="C10007" s="54">
        <v>982906</v>
      </c>
      <c r="D10007" s="54">
        <v>982906</v>
      </c>
      <c r="E10007" s="60" t="s">
        <v>3233</v>
      </c>
      <c r="F10007" s="73">
        <v>0.33333333333333337</v>
      </c>
      <c r="G10007" s="73">
        <v>0</v>
      </c>
      <c r="H10007" s="73">
        <v>0</v>
      </c>
      <c r="I10007" s="73">
        <v>0</v>
      </c>
      <c r="J10007" s="272" t="s">
        <v>4231</v>
      </c>
      <c r="AL10007" s="144">
        <v>0.33333333333333337</v>
      </c>
      <c r="AM10007" s="144">
        <v>0</v>
      </c>
      <c r="AN10007" s="144">
        <v>0</v>
      </c>
      <c r="AO10007" s="145">
        <v>0</v>
      </c>
    </row>
    <row r="10008" spans="2:41" ht="14.5" hidden="1" x14ac:dyDescent="0.35">
      <c r="B10008" s="45" t="s">
        <v>3314</v>
      </c>
      <c r="C10008" s="54">
        <v>983011</v>
      </c>
      <c r="D10008" s="54">
        <v>983011</v>
      </c>
      <c r="E10008" s="60" t="s">
        <v>3233</v>
      </c>
      <c r="F10008" s="73">
        <v>0.33333333333333337</v>
      </c>
      <c r="G10008" s="73">
        <v>0</v>
      </c>
      <c r="H10008" s="73">
        <v>0</v>
      </c>
      <c r="I10008" s="73">
        <v>0</v>
      </c>
      <c r="J10008" s="272" t="s">
        <v>4231</v>
      </c>
      <c r="AL10008" s="144">
        <v>0.33333333333333337</v>
      </c>
      <c r="AM10008" s="144">
        <v>0</v>
      </c>
      <c r="AN10008" s="144">
        <v>0</v>
      </c>
      <c r="AO10008" s="145">
        <v>0</v>
      </c>
    </row>
    <row r="10009" spans="2:41" ht="14.5" hidden="1" x14ac:dyDescent="0.35">
      <c r="B10009" s="45" t="s">
        <v>3314</v>
      </c>
      <c r="C10009" s="54">
        <v>983321</v>
      </c>
      <c r="D10009" s="54">
        <v>983321</v>
      </c>
      <c r="E10009" s="60" t="s">
        <v>3233</v>
      </c>
      <c r="F10009" s="73">
        <v>0.33333333333333337</v>
      </c>
      <c r="G10009" s="73">
        <v>0</v>
      </c>
      <c r="H10009" s="73">
        <v>0</v>
      </c>
      <c r="I10009" s="73">
        <v>0</v>
      </c>
      <c r="J10009" s="272" t="s">
        <v>4231</v>
      </c>
      <c r="AL10009" s="144">
        <v>0.33333333333333337</v>
      </c>
      <c r="AM10009" s="144">
        <v>0</v>
      </c>
      <c r="AN10009" s="144">
        <v>0</v>
      </c>
      <c r="AO10009" s="145">
        <v>0</v>
      </c>
    </row>
    <row r="10010" spans="2:41" ht="14.5" hidden="1" x14ac:dyDescent="0.35">
      <c r="B10010" s="45" t="s">
        <v>3314</v>
      </c>
      <c r="C10010" s="54">
        <v>983451</v>
      </c>
      <c r="D10010" s="54">
        <v>983451</v>
      </c>
      <c r="E10010" s="60" t="s">
        <v>3233</v>
      </c>
      <c r="F10010" s="73">
        <v>0.33333333333333337</v>
      </c>
      <c r="G10010" s="73">
        <v>0</v>
      </c>
      <c r="H10010" s="73">
        <v>0</v>
      </c>
      <c r="I10010" s="73">
        <v>0</v>
      </c>
      <c r="J10010" s="272" t="s">
        <v>4231</v>
      </c>
      <c r="AL10010" s="144">
        <v>0.33333333333333337</v>
      </c>
      <c r="AM10010" s="144">
        <v>0</v>
      </c>
      <c r="AN10010" s="144">
        <v>0</v>
      </c>
      <c r="AO10010" s="145">
        <v>0</v>
      </c>
    </row>
    <row r="10011" spans="2:41" ht="14.5" hidden="1" x14ac:dyDescent="0.35">
      <c r="B10011" s="45" t="s">
        <v>3314</v>
      </c>
      <c r="C10011" s="54">
        <v>983515</v>
      </c>
      <c r="D10011" s="54">
        <v>983515</v>
      </c>
      <c r="E10011" s="60" t="s">
        <v>3233</v>
      </c>
      <c r="F10011" s="73">
        <v>0.33333333333333337</v>
      </c>
      <c r="G10011" s="73">
        <v>0</v>
      </c>
      <c r="H10011" s="73">
        <v>0</v>
      </c>
      <c r="I10011" s="73">
        <v>0</v>
      </c>
      <c r="J10011" s="272" t="s">
        <v>4231</v>
      </c>
      <c r="AL10011" s="144">
        <v>0.33333333333333337</v>
      </c>
      <c r="AM10011" s="144">
        <v>0</v>
      </c>
      <c r="AN10011" s="144">
        <v>0</v>
      </c>
      <c r="AO10011" s="145">
        <v>0</v>
      </c>
    </row>
    <row r="10012" spans="2:41" ht="14.5" hidden="1" x14ac:dyDescent="0.35">
      <c r="B10012" s="45" t="s">
        <v>3314</v>
      </c>
      <c r="C10012" s="54">
        <v>983565</v>
      </c>
      <c r="D10012" s="54">
        <v>983565</v>
      </c>
      <c r="E10012" s="60" t="s">
        <v>3233</v>
      </c>
      <c r="F10012" s="73">
        <v>0.33333333333333337</v>
      </c>
      <c r="G10012" s="73">
        <v>0</v>
      </c>
      <c r="H10012" s="73">
        <v>0</v>
      </c>
      <c r="I10012" s="73">
        <v>0</v>
      </c>
      <c r="J10012" s="272" t="s">
        <v>4231</v>
      </c>
      <c r="AL10012" s="144">
        <v>0.33333333333333337</v>
      </c>
      <c r="AM10012" s="144">
        <v>0</v>
      </c>
      <c r="AN10012" s="144">
        <v>0</v>
      </c>
      <c r="AO10012" s="145">
        <v>0</v>
      </c>
    </row>
    <row r="10013" spans="2:41" ht="14.5" hidden="1" x14ac:dyDescent="0.35">
      <c r="B10013" s="45" t="s">
        <v>3314</v>
      </c>
      <c r="C10013" s="54">
        <v>983701</v>
      </c>
      <c r="D10013" s="54">
        <v>983701</v>
      </c>
      <c r="E10013" s="60" t="s">
        <v>3233</v>
      </c>
      <c r="F10013" s="73">
        <v>0.33333333333333337</v>
      </c>
      <c r="G10013" s="73">
        <v>0</v>
      </c>
      <c r="H10013" s="73">
        <v>0</v>
      </c>
      <c r="I10013" s="73">
        <v>0</v>
      </c>
      <c r="J10013" s="272" t="s">
        <v>4231</v>
      </c>
      <c r="AL10013" s="144">
        <v>0.33333333333333337</v>
      </c>
      <c r="AM10013" s="144">
        <v>0</v>
      </c>
      <c r="AN10013" s="144">
        <v>0</v>
      </c>
      <c r="AO10013" s="145">
        <v>0</v>
      </c>
    </row>
    <row r="10014" spans="2:41" ht="14.5" hidden="1" x14ac:dyDescent="0.35">
      <c r="B10014" s="45" t="s">
        <v>3314</v>
      </c>
      <c r="C10014" s="54">
        <v>983749</v>
      </c>
      <c r="D10014" s="54">
        <v>983749</v>
      </c>
      <c r="E10014" s="60" t="s">
        <v>3233</v>
      </c>
      <c r="F10014" s="73">
        <v>0.33333333333333337</v>
      </c>
      <c r="G10014" s="73">
        <v>0</v>
      </c>
      <c r="H10014" s="73">
        <v>0</v>
      </c>
      <c r="I10014" s="73">
        <v>0</v>
      </c>
      <c r="J10014" s="272" t="s">
        <v>4231</v>
      </c>
      <c r="AL10014" s="144">
        <v>0.33333333333333337</v>
      </c>
      <c r="AM10014" s="144">
        <v>0</v>
      </c>
      <c r="AN10014" s="144">
        <v>0</v>
      </c>
      <c r="AO10014" s="145">
        <v>0</v>
      </c>
    </row>
    <row r="10015" spans="2:41" ht="14.5" hidden="1" x14ac:dyDescent="0.35">
      <c r="B10015" s="45" t="s">
        <v>3314</v>
      </c>
      <c r="C10015" s="54">
        <v>984184</v>
      </c>
      <c r="D10015" s="54">
        <v>984184</v>
      </c>
      <c r="E10015" s="60" t="s">
        <v>3233</v>
      </c>
      <c r="F10015" s="73">
        <v>0.33333333333333337</v>
      </c>
      <c r="G10015" s="73">
        <v>0</v>
      </c>
      <c r="H10015" s="73">
        <v>0</v>
      </c>
      <c r="I10015" s="73">
        <v>0</v>
      </c>
      <c r="J10015" s="272" t="s">
        <v>4231</v>
      </c>
      <c r="AL10015" s="144">
        <v>0.33333333333333337</v>
      </c>
      <c r="AM10015" s="144">
        <v>0</v>
      </c>
      <c r="AN10015" s="144">
        <v>0</v>
      </c>
      <c r="AO10015" s="145">
        <v>0</v>
      </c>
    </row>
    <row r="10016" spans="2:41" ht="14.5" hidden="1" x14ac:dyDescent="0.35">
      <c r="B10016" s="45" t="s">
        <v>3314</v>
      </c>
      <c r="C10016" s="54">
        <v>984222</v>
      </c>
      <c r="D10016" s="54">
        <v>984222</v>
      </c>
      <c r="E10016" s="60" t="s">
        <v>3233</v>
      </c>
      <c r="F10016" s="73">
        <v>0.33333333333333337</v>
      </c>
      <c r="G10016" s="73">
        <v>0</v>
      </c>
      <c r="H10016" s="73">
        <v>0</v>
      </c>
      <c r="I10016" s="73">
        <v>0</v>
      </c>
      <c r="J10016" s="272" t="s">
        <v>4231</v>
      </c>
      <c r="AL10016" s="144">
        <v>0.33333333333333337</v>
      </c>
      <c r="AM10016" s="144">
        <v>0</v>
      </c>
      <c r="AN10016" s="144">
        <v>0</v>
      </c>
      <c r="AO10016" s="145">
        <v>0</v>
      </c>
    </row>
    <row r="10017" spans="2:41" ht="14.5" hidden="1" x14ac:dyDescent="0.35">
      <c r="B10017" s="45" t="s">
        <v>3314</v>
      </c>
      <c r="C10017" s="54">
        <v>984313</v>
      </c>
      <c r="D10017" s="54">
        <v>984313</v>
      </c>
      <c r="E10017" s="60" t="s">
        <v>3233</v>
      </c>
      <c r="F10017" s="73">
        <v>0.33333333333333337</v>
      </c>
      <c r="G10017" s="73">
        <v>0</v>
      </c>
      <c r="H10017" s="73">
        <v>0</v>
      </c>
      <c r="I10017" s="73">
        <v>0</v>
      </c>
      <c r="J10017" s="272" t="s">
        <v>4231</v>
      </c>
      <c r="AL10017" s="144">
        <v>0.33333333333333337</v>
      </c>
      <c r="AM10017" s="144">
        <v>0</v>
      </c>
      <c r="AN10017" s="144">
        <v>0</v>
      </c>
      <c r="AO10017" s="145">
        <v>0</v>
      </c>
    </row>
    <row r="10018" spans="2:41" ht="14.5" hidden="1" x14ac:dyDescent="0.35">
      <c r="B10018" s="45" t="s">
        <v>3314</v>
      </c>
      <c r="C10018" s="54">
        <v>984317</v>
      </c>
      <c r="D10018" s="54">
        <v>984317</v>
      </c>
      <c r="E10018" s="60" t="s">
        <v>3233</v>
      </c>
      <c r="F10018" s="73">
        <v>0.33333333333333337</v>
      </c>
      <c r="G10018" s="73">
        <v>0</v>
      </c>
      <c r="H10018" s="73">
        <v>0</v>
      </c>
      <c r="I10018" s="73">
        <v>0</v>
      </c>
      <c r="J10018" s="272" t="s">
        <v>4231</v>
      </c>
      <c r="AL10018" s="144">
        <v>0.33333333333333337</v>
      </c>
      <c r="AM10018" s="144">
        <v>0</v>
      </c>
      <c r="AN10018" s="144">
        <v>0</v>
      </c>
      <c r="AO10018" s="145">
        <v>0</v>
      </c>
    </row>
    <row r="10019" spans="2:41" ht="14.5" hidden="1" x14ac:dyDescent="0.35">
      <c r="B10019" s="45" t="s">
        <v>3314</v>
      </c>
      <c r="C10019" s="54">
        <v>984459</v>
      </c>
      <c r="D10019" s="54">
        <v>984459</v>
      </c>
      <c r="E10019" s="60" t="s">
        <v>3233</v>
      </c>
      <c r="F10019" s="73">
        <v>0.33333333333333337</v>
      </c>
      <c r="G10019" s="73">
        <v>0</v>
      </c>
      <c r="H10019" s="73">
        <v>0</v>
      </c>
      <c r="I10019" s="73">
        <v>0</v>
      </c>
      <c r="J10019" s="272" t="s">
        <v>4231</v>
      </c>
      <c r="AL10019" s="144">
        <v>0.33333333333333337</v>
      </c>
      <c r="AM10019" s="144">
        <v>0</v>
      </c>
      <c r="AN10019" s="144">
        <v>0</v>
      </c>
      <c r="AO10019" s="145">
        <v>0</v>
      </c>
    </row>
    <row r="10020" spans="2:41" ht="14.5" hidden="1" x14ac:dyDescent="0.35">
      <c r="B10020" s="45" t="s">
        <v>3314</v>
      </c>
      <c r="C10020" s="54">
        <v>984469</v>
      </c>
      <c r="D10020" s="54">
        <v>984469</v>
      </c>
      <c r="E10020" s="60" t="s">
        <v>3233</v>
      </c>
      <c r="F10020" s="73">
        <v>0.33333333333333337</v>
      </c>
      <c r="G10020" s="73">
        <v>0</v>
      </c>
      <c r="H10020" s="73">
        <v>0</v>
      </c>
      <c r="I10020" s="73">
        <v>0</v>
      </c>
      <c r="J10020" s="272" t="s">
        <v>4231</v>
      </c>
      <c r="AL10020" s="144">
        <v>0.33333333333333337</v>
      </c>
      <c r="AM10020" s="144">
        <v>0</v>
      </c>
      <c r="AN10020" s="144">
        <v>0</v>
      </c>
      <c r="AO10020" s="145">
        <v>0</v>
      </c>
    </row>
    <row r="10021" spans="2:41" ht="14.5" hidden="1" x14ac:dyDescent="0.35">
      <c r="B10021" s="45" t="s">
        <v>3314</v>
      </c>
      <c r="C10021" s="54">
        <v>984655</v>
      </c>
      <c r="D10021" s="54">
        <v>984655</v>
      </c>
      <c r="E10021" s="60" t="s">
        <v>3233</v>
      </c>
      <c r="F10021" s="73">
        <v>0.33333333333333337</v>
      </c>
      <c r="G10021" s="73">
        <v>0</v>
      </c>
      <c r="H10021" s="73">
        <v>0</v>
      </c>
      <c r="I10021" s="73">
        <v>0</v>
      </c>
      <c r="J10021" s="272" t="s">
        <v>4231</v>
      </c>
      <c r="AL10021" s="144">
        <v>0.33333333333333337</v>
      </c>
      <c r="AM10021" s="144">
        <v>0</v>
      </c>
      <c r="AN10021" s="144">
        <v>0</v>
      </c>
      <c r="AO10021" s="145">
        <v>0</v>
      </c>
    </row>
    <row r="10022" spans="2:41" ht="14.5" hidden="1" x14ac:dyDescent="0.35">
      <c r="B10022" s="45" t="s">
        <v>3314</v>
      </c>
      <c r="C10022" s="54">
        <v>984763</v>
      </c>
      <c r="D10022" s="54">
        <v>984763</v>
      </c>
      <c r="E10022" s="60" t="s">
        <v>3233</v>
      </c>
      <c r="F10022" s="73">
        <v>0.33333333333333337</v>
      </c>
      <c r="G10022" s="73">
        <v>0</v>
      </c>
      <c r="H10022" s="73">
        <v>0</v>
      </c>
      <c r="I10022" s="73">
        <v>0</v>
      </c>
      <c r="J10022" s="272" t="s">
        <v>4231</v>
      </c>
      <c r="AL10022" s="144">
        <v>0.33333333333333337</v>
      </c>
      <c r="AM10022" s="144">
        <v>0</v>
      </c>
      <c r="AN10022" s="144">
        <v>0</v>
      </c>
      <c r="AO10022" s="145">
        <v>0</v>
      </c>
    </row>
    <row r="10023" spans="2:41" ht="14.5" hidden="1" x14ac:dyDescent="0.35">
      <c r="B10023" s="45" t="s">
        <v>3314</v>
      </c>
      <c r="C10023" s="54">
        <v>118432</v>
      </c>
      <c r="D10023" s="54">
        <v>118432</v>
      </c>
      <c r="E10023" s="60" t="s">
        <v>3233</v>
      </c>
      <c r="F10023" s="73">
        <v>0.33333333333333337</v>
      </c>
      <c r="G10023" s="73">
        <v>0</v>
      </c>
      <c r="H10023" s="73">
        <v>0</v>
      </c>
      <c r="I10023" s="73">
        <v>0</v>
      </c>
      <c r="J10023" s="272" t="s">
        <v>4231</v>
      </c>
      <c r="AL10023" s="144">
        <v>0.33333333333333337</v>
      </c>
      <c r="AM10023" s="144">
        <v>0</v>
      </c>
      <c r="AN10023" s="144">
        <v>0</v>
      </c>
      <c r="AO10023" s="145">
        <v>0</v>
      </c>
    </row>
    <row r="10024" spans="2:41" ht="14.5" hidden="1" x14ac:dyDescent="0.35">
      <c r="B10024" s="45" t="s">
        <v>3314</v>
      </c>
      <c r="C10024" s="54">
        <v>900037</v>
      </c>
      <c r="D10024" s="54">
        <v>900037</v>
      </c>
      <c r="E10024" s="60" t="s">
        <v>3234</v>
      </c>
      <c r="F10024" s="73">
        <v>0.4</v>
      </c>
      <c r="G10024" s="73">
        <v>0</v>
      </c>
      <c r="H10024" s="73">
        <v>0</v>
      </c>
      <c r="I10024" s="73">
        <v>0</v>
      </c>
      <c r="J10024" s="272" t="s">
        <v>4231</v>
      </c>
      <c r="AL10024" s="144">
        <v>0.4</v>
      </c>
      <c r="AM10024" s="144">
        <v>0</v>
      </c>
      <c r="AN10024" s="144">
        <v>0</v>
      </c>
      <c r="AO10024" s="145">
        <v>0</v>
      </c>
    </row>
    <row r="10025" spans="2:41" ht="14.5" hidden="1" x14ac:dyDescent="0.35">
      <c r="B10025" s="45" t="s">
        <v>3314</v>
      </c>
      <c r="C10025" s="54">
        <v>900070</v>
      </c>
      <c r="D10025" s="54">
        <v>900071</v>
      </c>
      <c r="E10025" s="60" t="s">
        <v>3234</v>
      </c>
      <c r="F10025" s="73">
        <v>0.4</v>
      </c>
      <c r="G10025" s="73">
        <v>0</v>
      </c>
      <c r="H10025" s="73">
        <v>0</v>
      </c>
      <c r="I10025" s="73">
        <v>0</v>
      </c>
      <c r="J10025" s="272" t="s">
        <v>4231</v>
      </c>
      <c r="AL10025" s="144">
        <v>0.4</v>
      </c>
      <c r="AM10025" s="144">
        <v>0</v>
      </c>
      <c r="AN10025" s="144">
        <v>0</v>
      </c>
      <c r="AO10025" s="145">
        <v>0</v>
      </c>
    </row>
    <row r="10026" spans="2:41" ht="14.5" hidden="1" x14ac:dyDescent="0.35">
      <c r="B10026" s="45" t="s">
        <v>3314</v>
      </c>
      <c r="C10026" s="54">
        <v>900076</v>
      </c>
      <c r="D10026" s="54">
        <v>900076</v>
      </c>
      <c r="E10026" s="60" t="s">
        <v>3234</v>
      </c>
      <c r="F10026" s="73">
        <v>0.4</v>
      </c>
      <c r="G10026" s="73">
        <v>0</v>
      </c>
      <c r="H10026" s="73">
        <v>0</v>
      </c>
      <c r="I10026" s="73">
        <v>0</v>
      </c>
      <c r="J10026" s="272" t="s">
        <v>4231</v>
      </c>
      <c r="AL10026" s="144">
        <v>0.4</v>
      </c>
      <c r="AM10026" s="144">
        <v>0</v>
      </c>
      <c r="AN10026" s="144">
        <v>0</v>
      </c>
      <c r="AO10026" s="145">
        <v>0</v>
      </c>
    </row>
    <row r="10027" spans="2:41" ht="14.5" hidden="1" x14ac:dyDescent="0.35">
      <c r="B10027" s="45" t="s">
        <v>3314</v>
      </c>
      <c r="C10027" s="54">
        <v>900078</v>
      </c>
      <c r="D10027" s="54">
        <v>900078</v>
      </c>
      <c r="E10027" s="60" t="s">
        <v>3234</v>
      </c>
      <c r="F10027" s="73">
        <v>0.4</v>
      </c>
      <c r="G10027" s="73">
        <v>0</v>
      </c>
      <c r="H10027" s="73">
        <v>0</v>
      </c>
      <c r="I10027" s="73">
        <v>0</v>
      </c>
      <c r="J10027" s="272" t="s">
        <v>4231</v>
      </c>
      <c r="AL10027" s="144">
        <v>0.4</v>
      </c>
      <c r="AM10027" s="144">
        <v>0</v>
      </c>
      <c r="AN10027" s="144">
        <v>0</v>
      </c>
      <c r="AO10027" s="145">
        <v>0</v>
      </c>
    </row>
    <row r="10028" spans="2:41" ht="14.5" hidden="1" x14ac:dyDescent="0.35">
      <c r="B10028" s="45" t="s">
        <v>3314</v>
      </c>
      <c r="C10028" s="54">
        <v>900315</v>
      </c>
      <c r="D10028" s="54">
        <v>900315</v>
      </c>
      <c r="E10028" s="60" t="s">
        <v>3234</v>
      </c>
      <c r="F10028" s="73">
        <v>0.4</v>
      </c>
      <c r="G10028" s="73">
        <v>0</v>
      </c>
      <c r="H10028" s="73">
        <v>0</v>
      </c>
      <c r="I10028" s="73">
        <v>0</v>
      </c>
      <c r="J10028" s="272" t="s">
        <v>4231</v>
      </c>
      <c r="AL10028" s="144">
        <v>0.4</v>
      </c>
      <c r="AM10028" s="144">
        <v>0</v>
      </c>
      <c r="AN10028" s="144">
        <v>0</v>
      </c>
      <c r="AO10028" s="145">
        <v>0</v>
      </c>
    </row>
    <row r="10029" spans="2:41" ht="14.5" hidden="1" x14ac:dyDescent="0.35">
      <c r="B10029" s="45" t="s">
        <v>3314</v>
      </c>
      <c r="C10029" s="54">
        <v>900503</v>
      </c>
      <c r="D10029" s="54">
        <v>900503</v>
      </c>
      <c r="E10029" s="60" t="s">
        <v>3234</v>
      </c>
      <c r="F10029" s="73">
        <v>0.4</v>
      </c>
      <c r="G10029" s="73">
        <v>0</v>
      </c>
      <c r="H10029" s="73">
        <v>0</v>
      </c>
      <c r="I10029" s="73">
        <v>0</v>
      </c>
      <c r="J10029" s="272" t="s">
        <v>4231</v>
      </c>
      <c r="AL10029" s="144">
        <v>0.4</v>
      </c>
      <c r="AM10029" s="144">
        <v>0</v>
      </c>
      <c r="AN10029" s="144">
        <v>0</v>
      </c>
      <c r="AO10029" s="145">
        <v>0</v>
      </c>
    </row>
    <row r="10030" spans="2:41" ht="14.5" hidden="1" x14ac:dyDescent="0.35">
      <c r="B10030" s="45" t="s">
        <v>3314</v>
      </c>
      <c r="C10030" s="54">
        <v>900660</v>
      </c>
      <c r="D10030" s="54">
        <v>900660</v>
      </c>
      <c r="E10030" s="60" t="s">
        <v>3234</v>
      </c>
      <c r="F10030" s="73">
        <v>0.4</v>
      </c>
      <c r="G10030" s="73">
        <v>0</v>
      </c>
      <c r="H10030" s="73">
        <v>0</v>
      </c>
      <c r="I10030" s="73">
        <v>0</v>
      </c>
      <c r="J10030" s="272" t="s">
        <v>4231</v>
      </c>
      <c r="AL10030" s="144">
        <v>0.4</v>
      </c>
      <c r="AM10030" s="144">
        <v>0</v>
      </c>
      <c r="AN10030" s="144">
        <v>0</v>
      </c>
      <c r="AO10030" s="145">
        <v>0</v>
      </c>
    </row>
    <row r="10031" spans="2:41" ht="14.5" hidden="1" x14ac:dyDescent="0.35">
      <c r="B10031" s="45" t="s">
        <v>3314</v>
      </c>
      <c r="C10031" s="54">
        <v>900835</v>
      </c>
      <c r="D10031" s="54">
        <v>900835</v>
      </c>
      <c r="E10031" s="60" t="s">
        <v>3234</v>
      </c>
      <c r="F10031" s="73">
        <v>0.4</v>
      </c>
      <c r="G10031" s="73">
        <v>0</v>
      </c>
      <c r="H10031" s="73">
        <v>0</v>
      </c>
      <c r="I10031" s="73">
        <v>0</v>
      </c>
      <c r="J10031" s="272" t="s">
        <v>4231</v>
      </c>
      <c r="AL10031" s="144">
        <v>0.4</v>
      </c>
      <c r="AM10031" s="144">
        <v>0</v>
      </c>
      <c r="AN10031" s="144">
        <v>0</v>
      </c>
      <c r="AO10031" s="145">
        <v>0</v>
      </c>
    </row>
    <row r="10032" spans="2:41" ht="14.5" hidden="1" x14ac:dyDescent="0.35">
      <c r="B10032" s="45" t="s">
        <v>3314</v>
      </c>
      <c r="C10032" s="54">
        <v>900952</v>
      </c>
      <c r="D10032" s="54">
        <v>900952</v>
      </c>
      <c r="E10032" s="60" t="s">
        <v>3234</v>
      </c>
      <c r="F10032" s="73">
        <v>0.4</v>
      </c>
      <c r="G10032" s="73">
        <v>0</v>
      </c>
      <c r="H10032" s="73">
        <v>0</v>
      </c>
      <c r="I10032" s="73">
        <v>0</v>
      </c>
      <c r="J10032" s="272" t="s">
        <v>4231</v>
      </c>
      <c r="AL10032" s="144">
        <v>0.4</v>
      </c>
      <c r="AM10032" s="144">
        <v>0</v>
      </c>
      <c r="AN10032" s="144">
        <v>0</v>
      </c>
      <c r="AO10032" s="145">
        <v>0</v>
      </c>
    </row>
    <row r="10033" spans="2:41" ht="14.5" hidden="1" x14ac:dyDescent="0.35">
      <c r="B10033" s="45" t="s">
        <v>3314</v>
      </c>
      <c r="C10033" s="54">
        <v>901242</v>
      </c>
      <c r="D10033" s="54">
        <v>901242</v>
      </c>
      <c r="E10033" s="60" t="s">
        <v>3234</v>
      </c>
      <c r="F10033" s="73">
        <v>0.4</v>
      </c>
      <c r="G10033" s="73">
        <v>0</v>
      </c>
      <c r="H10033" s="73">
        <v>0</v>
      </c>
      <c r="I10033" s="73">
        <v>0</v>
      </c>
      <c r="J10033" s="272" t="s">
        <v>4231</v>
      </c>
      <c r="AL10033" s="144">
        <v>0.4</v>
      </c>
      <c r="AM10033" s="144">
        <v>0</v>
      </c>
      <c r="AN10033" s="144">
        <v>0</v>
      </c>
      <c r="AO10033" s="145">
        <v>0</v>
      </c>
    </row>
    <row r="10034" spans="2:41" ht="14.5" hidden="1" x14ac:dyDescent="0.35">
      <c r="B10034" s="45" t="s">
        <v>3314</v>
      </c>
      <c r="C10034" s="54">
        <v>901371</v>
      </c>
      <c r="D10034" s="54">
        <v>901371</v>
      </c>
      <c r="E10034" s="60" t="s">
        <v>3234</v>
      </c>
      <c r="F10034" s="73">
        <v>0.4</v>
      </c>
      <c r="G10034" s="73">
        <v>0</v>
      </c>
      <c r="H10034" s="73">
        <v>0</v>
      </c>
      <c r="I10034" s="73">
        <v>0</v>
      </c>
      <c r="J10034" s="272" t="s">
        <v>4231</v>
      </c>
      <c r="AL10034" s="144">
        <v>0.4</v>
      </c>
      <c r="AM10034" s="144">
        <v>0</v>
      </c>
      <c r="AN10034" s="144">
        <v>0</v>
      </c>
      <c r="AO10034" s="145">
        <v>0</v>
      </c>
    </row>
    <row r="10035" spans="2:41" ht="14.5" hidden="1" x14ac:dyDescent="0.35">
      <c r="B10035" s="45" t="s">
        <v>3314</v>
      </c>
      <c r="C10035" s="54">
        <v>901506</v>
      </c>
      <c r="D10035" s="54">
        <v>901506</v>
      </c>
      <c r="E10035" s="60" t="s">
        <v>3234</v>
      </c>
      <c r="F10035" s="73">
        <v>0.4</v>
      </c>
      <c r="G10035" s="73">
        <v>0</v>
      </c>
      <c r="H10035" s="73">
        <v>0</v>
      </c>
      <c r="I10035" s="73">
        <v>0</v>
      </c>
      <c r="J10035" s="272" t="s">
        <v>4231</v>
      </c>
      <c r="AL10035" s="144">
        <v>0.4</v>
      </c>
      <c r="AM10035" s="144">
        <v>0</v>
      </c>
      <c r="AN10035" s="144">
        <v>0</v>
      </c>
      <c r="AO10035" s="145">
        <v>0</v>
      </c>
    </row>
    <row r="10036" spans="2:41" ht="14.5" hidden="1" x14ac:dyDescent="0.35">
      <c r="B10036" s="45" t="s">
        <v>3314</v>
      </c>
      <c r="C10036" s="54">
        <v>901691</v>
      </c>
      <c r="D10036" s="54">
        <v>901692</v>
      </c>
      <c r="E10036" s="60" t="s">
        <v>3234</v>
      </c>
      <c r="F10036" s="73">
        <v>0.4</v>
      </c>
      <c r="G10036" s="73">
        <v>0</v>
      </c>
      <c r="H10036" s="73">
        <v>0</v>
      </c>
      <c r="I10036" s="73">
        <v>0</v>
      </c>
      <c r="J10036" s="272" t="s">
        <v>4231</v>
      </c>
      <c r="AL10036" s="144">
        <v>0.4</v>
      </c>
      <c r="AM10036" s="144">
        <v>0</v>
      </c>
      <c r="AN10036" s="144">
        <v>0</v>
      </c>
      <c r="AO10036" s="145">
        <v>0</v>
      </c>
    </row>
    <row r="10037" spans="2:41" ht="14.5" hidden="1" x14ac:dyDescent="0.35">
      <c r="B10037" s="45" t="s">
        <v>3314</v>
      </c>
      <c r="C10037" s="54">
        <v>901694</v>
      </c>
      <c r="D10037" s="54">
        <v>901695</v>
      </c>
      <c r="E10037" s="60" t="s">
        <v>3234</v>
      </c>
      <c r="F10037" s="73">
        <v>0.4</v>
      </c>
      <c r="G10037" s="73">
        <v>0</v>
      </c>
      <c r="H10037" s="73">
        <v>0</v>
      </c>
      <c r="I10037" s="73">
        <v>0</v>
      </c>
      <c r="J10037" s="272" t="s">
        <v>4231</v>
      </c>
      <c r="AL10037" s="144">
        <v>0.4</v>
      </c>
      <c r="AM10037" s="144">
        <v>0</v>
      </c>
      <c r="AN10037" s="144">
        <v>0</v>
      </c>
      <c r="AO10037" s="145">
        <v>0</v>
      </c>
    </row>
    <row r="10038" spans="2:41" ht="14.5" hidden="1" x14ac:dyDescent="0.35">
      <c r="B10038" s="45" t="s">
        <v>3314</v>
      </c>
      <c r="C10038" s="54">
        <v>901697</v>
      </c>
      <c r="D10038" s="54">
        <v>901699</v>
      </c>
      <c r="E10038" s="60" t="s">
        <v>3234</v>
      </c>
      <c r="F10038" s="73">
        <v>0.4</v>
      </c>
      <c r="G10038" s="73">
        <v>0</v>
      </c>
      <c r="H10038" s="73">
        <v>0</v>
      </c>
      <c r="I10038" s="73">
        <v>0</v>
      </c>
      <c r="J10038" s="272" t="s">
        <v>4231</v>
      </c>
      <c r="AL10038" s="144">
        <v>0.4</v>
      </c>
      <c r="AM10038" s="144">
        <v>0</v>
      </c>
      <c r="AN10038" s="144">
        <v>0</v>
      </c>
      <c r="AO10038" s="145">
        <v>0</v>
      </c>
    </row>
    <row r="10039" spans="2:41" ht="14.5" hidden="1" x14ac:dyDescent="0.35">
      <c r="B10039" s="45" t="s">
        <v>3314</v>
      </c>
      <c r="C10039" s="54">
        <v>901760</v>
      </c>
      <c r="D10039" s="54">
        <v>901760</v>
      </c>
      <c r="E10039" s="60" t="s">
        <v>3234</v>
      </c>
      <c r="F10039" s="73">
        <v>0.4</v>
      </c>
      <c r="G10039" s="73">
        <v>0</v>
      </c>
      <c r="H10039" s="73">
        <v>0</v>
      </c>
      <c r="I10039" s="73">
        <v>0</v>
      </c>
      <c r="J10039" s="272" t="s">
        <v>4231</v>
      </c>
      <c r="AL10039" s="144">
        <v>0.4</v>
      </c>
      <c r="AM10039" s="144">
        <v>0</v>
      </c>
      <c r="AN10039" s="144">
        <v>0</v>
      </c>
      <c r="AO10039" s="145">
        <v>0</v>
      </c>
    </row>
    <row r="10040" spans="2:41" ht="14.5" hidden="1" x14ac:dyDescent="0.35">
      <c r="B10040" s="45" t="s">
        <v>3314</v>
      </c>
      <c r="C10040" s="54">
        <v>901839</v>
      </c>
      <c r="D10040" s="54">
        <v>901839</v>
      </c>
      <c r="E10040" s="60" t="s">
        <v>3234</v>
      </c>
      <c r="F10040" s="73">
        <v>0.4</v>
      </c>
      <c r="G10040" s="73">
        <v>0</v>
      </c>
      <c r="H10040" s="73">
        <v>0</v>
      </c>
      <c r="I10040" s="73">
        <v>0</v>
      </c>
      <c r="J10040" s="272" t="s">
        <v>4231</v>
      </c>
      <c r="AL10040" s="144">
        <v>0.4</v>
      </c>
      <c r="AM10040" s="144">
        <v>0</v>
      </c>
      <c r="AN10040" s="144">
        <v>0</v>
      </c>
      <c r="AO10040" s="145">
        <v>0</v>
      </c>
    </row>
    <row r="10041" spans="2:41" ht="14.5" hidden="1" x14ac:dyDescent="0.35">
      <c r="B10041" s="45" t="s">
        <v>3314</v>
      </c>
      <c r="C10041" s="54">
        <v>901925</v>
      </c>
      <c r="D10041" s="54">
        <v>901925</v>
      </c>
      <c r="E10041" s="60" t="s">
        <v>3234</v>
      </c>
      <c r="F10041" s="73">
        <v>0.4</v>
      </c>
      <c r="G10041" s="73">
        <v>0</v>
      </c>
      <c r="H10041" s="73">
        <v>0</v>
      </c>
      <c r="I10041" s="73">
        <v>0</v>
      </c>
      <c r="J10041" s="272" t="s">
        <v>4231</v>
      </c>
      <c r="AL10041" s="144">
        <v>0.4</v>
      </c>
      <c r="AM10041" s="144">
        <v>0</v>
      </c>
      <c r="AN10041" s="144">
        <v>0</v>
      </c>
      <c r="AO10041" s="145">
        <v>0</v>
      </c>
    </row>
    <row r="10042" spans="2:41" ht="14.5" hidden="1" x14ac:dyDescent="0.35">
      <c r="B10042" s="45" t="s">
        <v>3314</v>
      </c>
      <c r="C10042" s="54">
        <v>901941</v>
      </c>
      <c r="D10042" s="54">
        <v>901941</v>
      </c>
      <c r="E10042" s="60" t="s">
        <v>3234</v>
      </c>
      <c r="F10042" s="73">
        <v>0.4</v>
      </c>
      <c r="G10042" s="73">
        <v>0</v>
      </c>
      <c r="H10042" s="73">
        <v>0</v>
      </c>
      <c r="I10042" s="73">
        <v>0</v>
      </c>
      <c r="J10042" s="272" t="s">
        <v>4231</v>
      </c>
      <c r="AL10042" s="144">
        <v>0.4</v>
      </c>
      <c r="AM10042" s="144">
        <v>0</v>
      </c>
      <c r="AN10042" s="144">
        <v>0</v>
      </c>
      <c r="AO10042" s="145">
        <v>0</v>
      </c>
    </row>
    <row r="10043" spans="2:41" ht="14.5" hidden="1" x14ac:dyDescent="0.35">
      <c r="B10043" s="45" t="s">
        <v>3314</v>
      </c>
      <c r="C10043" s="54">
        <v>901943</v>
      </c>
      <c r="D10043" s="54">
        <v>901945</v>
      </c>
      <c r="E10043" s="60" t="s">
        <v>3234</v>
      </c>
      <c r="F10043" s="73">
        <v>0.4</v>
      </c>
      <c r="G10043" s="73">
        <v>0</v>
      </c>
      <c r="H10043" s="73">
        <v>0</v>
      </c>
      <c r="I10043" s="73">
        <v>0</v>
      </c>
      <c r="J10043" s="272" t="s">
        <v>4231</v>
      </c>
      <c r="AL10043" s="144">
        <v>0.4</v>
      </c>
      <c r="AM10043" s="144">
        <v>0</v>
      </c>
      <c r="AN10043" s="144">
        <v>0</v>
      </c>
      <c r="AO10043" s="145">
        <v>0</v>
      </c>
    </row>
    <row r="10044" spans="2:41" ht="14.5" hidden="1" x14ac:dyDescent="0.35">
      <c r="B10044" s="45" t="s">
        <v>3314</v>
      </c>
      <c r="C10044" s="54">
        <v>901947</v>
      </c>
      <c r="D10044" s="54">
        <v>901948</v>
      </c>
      <c r="E10044" s="60" t="s">
        <v>3234</v>
      </c>
      <c r="F10044" s="73">
        <v>0.4</v>
      </c>
      <c r="G10044" s="73">
        <v>0</v>
      </c>
      <c r="H10044" s="73">
        <v>0</v>
      </c>
      <c r="I10044" s="73">
        <v>0</v>
      </c>
      <c r="J10044" s="272" t="s">
        <v>4231</v>
      </c>
      <c r="AL10044" s="144">
        <v>0.4</v>
      </c>
      <c r="AM10044" s="144">
        <v>0</v>
      </c>
      <c r="AN10044" s="144">
        <v>0</v>
      </c>
      <c r="AO10044" s="145">
        <v>0</v>
      </c>
    </row>
    <row r="10045" spans="2:41" ht="14.5" hidden="1" x14ac:dyDescent="0.35">
      <c r="B10045" s="45" t="s">
        <v>3314</v>
      </c>
      <c r="C10045" s="54">
        <v>902018</v>
      </c>
      <c r="D10045" s="54">
        <v>902018</v>
      </c>
      <c r="E10045" s="60" t="s">
        <v>3234</v>
      </c>
      <c r="F10045" s="73">
        <v>0.4</v>
      </c>
      <c r="G10045" s="73">
        <v>0</v>
      </c>
      <c r="H10045" s="73">
        <v>0</v>
      </c>
      <c r="I10045" s="73">
        <v>0</v>
      </c>
      <c r="J10045" s="272" t="s">
        <v>4231</v>
      </c>
      <c r="AL10045" s="144">
        <v>0.4</v>
      </c>
      <c r="AM10045" s="144">
        <v>0</v>
      </c>
      <c r="AN10045" s="144">
        <v>0</v>
      </c>
      <c r="AO10045" s="145">
        <v>0</v>
      </c>
    </row>
    <row r="10046" spans="2:41" ht="14.5" hidden="1" x14ac:dyDescent="0.35">
      <c r="B10046" s="45" t="s">
        <v>3314</v>
      </c>
      <c r="C10046" s="54">
        <v>902091</v>
      </c>
      <c r="D10046" s="54">
        <v>902091</v>
      </c>
      <c r="E10046" s="60" t="s">
        <v>3234</v>
      </c>
      <c r="F10046" s="73">
        <v>0.4</v>
      </c>
      <c r="G10046" s="73">
        <v>0</v>
      </c>
      <c r="H10046" s="73">
        <v>0</v>
      </c>
      <c r="I10046" s="73">
        <v>0</v>
      </c>
      <c r="J10046" s="272" t="s">
        <v>4231</v>
      </c>
      <c r="AL10046" s="144">
        <v>0.4</v>
      </c>
      <c r="AM10046" s="144">
        <v>0</v>
      </c>
      <c r="AN10046" s="144">
        <v>0</v>
      </c>
      <c r="AO10046" s="145">
        <v>0</v>
      </c>
    </row>
    <row r="10047" spans="2:41" ht="14.5" hidden="1" x14ac:dyDescent="0.35">
      <c r="B10047" s="45" t="s">
        <v>3314</v>
      </c>
      <c r="C10047" s="54">
        <v>902151</v>
      </c>
      <c r="D10047" s="54">
        <v>902152</v>
      </c>
      <c r="E10047" s="60" t="s">
        <v>3234</v>
      </c>
      <c r="F10047" s="73">
        <v>0.4</v>
      </c>
      <c r="G10047" s="73">
        <v>0</v>
      </c>
      <c r="H10047" s="73">
        <v>0</v>
      </c>
      <c r="I10047" s="73">
        <v>0</v>
      </c>
      <c r="J10047" s="272" t="s">
        <v>4231</v>
      </c>
      <c r="AL10047" s="144">
        <v>0.4</v>
      </c>
      <c r="AM10047" s="144">
        <v>0</v>
      </c>
      <c r="AN10047" s="144">
        <v>0</v>
      </c>
      <c r="AO10047" s="145">
        <v>0</v>
      </c>
    </row>
    <row r="10048" spans="2:41" ht="14.5" hidden="1" x14ac:dyDescent="0.35">
      <c r="B10048" s="45" t="s">
        <v>3314</v>
      </c>
      <c r="C10048" s="54">
        <v>903126</v>
      </c>
      <c r="D10048" s="54">
        <v>903126</v>
      </c>
      <c r="E10048" s="60" t="s">
        <v>3234</v>
      </c>
      <c r="F10048" s="73">
        <v>0.4</v>
      </c>
      <c r="G10048" s="73">
        <v>0</v>
      </c>
      <c r="H10048" s="73">
        <v>0</v>
      </c>
      <c r="I10048" s="73">
        <v>0</v>
      </c>
      <c r="J10048" s="272" t="s">
        <v>4231</v>
      </c>
      <c r="AL10048" s="144">
        <v>0.4</v>
      </c>
      <c r="AM10048" s="144">
        <v>0</v>
      </c>
      <c r="AN10048" s="144">
        <v>0</v>
      </c>
      <c r="AO10048" s="145">
        <v>0</v>
      </c>
    </row>
    <row r="10049" spans="2:41" ht="14.5" hidden="1" x14ac:dyDescent="0.35">
      <c r="B10049" s="45" t="s">
        <v>3314</v>
      </c>
      <c r="C10049" s="54">
        <v>903286</v>
      </c>
      <c r="D10049" s="54">
        <v>903286</v>
      </c>
      <c r="E10049" s="60" t="s">
        <v>3234</v>
      </c>
      <c r="F10049" s="73">
        <v>0.4</v>
      </c>
      <c r="G10049" s="73">
        <v>0</v>
      </c>
      <c r="H10049" s="73">
        <v>0</v>
      </c>
      <c r="I10049" s="73">
        <v>0</v>
      </c>
      <c r="J10049" s="272" t="s">
        <v>4231</v>
      </c>
      <c r="AL10049" s="144">
        <v>0.4</v>
      </c>
      <c r="AM10049" s="144">
        <v>0</v>
      </c>
      <c r="AN10049" s="144">
        <v>0</v>
      </c>
      <c r="AO10049" s="145">
        <v>0</v>
      </c>
    </row>
    <row r="10050" spans="2:41" ht="14.5" hidden="1" x14ac:dyDescent="0.35">
      <c r="B10050" s="45" t="s">
        <v>3314</v>
      </c>
      <c r="C10050" s="54">
        <v>903356</v>
      </c>
      <c r="D10050" s="54">
        <v>903356</v>
      </c>
      <c r="E10050" s="60" t="s">
        <v>3234</v>
      </c>
      <c r="F10050" s="73">
        <v>0.4</v>
      </c>
      <c r="G10050" s="73">
        <v>0</v>
      </c>
      <c r="H10050" s="73">
        <v>0</v>
      </c>
      <c r="I10050" s="73">
        <v>0</v>
      </c>
      <c r="J10050" s="272" t="s">
        <v>4231</v>
      </c>
      <c r="AL10050" s="144">
        <v>0.4</v>
      </c>
      <c r="AM10050" s="144">
        <v>0</v>
      </c>
      <c r="AN10050" s="144">
        <v>0</v>
      </c>
      <c r="AO10050" s="145">
        <v>0</v>
      </c>
    </row>
    <row r="10051" spans="2:41" ht="14.5" hidden="1" x14ac:dyDescent="0.35">
      <c r="B10051" s="45" t="s">
        <v>3314</v>
      </c>
      <c r="C10051" s="54">
        <v>903414</v>
      </c>
      <c r="D10051" s="54">
        <v>903414</v>
      </c>
      <c r="E10051" s="60" t="s">
        <v>3234</v>
      </c>
      <c r="F10051" s="73">
        <v>0.4</v>
      </c>
      <c r="G10051" s="73">
        <v>0</v>
      </c>
      <c r="H10051" s="73">
        <v>0</v>
      </c>
      <c r="I10051" s="73">
        <v>0</v>
      </c>
      <c r="J10051" s="272" t="s">
        <v>4231</v>
      </c>
      <c r="AL10051" s="144">
        <v>0.4</v>
      </c>
      <c r="AM10051" s="144">
        <v>0</v>
      </c>
      <c r="AN10051" s="144">
        <v>0</v>
      </c>
      <c r="AO10051" s="145">
        <v>0</v>
      </c>
    </row>
    <row r="10052" spans="2:41" ht="14.5" hidden="1" x14ac:dyDescent="0.35">
      <c r="B10052" s="45" t="s">
        <v>3314</v>
      </c>
      <c r="C10052" s="54">
        <v>903589</v>
      </c>
      <c r="D10052" s="54">
        <v>903589</v>
      </c>
      <c r="E10052" s="60" t="s">
        <v>3234</v>
      </c>
      <c r="F10052" s="73">
        <v>0.4</v>
      </c>
      <c r="G10052" s="73">
        <v>0</v>
      </c>
      <c r="H10052" s="73">
        <v>0</v>
      </c>
      <c r="I10052" s="73">
        <v>0</v>
      </c>
      <c r="J10052" s="272" t="s">
        <v>4231</v>
      </c>
      <c r="AL10052" s="144">
        <v>0.4</v>
      </c>
      <c r="AM10052" s="144">
        <v>0</v>
      </c>
      <c r="AN10052" s="144">
        <v>0</v>
      </c>
      <c r="AO10052" s="145">
        <v>0</v>
      </c>
    </row>
    <row r="10053" spans="2:41" ht="14.5" hidden="1" x14ac:dyDescent="0.35">
      <c r="B10053" s="45" t="s">
        <v>3314</v>
      </c>
      <c r="C10053" s="54">
        <v>903637</v>
      </c>
      <c r="D10053" s="54">
        <v>903637</v>
      </c>
      <c r="E10053" s="60" t="s">
        <v>3234</v>
      </c>
      <c r="F10053" s="73">
        <v>0.4</v>
      </c>
      <c r="G10053" s="73">
        <v>0</v>
      </c>
      <c r="H10053" s="73">
        <v>0</v>
      </c>
      <c r="I10053" s="73">
        <v>0</v>
      </c>
      <c r="J10053" s="272" t="s">
        <v>4231</v>
      </c>
      <c r="AL10053" s="144">
        <v>0.4</v>
      </c>
      <c r="AM10053" s="144">
        <v>0</v>
      </c>
      <c r="AN10053" s="144">
        <v>0</v>
      </c>
      <c r="AO10053" s="145">
        <v>0</v>
      </c>
    </row>
    <row r="10054" spans="2:41" ht="14.5" hidden="1" x14ac:dyDescent="0.35">
      <c r="B10054" s="45" t="s">
        <v>3314</v>
      </c>
      <c r="C10054" s="54">
        <v>903676</v>
      </c>
      <c r="D10054" s="54">
        <v>903676</v>
      </c>
      <c r="E10054" s="60" t="s">
        <v>3234</v>
      </c>
      <c r="F10054" s="73">
        <v>0.4</v>
      </c>
      <c r="G10054" s="73">
        <v>0</v>
      </c>
      <c r="H10054" s="73">
        <v>0</v>
      </c>
      <c r="I10054" s="73">
        <v>0</v>
      </c>
      <c r="J10054" s="272" t="s">
        <v>4231</v>
      </c>
      <c r="AL10054" s="144">
        <v>0.4</v>
      </c>
      <c r="AM10054" s="144">
        <v>0</v>
      </c>
      <c r="AN10054" s="144">
        <v>0</v>
      </c>
      <c r="AO10054" s="145">
        <v>0</v>
      </c>
    </row>
    <row r="10055" spans="2:41" ht="14.5" hidden="1" x14ac:dyDescent="0.35">
      <c r="B10055" s="45" t="s">
        <v>3314</v>
      </c>
      <c r="C10055" s="54">
        <v>903748</v>
      </c>
      <c r="D10055" s="54">
        <v>903748</v>
      </c>
      <c r="E10055" s="60" t="s">
        <v>3234</v>
      </c>
      <c r="F10055" s="73">
        <v>0.4</v>
      </c>
      <c r="G10055" s="73">
        <v>0</v>
      </c>
      <c r="H10055" s="73">
        <v>0</v>
      </c>
      <c r="I10055" s="73">
        <v>0</v>
      </c>
      <c r="J10055" s="272" t="s">
        <v>4231</v>
      </c>
      <c r="AL10055" s="144">
        <v>0.4</v>
      </c>
      <c r="AM10055" s="144">
        <v>0</v>
      </c>
      <c r="AN10055" s="144">
        <v>0</v>
      </c>
      <c r="AO10055" s="145">
        <v>0</v>
      </c>
    </row>
    <row r="10056" spans="2:41" ht="14.5" hidden="1" x14ac:dyDescent="0.35">
      <c r="B10056" s="45" t="s">
        <v>3314</v>
      </c>
      <c r="C10056" s="54">
        <v>903818</v>
      </c>
      <c r="D10056" s="54">
        <v>903818</v>
      </c>
      <c r="E10056" s="60" t="s">
        <v>3234</v>
      </c>
      <c r="F10056" s="73">
        <v>0.4</v>
      </c>
      <c r="G10056" s="73">
        <v>0</v>
      </c>
      <c r="H10056" s="73">
        <v>0</v>
      </c>
      <c r="I10056" s="73">
        <v>0</v>
      </c>
      <c r="J10056" s="272" t="s">
        <v>4231</v>
      </c>
      <c r="AL10056" s="144">
        <v>0.4</v>
      </c>
      <c r="AM10056" s="144">
        <v>0</v>
      </c>
      <c r="AN10056" s="144">
        <v>0</v>
      </c>
      <c r="AO10056" s="145">
        <v>0</v>
      </c>
    </row>
    <row r="10057" spans="2:41" ht="14.5" hidden="1" x14ac:dyDescent="0.35">
      <c r="B10057" s="45" t="s">
        <v>3314</v>
      </c>
      <c r="C10057" s="54">
        <v>903845</v>
      </c>
      <c r="D10057" s="54">
        <v>903845</v>
      </c>
      <c r="E10057" s="60" t="s">
        <v>3234</v>
      </c>
      <c r="F10057" s="73">
        <v>0.4</v>
      </c>
      <c r="G10057" s="73">
        <v>0</v>
      </c>
      <c r="H10057" s="73">
        <v>0</v>
      </c>
      <c r="I10057" s="73">
        <v>0</v>
      </c>
      <c r="J10057" s="272" t="s">
        <v>4231</v>
      </c>
      <c r="AL10057" s="144">
        <v>0.4</v>
      </c>
      <c r="AM10057" s="144">
        <v>0</v>
      </c>
      <c r="AN10057" s="144">
        <v>0</v>
      </c>
      <c r="AO10057" s="145">
        <v>0</v>
      </c>
    </row>
    <row r="10058" spans="2:41" ht="14.5" hidden="1" x14ac:dyDescent="0.35">
      <c r="B10058" s="45" t="s">
        <v>3314</v>
      </c>
      <c r="C10058" s="54">
        <v>903899</v>
      </c>
      <c r="D10058" s="54">
        <v>903899</v>
      </c>
      <c r="E10058" s="60" t="s">
        <v>3234</v>
      </c>
      <c r="F10058" s="73">
        <v>0.4</v>
      </c>
      <c r="G10058" s="73">
        <v>0</v>
      </c>
      <c r="H10058" s="73">
        <v>0</v>
      </c>
      <c r="I10058" s="73">
        <v>0</v>
      </c>
      <c r="J10058" s="272" t="s">
        <v>4231</v>
      </c>
      <c r="AL10058" s="144">
        <v>0.4</v>
      </c>
      <c r="AM10058" s="144">
        <v>0</v>
      </c>
      <c r="AN10058" s="144">
        <v>0</v>
      </c>
      <c r="AO10058" s="145">
        <v>0</v>
      </c>
    </row>
    <row r="10059" spans="2:41" ht="14.5" hidden="1" x14ac:dyDescent="0.35">
      <c r="B10059" s="45" t="s">
        <v>3314</v>
      </c>
      <c r="C10059" s="54">
        <v>903945</v>
      </c>
      <c r="D10059" s="54">
        <v>903945</v>
      </c>
      <c r="E10059" s="60" t="s">
        <v>3234</v>
      </c>
      <c r="F10059" s="73">
        <v>0.4</v>
      </c>
      <c r="G10059" s="73">
        <v>0</v>
      </c>
      <c r="H10059" s="73">
        <v>0</v>
      </c>
      <c r="I10059" s="73">
        <v>0</v>
      </c>
      <c r="J10059" s="272" t="s">
        <v>4231</v>
      </c>
      <c r="AL10059" s="144">
        <v>0.4</v>
      </c>
      <c r="AM10059" s="144">
        <v>0</v>
      </c>
      <c r="AN10059" s="144">
        <v>0</v>
      </c>
      <c r="AO10059" s="145">
        <v>0</v>
      </c>
    </row>
    <row r="10060" spans="2:41" ht="14.5" hidden="1" x14ac:dyDescent="0.35">
      <c r="B10060" s="45" t="s">
        <v>3314</v>
      </c>
      <c r="C10060" s="54">
        <v>904435</v>
      </c>
      <c r="D10060" s="54">
        <v>904435</v>
      </c>
      <c r="E10060" s="60" t="s">
        <v>3234</v>
      </c>
      <c r="F10060" s="73">
        <v>0.4</v>
      </c>
      <c r="G10060" s="73">
        <v>0</v>
      </c>
      <c r="H10060" s="73">
        <v>0</v>
      </c>
      <c r="I10060" s="73">
        <v>0</v>
      </c>
      <c r="J10060" s="272" t="s">
        <v>4231</v>
      </c>
      <c r="AL10060" s="144">
        <v>0.4</v>
      </c>
      <c r="AM10060" s="144">
        <v>0</v>
      </c>
      <c r="AN10060" s="144">
        <v>0</v>
      </c>
      <c r="AO10060" s="145">
        <v>0</v>
      </c>
    </row>
    <row r="10061" spans="2:41" ht="14.5" hidden="1" x14ac:dyDescent="0.35">
      <c r="B10061" s="45" t="s">
        <v>3314</v>
      </c>
      <c r="C10061" s="54">
        <v>904438</v>
      </c>
      <c r="D10061" s="54">
        <v>904438</v>
      </c>
      <c r="E10061" s="60" t="s">
        <v>3234</v>
      </c>
      <c r="F10061" s="73">
        <v>0.4</v>
      </c>
      <c r="G10061" s="73">
        <v>0</v>
      </c>
      <c r="H10061" s="73">
        <v>0</v>
      </c>
      <c r="I10061" s="73">
        <v>0</v>
      </c>
      <c r="J10061" s="272" t="s">
        <v>4231</v>
      </c>
      <c r="AL10061" s="144">
        <v>0.4</v>
      </c>
      <c r="AM10061" s="144">
        <v>0</v>
      </c>
      <c r="AN10061" s="144">
        <v>0</v>
      </c>
      <c r="AO10061" s="145">
        <v>0</v>
      </c>
    </row>
    <row r="10062" spans="2:41" ht="14.5" hidden="1" x14ac:dyDescent="0.35">
      <c r="B10062" s="45" t="s">
        <v>3314</v>
      </c>
      <c r="C10062" s="54">
        <v>904651</v>
      </c>
      <c r="D10062" s="54">
        <v>904655</v>
      </c>
      <c r="E10062" s="60" t="s">
        <v>3234</v>
      </c>
      <c r="F10062" s="73">
        <v>0.4</v>
      </c>
      <c r="G10062" s="73">
        <v>0</v>
      </c>
      <c r="H10062" s="73">
        <v>0</v>
      </c>
      <c r="I10062" s="73">
        <v>0</v>
      </c>
      <c r="J10062" s="272" t="s">
        <v>4231</v>
      </c>
      <c r="AL10062" s="144">
        <v>0.4</v>
      </c>
      <c r="AM10062" s="144">
        <v>0</v>
      </c>
      <c r="AN10062" s="144">
        <v>0</v>
      </c>
      <c r="AO10062" s="145">
        <v>0</v>
      </c>
    </row>
    <row r="10063" spans="2:41" ht="14.5" hidden="1" x14ac:dyDescent="0.35">
      <c r="B10063" s="45" t="s">
        <v>3314</v>
      </c>
      <c r="C10063" s="54">
        <v>904657</v>
      </c>
      <c r="D10063" s="54">
        <v>904659</v>
      </c>
      <c r="E10063" s="60" t="s">
        <v>3234</v>
      </c>
      <c r="F10063" s="73">
        <v>0.4</v>
      </c>
      <c r="G10063" s="73">
        <v>0</v>
      </c>
      <c r="H10063" s="73">
        <v>0</v>
      </c>
      <c r="I10063" s="73">
        <v>0</v>
      </c>
      <c r="J10063" s="272" t="s">
        <v>4231</v>
      </c>
      <c r="AL10063" s="144">
        <v>0.4</v>
      </c>
      <c r="AM10063" s="144">
        <v>0</v>
      </c>
      <c r="AN10063" s="144">
        <v>0</v>
      </c>
      <c r="AO10063" s="145">
        <v>0</v>
      </c>
    </row>
    <row r="10064" spans="2:41" ht="14.5" hidden="1" x14ac:dyDescent="0.35">
      <c r="B10064" s="45" t="s">
        <v>3314</v>
      </c>
      <c r="C10064" s="54">
        <v>904818</v>
      </c>
      <c r="D10064" s="54">
        <v>904818</v>
      </c>
      <c r="E10064" s="60" t="s">
        <v>3234</v>
      </c>
      <c r="F10064" s="73">
        <v>0.4</v>
      </c>
      <c r="G10064" s="73">
        <v>0</v>
      </c>
      <c r="H10064" s="73">
        <v>0</v>
      </c>
      <c r="I10064" s="73">
        <v>0</v>
      </c>
      <c r="J10064" s="272" t="s">
        <v>4231</v>
      </c>
      <c r="AL10064" s="144">
        <v>0.4</v>
      </c>
      <c r="AM10064" s="144">
        <v>0</v>
      </c>
      <c r="AN10064" s="144">
        <v>0</v>
      </c>
      <c r="AO10064" s="145">
        <v>0</v>
      </c>
    </row>
    <row r="10065" spans="2:41" ht="14.5" hidden="1" x14ac:dyDescent="0.35">
      <c r="B10065" s="45" t="s">
        <v>3314</v>
      </c>
      <c r="C10065" s="54">
        <v>904839</v>
      </c>
      <c r="D10065" s="54">
        <v>904839</v>
      </c>
      <c r="E10065" s="60" t="s">
        <v>3234</v>
      </c>
      <c r="F10065" s="73">
        <v>0.4</v>
      </c>
      <c r="G10065" s="73">
        <v>0</v>
      </c>
      <c r="H10065" s="73">
        <v>0</v>
      </c>
      <c r="I10065" s="73">
        <v>0</v>
      </c>
      <c r="J10065" s="272" t="s">
        <v>4231</v>
      </c>
      <c r="AL10065" s="144">
        <v>0.4</v>
      </c>
      <c r="AM10065" s="144">
        <v>0</v>
      </c>
      <c r="AN10065" s="144">
        <v>0</v>
      </c>
      <c r="AO10065" s="145">
        <v>0</v>
      </c>
    </row>
    <row r="10066" spans="2:41" ht="14.5" hidden="1" x14ac:dyDescent="0.35">
      <c r="B10066" s="45" t="s">
        <v>3314</v>
      </c>
      <c r="C10066" s="54">
        <v>904918</v>
      </c>
      <c r="D10066" s="54">
        <v>904918</v>
      </c>
      <c r="E10066" s="60" t="s">
        <v>3234</v>
      </c>
      <c r="F10066" s="73">
        <v>0.4</v>
      </c>
      <c r="G10066" s="73">
        <v>0</v>
      </c>
      <c r="H10066" s="73">
        <v>0</v>
      </c>
      <c r="I10066" s="73">
        <v>0</v>
      </c>
      <c r="J10066" s="272" t="s">
        <v>4231</v>
      </c>
      <c r="AL10066" s="144">
        <v>0.4</v>
      </c>
      <c r="AM10066" s="144">
        <v>0</v>
      </c>
      <c r="AN10066" s="144">
        <v>0</v>
      </c>
      <c r="AO10066" s="145">
        <v>0</v>
      </c>
    </row>
    <row r="10067" spans="2:41" ht="14.5" hidden="1" x14ac:dyDescent="0.35">
      <c r="B10067" s="45" t="s">
        <v>3314</v>
      </c>
      <c r="C10067" s="54">
        <v>904936</v>
      </c>
      <c r="D10067" s="54">
        <v>904936</v>
      </c>
      <c r="E10067" s="60" t="s">
        <v>3234</v>
      </c>
      <c r="F10067" s="73">
        <v>0.4</v>
      </c>
      <c r="G10067" s="73">
        <v>0</v>
      </c>
      <c r="H10067" s="73">
        <v>0</v>
      </c>
      <c r="I10067" s="73">
        <v>0</v>
      </c>
      <c r="J10067" s="272" t="s">
        <v>4231</v>
      </c>
      <c r="AL10067" s="144">
        <v>0.4</v>
      </c>
      <c r="AM10067" s="144">
        <v>0</v>
      </c>
      <c r="AN10067" s="144">
        <v>0</v>
      </c>
      <c r="AO10067" s="145">
        <v>0</v>
      </c>
    </row>
    <row r="10068" spans="2:41" ht="14.5" hidden="1" x14ac:dyDescent="0.35">
      <c r="B10068" s="45" t="s">
        <v>3314</v>
      </c>
      <c r="C10068" s="54">
        <v>905114</v>
      </c>
      <c r="D10068" s="54">
        <v>905114</v>
      </c>
      <c r="E10068" s="60" t="s">
        <v>3234</v>
      </c>
      <c r="F10068" s="73">
        <v>0.4</v>
      </c>
      <c r="G10068" s="73">
        <v>0</v>
      </c>
      <c r="H10068" s="73">
        <v>0</v>
      </c>
      <c r="I10068" s="73">
        <v>0</v>
      </c>
      <c r="J10068" s="272" t="s">
        <v>4231</v>
      </c>
      <c r="AL10068" s="144">
        <v>0.4</v>
      </c>
      <c r="AM10068" s="144">
        <v>0</v>
      </c>
      <c r="AN10068" s="144">
        <v>0</v>
      </c>
      <c r="AO10068" s="145">
        <v>0</v>
      </c>
    </row>
    <row r="10069" spans="2:41" ht="14.5" hidden="1" x14ac:dyDescent="0.35">
      <c r="B10069" s="45" t="s">
        <v>3314</v>
      </c>
      <c r="C10069" s="54">
        <v>905633</v>
      </c>
      <c r="D10069" s="54">
        <v>905633</v>
      </c>
      <c r="E10069" s="60" t="s">
        <v>3234</v>
      </c>
      <c r="F10069" s="73">
        <v>0.4</v>
      </c>
      <c r="G10069" s="73">
        <v>0</v>
      </c>
      <c r="H10069" s="73">
        <v>0</v>
      </c>
      <c r="I10069" s="73">
        <v>0</v>
      </c>
      <c r="J10069" s="272" t="s">
        <v>4231</v>
      </c>
      <c r="AL10069" s="144">
        <v>0.4</v>
      </c>
      <c r="AM10069" s="144">
        <v>0</v>
      </c>
      <c r="AN10069" s="144">
        <v>0</v>
      </c>
      <c r="AO10069" s="145">
        <v>0</v>
      </c>
    </row>
    <row r="10070" spans="2:41" ht="14.5" hidden="1" x14ac:dyDescent="0.35">
      <c r="B10070" s="45" t="s">
        <v>3314</v>
      </c>
      <c r="C10070" s="54">
        <v>907522</v>
      </c>
      <c r="D10070" s="54">
        <v>907522</v>
      </c>
      <c r="E10070" s="60" t="s">
        <v>3234</v>
      </c>
      <c r="F10070" s="73">
        <v>0.4</v>
      </c>
      <c r="G10070" s="73">
        <v>0</v>
      </c>
      <c r="H10070" s="73">
        <v>0</v>
      </c>
      <c r="I10070" s="73">
        <v>0</v>
      </c>
      <c r="J10070" s="272" t="s">
        <v>4231</v>
      </c>
      <c r="AL10070" s="144">
        <v>0.4</v>
      </c>
      <c r="AM10070" s="144">
        <v>0</v>
      </c>
      <c r="AN10070" s="144">
        <v>0</v>
      </c>
      <c r="AO10070" s="145">
        <v>0</v>
      </c>
    </row>
    <row r="10071" spans="2:41" ht="14.5" hidden="1" x14ac:dyDescent="0.35">
      <c r="B10071" s="45" t="s">
        <v>3314</v>
      </c>
      <c r="C10071" s="54">
        <v>907966</v>
      </c>
      <c r="D10071" s="54">
        <v>907966</v>
      </c>
      <c r="E10071" s="60" t="s">
        <v>3234</v>
      </c>
      <c r="F10071" s="73">
        <v>0.4</v>
      </c>
      <c r="G10071" s="73">
        <v>0</v>
      </c>
      <c r="H10071" s="73">
        <v>0</v>
      </c>
      <c r="I10071" s="73">
        <v>0</v>
      </c>
      <c r="J10071" s="272" t="s">
        <v>4231</v>
      </c>
      <c r="AL10071" s="144">
        <v>0.4</v>
      </c>
      <c r="AM10071" s="144">
        <v>0</v>
      </c>
      <c r="AN10071" s="144">
        <v>0</v>
      </c>
      <c r="AO10071" s="145">
        <v>0</v>
      </c>
    </row>
    <row r="10072" spans="2:41" ht="14.5" hidden="1" x14ac:dyDescent="0.35">
      <c r="B10072" s="45" t="s">
        <v>3314</v>
      </c>
      <c r="C10072" s="54">
        <v>908285</v>
      </c>
      <c r="D10072" s="54">
        <v>908285</v>
      </c>
      <c r="E10072" s="60" t="s">
        <v>3234</v>
      </c>
      <c r="F10072" s="73">
        <v>0.4</v>
      </c>
      <c r="G10072" s="73">
        <v>0</v>
      </c>
      <c r="H10072" s="73">
        <v>0</v>
      </c>
      <c r="I10072" s="73">
        <v>0</v>
      </c>
      <c r="J10072" s="272" t="s">
        <v>4231</v>
      </c>
      <c r="AL10072" s="144">
        <v>0.4</v>
      </c>
      <c r="AM10072" s="144">
        <v>0</v>
      </c>
      <c r="AN10072" s="144">
        <v>0</v>
      </c>
      <c r="AO10072" s="145">
        <v>0</v>
      </c>
    </row>
    <row r="10073" spans="2:41" ht="14.5" hidden="1" x14ac:dyDescent="0.35">
      <c r="B10073" s="45" t="s">
        <v>3314</v>
      </c>
      <c r="C10073" s="54">
        <v>908485</v>
      </c>
      <c r="D10073" s="54">
        <v>908485</v>
      </c>
      <c r="E10073" s="60" t="s">
        <v>3234</v>
      </c>
      <c r="F10073" s="73">
        <v>0.4</v>
      </c>
      <c r="G10073" s="73">
        <v>0</v>
      </c>
      <c r="H10073" s="73">
        <v>0</v>
      </c>
      <c r="I10073" s="73">
        <v>0</v>
      </c>
      <c r="J10073" s="272" t="s">
        <v>4231</v>
      </c>
      <c r="AL10073" s="144">
        <v>0.4</v>
      </c>
      <c r="AM10073" s="144">
        <v>0</v>
      </c>
      <c r="AN10073" s="144">
        <v>0</v>
      </c>
      <c r="AO10073" s="145">
        <v>0</v>
      </c>
    </row>
    <row r="10074" spans="2:41" ht="14.5" hidden="1" x14ac:dyDescent="0.35">
      <c r="B10074" s="45" t="s">
        <v>3314</v>
      </c>
      <c r="C10074" s="54">
        <v>908752</v>
      </c>
      <c r="D10074" s="54">
        <v>908752</v>
      </c>
      <c r="E10074" s="60" t="s">
        <v>3234</v>
      </c>
      <c r="F10074" s="73">
        <v>0.4</v>
      </c>
      <c r="G10074" s="73">
        <v>0</v>
      </c>
      <c r="H10074" s="73">
        <v>0</v>
      </c>
      <c r="I10074" s="73">
        <v>0</v>
      </c>
      <c r="J10074" s="272" t="s">
        <v>4231</v>
      </c>
      <c r="AL10074" s="144">
        <v>0.4</v>
      </c>
      <c r="AM10074" s="144">
        <v>0</v>
      </c>
      <c r="AN10074" s="144">
        <v>0</v>
      </c>
      <c r="AO10074" s="145">
        <v>0</v>
      </c>
    </row>
    <row r="10075" spans="2:41" ht="14.5" hidden="1" x14ac:dyDescent="0.35">
      <c r="B10075" s="45" t="s">
        <v>3314</v>
      </c>
      <c r="C10075" s="54">
        <v>908754</v>
      </c>
      <c r="D10075" s="54">
        <v>908754</v>
      </c>
      <c r="E10075" s="60" t="s">
        <v>3234</v>
      </c>
      <c r="F10075" s="73">
        <v>0.4</v>
      </c>
      <c r="G10075" s="73">
        <v>0</v>
      </c>
      <c r="H10075" s="73">
        <v>0</v>
      </c>
      <c r="I10075" s="73">
        <v>0</v>
      </c>
      <c r="J10075" s="272" t="s">
        <v>4231</v>
      </c>
      <c r="AL10075" s="144">
        <v>0.4</v>
      </c>
      <c r="AM10075" s="144">
        <v>0</v>
      </c>
      <c r="AN10075" s="144">
        <v>0</v>
      </c>
      <c r="AO10075" s="145">
        <v>0</v>
      </c>
    </row>
    <row r="10076" spans="2:41" ht="14.5" hidden="1" x14ac:dyDescent="0.35">
      <c r="B10076" s="45" t="s">
        <v>3314</v>
      </c>
      <c r="C10076" s="54">
        <v>908795</v>
      </c>
      <c r="D10076" s="54">
        <v>908795</v>
      </c>
      <c r="E10076" s="60" t="s">
        <v>3234</v>
      </c>
      <c r="F10076" s="73">
        <v>0.4</v>
      </c>
      <c r="G10076" s="73">
        <v>0</v>
      </c>
      <c r="H10076" s="73">
        <v>0</v>
      </c>
      <c r="I10076" s="73">
        <v>0</v>
      </c>
      <c r="J10076" s="272" t="s">
        <v>4231</v>
      </c>
      <c r="AL10076" s="144">
        <v>0.4</v>
      </c>
      <c r="AM10076" s="144">
        <v>0</v>
      </c>
      <c r="AN10076" s="144">
        <v>0</v>
      </c>
      <c r="AO10076" s="145">
        <v>0</v>
      </c>
    </row>
    <row r="10077" spans="2:41" ht="14.5" hidden="1" x14ac:dyDescent="0.35">
      <c r="B10077" s="45" t="s">
        <v>3314</v>
      </c>
      <c r="C10077" s="54">
        <v>911307</v>
      </c>
      <c r="D10077" s="54">
        <v>911307</v>
      </c>
      <c r="E10077" s="60" t="s">
        <v>3234</v>
      </c>
      <c r="F10077" s="73">
        <v>0.4</v>
      </c>
      <c r="G10077" s="73">
        <v>0</v>
      </c>
      <c r="H10077" s="73">
        <v>0</v>
      </c>
      <c r="I10077" s="73">
        <v>0</v>
      </c>
      <c r="J10077" s="272" t="s">
        <v>4231</v>
      </c>
      <c r="AL10077" s="144">
        <v>0.4</v>
      </c>
      <c r="AM10077" s="144">
        <v>0</v>
      </c>
      <c r="AN10077" s="144">
        <v>0</v>
      </c>
      <c r="AO10077" s="145">
        <v>0</v>
      </c>
    </row>
    <row r="10078" spans="2:41" ht="14.5" hidden="1" x14ac:dyDescent="0.35">
      <c r="B10078" s="45" t="s">
        <v>3314</v>
      </c>
      <c r="C10078" s="54">
        <v>911408</v>
      </c>
      <c r="D10078" s="54">
        <v>911408</v>
      </c>
      <c r="E10078" s="60" t="s">
        <v>3234</v>
      </c>
      <c r="F10078" s="73">
        <v>0.4</v>
      </c>
      <c r="G10078" s="73">
        <v>0</v>
      </c>
      <c r="H10078" s="73">
        <v>0</v>
      </c>
      <c r="I10078" s="73">
        <v>0</v>
      </c>
      <c r="J10078" s="272" t="s">
        <v>4231</v>
      </c>
      <c r="AL10078" s="144">
        <v>0.4</v>
      </c>
      <c r="AM10078" s="144">
        <v>0</v>
      </c>
      <c r="AN10078" s="144">
        <v>0</v>
      </c>
      <c r="AO10078" s="145">
        <v>0</v>
      </c>
    </row>
    <row r="10079" spans="2:41" ht="14.5" hidden="1" x14ac:dyDescent="0.35">
      <c r="B10079" s="45" t="s">
        <v>3314</v>
      </c>
      <c r="C10079" s="54">
        <v>911631</v>
      </c>
      <c r="D10079" s="54">
        <v>911631</v>
      </c>
      <c r="E10079" s="60" t="s">
        <v>3234</v>
      </c>
      <c r="F10079" s="73">
        <v>0.4</v>
      </c>
      <c r="G10079" s="73">
        <v>0</v>
      </c>
      <c r="H10079" s="73">
        <v>0</v>
      </c>
      <c r="I10079" s="73">
        <v>0</v>
      </c>
      <c r="J10079" s="272" t="s">
        <v>4231</v>
      </c>
      <c r="AL10079" s="144">
        <v>0.4</v>
      </c>
      <c r="AM10079" s="144">
        <v>0</v>
      </c>
      <c r="AN10079" s="144">
        <v>0</v>
      </c>
      <c r="AO10079" s="145">
        <v>0</v>
      </c>
    </row>
    <row r="10080" spans="2:41" ht="14.5" hidden="1" x14ac:dyDescent="0.35">
      <c r="B10080" s="45" t="s">
        <v>3314</v>
      </c>
      <c r="C10080" s="54">
        <v>912215</v>
      </c>
      <c r="D10080" s="54">
        <v>912215</v>
      </c>
      <c r="E10080" s="60" t="s">
        <v>3234</v>
      </c>
      <c r="F10080" s="73">
        <v>0.4</v>
      </c>
      <c r="G10080" s="73">
        <v>0</v>
      </c>
      <c r="H10080" s="73">
        <v>0</v>
      </c>
      <c r="I10080" s="73">
        <v>0</v>
      </c>
      <c r="J10080" s="272" t="s">
        <v>4231</v>
      </c>
      <c r="AL10080" s="144">
        <v>0.4</v>
      </c>
      <c r="AM10080" s="144">
        <v>0</v>
      </c>
      <c r="AN10080" s="144">
        <v>0</v>
      </c>
      <c r="AO10080" s="145">
        <v>0</v>
      </c>
    </row>
    <row r="10081" spans="2:41" ht="14.5" hidden="1" x14ac:dyDescent="0.35">
      <c r="B10081" s="45" t="s">
        <v>3314</v>
      </c>
      <c r="C10081" s="54">
        <v>912270</v>
      </c>
      <c r="D10081" s="54">
        <v>912270</v>
      </c>
      <c r="E10081" s="60" t="s">
        <v>3234</v>
      </c>
      <c r="F10081" s="73">
        <v>0.4</v>
      </c>
      <c r="G10081" s="73">
        <v>0</v>
      </c>
      <c r="H10081" s="73">
        <v>0</v>
      </c>
      <c r="I10081" s="73">
        <v>0</v>
      </c>
      <c r="J10081" s="272" t="s">
        <v>4231</v>
      </c>
      <c r="AL10081" s="144">
        <v>0.4</v>
      </c>
      <c r="AM10081" s="144">
        <v>0</v>
      </c>
      <c r="AN10081" s="144">
        <v>0</v>
      </c>
      <c r="AO10081" s="145">
        <v>0</v>
      </c>
    </row>
    <row r="10082" spans="2:41" ht="14.5" hidden="1" x14ac:dyDescent="0.35">
      <c r="B10082" s="45" t="s">
        <v>3314</v>
      </c>
      <c r="C10082" s="54">
        <v>913055</v>
      </c>
      <c r="D10082" s="54">
        <v>913055</v>
      </c>
      <c r="E10082" s="60" t="s">
        <v>3234</v>
      </c>
      <c r="F10082" s="73">
        <v>0.4</v>
      </c>
      <c r="G10082" s="73">
        <v>0</v>
      </c>
      <c r="H10082" s="73">
        <v>0</v>
      </c>
      <c r="I10082" s="73">
        <v>0</v>
      </c>
      <c r="J10082" s="272" t="s">
        <v>4231</v>
      </c>
      <c r="AL10082" s="144">
        <v>0.4</v>
      </c>
      <c r="AM10082" s="144">
        <v>0</v>
      </c>
      <c r="AN10082" s="144">
        <v>0</v>
      </c>
      <c r="AO10082" s="145">
        <v>0</v>
      </c>
    </row>
    <row r="10083" spans="2:41" ht="14.5" hidden="1" x14ac:dyDescent="0.35">
      <c r="B10083" s="45" t="s">
        <v>3314</v>
      </c>
      <c r="C10083" s="54">
        <v>913493</v>
      </c>
      <c r="D10083" s="54">
        <v>913493</v>
      </c>
      <c r="E10083" s="60" t="s">
        <v>3234</v>
      </c>
      <c r="F10083" s="73">
        <v>0.4</v>
      </c>
      <c r="G10083" s="73">
        <v>0</v>
      </c>
      <c r="H10083" s="73">
        <v>0</v>
      </c>
      <c r="I10083" s="73">
        <v>0</v>
      </c>
      <c r="J10083" s="272" t="s">
        <v>4231</v>
      </c>
      <c r="AL10083" s="144">
        <v>0.4</v>
      </c>
      <c r="AM10083" s="144">
        <v>0</v>
      </c>
      <c r="AN10083" s="144">
        <v>0</v>
      </c>
      <c r="AO10083" s="145">
        <v>0</v>
      </c>
    </row>
    <row r="10084" spans="2:41" ht="14.5" hidden="1" x14ac:dyDescent="0.35">
      <c r="B10084" s="45" t="s">
        <v>3314</v>
      </c>
      <c r="C10084" s="54">
        <v>982104</v>
      </c>
      <c r="D10084" s="54">
        <v>982104</v>
      </c>
      <c r="E10084" s="60" t="s">
        <v>3234</v>
      </c>
      <c r="F10084" s="73">
        <v>0.4</v>
      </c>
      <c r="G10084" s="73">
        <v>0</v>
      </c>
      <c r="H10084" s="73">
        <v>0</v>
      </c>
      <c r="I10084" s="73">
        <v>0</v>
      </c>
      <c r="J10084" s="272" t="s">
        <v>4231</v>
      </c>
      <c r="AL10084" s="144">
        <v>0.4</v>
      </c>
      <c r="AM10084" s="144">
        <v>0</v>
      </c>
      <c r="AN10084" s="144">
        <v>0</v>
      </c>
      <c r="AO10084" s="145">
        <v>0</v>
      </c>
    </row>
    <row r="10085" spans="2:41" ht="14.5" hidden="1" x14ac:dyDescent="0.35">
      <c r="B10085" s="45" t="s">
        <v>3314</v>
      </c>
      <c r="C10085" s="54">
        <v>982171</v>
      </c>
      <c r="D10085" s="54">
        <v>982171</v>
      </c>
      <c r="E10085" s="60" t="s">
        <v>3234</v>
      </c>
      <c r="F10085" s="73">
        <v>0.4</v>
      </c>
      <c r="G10085" s="73">
        <v>0</v>
      </c>
      <c r="H10085" s="73">
        <v>0</v>
      </c>
      <c r="I10085" s="73">
        <v>0</v>
      </c>
      <c r="J10085" s="272" t="s">
        <v>4231</v>
      </c>
      <c r="AL10085" s="144">
        <v>0.4</v>
      </c>
      <c r="AM10085" s="144">
        <v>0</v>
      </c>
      <c r="AN10085" s="144">
        <v>0</v>
      </c>
      <c r="AO10085" s="145">
        <v>0</v>
      </c>
    </row>
    <row r="10086" spans="2:41" ht="14.5" hidden="1" x14ac:dyDescent="0.35">
      <c r="B10086" s="45" t="s">
        <v>3314</v>
      </c>
      <c r="C10086" s="54">
        <v>982173</v>
      </c>
      <c r="D10086" s="54">
        <v>982176</v>
      </c>
      <c r="E10086" s="60" t="s">
        <v>3234</v>
      </c>
      <c r="F10086" s="73">
        <v>0.4</v>
      </c>
      <c r="G10086" s="73">
        <v>0</v>
      </c>
      <c r="H10086" s="73">
        <v>0</v>
      </c>
      <c r="I10086" s="73">
        <v>0</v>
      </c>
      <c r="J10086" s="272" t="s">
        <v>4231</v>
      </c>
      <c r="AL10086" s="144">
        <v>0.4</v>
      </c>
      <c r="AM10086" s="144">
        <v>0</v>
      </c>
      <c r="AN10086" s="144">
        <v>0</v>
      </c>
      <c r="AO10086" s="145">
        <v>0</v>
      </c>
    </row>
    <row r="10087" spans="2:41" ht="14.5" hidden="1" x14ac:dyDescent="0.35">
      <c r="B10087" s="45" t="s">
        <v>3314</v>
      </c>
      <c r="C10087" s="54">
        <v>982483</v>
      </c>
      <c r="D10087" s="54">
        <v>982483</v>
      </c>
      <c r="E10087" s="60" t="s">
        <v>3234</v>
      </c>
      <c r="F10087" s="73">
        <v>0.4</v>
      </c>
      <c r="G10087" s="73">
        <v>0</v>
      </c>
      <c r="H10087" s="73">
        <v>0</v>
      </c>
      <c r="I10087" s="73">
        <v>0</v>
      </c>
      <c r="J10087" s="272" t="s">
        <v>4231</v>
      </c>
      <c r="AL10087" s="144">
        <v>0.4</v>
      </c>
      <c r="AM10087" s="144">
        <v>0</v>
      </c>
      <c r="AN10087" s="144">
        <v>0</v>
      </c>
      <c r="AO10087" s="145">
        <v>0</v>
      </c>
    </row>
    <row r="10088" spans="2:41" ht="14.5" hidden="1" x14ac:dyDescent="0.35">
      <c r="B10088" s="45" t="s">
        <v>3314</v>
      </c>
      <c r="C10088" s="54">
        <v>982746</v>
      </c>
      <c r="D10088" s="54">
        <v>982746</v>
      </c>
      <c r="E10088" s="60" t="s">
        <v>3234</v>
      </c>
      <c r="F10088" s="73">
        <v>0.4</v>
      </c>
      <c r="G10088" s="73">
        <v>0</v>
      </c>
      <c r="H10088" s="73">
        <v>0</v>
      </c>
      <c r="I10088" s="73">
        <v>0</v>
      </c>
      <c r="J10088" s="272" t="s">
        <v>4231</v>
      </c>
      <c r="AL10088" s="144">
        <v>0.4</v>
      </c>
      <c r="AM10088" s="144">
        <v>0</v>
      </c>
      <c r="AN10088" s="144">
        <v>0</v>
      </c>
      <c r="AO10088" s="145">
        <v>0</v>
      </c>
    </row>
    <row r="10089" spans="2:41" ht="14.5" hidden="1" x14ac:dyDescent="0.35">
      <c r="B10089" s="45" t="s">
        <v>3314</v>
      </c>
      <c r="C10089" s="54">
        <v>982862</v>
      </c>
      <c r="D10089" s="54">
        <v>982862</v>
      </c>
      <c r="E10089" s="60" t="s">
        <v>3234</v>
      </c>
      <c r="F10089" s="73">
        <v>0.4</v>
      </c>
      <c r="G10089" s="73">
        <v>0</v>
      </c>
      <c r="H10089" s="73">
        <v>0</v>
      </c>
      <c r="I10089" s="73">
        <v>0</v>
      </c>
      <c r="J10089" s="272" t="s">
        <v>4231</v>
      </c>
      <c r="AL10089" s="144">
        <v>0.4</v>
      </c>
      <c r="AM10089" s="144">
        <v>0</v>
      </c>
      <c r="AN10089" s="144">
        <v>0</v>
      </c>
      <c r="AO10089" s="145">
        <v>0</v>
      </c>
    </row>
    <row r="10090" spans="2:41" ht="14.5" hidden="1" x14ac:dyDescent="0.35">
      <c r="B10090" s="45" t="s">
        <v>3314</v>
      </c>
      <c r="C10090" s="54">
        <v>982980</v>
      </c>
      <c r="D10090" s="54">
        <v>982980</v>
      </c>
      <c r="E10090" s="60" t="s">
        <v>3234</v>
      </c>
      <c r="F10090" s="73">
        <v>0.4</v>
      </c>
      <c r="G10090" s="73">
        <v>0</v>
      </c>
      <c r="H10090" s="73">
        <v>0</v>
      </c>
      <c r="I10090" s="73">
        <v>0</v>
      </c>
      <c r="J10090" s="272" t="s">
        <v>4231</v>
      </c>
      <c r="AL10090" s="144">
        <v>0.4</v>
      </c>
      <c r="AM10090" s="144">
        <v>0</v>
      </c>
      <c r="AN10090" s="144">
        <v>0</v>
      </c>
      <c r="AO10090" s="145">
        <v>0</v>
      </c>
    </row>
    <row r="10091" spans="2:41" ht="14.5" hidden="1" x14ac:dyDescent="0.35">
      <c r="B10091" s="45" t="s">
        <v>3314</v>
      </c>
      <c r="C10091" s="54">
        <v>983021</v>
      </c>
      <c r="D10091" s="54">
        <v>983021</v>
      </c>
      <c r="E10091" s="60" t="s">
        <v>3234</v>
      </c>
      <c r="F10091" s="73">
        <v>0.4</v>
      </c>
      <c r="G10091" s="73">
        <v>0</v>
      </c>
      <c r="H10091" s="73">
        <v>0</v>
      </c>
      <c r="I10091" s="73">
        <v>0</v>
      </c>
      <c r="J10091" s="272" t="s">
        <v>4231</v>
      </c>
      <c r="AL10091" s="144">
        <v>0.4</v>
      </c>
      <c r="AM10091" s="144">
        <v>0</v>
      </c>
      <c r="AN10091" s="144">
        <v>0</v>
      </c>
      <c r="AO10091" s="145">
        <v>0</v>
      </c>
    </row>
    <row r="10092" spans="2:41" ht="14.5" hidden="1" x14ac:dyDescent="0.35">
      <c r="B10092" s="45" t="s">
        <v>3314</v>
      </c>
      <c r="C10092" s="54">
        <v>983180</v>
      </c>
      <c r="D10092" s="54">
        <v>983180</v>
      </c>
      <c r="E10092" s="60" t="s">
        <v>3234</v>
      </c>
      <c r="F10092" s="73">
        <v>0.4</v>
      </c>
      <c r="G10092" s="73">
        <v>0</v>
      </c>
      <c r="H10092" s="73">
        <v>0</v>
      </c>
      <c r="I10092" s="73">
        <v>0</v>
      </c>
      <c r="J10092" s="272" t="s">
        <v>4231</v>
      </c>
      <c r="AL10092" s="144">
        <v>0.4</v>
      </c>
      <c r="AM10092" s="144">
        <v>0</v>
      </c>
      <c r="AN10092" s="144">
        <v>0</v>
      </c>
      <c r="AO10092" s="145">
        <v>0</v>
      </c>
    </row>
    <row r="10093" spans="2:41" ht="14.5" hidden="1" x14ac:dyDescent="0.35">
      <c r="B10093" s="45" t="s">
        <v>3314</v>
      </c>
      <c r="C10093" s="54">
        <v>983319</v>
      </c>
      <c r="D10093" s="54">
        <v>983319</v>
      </c>
      <c r="E10093" s="60" t="s">
        <v>3234</v>
      </c>
      <c r="F10093" s="73">
        <v>0.4</v>
      </c>
      <c r="G10093" s="73">
        <v>0</v>
      </c>
      <c r="H10093" s="73">
        <v>0</v>
      </c>
      <c r="I10093" s="73">
        <v>0</v>
      </c>
      <c r="J10093" s="272" t="s">
        <v>4231</v>
      </c>
      <c r="AL10093" s="144">
        <v>0.4</v>
      </c>
      <c r="AM10093" s="144">
        <v>0</v>
      </c>
      <c r="AN10093" s="144">
        <v>0</v>
      </c>
      <c r="AO10093" s="145">
        <v>0</v>
      </c>
    </row>
    <row r="10094" spans="2:41" ht="14.5" hidden="1" x14ac:dyDescent="0.35">
      <c r="B10094" s="45" t="s">
        <v>3314</v>
      </c>
      <c r="C10094" s="54">
        <v>983411</v>
      </c>
      <c r="D10094" s="54">
        <v>983411</v>
      </c>
      <c r="E10094" s="60" t="s">
        <v>3234</v>
      </c>
      <c r="F10094" s="73">
        <v>0.4</v>
      </c>
      <c r="G10094" s="73">
        <v>0</v>
      </c>
      <c r="H10094" s="73">
        <v>0</v>
      </c>
      <c r="I10094" s="73">
        <v>0</v>
      </c>
      <c r="J10094" s="272" t="s">
        <v>4231</v>
      </c>
      <c r="AL10094" s="144">
        <v>0.4</v>
      </c>
      <c r="AM10094" s="144">
        <v>0</v>
      </c>
      <c r="AN10094" s="144">
        <v>0</v>
      </c>
      <c r="AO10094" s="145">
        <v>0</v>
      </c>
    </row>
    <row r="10095" spans="2:41" ht="14.5" hidden="1" x14ac:dyDescent="0.35">
      <c r="B10095" s="45" t="s">
        <v>3314</v>
      </c>
      <c r="C10095" s="54">
        <v>983454</v>
      </c>
      <c r="D10095" s="54">
        <v>983454</v>
      </c>
      <c r="E10095" s="60" t="s">
        <v>3234</v>
      </c>
      <c r="F10095" s="73">
        <v>0.4</v>
      </c>
      <c r="G10095" s="73">
        <v>0</v>
      </c>
      <c r="H10095" s="73">
        <v>0</v>
      </c>
      <c r="I10095" s="73">
        <v>0</v>
      </c>
      <c r="J10095" s="272" t="s">
        <v>4231</v>
      </c>
      <c r="AL10095" s="144">
        <v>0.4</v>
      </c>
      <c r="AM10095" s="144">
        <v>0</v>
      </c>
      <c r="AN10095" s="144">
        <v>0</v>
      </c>
      <c r="AO10095" s="145">
        <v>0</v>
      </c>
    </row>
    <row r="10096" spans="2:41" ht="14.5" hidden="1" x14ac:dyDescent="0.35">
      <c r="B10096" s="45" t="s">
        <v>3314</v>
      </c>
      <c r="C10096" s="54">
        <v>983518</v>
      </c>
      <c r="D10096" s="54">
        <v>983518</v>
      </c>
      <c r="E10096" s="60" t="s">
        <v>3234</v>
      </c>
      <c r="F10096" s="73">
        <v>0.4</v>
      </c>
      <c r="G10096" s="73">
        <v>0</v>
      </c>
      <c r="H10096" s="73">
        <v>0</v>
      </c>
      <c r="I10096" s="73">
        <v>0</v>
      </c>
      <c r="J10096" s="272" t="s">
        <v>4231</v>
      </c>
      <c r="AL10096" s="144">
        <v>0.4</v>
      </c>
      <c r="AM10096" s="144">
        <v>0</v>
      </c>
      <c r="AN10096" s="144">
        <v>0</v>
      </c>
      <c r="AO10096" s="145">
        <v>0</v>
      </c>
    </row>
    <row r="10097" spans="2:41" ht="14.5" hidden="1" x14ac:dyDescent="0.35">
      <c r="B10097" s="45" t="s">
        <v>3314</v>
      </c>
      <c r="C10097" s="54">
        <v>983632</v>
      </c>
      <c r="D10097" s="54">
        <v>983632</v>
      </c>
      <c r="E10097" s="60" t="s">
        <v>3234</v>
      </c>
      <c r="F10097" s="73">
        <v>0.4</v>
      </c>
      <c r="G10097" s="73">
        <v>0</v>
      </c>
      <c r="H10097" s="73">
        <v>0</v>
      </c>
      <c r="I10097" s="73">
        <v>0</v>
      </c>
      <c r="J10097" s="272" t="s">
        <v>4231</v>
      </c>
      <c r="AL10097" s="144">
        <v>0.4</v>
      </c>
      <c r="AM10097" s="144">
        <v>0</v>
      </c>
      <c r="AN10097" s="144">
        <v>0</v>
      </c>
      <c r="AO10097" s="145">
        <v>0</v>
      </c>
    </row>
    <row r="10098" spans="2:41" ht="14.5" hidden="1" x14ac:dyDescent="0.35">
      <c r="B10098" s="45" t="s">
        <v>3314</v>
      </c>
      <c r="C10098" s="54">
        <v>983750</v>
      </c>
      <c r="D10098" s="54">
        <v>983750</v>
      </c>
      <c r="E10098" s="60" t="s">
        <v>3234</v>
      </c>
      <c r="F10098" s="73">
        <v>0.4</v>
      </c>
      <c r="G10098" s="73">
        <v>0</v>
      </c>
      <c r="H10098" s="73">
        <v>0</v>
      </c>
      <c r="I10098" s="73">
        <v>0</v>
      </c>
      <c r="J10098" s="272" t="s">
        <v>4231</v>
      </c>
      <c r="AL10098" s="144">
        <v>0.4</v>
      </c>
      <c r="AM10098" s="144">
        <v>0</v>
      </c>
      <c r="AN10098" s="144">
        <v>0</v>
      </c>
      <c r="AO10098" s="145">
        <v>0</v>
      </c>
    </row>
    <row r="10099" spans="2:41" ht="14.5" hidden="1" x14ac:dyDescent="0.35">
      <c r="B10099" s="45" t="s">
        <v>3314</v>
      </c>
      <c r="C10099" s="54">
        <v>983771</v>
      </c>
      <c r="D10099" s="54">
        <v>983771</v>
      </c>
      <c r="E10099" s="60" t="s">
        <v>3234</v>
      </c>
      <c r="F10099" s="73">
        <v>0.4</v>
      </c>
      <c r="G10099" s="73">
        <v>0</v>
      </c>
      <c r="H10099" s="73">
        <v>0</v>
      </c>
      <c r="I10099" s="73">
        <v>0</v>
      </c>
      <c r="J10099" s="272" t="s">
        <v>4231</v>
      </c>
      <c r="AL10099" s="144">
        <v>0.4</v>
      </c>
      <c r="AM10099" s="144">
        <v>0</v>
      </c>
      <c r="AN10099" s="144">
        <v>0</v>
      </c>
      <c r="AO10099" s="145">
        <v>0</v>
      </c>
    </row>
    <row r="10100" spans="2:41" ht="14.5" hidden="1" x14ac:dyDescent="0.35">
      <c r="B10100" s="45" t="s">
        <v>3314</v>
      </c>
      <c r="C10100" s="54">
        <v>983852</v>
      </c>
      <c r="D10100" s="54">
        <v>983852</v>
      </c>
      <c r="E10100" s="60" t="s">
        <v>3234</v>
      </c>
      <c r="F10100" s="73">
        <v>0.4</v>
      </c>
      <c r="G10100" s="73">
        <v>0</v>
      </c>
      <c r="H10100" s="73">
        <v>0</v>
      </c>
      <c r="I10100" s="73">
        <v>0</v>
      </c>
      <c r="J10100" s="272" t="s">
        <v>4231</v>
      </c>
      <c r="AL10100" s="144">
        <v>0.4</v>
      </c>
      <c r="AM10100" s="144">
        <v>0</v>
      </c>
      <c r="AN10100" s="144">
        <v>0</v>
      </c>
      <c r="AO10100" s="145">
        <v>0</v>
      </c>
    </row>
    <row r="10101" spans="2:41" ht="14.5" hidden="1" x14ac:dyDescent="0.35">
      <c r="B10101" s="45" t="s">
        <v>3314</v>
      </c>
      <c r="C10101" s="54">
        <v>983854</v>
      </c>
      <c r="D10101" s="54">
        <v>983854</v>
      </c>
      <c r="E10101" s="60" t="s">
        <v>3234</v>
      </c>
      <c r="F10101" s="73">
        <v>0.4</v>
      </c>
      <c r="G10101" s="73">
        <v>0</v>
      </c>
      <c r="H10101" s="73">
        <v>0</v>
      </c>
      <c r="I10101" s="73">
        <v>0</v>
      </c>
      <c r="J10101" s="272" t="s">
        <v>4231</v>
      </c>
      <c r="AL10101" s="144">
        <v>0.4</v>
      </c>
      <c r="AM10101" s="144">
        <v>0</v>
      </c>
      <c r="AN10101" s="144">
        <v>0</v>
      </c>
      <c r="AO10101" s="145">
        <v>0</v>
      </c>
    </row>
    <row r="10102" spans="2:41" ht="14.5" hidden="1" x14ac:dyDescent="0.35">
      <c r="B10102" s="45" t="s">
        <v>3314</v>
      </c>
      <c r="C10102" s="54">
        <v>984171</v>
      </c>
      <c r="D10102" s="54">
        <v>984171</v>
      </c>
      <c r="E10102" s="60" t="s">
        <v>3234</v>
      </c>
      <c r="F10102" s="73">
        <v>0.4</v>
      </c>
      <c r="G10102" s="73">
        <v>0</v>
      </c>
      <c r="H10102" s="73">
        <v>0</v>
      </c>
      <c r="I10102" s="73">
        <v>0</v>
      </c>
      <c r="J10102" s="272" t="s">
        <v>4231</v>
      </c>
      <c r="AL10102" s="144">
        <v>0.4</v>
      </c>
      <c r="AM10102" s="144">
        <v>0</v>
      </c>
      <c r="AN10102" s="144">
        <v>0</v>
      </c>
      <c r="AO10102" s="145">
        <v>0</v>
      </c>
    </row>
    <row r="10103" spans="2:41" ht="14.5" hidden="1" x14ac:dyDescent="0.35">
      <c r="B10103" s="45" t="s">
        <v>3314</v>
      </c>
      <c r="C10103" s="54">
        <v>984473</v>
      </c>
      <c r="D10103" s="54">
        <v>984473</v>
      </c>
      <c r="E10103" s="60" t="s">
        <v>3234</v>
      </c>
      <c r="F10103" s="73">
        <v>0.4</v>
      </c>
      <c r="G10103" s="73">
        <v>0</v>
      </c>
      <c r="H10103" s="73">
        <v>0</v>
      </c>
      <c r="I10103" s="73">
        <v>0</v>
      </c>
      <c r="J10103" s="272" t="s">
        <v>4231</v>
      </c>
      <c r="AL10103" s="144">
        <v>0.4</v>
      </c>
      <c r="AM10103" s="144">
        <v>0</v>
      </c>
      <c r="AN10103" s="144">
        <v>0</v>
      </c>
      <c r="AO10103" s="145">
        <v>0</v>
      </c>
    </row>
    <row r="10104" spans="2:41" ht="14.5" hidden="1" x14ac:dyDescent="0.35">
      <c r="B10104" s="45" t="s">
        <v>3314</v>
      </c>
      <c r="C10104" s="54">
        <v>984547</v>
      </c>
      <c r="D10104" s="54">
        <v>984547</v>
      </c>
      <c r="E10104" s="60" t="s">
        <v>3234</v>
      </c>
      <c r="F10104" s="73">
        <v>0.4</v>
      </c>
      <c r="G10104" s="73">
        <v>0</v>
      </c>
      <c r="H10104" s="73">
        <v>0</v>
      </c>
      <c r="I10104" s="73">
        <v>0</v>
      </c>
      <c r="J10104" s="272" t="s">
        <v>4231</v>
      </c>
      <c r="AL10104" s="144">
        <v>0.4</v>
      </c>
      <c r="AM10104" s="144">
        <v>0</v>
      </c>
      <c r="AN10104" s="144">
        <v>0</v>
      </c>
      <c r="AO10104" s="145">
        <v>0</v>
      </c>
    </row>
    <row r="10105" spans="2:41" ht="14.5" hidden="1" x14ac:dyDescent="0.35">
      <c r="B10105" s="45" t="s">
        <v>3314</v>
      </c>
      <c r="C10105" s="54">
        <v>984753</v>
      </c>
      <c r="D10105" s="54">
        <v>984753</v>
      </c>
      <c r="E10105" s="60" t="s">
        <v>3234</v>
      </c>
      <c r="F10105" s="73">
        <v>0.4</v>
      </c>
      <c r="G10105" s="73">
        <v>0</v>
      </c>
      <c r="H10105" s="73">
        <v>0</v>
      </c>
      <c r="I10105" s="73">
        <v>0</v>
      </c>
      <c r="J10105" s="272" t="s">
        <v>4231</v>
      </c>
      <c r="AL10105" s="144">
        <v>0.4</v>
      </c>
      <c r="AM10105" s="144">
        <v>0</v>
      </c>
      <c r="AN10105" s="144">
        <v>0</v>
      </c>
      <c r="AO10105" s="145">
        <v>0</v>
      </c>
    </row>
    <row r="10106" spans="2:41" ht="14.5" hidden="1" x14ac:dyDescent="0.35">
      <c r="B10106" s="45" t="s">
        <v>3314</v>
      </c>
      <c r="C10106" s="54">
        <v>118225</v>
      </c>
      <c r="D10106" s="54">
        <v>118225</v>
      </c>
      <c r="E10106" s="60" t="s">
        <v>3234</v>
      </c>
      <c r="F10106" s="73">
        <v>0.4</v>
      </c>
      <c r="G10106" s="73">
        <v>0</v>
      </c>
      <c r="H10106" s="73">
        <v>0</v>
      </c>
      <c r="I10106" s="73">
        <v>0</v>
      </c>
      <c r="J10106" s="272" t="s">
        <v>4231</v>
      </c>
      <c r="AL10106" s="144">
        <v>0.4</v>
      </c>
      <c r="AM10106" s="144">
        <v>0</v>
      </c>
      <c r="AN10106" s="144">
        <v>0</v>
      </c>
      <c r="AO10106" s="145">
        <v>0</v>
      </c>
    </row>
    <row r="10107" spans="2:41" ht="14.5" hidden="1" x14ac:dyDescent="0.35">
      <c r="B10107" s="45" t="s">
        <v>3314</v>
      </c>
      <c r="C10107" s="54">
        <v>900031</v>
      </c>
      <c r="D10107" s="54">
        <v>900031</v>
      </c>
      <c r="E10107" s="60" t="s">
        <v>3235</v>
      </c>
      <c r="F10107" s="73">
        <v>0.41666666666666669</v>
      </c>
      <c r="G10107" s="73">
        <v>0</v>
      </c>
      <c r="H10107" s="73">
        <v>0</v>
      </c>
      <c r="I10107" s="73">
        <v>0</v>
      </c>
      <c r="J10107" s="272" t="s">
        <v>4231</v>
      </c>
      <c r="AL10107" s="144">
        <v>0.41666666666666669</v>
      </c>
      <c r="AM10107" s="144">
        <v>0</v>
      </c>
      <c r="AN10107" s="144">
        <v>0</v>
      </c>
      <c r="AO10107" s="145">
        <v>0</v>
      </c>
    </row>
    <row r="10108" spans="2:41" ht="14.5" hidden="1" x14ac:dyDescent="0.35">
      <c r="B10108" s="45" t="s">
        <v>3314</v>
      </c>
      <c r="C10108" s="54">
        <v>900034</v>
      </c>
      <c r="D10108" s="54">
        <v>900034</v>
      </c>
      <c r="E10108" s="60" t="s">
        <v>3235</v>
      </c>
      <c r="F10108" s="73">
        <v>0.41666666666666669</v>
      </c>
      <c r="G10108" s="73">
        <v>0</v>
      </c>
      <c r="H10108" s="73">
        <v>0</v>
      </c>
      <c r="I10108" s="73">
        <v>0</v>
      </c>
      <c r="J10108" s="272" t="s">
        <v>4231</v>
      </c>
      <c r="AL10108" s="144">
        <v>0.41666666666666669</v>
      </c>
      <c r="AM10108" s="144">
        <v>0</v>
      </c>
      <c r="AN10108" s="144">
        <v>0</v>
      </c>
      <c r="AO10108" s="145">
        <v>0</v>
      </c>
    </row>
    <row r="10109" spans="2:41" ht="14.5" hidden="1" x14ac:dyDescent="0.35">
      <c r="B10109" s="45" t="s">
        <v>3314</v>
      </c>
      <c r="C10109" s="54">
        <v>900036</v>
      </c>
      <c r="D10109" s="54">
        <v>900036</v>
      </c>
      <c r="E10109" s="60" t="s">
        <v>3235</v>
      </c>
      <c r="F10109" s="73">
        <v>0.41666666666666669</v>
      </c>
      <c r="G10109" s="73">
        <v>0</v>
      </c>
      <c r="H10109" s="73">
        <v>0</v>
      </c>
      <c r="I10109" s="73">
        <v>0</v>
      </c>
      <c r="J10109" s="272" t="s">
        <v>4231</v>
      </c>
      <c r="AL10109" s="144">
        <v>0.41666666666666669</v>
      </c>
      <c r="AM10109" s="144">
        <v>0</v>
      </c>
      <c r="AN10109" s="144">
        <v>0</v>
      </c>
      <c r="AO10109" s="145">
        <v>0</v>
      </c>
    </row>
    <row r="10110" spans="2:41" ht="14.5" hidden="1" x14ac:dyDescent="0.35">
      <c r="B10110" s="45" t="s">
        <v>3314</v>
      </c>
      <c r="C10110" s="54">
        <v>900162</v>
      </c>
      <c r="D10110" s="54">
        <v>900162</v>
      </c>
      <c r="E10110" s="60" t="s">
        <v>3235</v>
      </c>
      <c r="F10110" s="73">
        <v>0.41666666666666669</v>
      </c>
      <c r="G10110" s="73">
        <v>0</v>
      </c>
      <c r="H10110" s="73">
        <v>0</v>
      </c>
      <c r="I10110" s="73">
        <v>0</v>
      </c>
      <c r="J10110" s="272" t="s">
        <v>4231</v>
      </c>
      <c r="AL10110" s="144">
        <v>0.41666666666666669</v>
      </c>
      <c r="AM10110" s="144">
        <v>0</v>
      </c>
      <c r="AN10110" s="144">
        <v>0</v>
      </c>
      <c r="AO10110" s="145">
        <v>0</v>
      </c>
    </row>
    <row r="10111" spans="2:41" ht="14.5" hidden="1" x14ac:dyDescent="0.35">
      <c r="B10111" s="45" t="s">
        <v>3314</v>
      </c>
      <c r="C10111" s="54">
        <v>900371</v>
      </c>
      <c r="D10111" s="54">
        <v>900371</v>
      </c>
      <c r="E10111" s="60" t="s">
        <v>3235</v>
      </c>
      <c r="F10111" s="73">
        <v>0.41666666666666669</v>
      </c>
      <c r="G10111" s="73">
        <v>0</v>
      </c>
      <c r="H10111" s="73">
        <v>0</v>
      </c>
      <c r="I10111" s="73">
        <v>0</v>
      </c>
      <c r="J10111" s="272" t="s">
        <v>4231</v>
      </c>
      <c r="AL10111" s="144">
        <v>0.41666666666666669</v>
      </c>
      <c r="AM10111" s="144">
        <v>0</v>
      </c>
      <c r="AN10111" s="144">
        <v>0</v>
      </c>
      <c r="AO10111" s="145">
        <v>0</v>
      </c>
    </row>
    <row r="10112" spans="2:41" ht="14.5" hidden="1" x14ac:dyDescent="0.35">
      <c r="B10112" s="45" t="s">
        <v>3314</v>
      </c>
      <c r="C10112" s="54">
        <v>900434</v>
      </c>
      <c r="D10112" s="54">
        <v>900434</v>
      </c>
      <c r="E10112" s="60" t="s">
        <v>3235</v>
      </c>
      <c r="F10112" s="73">
        <v>0.41666666666666669</v>
      </c>
      <c r="G10112" s="73">
        <v>0</v>
      </c>
      <c r="H10112" s="73">
        <v>0</v>
      </c>
      <c r="I10112" s="73">
        <v>0</v>
      </c>
      <c r="J10112" s="272" t="s">
        <v>4231</v>
      </c>
      <c r="AL10112" s="144">
        <v>0.41666666666666669</v>
      </c>
      <c r="AM10112" s="144">
        <v>0</v>
      </c>
      <c r="AN10112" s="144">
        <v>0</v>
      </c>
      <c r="AO10112" s="145">
        <v>0</v>
      </c>
    </row>
    <row r="10113" spans="2:41" ht="14.5" hidden="1" x14ac:dyDescent="0.35">
      <c r="B10113" s="45" t="s">
        <v>3314</v>
      </c>
      <c r="C10113" s="54">
        <v>900581</v>
      </c>
      <c r="D10113" s="54">
        <v>900581</v>
      </c>
      <c r="E10113" s="60" t="s">
        <v>3235</v>
      </c>
      <c r="F10113" s="73">
        <v>0.41666666666666669</v>
      </c>
      <c r="G10113" s="73">
        <v>0</v>
      </c>
      <c r="H10113" s="73">
        <v>0</v>
      </c>
      <c r="I10113" s="73">
        <v>0</v>
      </c>
      <c r="J10113" s="272" t="s">
        <v>4231</v>
      </c>
      <c r="AL10113" s="144">
        <v>0.41666666666666669</v>
      </c>
      <c r="AM10113" s="144">
        <v>0</v>
      </c>
      <c r="AN10113" s="144">
        <v>0</v>
      </c>
      <c r="AO10113" s="145">
        <v>0</v>
      </c>
    </row>
    <row r="10114" spans="2:41" ht="14.5" hidden="1" x14ac:dyDescent="0.35">
      <c r="B10114" s="45" t="s">
        <v>3314</v>
      </c>
      <c r="C10114" s="54">
        <v>900608</v>
      </c>
      <c r="D10114" s="54">
        <v>900608</v>
      </c>
      <c r="E10114" s="60" t="s">
        <v>3235</v>
      </c>
      <c r="F10114" s="73">
        <v>0.41666666666666669</v>
      </c>
      <c r="G10114" s="73">
        <v>0</v>
      </c>
      <c r="H10114" s="73">
        <v>0</v>
      </c>
      <c r="I10114" s="73">
        <v>0</v>
      </c>
      <c r="J10114" s="272" t="s">
        <v>4231</v>
      </c>
      <c r="AL10114" s="144">
        <v>0.41666666666666669</v>
      </c>
      <c r="AM10114" s="144">
        <v>0</v>
      </c>
      <c r="AN10114" s="144">
        <v>0</v>
      </c>
      <c r="AO10114" s="145">
        <v>0</v>
      </c>
    </row>
    <row r="10115" spans="2:41" ht="14.5" hidden="1" x14ac:dyDescent="0.35">
      <c r="B10115" s="45" t="s">
        <v>3314</v>
      </c>
      <c r="C10115" s="54">
        <v>900628</v>
      </c>
      <c r="D10115" s="54">
        <v>900628</v>
      </c>
      <c r="E10115" s="60" t="s">
        <v>3235</v>
      </c>
      <c r="F10115" s="73">
        <v>0.41666666666666669</v>
      </c>
      <c r="G10115" s="73">
        <v>0</v>
      </c>
      <c r="H10115" s="73">
        <v>0</v>
      </c>
      <c r="I10115" s="73">
        <v>0</v>
      </c>
      <c r="J10115" s="272" t="s">
        <v>4231</v>
      </c>
      <c r="AL10115" s="144">
        <v>0.41666666666666669</v>
      </c>
      <c r="AM10115" s="144">
        <v>0</v>
      </c>
      <c r="AN10115" s="144">
        <v>0</v>
      </c>
      <c r="AO10115" s="145">
        <v>0</v>
      </c>
    </row>
    <row r="10116" spans="2:41" ht="14.5" hidden="1" x14ac:dyDescent="0.35">
      <c r="B10116" s="45" t="s">
        <v>3314</v>
      </c>
      <c r="C10116" s="54">
        <v>900630</v>
      </c>
      <c r="D10116" s="54">
        <v>900632</v>
      </c>
      <c r="E10116" s="60" t="s">
        <v>3235</v>
      </c>
      <c r="F10116" s="73">
        <v>0.41666666666666669</v>
      </c>
      <c r="G10116" s="73">
        <v>0</v>
      </c>
      <c r="H10116" s="73">
        <v>0</v>
      </c>
      <c r="I10116" s="73">
        <v>0</v>
      </c>
      <c r="J10116" s="272" t="s">
        <v>4231</v>
      </c>
      <c r="AL10116" s="144">
        <v>0.41666666666666669</v>
      </c>
      <c r="AM10116" s="144">
        <v>0</v>
      </c>
      <c r="AN10116" s="144">
        <v>0</v>
      </c>
      <c r="AO10116" s="145">
        <v>0</v>
      </c>
    </row>
    <row r="10117" spans="2:41" ht="14.5" hidden="1" x14ac:dyDescent="0.35">
      <c r="B10117" s="45" t="s">
        <v>3314</v>
      </c>
      <c r="C10117" s="54">
        <v>900635</v>
      </c>
      <c r="D10117" s="54">
        <v>900635</v>
      </c>
      <c r="E10117" s="60" t="s">
        <v>3235</v>
      </c>
      <c r="F10117" s="73">
        <v>0.41666666666666669</v>
      </c>
      <c r="G10117" s="73">
        <v>0</v>
      </c>
      <c r="H10117" s="73">
        <v>0</v>
      </c>
      <c r="I10117" s="73">
        <v>0</v>
      </c>
      <c r="J10117" s="272" t="s">
        <v>4231</v>
      </c>
      <c r="AL10117" s="144">
        <v>0.41666666666666669</v>
      </c>
      <c r="AM10117" s="144">
        <v>0</v>
      </c>
      <c r="AN10117" s="144">
        <v>0</v>
      </c>
      <c r="AO10117" s="145">
        <v>0</v>
      </c>
    </row>
    <row r="10118" spans="2:41" ht="14.5" hidden="1" x14ac:dyDescent="0.35">
      <c r="B10118" s="45" t="s">
        <v>3314</v>
      </c>
      <c r="C10118" s="54">
        <v>900637</v>
      </c>
      <c r="D10118" s="54">
        <v>900639</v>
      </c>
      <c r="E10118" s="60" t="s">
        <v>3235</v>
      </c>
      <c r="F10118" s="73">
        <v>0.41666666666666669</v>
      </c>
      <c r="G10118" s="73">
        <v>0</v>
      </c>
      <c r="H10118" s="73">
        <v>0</v>
      </c>
      <c r="I10118" s="73">
        <v>0</v>
      </c>
      <c r="J10118" s="272" t="s">
        <v>4231</v>
      </c>
      <c r="AL10118" s="144">
        <v>0.41666666666666669</v>
      </c>
      <c r="AM10118" s="144">
        <v>0</v>
      </c>
      <c r="AN10118" s="144">
        <v>0</v>
      </c>
      <c r="AO10118" s="145">
        <v>0</v>
      </c>
    </row>
    <row r="10119" spans="2:41" ht="14.5" hidden="1" x14ac:dyDescent="0.35">
      <c r="B10119" s="45" t="s">
        <v>3314</v>
      </c>
      <c r="C10119" s="54">
        <v>900649</v>
      </c>
      <c r="D10119" s="54">
        <v>900649</v>
      </c>
      <c r="E10119" s="60" t="s">
        <v>3235</v>
      </c>
      <c r="F10119" s="73">
        <v>0.41666666666666669</v>
      </c>
      <c r="G10119" s="73">
        <v>0</v>
      </c>
      <c r="H10119" s="73">
        <v>0</v>
      </c>
      <c r="I10119" s="73">
        <v>0</v>
      </c>
      <c r="J10119" s="272" t="s">
        <v>4231</v>
      </c>
      <c r="AL10119" s="144">
        <v>0.41666666666666669</v>
      </c>
      <c r="AM10119" s="144">
        <v>0</v>
      </c>
      <c r="AN10119" s="144">
        <v>0</v>
      </c>
      <c r="AO10119" s="145">
        <v>0</v>
      </c>
    </row>
    <row r="10120" spans="2:41" ht="14.5" hidden="1" x14ac:dyDescent="0.35">
      <c r="B10120" s="45" t="s">
        <v>3314</v>
      </c>
      <c r="C10120" s="54">
        <v>900723</v>
      </c>
      <c r="D10120" s="54">
        <v>900723</v>
      </c>
      <c r="E10120" s="60" t="s">
        <v>3235</v>
      </c>
      <c r="F10120" s="73">
        <v>0.41666666666666669</v>
      </c>
      <c r="G10120" s="73">
        <v>0</v>
      </c>
      <c r="H10120" s="73">
        <v>0</v>
      </c>
      <c r="I10120" s="73">
        <v>0</v>
      </c>
      <c r="J10120" s="272" t="s">
        <v>4231</v>
      </c>
      <c r="AL10120" s="144">
        <v>0.41666666666666669</v>
      </c>
      <c r="AM10120" s="144">
        <v>0</v>
      </c>
      <c r="AN10120" s="144">
        <v>0</v>
      </c>
      <c r="AO10120" s="145">
        <v>0</v>
      </c>
    </row>
    <row r="10121" spans="2:41" ht="14.5" hidden="1" x14ac:dyDescent="0.35">
      <c r="B10121" s="45" t="s">
        <v>3314</v>
      </c>
      <c r="C10121" s="54">
        <v>900771</v>
      </c>
      <c r="D10121" s="54">
        <v>900771</v>
      </c>
      <c r="E10121" s="60" t="s">
        <v>3235</v>
      </c>
      <c r="F10121" s="73">
        <v>0.41666666666666669</v>
      </c>
      <c r="G10121" s="73">
        <v>0</v>
      </c>
      <c r="H10121" s="73">
        <v>0</v>
      </c>
      <c r="I10121" s="73">
        <v>0</v>
      </c>
      <c r="J10121" s="272" t="s">
        <v>4231</v>
      </c>
      <c r="AL10121" s="144">
        <v>0.41666666666666669</v>
      </c>
      <c r="AM10121" s="144">
        <v>0</v>
      </c>
      <c r="AN10121" s="144">
        <v>0</v>
      </c>
      <c r="AO10121" s="145">
        <v>0</v>
      </c>
    </row>
    <row r="10122" spans="2:41" ht="14.5" hidden="1" x14ac:dyDescent="0.35">
      <c r="B10122" s="45" t="s">
        <v>3314</v>
      </c>
      <c r="C10122" s="54">
        <v>900842</v>
      </c>
      <c r="D10122" s="54">
        <v>900842</v>
      </c>
      <c r="E10122" s="60" t="s">
        <v>3235</v>
      </c>
      <c r="F10122" s="73">
        <v>0.41666666666666669</v>
      </c>
      <c r="G10122" s="73">
        <v>0</v>
      </c>
      <c r="H10122" s="73">
        <v>0</v>
      </c>
      <c r="I10122" s="73">
        <v>0</v>
      </c>
      <c r="J10122" s="272" t="s">
        <v>4231</v>
      </c>
      <c r="AL10122" s="144">
        <v>0.41666666666666669</v>
      </c>
      <c r="AM10122" s="144">
        <v>0</v>
      </c>
      <c r="AN10122" s="144">
        <v>0</v>
      </c>
      <c r="AO10122" s="145">
        <v>0</v>
      </c>
    </row>
    <row r="10123" spans="2:41" ht="14.5" hidden="1" x14ac:dyDescent="0.35">
      <c r="B10123" s="45" t="s">
        <v>3314</v>
      </c>
      <c r="C10123" s="54">
        <v>900847</v>
      </c>
      <c r="D10123" s="54">
        <v>900847</v>
      </c>
      <c r="E10123" s="60" t="s">
        <v>3235</v>
      </c>
      <c r="F10123" s="73">
        <v>0.41666666666666669</v>
      </c>
      <c r="G10123" s="73">
        <v>0</v>
      </c>
      <c r="H10123" s="73">
        <v>0</v>
      </c>
      <c r="I10123" s="73">
        <v>0</v>
      </c>
      <c r="J10123" s="272" t="s">
        <v>4231</v>
      </c>
      <c r="AL10123" s="144">
        <v>0.41666666666666669</v>
      </c>
      <c r="AM10123" s="144">
        <v>0</v>
      </c>
      <c r="AN10123" s="144">
        <v>0</v>
      </c>
      <c r="AO10123" s="145">
        <v>0</v>
      </c>
    </row>
    <row r="10124" spans="2:41" ht="14.5" hidden="1" x14ac:dyDescent="0.35">
      <c r="B10124" s="45" t="s">
        <v>3314</v>
      </c>
      <c r="C10124" s="54">
        <v>900954</v>
      </c>
      <c r="D10124" s="54">
        <v>900954</v>
      </c>
      <c r="E10124" s="60" t="s">
        <v>3235</v>
      </c>
      <c r="F10124" s="73">
        <v>0.41666666666666669</v>
      </c>
      <c r="G10124" s="73">
        <v>0</v>
      </c>
      <c r="H10124" s="73">
        <v>0</v>
      </c>
      <c r="I10124" s="73">
        <v>0</v>
      </c>
      <c r="J10124" s="272" t="s">
        <v>4231</v>
      </c>
      <c r="AL10124" s="144">
        <v>0.41666666666666669</v>
      </c>
      <c r="AM10124" s="144">
        <v>0</v>
      </c>
      <c r="AN10124" s="144">
        <v>0</v>
      </c>
      <c r="AO10124" s="145">
        <v>0</v>
      </c>
    </row>
    <row r="10125" spans="2:41" ht="14.5" hidden="1" x14ac:dyDescent="0.35">
      <c r="B10125" s="45" t="s">
        <v>3314</v>
      </c>
      <c r="C10125" s="54">
        <v>900975</v>
      </c>
      <c r="D10125" s="54">
        <v>900975</v>
      </c>
      <c r="E10125" s="60" t="s">
        <v>3235</v>
      </c>
      <c r="F10125" s="73">
        <v>0.41666666666666669</v>
      </c>
      <c r="G10125" s="73">
        <v>0</v>
      </c>
      <c r="H10125" s="73">
        <v>0</v>
      </c>
      <c r="I10125" s="73">
        <v>0</v>
      </c>
      <c r="J10125" s="272" t="s">
        <v>4231</v>
      </c>
      <c r="AL10125" s="144">
        <v>0.41666666666666669</v>
      </c>
      <c r="AM10125" s="144">
        <v>0</v>
      </c>
      <c r="AN10125" s="144">
        <v>0</v>
      </c>
      <c r="AO10125" s="145">
        <v>0</v>
      </c>
    </row>
    <row r="10126" spans="2:41" ht="14.5" hidden="1" x14ac:dyDescent="0.35">
      <c r="B10126" s="45" t="s">
        <v>3314</v>
      </c>
      <c r="C10126" s="54">
        <v>90101</v>
      </c>
      <c r="D10126" s="54">
        <v>90101</v>
      </c>
      <c r="E10126" s="60" t="s">
        <v>3235</v>
      </c>
      <c r="F10126" s="73">
        <v>0.41666666666666669</v>
      </c>
      <c r="G10126" s="73">
        <v>0</v>
      </c>
      <c r="H10126" s="73">
        <v>0</v>
      </c>
      <c r="I10126" s="73">
        <v>0</v>
      </c>
      <c r="J10126" s="272" t="s">
        <v>4231</v>
      </c>
      <c r="AL10126" s="144">
        <v>0.41666666666666669</v>
      </c>
      <c r="AM10126" s="144">
        <v>0</v>
      </c>
      <c r="AN10126" s="144">
        <v>0</v>
      </c>
      <c r="AO10126" s="145">
        <v>0</v>
      </c>
    </row>
    <row r="10127" spans="2:41" ht="14.5" hidden="1" x14ac:dyDescent="0.35">
      <c r="B10127" s="45" t="s">
        <v>3314</v>
      </c>
      <c r="C10127" s="54">
        <v>901073</v>
      </c>
      <c r="D10127" s="54">
        <v>901073</v>
      </c>
      <c r="E10127" s="60" t="s">
        <v>3235</v>
      </c>
      <c r="F10127" s="73">
        <v>0.41666666666666669</v>
      </c>
      <c r="G10127" s="73">
        <v>0</v>
      </c>
      <c r="H10127" s="73">
        <v>0</v>
      </c>
      <c r="I10127" s="73">
        <v>0</v>
      </c>
      <c r="J10127" s="272" t="s">
        <v>4231</v>
      </c>
      <c r="AL10127" s="144">
        <v>0.41666666666666669</v>
      </c>
      <c r="AM10127" s="144">
        <v>0</v>
      </c>
      <c r="AN10127" s="144">
        <v>0</v>
      </c>
      <c r="AO10127" s="145">
        <v>0</v>
      </c>
    </row>
    <row r="10128" spans="2:41" ht="14.5" hidden="1" x14ac:dyDescent="0.35">
      <c r="B10128" s="45" t="s">
        <v>3314</v>
      </c>
      <c r="C10128" s="54">
        <v>901130</v>
      </c>
      <c r="D10128" s="54">
        <v>901131</v>
      </c>
      <c r="E10128" s="60" t="s">
        <v>3235</v>
      </c>
      <c r="F10128" s="73">
        <v>0.41666666666666669</v>
      </c>
      <c r="G10128" s="73">
        <v>0</v>
      </c>
      <c r="H10128" s="73">
        <v>0</v>
      </c>
      <c r="I10128" s="73">
        <v>0</v>
      </c>
      <c r="J10128" s="272" t="s">
        <v>4231</v>
      </c>
      <c r="AL10128" s="144">
        <v>0.41666666666666669</v>
      </c>
      <c r="AM10128" s="144">
        <v>0</v>
      </c>
      <c r="AN10128" s="144">
        <v>0</v>
      </c>
      <c r="AO10128" s="145">
        <v>0</v>
      </c>
    </row>
    <row r="10129" spans="2:41" ht="14.5" hidden="1" x14ac:dyDescent="0.35">
      <c r="B10129" s="45" t="s">
        <v>3314</v>
      </c>
      <c r="C10129" s="54">
        <v>901133</v>
      </c>
      <c r="D10129" s="54">
        <v>901134</v>
      </c>
      <c r="E10129" s="60" t="s">
        <v>3235</v>
      </c>
      <c r="F10129" s="73">
        <v>0.41666666666666669</v>
      </c>
      <c r="G10129" s="73">
        <v>0</v>
      </c>
      <c r="H10129" s="73">
        <v>0</v>
      </c>
      <c r="I10129" s="73">
        <v>0</v>
      </c>
      <c r="J10129" s="272" t="s">
        <v>4231</v>
      </c>
      <c r="AL10129" s="144">
        <v>0.41666666666666669</v>
      </c>
      <c r="AM10129" s="144">
        <v>0</v>
      </c>
      <c r="AN10129" s="144">
        <v>0</v>
      </c>
      <c r="AO10129" s="145">
        <v>0</v>
      </c>
    </row>
    <row r="10130" spans="2:41" ht="14.5" hidden="1" x14ac:dyDescent="0.35">
      <c r="B10130" s="45" t="s">
        <v>3314</v>
      </c>
      <c r="C10130" s="54">
        <v>901136</v>
      </c>
      <c r="D10130" s="54">
        <v>901136</v>
      </c>
      <c r="E10130" s="60" t="s">
        <v>3235</v>
      </c>
      <c r="F10130" s="73">
        <v>0.41666666666666669</v>
      </c>
      <c r="G10130" s="73">
        <v>0</v>
      </c>
      <c r="H10130" s="73">
        <v>0</v>
      </c>
      <c r="I10130" s="73">
        <v>0</v>
      </c>
      <c r="J10130" s="272" t="s">
        <v>4231</v>
      </c>
      <c r="AL10130" s="144">
        <v>0.41666666666666669</v>
      </c>
      <c r="AM10130" s="144">
        <v>0</v>
      </c>
      <c r="AN10130" s="144">
        <v>0</v>
      </c>
      <c r="AO10130" s="145">
        <v>0</v>
      </c>
    </row>
    <row r="10131" spans="2:41" ht="14.5" hidden="1" x14ac:dyDescent="0.35">
      <c r="B10131" s="45" t="s">
        <v>3314</v>
      </c>
      <c r="C10131" s="54">
        <v>901139</v>
      </c>
      <c r="D10131" s="54">
        <v>901139</v>
      </c>
      <c r="E10131" s="60" t="s">
        <v>3235</v>
      </c>
      <c r="F10131" s="73">
        <v>0.41666666666666669</v>
      </c>
      <c r="G10131" s="73">
        <v>0</v>
      </c>
      <c r="H10131" s="73">
        <v>0</v>
      </c>
      <c r="I10131" s="73">
        <v>0</v>
      </c>
      <c r="J10131" s="272" t="s">
        <v>4231</v>
      </c>
      <c r="AL10131" s="144">
        <v>0.41666666666666669</v>
      </c>
      <c r="AM10131" s="144">
        <v>0</v>
      </c>
      <c r="AN10131" s="144">
        <v>0</v>
      </c>
      <c r="AO10131" s="145">
        <v>0</v>
      </c>
    </row>
    <row r="10132" spans="2:41" ht="14.5" hidden="1" x14ac:dyDescent="0.35">
      <c r="B10132" s="45" t="s">
        <v>3314</v>
      </c>
      <c r="C10132" s="54">
        <v>901150</v>
      </c>
      <c r="D10132" s="54">
        <v>901151</v>
      </c>
      <c r="E10132" s="60" t="s">
        <v>3235</v>
      </c>
      <c r="F10132" s="73">
        <v>0.41666666666666669</v>
      </c>
      <c r="G10132" s="73">
        <v>0</v>
      </c>
      <c r="H10132" s="73">
        <v>0</v>
      </c>
      <c r="I10132" s="73">
        <v>0</v>
      </c>
      <c r="J10132" s="272" t="s">
        <v>4231</v>
      </c>
      <c r="AL10132" s="144">
        <v>0.41666666666666669</v>
      </c>
      <c r="AM10132" s="144">
        <v>0</v>
      </c>
      <c r="AN10132" s="144">
        <v>0</v>
      </c>
      <c r="AO10132" s="145">
        <v>0</v>
      </c>
    </row>
    <row r="10133" spans="2:41" ht="14.5" hidden="1" x14ac:dyDescent="0.35">
      <c r="B10133" s="45" t="s">
        <v>3314</v>
      </c>
      <c r="C10133" s="54">
        <v>901153</v>
      </c>
      <c r="D10133" s="54">
        <v>901156</v>
      </c>
      <c r="E10133" s="60" t="s">
        <v>3235</v>
      </c>
      <c r="F10133" s="73">
        <v>0.41666666666666669</v>
      </c>
      <c r="G10133" s="73">
        <v>0</v>
      </c>
      <c r="H10133" s="73">
        <v>0</v>
      </c>
      <c r="I10133" s="73">
        <v>0</v>
      </c>
      <c r="J10133" s="272" t="s">
        <v>4231</v>
      </c>
      <c r="AL10133" s="144">
        <v>0.41666666666666669</v>
      </c>
      <c r="AM10133" s="144">
        <v>0</v>
      </c>
      <c r="AN10133" s="144">
        <v>0</v>
      </c>
      <c r="AO10133" s="145">
        <v>0</v>
      </c>
    </row>
    <row r="10134" spans="2:41" ht="14.5" hidden="1" x14ac:dyDescent="0.35">
      <c r="B10134" s="45" t="s">
        <v>3314</v>
      </c>
      <c r="C10134" s="54">
        <v>901158</v>
      </c>
      <c r="D10134" s="54">
        <v>901159</v>
      </c>
      <c r="E10134" s="60" t="s">
        <v>3235</v>
      </c>
      <c r="F10134" s="73">
        <v>0.41666666666666669</v>
      </c>
      <c r="G10134" s="73">
        <v>0</v>
      </c>
      <c r="H10134" s="73">
        <v>0</v>
      </c>
      <c r="I10134" s="73">
        <v>0</v>
      </c>
      <c r="J10134" s="272" t="s">
        <v>4231</v>
      </c>
      <c r="AL10134" s="144">
        <v>0.41666666666666669</v>
      </c>
      <c r="AM10134" s="144">
        <v>0</v>
      </c>
      <c r="AN10134" s="144">
        <v>0</v>
      </c>
      <c r="AO10134" s="145">
        <v>0</v>
      </c>
    </row>
    <row r="10135" spans="2:41" ht="14.5" hidden="1" x14ac:dyDescent="0.35">
      <c r="B10135" s="45" t="s">
        <v>3314</v>
      </c>
      <c r="C10135" s="54">
        <v>901182</v>
      </c>
      <c r="D10135" s="54">
        <v>901182</v>
      </c>
      <c r="E10135" s="60" t="s">
        <v>3235</v>
      </c>
      <c r="F10135" s="73">
        <v>0.41666666666666669</v>
      </c>
      <c r="G10135" s="73">
        <v>0</v>
      </c>
      <c r="H10135" s="73">
        <v>0</v>
      </c>
      <c r="I10135" s="73">
        <v>0</v>
      </c>
      <c r="J10135" s="272" t="s">
        <v>4231</v>
      </c>
      <c r="AL10135" s="144">
        <v>0.41666666666666669</v>
      </c>
      <c r="AM10135" s="144">
        <v>0</v>
      </c>
      <c r="AN10135" s="144">
        <v>0</v>
      </c>
      <c r="AO10135" s="145">
        <v>0</v>
      </c>
    </row>
    <row r="10136" spans="2:41" ht="14.5" hidden="1" x14ac:dyDescent="0.35">
      <c r="B10136" s="45" t="s">
        <v>3314</v>
      </c>
      <c r="C10136" s="54">
        <v>901185</v>
      </c>
      <c r="D10136" s="54">
        <v>901185</v>
      </c>
      <c r="E10136" s="60" t="s">
        <v>3235</v>
      </c>
      <c r="F10136" s="73">
        <v>0.41666666666666669</v>
      </c>
      <c r="G10136" s="73">
        <v>0</v>
      </c>
      <c r="H10136" s="73">
        <v>0</v>
      </c>
      <c r="I10136" s="73">
        <v>0</v>
      </c>
      <c r="J10136" s="272" t="s">
        <v>4231</v>
      </c>
      <c r="AL10136" s="144">
        <v>0.41666666666666669</v>
      </c>
      <c r="AM10136" s="144">
        <v>0</v>
      </c>
      <c r="AN10136" s="144">
        <v>0</v>
      </c>
      <c r="AO10136" s="145">
        <v>0</v>
      </c>
    </row>
    <row r="10137" spans="2:41" ht="14.5" hidden="1" x14ac:dyDescent="0.35">
      <c r="B10137" s="45" t="s">
        <v>3314</v>
      </c>
      <c r="C10137" s="54">
        <v>901187</v>
      </c>
      <c r="D10137" s="54">
        <v>901189</v>
      </c>
      <c r="E10137" s="60" t="s">
        <v>3235</v>
      </c>
      <c r="F10137" s="73">
        <v>0.41666666666666669</v>
      </c>
      <c r="G10137" s="73">
        <v>0</v>
      </c>
      <c r="H10137" s="73">
        <v>0</v>
      </c>
      <c r="I10137" s="73">
        <v>0</v>
      </c>
      <c r="J10137" s="272" t="s">
        <v>4231</v>
      </c>
      <c r="AL10137" s="144">
        <v>0.41666666666666669</v>
      </c>
      <c r="AM10137" s="144">
        <v>0</v>
      </c>
      <c r="AN10137" s="144">
        <v>0</v>
      </c>
      <c r="AO10137" s="145">
        <v>0</v>
      </c>
    </row>
    <row r="10138" spans="2:41" ht="14.5" hidden="1" x14ac:dyDescent="0.35">
      <c r="B10138" s="45" t="s">
        <v>3314</v>
      </c>
      <c r="C10138" s="54">
        <v>901215</v>
      </c>
      <c r="D10138" s="54">
        <v>901215</v>
      </c>
      <c r="E10138" s="60" t="s">
        <v>3235</v>
      </c>
      <c r="F10138" s="73">
        <v>0.41666666666666669</v>
      </c>
      <c r="G10138" s="73">
        <v>0</v>
      </c>
      <c r="H10138" s="73">
        <v>0</v>
      </c>
      <c r="I10138" s="73">
        <v>0</v>
      </c>
      <c r="J10138" s="272" t="s">
        <v>4231</v>
      </c>
      <c r="AL10138" s="144">
        <v>0.41666666666666669</v>
      </c>
      <c r="AM10138" s="144">
        <v>0</v>
      </c>
      <c r="AN10138" s="144">
        <v>0</v>
      </c>
      <c r="AO10138" s="145">
        <v>0</v>
      </c>
    </row>
    <row r="10139" spans="2:41" ht="14.5" hidden="1" x14ac:dyDescent="0.35">
      <c r="B10139" s="45" t="s">
        <v>3314</v>
      </c>
      <c r="C10139" s="54">
        <v>901301</v>
      </c>
      <c r="D10139" s="54">
        <v>901301</v>
      </c>
      <c r="E10139" s="60" t="s">
        <v>3235</v>
      </c>
      <c r="F10139" s="73">
        <v>0.41666666666666669</v>
      </c>
      <c r="G10139" s="73">
        <v>0</v>
      </c>
      <c r="H10139" s="73">
        <v>0</v>
      </c>
      <c r="I10139" s="73">
        <v>0</v>
      </c>
      <c r="J10139" s="272" t="s">
        <v>4231</v>
      </c>
      <c r="AL10139" s="144">
        <v>0.41666666666666669</v>
      </c>
      <c r="AM10139" s="144">
        <v>0</v>
      </c>
      <c r="AN10139" s="144">
        <v>0</v>
      </c>
      <c r="AO10139" s="145">
        <v>0</v>
      </c>
    </row>
    <row r="10140" spans="2:41" ht="14.5" hidden="1" x14ac:dyDescent="0.35">
      <c r="B10140" s="45" t="s">
        <v>3314</v>
      </c>
      <c r="C10140" s="54">
        <v>901303</v>
      </c>
      <c r="D10140" s="54">
        <v>901304</v>
      </c>
      <c r="E10140" s="60" t="s">
        <v>3235</v>
      </c>
      <c r="F10140" s="73">
        <v>0.41666666666666669</v>
      </c>
      <c r="G10140" s="73">
        <v>0</v>
      </c>
      <c r="H10140" s="73">
        <v>0</v>
      </c>
      <c r="I10140" s="73">
        <v>0</v>
      </c>
      <c r="J10140" s="272" t="s">
        <v>4231</v>
      </c>
      <c r="AL10140" s="144">
        <v>0.41666666666666669</v>
      </c>
      <c r="AM10140" s="144">
        <v>0</v>
      </c>
      <c r="AN10140" s="144">
        <v>0</v>
      </c>
      <c r="AO10140" s="145">
        <v>0</v>
      </c>
    </row>
    <row r="10141" spans="2:41" ht="14.5" hidden="1" x14ac:dyDescent="0.35">
      <c r="B10141" s="45" t="s">
        <v>3314</v>
      </c>
      <c r="C10141" s="54">
        <v>901306</v>
      </c>
      <c r="D10141" s="54">
        <v>901307</v>
      </c>
      <c r="E10141" s="60" t="s">
        <v>3235</v>
      </c>
      <c r="F10141" s="73">
        <v>0.41666666666666669</v>
      </c>
      <c r="G10141" s="73">
        <v>0</v>
      </c>
      <c r="H10141" s="73">
        <v>0</v>
      </c>
      <c r="I10141" s="73">
        <v>0</v>
      </c>
      <c r="J10141" s="272" t="s">
        <v>4231</v>
      </c>
      <c r="AL10141" s="144">
        <v>0.41666666666666669</v>
      </c>
      <c r="AM10141" s="144">
        <v>0</v>
      </c>
      <c r="AN10141" s="144">
        <v>0</v>
      </c>
      <c r="AO10141" s="145">
        <v>0</v>
      </c>
    </row>
    <row r="10142" spans="2:41" ht="14.5" hidden="1" x14ac:dyDescent="0.35">
      <c r="B10142" s="45" t="s">
        <v>3314</v>
      </c>
      <c r="C10142" s="54">
        <v>901309</v>
      </c>
      <c r="D10142" s="54">
        <v>901309</v>
      </c>
      <c r="E10142" s="60" t="s">
        <v>3235</v>
      </c>
      <c r="F10142" s="73">
        <v>0.41666666666666669</v>
      </c>
      <c r="G10142" s="73">
        <v>0</v>
      </c>
      <c r="H10142" s="73">
        <v>0</v>
      </c>
      <c r="I10142" s="73">
        <v>0</v>
      </c>
      <c r="J10142" s="272" t="s">
        <v>4231</v>
      </c>
      <c r="AL10142" s="144">
        <v>0.41666666666666669</v>
      </c>
      <c r="AM10142" s="144">
        <v>0</v>
      </c>
      <c r="AN10142" s="144">
        <v>0</v>
      </c>
      <c r="AO10142" s="145">
        <v>0</v>
      </c>
    </row>
    <row r="10143" spans="2:41" ht="14.5" hidden="1" x14ac:dyDescent="0.35">
      <c r="B10143" s="45" t="s">
        <v>3314</v>
      </c>
      <c r="C10143" s="54">
        <v>901390</v>
      </c>
      <c r="D10143" s="54">
        <v>901393</v>
      </c>
      <c r="E10143" s="60" t="s">
        <v>3235</v>
      </c>
      <c r="F10143" s="73">
        <v>0.41666666666666669</v>
      </c>
      <c r="G10143" s="73">
        <v>0</v>
      </c>
      <c r="H10143" s="73">
        <v>0</v>
      </c>
      <c r="I10143" s="73">
        <v>0</v>
      </c>
      <c r="J10143" s="272" t="s">
        <v>4231</v>
      </c>
      <c r="AL10143" s="144">
        <v>0.41666666666666669</v>
      </c>
      <c r="AM10143" s="144">
        <v>0</v>
      </c>
      <c r="AN10143" s="144">
        <v>0</v>
      </c>
      <c r="AO10143" s="145">
        <v>0</v>
      </c>
    </row>
    <row r="10144" spans="2:41" ht="14.5" hidden="1" x14ac:dyDescent="0.35">
      <c r="B10144" s="45" t="s">
        <v>3314</v>
      </c>
      <c r="C10144" s="54">
        <v>901395</v>
      </c>
      <c r="D10144" s="54">
        <v>901395</v>
      </c>
      <c r="E10144" s="60" t="s">
        <v>3235</v>
      </c>
      <c r="F10144" s="73">
        <v>0.41666666666666669</v>
      </c>
      <c r="G10144" s="73">
        <v>0</v>
      </c>
      <c r="H10144" s="73">
        <v>0</v>
      </c>
      <c r="I10144" s="73">
        <v>0</v>
      </c>
      <c r="J10144" s="272" t="s">
        <v>4231</v>
      </c>
      <c r="AL10144" s="144">
        <v>0.41666666666666669</v>
      </c>
      <c r="AM10144" s="144">
        <v>0</v>
      </c>
      <c r="AN10144" s="144">
        <v>0</v>
      </c>
      <c r="AO10144" s="145">
        <v>0</v>
      </c>
    </row>
    <row r="10145" spans="2:41" ht="14.5" hidden="1" x14ac:dyDescent="0.35">
      <c r="B10145" s="45" t="s">
        <v>3314</v>
      </c>
      <c r="C10145" s="54">
        <v>901397</v>
      </c>
      <c r="D10145" s="54">
        <v>901398</v>
      </c>
      <c r="E10145" s="60" t="s">
        <v>3235</v>
      </c>
      <c r="F10145" s="73">
        <v>0.41666666666666669</v>
      </c>
      <c r="G10145" s="73">
        <v>0</v>
      </c>
      <c r="H10145" s="73">
        <v>0</v>
      </c>
      <c r="I10145" s="73">
        <v>0</v>
      </c>
      <c r="J10145" s="272" t="s">
        <v>4231</v>
      </c>
      <c r="AL10145" s="144">
        <v>0.41666666666666669</v>
      </c>
      <c r="AM10145" s="144">
        <v>0</v>
      </c>
      <c r="AN10145" s="144">
        <v>0</v>
      </c>
      <c r="AO10145" s="145">
        <v>0</v>
      </c>
    </row>
    <row r="10146" spans="2:41" ht="14.5" hidden="1" x14ac:dyDescent="0.35">
      <c r="B10146" s="45" t="s">
        <v>3314</v>
      </c>
      <c r="C10146" s="54">
        <v>901450</v>
      </c>
      <c r="D10146" s="54">
        <v>901450</v>
      </c>
      <c r="E10146" s="60" t="s">
        <v>3235</v>
      </c>
      <c r="F10146" s="73">
        <v>0.41666666666666669</v>
      </c>
      <c r="G10146" s="73">
        <v>0</v>
      </c>
      <c r="H10146" s="73">
        <v>0</v>
      </c>
      <c r="I10146" s="73">
        <v>0</v>
      </c>
      <c r="J10146" s="272" t="s">
        <v>4231</v>
      </c>
      <c r="AL10146" s="144">
        <v>0.41666666666666669</v>
      </c>
      <c r="AM10146" s="144">
        <v>0</v>
      </c>
      <c r="AN10146" s="144">
        <v>0</v>
      </c>
      <c r="AO10146" s="145">
        <v>0</v>
      </c>
    </row>
    <row r="10147" spans="2:41" ht="14.5" hidden="1" x14ac:dyDescent="0.35">
      <c r="B10147" s="45" t="s">
        <v>3314</v>
      </c>
      <c r="C10147" s="54">
        <v>90149</v>
      </c>
      <c r="D10147" s="54">
        <v>90149</v>
      </c>
      <c r="E10147" s="60" t="s">
        <v>3235</v>
      </c>
      <c r="F10147" s="73">
        <v>0.41666666666666669</v>
      </c>
      <c r="G10147" s="73">
        <v>0</v>
      </c>
      <c r="H10147" s="73">
        <v>0</v>
      </c>
      <c r="I10147" s="73">
        <v>0</v>
      </c>
      <c r="J10147" s="272" t="s">
        <v>4231</v>
      </c>
      <c r="AL10147" s="144">
        <v>0.41666666666666669</v>
      </c>
      <c r="AM10147" s="144">
        <v>0</v>
      </c>
      <c r="AN10147" s="144">
        <v>0</v>
      </c>
      <c r="AO10147" s="145">
        <v>0</v>
      </c>
    </row>
    <row r="10148" spans="2:41" ht="14.5" hidden="1" x14ac:dyDescent="0.35">
      <c r="B10148" s="45" t="s">
        <v>3314</v>
      </c>
      <c r="C10148" s="54">
        <v>901660</v>
      </c>
      <c r="D10148" s="54">
        <v>901662</v>
      </c>
      <c r="E10148" s="60" t="s">
        <v>3235</v>
      </c>
      <c r="F10148" s="73">
        <v>0.41666666666666669</v>
      </c>
      <c r="G10148" s="73">
        <v>0</v>
      </c>
      <c r="H10148" s="73">
        <v>0</v>
      </c>
      <c r="I10148" s="73">
        <v>0</v>
      </c>
      <c r="J10148" s="272" t="s">
        <v>4231</v>
      </c>
      <c r="AL10148" s="144">
        <v>0.41666666666666669</v>
      </c>
      <c r="AM10148" s="144">
        <v>0</v>
      </c>
      <c r="AN10148" s="144">
        <v>0</v>
      </c>
      <c r="AO10148" s="145">
        <v>0</v>
      </c>
    </row>
    <row r="10149" spans="2:41" ht="14.5" hidden="1" x14ac:dyDescent="0.35">
      <c r="B10149" s="45" t="s">
        <v>3314</v>
      </c>
      <c r="C10149" s="54">
        <v>901664</v>
      </c>
      <c r="D10149" s="54">
        <v>901664</v>
      </c>
      <c r="E10149" s="60" t="s">
        <v>3235</v>
      </c>
      <c r="F10149" s="73">
        <v>0.41666666666666669</v>
      </c>
      <c r="G10149" s="73">
        <v>0</v>
      </c>
      <c r="H10149" s="73">
        <v>0</v>
      </c>
      <c r="I10149" s="73">
        <v>0</v>
      </c>
      <c r="J10149" s="272" t="s">
        <v>4231</v>
      </c>
      <c r="AL10149" s="144">
        <v>0.41666666666666669</v>
      </c>
      <c r="AM10149" s="144">
        <v>0</v>
      </c>
      <c r="AN10149" s="144">
        <v>0</v>
      </c>
      <c r="AO10149" s="145">
        <v>0</v>
      </c>
    </row>
    <row r="10150" spans="2:41" ht="14.5" hidden="1" x14ac:dyDescent="0.35">
      <c r="B10150" s="45" t="s">
        <v>3314</v>
      </c>
      <c r="C10150" s="54">
        <v>901666</v>
      </c>
      <c r="D10150" s="54">
        <v>901669</v>
      </c>
      <c r="E10150" s="60" t="s">
        <v>3235</v>
      </c>
      <c r="F10150" s="73">
        <v>0.41666666666666669</v>
      </c>
      <c r="G10150" s="73">
        <v>0</v>
      </c>
      <c r="H10150" s="73">
        <v>0</v>
      </c>
      <c r="I10150" s="73">
        <v>0</v>
      </c>
      <c r="J10150" s="272" t="s">
        <v>4231</v>
      </c>
      <c r="AL10150" s="144">
        <v>0.41666666666666669</v>
      </c>
      <c r="AM10150" s="144">
        <v>0</v>
      </c>
      <c r="AN10150" s="144">
        <v>0</v>
      </c>
      <c r="AO10150" s="145">
        <v>0</v>
      </c>
    </row>
    <row r="10151" spans="2:41" ht="14.5" hidden="1" x14ac:dyDescent="0.35">
      <c r="B10151" s="45" t="s">
        <v>3314</v>
      </c>
      <c r="C10151" s="54">
        <v>901858</v>
      </c>
      <c r="D10151" s="54">
        <v>901858</v>
      </c>
      <c r="E10151" s="60" t="s">
        <v>3235</v>
      </c>
      <c r="F10151" s="73">
        <v>0.41666666666666669</v>
      </c>
      <c r="G10151" s="73">
        <v>0</v>
      </c>
      <c r="H10151" s="73">
        <v>0</v>
      </c>
      <c r="I10151" s="73">
        <v>0</v>
      </c>
      <c r="J10151" s="272" t="s">
        <v>4231</v>
      </c>
      <c r="AL10151" s="144">
        <v>0.41666666666666669</v>
      </c>
      <c r="AM10151" s="144">
        <v>0</v>
      </c>
      <c r="AN10151" s="144">
        <v>0</v>
      </c>
      <c r="AO10151" s="145">
        <v>0</v>
      </c>
    </row>
    <row r="10152" spans="2:41" ht="14.5" hidden="1" x14ac:dyDescent="0.35">
      <c r="B10152" s="45" t="s">
        <v>3314</v>
      </c>
      <c r="C10152" s="54">
        <v>90190</v>
      </c>
      <c r="D10152" s="54">
        <v>90190</v>
      </c>
      <c r="E10152" s="60" t="s">
        <v>3235</v>
      </c>
      <c r="F10152" s="73">
        <v>0.41666666666666669</v>
      </c>
      <c r="G10152" s="73">
        <v>0</v>
      </c>
      <c r="H10152" s="73">
        <v>0</v>
      </c>
      <c r="I10152" s="73">
        <v>0</v>
      </c>
      <c r="J10152" s="272" t="s">
        <v>4231</v>
      </c>
      <c r="AL10152" s="144">
        <v>0.41666666666666669</v>
      </c>
      <c r="AM10152" s="144">
        <v>0</v>
      </c>
      <c r="AN10152" s="144">
        <v>0</v>
      </c>
      <c r="AO10152" s="145">
        <v>0</v>
      </c>
    </row>
    <row r="10153" spans="2:41" ht="14.5" hidden="1" x14ac:dyDescent="0.35">
      <c r="B10153" s="45" t="s">
        <v>3314</v>
      </c>
      <c r="C10153" s="54">
        <v>901940</v>
      </c>
      <c r="D10153" s="54">
        <v>901940</v>
      </c>
      <c r="E10153" s="60" t="s">
        <v>3235</v>
      </c>
      <c r="F10153" s="73">
        <v>0.41666666666666669</v>
      </c>
      <c r="G10153" s="73">
        <v>0</v>
      </c>
      <c r="H10153" s="73">
        <v>0</v>
      </c>
      <c r="I10153" s="73">
        <v>0</v>
      </c>
      <c r="J10153" s="272" t="s">
        <v>4231</v>
      </c>
      <c r="AL10153" s="144">
        <v>0.41666666666666669</v>
      </c>
      <c r="AM10153" s="144">
        <v>0</v>
      </c>
      <c r="AN10153" s="144">
        <v>0</v>
      </c>
      <c r="AO10153" s="145">
        <v>0</v>
      </c>
    </row>
    <row r="10154" spans="2:41" ht="14.5" hidden="1" x14ac:dyDescent="0.35">
      <c r="B10154" s="45" t="s">
        <v>3314</v>
      </c>
      <c r="C10154" s="54">
        <v>901942</v>
      </c>
      <c r="D10154" s="54">
        <v>901942</v>
      </c>
      <c r="E10154" s="60" t="s">
        <v>3235</v>
      </c>
      <c r="F10154" s="73">
        <v>0.41666666666666669</v>
      </c>
      <c r="G10154" s="73">
        <v>0</v>
      </c>
      <c r="H10154" s="73">
        <v>0</v>
      </c>
      <c r="I10154" s="73">
        <v>0</v>
      </c>
      <c r="J10154" s="272" t="s">
        <v>4231</v>
      </c>
      <c r="AL10154" s="144">
        <v>0.41666666666666669</v>
      </c>
      <c r="AM10154" s="144">
        <v>0</v>
      </c>
      <c r="AN10154" s="144">
        <v>0</v>
      </c>
      <c r="AO10154" s="145">
        <v>0</v>
      </c>
    </row>
    <row r="10155" spans="2:41" ht="14.5" hidden="1" x14ac:dyDescent="0.35">
      <c r="B10155" s="45" t="s">
        <v>3314</v>
      </c>
      <c r="C10155" s="54">
        <v>902011</v>
      </c>
      <c r="D10155" s="54">
        <v>902011</v>
      </c>
      <c r="E10155" s="60" t="s">
        <v>3235</v>
      </c>
      <c r="F10155" s="73">
        <v>0.41666666666666669</v>
      </c>
      <c r="G10155" s="73">
        <v>0</v>
      </c>
      <c r="H10155" s="73">
        <v>0</v>
      </c>
      <c r="I10155" s="73">
        <v>0</v>
      </c>
      <c r="J10155" s="272" t="s">
        <v>4231</v>
      </c>
      <c r="AL10155" s="144">
        <v>0.41666666666666669</v>
      </c>
      <c r="AM10155" s="144">
        <v>0</v>
      </c>
      <c r="AN10155" s="144">
        <v>0</v>
      </c>
      <c r="AO10155" s="145">
        <v>0</v>
      </c>
    </row>
    <row r="10156" spans="2:41" ht="14.5" hidden="1" x14ac:dyDescent="0.35">
      <c r="B10156" s="45" t="s">
        <v>3314</v>
      </c>
      <c r="C10156" s="54">
        <v>902021</v>
      </c>
      <c r="D10156" s="54">
        <v>902021</v>
      </c>
      <c r="E10156" s="60" t="s">
        <v>3235</v>
      </c>
      <c r="F10156" s="73">
        <v>0.41666666666666669</v>
      </c>
      <c r="G10156" s="73">
        <v>0</v>
      </c>
      <c r="H10156" s="73">
        <v>0</v>
      </c>
      <c r="I10156" s="73">
        <v>0</v>
      </c>
      <c r="J10156" s="272" t="s">
        <v>4231</v>
      </c>
      <c r="AL10156" s="144">
        <v>0.41666666666666669</v>
      </c>
      <c r="AM10156" s="144">
        <v>0</v>
      </c>
      <c r="AN10156" s="144">
        <v>0</v>
      </c>
      <c r="AO10156" s="145">
        <v>0</v>
      </c>
    </row>
    <row r="10157" spans="2:41" ht="14.5" hidden="1" x14ac:dyDescent="0.35">
      <c r="B10157" s="45" t="s">
        <v>3314</v>
      </c>
      <c r="C10157" s="54">
        <v>902044</v>
      </c>
      <c r="D10157" s="54">
        <v>902044</v>
      </c>
      <c r="E10157" s="60" t="s">
        <v>3235</v>
      </c>
      <c r="F10157" s="73">
        <v>0.41666666666666669</v>
      </c>
      <c r="G10157" s="73">
        <v>0</v>
      </c>
      <c r="H10157" s="73">
        <v>0</v>
      </c>
      <c r="I10157" s="73">
        <v>0</v>
      </c>
      <c r="J10157" s="272" t="s">
        <v>4231</v>
      </c>
      <c r="AL10157" s="144">
        <v>0.41666666666666669</v>
      </c>
      <c r="AM10157" s="144">
        <v>0</v>
      </c>
      <c r="AN10157" s="144">
        <v>0</v>
      </c>
      <c r="AO10157" s="145">
        <v>0</v>
      </c>
    </row>
    <row r="10158" spans="2:41" ht="14.5" hidden="1" x14ac:dyDescent="0.35">
      <c r="B10158" s="45" t="s">
        <v>3314</v>
      </c>
      <c r="C10158" s="54">
        <v>902061</v>
      </c>
      <c r="D10158" s="54">
        <v>902061</v>
      </c>
      <c r="E10158" s="60" t="s">
        <v>3235</v>
      </c>
      <c r="F10158" s="73">
        <v>0.41666666666666669</v>
      </c>
      <c r="G10158" s="73">
        <v>0</v>
      </c>
      <c r="H10158" s="73">
        <v>0</v>
      </c>
      <c r="I10158" s="73">
        <v>0</v>
      </c>
      <c r="J10158" s="272" t="s">
        <v>4231</v>
      </c>
      <c r="AL10158" s="144">
        <v>0.41666666666666669</v>
      </c>
      <c r="AM10158" s="144">
        <v>0</v>
      </c>
      <c r="AN10158" s="144">
        <v>0</v>
      </c>
      <c r="AO10158" s="145">
        <v>0</v>
      </c>
    </row>
    <row r="10159" spans="2:41" ht="14.5" hidden="1" x14ac:dyDescent="0.35">
      <c r="B10159" s="45" t="s">
        <v>3314</v>
      </c>
      <c r="C10159" s="54">
        <v>902088</v>
      </c>
      <c r="D10159" s="54">
        <v>902088</v>
      </c>
      <c r="E10159" s="60" t="s">
        <v>3235</v>
      </c>
      <c r="F10159" s="73">
        <v>0.41666666666666669</v>
      </c>
      <c r="G10159" s="73">
        <v>0</v>
      </c>
      <c r="H10159" s="73">
        <v>0</v>
      </c>
      <c r="I10159" s="73">
        <v>0</v>
      </c>
      <c r="J10159" s="272" t="s">
        <v>4231</v>
      </c>
      <c r="AL10159" s="144">
        <v>0.41666666666666669</v>
      </c>
      <c r="AM10159" s="144">
        <v>0</v>
      </c>
      <c r="AN10159" s="144">
        <v>0</v>
      </c>
      <c r="AO10159" s="145">
        <v>0</v>
      </c>
    </row>
    <row r="10160" spans="2:41" ht="14.5" hidden="1" x14ac:dyDescent="0.35">
      <c r="B10160" s="45" t="s">
        <v>3314</v>
      </c>
      <c r="C10160" s="54">
        <v>902120</v>
      </c>
      <c r="D10160" s="54">
        <v>902120</v>
      </c>
      <c r="E10160" s="60" t="s">
        <v>3235</v>
      </c>
      <c r="F10160" s="73">
        <v>0.41666666666666669</v>
      </c>
      <c r="G10160" s="73">
        <v>0</v>
      </c>
      <c r="H10160" s="73">
        <v>0</v>
      </c>
      <c r="I10160" s="73">
        <v>0</v>
      </c>
      <c r="J10160" s="272" t="s">
        <v>4231</v>
      </c>
      <c r="AL10160" s="144">
        <v>0.41666666666666669</v>
      </c>
      <c r="AM10160" s="144">
        <v>0</v>
      </c>
      <c r="AN10160" s="144">
        <v>0</v>
      </c>
      <c r="AO10160" s="145">
        <v>0</v>
      </c>
    </row>
    <row r="10161" spans="2:41" ht="14.5" hidden="1" x14ac:dyDescent="0.35">
      <c r="B10161" s="45" t="s">
        <v>3314</v>
      </c>
      <c r="C10161" s="54">
        <v>902147</v>
      </c>
      <c r="D10161" s="54">
        <v>902147</v>
      </c>
      <c r="E10161" s="60" t="s">
        <v>3235</v>
      </c>
      <c r="F10161" s="73">
        <v>0.41666666666666669</v>
      </c>
      <c r="G10161" s="73">
        <v>0</v>
      </c>
      <c r="H10161" s="73">
        <v>0</v>
      </c>
      <c r="I10161" s="73">
        <v>0</v>
      </c>
      <c r="J10161" s="272" t="s">
        <v>4231</v>
      </c>
      <c r="AL10161" s="144">
        <v>0.41666666666666669</v>
      </c>
      <c r="AM10161" s="144">
        <v>0</v>
      </c>
      <c r="AN10161" s="144">
        <v>0</v>
      </c>
      <c r="AO10161" s="145">
        <v>0</v>
      </c>
    </row>
    <row r="10162" spans="2:41" ht="14.5" hidden="1" x14ac:dyDescent="0.35">
      <c r="B10162" s="45" t="s">
        <v>3314</v>
      </c>
      <c r="C10162" s="54">
        <v>902176</v>
      </c>
      <c r="D10162" s="54">
        <v>902176</v>
      </c>
      <c r="E10162" s="60" t="s">
        <v>3235</v>
      </c>
      <c r="F10162" s="73">
        <v>0.41666666666666669</v>
      </c>
      <c r="G10162" s="73">
        <v>0</v>
      </c>
      <c r="H10162" s="73">
        <v>0</v>
      </c>
      <c r="I10162" s="73">
        <v>0</v>
      </c>
      <c r="J10162" s="272" t="s">
        <v>4231</v>
      </c>
      <c r="AL10162" s="144">
        <v>0.41666666666666669</v>
      </c>
      <c r="AM10162" s="144">
        <v>0</v>
      </c>
      <c r="AN10162" s="144">
        <v>0</v>
      </c>
      <c r="AO10162" s="145">
        <v>0</v>
      </c>
    </row>
    <row r="10163" spans="2:41" ht="14.5" hidden="1" x14ac:dyDescent="0.35">
      <c r="B10163" s="45" t="s">
        <v>3314</v>
      </c>
      <c r="C10163" s="54">
        <v>902200</v>
      </c>
      <c r="D10163" s="54">
        <v>902200</v>
      </c>
      <c r="E10163" s="60" t="s">
        <v>3235</v>
      </c>
      <c r="F10163" s="73">
        <v>0.41666666666666669</v>
      </c>
      <c r="G10163" s="73">
        <v>0</v>
      </c>
      <c r="H10163" s="73">
        <v>0</v>
      </c>
      <c r="I10163" s="73">
        <v>0</v>
      </c>
      <c r="J10163" s="272" t="s">
        <v>4231</v>
      </c>
      <c r="AL10163" s="144">
        <v>0.41666666666666669</v>
      </c>
      <c r="AM10163" s="144">
        <v>0</v>
      </c>
      <c r="AN10163" s="144">
        <v>0</v>
      </c>
      <c r="AO10163" s="145">
        <v>0</v>
      </c>
    </row>
    <row r="10164" spans="2:41" ht="14.5" hidden="1" x14ac:dyDescent="0.35">
      <c r="B10164" s="45" t="s">
        <v>3314</v>
      </c>
      <c r="C10164" s="54">
        <v>902217</v>
      </c>
      <c r="D10164" s="54">
        <v>902217</v>
      </c>
      <c r="E10164" s="60" t="s">
        <v>3235</v>
      </c>
      <c r="F10164" s="73">
        <v>0.41666666666666669</v>
      </c>
      <c r="G10164" s="73">
        <v>0</v>
      </c>
      <c r="H10164" s="73">
        <v>0</v>
      </c>
      <c r="I10164" s="73">
        <v>0</v>
      </c>
      <c r="J10164" s="272" t="s">
        <v>4231</v>
      </c>
      <c r="AL10164" s="144">
        <v>0.41666666666666669</v>
      </c>
      <c r="AM10164" s="144">
        <v>0</v>
      </c>
      <c r="AN10164" s="144">
        <v>0</v>
      </c>
      <c r="AO10164" s="145">
        <v>0</v>
      </c>
    </row>
    <row r="10165" spans="2:41" ht="14.5" hidden="1" x14ac:dyDescent="0.35">
      <c r="B10165" s="45" t="s">
        <v>3314</v>
      </c>
      <c r="C10165" s="54">
        <v>902236</v>
      </c>
      <c r="D10165" s="54">
        <v>902236</v>
      </c>
      <c r="E10165" s="60" t="s">
        <v>3235</v>
      </c>
      <c r="F10165" s="73">
        <v>0.41666666666666669</v>
      </c>
      <c r="G10165" s="73">
        <v>0</v>
      </c>
      <c r="H10165" s="73">
        <v>0</v>
      </c>
      <c r="I10165" s="73">
        <v>0</v>
      </c>
      <c r="J10165" s="272" t="s">
        <v>4231</v>
      </c>
      <c r="AL10165" s="144">
        <v>0.41666666666666669</v>
      </c>
      <c r="AM10165" s="144">
        <v>0</v>
      </c>
      <c r="AN10165" s="144">
        <v>0</v>
      </c>
      <c r="AO10165" s="145">
        <v>0</v>
      </c>
    </row>
    <row r="10166" spans="2:41" ht="14.5" hidden="1" x14ac:dyDescent="0.35">
      <c r="B10166" s="45" t="s">
        <v>3314</v>
      </c>
      <c r="C10166" s="54">
        <v>902319</v>
      </c>
      <c r="D10166" s="54">
        <v>902319</v>
      </c>
      <c r="E10166" s="60" t="s">
        <v>3235</v>
      </c>
      <c r="F10166" s="73">
        <v>0.41666666666666669</v>
      </c>
      <c r="G10166" s="73">
        <v>0</v>
      </c>
      <c r="H10166" s="73">
        <v>0</v>
      </c>
      <c r="I10166" s="73">
        <v>0</v>
      </c>
      <c r="J10166" s="272" t="s">
        <v>4231</v>
      </c>
      <c r="AL10166" s="144">
        <v>0.41666666666666669</v>
      </c>
      <c r="AM10166" s="144">
        <v>0</v>
      </c>
      <c r="AN10166" s="144">
        <v>0</v>
      </c>
      <c r="AO10166" s="145">
        <v>0</v>
      </c>
    </row>
    <row r="10167" spans="2:41" ht="14.5" hidden="1" x14ac:dyDescent="0.35">
      <c r="B10167" s="45" t="s">
        <v>3314</v>
      </c>
      <c r="C10167" s="54">
        <v>903019</v>
      </c>
      <c r="D10167" s="54">
        <v>903019</v>
      </c>
      <c r="E10167" s="60" t="s">
        <v>3235</v>
      </c>
      <c r="F10167" s="73">
        <v>0.41666666666666669</v>
      </c>
      <c r="G10167" s="73">
        <v>0</v>
      </c>
      <c r="H10167" s="73">
        <v>0</v>
      </c>
      <c r="I10167" s="73">
        <v>0</v>
      </c>
      <c r="J10167" s="272" t="s">
        <v>4231</v>
      </c>
      <c r="AL10167" s="144">
        <v>0.41666666666666669</v>
      </c>
      <c r="AM10167" s="144">
        <v>0</v>
      </c>
      <c r="AN10167" s="144">
        <v>0</v>
      </c>
      <c r="AO10167" s="145">
        <v>0</v>
      </c>
    </row>
    <row r="10168" spans="2:41" ht="14.5" hidden="1" x14ac:dyDescent="0.35">
      <c r="B10168" s="45" t="s">
        <v>3314</v>
      </c>
      <c r="C10168" s="54">
        <v>903035</v>
      </c>
      <c r="D10168" s="54">
        <v>903035</v>
      </c>
      <c r="E10168" s="60" t="s">
        <v>3235</v>
      </c>
      <c r="F10168" s="73">
        <v>0.41666666666666669</v>
      </c>
      <c r="G10168" s="73">
        <v>0</v>
      </c>
      <c r="H10168" s="73">
        <v>0</v>
      </c>
      <c r="I10168" s="73">
        <v>0</v>
      </c>
      <c r="J10168" s="272" t="s">
        <v>4231</v>
      </c>
      <c r="AL10168" s="144">
        <v>0.41666666666666669</v>
      </c>
      <c r="AM10168" s="144">
        <v>0</v>
      </c>
      <c r="AN10168" s="144">
        <v>0</v>
      </c>
      <c r="AO10168" s="145">
        <v>0</v>
      </c>
    </row>
    <row r="10169" spans="2:41" ht="14.5" hidden="1" x14ac:dyDescent="0.35">
      <c r="B10169" s="45" t="s">
        <v>3314</v>
      </c>
      <c r="C10169" s="54">
        <v>903287</v>
      </c>
      <c r="D10169" s="54">
        <v>903287</v>
      </c>
      <c r="E10169" s="60" t="s">
        <v>3235</v>
      </c>
      <c r="F10169" s="73">
        <v>0.41666666666666669</v>
      </c>
      <c r="G10169" s="73">
        <v>0</v>
      </c>
      <c r="H10169" s="73">
        <v>0</v>
      </c>
      <c r="I10169" s="73">
        <v>0</v>
      </c>
      <c r="J10169" s="272" t="s">
        <v>4231</v>
      </c>
      <c r="AL10169" s="144">
        <v>0.41666666666666669</v>
      </c>
      <c r="AM10169" s="144">
        <v>0</v>
      </c>
      <c r="AN10169" s="144">
        <v>0</v>
      </c>
      <c r="AO10169" s="145">
        <v>0</v>
      </c>
    </row>
    <row r="10170" spans="2:41" ht="14.5" hidden="1" x14ac:dyDescent="0.35">
      <c r="B10170" s="45" t="s">
        <v>3314</v>
      </c>
      <c r="C10170" s="54">
        <v>903390</v>
      </c>
      <c r="D10170" s="54">
        <v>903390</v>
      </c>
      <c r="E10170" s="60" t="s">
        <v>3235</v>
      </c>
      <c r="F10170" s="73">
        <v>0.41666666666666669</v>
      </c>
      <c r="G10170" s="73">
        <v>0</v>
      </c>
      <c r="H10170" s="73">
        <v>0</v>
      </c>
      <c r="I10170" s="73">
        <v>0</v>
      </c>
      <c r="J10170" s="272" t="s">
        <v>4231</v>
      </c>
      <c r="AL10170" s="144">
        <v>0.41666666666666669</v>
      </c>
      <c r="AM10170" s="144">
        <v>0</v>
      </c>
      <c r="AN10170" s="144">
        <v>0</v>
      </c>
      <c r="AO10170" s="145">
        <v>0</v>
      </c>
    </row>
    <row r="10171" spans="2:41" ht="14.5" hidden="1" x14ac:dyDescent="0.35">
      <c r="B10171" s="45" t="s">
        <v>3314</v>
      </c>
      <c r="C10171" s="54">
        <v>903446</v>
      </c>
      <c r="D10171" s="54">
        <v>903446</v>
      </c>
      <c r="E10171" s="60" t="s">
        <v>3235</v>
      </c>
      <c r="F10171" s="73">
        <v>0.41666666666666669</v>
      </c>
      <c r="G10171" s="73">
        <v>0</v>
      </c>
      <c r="H10171" s="73">
        <v>0</v>
      </c>
      <c r="I10171" s="73">
        <v>0</v>
      </c>
      <c r="J10171" s="272" t="s">
        <v>4231</v>
      </c>
      <c r="AL10171" s="144">
        <v>0.41666666666666669</v>
      </c>
      <c r="AM10171" s="144">
        <v>0</v>
      </c>
      <c r="AN10171" s="144">
        <v>0</v>
      </c>
      <c r="AO10171" s="145">
        <v>0</v>
      </c>
    </row>
    <row r="10172" spans="2:41" ht="14.5" hidden="1" x14ac:dyDescent="0.35">
      <c r="B10172" s="45" t="s">
        <v>3314</v>
      </c>
      <c r="C10172" s="54">
        <v>903591</v>
      </c>
      <c r="D10172" s="54">
        <v>903591</v>
      </c>
      <c r="E10172" s="60" t="s">
        <v>3235</v>
      </c>
      <c r="F10172" s="73">
        <v>0.41666666666666669</v>
      </c>
      <c r="G10172" s="73">
        <v>0</v>
      </c>
      <c r="H10172" s="73">
        <v>0</v>
      </c>
      <c r="I10172" s="73">
        <v>0</v>
      </c>
      <c r="J10172" s="272" t="s">
        <v>4231</v>
      </c>
      <c r="AL10172" s="144">
        <v>0.41666666666666669</v>
      </c>
      <c r="AM10172" s="144">
        <v>0</v>
      </c>
      <c r="AN10172" s="144">
        <v>0</v>
      </c>
      <c r="AO10172" s="145">
        <v>0</v>
      </c>
    </row>
    <row r="10173" spans="2:41" ht="14.5" hidden="1" x14ac:dyDescent="0.35">
      <c r="B10173" s="45" t="s">
        <v>3314</v>
      </c>
      <c r="C10173" s="54">
        <v>903641</v>
      </c>
      <c r="D10173" s="54">
        <v>903641</v>
      </c>
      <c r="E10173" s="60" t="s">
        <v>3235</v>
      </c>
      <c r="F10173" s="73">
        <v>0.41666666666666669</v>
      </c>
      <c r="G10173" s="73">
        <v>0</v>
      </c>
      <c r="H10173" s="73">
        <v>0</v>
      </c>
      <c r="I10173" s="73">
        <v>0</v>
      </c>
      <c r="J10173" s="272" t="s">
        <v>4231</v>
      </c>
      <c r="AL10173" s="144">
        <v>0.41666666666666669</v>
      </c>
      <c r="AM10173" s="144">
        <v>0</v>
      </c>
      <c r="AN10173" s="144">
        <v>0</v>
      </c>
      <c r="AO10173" s="145">
        <v>0</v>
      </c>
    </row>
    <row r="10174" spans="2:41" ht="14.5" hidden="1" x14ac:dyDescent="0.35">
      <c r="B10174" s="45" t="s">
        <v>3314</v>
      </c>
      <c r="C10174" s="54">
        <v>903687</v>
      </c>
      <c r="D10174" s="54">
        <v>903687</v>
      </c>
      <c r="E10174" s="60" t="s">
        <v>3235</v>
      </c>
      <c r="F10174" s="73">
        <v>0.41666666666666669</v>
      </c>
      <c r="G10174" s="73">
        <v>0</v>
      </c>
      <c r="H10174" s="73">
        <v>0</v>
      </c>
      <c r="I10174" s="73">
        <v>0</v>
      </c>
      <c r="J10174" s="272" t="s">
        <v>4231</v>
      </c>
      <c r="AL10174" s="144">
        <v>0.41666666666666669</v>
      </c>
      <c r="AM10174" s="144">
        <v>0</v>
      </c>
      <c r="AN10174" s="144">
        <v>0</v>
      </c>
      <c r="AO10174" s="145">
        <v>0</v>
      </c>
    </row>
    <row r="10175" spans="2:41" ht="14.5" hidden="1" x14ac:dyDescent="0.35">
      <c r="B10175" s="45" t="s">
        <v>3314</v>
      </c>
      <c r="C10175" s="54">
        <v>903713</v>
      </c>
      <c r="D10175" s="54">
        <v>903713</v>
      </c>
      <c r="E10175" s="60" t="s">
        <v>3235</v>
      </c>
      <c r="F10175" s="73">
        <v>0.41666666666666669</v>
      </c>
      <c r="G10175" s="73">
        <v>0</v>
      </c>
      <c r="H10175" s="73">
        <v>0</v>
      </c>
      <c r="I10175" s="73">
        <v>0</v>
      </c>
      <c r="J10175" s="272" t="s">
        <v>4231</v>
      </c>
      <c r="AL10175" s="144">
        <v>0.41666666666666669</v>
      </c>
      <c r="AM10175" s="144">
        <v>0</v>
      </c>
      <c r="AN10175" s="144">
        <v>0</v>
      </c>
      <c r="AO10175" s="145">
        <v>0</v>
      </c>
    </row>
    <row r="10176" spans="2:41" ht="14.5" hidden="1" x14ac:dyDescent="0.35">
      <c r="B10176" s="45" t="s">
        <v>3314</v>
      </c>
      <c r="C10176" s="54">
        <v>903745</v>
      </c>
      <c r="D10176" s="54">
        <v>903746</v>
      </c>
      <c r="E10176" s="60" t="s">
        <v>3235</v>
      </c>
      <c r="F10176" s="73">
        <v>0.41666666666666669</v>
      </c>
      <c r="G10176" s="73">
        <v>0</v>
      </c>
      <c r="H10176" s="73">
        <v>0</v>
      </c>
      <c r="I10176" s="73">
        <v>0</v>
      </c>
      <c r="J10176" s="272" t="s">
        <v>4231</v>
      </c>
      <c r="AL10176" s="144">
        <v>0.41666666666666669</v>
      </c>
      <c r="AM10176" s="144">
        <v>0</v>
      </c>
      <c r="AN10176" s="144">
        <v>0</v>
      </c>
      <c r="AO10176" s="145">
        <v>0</v>
      </c>
    </row>
    <row r="10177" spans="2:41" ht="14.5" hidden="1" x14ac:dyDescent="0.35">
      <c r="B10177" s="45" t="s">
        <v>3314</v>
      </c>
      <c r="C10177" s="54">
        <v>903824</v>
      </c>
      <c r="D10177" s="54">
        <v>903824</v>
      </c>
      <c r="E10177" s="60" t="s">
        <v>3235</v>
      </c>
      <c r="F10177" s="73">
        <v>0.41666666666666669</v>
      </c>
      <c r="G10177" s="73">
        <v>0</v>
      </c>
      <c r="H10177" s="73">
        <v>0</v>
      </c>
      <c r="I10177" s="73">
        <v>0</v>
      </c>
      <c r="J10177" s="272" t="s">
        <v>4231</v>
      </c>
      <c r="AL10177" s="144">
        <v>0.41666666666666669</v>
      </c>
      <c r="AM10177" s="144">
        <v>0</v>
      </c>
      <c r="AN10177" s="144">
        <v>0</v>
      </c>
      <c r="AO10177" s="145">
        <v>0</v>
      </c>
    </row>
    <row r="10178" spans="2:41" ht="14.5" hidden="1" x14ac:dyDescent="0.35">
      <c r="B10178" s="45" t="s">
        <v>3314</v>
      </c>
      <c r="C10178" s="54">
        <v>903951</v>
      </c>
      <c r="D10178" s="54">
        <v>903951</v>
      </c>
      <c r="E10178" s="60" t="s">
        <v>3235</v>
      </c>
      <c r="F10178" s="73">
        <v>0.41666666666666669</v>
      </c>
      <c r="G10178" s="73">
        <v>0</v>
      </c>
      <c r="H10178" s="73">
        <v>0</v>
      </c>
      <c r="I10178" s="73">
        <v>0</v>
      </c>
      <c r="J10178" s="272" t="s">
        <v>4231</v>
      </c>
      <c r="AL10178" s="144">
        <v>0.41666666666666669</v>
      </c>
      <c r="AM10178" s="144">
        <v>0</v>
      </c>
      <c r="AN10178" s="144">
        <v>0</v>
      </c>
      <c r="AO10178" s="145">
        <v>0</v>
      </c>
    </row>
    <row r="10179" spans="2:41" ht="14.5" hidden="1" x14ac:dyDescent="0.35">
      <c r="B10179" s="45" t="s">
        <v>3314</v>
      </c>
      <c r="C10179" s="54">
        <v>904263</v>
      </c>
      <c r="D10179" s="54">
        <v>904264</v>
      </c>
      <c r="E10179" s="60" t="s">
        <v>3235</v>
      </c>
      <c r="F10179" s="73">
        <v>0.41666666666666669</v>
      </c>
      <c r="G10179" s="73">
        <v>0</v>
      </c>
      <c r="H10179" s="73">
        <v>0</v>
      </c>
      <c r="I10179" s="73">
        <v>0</v>
      </c>
      <c r="J10179" s="272" t="s">
        <v>4231</v>
      </c>
      <c r="AL10179" s="144">
        <v>0.41666666666666669</v>
      </c>
      <c r="AM10179" s="144">
        <v>0</v>
      </c>
      <c r="AN10179" s="144">
        <v>0</v>
      </c>
      <c r="AO10179" s="145">
        <v>0</v>
      </c>
    </row>
    <row r="10180" spans="2:41" ht="14.5" hidden="1" x14ac:dyDescent="0.35">
      <c r="B10180" s="45" t="s">
        <v>3314</v>
      </c>
      <c r="C10180" s="54">
        <v>904269</v>
      </c>
      <c r="D10180" s="54">
        <v>904269</v>
      </c>
      <c r="E10180" s="60" t="s">
        <v>3235</v>
      </c>
      <c r="F10180" s="73">
        <v>0.41666666666666669</v>
      </c>
      <c r="G10180" s="73">
        <v>0</v>
      </c>
      <c r="H10180" s="73">
        <v>0</v>
      </c>
      <c r="I10180" s="73">
        <v>0</v>
      </c>
      <c r="J10180" s="272" t="s">
        <v>4231</v>
      </c>
      <c r="AL10180" s="144">
        <v>0.41666666666666669</v>
      </c>
      <c r="AM10180" s="144">
        <v>0</v>
      </c>
      <c r="AN10180" s="144">
        <v>0</v>
      </c>
      <c r="AO10180" s="145">
        <v>0</v>
      </c>
    </row>
    <row r="10181" spans="2:41" ht="14.5" hidden="1" x14ac:dyDescent="0.35">
      <c r="B10181" s="45" t="s">
        <v>3314</v>
      </c>
      <c r="C10181" s="54">
        <v>904422</v>
      </c>
      <c r="D10181" s="54">
        <v>904422</v>
      </c>
      <c r="E10181" s="60" t="s">
        <v>3235</v>
      </c>
      <c r="F10181" s="73">
        <v>0.41666666666666669</v>
      </c>
      <c r="G10181" s="73">
        <v>0</v>
      </c>
      <c r="H10181" s="73">
        <v>0</v>
      </c>
      <c r="I10181" s="73">
        <v>0</v>
      </c>
      <c r="J10181" s="272" t="s">
        <v>4231</v>
      </c>
      <c r="AL10181" s="144">
        <v>0.41666666666666669</v>
      </c>
      <c r="AM10181" s="144">
        <v>0</v>
      </c>
      <c r="AN10181" s="144">
        <v>0</v>
      </c>
      <c r="AO10181" s="145">
        <v>0</v>
      </c>
    </row>
    <row r="10182" spans="2:41" ht="14.5" hidden="1" x14ac:dyDescent="0.35">
      <c r="B10182" s="45" t="s">
        <v>3314</v>
      </c>
      <c r="C10182" s="54">
        <v>904447</v>
      </c>
      <c r="D10182" s="54">
        <v>904447</v>
      </c>
      <c r="E10182" s="60" t="s">
        <v>3235</v>
      </c>
      <c r="F10182" s="73">
        <v>0.41666666666666669</v>
      </c>
      <c r="G10182" s="73">
        <v>0</v>
      </c>
      <c r="H10182" s="73">
        <v>0</v>
      </c>
      <c r="I10182" s="73">
        <v>0</v>
      </c>
      <c r="J10182" s="272" t="s">
        <v>4231</v>
      </c>
      <c r="AL10182" s="144">
        <v>0.41666666666666669</v>
      </c>
      <c r="AM10182" s="144">
        <v>0</v>
      </c>
      <c r="AN10182" s="144">
        <v>0</v>
      </c>
      <c r="AO10182" s="145">
        <v>0</v>
      </c>
    </row>
    <row r="10183" spans="2:41" ht="14.5" hidden="1" x14ac:dyDescent="0.35">
      <c r="B10183" s="45" t="s">
        <v>3314</v>
      </c>
      <c r="C10183" s="54">
        <v>904460</v>
      </c>
      <c r="D10183" s="54">
        <v>904460</v>
      </c>
      <c r="E10183" s="60" t="s">
        <v>3235</v>
      </c>
      <c r="F10183" s="73">
        <v>0.41666666666666669</v>
      </c>
      <c r="G10183" s="73">
        <v>0</v>
      </c>
      <c r="H10183" s="73">
        <v>0</v>
      </c>
      <c r="I10183" s="73">
        <v>0</v>
      </c>
      <c r="J10183" s="272" t="s">
        <v>4231</v>
      </c>
      <c r="AL10183" s="144">
        <v>0.41666666666666669</v>
      </c>
      <c r="AM10183" s="144">
        <v>0</v>
      </c>
      <c r="AN10183" s="144">
        <v>0</v>
      </c>
      <c r="AO10183" s="145">
        <v>0</v>
      </c>
    </row>
    <row r="10184" spans="2:41" ht="14.5" hidden="1" x14ac:dyDescent="0.35">
      <c r="B10184" s="45" t="s">
        <v>3314</v>
      </c>
      <c r="C10184" s="54">
        <v>904601</v>
      </c>
      <c r="D10184" s="54">
        <v>904601</v>
      </c>
      <c r="E10184" s="60" t="s">
        <v>3235</v>
      </c>
      <c r="F10184" s="73">
        <v>0.41666666666666669</v>
      </c>
      <c r="G10184" s="73">
        <v>0</v>
      </c>
      <c r="H10184" s="73">
        <v>0</v>
      </c>
      <c r="I10184" s="73">
        <v>0</v>
      </c>
      <c r="J10184" s="272" t="s">
        <v>4231</v>
      </c>
      <c r="AL10184" s="144">
        <v>0.41666666666666669</v>
      </c>
      <c r="AM10184" s="144">
        <v>0</v>
      </c>
      <c r="AN10184" s="144">
        <v>0</v>
      </c>
      <c r="AO10184" s="145">
        <v>0</v>
      </c>
    </row>
    <row r="10185" spans="2:41" ht="14.5" hidden="1" x14ac:dyDescent="0.35">
      <c r="B10185" s="45" t="s">
        <v>3314</v>
      </c>
      <c r="C10185" s="54">
        <v>904603</v>
      </c>
      <c r="D10185" s="54">
        <v>904609</v>
      </c>
      <c r="E10185" s="60" t="s">
        <v>3235</v>
      </c>
      <c r="F10185" s="73">
        <v>0.41666666666666669</v>
      </c>
      <c r="G10185" s="73">
        <v>0</v>
      </c>
      <c r="H10185" s="73">
        <v>0</v>
      </c>
      <c r="I10185" s="73">
        <v>0</v>
      </c>
      <c r="J10185" s="272" t="s">
        <v>4231</v>
      </c>
      <c r="AL10185" s="144">
        <v>0.41666666666666669</v>
      </c>
      <c r="AM10185" s="144">
        <v>0</v>
      </c>
      <c r="AN10185" s="144">
        <v>0</v>
      </c>
      <c r="AO10185" s="145">
        <v>0</v>
      </c>
    </row>
    <row r="10186" spans="2:41" ht="14.5" hidden="1" x14ac:dyDescent="0.35">
      <c r="B10186" s="45" t="s">
        <v>3314</v>
      </c>
      <c r="C10186" s="54">
        <v>904650</v>
      </c>
      <c r="D10186" s="54">
        <v>904650</v>
      </c>
      <c r="E10186" s="60" t="s">
        <v>3235</v>
      </c>
      <c r="F10186" s="73">
        <v>0.41666666666666669</v>
      </c>
      <c r="G10186" s="73">
        <v>0</v>
      </c>
      <c r="H10186" s="73">
        <v>0</v>
      </c>
      <c r="I10186" s="73">
        <v>0</v>
      </c>
      <c r="J10186" s="272" t="s">
        <v>4231</v>
      </c>
      <c r="AL10186" s="144">
        <v>0.41666666666666669</v>
      </c>
      <c r="AM10186" s="144">
        <v>0</v>
      </c>
      <c r="AN10186" s="144">
        <v>0</v>
      </c>
      <c r="AO10186" s="145">
        <v>0</v>
      </c>
    </row>
    <row r="10187" spans="2:41" ht="14.5" hidden="1" x14ac:dyDescent="0.35">
      <c r="B10187" s="45" t="s">
        <v>3314</v>
      </c>
      <c r="C10187" s="54">
        <v>904952</v>
      </c>
      <c r="D10187" s="54">
        <v>904953</v>
      </c>
      <c r="E10187" s="60" t="s">
        <v>3235</v>
      </c>
      <c r="F10187" s="73">
        <v>0.41666666666666669</v>
      </c>
      <c r="G10187" s="73">
        <v>0</v>
      </c>
      <c r="H10187" s="73">
        <v>0</v>
      </c>
      <c r="I10187" s="73">
        <v>0</v>
      </c>
      <c r="J10187" s="272" t="s">
        <v>4231</v>
      </c>
      <c r="AL10187" s="144">
        <v>0.41666666666666669</v>
      </c>
      <c r="AM10187" s="144">
        <v>0</v>
      </c>
      <c r="AN10187" s="144">
        <v>0</v>
      </c>
      <c r="AO10187" s="145">
        <v>0</v>
      </c>
    </row>
    <row r="10188" spans="2:41" ht="14.5" hidden="1" x14ac:dyDescent="0.35">
      <c r="B10188" s="45" t="s">
        <v>3314</v>
      </c>
      <c r="C10188" s="54">
        <v>905080</v>
      </c>
      <c r="D10188" s="54">
        <v>905081</v>
      </c>
      <c r="E10188" s="60" t="s">
        <v>3235</v>
      </c>
      <c r="F10188" s="73">
        <v>0.41666666666666669</v>
      </c>
      <c r="G10188" s="73">
        <v>0</v>
      </c>
      <c r="H10188" s="73">
        <v>0</v>
      </c>
      <c r="I10188" s="73">
        <v>0</v>
      </c>
      <c r="J10188" s="272" t="s">
        <v>4231</v>
      </c>
      <c r="AL10188" s="144">
        <v>0.41666666666666669</v>
      </c>
      <c r="AM10188" s="144">
        <v>0</v>
      </c>
      <c r="AN10188" s="144">
        <v>0</v>
      </c>
      <c r="AO10188" s="145">
        <v>0</v>
      </c>
    </row>
    <row r="10189" spans="2:41" ht="14.5" hidden="1" x14ac:dyDescent="0.35">
      <c r="B10189" s="45" t="s">
        <v>3314</v>
      </c>
      <c r="C10189" s="54">
        <v>905083</v>
      </c>
      <c r="D10189" s="54">
        <v>905084</v>
      </c>
      <c r="E10189" s="60" t="s">
        <v>3235</v>
      </c>
      <c r="F10189" s="73">
        <v>0.41666666666666669</v>
      </c>
      <c r="G10189" s="73">
        <v>0</v>
      </c>
      <c r="H10189" s="73">
        <v>0</v>
      </c>
      <c r="I10189" s="73">
        <v>0</v>
      </c>
      <c r="J10189" s="272" t="s">
        <v>4231</v>
      </c>
      <c r="AL10189" s="144">
        <v>0.41666666666666669</v>
      </c>
      <c r="AM10189" s="144">
        <v>0</v>
      </c>
      <c r="AN10189" s="144">
        <v>0</v>
      </c>
      <c r="AO10189" s="145">
        <v>0</v>
      </c>
    </row>
    <row r="10190" spans="2:41" ht="14.5" hidden="1" x14ac:dyDescent="0.35">
      <c r="B10190" s="45" t="s">
        <v>3314</v>
      </c>
      <c r="C10190" s="54">
        <v>905087</v>
      </c>
      <c r="D10190" s="54">
        <v>905087</v>
      </c>
      <c r="E10190" s="60" t="s">
        <v>3235</v>
      </c>
      <c r="F10190" s="73">
        <v>0.41666666666666669</v>
      </c>
      <c r="G10190" s="73">
        <v>0</v>
      </c>
      <c r="H10190" s="73">
        <v>0</v>
      </c>
      <c r="I10190" s="73">
        <v>0</v>
      </c>
      <c r="J10190" s="272" t="s">
        <v>4231</v>
      </c>
      <c r="AL10190" s="144">
        <v>0.41666666666666669</v>
      </c>
      <c r="AM10190" s="144">
        <v>0</v>
      </c>
      <c r="AN10190" s="144">
        <v>0</v>
      </c>
      <c r="AO10190" s="145">
        <v>0</v>
      </c>
    </row>
    <row r="10191" spans="2:41" ht="14.5" hidden="1" x14ac:dyDescent="0.35">
      <c r="B10191" s="45" t="s">
        <v>3314</v>
      </c>
      <c r="C10191" s="54">
        <v>905245</v>
      </c>
      <c r="D10191" s="54">
        <v>905245</v>
      </c>
      <c r="E10191" s="60" t="s">
        <v>3235</v>
      </c>
      <c r="F10191" s="73">
        <v>0.41666666666666669</v>
      </c>
      <c r="G10191" s="73">
        <v>0</v>
      </c>
      <c r="H10191" s="73">
        <v>0</v>
      </c>
      <c r="I10191" s="73">
        <v>0</v>
      </c>
      <c r="J10191" s="272" t="s">
        <v>4231</v>
      </c>
      <c r="AL10191" s="144">
        <v>0.41666666666666669</v>
      </c>
      <c r="AM10191" s="144">
        <v>0</v>
      </c>
      <c r="AN10191" s="144">
        <v>0</v>
      </c>
      <c r="AO10191" s="145">
        <v>0</v>
      </c>
    </row>
    <row r="10192" spans="2:41" ht="14.5" hidden="1" x14ac:dyDescent="0.35">
      <c r="B10192" s="45" t="s">
        <v>3314</v>
      </c>
      <c r="C10192" s="54">
        <v>905277</v>
      </c>
      <c r="D10192" s="54">
        <v>905277</v>
      </c>
      <c r="E10192" s="60" t="s">
        <v>3235</v>
      </c>
      <c r="F10192" s="73">
        <v>0.41666666666666669</v>
      </c>
      <c r="G10192" s="73">
        <v>0</v>
      </c>
      <c r="H10192" s="73">
        <v>0</v>
      </c>
      <c r="I10192" s="73">
        <v>0</v>
      </c>
      <c r="J10192" s="272" t="s">
        <v>4231</v>
      </c>
      <c r="AL10192" s="144">
        <v>0.41666666666666669</v>
      </c>
      <c r="AM10192" s="144">
        <v>0</v>
      </c>
      <c r="AN10192" s="144">
        <v>0</v>
      </c>
      <c r="AO10192" s="145">
        <v>0</v>
      </c>
    </row>
    <row r="10193" spans="2:41" ht="14.5" hidden="1" x14ac:dyDescent="0.35">
      <c r="B10193" s="45" t="s">
        <v>3314</v>
      </c>
      <c r="C10193" s="54">
        <v>905374</v>
      </c>
      <c r="D10193" s="54">
        <v>905374</v>
      </c>
      <c r="E10193" s="60" t="s">
        <v>3235</v>
      </c>
      <c r="F10193" s="73">
        <v>0.41666666666666669</v>
      </c>
      <c r="G10193" s="73">
        <v>0</v>
      </c>
      <c r="H10193" s="73">
        <v>0</v>
      </c>
      <c r="I10193" s="73">
        <v>0</v>
      </c>
      <c r="J10193" s="272" t="s">
        <v>4231</v>
      </c>
      <c r="AL10193" s="144">
        <v>0.41666666666666669</v>
      </c>
      <c r="AM10193" s="144">
        <v>0</v>
      </c>
      <c r="AN10193" s="144">
        <v>0</v>
      </c>
      <c r="AO10193" s="145">
        <v>0</v>
      </c>
    </row>
    <row r="10194" spans="2:41" ht="14.5" hidden="1" x14ac:dyDescent="0.35">
      <c r="B10194" s="45" t="s">
        <v>3314</v>
      </c>
      <c r="C10194" s="54">
        <v>905530</v>
      </c>
      <c r="D10194" s="54">
        <v>905530</v>
      </c>
      <c r="E10194" s="60" t="s">
        <v>3235</v>
      </c>
      <c r="F10194" s="73">
        <v>0.41666666666666669</v>
      </c>
      <c r="G10194" s="73">
        <v>0</v>
      </c>
      <c r="H10194" s="73">
        <v>0</v>
      </c>
      <c r="I10194" s="73">
        <v>0</v>
      </c>
      <c r="J10194" s="272" t="s">
        <v>4231</v>
      </c>
      <c r="AL10194" s="144">
        <v>0.41666666666666669</v>
      </c>
      <c r="AM10194" s="144">
        <v>0</v>
      </c>
      <c r="AN10194" s="144">
        <v>0</v>
      </c>
      <c r="AO10194" s="145">
        <v>0</v>
      </c>
    </row>
    <row r="10195" spans="2:41" ht="14.5" hidden="1" x14ac:dyDescent="0.35">
      <c r="B10195" s="45" t="s">
        <v>3314</v>
      </c>
      <c r="C10195" s="54">
        <v>905850</v>
      </c>
      <c r="D10195" s="54">
        <v>905850</v>
      </c>
      <c r="E10195" s="60" t="s">
        <v>3235</v>
      </c>
      <c r="F10195" s="73">
        <v>0.41666666666666669</v>
      </c>
      <c r="G10195" s="73">
        <v>0</v>
      </c>
      <c r="H10195" s="73">
        <v>0</v>
      </c>
      <c r="I10195" s="73">
        <v>0</v>
      </c>
      <c r="J10195" s="272" t="s">
        <v>4231</v>
      </c>
      <c r="AL10195" s="144">
        <v>0.41666666666666669</v>
      </c>
      <c r="AM10195" s="144">
        <v>0</v>
      </c>
      <c r="AN10195" s="144">
        <v>0</v>
      </c>
      <c r="AO10195" s="145">
        <v>0</v>
      </c>
    </row>
    <row r="10196" spans="2:41" ht="14.5" hidden="1" x14ac:dyDescent="0.35">
      <c r="B10196" s="45" t="s">
        <v>3314</v>
      </c>
      <c r="C10196" s="54">
        <v>905852</v>
      </c>
      <c r="D10196" s="54">
        <v>905852</v>
      </c>
      <c r="E10196" s="60" t="s">
        <v>3235</v>
      </c>
      <c r="F10196" s="73">
        <v>0.41666666666666669</v>
      </c>
      <c r="G10196" s="73">
        <v>0</v>
      </c>
      <c r="H10196" s="73">
        <v>0</v>
      </c>
      <c r="I10196" s="73">
        <v>0</v>
      </c>
      <c r="J10196" s="272" t="s">
        <v>4231</v>
      </c>
      <c r="AL10196" s="144">
        <v>0.41666666666666669</v>
      </c>
      <c r="AM10196" s="144">
        <v>0</v>
      </c>
      <c r="AN10196" s="144">
        <v>0</v>
      </c>
      <c r="AO10196" s="145">
        <v>0</v>
      </c>
    </row>
    <row r="10197" spans="2:41" ht="14.5" hidden="1" x14ac:dyDescent="0.35">
      <c r="B10197" s="45" t="s">
        <v>3314</v>
      </c>
      <c r="C10197" s="54">
        <v>905854</v>
      </c>
      <c r="D10197" s="54">
        <v>905856</v>
      </c>
      <c r="E10197" s="60" t="s">
        <v>3235</v>
      </c>
      <c r="F10197" s="73">
        <v>0.41666666666666669</v>
      </c>
      <c r="G10197" s="73">
        <v>0</v>
      </c>
      <c r="H10197" s="73">
        <v>0</v>
      </c>
      <c r="I10197" s="73">
        <v>0</v>
      </c>
      <c r="J10197" s="272" t="s">
        <v>4231</v>
      </c>
      <c r="AL10197" s="144">
        <v>0.41666666666666669</v>
      </c>
      <c r="AM10197" s="144">
        <v>0</v>
      </c>
      <c r="AN10197" s="144">
        <v>0</v>
      </c>
      <c r="AO10197" s="145">
        <v>0</v>
      </c>
    </row>
    <row r="10198" spans="2:41" ht="14.5" hidden="1" x14ac:dyDescent="0.35">
      <c r="B10198" s="45" t="s">
        <v>3314</v>
      </c>
      <c r="C10198" s="54">
        <v>905859</v>
      </c>
      <c r="D10198" s="54">
        <v>905859</v>
      </c>
      <c r="E10198" s="60" t="s">
        <v>3235</v>
      </c>
      <c r="F10198" s="73">
        <v>0.41666666666666669</v>
      </c>
      <c r="G10198" s="73">
        <v>0</v>
      </c>
      <c r="H10198" s="73">
        <v>0</v>
      </c>
      <c r="I10198" s="73">
        <v>0</v>
      </c>
      <c r="J10198" s="272" t="s">
        <v>4231</v>
      </c>
      <c r="AL10198" s="144">
        <v>0.41666666666666669</v>
      </c>
      <c r="AM10198" s="144">
        <v>0</v>
      </c>
      <c r="AN10198" s="144">
        <v>0</v>
      </c>
      <c r="AO10198" s="145">
        <v>0</v>
      </c>
    </row>
    <row r="10199" spans="2:41" ht="14.5" hidden="1" x14ac:dyDescent="0.35">
      <c r="B10199" s="45" t="s">
        <v>3314</v>
      </c>
      <c r="C10199" s="54">
        <v>906061</v>
      </c>
      <c r="D10199" s="54">
        <v>906061</v>
      </c>
      <c r="E10199" s="60" t="s">
        <v>3235</v>
      </c>
      <c r="F10199" s="73">
        <v>0.41666666666666669</v>
      </c>
      <c r="G10199" s="73">
        <v>0</v>
      </c>
      <c r="H10199" s="73">
        <v>0</v>
      </c>
      <c r="I10199" s="73">
        <v>0</v>
      </c>
      <c r="J10199" s="272" t="s">
        <v>4231</v>
      </c>
      <c r="AL10199" s="144">
        <v>0.41666666666666669</v>
      </c>
      <c r="AM10199" s="144">
        <v>0</v>
      </c>
      <c r="AN10199" s="144">
        <v>0</v>
      </c>
      <c r="AO10199" s="145">
        <v>0</v>
      </c>
    </row>
    <row r="10200" spans="2:41" ht="14.5" hidden="1" x14ac:dyDescent="0.35">
      <c r="B10200" s="45" t="s">
        <v>3314</v>
      </c>
      <c r="C10200" s="54">
        <v>906079</v>
      </c>
      <c r="D10200" s="54">
        <v>906079</v>
      </c>
      <c r="E10200" s="60" t="s">
        <v>3235</v>
      </c>
      <c r="F10200" s="73">
        <v>0.41666666666666669</v>
      </c>
      <c r="G10200" s="73">
        <v>0</v>
      </c>
      <c r="H10200" s="73">
        <v>0</v>
      </c>
      <c r="I10200" s="73">
        <v>0</v>
      </c>
      <c r="J10200" s="272" t="s">
        <v>4231</v>
      </c>
      <c r="AL10200" s="144">
        <v>0.41666666666666669</v>
      </c>
      <c r="AM10200" s="144">
        <v>0</v>
      </c>
      <c r="AN10200" s="144">
        <v>0</v>
      </c>
      <c r="AO10200" s="145">
        <v>0</v>
      </c>
    </row>
    <row r="10201" spans="2:41" ht="14.5" hidden="1" x14ac:dyDescent="0.35">
      <c r="B10201" s="45" t="s">
        <v>3314</v>
      </c>
      <c r="C10201" s="54">
        <v>907584</v>
      </c>
      <c r="D10201" s="54">
        <v>907584</v>
      </c>
      <c r="E10201" s="60" t="s">
        <v>3235</v>
      </c>
      <c r="F10201" s="73">
        <v>0.41666666666666669</v>
      </c>
      <c r="G10201" s="73">
        <v>0</v>
      </c>
      <c r="H10201" s="73">
        <v>0</v>
      </c>
      <c r="I10201" s="73">
        <v>0</v>
      </c>
      <c r="J10201" s="272" t="s">
        <v>4231</v>
      </c>
      <c r="AL10201" s="144">
        <v>0.41666666666666669</v>
      </c>
      <c r="AM10201" s="144">
        <v>0</v>
      </c>
      <c r="AN10201" s="144">
        <v>0</v>
      </c>
      <c r="AO10201" s="145">
        <v>0</v>
      </c>
    </row>
    <row r="10202" spans="2:41" ht="14.5" hidden="1" x14ac:dyDescent="0.35">
      <c r="B10202" s="45" t="s">
        <v>3314</v>
      </c>
      <c r="C10202" s="54">
        <v>907906</v>
      </c>
      <c r="D10202" s="54">
        <v>907907</v>
      </c>
      <c r="E10202" s="60" t="s">
        <v>3235</v>
      </c>
      <c r="F10202" s="73">
        <v>0.41666666666666669</v>
      </c>
      <c r="G10202" s="73">
        <v>0</v>
      </c>
      <c r="H10202" s="73">
        <v>0</v>
      </c>
      <c r="I10202" s="73">
        <v>0</v>
      </c>
      <c r="J10202" s="272" t="s">
        <v>4231</v>
      </c>
      <c r="AL10202" s="144">
        <v>0.41666666666666669</v>
      </c>
      <c r="AM10202" s="144">
        <v>0</v>
      </c>
      <c r="AN10202" s="144">
        <v>0</v>
      </c>
      <c r="AO10202" s="145">
        <v>0</v>
      </c>
    </row>
    <row r="10203" spans="2:41" ht="14.5" hidden="1" x14ac:dyDescent="0.35">
      <c r="B10203" s="45" t="s">
        <v>3314</v>
      </c>
      <c r="C10203" s="54">
        <v>907963</v>
      </c>
      <c r="D10203" s="54">
        <v>907963</v>
      </c>
      <c r="E10203" s="60" t="s">
        <v>3235</v>
      </c>
      <c r="F10203" s="73">
        <v>0.41666666666666669</v>
      </c>
      <c r="G10203" s="73">
        <v>0</v>
      </c>
      <c r="H10203" s="73">
        <v>0</v>
      </c>
      <c r="I10203" s="73">
        <v>0</v>
      </c>
      <c r="J10203" s="272" t="s">
        <v>4231</v>
      </c>
      <c r="AL10203" s="144">
        <v>0.41666666666666669</v>
      </c>
      <c r="AM10203" s="144">
        <v>0</v>
      </c>
      <c r="AN10203" s="144">
        <v>0</v>
      </c>
      <c r="AO10203" s="145">
        <v>0</v>
      </c>
    </row>
    <row r="10204" spans="2:41" ht="14.5" hidden="1" x14ac:dyDescent="0.35">
      <c r="B10204" s="45" t="s">
        <v>3314</v>
      </c>
      <c r="C10204" s="54">
        <v>908257</v>
      </c>
      <c r="D10204" s="54">
        <v>908258</v>
      </c>
      <c r="E10204" s="60" t="s">
        <v>3235</v>
      </c>
      <c r="F10204" s="73">
        <v>0.41666666666666669</v>
      </c>
      <c r="G10204" s="73">
        <v>0</v>
      </c>
      <c r="H10204" s="73">
        <v>0</v>
      </c>
      <c r="I10204" s="73">
        <v>0</v>
      </c>
      <c r="J10204" s="272" t="s">
        <v>4231</v>
      </c>
      <c r="AL10204" s="144">
        <v>0.41666666666666669</v>
      </c>
      <c r="AM10204" s="144">
        <v>0</v>
      </c>
      <c r="AN10204" s="144">
        <v>0</v>
      </c>
      <c r="AO10204" s="145">
        <v>0</v>
      </c>
    </row>
    <row r="10205" spans="2:41" ht="14.5" hidden="1" x14ac:dyDescent="0.35">
      <c r="B10205" s="45" t="s">
        <v>3314</v>
      </c>
      <c r="C10205" s="54">
        <v>908381</v>
      </c>
      <c r="D10205" s="54">
        <v>908381</v>
      </c>
      <c r="E10205" s="60" t="s">
        <v>3235</v>
      </c>
      <c r="F10205" s="73">
        <v>0.41666666666666669</v>
      </c>
      <c r="G10205" s="73">
        <v>0</v>
      </c>
      <c r="H10205" s="73">
        <v>0</v>
      </c>
      <c r="I10205" s="73">
        <v>0</v>
      </c>
      <c r="J10205" s="272" t="s">
        <v>4231</v>
      </c>
      <c r="AL10205" s="144">
        <v>0.41666666666666669</v>
      </c>
      <c r="AM10205" s="144">
        <v>0</v>
      </c>
      <c r="AN10205" s="144">
        <v>0</v>
      </c>
      <c r="AO10205" s="145">
        <v>0</v>
      </c>
    </row>
    <row r="10206" spans="2:41" ht="14.5" hidden="1" x14ac:dyDescent="0.35">
      <c r="B10206" s="45" t="s">
        <v>3314</v>
      </c>
      <c r="C10206" s="54">
        <v>908383</v>
      </c>
      <c r="D10206" s="54">
        <v>908383</v>
      </c>
      <c r="E10206" s="60" t="s">
        <v>3235</v>
      </c>
      <c r="F10206" s="73">
        <v>0.41666666666666669</v>
      </c>
      <c r="G10206" s="73">
        <v>0</v>
      </c>
      <c r="H10206" s="73">
        <v>0</v>
      </c>
      <c r="I10206" s="73">
        <v>0</v>
      </c>
      <c r="J10206" s="272" t="s">
        <v>4231</v>
      </c>
      <c r="AL10206" s="144">
        <v>0.41666666666666669</v>
      </c>
      <c r="AM10206" s="144">
        <v>0</v>
      </c>
      <c r="AN10206" s="144">
        <v>0</v>
      </c>
      <c r="AO10206" s="145">
        <v>0</v>
      </c>
    </row>
    <row r="10207" spans="2:41" ht="14.5" hidden="1" x14ac:dyDescent="0.35">
      <c r="B10207" s="45" t="s">
        <v>3314</v>
      </c>
      <c r="C10207" s="54">
        <v>908385</v>
      </c>
      <c r="D10207" s="54">
        <v>908385</v>
      </c>
      <c r="E10207" s="60" t="s">
        <v>3235</v>
      </c>
      <c r="F10207" s="73">
        <v>0.41666666666666669</v>
      </c>
      <c r="G10207" s="73">
        <v>0</v>
      </c>
      <c r="H10207" s="73">
        <v>0</v>
      </c>
      <c r="I10207" s="73">
        <v>0</v>
      </c>
      <c r="J10207" s="272" t="s">
        <v>4231</v>
      </c>
      <c r="AL10207" s="144">
        <v>0.41666666666666669</v>
      </c>
      <c r="AM10207" s="144">
        <v>0</v>
      </c>
      <c r="AN10207" s="144">
        <v>0</v>
      </c>
      <c r="AO10207" s="145">
        <v>0</v>
      </c>
    </row>
    <row r="10208" spans="2:41" ht="14.5" hidden="1" x14ac:dyDescent="0.35">
      <c r="B10208" s="45" t="s">
        <v>3314</v>
      </c>
      <c r="C10208" s="54">
        <v>908387</v>
      </c>
      <c r="D10208" s="54">
        <v>908387</v>
      </c>
      <c r="E10208" s="60" t="s">
        <v>3235</v>
      </c>
      <c r="F10208" s="73">
        <v>0.41666666666666669</v>
      </c>
      <c r="G10208" s="73">
        <v>0</v>
      </c>
      <c r="H10208" s="73">
        <v>0</v>
      </c>
      <c r="I10208" s="73">
        <v>0</v>
      </c>
      <c r="J10208" s="272" t="s">
        <v>4231</v>
      </c>
      <c r="AL10208" s="144">
        <v>0.41666666666666669</v>
      </c>
      <c r="AM10208" s="144">
        <v>0</v>
      </c>
      <c r="AN10208" s="144">
        <v>0</v>
      </c>
      <c r="AO10208" s="145">
        <v>0</v>
      </c>
    </row>
    <row r="10209" spans="2:41" ht="14.5" hidden="1" x14ac:dyDescent="0.35">
      <c r="B10209" s="45" t="s">
        <v>3314</v>
      </c>
      <c r="C10209" s="54">
        <v>908599</v>
      </c>
      <c r="D10209" s="54">
        <v>908599</v>
      </c>
      <c r="E10209" s="60" t="s">
        <v>3235</v>
      </c>
      <c r="F10209" s="73">
        <v>0.41666666666666669</v>
      </c>
      <c r="G10209" s="73">
        <v>0</v>
      </c>
      <c r="H10209" s="73">
        <v>0</v>
      </c>
      <c r="I10209" s="73">
        <v>0</v>
      </c>
      <c r="J10209" s="272" t="s">
        <v>4231</v>
      </c>
      <c r="AL10209" s="144">
        <v>0.41666666666666669</v>
      </c>
      <c r="AM10209" s="144">
        <v>0</v>
      </c>
      <c r="AN10209" s="144">
        <v>0</v>
      </c>
      <c r="AO10209" s="145">
        <v>0</v>
      </c>
    </row>
    <row r="10210" spans="2:41" ht="14.5" hidden="1" x14ac:dyDescent="0.35">
      <c r="B10210" s="45" t="s">
        <v>3314</v>
      </c>
      <c r="C10210" s="54">
        <v>908750</v>
      </c>
      <c r="D10210" s="54">
        <v>908750</v>
      </c>
      <c r="E10210" s="60" t="s">
        <v>3235</v>
      </c>
      <c r="F10210" s="73">
        <v>0.41666666666666669</v>
      </c>
      <c r="G10210" s="73">
        <v>0</v>
      </c>
      <c r="H10210" s="73">
        <v>0</v>
      </c>
      <c r="I10210" s="73">
        <v>0</v>
      </c>
      <c r="J10210" s="272" t="s">
        <v>4231</v>
      </c>
      <c r="AL10210" s="144">
        <v>0.41666666666666669</v>
      </c>
      <c r="AM10210" s="144">
        <v>0</v>
      </c>
      <c r="AN10210" s="144">
        <v>0</v>
      </c>
      <c r="AO10210" s="145">
        <v>0</v>
      </c>
    </row>
    <row r="10211" spans="2:41" ht="14.5" hidden="1" x14ac:dyDescent="0.35">
      <c r="B10211" s="45" t="s">
        <v>3314</v>
      </c>
      <c r="C10211" s="54">
        <v>908790</v>
      </c>
      <c r="D10211" s="54">
        <v>908791</v>
      </c>
      <c r="E10211" s="60" t="s">
        <v>3235</v>
      </c>
      <c r="F10211" s="73">
        <v>0.41666666666666669</v>
      </c>
      <c r="G10211" s="73">
        <v>0</v>
      </c>
      <c r="H10211" s="73">
        <v>0</v>
      </c>
      <c r="I10211" s="73">
        <v>0</v>
      </c>
      <c r="J10211" s="272" t="s">
        <v>4231</v>
      </c>
      <c r="AL10211" s="144">
        <v>0.41666666666666669</v>
      </c>
      <c r="AM10211" s="144">
        <v>0</v>
      </c>
      <c r="AN10211" s="144">
        <v>0</v>
      </c>
      <c r="AO10211" s="145">
        <v>0</v>
      </c>
    </row>
    <row r="10212" spans="2:41" ht="14.5" hidden="1" x14ac:dyDescent="0.35">
      <c r="B10212" s="45" t="s">
        <v>3314</v>
      </c>
      <c r="C10212" s="54">
        <v>908793</v>
      </c>
      <c r="D10212" s="54">
        <v>908794</v>
      </c>
      <c r="E10212" s="60" t="s">
        <v>3235</v>
      </c>
      <c r="F10212" s="73">
        <v>0.41666666666666669</v>
      </c>
      <c r="G10212" s="73">
        <v>0</v>
      </c>
      <c r="H10212" s="73">
        <v>0</v>
      </c>
      <c r="I10212" s="73">
        <v>0</v>
      </c>
      <c r="J10212" s="272" t="s">
        <v>4231</v>
      </c>
      <c r="AL10212" s="144">
        <v>0.41666666666666669</v>
      </c>
      <c r="AM10212" s="144">
        <v>0</v>
      </c>
      <c r="AN10212" s="144">
        <v>0</v>
      </c>
      <c r="AO10212" s="145">
        <v>0</v>
      </c>
    </row>
    <row r="10213" spans="2:41" ht="14.5" hidden="1" x14ac:dyDescent="0.35">
      <c r="B10213" s="45" t="s">
        <v>3314</v>
      </c>
      <c r="C10213" s="54">
        <v>908798</v>
      </c>
      <c r="D10213" s="54">
        <v>908798</v>
      </c>
      <c r="E10213" s="60" t="s">
        <v>3235</v>
      </c>
      <c r="F10213" s="73">
        <v>0.41666666666666669</v>
      </c>
      <c r="G10213" s="73">
        <v>0</v>
      </c>
      <c r="H10213" s="73">
        <v>0</v>
      </c>
      <c r="I10213" s="73">
        <v>0</v>
      </c>
      <c r="J10213" s="272" t="s">
        <v>4231</v>
      </c>
      <c r="AL10213" s="144">
        <v>0.41666666666666669</v>
      </c>
      <c r="AM10213" s="144">
        <v>0</v>
      </c>
      <c r="AN10213" s="144">
        <v>0</v>
      </c>
      <c r="AO10213" s="145">
        <v>0</v>
      </c>
    </row>
    <row r="10214" spans="2:41" ht="14.5" hidden="1" x14ac:dyDescent="0.35">
      <c r="B10214" s="45" t="s">
        <v>3314</v>
      </c>
      <c r="C10214" s="54">
        <v>908805</v>
      </c>
      <c r="D10214" s="54">
        <v>908805</v>
      </c>
      <c r="E10214" s="60" t="s">
        <v>3235</v>
      </c>
      <c r="F10214" s="73">
        <v>0.41666666666666669</v>
      </c>
      <c r="G10214" s="73">
        <v>0</v>
      </c>
      <c r="H10214" s="73">
        <v>0</v>
      </c>
      <c r="I10214" s="73">
        <v>0</v>
      </c>
      <c r="J10214" s="272" t="s">
        <v>4231</v>
      </c>
      <c r="AL10214" s="144">
        <v>0.41666666666666669</v>
      </c>
      <c r="AM10214" s="144">
        <v>0</v>
      </c>
      <c r="AN10214" s="144">
        <v>0</v>
      </c>
      <c r="AO10214" s="145">
        <v>0</v>
      </c>
    </row>
    <row r="10215" spans="2:41" ht="14.5" hidden="1" x14ac:dyDescent="0.35">
      <c r="B10215" s="45" t="s">
        <v>3314</v>
      </c>
      <c r="C10215" s="54">
        <v>909051</v>
      </c>
      <c r="D10215" s="54">
        <v>909051</v>
      </c>
      <c r="E10215" s="60" t="s">
        <v>3235</v>
      </c>
      <c r="F10215" s="73">
        <v>0.41666666666666669</v>
      </c>
      <c r="G10215" s="73">
        <v>0</v>
      </c>
      <c r="H10215" s="73">
        <v>0</v>
      </c>
      <c r="I10215" s="73">
        <v>0</v>
      </c>
      <c r="J10215" s="272" t="s">
        <v>4231</v>
      </c>
      <c r="AL10215" s="144">
        <v>0.41666666666666669</v>
      </c>
      <c r="AM10215" s="144">
        <v>0</v>
      </c>
      <c r="AN10215" s="144">
        <v>0</v>
      </c>
      <c r="AO10215" s="145">
        <v>0</v>
      </c>
    </row>
    <row r="10216" spans="2:41" ht="14.5" hidden="1" x14ac:dyDescent="0.35">
      <c r="B10216" s="45" t="s">
        <v>3314</v>
      </c>
      <c r="C10216" s="54">
        <v>909054</v>
      </c>
      <c r="D10216" s="54">
        <v>909055</v>
      </c>
      <c r="E10216" s="60" t="s">
        <v>3235</v>
      </c>
      <c r="F10216" s="73">
        <v>0.41666666666666669</v>
      </c>
      <c r="G10216" s="73">
        <v>0</v>
      </c>
      <c r="H10216" s="73">
        <v>0</v>
      </c>
      <c r="I10216" s="73">
        <v>0</v>
      </c>
      <c r="J10216" s="272" t="s">
        <v>4231</v>
      </c>
      <c r="AL10216" s="144">
        <v>0.41666666666666669</v>
      </c>
      <c r="AM10216" s="144">
        <v>0</v>
      </c>
      <c r="AN10216" s="144">
        <v>0</v>
      </c>
      <c r="AO10216" s="145">
        <v>0</v>
      </c>
    </row>
    <row r="10217" spans="2:41" ht="14.5" hidden="1" x14ac:dyDescent="0.35">
      <c r="B10217" s="45" t="s">
        <v>3314</v>
      </c>
      <c r="C10217" s="54">
        <v>909058</v>
      </c>
      <c r="D10217" s="54">
        <v>909058</v>
      </c>
      <c r="E10217" s="60" t="s">
        <v>3235</v>
      </c>
      <c r="F10217" s="73">
        <v>0.41666666666666669</v>
      </c>
      <c r="G10217" s="73">
        <v>0</v>
      </c>
      <c r="H10217" s="73">
        <v>0</v>
      </c>
      <c r="I10217" s="73">
        <v>0</v>
      </c>
      <c r="J10217" s="272" t="s">
        <v>4231</v>
      </c>
      <c r="AL10217" s="144">
        <v>0.41666666666666669</v>
      </c>
      <c r="AM10217" s="144">
        <v>0</v>
      </c>
      <c r="AN10217" s="144">
        <v>0</v>
      </c>
      <c r="AO10217" s="145">
        <v>0</v>
      </c>
    </row>
    <row r="10218" spans="2:41" ht="14.5" hidden="1" x14ac:dyDescent="0.35">
      <c r="B10218" s="45" t="s">
        <v>3314</v>
      </c>
      <c r="C10218" s="54">
        <v>909197</v>
      </c>
      <c r="D10218" s="54">
        <v>909197</v>
      </c>
      <c r="E10218" s="60" t="s">
        <v>3235</v>
      </c>
      <c r="F10218" s="73">
        <v>0.41666666666666669</v>
      </c>
      <c r="G10218" s="73">
        <v>0</v>
      </c>
      <c r="H10218" s="73">
        <v>0</v>
      </c>
      <c r="I10218" s="73">
        <v>0</v>
      </c>
      <c r="J10218" s="272" t="s">
        <v>4231</v>
      </c>
      <c r="AL10218" s="144">
        <v>0.41666666666666669</v>
      </c>
      <c r="AM10218" s="144">
        <v>0</v>
      </c>
      <c r="AN10218" s="144">
        <v>0</v>
      </c>
      <c r="AO10218" s="145">
        <v>0</v>
      </c>
    </row>
    <row r="10219" spans="2:41" ht="14.5" hidden="1" x14ac:dyDescent="0.35">
      <c r="B10219" s="45" t="s">
        <v>3314</v>
      </c>
      <c r="C10219" s="54">
        <v>911300</v>
      </c>
      <c r="D10219" s="54">
        <v>911301</v>
      </c>
      <c r="E10219" s="60" t="s">
        <v>3235</v>
      </c>
      <c r="F10219" s="73">
        <v>0.41666666666666669</v>
      </c>
      <c r="G10219" s="73">
        <v>0</v>
      </c>
      <c r="H10219" s="73">
        <v>0</v>
      </c>
      <c r="I10219" s="73">
        <v>0</v>
      </c>
      <c r="J10219" s="272" t="s">
        <v>4231</v>
      </c>
      <c r="AL10219" s="144">
        <v>0.41666666666666669</v>
      </c>
      <c r="AM10219" s="144">
        <v>0</v>
      </c>
      <c r="AN10219" s="144">
        <v>0</v>
      </c>
      <c r="AO10219" s="145">
        <v>0</v>
      </c>
    </row>
    <row r="10220" spans="2:41" ht="14.5" hidden="1" x14ac:dyDescent="0.35">
      <c r="B10220" s="45" t="s">
        <v>3314</v>
      </c>
      <c r="C10220" s="54">
        <v>911303</v>
      </c>
      <c r="D10220" s="54">
        <v>911304</v>
      </c>
      <c r="E10220" s="60" t="s">
        <v>3235</v>
      </c>
      <c r="F10220" s="73">
        <v>0.41666666666666669</v>
      </c>
      <c r="G10220" s="73">
        <v>0</v>
      </c>
      <c r="H10220" s="73">
        <v>0</v>
      </c>
      <c r="I10220" s="73">
        <v>0</v>
      </c>
      <c r="J10220" s="272" t="s">
        <v>4231</v>
      </c>
      <c r="AL10220" s="144">
        <v>0.41666666666666669</v>
      </c>
      <c r="AM10220" s="144">
        <v>0</v>
      </c>
      <c r="AN10220" s="144">
        <v>0</v>
      </c>
      <c r="AO10220" s="145">
        <v>0</v>
      </c>
    </row>
    <row r="10221" spans="2:41" ht="14.5" hidden="1" x14ac:dyDescent="0.35">
      <c r="B10221" s="45" t="s">
        <v>3314</v>
      </c>
      <c r="C10221" s="54">
        <v>911306</v>
      </c>
      <c r="D10221" s="54">
        <v>911306</v>
      </c>
      <c r="E10221" s="60" t="s">
        <v>3235</v>
      </c>
      <c r="F10221" s="73">
        <v>0.41666666666666669</v>
      </c>
      <c r="G10221" s="73">
        <v>0</v>
      </c>
      <c r="H10221" s="73">
        <v>0</v>
      </c>
      <c r="I10221" s="73">
        <v>0</v>
      </c>
      <c r="J10221" s="272" t="s">
        <v>4231</v>
      </c>
      <c r="AL10221" s="144">
        <v>0.41666666666666669</v>
      </c>
      <c r="AM10221" s="144">
        <v>0</v>
      </c>
      <c r="AN10221" s="144">
        <v>0</v>
      </c>
      <c r="AO10221" s="145">
        <v>0</v>
      </c>
    </row>
    <row r="10222" spans="2:41" ht="14.5" hidden="1" x14ac:dyDescent="0.35">
      <c r="B10222" s="45" t="s">
        <v>3314</v>
      </c>
      <c r="C10222" s="54">
        <v>911308</v>
      </c>
      <c r="D10222" s="54">
        <v>911309</v>
      </c>
      <c r="E10222" s="60" t="s">
        <v>3235</v>
      </c>
      <c r="F10222" s="73">
        <v>0.41666666666666669</v>
      </c>
      <c r="G10222" s="73">
        <v>0</v>
      </c>
      <c r="H10222" s="73">
        <v>0</v>
      </c>
      <c r="I10222" s="73">
        <v>0</v>
      </c>
      <c r="J10222" s="272" t="s">
        <v>4231</v>
      </c>
      <c r="AL10222" s="144">
        <v>0.41666666666666669</v>
      </c>
      <c r="AM10222" s="144">
        <v>0</v>
      </c>
      <c r="AN10222" s="144">
        <v>0</v>
      </c>
      <c r="AO10222" s="145">
        <v>0</v>
      </c>
    </row>
    <row r="10223" spans="2:41" ht="14.5" hidden="1" x14ac:dyDescent="0.35">
      <c r="B10223" s="45" t="s">
        <v>3314</v>
      </c>
      <c r="C10223" s="54">
        <v>911415</v>
      </c>
      <c r="D10223" s="54">
        <v>911415</v>
      </c>
      <c r="E10223" s="60" t="s">
        <v>3235</v>
      </c>
      <c r="F10223" s="73">
        <v>0.41666666666666669</v>
      </c>
      <c r="G10223" s="73">
        <v>0</v>
      </c>
      <c r="H10223" s="73">
        <v>0</v>
      </c>
      <c r="I10223" s="73">
        <v>0</v>
      </c>
      <c r="J10223" s="272" t="s">
        <v>4231</v>
      </c>
      <c r="AL10223" s="144">
        <v>0.41666666666666669</v>
      </c>
      <c r="AM10223" s="144">
        <v>0</v>
      </c>
      <c r="AN10223" s="144">
        <v>0</v>
      </c>
      <c r="AO10223" s="145">
        <v>0</v>
      </c>
    </row>
    <row r="10224" spans="2:41" ht="14.5" hidden="1" x14ac:dyDescent="0.35">
      <c r="B10224" s="45" t="s">
        <v>3314</v>
      </c>
      <c r="C10224" s="54">
        <v>911709</v>
      </c>
      <c r="D10224" s="54">
        <v>911709</v>
      </c>
      <c r="E10224" s="60" t="s">
        <v>3235</v>
      </c>
      <c r="F10224" s="73">
        <v>0.41666666666666669</v>
      </c>
      <c r="G10224" s="73">
        <v>0</v>
      </c>
      <c r="H10224" s="73">
        <v>0</v>
      </c>
      <c r="I10224" s="73">
        <v>0</v>
      </c>
      <c r="J10224" s="272" t="s">
        <v>4231</v>
      </c>
      <c r="AL10224" s="144">
        <v>0.41666666666666669</v>
      </c>
      <c r="AM10224" s="144">
        <v>0</v>
      </c>
      <c r="AN10224" s="144">
        <v>0</v>
      </c>
      <c r="AO10224" s="145">
        <v>0</v>
      </c>
    </row>
    <row r="10225" spans="2:41" ht="14.5" hidden="1" x14ac:dyDescent="0.35">
      <c r="B10225" s="45" t="s">
        <v>3314</v>
      </c>
      <c r="C10225" s="54">
        <v>911750</v>
      </c>
      <c r="D10225" s="54">
        <v>911750</v>
      </c>
      <c r="E10225" s="60" t="s">
        <v>3235</v>
      </c>
      <c r="F10225" s="73">
        <v>0.41666666666666669</v>
      </c>
      <c r="G10225" s="73">
        <v>0</v>
      </c>
      <c r="H10225" s="73">
        <v>0</v>
      </c>
      <c r="I10225" s="73">
        <v>0</v>
      </c>
      <c r="J10225" s="272" t="s">
        <v>4231</v>
      </c>
      <c r="AL10225" s="144">
        <v>0.41666666666666669</v>
      </c>
      <c r="AM10225" s="144">
        <v>0</v>
      </c>
      <c r="AN10225" s="144">
        <v>0</v>
      </c>
      <c r="AO10225" s="145">
        <v>0</v>
      </c>
    </row>
    <row r="10226" spans="2:41" ht="14.5" hidden="1" x14ac:dyDescent="0.35">
      <c r="B10226" s="45" t="s">
        <v>3314</v>
      </c>
      <c r="C10226" s="54">
        <v>912100</v>
      </c>
      <c r="D10226" s="54">
        <v>912101</v>
      </c>
      <c r="E10226" s="60" t="s">
        <v>3235</v>
      </c>
      <c r="F10226" s="73">
        <v>0.41666666666666669</v>
      </c>
      <c r="G10226" s="73">
        <v>0</v>
      </c>
      <c r="H10226" s="73">
        <v>0</v>
      </c>
      <c r="I10226" s="73">
        <v>0</v>
      </c>
      <c r="J10226" s="272" t="s">
        <v>4231</v>
      </c>
      <c r="AL10226" s="144">
        <v>0.41666666666666669</v>
      </c>
      <c r="AM10226" s="144">
        <v>0</v>
      </c>
      <c r="AN10226" s="144">
        <v>0</v>
      </c>
      <c r="AO10226" s="145">
        <v>0</v>
      </c>
    </row>
    <row r="10227" spans="2:41" ht="14.5" hidden="1" x14ac:dyDescent="0.35">
      <c r="B10227" s="45" t="s">
        <v>3314</v>
      </c>
      <c r="C10227" s="54">
        <v>912136</v>
      </c>
      <c r="D10227" s="54">
        <v>912136</v>
      </c>
      <c r="E10227" s="60" t="s">
        <v>3235</v>
      </c>
      <c r="F10227" s="73">
        <v>0.41666666666666669</v>
      </c>
      <c r="G10227" s="73">
        <v>0</v>
      </c>
      <c r="H10227" s="73">
        <v>0</v>
      </c>
      <c r="I10227" s="73">
        <v>0</v>
      </c>
      <c r="J10227" s="272" t="s">
        <v>4231</v>
      </c>
      <c r="AL10227" s="144">
        <v>0.41666666666666669</v>
      </c>
      <c r="AM10227" s="144">
        <v>0</v>
      </c>
      <c r="AN10227" s="144">
        <v>0</v>
      </c>
      <c r="AO10227" s="145">
        <v>0</v>
      </c>
    </row>
    <row r="10228" spans="2:41" ht="14.5" hidden="1" x14ac:dyDescent="0.35">
      <c r="B10228" s="45" t="s">
        <v>3314</v>
      </c>
      <c r="C10228" s="54">
        <v>912145</v>
      </c>
      <c r="D10228" s="54">
        <v>912145</v>
      </c>
      <c r="E10228" s="60" t="s">
        <v>3235</v>
      </c>
      <c r="F10228" s="73">
        <v>0.41666666666666669</v>
      </c>
      <c r="G10228" s="73">
        <v>0</v>
      </c>
      <c r="H10228" s="73">
        <v>0</v>
      </c>
      <c r="I10228" s="73">
        <v>0</v>
      </c>
      <c r="J10228" s="272" t="s">
        <v>4231</v>
      </c>
      <c r="AL10228" s="144">
        <v>0.41666666666666669</v>
      </c>
      <c r="AM10228" s="144">
        <v>0</v>
      </c>
      <c r="AN10228" s="144">
        <v>0</v>
      </c>
      <c r="AO10228" s="145">
        <v>0</v>
      </c>
    </row>
    <row r="10229" spans="2:41" ht="14.5" hidden="1" x14ac:dyDescent="0.35">
      <c r="B10229" s="45" t="s">
        <v>3314</v>
      </c>
      <c r="C10229" s="54">
        <v>912149</v>
      </c>
      <c r="D10229" s="54">
        <v>912149</v>
      </c>
      <c r="E10229" s="60" t="s">
        <v>3235</v>
      </c>
      <c r="F10229" s="73">
        <v>0.41666666666666669</v>
      </c>
      <c r="G10229" s="73">
        <v>0</v>
      </c>
      <c r="H10229" s="73">
        <v>0</v>
      </c>
      <c r="I10229" s="73">
        <v>0</v>
      </c>
      <c r="J10229" s="272" t="s">
        <v>4231</v>
      </c>
      <c r="AL10229" s="144">
        <v>0.41666666666666669</v>
      </c>
      <c r="AM10229" s="144">
        <v>0</v>
      </c>
      <c r="AN10229" s="144">
        <v>0</v>
      </c>
      <c r="AO10229" s="145">
        <v>0</v>
      </c>
    </row>
    <row r="10230" spans="2:41" ht="14.5" hidden="1" x14ac:dyDescent="0.35">
      <c r="B10230" s="45" t="s">
        <v>3314</v>
      </c>
      <c r="C10230" s="54">
        <v>912222</v>
      </c>
      <c r="D10230" s="54">
        <v>912222</v>
      </c>
      <c r="E10230" s="60" t="s">
        <v>3235</v>
      </c>
      <c r="F10230" s="73">
        <v>0.41666666666666669</v>
      </c>
      <c r="G10230" s="73">
        <v>0</v>
      </c>
      <c r="H10230" s="73">
        <v>0</v>
      </c>
      <c r="I10230" s="73">
        <v>0</v>
      </c>
      <c r="J10230" s="272" t="s">
        <v>4231</v>
      </c>
      <c r="AL10230" s="144">
        <v>0.41666666666666669</v>
      </c>
      <c r="AM10230" s="144">
        <v>0</v>
      </c>
      <c r="AN10230" s="144">
        <v>0</v>
      </c>
      <c r="AO10230" s="145">
        <v>0</v>
      </c>
    </row>
    <row r="10231" spans="2:41" ht="14.5" hidden="1" x14ac:dyDescent="0.35">
      <c r="B10231" s="45" t="s">
        <v>3314</v>
      </c>
      <c r="C10231" s="54">
        <v>912251</v>
      </c>
      <c r="D10231" s="54">
        <v>912251</v>
      </c>
      <c r="E10231" s="60" t="s">
        <v>3235</v>
      </c>
      <c r="F10231" s="73">
        <v>0.41666666666666669</v>
      </c>
      <c r="G10231" s="73">
        <v>0</v>
      </c>
      <c r="H10231" s="73">
        <v>0</v>
      </c>
      <c r="I10231" s="73">
        <v>0</v>
      </c>
      <c r="J10231" s="272" t="s">
        <v>4231</v>
      </c>
      <c r="AL10231" s="144">
        <v>0.41666666666666669</v>
      </c>
      <c r="AM10231" s="144">
        <v>0</v>
      </c>
      <c r="AN10231" s="144">
        <v>0</v>
      </c>
      <c r="AO10231" s="145">
        <v>0</v>
      </c>
    </row>
    <row r="10232" spans="2:41" ht="14.5" hidden="1" x14ac:dyDescent="0.35">
      <c r="B10232" s="45" t="s">
        <v>3314</v>
      </c>
      <c r="C10232" s="54">
        <v>912272</v>
      </c>
      <c r="D10232" s="54">
        <v>912272</v>
      </c>
      <c r="E10232" s="60" t="s">
        <v>3235</v>
      </c>
      <c r="F10232" s="73">
        <v>0.41666666666666669</v>
      </c>
      <c r="G10232" s="73">
        <v>0</v>
      </c>
      <c r="H10232" s="73">
        <v>0</v>
      </c>
      <c r="I10232" s="73">
        <v>0</v>
      </c>
      <c r="J10232" s="272" t="s">
        <v>4231</v>
      </c>
      <c r="AL10232" s="144">
        <v>0.41666666666666669</v>
      </c>
      <c r="AM10232" s="144">
        <v>0</v>
      </c>
      <c r="AN10232" s="144">
        <v>0</v>
      </c>
      <c r="AO10232" s="145">
        <v>0</v>
      </c>
    </row>
    <row r="10233" spans="2:41" ht="14.5" hidden="1" x14ac:dyDescent="0.35">
      <c r="B10233" s="45" t="s">
        <v>3314</v>
      </c>
      <c r="C10233" s="54">
        <v>913053</v>
      </c>
      <c r="D10233" s="54">
        <v>913053</v>
      </c>
      <c r="E10233" s="60" t="s">
        <v>3235</v>
      </c>
      <c r="F10233" s="73">
        <v>0.41666666666666669</v>
      </c>
      <c r="G10233" s="73">
        <v>0</v>
      </c>
      <c r="H10233" s="73">
        <v>0</v>
      </c>
      <c r="I10233" s="73">
        <v>0</v>
      </c>
      <c r="J10233" s="272" t="s">
        <v>4231</v>
      </c>
      <c r="AL10233" s="144">
        <v>0.41666666666666669</v>
      </c>
      <c r="AM10233" s="144">
        <v>0</v>
      </c>
      <c r="AN10233" s="144">
        <v>0</v>
      </c>
      <c r="AO10233" s="145">
        <v>0</v>
      </c>
    </row>
    <row r="10234" spans="2:41" ht="14.5" hidden="1" x14ac:dyDescent="0.35">
      <c r="B10234" s="45" t="s">
        <v>3314</v>
      </c>
      <c r="C10234" s="54">
        <v>913073</v>
      </c>
      <c r="D10234" s="54">
        <v>913073</v>
      </c>
      <c r="E10234" s="60" t="s">
        <v>3235</v>
      </c>
      <c r="F10234" s="73">
        <v>0.41666666666666669</v>
      </c>
      <c r="G10234" s="73">
        <v>0</v>
      </c>
      <c r="H10234" s="73">
        <v>0</v>
      </c>
      <c r="I10234" s="73">
        <v>0</v>
      </c>
      <c r="J10234" s="272" t="s">
        <v>4231</v>
      </c>
      <c r="AL10234" s="144">
        <v>0.41666666666666669</v>
      </c>
      <c r="AM10234" s="144">
        <v>0</v>
      </c>
      <c r="AN10234" s="144">
        <v>0</v>
      </c>
      <c r="AO10234" s="145">
        <v>0</v>
      </c>
    </row>
    <row r="10235" spans="2:41" ht="14.5" hidden="1" x14ac:dyDescent="0.35">
      <c r="B10235" s="45" t="s">
        <v>3314</v>
      </c>
      <c r="C10235" s="54">
        <v>913078</v>
      </c>
      <c r="D10235" s="54">
        <v>913078</v>
      </c>
      <c r="E10235" s="60" t="s">
        <v>3235</v>
      </c>
      <c r="F10235" s="73">
        <v>0.41666666666666669</v>
      </c>
      <c r="G10235" s="73">
        <v>0</v>
      </c>
      <c r="H10235" s="73">
        <v>0</v>
      </c>
      <c r="I10235" s="73">
        <v>0</v>
      </c>
      <c r="J10235" s="272" t="s">
        <v>4231</v>
      </c>
      <c r="AL10235" s="144">
        <v>0.41666666666666669</v>
      </c>
      <c r="AM10235" s="144">
        <v>0</v>
      </c>
      <c r="AN10235" s="144">
        <v>0</v>
      </c>
      <c r="AO10235" s="145">
        <v>0</v>
      </c>
    </row>
    <row r="10236" spans="2:41" ht="14.5" hidden="1" x14ac:dyDescent="0.35">
      <c r="B10236" s="45" t="s">
        <v>3314</v>
      </c>
      <c r="C10236" s="54">
        <v>913245</v>
      </c>
      <c r="D10236" s="54">
        <v>913245</v>
      </c>
      <c r="E10236" s="60" t="s">
        <v>3235</v>
      </c>
      <c r="F10236" s="73">
        <v>0.41666666666666669</v>
      </c>
      <c r="G10236" s="73">
        <v>0</v>
      </c>
      <c r="H10236" s="73">
        <v>0</v>
      </c>
      <c r="I10236" s="73">
        <v>0</v>
      </c>
      <c r="J10236" s="272" t="s">
        <v>4231</v>
      </c>
      <c r="AL10236" s="144">
        <v>0.41666666666666669</v>
      </c>
      <c r="AM10236" s="144">
        <v>0</v>
      </c>
      <c r="AN10236" s="144">
        <v>0</v>
      </c>
      <c r="AO10236" s="145">
        <v>0</v>
      </c>
    </row>
    <row r="10237" spans="2:41" ht="14.5" hidden="1" x14ac:dyDescent="0.35">
      <c r="B10237" s="45" t="s">
        <v>3314</v>
      </c>
      <c r="C10237" s="54">
        <v>913254</v>
      </c>
      <c r="D10237" s="54">
        <v>913254</v>
      </c>
      <c r="E10237" s="60" t="s">
        <v>3235</v>
      </c>
      <c r="F10237" s="73">
        <v>0.41666666666666669</v>
      </c>
      <c r="G10237" s="73">
        <v>0</v>
      </c>
      <c r="H10237" s="73">
        <v>0</v>
      </c>
      <c r="I10237" s="73">
        <v>0</v>
      </c>
      <c r="J10237" s="272" t="s">
        <v>4231</v>
      </c>
      <c r="AL10237" s="144">
        <v>0.41666666666666669</v>
      </c>
      <c r="AM10237" s="144">
        <v>0</v>
      </c>
      <c r="AN10237" s="144">
        <v>0</v>
      </c>
      <c r="AO10237" s="145">
        <v>0</v>
      </c>
    </row>
    <row r="10238" spans="2:41" ht="14.5" hidden="1" x14ac:dyDescent="0.35">
      <c r="B10238" s="45" t="s">
        <v>3314</v>
      </c>
      <c r="C10238" s="54">
        <v>913256</v>
      </c>
      <c r="D10238" s="54">
        <v>913256</v>
      </c>
      <c r="E10238" s="60" t="s">
        <v>3235</v>
      </c>
      <c r="F10238" s="73">
        <v>0.41666666666666669</v>
      </c>
      <c r="G10238" s="73">
        <v>0</v>
      </c>
      <c r="H10238" s="73">
        <v>0</v>
      </c>
      <c r="I10238" s="73">
        <v>0</v>
      </c>
      <c r="J10238" s="272" t="s">
        <v>4231</v>
      </c>
      <c r="AL10238" s="144">
        <v>0.41666666666666669</v>
      </c>
      <c r="AM10238" s="144">
        <v>0</v>
      </c>
      <c r="AN10238" s="144">
        <v>0</v>
      </c>
      <c r="AO10238" s="145">
        <v>0</v>
      </c>
    </row>
    <row r="10239" spans="2:41" ht="14.5" hidden="1" x14ac:dyDescent="0.35">
      <c r="B10239" s="45" t="s">
        <v>3314</v>
      </c>
      <c r="C10239" s="54">
        <v>913283</v>
      </c>
      <c r="D10239" s="54">
        <v>913283</v>
      </c>
      <c r="E10239" s="60" t="s">
        <v>3235</v>
      </c>
      <c r="F10239" s="73">
        <v>0.41666666666666669</v>
      </c>
      <c r="G10239" s="73">
        <v>0</v>
      </c>
      <c r="H10239" s="73">
        <v>0</v>
      </c>
      <c r="I10239" s="73">
        <v>0</v>
      </c>
      <c r="J10239" s="272" t="s">
        <v>4231</v>
      </c>
      <c r="AL10239" s="144">
        <v>0.41666666666666669</v>
      </c>
      <c r="AM10239" s="144">
        <v>0</v>
      </c>
      <c r="AN10239" s="144">
        <v>0</v>
      </c>
      <c r="AO10239" s="145">
        <v>0</v>
      </c>
    </row>
    <row r="10240" spans="2:41" ht="14.5" hidden="1" x14ac:dyDescent="0.35">
      <c r="B10240" s="45" t="s">
        <v>3314</v>
      </c>
      <c r="C10240" s="54">
        <v>913299</v>
      </c>
      <c r="D10240" s="54">
        <v>913299</v>
      </c>
      <c r="E10240" s="60" t="s">
        <v>3235</v>
      </c>
      <c r="F10240" s="73">
        <v>0.41666666666666669</v>
      </c>
      <c r="G10240" s="73">
        <v>0</v>
      </c>
      <c r="H10240" s="73">
        <v>0</v>
      </c>
      <c r="I10240" s="73">
        <v>0</v>
      </c>
      <c r="J10240" s="272" t="s">
        <v>4231</v>
      </c>
      <c r="AL10240" s="144">
        <v>0.41666666666666669</v>
      </c>
      <c r="AM10240" s="144">
        <v>0</v>
      </c>
      <c r="AN10240" s="144">
        <v>0</v>
      </c>
      <c r="AO10240" s="145">
        <v>0</v>
      </c>
    </row>
    <row r="10241" spans="2:41" ht="14.5" hidden="1" x14ac:dyDescent="0.35">
      <c r="B10241" s="45" t="s">
        <v>3314</v>
      </c>
      <c r="C10241" s="54">
        <v>913458</v>
      </c>
      <c r="D10241" s="54">
        <v>913458</v>
      </c>
      <c r="E10241" s="60" t="s">
        <v>3235</v>
      </c>
      <c r="F10241" s="73">
        <v>0.41666666666666669</v>
      </c>
      <c r="G10241" s="73">
        <v>0</v>
      </c>
      <c r="H10241" s="73">
        <v>0</v>
      </c>
      <c r="I10241" s="73">
        <v>0</v>
      </c>
      <c r="J10241" s="272" t="s">
        <v>4231</v>
      </c>
      <c r="AL10241" s="144">
        <v>0.41666666666666669</v>
      </c>
      <c r="AM10241" s="144">
        <v>0</v>
      </c>
      <c r="AN10241" s="144">
        <v>0</v>
      </c>
      <c r="AO10241" s="145">
        <v>0</v>
      </c>
    </row>
    <row r="10242" spans="2:41" ht="14.5" hidden="1" x14ac:dyDescent="0.35">
      <c r="B10242" s="45" t="s">
        <v>3314</v>
      </c>
      <c r="C10242" s="54">
        <v>913489</v>
      </c>
      <c r="D10242" s="54">
        <v>913489</v>
      </c>
      <c r="E10242" s="60" t="s">
        <v>3235</v>
      </c>
      <c r="F10242" s="73">
        <v>0.41666666666666669</v>
      </c>
      <c r="G10242" s="73">
        <v>0</v>
      </c>
      <c r="H10242" s="73">
        <v>0</v>
      </c>
      <c r="I10242" s="73">
        <v>0</v>
      </c>
      <c r="J10242" s="272" t="s">
        <v>4231</v>
      </c>
      <c r="AL10242" s="144">
        <v>0.41666666666666669</v>
      </c>
      <c r="AM10242" s="144">
        <v>0</v>
      </c>
      <c r="AN10242" s="144">
        <v>0</v>
      </c>
      <c r="AO10242" s="145">
        <v>0</v>
      </c>
    </row>
    <row r="10243" spans="2:41" ht="14.5" hidden="1" x14ac:dyDescent="0.35">
      <c r="B10243" s="45" t="s">
        <v>3314</v>
      </c>
      <c r="C10243" s="54">
        <v>913491</v>
      </c>
      <c r="D10243" s="54">
        <v>913491</v>
      </c>
      <c r="E10243" s="60" t="s">
        <v>3235</v>
      </c>
      <c r="F10243" s="73">
        <v>0.41666666666666669</v>
      </c>
      <c r="G10243" s="73">
        <v>0</v>
      </c>
      <c r="H10243" s="73">
        <v>0</v>
      </c>
      <c r="I10243" s="73">
        <v>0</v>
      </c>
      <c r="J10243" s="272" t="s">
        <v>4231</v>
      </c>
      <c r="AL10243" s="144">
        <v>0.41666666666666669</v>
      </c>
      <c r="AM10243" s="144">
        <v>0</v>
      </c>
      <c r="AN10243" s="144">
        <v>0</v>
      </c>
      <c r="AO10243" s="145">
        <v>0</v>
      </c>
    </row>
    <row r="10244" spans="2:41" ht="14.5" hidden="1" x14ac:dyDescent="0.35">
      <c r="B10244" s="45" t="s">
        <v>3314</v>
      </c>
      <c r="C10244" s="54">
        <v>913590</v>
      </c>
      <c r="D10244" s="54">
        <v>913590</v>
      </c>
      <c r="E10244" s="60" t="s">
        <v>3235</v>
      </c>
      <c r="F10244" s="73">
        <v>0.41666666666666669</v>
      </c>
      <c r="G10244" s="73">
        <v>0</v>
      </c>
      <c r="H10244" s="73">
        <v>0</v>
      </c>
      <c r="I10244" s="73">
        <v>0</v>
      </c>
      <c r="J10244" s="272" t="s">
        <v>4231</v>
      </c>
      <c r="AL10244" s="144">
        <v>0.41666666666666669</v>
      </c>
      <c r="AM10244" s="144">
        <v>0</v>
      </c>
      <c r="AN10244" s="144">
        <v>0</v>
      </c>
      <c r="AO10244" s="145">
        <v>0</v>
      </c>
    </row>
    <row r="10245" spans="2:41" ht="14.5" hidden="1" x14ac:dyDescent="0.35">
      <c r="B10245" s="45" t="s">
        <v>3314</v>
      </c>
      <c r="C10245" s="54">
        <v>913671</v>
      </c>
      <c r="D10245" s="54">
        <v>913671</v>
      </c>
      <c r="E10245" s="60" t="s">
        <v>3235</v>
      </c>
      <c r="F10245" s="73">
        <v>0.41666666666666669</v>
      </c>
      <c r="G10245" s="73">
        <v>0</v>
      </c>
      <c r="H10245" s="73">
        <v>0</v>
      </c>
      <c r="I10245" s="73">
        <v>0</v>
      </c>
      <c r="J10245" s="272" t="s">
        <v>4231</v>
      </c>
      <c r="AL10245" s="144">
        <v>0.41666666666666669</v>
      </c>
      <c r="AM10245" s="144">
        <v>0</v>
      </c>
      <c r="AN10245" s="144">
        <v>0</v>
      </c>
      <c r="AO10245" s="145">
        <v>0</v>
      </c>
    </row>
    <row r="10246" spans="2:41" ht="14.5" hidden="1" x14ac:dyDescent="0.35">
      <c r="B10246" s="45" t="s">
        <v>3314</v>
      </c>
      <c r="C10246" s="54">
        <v>913686</v>
      </c>
      <c r="D10246" s="54">
        <v>913686</v>
      </c>
      <c r="E10246" s="60" t="s">
        <v>3235</v>
      </c>
      <c r="F10246" s="73">
        <v>0.41666666666666669</v>
      </c>
      <c r="G10246" s="73">
        <v>0</v>
      </c>
      <c r="H10246" s="73">
        <v>0</v>
      </c>
      <c r="I10246" s="73">
        <v>0</v>
      </c>
      <c r="J10246" s="272" t="s">
        <v>4231</v>
      </c>
      <c r="AL10246" s="144">
        <v>0.41666666666666669</v>
      </c>
      <c r="AM10246" s="144">
        <v>0</v>
      </c>
      <c r="AN10246" s="144">
        <v>0</v>
      </c>
      <c r="AO10246" s="145">
        <v>0</v>
      </c>
    </row>
    <row r="10247" spans="2:41" ht="14.5" hidden="1" x14ac:dyDescent="0.35">
      <c r="B10247" s="45" t="s">
        <v>3314</v>
      </c>
      <c r="C10247" s="54">
        <v>913734</v>
      </c>
      <c r="D10247" s="54">
        <v>913734</v>
      </c>
      <c r="E10247" s="60" t="s">
        <v>3235</v>
      </c>
      <c r="F10247" s="73">
        <v>0.41666666666666669</v>
      </c>
      <c r="G10247" s="73">
        <v>0</v>
      </c>
      <c r="H10247" s="73">
        <v>0</v>
      </c>
      <c r="I10247" s="73">
        <v>0</v>
      </c>
      <c r="J10247" s="272" t="s">
        <v>4231</v>
      </c>
      <c r="AL10247" s="144">
        <v>0.41666666666666669</v>
      </c>
      <c r="AM10247" s="144">
        <v>0</v>
      </c>
      <c r="AN10247" s="144">
        <v>0</v>
      </c>
      <c r="AO10247" s="145">
        <v>0</v>
      </c>
    </row>
    <row r="10248" spans="2:41" ht="14.5" hidden="1" x14ac:dyDescent="0.35">
      <c r="B10248" s="45" t="s">
        <v>3314</v>
      </c>
      <c r="C10248" s="54">
        <v>913741</v>
      </c>
      <c r="D10248" s="54">
        <v>913741</v>
      </c>
      <c r="E10248" s="60" t="s">
        <v>3235</v>
      </c>
      <c r="F10248" s="73">
        <v>0.41666666666666669</v>
      </c>
      <c r="G10248" s="73">
        <v>0</v>
      </c>
      <c r="H10248" s="73">
        <v>0</v>
      </c>
      <c r="I10248" s="73">
        <v>0</v>
      </c>
      <c r="J10248" s="272" t="s">
        <v>4231</v>
      </c>
      <c r="AL10248" s="144">
        <v>0.41666666666666669</v>
      </c>
      <c r="AM10248" s="144">
        <v>0</v>
      </c>
      <c r="AN10248" s="144">
        <v>0</v>
      </c>
      <c r="AO10248" s="145">
        <v>0</v>
      </c>
    </row>
    <row r="10249" spans="2:41" ht="14.5" hidden="1" x14ac:dyDescent="0.35">
      <c r="B10249" s="45" t="s">
        <v>3314</v>
      </c>
      <c r="C10249" s="54">
        <v>982089</v>
      </c>
      <c r="D10249" s="54">
        <v>982089</v>
      </c>
      <c r="E10249" s="60" t="s">
        <v>3235</v>
      </c>
      <c r="F10249" s="73">
        <v>0.41666666666666669</v>
      </c>
      <c r="G10249" s="73">
        <v>0</v>
      </c>
      <c r="H10249" s="73">
        <v>0</v>
      </c>
      <c r="I10249" s="73">
        <v>0</v>
      </c>
      <c r="J10249" s="272" t="s">
        <v>4231</v>
      </c>
      <c r="AL10249" s="144">
        <v>0.41666666666666669</v>
      </c>
      <c r="AM10249" s="144">
        <v>0</v>
      </c>
      <c r="AN10249" s="144">
        <v>0</v>
      </c>
      <c r="AO10249" s="145">
        <v>0</v>
      </c>
    </row>
    <row r="10250" spans="2:41" ht="14.5" hidden="1" x14ac:dyDescent="0.35">
      <c r="B10250" s="45" t="s">
        <v>3314</v>
      </c>
      <c r="C10250" s="54">
        <v>982133</v>
      </c>
      <c r="D10250" s="54">
        <v>982133</v>
      </c>
      <c r="E10250" s="60" t="s">
        <v>3235</v>
      </c>
      <c r="F10250" s="73">
        <v>0.41666666666666669</v>
      </c>
      <c r="G10250" s="73">
        <v>0</v>
      </c>
      <c r="H10250" s="73">
        <v>0</v>
      </c>
      <c r="I10250" s="73">
        <v>0</v>
      </c>
      <c r="J10250" s="272" t="s">
        <v>4231</v>
      </c>
      <c r="AL10250" s="144">
        <v>0.41666666666666669</v>
      </c>
      <c r="AM10250" s="144">
        <v>0</v>
      </c>
      <c r="AN10250" s="144">
        <v>0</v>
      </c>
      <c r="AO10250" s="145">
        <v>0</v>
      </c>
    </row>
    <row r="10251" spans="2:41" ht="14.5" hidden="1" x14ac:dyDescent="0.35">
      <c r="B10251" s="45" t="s">
        <v>3314</v>
      </c>
      <c r="C10251" s="54">
        <v>982180</v>
      </c>
      <c r="D10251" s="54">
        <v>982180</v>
      </c>
      <c r="E10251" s="60" t="s">
        <v>3235</v>
      </c>
      <c r="F10251" s="73">
        <v>0.41666666666666669</v>
      </c>
      <c r="G10251" s="73">
        <v>0</v>
      </c>
      <c r="H10251" s="73">
        <v>0</v>
      </c>
      <c r="I10251" s="73">
        <v>0</v>
      </c>
      <c r="J10251" s="272" t="s">
        <v>4231</v>
      </c>
      <c r="AL10251" s="144">
        <v>0.41666666666666669</v>
      </c>
      <c r="AM10251" s="144">
        <v>0</v>
      </c>
      <c r="AN10251" s="144">
        <v>0</v>
      </c>
      <c r="AO10251" s="145">
        <v>0</v>
      </c>
    </row>
    <row r="10252" spans="2:41" ht="14.5" hidden="1" x14ac:dyDescent="0.35">
      <c r="B10252" s="45" t="s">
        <v>3314</v>
      </c>
      <c r="C10252" s="54">
        <v>982184</v>
      </c>
      <c r="D10252" s="54">
        <v>982184</v>
      </c>
      <c r="E10252" s="60" t="s">
        <v>3235</v>
      </c>
      <c r="F10252" s="73">
        <v>0.41666666666666669</v>
      </c>
      <c r="G10252" s="73">
        <v>0</v>
      </c>
      <c r="H10252" s="73">
        <v>0</v>
      </c>
      <c r="I10252" s="73">
        <v>0</v>
      </c>
      <c r="J10252" s="272" t="s">
        <v>4231</v>
      </c>
      <c r="AL10252" s="144">
        <v>0.41666666666666669</v>
      </c>
      <c r="AM10252" s="144">
        <v>0</v>
      </c>
      <c r="AN10252" s="144">
        <v>0</v>
      </c>
      <c r="AO10252" s="145">
        <v>0</v>
      </c>
    </row>
    <row r="10253" spans="2:41" ht="14.5" hidden="1" x14ac:dyDescent="0.35">
      <c r="B10253" s="45" t="s">
        <v>3314</v>
      </c>
      <c r="C10253" s="54">
        <v>982186</v>
      </c>
      <c r="D10253" s="54">
        <v>982187</v>
      </c>
      <c r="E10253" s="60" t="s">
        <v>3235</v>
      </c>
      <c r="F10253" s="73">
        <v>0.41666666666666669</v>
      </c>
      <c r="G10253" s="73">
        <v>0</v>
      </c>
      <c r="H10253" s="73">
        <v>0</v>
      </c>
      <c r="I10253" s="73">
        <v>0</v>
      </c>
      <c r="J10253" s="272" t="s">
        <v>4231</v>
      </c>
      <c r="AL10253" s="144">
        <v>0.41666666666666669</v>
      </c>
      <c r="AM10253" s="144">
        <v>0</v>
      </c>
      <c r="AN10253" s="144">
        <v>0</v>
      </c>
      <c r="AO10253" s="145">
        <v>0</v>
      </c>
    </row>
    <row r="10254" spans="2:41" ht="14.5" hidden="1" x14ac:dyDescent="0.35">
      <c r="B10254" s="45" t="s">
        <v>3314</v>
      </c>
      <c r="C10254" s="54">
        <v>982189</v>
      </c>
      <c r="D10254" s="54">
        <v>982189</v>
      </c>
      <c r="E10254" s="60" t="s">
        <v>3235</v>
      </c>
      <c r="F10254" s="73">
        <v>0.41666666666666669</v>
      </c>
      <c r="G10254" s="73">
        <v>0</v>
      </c>
      <c r="H10254" s="73">
        <v>0</v>
      </c>
      <c r="I10254" s="73">
        <v>0</v>
      </c>
      <c r="J10254" s="272" t="s">
        <v>4231</v>
      </c>
      <c r="AL10254" s="144">
        <v>0.41666666666666669</v>
      </c>
      <c r="AM10254" s="144">
        <v>0</v>
      </c>
      <c r="AN10254" s="144">
        <v>0</v>
      </c>
      <c r="AO10254" s="145">
        <v>0</v>
      </c>
    </row>
    <row r="10255" spans="2:41" ht="14.5" hidden="1" x14ac:dyDescent="0.35">
      <c r="B10255" s="45" t="s">
        <v>3314</v>
      </c>
      <c r="C10255" s="54">
        <v>982206</v>
      </c>
      <c r="D10255" s="54">
        <v>982206</v>
      </c>
      <c r="E10255" s="60" t="s">
        <v>3235</v>
      </c>
      <c r="F10255" s="73">
        <v>0.41666666666666669</v>
      </c>
      <c r="G10255" s="73">
        <v>0</v>
      </c>
      <c r="H10255" s="73">
        <v>0</v>
      </c>
      <c r="I10255" s="73">
        <v>0</v>
      </c>
      <c r="J10255" s="272" t="s">
        <v>4231</v>
      </c>
      <c r="AL10255" s="144">
        <v>0.41666666666666669</v>
      </c>
      <c r="AM10255" s="144">
        <v>0</v>
      </c>
      <c r="AN10255" s="144">
        <v>0</v>
      </c>
      <c r="AO10255" s="145">
        <v>0</v>
      </c>
    </row>
    <row r="10256" spans="2:41" ht="14.5" hidden="1" x14ac:dyDescent="0.35">
      <c r="B10256" s="45" t="s">
        <v>3314</v>
      </c>
      <c r="C10256" s="54">
        <v>982209</v>
      </c>
      <c r="D10256" s="54">
        <v>982209</v>
      </c>
      <c r="E10256" s="60" t="s">
        <v>3235</v>
      </c>
      <c r="F10256" s="73">
        <v>0.41666666666666669</v>
      </c>
      <c r="G10256" s="73">
        <v>0</v>
      </c>
      <c r="H10256" s="73">
        <v>0</v>
      </c>
      <c r="I10256" s="73">
        <v>0</v>
      </c>
      <c r="J10256" s="272" t="s">
        <v>4231</v>
      </c>
      <c r="AL10256" s="144">
        <v>0.41666666666666669</v>
      </c>
      <c r="AM10256" s="144">
        <v>0</v>
      </c>
      <c r="AN10256" s="144">
        <v>0</v>
      </c>
      <c r="AO10256" s="145">
        <v>0</v>
      </c>
    </row>
    <row r="10257" spans="2:41" ht="14.5" hidden="1" x14ac:dyDescent="0.35">
      <c r="B10257" s="45" t="s">
        <v>3314</v>
      </c>
      <c r="C10257" s="54">
        <v>982546</v>
      </c>
      <c r="D10257" s="54">
        <v>982546</v>
      </c>
      <c r="E10257" s="60" t="s">
        <v>3235</v>
      </c>
      <c r="F10257" s="73">
        <v>0.41666666666666669</v>
      </c>
      <c r="G10257" s="73">
        <v>0</v>
      </c>
      <c r="H10257" s="73">
        <v>0</v>
      </c>
      <c r="I10257" s="73">
        <v>0</v>
      </c>
      <c r="J10257" s="272" t="s">
        <v>4231</v>
      </c>
      <c r="AL10257" s="144">
        <v>0.41666666666666669</v>
      </c>
      <c r="AM10257" s="144">
        <v>0</v>
      </c>
      <c r="AN10257" s="144">
        <v>0</v>
      </c>
      <c r="AO10257" s="145">
        <v>0</v>
      </c>
    </row>
    <row r="10258" spans="2:41" ht="14.5" hidden="1" x14ac:dyDescent="0.35">
      <c r="B10258" s="45" t="s">
        <v>3314</v>
      </c>
      <c r="C10258" s="54">
        <v>982754</v>
      </c>
      <c r="D10258" s="54">
        <v>982754</v>
      </c>
      <c r="E10258" s="60" t="s">
        <v>3235</v>
      </c>
      <c r="F10258" s="73">
        <v>0.41666666666666669</v>
      </c>
      <c r="G10258" s="73">
        <v>0</v>
      </c>
      <c r="H10258" s="73">
        <v>0</v>
      </c>
      <c r="I10258" s="73">
        <v>0</v>
      </c>
      <c r="J10258" s="272" t="s">
        <v>4231</v>
      </c>
      <c r="AL10258" s="144">
        <v>0.41666666666666669</v>
      </c>
      <c r="AM10258" s="144">
        <v>0</v>
      </c>
      <c r="AN10258" s="144">
        <v>0</v>
      </c>
      <c r="AO10258" s="145">
        <v>0</v>
      </c>
    </row>
    <row r="10259" spans="2:41" ht="14.5" hidden="1" x14ac:dyDescent="0.35">
      <c r="B10259" s="45" t="s">
        <v>3314</v>
      </c>
      <c r="C10259" s="54">
        <v>982892</v>
      </c>
      <c r="D10259" s="54">
        <v>982892</v>
      </c>
      <c r="E10259" s="60" t="s">
        <v>3235</v>
      </c>
      <c r="F10259" s="73">
        <v>0.41666666666666669</v>
      </c>
      <c r="G10259" s="73">
        <v>0</v>
      </c>
      <c r="H10259" s="73">
        <v>0</v>
      </c>
      <c r="I10259" s="73">
        <v>0</v>
      </c>
      <c r="J10259" s="272" t="s">
        <v>4231</v>
      </c>
      <c r="AL10259" s="144">
        <v>0.41666666666666669</v>
      </c>
      <c r="AM10259" s="144">
        <v>0</v>
      </c>
      <c r="AN10259" s="144">
        <v>0</v>
      </c>
      <c r="AO10259" s="145">
        <v>0</v>
      </c>
    </row>
    <row r="10260" spans="2:41" ht="14.5" hidden="1" x14ac:dyDescent="0.35">
      <c r="B10260" s="45" t="s">
        <v>3314</v>
      </c>
      <c r="C10260" s="54">
        <v>982915</v>
      </c>
      <c r="D10260" s="54">
        <v>982915</v>
      </c>
      <c r="E10260" s="60" t="s">
        <v>3235</v>
      </c>
      <c r="F10260" s="73">
        <v>0.41666666666666669</v>
      </c>
      <c r="G10260" s="73">
        <v>0</v>
      </c>
      <c r="H10260" s="73">
        <v>0</v>
      </c>
      <c r="I10260" s="73">
        <v>0</v>
      </c>
      <c r="J10260" s="272" t="s">
        <v>4231</v>
      </c>
      <c r="AL10260" s="144">
        <v>0.41666666666666669</v>
      </c>
      <c r="AM10260" s="144">
        <v>0</v>
      </c>
      <c r="AN10260" s="144">
        <v>0</v>
      </c>
      <c r="AO10260" s="145">
        <v>0</v>
      </c>
    </row>
    <row r="10261" spans="2:41" ht="14.5" hidden="1" x14ac:dyDescent="0.35">
      <c r="B10261" s="45" t="s">
        <v>3314</v>
      </c>
      <c r="C10261" s="54">
        <v>983031</v>
      </c>
      <c r="D10261" s="54">
        <v>983031</v>
      </c>
      <c r="E10261" s="60" t="s">
        <v>3235</v>
      </c>
      <c r="F10261" s="73">
        <v>0.41666666666666669</v>
      </c>
      <c r="G10261" s="73">
        <v>0</v>
      </c>
      <c r="H10261" s="73">
        <v>0</v>
      </c>
      <c r="I10261" s="73">
        <v>0</v>
      </c>
      <c r="J10261" s="272" t="s">
        <v>4231</v>
      </c>
      <c r="AL10261" s="144">
        <v>0.41666666666666669</v>
      </c>
      <c r="AM10261" s="144">
        <v>0</v>
      </c>
      <c r="AN10261" s="144">
        <v>0</v>
      </c>
      <c r="AO10261" s="145">
        <v>0</v>
      </c>
    </row>
    <row r="10262" spans="2:41" ht="14.5" hidden="1" x14ac:dyDescent="0.35">
      <c r="B10262" s="45" t="s">
        <v>3314</v>
      </c>
      <c r="C10262" s="54">
        <v>983080</v>
      </c>
      <c r="D10262" s="54">
        <v>983080</v>
      </c>
      <c r="E10262" s="60" t="s">
        <v>3235</v>
      </c>
      <c r="F10262" s="73">
        <v>0.41666666666666669</v>
      </c>
      <c r="G10262" s="73">
        <v>0</v>
      </c>
      <c r="H10262" s="73">
        <v>0</v>
      </c>
      <c r="I10262" s="73">
        <v>0</v>
      </c>
      <c r="J10262" s="272" t="s">
        <v>4231</v>
      </c>
      <c r="AL10262" s="144">
        <v>0.41666666666666669</v>
      </c>
      <c r="AM10262" s="144">
        <v>0</v>
      </c>
      <c r="AN10262" s="144">
        <v>0</v>
      </c>
      <c r="AO10262" s="145">
        <v>0</v>
      </c>
    </row>
    <row r="10263" spans="2:41" ht="14.5" hidden="1" x14ac:dyDescent="0.35">
      <c r="B10263" s="45" t="s">
        <v>3314</v>
      </c>
      <c r="C10263" s="54">
        <v>983179</v>
      </c>
      <c r="D10263" s="54">
        <v>983179</v>
      </c>
      <c r="E10263" s="60" t="s">
        <v>3235</v>
      </c>
      <c r="F10263" s="73">
        <v>0.41666666666666669</v>
      </c>
      <c r="G10263" s="73">
        <v>0</v>
      </c>
      <c r="H10263" s="73">
        <v>0</v>
      </c>
      <c r="I10263" s="73">
        <v>0</v>
      </c>
      <c r="J10263" s="272" t="s">
        <v>4231</v>
      </c>
      <c r="AL10263" s="144">
        <v>0.41666666666666669</v>
      </c>
      <c r="AM10263" s="144">
        <v>0</v>
      </c>
      <c r="AN10263" s="144">
        <v>0</v>
      </c>
      <c r="AO10263" s="145">
        <v>0</v>
      </c>
    </row>
    <row r="10264" spans="2:41" ht="14.5" hidden="1" x14ac:dyDescent="0.35">
      <c r="B10264" s="45" t="s">
        <v>3314</v>
      </c>
      <c r="C10264" s="54">
        <v>983318</v>
      </c>
      <c r="D10264" s="54">
        <v>983318</v>
      </c>
      <c r="E10264" s="60" t="s">
        <v>3235</v>
      </c>
      <c r="F10264" s="73">
        <v>0.41666666666666669</v>
      </c>
      <c r="G10264" s="73">
        <v>0</v>
      </c>
      <c r="H10264" s="73">
        <v>0</v>
      </c>
      <c r="I10264" s="73">
        <v>0</v>
      </c>
      <c r="J10264" s="272" t="s">
        <v>4231</v>
      </c>
      <c r="AL10264" s="144">
        <v>0.41666666666666669</v>
      </c>
      <c r="AM10264" s="144">
        <v>0</v>
      </c>
      <c r="AN10264" s="144">
        <v>0</v>
      </c>
      <c r="AO10264" s="145">
        <v>0</v>
      </c>
    </row>
    <row r="10265" spans="2:41" ht="14.5" hidden="1" x14ac:dyDescent="0.35">
      <c r="B10265" s="45" t="s">
        <v>3314</v>
      </c>
      <c r="C10265" s="54">
        <v>983460</v>
      </c>
      <c r="D10265" s="54">
        <v>983460</v>
      </c>
      <c r="E10265" s="60" t="s">
        <v>3235</v>
      </c>
      <c r="F10265" s="73">
        <v>0.41666666666666669</v>
      </c>
      <c r="G10265" s="73">
        <v>0</v>
      </c>
      <c r="H10265" s="73">
        <v>0</v>
      </c>
      <c r="I10265" s="73">
        <v>0</v>
      </c>
      <c r="J10265" s="272" t="s">
        <v>4231</v>
      </c>
      <c r="AL10265" s="144">
        <v>0.41666666666666669</v>
      </c>
      <c r="AM10265" s="144">
        <v>0</v>
      </c>
      <c r="AN10265" s="144">
        <v>0</v>
      </c>
      <c r="AO10265" s="145">
        <v>0</v>
      </c>
    </row>
    <row r="10266" spans="2:41" ht="14.5" hidden="1" x14ac:dyDescent="0.35">
      <c r="B10266" s="45" t="s">
        <v>3314</v>
      </c>
      <c r="C10266" s="54">
        <v>983524</v>
      </c>
      <c r="D10266" s="54">
        <v>983524</v>
      </c>
      <c r="E10266" s="60" t="s">
        <v>3235</v>
      </c>
      <c r="F10266" s="73">
        <v>0.41666666666666669</v>
      </c>
      <c r="G10266" s="73">
        <v>0</v>
      </c>
      <c r="H10266" s="73">
        <v>0</v>
      </c>
      <c r="I10266" s="73">
        <v>0</v>
      </c>
      <c r="J10266" s="272" t="s">
        <v>4231</v>
      </c>
      <c r="AL10266" s="144">
        <v>0.41666666666666669</v>
      </c>
      <c r="AM10266" s="144">
        <v>0</v>
      </c>
      <c r="AN10266" s="144">
        <v>0</v>
      </c>
      <c r="AO10266" s="145">
        <v>0</v>
      </c>
    </row>
    <row r="10267" spans="2:41" ht="14.5" hidden="1" x14ac:dyDescent="0.35">
      <c r="B10267" s="45" t="s">
        <v>3314</v>
      </c>
      <c r="C10267" s="54">
        <v>983568</v>
      </c>
      <c r="D10267" s="54">
        <v>983568</v>
      </c>
      <c r="E10267" s="60" t="s">
        <v>3235</v>
      </c>
      <c r="F10267" s="73">
        <v>0.41666666666666669</v>
      </c>
      <c r="G10267" s="73">
        <v>0</v>
      </c>
      <c r="H10267" s="73">
        <v>0</v>
      </c>
      <c r="I10267" s="73">
        <v>0</v>
      </c>
      <c r="J10267" s="272" t="s">
        <v>4231</v>
      </c>
      <c r="AL10267" s="144">
        <v>0.41666666666666669</v>
      </c>
      <c r="AM10267" s="144">
        <v>0</v>
      </c>
      <c r="AN10267" s="144">
        <v>0</v>
      </c>
      <c r="AO10267" s="145">
        <v>0</v>
      </c>
    </row>
    <row r="10268" spans="2:41" ht="14.5" hidden="1" x14ac:dyDescent="0.35">
      <c r="B10268" s="45" t="s">
        <v>3314</v>
      </c>
      <c r="C10268" s="54">
        <v>983570</v>
      </c>
      <c r="D10268" s="54">
        <v>983570</v>
      </c>
      <c r="E10268" s="60" t="s">
        <v>3235</v>
      </c>
      <c r="F10268" s="73">
        <v>0.41666666666666669</v>
      </c>
      <c r="G10268" s="73">
        <v>0</v>
      </c>
      <c r="H10268" s="73">
        <v>0</v>
      </c>
      <c r="I10268" s="73">
        <v>0</v>
      </c>
      <c r="J10268" s="272" t="s">
        <v>4231</v>
      </c>
      <c r="AL10268" s="144">
        <v>0.41666666666666669</v>
      </c>
      <c r="AM10268" s="144">
        <v>0</v>
      </c>
      <c r="AN10268" s="144">
        <v>0</v>
      </c>
      <c r="AO10268" s="145">
        <v>0</v>
      </c>
    </row>
    <row r="10269" spans="2:41" ht="14.5" hidden="1" x14ac:dyDescent="0.35">
      <c r="B10269" s="45" t="s">
        <v>3314</v>
      </c>
      <c r="C10269" s="54">
        <v>983752</v>
      </c>
      <c r="D10269" s="54">
        <v>983752</v>
      </c>
      <c r="E10269" s="60" t="s">
        <v>3235</v>
      </c>
      <c r="F10269" s="73">
        <v>0.41666666666666669</v>
      </c>
      <c r="G10269" s="73">
        <v>0</v>
      </c>
      <c r="H10269" s="73">
        <v>0</v>
      </c>
      <c r="I10269" s="73">
        <v>0</v>
      </c>
      <c r="J10269" s="272" t="s">
        <v>4231</v>
      </c>
      <c r="AL10269" s="144">
        <v>0.41666666666666669</v>
      </c>
      <c r="AM10269" s="144">
        <v>0</v>
      </c>
      <c r="AN10269" s="144">
        <v>0</v>
      </c>
      <c r="AO10269" s="145">
        <v>0</v>
      </c>
    </row>
    <row r="10270" spans="2:41" ht="14.5" hidden="1" x14ac:dyDescent="0.35">
      <c r="B10270" s="45" t="s">
        <v>3314</v>
      </c>
      <c r="C10270" s="54">
        <v>983770</v>
      </c>
      <c r="D10270" s="54">
        <v>983770</v>
      </c>
      <c r="E10270" s="60" t="s">
        <v>3235</v>
      </c>
      <c r="F10270" s="73">
        <v>0.41666666666666669</v>
      </c>
      <c r="G10270" s="73">
        <v>0</v>
      </c>
      <c r="H10270" s="73">
        <v>0</v>
      </c>
      <c r="I10270" s="73">
        <v>0</v>
      </c>
      <c r="J10270" s="272" t="s">
        <v>4231</v>
      </c>
      <c r="AL10270" s="144">
        <v>0.41666666666666669</v>
      </c>
      <c r="AM10270" s="144">
        <v>0</v>
      </c>
      <c r="AN10270" s="144">
        <v>0</v>
      </c>
      <c r="AO10270" s="145">
        <v>0</v>
      </c>
    </row>
    <row r="10271" spans="2:41" ht="14.5" hidden="1" x14ac:dyDescent="0.35">
      <c r="B10271" s="45" t="s">
        <v>3314</v>
      </c>
      <c r="C10271" s="54">
        <v>983883</v>
      </c>
      <c r="D10271" s="54">
        <v>983883</v>
      </c>
      <c r="E10271" s="60" t="s">
        <v>3235</v>
      </c>
      <c r="F10271" s="73">
        <v>0.41666666666666669</v>
      </c>
      <c r="G10271" s="73">
        <v>0</v>
      </c>
      <c r="H10271" s="73">
        <v>0</v>
      </c>
      <c r="I10271" s="73">
        <v>0</v>
      </c>
      <c r="J10271" s="272" t="s">
        <v>4231</v>
      </c>
      <c r="AL10271" s="144">
        <v>0.41666666666666669</v>
      </c>
      <c r="AM10271" s="144">
        <v>0</v>
      </c>
      <c r="AN10271" s="144">
        <v>0</v>
      </c>
      <c r="AO10271" s="145">
        <v>0</v>
      </c>
    </row>
    <row r="10272" spans="2:41" ht="14.5" hidden="1" x14ac:dyDescent="0.35">
      <c r="B10272" s="45" t="s">
        <v>3314</v>
      </c>
      <c r="C10272" s="54">
        <v>984048</v>
      </c>
      <c r="D10272" s="54">
        <v>984048</v>
      </c>
      <c r="E10272" s="60" t="s">
        <v>3235</v>
      </c>
      <c r="F10272" s="73">
        <v>0.41666666666666669</v>
      </c>
      <c r="G10272" s="73">
        <v>0</v>
      </c>
      <c r="H10272" s="73">
        <v>0</v>
      </c>
      <c r="I10272" s="73">
        <v>0</v>
      </c>
      <c r="J10272" s="272" t="s">
        <v>4231</v>
      </c>
      <c r="AL10272" s="144">
        <v>0.41666666666666669</v>
      </c>
      <c r="AM10272" s="144">
        <v>0</v>
      </c>
      <c r="AN10272" s="144">
        <v>0</v>
      </c>
      <c r="AO10272" s="145">
        <v>0</v>
      </c>
    </row>
    <row r="10273" spans="2:41" ht="14.5" hidden="1" x14ac:dyDescent="0.35">
      <c r="B10273" s="45" t="s">
        <v>3314</v>
      </c>
      <c r="C10273" s="54">
        <v>984185</v>
      </c>
      <c r="D10273" s="54">
        <v>984185</v>
      </c>
      <c r="E10273" s="60" t="s">
        <v>3235</v>
      </c>
      <c r="F10273" s="73">
        <v>0.41666666666666669</v>
      </c>
      <c r="G10273" s="73">
        <v>0</v>
      </c>
      <c r="H10273" s="73">
        <v>0</v>
      </c>
      <c r="I10273" s="73">
        <v>0</v>
      </c>
      <c r="J10273" s="272" t="s">
        <v>4231</v>
      </c>
      <c r="AL10273" s="144">
        <v>0.41666666666666669</v>
      </c>
      <c r="AM10273" s="144">
        <v>0</v>
      </c>
      <c r="AN10273" s="144">
        <v>0</v>
      </c>
      <c r="AO10273" s="145">
        <v>0</v>
      </c>
    </row>
    <row r="10274" spans="2:41" ht="14.5" hidden="1" x14ac:dyDescent="0.35">
      <c r="B10274" s="45" t="s">
        <v>3314</v>
      </c>
      <c r="C10274" s="54">
        <v>984189</v>
      </c>
      <c r="D10274" s="54">
        <v>984189</v>
      </c>
      <c r="E10274" s="60" t="s">
        <v>3235</v>
      </c>
      <c r="F10274" s="73">
        <v>0.41666666666666669</v>
      </c>
      <c r="G10274" s="73">
        <v>0</v>
      </c>
      <c r="H10274" s="73">
        <v>0</v>
      </c>
      <c r="I10274" s="73">
        <v>0</v>
      </c>
      <c r="J10274" s="272" t="s">
        <v>4231</v>
      </c>
      <c r="AL10274" s="144">
        <v>0.41666666666666669</v>
      </c>
      <c r="AM10274" s="144">
        <v>0</v>
      </c>
      <c r="AN10274" s="144">
        <v>0</v>
      </c>
      <c r="AO10274" s="145">
        <v>0</v>
      </c>
    </row>
    <row r="10275" spans="2:41" ht="14.5" hidden="1" x14ac:dyDescent="0.35">
      <c r="B10275" s="45" t="s">
        <v>3314</v>
      </c>
      <c r="C10275" s="54">
        <v>984207</v>
      </c>
      <c r="D10275" s="54">
        <v>984207</v>
      </c>
      <c r="E10275" s="60" t="s">
        <v>3235</v>
      </c>
      <c r="F10275" s="73">
        <v>0.41666666666666669</v>
      </c>
      <c r="G10275" s="73">
        <v>0</v>
      </c>
      <c r="H10275" s="73">
        <v>0</v>
      </c>
      <c r="I10275" s="73">
        <v>0</v>
      </c>
      <c r="J10275" s="272" t="s">
        <v>4231</v>
      </c>
      <c r="AL10275" s="144">
        <v>0.41666666666666669</v>
      </c>
      <c r="AM10275" s="144">
        <v>0</v>
      </c>
      <c r="AN10275" s="144">
        <v>0</v>
      </c>
      <c r="AO10275" s="145">
        <v>0</v>
      </c>
    </row>
    <row r="10276" spans="2:41" ht="14.5" hidden="1" x14ac:dyDescent="0.35">
      <c r="B10276" s="45" t="s">
        <v>3314</v>
      </c>
      <c r="C10276" s="54">
        <v>984226</v>
      </c>
      <c r="D10276" s="54">
        <v>984226</v>
      </c>
      <c r="E10276" s="60" t="s">
        <v>3235</v>
      </c>
      <c r="F10276" s="73">
        <v>0.41666666666666669</v>
      </c>
      <c r="G10276" s="73">
        <v>0</v>
      </c>
      <c r="H10276" s="73">
        <v>0</v>
      </c>
      <c r="I10276" s="73">
        <v>0</v>
      </c>
      <c r="J10276" s="272" t="s">
        <v>4231</v>
      </c>
      <c r="AL10276" s="144">
        <v>0.41666666666666669</v>
      </c>
      <c r="AM10276" s="144">
        <v>0</v>
      </c>
      <c r="AN10276" s="144">
        <v>0</v>
      </c>
      <c r="AO10276" s="145">
        <v>0</v>
      </c>
    </row>
    <row r="10277" spans="2:41" ht="14.5" hidden="1" x14ac:dyDescent="0.35">
      <c r="B10277" s="45" t="s">
        <v>3314</v>
      </c>
      <c r="C10277" s="54">
        <v>984301</v>
      </c>
      <c r="D10277" s="54">
        <v>984301</v>
      </c>
      <c r="E10277" s="60" t="s">
        <v>3235</v>
      </c>
      <c r="F10277" s="73">
        <v>0.41666666666666669</v>
      </c>
      <c r="G10277" s="73">
        <v>0</v>
      </c>
      <c r="H10277" s="73">
        <v>0</v>
      </c>
      <c r="I10277" s="73">
        <v>0</v>
      </c>
      <c r="J10277" s="272" t="s">
        <v>4231</v>
      </c>
      <c r="AL10277" s="144">
        <v>0.41666666666666669</v>
      </c>
      <c r="AM10277" s="144">
        <v>0</v>
      </c>
      <c r="AN10277" s="144">
        <v>0</v>
      </c>
      <c r="AO10277" s="145">
        <v>0</v>
      </c>
    </row>
    <row r="10278" spans="2:41" ht="14.5" hidden="1" x14ac:dyDescent="0.35">
      <c r="B10278" s="45" t="s">
        <v>3314</v>
      </c>
      <c r="C10278" s="54">
        <v>984308</v>
      </c>
      <c r="D10278" s="54">
        <v>984308</v>
      </c>
      <c r="E10278" s="60" t="s">
        <v>3235</v>
      </c>
      <c r="F10278" s="73">
        <v>0.41666666666666669</v>
      </c>
      <c r="G10278" s="73">
        <v>0</v>
      </c>
      <c r="H10278" s="73">
        <v>0</v>
      </c>
      <c r="I10278" s="73">
        <v>0</v>
      </c>
      <c r="J10278" s="272" t="s">
        <v>4231</v>
      </c>
      <c r="AL10278" s="144">
        <v>0.41666666666666669</v>
      </c>
      <c r="AM10278" s="144">
        <v>0</v>
      </c>
      <c r="AN10278" s="144">
        <v>0</v>
      </c>
      <c r="AO10278" s="145">
        <v>0</v>
      </c>
    </row>
    <row r="10279" spans="2:41" ht="14.5" hidden="1" x14ac:dyDescent="0.35">
      <c r="B10279" s="45" t="s">
        <v>3314</v>
      </c>
      <c r="C10279" s="54">
        <v>984310</v>
      </c>
      <c r="D10279" s="54">
        <v>984310</v>
      </c>
      <c r="E10279" s="60" t="s">
        <v>3235</v>
      </c>
      <c r="F10279" s="73">
        <v>0.41666666666666669</v>
      </c>
      <c r="G10279" s="73">
        <v>0</v>
      </c>
      <c r="H10279" s="73">
        <v>0</v>
      </c>
      <c r="I10279" s="73">
        <v>0</v>
      </c>
      <c r="J10279" s="272" t="s">
        <v>4231</v>
      </c>
      <c r="AL10279" s="144">
        <v>0.41666666666666669</v>
      </c>
      <c r="AM10279" s="144">
        <v>0</v>
      </c>
      <c r="AN10279" s="144">
        <v>0</v>
      </c>
      <c r="AO10279" s="145">
        <v>0</v>
      </c>
    </row>
    <row r="10280" spans="2:41" ht="14.5" hidden="1" x14ac:dyDescent="0.35">
      <c r="B10280" s="45" t="s">
        <v>3314</v>
      </c>
      <c r="C10280" s="54">
        <v>984315</v>
      </c>
      <c r="D10280" s="54">
        <v>984315</v>
      </c>
      <c r="E10280" s="60" t="s">
        <v>3235</v>
      </c>
      <c r="F10280" s="73">
        <v>0.41666666666666669</v>
      </c>
      <c r="G10280" s="73">
        <v>0</v>
      </c>
      <c r="H10280" s="73">
        <v>0</v>
      </c>
      <c r="I10280" s="73">
        <v>0</v>
      </c>
      <c r="J10280" s="272" t="s">
        <v>4231</v>
      </c>
      <c r="AL10280" s="144">
        <v>0.41666666666666669</v>
      </c>
      <c r="AM10280" s="144">
        <v>0</v>
      </c>
      <c r="AN10280" s="144">
        <v>0</v>
      </c>
      <c r="AO10280" s="145">
        <v>0</v>
      </c>
    </row>
    <row r="10281" spans="2:41" ht="14.5" hidden="1" x14ac:dyDescent="0.35">
      <c r="B10281" s="45" t="s">
        <v>3314</v>
      </c>
      <c r="C10281" s="54">
        <v>984355</v>
      </c>
      <c r="D10281" s="54">
        <v>984355</v>
      </c>
      <c r="E10281" s="60" t="s">
        <v>3235</v>
      </c>
      <c r="F10281" s="73">
        <v>0.41666666666666669</v>
      </c>
      <c r="G10281" s="73">
        <v>0</v>
      </c>
      <c r="H10281" s="73">
        <v>0</v>
      </c>
      <c r="I10281" s="73">
        <v>0</v>
      </c>
      <c r="J10281" s="272" t="s">
        <v>4231</v>
      </c>
      <c r="AL10281" s="144">
        <v>0.41666666666666669</v>
      </c>
      <c r="AM10281" s="144">
        <v>0</v>
      </c>
      <c r="AN10281" s="144">
        <v>0</v>
      </c>
      <c r="AO10281" s="145">
        <v>0</v>
      </c>
    </row>
    <row r="10282" spans="2:41" ht="14.5" hidden="1" x14ac:dyDescent="0.35">
      <c r="B10282" s="45" t="s">
        <v>3314</v>
      </c>
      <c r="C10282" s="54">
        <v>984449</v>
      </c>
      <c r="D10282" s="54">
        <v>984449</v>
      </c>
      <c r="E10282" s="60" t="s">
        <v>3235</v>
      </c>
      <c r="F10282" s="73">
        <v>0.41666666666666669</v>
      </c>
      <c r="G10282" s="73">
        <v>0</v>
      </c>
      <c r="H10282" s="73">
        <v>0</v>
      </c>
      <c r="I10282" s="73">
        <v>0</v>
      </c>
      <c r="J10282" s="272" t="s">
        <v>4231</v>
      </c>
      <c r="AL10282" s="144">
        <v>0.41666666666666669</v>
      </c>
      <c r="AM10282" s="144">
        <v>0</v>
      </c>
      <c r="AN10282" s="144">
        <v>0</v>
      </c>
      <c r="AO10282" s="145">
        <v>0</v>
      </c>
    </row>
    <row r="10283" spans="2:41" ht="14.5" hidden="1" x14ac:dyDescent="0.35">
      <c r="B10283" s="45" t="s">
        <v>3314</v>
      </c>
      <c r="C10283" s="54">
        <v>984464</v>
      </c>
      <c r="D10283" s="54">
        <v>984464</v>
      </c>
      <c r="E10283" s="60" t="s">
        <v>3235</v>
      </c>
      <c r="F10283" s="73">
        <v>0.41666666666666669</v>
      </c>
      <c r="G10283" s="73">
        <v>0</v>
      </c>
      <c r="H10283" s="73">
        <v>0</v>
      </c>
      <c r="I10283" s="73">
        <v>0</v>
      </c>
      <c r="J10283" s="272" t="s">
        <v>4231</v>
      </c>
      <c r="AL10283" s="144">
        <v>0.41666666666666669</v>
      </c>
      <c r="AM10283" s="144">
        <v>0</v>
      </c>
      <c r="AN10283" s="144">
        <v>0</v>
      </c>
      <c r="AO10283" s="145">
        <v>0</v>
      </c>
    </row>
    <row r="10284" spans="2:41" ht="14.5" hidden="1" x14ac:dyDescent="0.35">
      <c r="B10284" s="45" t="s">
        <v>3314</v>
      </c>
      <c r="C10284" s="54">
        <v>984471</v>
      </c>
      <c r="D10284" s="54">
        <v>984471</v>
      </c>
      <c r="E10284" s="60" t="s">
        <v>3235</v>
      </c>
      <c r="F10284" s="73">
        <v>0.41666666666666669</v>
      </c>
      <c r="G10284" s="73">
        <v>0</v>
      </c>
      <c r="H10284" s="73">
        <v>0</v>
      </c>
      <c r="I10284" s="73">
        <v>0</v>
      </c>
      <c r="J10284" s="272" t="s">
        <v>4231</v>
      </c>
      <c r="AL10284" s="144">
        <v>0.41666666666666669</v>
      </c>
      <c r="AM10284" s="144">
        <v>0</v>
      </c>
      <c r="AN10284" s="144">
        <v>0</v>
      </c>
      <c r="AO10284" s="145">
        <v>0</v>
      </c>
    </row>
    <row r="10285" spans="2:41" ht="14.5" hidden="1" x14ac:dyDescent="0.35">
      <c r="B10285" s="45" t="s">
        <v>3314</v>
      </c>
      <c r="C10285" s="54">
        <v>984582</v>
      </c>
      <c r="D10285" s="54">
        <v>984582</v>
      </c>
      <c r="E10285" s="60" t="s">
        <v>3235</v>
      </c>
      <c r="F10285" s="73">
        <v>0.41666666666666669</v>
      </c>
      <c r="G10285" s="73">
        <v>0</v>
      </c>
      <c r="H10285" s="73">
        <v>0</v>
      </c>
      <c r="I10285" s="73">
        <v>0</v>
      </c>
      <c r="J10285" s="272" t="s">
        <v>4231</v>
      </c>
      <c r="AL10285" s="144">
        <v>0.41666666666666669</v>
      </c>
      <c r="AM10285" s="144">
        <v>0</v>
      </c>
      <c r="AN10285" s="144">
        <v>0</v>
      </c>
      <c r="AO10285" s="145">
        <v>0</v>
      </c>
    </row>
    <row r="10286" spans="2:41" ht="14.5" hidden="1" x14ac:dyDescent="0.35">
      <c r="B10286" s="45" t="s">
        <v>3314</v>
      </c>
      <c r="C10286" s="54">
        <v>984630</v>
      </c>
      <c r="D10286" s="54">
        <v>984630</v>
      </c>
      <c r="E10286" s="60" t="s">
        <v>3235</v>
      </c>
      <c r="F10286" s="73">
        <v>0.41666666666666669</v>
      </c>
      <c r="G10286" s="73">
        <v>0</v>
      </c>
      <c r="H10286" s="73">
        <v>0</v>
      </c>
      <c r="I10286" s="73">
        <v>0</v>
      </c>
      <c r="J10286" s="272" t="s">
        <v>4231</v>
      </c>
      <c r="AL10286" s="144">
        <v>0.41666666666666669</v>
      </c>
      <c r="AM10286" s="144">
        <v>0</v>
      </c>
      <c r="AN10286" s="144">
        <v>0</v>
      </c>
      <c r="AO10286" s="145">
        <v>0</v>
      </c>
    </row>
    <row r="10287" spans="2:41" ht="14.5" hidden="1" x14ac:dyDescent="0.35">
      <c r="B10287" s="45" t="s">
        <v>3314</v>
      </c>
      <c r="C10287" s="54">
        <v>984735</v>
      </c>
      <c r="D10287" s="54">
        <v>984735</v>
      </c>
      <c r="E10287" s="60" t="s">
        <v>3235</v>
      </c>
      <c r="F10287" s="73">
        <v>0.41666666666666669</v>
      </c>
      <c r="G10287" s="73">
        <v>0</v>
      </c>
      <c r="H10287" s="73">
        <v>0</v>
      </c>
      <c r="I10287" s="73">
        <v>0</v>
      </c>
      <c r="J10287" s="272" t="s">
        <v>4231</v>
      </c>
      <c r="AL10287" s="144">
        <v>0.41666666666666669</v>
      </c>
      <c r="AM10287" s="144">
        <v>0</v>
      </c>
      <c r="AN10287" s="144">
        <v>0</v>
      </c>
      <c r="AO10287" s="145">
        <v>0</v>
      </c>
    </row>
    <row r="10288" spans="2:41" ht="14.5" hidden="1" x14ac:dyDescent="0.35">
      <c r="B10288" s="45" t="s">
        <v>3314</v>
      </c>
      <c r="C10288" s="54">
        <v>989077</v>
      </c>
      <c r="D10288" s="54">
        <v>989077</v>
      </c>
      <c r="E10288" s="60" t="s">
        <v>3235</v>
      </c>
      <c r="F10288" s="73">
        <v>0.41666666666666669</v>
      </c>
      <c r="G10288" s="73">
        <v>0</v>
      </c>
      <c r="H10288" s="73">
        <v>0</v>
      </c>
      <c r="I10288" s="73">
        <v>0</v>
      </c>
      <c r="J10288" s="272" t="s">
        <v>4231</v>
      </c>
      <c r="AL10288" s="144">
        <v>0.41666666666666669</v>
      </c>
      <c r="AM10288" s="144">
        <v>0</v>
      </c>
      <c r="AN10288" s="144">
        <v>0</v>
      </c>
      <c r="AO10288" s="145">
        <v>0</v>
      </c>
    </row>
    <row r="10289" spans="2:41" ht="14.5" hidden="1" x14ac:dyDescent="0.35">
      <c r="B10289" s="45" t="s">
        <v>3314</v>
      </c>
      <c r="C10289" s="54">
        <v>118383</v>
      </c>
      <c r="D10289" s="54">
        <v>118383</v>
      </c>
      <c r="E10289" s="60" t="s">
        <v>3235</v>
      </c>
      <c r="F10289" s="73">
        <v>0.41666666666666669</v>
      </c>
      <c r="G10289" s="73">
        <v>0</v>
      </c>
      <c r="H10289" s="73">
        <v>0</v>
      </c>
      <c r="I10289" s="73">
        <v>0</v>
      </c>
      <c r="J10289" s="272" t="s">
        <v>4231</v>
      </c>
      <c r="AL10289" s="144">
        <v>0.41666666666666669</v>
      </c>
      <c r="AM10289" s="144">
        <v>0</v>
      </c>
      <c r="AN10289" s="144">
        <v>0</v>
      </c>
      <c r="AO10289" s="145">
        <v>0</v>
      </c>
    </row>
    <row r="10290" spans="2:41" ht="14.5" hidden="1" x14ac:dyDescent="0.35">
      <c r="B10290" s="45" t="s">
        <v>3314</v>
      </c>
      <c r="C10290" s="54">
        <v>118700</v>
      </c>
      <c r="D10290" s="54">
        <v>118700</v>
      </c>
      <c r="E10290" s="60" t="s">
        <v>3235</v>
      </c>
      <c r="F10290" s="73">
        <v>0.41666666666666669</v>
      </c>
      <c r="G10290" s="73">
        <v>0</v>
      </c>
      <c r="H10290" s="73">
        <v>0</v>
      </c>
      <c r="I10290" s="73">
        <v>0</v>
      </c>
      <c r="J10290" s="272" t="s">
        <v>4231</v>
      </c>
      <c r="AL10290" s="144">
        <v>0.41666666666666669</v>
      </c>
      <c r="AM10290" s="144">
        <v>0</v>
      </c>
      <c r="AN10290" s="144">
        <v>0</v>
      </c>
      <c r="AO10290" s="145">
        <v>0</v>
      </c>
    </row>
    <row r="10291" spans="2:41" ht="14.5" hidden="1" x14ac:dyDescent="0.35">
      <c r="B10291" s="45" t="s">
        <v>3314</v>
      </c>
      <c r="C10291" s="54">
        <v>900329</v>
      </c>
      <c r="D10291" s="54">
        <v>900329</v>
      </c>
      <c r="E10291" s="60" t="s">
        <v>3236</v>
      </c>
      <c r="F10291" s="73">
        <v>0.58333333333333337</v>
      </c>
      <c r="G10291" s="73">
        <v>0</v>
      </c>
      <c r="H10291" s="73">
        <v>0</v>
      </c>
      <c r="I10291" s="73">
        <v>0</v>
      </c>
      <c r="J10291" s="272" t="s">
        <v>4231</v>
      </c>
      <c r="AL10291" s="144">
        <v>0.58333333333333337</v>
      </c>
      <c r="AM10291" s="144">
        <v>0</v>
      </c>
      <c r="AN10291" s="144">
        <v>0</v>
      </c>
      <c r="AO10291" s="145">
        <v>0</v>
      </c>
    </row>
    <row r="10292" spans="2:41" ht="14.5" hidden="1" x14ac:dyDescent="0.35">
      <c r="B10292" s="45" t="s">
        <v>3314</v>
      </c>
      <c r="C10292" s="54">
        <v>900373</v>
      </c>
      <c r="D10292" s="54">
        <v>900373</v>
      </c>
      <c r="E10292" s="60" t="s">
        <v>3236</v>
      </c>
      <c r="F10292" s="73">
        <v>0.58333333333333337</v>
      </c>
      <c r="G10292" s="73">
        <v>0</v>
      </c>
      <c r="H10292" s="73">
        <v>0</v>
      </c>
      <c r="I10292" s="73">
        <v>0</v>
      </c>
      <c r="J10292" s="272" t="s">
        <v>4231</v>
      </c>
      <c r="AL10292" s="144">
        <v>0.58333333333333337</v>
      </c>
      <c r="AM10292" s="144">
        <v>0</v>
      </c>
      <c r="AN10292" s="144">
        <v>0</v>
      </c>
      <c r="AO10292" s="145">
        <v>0</v>
      </c>
    </row>
    <row r="10293" spans="2:41" ht="14.5" hidden="1" x14ac:dyDescent="0.35">
      <c r="B10293" s="45" t="s">
        <v>3314</v>
      </c>
      <c r="C10293" s="54">
        <v>900515</v>
      </c>
      <c r="D10293" s="54">
        <v>900515</v>
      </c>
      <c r="E10293" s="60" t="s">
        <v>3236</v>
      </c>
      <c r="F10293" s="73">
        <v>0.58333333333333337</v>
      </c>
      <c r="G10293" s="73">
        <v>0</v>
      </c>
      <c r="H10293" s="73">
        <v>0</v>
      </c>
      <c r="I10293" s="73">
        <v>0</v>
      </c>
      <c r="J10293" s="272" t="s">
        <v>4231</v>
      </c>
      <c r="AL10293" s="144">
        <v>0.58333333333333337</v>
      </c>
      <c r="AM10293" s="144">
        <v>0</v>
      </c>
      <c r="AN10293" s="144">
        <v>0</v>
      </c>
      <c r="AO10293" s="145">
        <v>0</v>
      </c>
    </row>
    <row r="10294" spans="2:41" ht="14.5" hidden="1" x14ac:dyDescent="0.35">
      <c r="B10294" s="45" t="s">
        <v>3314</v>
      </c>
      <c r="C10294" s="54">
        <v>900518</v>
      </c>
      <c r="D10294" s="54">
        <v>900518</v>
      </c>
      <c r="E10294" s="60" t="s">
        <v>3236</v>
      </c>
      <c r="F10294" s="73">
        <v>0.58333333333333337</v>
      </c>
      <c r="G10294" s="73">
        <v>0</v>
      </c>
      <c r="H10294" s="73">
        <v>0</v>
      </c>
      <c r="I10294" s="73">
        <v>0</v>
      </c>
      <c r="J10294" s="272" t="s">
        <v>4231</v>
      </c>
      <c r="AL10294" s="144">
        <v>0.58333333333333337</v>
      </c>
      <c r="AM10294" s="144">
        <v>0</v>
      </c>
      <c r="AN10294" s="144">
        <v>0</v>
      </c>
      <c r="AO10294" s="145">
        <v>0</v>
      </c>
    </row>
    <row r="10295" spans="2:41" ht="14.5" hidden="1" x14ac:dyDescent="0.35">
      <c r="B10295" s="45" t="s">
        <v>3314</v>
      </c>
      <c r="C10295" s="54">
        <v>900689</v>
      </c>
      <c r="D10295" s="54">
        <v>900689</v>
      </c>
      <c r="E10295" s="60" t="s">
        <v>3236</v>
      </c>
      <c r="F10295" s="73">
        <v>0.58333333333333337</v>
      </c>
      <c r="G10295" s="73">
        <v>0</v>
      </c>
      <c r="H10295" s="73">
        <v>0</v>
      </c>
      <c r="I10295" s="73">
        <v>0</v>
      </c>
      <c r="J10295" s="272" t="s">
        <v>4231</v>
      </c>
      <c r="AL10295" s="144">
        <v>0.58333333333333337</v>
      </c>
      <c r="AM10295" s="144">
        <v>0</v>
      </c>
      <c r="AN10295" s="144">
        <v>0</v>
      </c>
      <c r="AO10295" s="145">
        <v>0</v>
      </c>
    </row>
    <row r="10296" spans="2:41" ht="14.5" hidden="1" x14ac:dyDescent="0.35">
      <c r="B10296" s="45" t="s">
        <v>3314</v>
      </c>
      <c r="C10296" s="54">
        <v>900694</v>
      </c>
      <c r="D10296" s="54">
        <v>900694</v>
      </c>
      <c r="E10296" s="60" t="s">
        <v>3236</v>
      </c>
      <c r="F10296" s="73">
        <v>0.58333333333333337</v>
      </c>
      <c r="G10296" s="73">
        <v>0</v>
      </c>
      <c r="H10296" s="73">
        <v>0</v>
      </c>
      <c r="I10296" s="73">
        <v>0</v>
      </c>
      <c r="J10296" s="272" t="s">
        <v>4231</v>
      </c>
      <c r="AL10296" s="144">
        <v>0.58333333333333337</v>
      </c>
      <c r="AM10296" s="144">
        <v>0</v>
      </c>
      <c r="AN10296" s="144">
        <v>0</v>
      </c>
      <c r="AO10296" s="145">
        <v>0</v>
      </c>
    </row>
    <row r="10297" spans="2:41" ht="14.5" hidden="1" x14ac:dyDescent="0.35">
      <c r="B10297" s="45" t="s">
        <v>3314</v>
      </c>
      <c r="C10297" s="54">
        <v>900706</v>
      </c>
      <c r="D10297" s="54">
        <v>900706</v>
      </c>
      <c r="E10297" s="60" t="s">
        <v>3236</v>
      </c>
      <c r="F10297" s="73">
        <v>0.58333333333333337</v>
      </c>
      <c r="G10297" s="73">
        <v>0</v>
      </c>
      <c r="H10297" s="73">
        <v>0</v>
      </c>
      <c r="I10297" s="73">
        <v>0</v>
      </c>
      <c r="J10297" s="272" t="s">
        <v>4231</v>
      </c>
      <c r="AL10297" s="144">
        <v>0.58333333333333337</v>
      </c>
      <c r="AM10297" s="144">
        <v>0</v>
      </c>
      <c r="AN10297" s="144">
        <v>0</v>
      </c>
      <c r="AO10297" s="145">
        <v>0</v>
      </c>
    </row>
    <row r="10298" spans="2:41" ht="14.5" hidden="1" x14ac:dyDescent="0.35">
      <c r="B10298" s="45" t="s">
        <v>3314</v>
      </c>
      <c r="C10298" s="54">
        <v>900713</v>
      </c>
      <c r="D10298" s="54">
        <v>900713</v>
      </c>
      <c r="E10298" s="60" t="s">
        <v>3236</v>
      </c>
      <c r="F10298" s="73">
        <v>0.58333333333333337</v>
      </c>
      <c r="G10298" s="73">
        <v>0</v>
      </c>
      <c r="H10298" s="73">
        <v>0</v>
      </c>
      <c r="I10298" s="73">
        <v>0</v>
      </c>
      <c r="J10298" s="272" t="s">
        <v>4231</v>
      </c>
      <c r="AL10298" s="144">
        <v>0.58333333333333337</v>
      </c>
      <c r="AM10298" s="144">
        <v>0</v>
      </c>
      <c r="AN10298" s="144">
        <v>0</v>
      </c>
      <c r="AO10298" s="145">
        <v>0</v>
      </c>
    </row>
    <row r="10299" spans="2:41" ht="14.5" hidden="1" x14ac:dyDescent="0.35">
      <c r="B10299" s="45" t="s">
        <v>3314</v>
      </c>
      <c r="C10299" s="54">
        <v>900715</v>
      </c>
      <c r="D10299" s="54">
        <v>900715</v>
      </c>
      <c r="E10299" s="60" t="s">
        <v>3236</v>
      </c>
      <c r="F10299" s="73">
        <v>0.58333333333333337</v>
      </c>
      <c r="G10299" s="73">
        <v>0</v>
      </c>
      <c r="H10299" s="73">
        <v>0</v>
      </c>
      <c r="I10299" s="73">
        <v>0</v>
      </c>
      <c r="J10299" s="272" t="s">
        <v>4231</v>
      </c>
      <c r="AL10299" s="144">
        <v>0.58333333333333337</v>
      </c>
      <c r="AM10299" s="144">
        <v>0</v>
      </c>
      <c r="AN10299" s="144">
        <v>0</v>
      </c>
      <c r="AO10299" s="145">
        <v>0</v>
      </c>
    </row>
    <row r="10300" spans="2:41" ht="14.5" hidden="1" x14ac:dyDescent="0.35">
      <c r="B10300" s="45" t="s">
        <v>3314</v>
      </c>
      <c r="C10300" s="54">
        <v>900721</v>
      </c>
      <c r="D10300" s="54">
        <v>900721</v>
      </c>
      <c r="E10300" s="60" t="s">
        <v>3236</v>
      </c>
      <c r="F10300" s="73">
        <v>0.58333333333333337</v>
      </c>
      <c r="G10300" s="73">
        <v>0</v>
      </c>
      <c r="H10300" s="73">
        <v>0</v>
      </c>
      <c r="I10300" s="73">
        <v>0</v>
      </c>
      <c r="J10300" s="272" t="s">
        <v>4231</v>
      </c>
      <c r="AL10300" s="144">
        <v>0.58333333333333337</v>
      </c>
      <c r="AM10300" s="144">
        <v>0</v>
      </c>
      <c r="AN10300" s="144">
        <v>0</v>
      </c>
      <c r="AO10300" s="145">
        <v>0</v>
      </c>
    </row>
    <row r="10301" spans="2:41" ht="14.5" hidden="1" x14ac:dyDescent="0.35">
      <c r="B10301" s="45" t="s">
        <v>3314</v>
      </c>
      <c r="C10301" s="54">
        <v>900750</v>
      </c>
      <c r="D10301" s="54">
        <v>900751</v>
      </c>
      <c r="E10301" s="60" t="s">
        <v>3236</v>
      </c>
      <c r="F10301" s="73">
        <v>0.58333333333333337</v>
      </c>
      <c r="G10301" s="73">
        <v>0</v>
      </c>
      <c r="H10301" s="73">
        <v>0</v>
      </c>
      <c r="I10301" s="73">
        <v>0</v>
      </c>
      <c r="J10301" s="272" t="s">
        <v>4231</v>
      </c>
      <c r="AL10301" s="144">
        <v>0.58333333333333337</v>
      </c>
      <c r="AM10301" s="144">
        <v>0</v>
      </c>
      <c r="AN10301" s="144">
        <v>0</v>
      </c>
      <c r="AO10301" s="145">
        <v>0</v>
      </c>
    </row>
    <row r="10302" spans="2:41" ht="14.5" hidden="1" x14ac:dyDescent="0.35">
      <c r="B10302" s="45" t="s">
        <v>3314</v>
      </c>
      <c r="C10302" s="54">
        <v>900753</v>
      </c>
      <c r="D10302" s="54">
        <v>900754</v>
      </c>
      <c r="E10302" s="60" t="s">
        <v>3236</v>
      </c>
      <c r="F10302" s="73">
        <v>0.58333333333333337</v>
      </c>
      <c r="G10302" s="73">
        <v>0</v>
      </c>
      <c r="H10302" s="73">
        <v>0</v>
      </c>
      <c r="I10302" s="73">
        <v>0</v>
      </c>
      <c r="J10302" s="272" t="s">
        <v>4231</v>
      </c>
      <c r="AL10302" s="144">
        <v>0.58333333333333337</v>
      </c>
      <c r="AM10302" s="144">
        <v>0</v>
      </c>
      <c r="AN10302" s="144">
        <v>0</v>
      </c>
      <c r="AO10302" s="145">
        <v>0</v>
      </c>
    </row>
    <row r="10303" spans="2:41" ht="14.5" hidden="1" x14ac:dyDescent="0.35">
      <c r="B10303" s="45" t="s">
        <v>3314</v>
      </c>
      <c r="C10303" s="54">
        <v>900756</v>
      </c>
      <c r="D10303" s="54">
        <v>900757</v>
      </c>
      <c r="E10303" s="60" t="s">
        <v>3236</v>
      </c>
      <c r="F10303" s="73">
        <v>0.58333333333333337</v>
      </c>
      <c r="G10303" s="73">
        <v>0</v>
      </c>
      <c r="H10303" s="73">
        <v>0</v>
      </c>
      <c r="I10303" s="73">
        <v>0</v>
      </c>
      <c r="J10303" s="272" t="s">
        <v>4231</v>
      </c>
      <c r="AL10303" s="144">
        <v>0.58333333333333337</v>
      </c>
      <c r="AM10303" s="144">
        <v>0</v>
      </c>
      <c r="AN10303" s="144">
        <v>0</v>
      </c>
      <c r="AO10303" s="145">
        <v>0</v>
      </c>
    </row>
    <row r="10304" spans="2:41" ht="14.5" hidden="1" x14ac:dyDescent="0.35">
      <c r="B10304" s="45" t="s">
        <v>3314</v>
      </c>
      <c r="C10304" s="54">
        <v>900759</v>
      </c>
      <c r="D10304" s="54">
        <v>900759</v>
      </c>
      <c r="E10304" s="60" t="s">
        <v>3236</v>
      </c>
      <c r="F10304" s="73">
        <v>0.58333333333333337</v>
      </c>
      <c r="G10304" s="73">
        <v>0</v>
      </c>
      <c r="H10304" s="73">
        <v>0</v>
      </c>
      <c r="I10304" s="73">
        <v>0</v>
      </c>
      <c r="J10304" s="272" t="s">
        <v>4231</v>
      </c>
      <c r="AL10304" s="144">
        <v>0.58333333333333337</v>
      </c>
      <c r="AM10304" s="144">
        <v>0</v>
      </c>
      <c r="AN10304" s="144">
        <v>0</v>
      </c>
      <c r="AO10304" s="145">
        <v>0</v>
      </c>
    </row>
    <row r="10305" spans="2:41" ht="14.5" hidden="1" x14ac:dyDescent="0.35">
      <c r="B10305" s="45" t="s">
        <v>3314</v>
      </c>
      <c r="C10305" s="54">
        <v>900778</v>
      </c>
      <c r="D10305" s="54">
        <v>900778</v>
      </c>
      <c r="E10305" s="60" t="s">
        <v>3236</v>
      </c>
      <c r="F10305" s="73">
        <v>0.58333333333333337</v>
      </c>
      <c r="G10305" s="73">
        <v>0</v>
      </c>
      <c r="H10305" s="73">
        <v>0</v>
      </c>
      <c r="I10305" s="73">
        <v>0</v>
      </c>
      <c r="J10305" s="272" t="s">
        <v>4231</v>
      </c>
      <c r="AL10305" s="144">
        <v>0.58333333333333337</v>
      </c>
      <c r="AM10305" s="144">
        <v>0</v>
      </c>
      <c r="AN10305" s="144">
        <v>0</v>
      </c>
      <c r="AO10305" s="145">
        <v>0</v>
      </c>
    </row>
    <row r="10306" spans="2:41" ht="14.5" hidden="1" x14ac:dyDescent="0.35">
      <c r="B10306" s="45" t="s">
        <v>3314</v>
      </c>
      <c r="C10306" s="54">
        <v>900857</v>
      </c>
      <c r="D10306" s="54">
        <v>900857</v>
      </c>
      <c r="E10306" s="60" t="s">
        <v>3236</v>
      </c>
      <c r="F10306" s="73">
        <v>0.58333333333333337</v>
      </c>
      <c r="G10306" s="73">
        <v>0</v>
      </c>
      <c r="H10306" s="73">
        <v>0</v>
      </c>
      <c r="I10306" s="73">
        <v>0</v>
      </c>
      <c r="J10306" s="272" t="s">
        <v>4231</v>
      </c>
      <c r="AL10306" s="144">
        <v>0.58333333333333337</v>
      </c>
      <c r="AM10306" s="144">
        <v>0</v>
      </c>
      <c r="AN10306" s="144">
        <v>0</v>
      </c>
      <c r="AO10306" s="145">
        <v>0</v>
      </c>
    </row>
    <row r="10307" spans="2:41" ht="14.5" hidden="1" x14ac:dyDescent="0.35">
      <c r="B10307" s="45" t="s">
        <v>3314</v>
      </c>
      <c r="C10307" s="54">
        <v>900890</v>
      </c>
      <c r="D10307" s="54">
        <v>900890</v>
      </c>
      <c r="E10307" s="60" t="s">
        <v>3236</v>
      </c>
      <c r="F10307" s="73">
        <v>0.58333333333333337</v>
      </c>
      <c r="G10307" s="73">
        <v>0</v>
      </c>
      <c r="H10307" s="73">
        <v>0</v>
      </c>
      <c r="I10307" s="73">
        <v>0</v>
      </c>
      <c r="J10307" s="272" t="s">
        <v>4231</v>
      </c>
      <c r="AL10307" s="144">
        <v>0.58333333333333337</v>
      </c>
      <c r="AM10307" s="144">
        <v>0</v>
      </c>
      <c r="AN10307" s="144">
        <v>0</v>
      </c>
      <c r="AO10307" s="145">
        <v>0</v>
      </c>
    </row>
    <row r="10308" spans="2:41" ht="14.5" hidden="1" x14ac:dyDescent="0.35">
      <c r="B10308" s="45" t="s">
        <v>3314</v>
      </c>
      <c r="C10308" s="54">
        <v>900892</v>
      </c>
      <c r="D10308" s="54">
        <v>900896</v>
      </c>
      <c r="E10308" s="60" t="s">
        <v>3236</v>
      </c>
      <c r="F10308" s="73">
        <v>0.58333333333333337</v>
      </c>
      <c r="G10308" s="73">
        <v>0</v>
      </c>
      <c r="H10308" s="73">
        <v>0</v>
      </c>
      <c r="I10308" s="73">
        <v>0</v>
      </c>
      <c r="J10308" s="272" t="s">
        <v>4231</v>
      </c>
      <c r="AL10308" s="144">
        <v>0.58333333333333337</v>
      </c>
      <c r="AM10308" s="144">
        <v>0</v>
      </c>
      <c r="AN10308" s="144">
        <v>0</v>
      </c>
      <c r="AO10308" s="145">
        <v>0</v>
      </c>
    </row>
    <row r="10309" spans="2:41" ht="14.5" hidden="1" x14ac:dyDescent="0.35">
      <c r="B10309" s="45" t="s">
        <v>3314</v>
      </c>
      <c r="C10309" s="54">
        <v>900907</v>
      </c>
      <c r="D10309" s="54">
        <v>900907</v>
      </c>
      <c r="E10309" s="60" t="s">
        <v>3236</v>
      </c>
      <c r="F10309" s="73">
        <v>0.58333333333333337</v>
      </c>
      <c r="G10309" s="73">
        <v>0</v>
      </c>
      <c r="H10309" s="73">
        <v>0</v>
      </c>
      <c r="I10309" s="73">
        <v>0</v>
      </c>
      <c r="J10309" s="272" t="s">
        <v>4231</v>
      </c>
      <c r="AL10309" s="144">
        <v>0.58333333333333337</v>
      </c>
      <c r="AM10309" s="144">
        <v>0</v>
      </c>
      <c r="AN10309" s="144">
        <v>0</v>
      </c>
      <c r="AO10309" s="145">
        <v>0</v>
      </c>
    </row>
    <row r="10310" spans="2:41" ht="14.5" hidden="1" x14ac:dyDescent="0.35">
      <c r="B10310" s="45" t="s">
        <v>3314</v>
      </c>
      <c r="C10310" s="54">
        <v>901097</v>
      </c>
      <c r="D10310" s="54">
        <v>901097</v>
      </c>
      <c r="E10310" s="60" t="s">
        <v>3236</v>
      </c>
      <c r="F10310" s="73">
        <v>0.58333333333333337</v>
      </c>
      <c r="G10310" s="73">
        <v>0</v>
      </c>
      <c r="H10310" s="73">
        <v>0</v>
      </c>
      <c r="I10310" s="73">
        <v>0</v>
      </c>
      <c r="J10310" s="272" t="s">
        <v>4231</v>
      </c>
      <c r="AL10310" s="144">
        <v>0.58333333333333337</v>
      </c>
      <c r="AM10310" s="144">
        <v>0</v>
      </c>
      <c r="AN10310" s="144">
        <v>0</v>
      </c>
      <c r="AO10310" s="145">
        <v>0</v>
      </c>
    </row>
    <row r="10311" spans="2:41" ht="14.5" hidden="1" x14ac:dyDescent="0.35">
      <c r="B10311" s="45" t="s">
        <v>3314</v>
      </c>
      <c r="C10311" s="54">
        <v>901184</v>
      </c>
      <c r="D10311" s="54">
        <v>901184</v>
      </c>
      <c r="E10311" s="60" t="s">
        <v>3236</v>
      </c>
      <c r="F10311" s="73">
        <v>0.58333333333333337</v>
      </c>
      <c r="G10311" s="73">
        <v>0</v>
      </c>
      <c r="H10311" s="73">
        <v>0</v>
      </c>
      <c r="I10311" s="73">
        <v>0</v>
      </c>
      <c r="J10311" s="272" t="s">
        <v>4231</v>
      </c>
      <c r="AL10311" s="144">
        <v>0.58333333333333337</v>
      </c>
      <c r="AM10311" s="144">
        <v>0</v>
      </c>
      <c r="AN10311" s="144">
        <v>0</v>
      </c>
      <c r="AO10311" s="145">
        <v>0</v>
      </c>
    </row>
    <row r="10312" spans="2:41" ht="14.5" hidden="1" x14ac:dyDescent="0.35">
      <c r="B10312" s="45" t="s">
        <v>3314</v>
      </c>
      <c r="C10312" s="54">
        <v>901218</v>
      </c>
      <c r="D10312" s="54">
        <v>901218</v>
      </c>
      <c r="E10312" s="60" t="s">
        <v>3236</v>
      </c>
      <c r="F10312" s="73">
        <v>0.58333333333333337</v>
      </c>
      <c r="G10312" s="73">
        <v>0</v>
      </c>
      <c r="H10312" s="73">
        <v>0</v>
      </c>
      <c r="I10312" s="73">
        <v>0</v>
      </c>
      <c r="J10312" s="272" t="s">
        <v>4231</v>
      </c>
      <c r="AL10312" s="144">
        <v>0.58333333333333337</v>
      </c>
      <c r="AM10312" s="144">
        <v>0</v>
      </c>
      <c r="AN10312" s="144">
        <v>0</v>
      </c>
      <c r="AO10312" s="145">
        <v>0</v>
      </c>
    </row>
    <row r="10313" spans="2:41" ht="14.5" hidden="1" x14ac:dyDescent="0.35">
      <c r="B10313" s="45" t="s">
        <v>3314</v>
      </c>
      <c r="C10313" s="54">
        <v>901231</v>
      </c>
      <c r="D10313" s="54">
        <v>901231</v>
      </c>
      <c r="E10313" s="60" t="s">
        <v>3236</v>
      </c>
      <c r="F10313" s="73">
        <v>0.58333333333333337</v>
      </c>
      <c r="G10313" s="73">
        <v>0</v>
      </c>
      <c r="H10313" s="73">
        <v>0</v>
      </c>
      <c r="I10313" s="73">
        <v>0</v>
      </c>
      <c r="J10313" s="272" t="s">
        <v>4231</v>
      </c>
      <c r="AL10313" s="144">
        <v>0.58333333333333337</v>
      </c>
      <c r="AM10313" s="144">
        <v>0</v>
      </c>
      <c r="AN10313" s="144">
        <v>0</v>
      </c>
      <c r="AO10313" s="145">
        <v>0</v>
      </c>
    </row>
    <row r="10314" spans="2:41" ht="14.5" hidden="1" x14ac:dyDescent="0.35">
      <c r="B10314" s="45" t="s">
        <v>3314</v>
      </c>
      <c r="C10314" s="54">
        <v>901241</v>
      </c>
      <c r="D10314" s="54">
        <v>901241</v>
      </c>
      <c r="E10314" s="60" t="s">
        <v>3236</v>
      </c>
      <c r="F10314" s="73">
        <v>0.58333333333333337</v>
      </c>
      <c r="G10314" s="73">
        <v>0</v>
      </c>
      <c r="H10314" s="73">
        <v>0</v>
      </c>
      <c r="I10314" s="73">
        <v>0</v>
      </c>
      <c r="J10314" s="272" t="s">
        <v>4231</v>
      </c>
      <c r="AL10314" s="144">
        <v>0.58333333333333337</v>
      </c>
      <c r="AM10314" s="144">
        <v>0</v>
      </c>
      <c r="AN10314" s="144">
        <v>0</v>
      </c>
      <c r="AO10314" s="145">
        <v>0</v>
      </c>
    </row>
    <row r="10315" spans="2:41" ht="14.5" hidden="1" x14ac:dyDescent="0.35">
      <c r="B10315" s="45" t="s">
        <v>3314</v>
      </c>
      <c r="C10315" s="54">
        <v>901262</v>
      </c>
      <c r="D10315" s="54">
        <v>901262</v>
      </c>
      <c r="E10315" s="60" t="s">
        <v>3236</v>
      </c>
      <c r="F10315" s="73">
        <v>0.58333333333333337</v>
      </c>
      <c r="G10315" s="73">
        <v>0</v>
      </c>
      <c r="H10315" s="73">
        <v>0</v>
      </c>
      <c r="I10315" s="73">
        <v>0</v>
      </c>
      <c r="J10315" s="272" t="s">
        <v>4231</v>
      </c>
      <c r="AL10315" s="144">
        <v>0.58333333333333337</v>
      </c>
      <c r="AM10315" s="144">
        <v>0</v>
      </c>
      <c r="AN10315" s="144">
        <v>0</v>
      </c>
      <c r="AO10315" s="145">
        <v>0</v>
      </c>
    </row>
    <row r="10316" spans="2:41" ht="14.5" hidden="1" x14ac:dyDescent="0.35">
      <c r="B10316" s="45" t="s">
        <v>3314</v>
      </c>
      <c r="C10316" s="54">
        <v>901308</v>
      </c>
      <c r="D10316" s="54">
        <v>901308</v>
      </c>
      <c r="E10316" s="60" t="s">
        <v>3236</v>
      </c>
      <c r="F10316" s="73">
        <v>0.58333333333333337</v>
      </c>
      <c r="G10316" s="73">
        <v>0</v>
      </c>
      <c r="H10316" s="73">
        <v>0</v>
      </c>
      <c r="I10316" s="73">
        <v>0</v>
      </c>
      <c r="J10316" s="272" t="s">
        <v>4231</v>
      </c>
      <c r="AL10316" s="144">
        <v>0.58333333333333337</v>
      </c>
      <c r="AM10316" s="144">
        <v>0</v>
      </c>
      <c r="AN10316" s="144">
        <v>0</v>
      </c>
      <c r="AO10316" s="145">
        <v>0</v>
      </c>
    </row>
    <row r="10317" spans="2:41" ht="14.5" hidden="1" x14ac:dyDescent="0.35">
      <c r="B10317" s="45" t="s">
        <v>3314</v>
      </c>
      <c r="C10317" s="54">
        <v>901507</v>
      </c>
      <c r="D10317" s="54">
        <v>901507</v>
      </c>
      <c r="E10317" s="60" t="s">
        <v>3236</v>
      </c>
      <c r="F10317" s="73">
        <v>0.58333333333333337</v>
      </c>
      <c r="G10317" s="73">
        <v>0</v>
      </c>
      <c r="H10317" s="73">
        <v>0</v>
      </c>
      <c r="I10317" s="73">
        <v>0</v>
      </c>
      <c r="J10317" s="272" t="s">
        <v>4231</v>
      </c>
      <c r="AL10317" s="144">
        <v>0.58333333333333337</v>
      </c>
      <c r="AM10317" s="144">
        <v>0</v>
      </c>
      <c r="AN10317" s="144">
        <v>0</v>
      </c>
      <c r="AO10317" s="145">
        <v>0</v>
      </c>
    </row>
    <row r="10318" spans="2:41" ht="14.5" hidden="1" x14ac:dyDescent="0.35">
      <c r="B10318" s="45" t="s">
        <v>3314</v>
      </c>
      <c r="C10318" s="54">
        <v>901547</v>
      </c>
      <c r="D10318" s="54">
        <v>901547</v>
      </c>
      <c r="E10318" s="60" t="s">
        <v>3236</v>
      </c>
      <c r="F10318" s="73">
        <v>0.58333333333333337</v>
      </c>
      <c r="G10318" s="73">
        <v>0</v>
      </c>
      <c r="H10318" s="73">
        <v>0</v>
      </c>
      <c r="I10318" s="73">
        <v>0</v>
      </c>
      <c r="J10318" s="272" t="s">
        <v>4231</v>
      </c>
      <c r="AL10318" s="144">
        <v>0.58333333333333337</v>
      </c>
      <c r="AM10318" s="144">
        <v>0</v>
      </c>
      <c r="AN10318" s="144">
        <v>0</v>
      </c>
      <c r="AO10318" s="145">
        <v>0</v>
      </c>
    </row>
    <row r="10319" spans="2:41" ht="14.5" hidden="1" x14ac:dyDescent="0.35">
      <c r="B10319" s="45" t="s">
        <v>3314</v>
      </c>
      <c r="C10319" s="54">
        <v>901625</v>
      </c>
      <c r="D10319" s="54">
        <v>901625</v>
      </c>
      <c r="E10319" s="60" t="s">
        <v>3236</v>
      </c>
      <c r="F10319" s="73">
        <v>0.58333333333333337</v>
      </c>
      <c r="G10319" s="73">
        <v>0</v>
      </c>
      <c r="H10319" s="73">
        <v>0</v>
      </c>
      <c r="I10319" s="73">
        <v>0</v>
      </c>
      <c r="J10319" s="272" t="s">
        <v>4231</v>
      </c>
      <c r="AL10319" s="144">
        <v>0.58333333333333337</v>
      </c>
      <c r="AM10319" s="144">
        <v>0</v>
      </c>
      <c r="AN10319" s="144">
        <v>0</v>
      </c>
      <c r="AO10319" s="145">
        <v>0</v>
      </c>
    </row>
    <row r="10320" spans="2:41" ht="14.5" hidden="1" x14ac:dyDescent="0.35">
      <c r="B10320" s="45" t="s">
        <v>3314</v>
      </c>
      <c r="C10320" s="54">
        <v>901650</v>
      </c>
      <c r="D10320" s="54">
        <v>901652</v>
      </c>
      <c r="E10320" s="60" t="s">
        <v>3236</v>
      </c>
      <c r="F10320" s="73">
        <v>0.58333333333333337</v>
      </c>
      <c r="G10320" s="73">
        <v>0</v>
      </c>
      <c r="H10320" s="73">
        <v>0</v>
      </c>
      <c r="I10320" s="73">
        <v>0</v>
      </c>
      <c r="J10320" s="272" t="s">
        <v>4231</v>
      </c>
      <c r="AL10320" s="144">
        <v>0.58333333333333337</v>
      </c>
      <c r="AM10320" s="144">
        <v>0</v>
      </c>
      <c r="AN10320" s="144">
        <v>0</v>
      </c>
      <c r="AO10320" s="145">
        <v>0</v>
      </c>
    </row>
    <row r="10321" spans="2:41" ht="14.5" hidden="1" x14ac:dyDescent="0.35">
      <c r="B10321" s="45" t="s">
        <v>3314</v>
      </c>
      <c r="C10321" s="54">
        <v>901655</v>
      </c>
      <c r="D10321" s="54">
        <v>901658</v>
      </c>
      <c r="E10321" s="60" t="s">
        <v>3236</v>
      </c>
      <c r="F10321" s="73">
        <v>0.58333333333333337</v>
      </c>
      <c r="G10321" s="73">
        <v>0</v>
      </c>
      <c r="H10321" s="73">
        <v>0</v>
      </c>
      <c r="I10321" s="73">
        <v>0</v>
      </c>
      <c r="J10321" s="272" t="s">
        <v>4231</v>
      </c>
      <c r="AL10321" s="144">
        <v>0.58333333333333337</v>
      </c>
      <c r="AM10321" s="144">
        <v>0</v>
      </c>
      <c r="AN10321" s="144">
        <v>0</v>
      </c>
      <c r="AO10321" s="145">
        <v>0</v>
      </c>
    </row>
    <row r="10322" spans="2:41" ht="14.5" hidden="1" x14ac:dyDescent="0.35">
      <c r="B10322" s="45" t="s">
        <v>3314</v>
      </c>
      <c r="C10322" s="54">
        <v>901730</v>
      </c>
      <c r="D10322" s="54">
        <v>901734</v>
      </c>
      <c r="E10322" s="60" t="s">
        <v>3236</v>
      </c>
      <c r="F10322" s="73">
        <v>0.58333333333333337</v>
      </c>
      <c r="G10322" s="73">
        <v>0</v>
      </c>
      <c r="H10322" s="73">
        <v>0</v>
      </c>
      <c r="I10322" s="73">
        <v>0</v>
      </c>
      <c r="J10322" s="272" t="s">
        <v>4231</v>
      </c>
      <c r="AL10322" s="144">
        <v>0.58333333333333337</v>
      </c>
      <c r="AM10322" s="144">
        <v>0</v>
      </c>
      <c r="AN10322" s="144">
        <v>0</v>
      </c>
      <c r="AO10322" s="145">
        <v>0</v>
      </c>
    </row>
    <row r="10323" spans="2:41" ht="14.5" hidden="1" x14ac:dyDescent="0.35">
      <c r="B10323" s="45" t="s">
        <v>3314</v>
      </c>
      <c r="C10323" s="54">
        <v>901736</v>
      </c>
      <c r="D10323" s="54">
        <v>901737</v>
      </c>
      <c r="E10323" s="60" t="s">
        <v>3236</v>
      </c>
      <c r="F10323" s="73">
        <v>0.58333333333333337</v>
      </c>
      <c r="G10323" s="73">
        <v>0</v>
      </c>
      <c r="H10323" s="73">
        <v>0</v>
      </c>
      <c r="I10323" s="73">
        <v>0</v>
      </c>
      <c r="J10323" s="272" t="s">
        <v>4231</v>
      </c>
      <c r="AL10323" s="144">
        <v>0.58333333333333337</v>
      </c>
      <c r="AM10323" s="144">
        <v>0</v>
      </c>
      <c r="AN10323" s="144">
        <v>0</v>
      </c>
      <c r="AO10323" s="145">
        <v>0</v>
      </c>
    </row>
    <row r="10324" spans="2:41" ht="14.5" hidden="1" x14ac:dyDescent="0.35">
      <c r="B10324" s="45" t="s">
        <v>3314</v>
      </c>
      <c r="C10324" s="54">
        <v>901739</v>
      </c>
      <c r="D10324" s="54">
        <v>901739</v>
      </c>
      <c r="E10324" s="60" t="s">
        <v>3236</v>
      </c>
      <c r="F10324" s="73">
        <v>0.58333333333333337</v>
      </c>
      <c r="G10324" s="73">
        <v>0</v>
      </c>
      <c r="H10324" s="73">
        <v>0</v>
      </c>
      <c r="I10324" s="73">
        <v>0</v>
      </c>
      <c r="J10324" s="272" t="s">
        <v>4231</v>
      </c>
      <c r="AL10324" s="144">
        <v>0.58333333333333337</v>
      </c>
      <c r="AM10324" s="144">
        <v>0</v>
      </c>
      <c r="AN10324" s="144">
        <v>0</v>
      </c>
      <c r="AO10324" s="145">
        <v>0</v>
      </c>
    </row>
    <row r="10325" spans="2:41" ht="14.5" hidden="1" x14ac:dyDescent="0.35">
      <c r="B10325" s="45" t="s">
        <v>3314</v>
      </c>
      <c r="C10325" s="54">
        <v>901850</v>
      </c>
      <c r="D10325" s="54">
        <v>901850</v>
      </c>
      <c r="E10325" s="60" t="s">
        <v>3236</v>
      </c>
      <c r="F10325" s="73">
        <v>0.58333333333333337</v>
      </c>
      <c r="G10325" s="73">
        <v>0</v>
      </c>
      <c r="H10325" s="73">
        <v>0</v>
      </c>
      <c r="I10325" s="73">
        <v>0</v>
      </c>
      <c r="J10325" s="272" t="s">
        <v>4231</v>
      </c>
      <c r="AL10325" s="144">
        <v>0.58333333333333337</v>
      </c>
      <c r="AM10325" s="144">
        <v>0</v>
      </c>
      <c r="AN10325" s="144">
        <v>0</v>
      </c>
      <c r="AO10325" s="145">
        <v>0</v>
      </c>
    </row>
    <row r="10326" spans="2:41" ht="14.5" hidden="1" x14ac:dyDescent="0.35">
      <c r="B10326" s="45" t="s">
        <v>3314</v>
      </c>
      <c r="C10326" s="54">
        <v>901852</v>
      </c>
      <c r="D10326" s="54">
        <v>901852</v>
      </c>
      <c r="E10326" s="60" t="s">
        <v>3236</v>
      </c>
      <c r="F10326" s="73">
        <v>0.58333333333333337</v>
      </c>
      <c r="G10326" s="73">
        <v>0</v>
      </c>
      <c r="H10326" s="73">
        <v>0</v>
      </c>
      <c r="I10326" s="73">
        <v>0</v>
      </c>
      <c r="J10326" s="272" t="s">
        <v>4231</v>
      </c>
      <c r="AL10326" s="144">
        <v>0.58333333333333337</v>
      </c>
      <c r="AM10326" s="144">
        <v>0</v>
      </c>
      <c r="AN10326" s="144">
        <v>0</v>
      </c>
      <c r="AO10326" s="145">
        <v>0</v>
      </c>
    </row>
    <row r="10327" spans="2:41" ht="14.5" hidden="1" x14ac:dyDescent="0.35">
      <c r="B10327" s="45" t="s">
        <v>3314</v>
      </c>
      <c r="C10327" s="54">
        <v>901855</v>
      </c>
      <c r="D10327" s="54">
        <v>901856</v>
      </c>
      <c r="E10327" s="60" t="s">
        <v>3236</v>
      </c>
      <c r="F10327" s="73">
        <v>0.58333333333333337</v>
      </c>
      <c r="G10327" s="73">
        <v>0</v>
      </c>
      <c r="H10327" s="73">
        <v>0</v>
      </c>
      <c r="I10327" s="73">
        <v>0</v>
      </c>
      <c r="J10327" s="272" t="s">
        <v>4231</v>
      </c>
      <c r="AL10327" s="144">
        <v>0.58333333333333337</v>
      </c>
      <c r="AM10327" s="144">
        <v>0</v>
      </c>
      <c r="AN10327" s="144">
        <v>0</v>
      </c>
      <c r="AO10327" s="145">
        <v>0</v>
      </c>
    </row>
    <row r="10328" spans="2:41" ht="14.5" hidden="1" x14ac:dyDescent="0.35">
      <c r="B10328" s="45" t="s">
        <v>3314</v>
      </c>
      <c r="C10328" s="54">
        <v>901859</v>
      </c>
      <c r="D10328" s="54">
        <v>901859</v>
      </c>
      <c r="E10328" s="60" t="s">
        <v>3236</v>
      </c>
      <c r="F10328" s="73">
        <v>0.58333333333333337</v>
      </c>
      <c r="G10328" s="73">
        <v>0</v>
      </c>
      <c r="H10328" s="73">
        <v>0</v>
      </c>
      <c r="I10328" s="73">
        <v>0</v>
      </c>
      <c r="J10328" s="272" t="s">
        <v>4231</v>
      </c>
      <c r="AL10328" s="144">
        <v>0.58333333333333337</v>
      </c>
      <c r="AM10328" s="144">
        <v>0</v>
      </c>
      <c r="AN10328" s="144">
        <v>0</v>
      </c>
      <c r="AO10328" s="145">
        <v>0</v>
      </c>
    </row>
    <row r="10329" spans="2:41" ht="14.5" hidden="1" x14ac:dyDescent="0.35">
      <c r="B10329" s="45" t="s">
        <v>3314</v>
      </c>
      <c r="C10329" s="54">
        <v>901973</v>
      </c>
      <c r="D10329" s="54">
        <v>901973</v>
      </c>
      <c r="E10329" s="60" t="s">
        <v>3236</v>
      </c>
      <c r="F10329" s="73">
        <v>0.58333333333333337</v>
      </c>
      <c r="G10329" s="73">
        <v>0</v>
      </c>
      <c r="H10329" s="73">
        <v>0</v>
      </c>
      <c r="I10329" s="73">
        <v>0</v>
      </c>
      <c r="J10329" s="272" t="s">
        <v>4231</v>
      </c>
      <c r="AL10329" s="144">
        <v>0.58333333333333337</v>
      </c>
      <c r="AM10329" s="144">
        <v>0</v>
      </c>
      <c r="AN10329" s="144">
        <v>0</v>
      </c>
      <c r="AO10329" s="145">
        <v>0</v>
      </c>
    </row>
    <row r="10330" spans="2:41" ht="14.5" hidden="1" x14ac:dyDescent="0.35">
      <c r="B10330" s="45" t="s">
        <v>3314</v>
      </c>
      <c r="C10330" s="54">
        <v>902023</v>
      </c>
      <c r="D10330" s="54">
        <v>902024</v>
      </c>
      <c r="E10330" s="60" t="s">
        <v>3236</v>
      </c>
      <c r="F10330" s="73">
        <v>0.58333333333333337</v>
      </c>
      <c r="G10330" s="73">
        <v>0</v>
      </c>
      <c r="H10330" s="73">
        <v>0</v>
      </c>
      <c r="I10330" s="73">
        <v>0</v>
      </c>
      <c r="J10330" s="272" t="s">
        <v>4231</v>
      </c>
      <c r="AL10330" s="144">
        <v>0.58333333333333337</v>
      </c>
      <c r="AM10330" s="144">
        <v>0</v>
      </c>
      <c r="AN10330" s="144">
        <v>0</v>
      </c>
      <c r="AO10330" s="145">
        <v>0</v>
      </c>
    </row>
    <row r="10331" spans="2:41" ht="14.5" hidden="1" x14ac:dyDescent="0.35">
      <c r="B10331" s="45" t="s">
        <v>3314</v>
      </c>
      <c r="C10331" s="54">
        <v>902032</v>
      </c>
      <c r="D10331" s="54">
        <v>902032</v>
      </c>
      <c r="E10331" s="60" t="s">
        <v>3236</v>
      </c>
      <c r="F10331" s="73">
        <v>0.58333333333333337</v>
      </c>
      <c r="G10331" s="73">
        <v>0</v>
      </c>
      <c r="H10331" s="73">
        <v>0</v>
      </c>
      <c r="I10331" s="73">
        <v>0</v>
      </c>
      <c r="J10331" s="272" t="s">
        <v>4231</v>
      </c>
      <c r="AL10331" s="144">
        <v>0.58333333333333337</v>
      </c>
      <c r="AM10331" s="144">
        <v>0</v>
      </c>
      <c r="AN10331" s="144">
        <v>0</v>
      </c>
      <c r="AO10331" s="145">
        <v>0</v>
      </c>
    </row>
    <row r="10332" spans="2:41" ht="14.5" hidden="1" x14ac:dyDescent="0.35">
      <c r="B10332" s="45" t="s">
        <v>3314</v>
      </c>
      <c r="C10332" s="54">
        <v>902053</v>
      </c>
      <c r="D10332" s="54">
        <v>902053</v>
      </c>
      <c r="E10332" s="60" t="s">
        <v>3236</v>
      </c>
      <c r="F10332" s="73">
        <v>0.58333333333333337</v>
      </c>
      <c r="G10332" s="73">
        <v>0</v>
      </c>
      <c r="H10332" s="73">
        <v>0</v>
      </c>
      <c r="I10332" s="73">
        <v>0</v>
      </c>
      <c r="J10332" s="272" t="s">
        <v>4231</v>
      </c>
      <c r="AL10332" s="144">
        <v>0.58333333333333337</v>
      </c>
      <c r="AM10332" s="144">
        <v>0</v>
      </c>
      <c r="AN10332" s="144">
        <v>0</v>
      </c>
      <c r="AO10332" s="145">
        <v>0</v>
      </c>
    </row>
    <row r="10333" spans="2:41" ht="14.5" hidden="1" x14ac:dyDescent="0.35">
      <c r="B10333" s="45" t="s">
        <v>3314</v>
      </c>
      <c r="C10333" s="54">
        <v>902097</v>
      </c>
      <c r="D10333" s="54">
        <v>902097</v>
      </c>
      <c r="E10333" s="60" t="s">
        <v>3236</v>
      </c>
      <c r="F10333" s="73">
        <v>0.58333333333333337</v>
      </c>
      <c r="G10333" s="73">
        <v>0</v>
      </c>
      <c r="H10333" s="73">
        <v>0</v>
      </c>
      <c r="I10333" s="73">
        <v>0</v>
      </c>
      <c r="J10333" s="272" t="s">
        <v>4231</v>
      </c>
      <c r="AL10333" s="144">
        <v>0.58333333333333337</v>
      </c>
      <c r="AM10333" s="144">
        <v>0</v>
      </c>
      <c r="AN10333" s="144">
        <v>0</v>
      </c>
      <c r="AO10333" s="145">
        <v>0</v>
      </c>
    </row>
    <row r="10334" spans="2:41" ht="14.5" hidden="1" x14ac:dyDescent="0.35">
      <c r="B10334" s="45" t="s">
        <v>3314</v>
      </c>
      <c r="C10334" s="54">
        <v>902125</v>
      </c>
      <c r="D10334" s="54">
        <v>902125</v>
      </c>
      <c r="E10334" s="60" t="s">
        <v>3236</v>
      </c>
      <c r="F10334" s="73">
        <v>0.58333333333333337</v>
      </c>
      <c r="G10334" s="73">
        <v>0</v>
      </c>
      <c r="H10334" s="73">
        <v>0</v>
      </c>
      <c r="I10334" s="73">
        <v>0</v>
      </c>
      <c r="J10334" s="272" t="s">
        <v>4231</v>
      </c>
      <c r="AL10334" s="144">
        <v>0.58333333333333337</v>
      </c>
      <c r="AM10334" s="144">
        <v>0</v>
      </c>
      <c r="AN10334" s="144">
        <v>0</v>
      </c>
      <c r="AO10334" s="145">
        <v>0</v>
      </c>
    </row>
    <row r="10335" spans="2:41" ht="14.5" hidden="1" x14ac:dyDescent="0.35">
      <c r="B10335" s="45" t="s">
        <v>3314</v>
      </c>
      <c r="C10335" s="54">
        <v>902131</v>
      </c>
      <c r="D10335" s="54">
        <v>902131</v>
      </c>
      <c r="E10335" s="60" t="s">
        <v>3236</v>
      </c>
      <c r="F10335" s="73">
        <v>0.58333333333333337</v>
      </c>
      <c r="G10335" s="73">
        <v>0</v>
      </c>
      <c r="H10335" s="73">
        <v>0</v>
      </c>
      <c r="I10335" s="73">
        <v>0</v>
      </c>
      <c r="J10335" s="272" t="s">
        <v>4231</v>
      </c>
      <c r="AL10335" s="144">
        <v>0.58333333333333337</v>
      </c>
      <c r="AM10335" s="144">
        <v>0</v>
      </c>
      <c r="AN10335" s="144">
        <v>0</v>
      </c>
      <c r="AO10335" s="145">
        <v>0</v>
      </c>
    </row>
    <row r="10336" spans="2:41" ht="14.5" hidden="1" x14ac:dyDescent="0.35">
      <c r="B10336" s="45" t="s">
        <v>3314</v>
      </c>
      <c r="C10336" s="54">
        <v>902150</v>
      </c>
      <c r="D10336" s="54">
        <v>902150</v>
      </c>
      <c r="E10336" s="60" t="s">
        <v>3236</v>
      </c>
      <c r="F10336" s="73">
        <v>0.58333333333333337</v>
      </c>
      <c r="G10336" s="73">
        <v>0</v>
      </c>
      <c r="H10336" s="73">
        <v>0</v>
      </c>
      <c r="I10336" s="73">
        <v>0</v>
      </c>
      <c r="J10336" s="272" t="s">
        <v>4231</v>
      </c>
      <c r="AL10336" s="144">
        <v>0.58333333333333337</v>
      </c>
      <c r="AM10336" s="144">
        <v>0</v>
      </c>
      <c r="AN10336" s="144">
        <v>0</v>
      </c>
      <c r="AO10336" s="145">
        <v>0</v>
      </c>
    </row>
    <row r="10337" spans="2:41" ht="14.5" hidden="1" x14ac:dyDescent="0.35">
      <c r="B10337" s="45" t="s">
        <v>3314</v>
      </c>
      <c r="C10337" s="54">
        <v>902189</v>
      </c>
      <c r="D10337" s="54">
        <v>902189</v>
      </c>
      <c r="E10337" s="60" t="s">
        <v>3236</v>
      </c>
      <c r="F10337" s="73">
        <v>0.58333333333333337</v>
      </c>
      <c r="G10337" s="73">
        <v>0</v>
      </c>
      <c r="H10337" s="73">
        <v>0</v>
      </c>
      <c r="I10337" s="73">
        <v>0</v>
      </c>
      <c r="J10337" s="272" t="s">
        <v>4231</v>
      </c>
      <c r="AL10337" s="144">
        <v>0.58333333333333337</v>
      </c>
      <c r="AM10337" s="144">
        <v>0</v>
      </c>
      <c r="AN10337" s="144">
        <v>0</v>
      </c>
      <c r="AO10337" s="145">
        <v>0</v>
      </c>
    </row>
    <row r="10338" spans="2:41" ht="14.5" hidden="1" x14ac:dyDescent="0.35">
      <c r="B10338" s="45" t="s">
        <v>3314</v>
      </c>
      <c r="C10338" s="54">
        <v>902202</v>
      </c>
      <c r="D10338" s="54">
        <v>902202</v>
      </c>
      <c r="E10338" s="60" t="s">
        <v>3236</v>
      </c>
      <c r="F10338" s="73">
        <v>0.58333333333333337</v>
      </c>
      <c r="G10338" s="73">
        <v>0</v>
      </c>
      <c r="H10338" s="73">
        <v>0</v>
      </c>
      <c r="I10338" s="73">
        <v>0</v>
      </c>
      <c r="J10338" s="272" t="s">
        <v>4231</v>
      </c>
      <c r="AL10338" s="144">
        <v>0.58333333333333337</v>
      </c>
      <c r="AM10338" s="144">
        <v>0</v>
      </c>
      <c r="AN10338" s="144">
        <v>0</v>
      </c>
      <c r="AO10338" s="145">
        <v>0</v>
      </c>
    </row>
    <row r="10339" spans="2:41" ht="14.5" hidden="1" x14ac:dyDescent="0.35">
      <c r="B10339" s="45" t="s">
        <v>3314</v>
      </c>
      <c r="C10339" s="54">
        <v>902211</v>
      </c>
      <c r="D10339" s="54">
        <v>902211</v>
      </c>
      <c r="E10339" s="60" t="s">
        <v>3236</v>
      </c>
      <c r="F10339" s="73">
        <v>0.58333333333333337</v>
      </c>
      <c r="G10339" s="73">
        <v>0</v>
      </c>
      <c r="H10339" s="73">
        <v>0</v>
      </c>
      <c r="I10339" s="73">
        <v>0</v>
      </c>
      <c r="J10339" s="272" t="s">
        <v>4231</v>
      </c>
      <c r="AL10339" s="144">
        <v>0.58333333333333337</v>
      </c>
      <c r="AM10339" s="144">
        <v>0</v>
      </c>
      <c r="AN10339" s="144">
        <v>0</v>
      </c>
      <c r="AO10339" s="145">
        <v>0</v>
      </c>
    </row>
    <row r="10340" spans="2:41" ht="14.5" hidden="1" x14ac:dyDescent="0.35">
      <c r="B10340" s="45" t="s">
        <v>3314</v>
      </c>
      <c r="C10340" s="54">
        <v>903125</v>
      </c>
      <c r="D10340" s="54">
        <v>903125</v>
      </c>
      <c r="E10340" s="60" t="s">
        <v>3236</v>
      </c>
      <c r="F10340" s="73">
        <v>0.58333333333333337</v>
      </c>
      <c r="G10340" s="73">
        <v>0</v>
      </c>
      <c r="H10340" s="73">
        <v>0</v>
      </c>
      <c r="I10340" s="73">
        <v>0</v>
      </c>
      <c r="J10340" s="272" t="s">
        <v>4231</v>
      </c>
      <c r="AL10340" s="144">
        <v>0.58333333333333337</v>
      </c>
      <c r="AM10340" s="144">
        <v>0</v>
      </c>
      <c r="AN10340" s="144">
        <v>0</v>
      </c>
      <c r="AO10340" s="145">
        <v>0</v>
      </c>
    </row>
    <row r="10341" spans="2:41" ht="14.5" hidden="1" x14ac:dyDescent="0.35">
      <c r="B10341" s="45" t="s">
        <v>3314</v>
      </c>
      <c r="C10341" s="54">
        <v>903257</v>
      </c>
      <c r="D10341" s="54">
        <v>903257</v>
      </c>
      <c r="E10341" s="60" t="s">
        <v>3236</v>
      </c>
      <c r="F10341" s="73">
        <v>0.58333333333333337</v>
      </c>
      <c r="G10341" s="73">
        <v>0</v>
      </c>
      <c r="H10341" s="73">
        <v>0</v>
      </c>
      <c r="I10341" s="73">
        <v>0</v>
      </c>
      <c r="J10341" s="272" t="s">
        <v>4231</v>
      </c>
      <c r="AL10341" s="144">
        <v>0.58333333333333337</v>
      </c>
      <c r="AM10341" s="144">
        <v>0</v>
      </c>
      <c r="AN10341" s="144">
        <v>0</v>
      </c>
      <c r="AO10341" s="145">
        <v>0</v>
      </c>
    </row>
    <row r="10342" spans="2:41" ht="14.5" hidden="1" x14ac:dyDescent="0.35">
      <c r="B10342" s="45" t="s">
        <v>3314</v>
      </c>
      <c r="C10342" s="54">
        <v>903396</v>
      </c>
      <c r="D10342" s="54">
        <v>903396</v>
      </c>
      <c r="E10342" s="60" t="s">
        <v>3236</v>
      </c>
      <c r="F10342" s="73">
        <v>0.58333333333333337</v>
      </c>
      <c r="G10342" s="73">
        <v>0</v>
      </c>
      <c r="H10342" s="73">
        <v>0</v>
      </c>
      <c r="I10342" s="73">
        <v>0</v>
      </c>
      <c r="J10342" s="272" t="s">
        <v>4231</v>
      </c>
      <c r="AL10342" s="144">
        <v>0.58333333333333337</v>
      </c>
      <c r="AM10342" s="144">
        <v>0</v>
      </c>
      <c r="AN10342" s="144">
        <v>0</v>
      </c>
      <c r="AO10342" s="145">
        <v>0</v>
      </c>
    </row>
    <row r="10343" spans="2:41" ht="14.5" hidden="1" x14ac:dyDescent="0.35">
      <c r="B10343" s="45" t="s">
        <v>3314</v>
      </c>
      <c r="C10343" s="54">
        <v>903594</v>
      </c>
      <c r="D10343" s="54">
        <v>903594</v>
      </c>
      <c r="E10343" s="60" t="s">
        <v>3236</v>
      </c>
      <c r="F10343" s="73">
        <v>0.58333333333333337</v>
      </c>
      <c r="G10343" s="73">
        <v>0</v>
      </c>
      <c r="H10343" s="73">
        <v>0</v>
      </c>
      <c r="I10343" s="73">
        <v>0</v>
      </c>
      <c r="J10343" s="272" t="s">
        <v>4231</v>
      </c>
      <c r="AL10343" s="144">
        <v>0.58333333333333337</v>
      </c>
      <c r="AM10343" s="144">
        <v>0</v>
      </c>
      <c r="AN10343" s="144">
        <v>0</v>
      </c>
      <c r="AO10343" s="145">
        <v>0</v>
      </c>
    </row>
    <row r="10344" spans="2:41" ht="14.5" hidden="1" x14ac:dyDescent="0.35">
      <c r="B10344" s="45" t="s">
        <v>3314</v>
      </c>
      <c r="C10344" s="54">
        <v>903701</v>
      </c>
      <c r="D10344" s="54">
        <v>903701</v>
      </c>
      <c r="E10344" s="60" t="s">
        <v>3236</v>
      </c>
      <c r="F10344" s="73">
        <v>0.58333333333333337</v>
      </c>
      <c r="G10344" s="73">
        <v>0</v>
      </c>
      <c r="H10344" s="73">
        <v>0</v>
      </c>
      <c r="I10344" s="73">
        <v>0</v>
      </c>
      <c r="J10344" s="272" t="s">
        <v>4231</v>
      </c>
      <c r="AL10344" s="144">
        <v>0.58333333333333337</v>
      </c>
      <c r="AM10344" s="144">
        <v>0</v>
      </c>
      <c r="AN10344" s="144">
        <v>0</v>
      </c>
      <c r="AO10344" s="145">
        <v>0</v>
      </c>
    </row>
    <row r="10345" spans="2:41" ht="14.5" hidden="1" x14ac:dyDescent="0.35">
      <c r="B10345" s="45" t="s">
        <v>3314</v>
      </c>
      <c r="C10345" s="54">
        <v>903728</v>
      </c>
      <c r="D10345" s="54">
        <v>903729</v>
      </c>
      <c r="E10345" s="60" t="s">
        <v>3236</v>
      </c>
      <c r="F10345" s="73">
        <v>0.58333333333333337</v>
      </c>
      <c r="G10345" s="73">
        <v>0</v>
      </c>
      <c r="H10345" s="73">
        <v>0</v>
      </c>
      <c r="I10345" s="73">
        <v>0</v>
      </c>
      <c r="J10345" s="272" t="s">
        <v>4231</v>
      </c>
      <c r="AL10345" s="144">
        <v>0.58333333333333337</v>
      </c>
      <c r="AM10345" s="144">
        <v>0</v>
      </c>
      <c r="AN10345" s="144">
        <v>0</v>
      </c>
      <c r="AO10345" s="145">
        <v>0</v>
      </c>
    </row>
    <row r="10346" spans="2:41" ht="14.5" hidden="1" x14ac:dyDescent="0.35">
      <c r="B10346" s="45" t="s">
        <v>3314</v>
      </c>
      <c r="C10346" s="54">
        <v>903758</v>
      </c>
      <c r="D10346" s="54">
        <v>903758</v>
      </c>
      <c r="E10346" s="60" t="s">
        <v>3236</v>
      </c>
      <c r="F10346" s="73">
        <v>0.58333333333333337</v>
      </c>
      <c r="G10346" s="73">
        <v>0</v>
      </c>
      <c r="H10346" s="73">
        <v>0</v>
      </c>
      <c r="I10346" s="73">
        <v>0</v>
      </c>
      <c r="J10346" s="272" t="s">
        <v>4231</v>
      </c>
      <c r="AL10346" s="144">
        <v>0.58333333333333337</v>
      </c>
      <c r="AM10346" s="144">
        <v>0</v>
      </c>
      <c r="AN10346" s="144">
        <v>0</v>
      </c>
      <c r="AO10346" s="145">
        <v>0</v>
      </c>
    </row>
    <row r="10347" spans="2:41" ht="14.5" hidden="1" x14ac:dyDescent="0.35">
      <c r="B10347" s="45" t="s">
        <v>3314</v>
      </c>
      <c r="C10347" s="54">
        <v>903850</v>
      </c>
      <c r="D10347" s="54">
        <v>903850</v>
      </c>
      <c r="E10347" s="60" t="s">
        <v>3236</v>
      </c>
      <c r="F10347" s="73">
        <v>0.58333333333333337</v>
      </c>
      <c r="G10347" s="73">
        <v>0</v>
      </c>
      <c r="H10347" s="73">
        <v>0</v>
      </c>
      <c r="I10347" s="73">
        <v>0</v>
      </c>
      <c r="J10347" s="272" t="s">
        <v>4231</v>
      </c>
      <c r="AL10347" s="144">
        <v>0.58333333333333337</v>
      </c>
      <c r="AM10347" s="144">
        <v>0</v>
      </c>
      <c r="AN10347" s="144">
        <v>0</v>
      </c>
      <c r="AO10347" s="145">
        <v>0</v>
      </c>
    </row>
    <row r="10348" spans="2:41" ht="14.5" hidden="1" x14ac:dyDescent="0.35">
      <c r="B10348" s="45" t="s">
        <v>3314</v>
      </c>
      <c r="C10348" s="54">
        <v>903858</v>
      </c>
      <c r="D10348" s="54">
        <v>903858</v>
      </c>
      <c r="E10348" s="60" t="s">
        <v>3236</v>
      </c>
      <c r="F10348" s="73">
        <v>0.58333333333333337</v>
      </c>
      <c r="G10348" s="73">
        <v>0</v>
      </c>
      <c r="H10348" s="73">
        <v>0</v>
      </c>
      <c r="I10348" s="73">
        <v>0</v>
      </c>
      <c r="J10348" s="272" t="s">
        <v>4231</v>
      </c>
      <c r="AL10348" s="144">
        <v>0.58333333333333337</v>
      </c>
      <c r="AM10348" s="144">
        <v>0</v>
      </c>
      <c r="AN10348" s="144">
        <v>0</v>
      </c>
      <c r="AO10348" s="145">
        <v>0</v>
      </c>
    </row>
    <row r="10349" spans="2:41" ht="14.5" hidden="1" x14ac:dyDescent="0.35">
      <c r="B10349" s="45" t="s">
        <v>3314</v>
      </c>
      <c r="C10349" s="54">
        <v>903860</v>
      </c>
      <c r="D10349" s="54">
        <v>903860</v>
      </c>
      <c r="E10349" s="60" t="s">
        <v>3236</v>
      </c>
      <c r="F10349" s="73">
        <v>0.58333333333333337</v>
      </c>
      <c r="G10349" s="73">
        <v>0</v>
      </c>
      <c r="H10349" s="73">
        <v>0</v>
      </c>
      <c r="I10349" s="73">
        <v>0</v>
      </c>
      <c r="J10349" s="272" t="s">
        <v>4231</v>
      </c>
      <c r="AL10349" s="144">
        <v>0.58333333333333337</v>
      </c>
      <c r="AM10349" s="144">
        <v>0</v>
      </c>
      <c r="AN10349" s="144">
        <v>0</v>
      </c>
      <c r="AO10349" s="145">
        <v>0</v>
      </c>
    </row>
    <row r="10350" spans="2:41" ht="14.5" hidden="1" x14ac:dyDescent="0.35">
      <c r="B10350" s="45" t="s">
        <v>3314</v>
      </c>
      <c r="C10350" s="54">
        <v>903865</v>
      </c>
      <c r="D10350" s="54">
        <v>903865</v>
      </c>
      <c r="E10350" s="60" t="s">
        <v>3236</v>
      </c>
      <c r="F10350" s="73">
        <v>0.58333333333333337</v>
      </c>
      <c r="G10350" s="73">
        <v>0</v>
      </c>
      <c r="H10350" s="73">
        <v>0</v>
      </c>
      <c r="I10350" s="73">
        <v>0</v>
      </c>
      <c r="J10350" s="272" t="s">
        <v>4231</v>
      </c>
      <c r="AL10350" s="144">
        <v>0.58333333333333337</v>
      </c>
      <c r="AM10350" s="144">
        <v>0</v>
      </c>
      <c r="AN10350" s="144">
        <v>0</v>
      </c>
      <c r="AO10350" s="145">
        <v>0</v>
      </c>
    </row>
    <row r="10351" spans="2:41" ht="14.5" hidden="1" x14ac:dyDescent="0.35">
      <c r="B10351" s="45" t="s">
        <v>3314</v>
      </c>
      <c r="C10351" s="54">
        <v>904396</v>
      </c>
      <c r="D10351" s="54">
        <v>904396</v>
      </c>
      <c r="E10351" s="60" t="s">
        <v>3236</v>
      </c>
      <c r="F10351" s="73">
        <v>0.58333333333333337</v>
      </c>
      <c r="G10351" s="73">
        <v>0</v>
      </c>
      <c r="H10351" s="73">
        <v>0</v>
      </c>
      <c r="I10351" s="73">
        <v>0</v>
      </c>
      <c r="J10351" s="272" t="s">
        <v>4231</v>
      </c>
      <c r="AL10351" s="144">
        <v>0.58333333333333337</v>
      </c>
      <c r="AM10351" s="144">
        <v>0</v>
      </c>
      <c r="AN10351" s="144">
        <v>0</v>
      </c>
      <c r="AO10351" s="145">
        <v>0</v>
      </c>
    </row>
    <row r="10352" spans="2:41" ht="14.5" hidden="1" x14ac:dyDescent="0.35">
      <c r="B10352" s="45" t="s">
        <v>3314</v>
      </c>
      <c r="C10352" s="54">
        <v>904538</v>
      </c>
      <c r="D10352" s="54">
        <v>904538</v>
      </c>
      <c r="E10352" s="60" t="s">
        <v>3236</v>
      </c>
      <c r="F10352" s="73">
        <v>0.58333333333333337</v>
      </c>
      <c r="G10352" s="73">
        <v>0</v>
      </c>
      <c r="H10352" s="73">
        <v>0</v>
      </c>
      <c r="I10352" s="73">
        <v>0</v>
      </c>
      <c r="J10352" s="272" t="s">
        <v>4231</v>
      </c>
      <c r="AL10352" s="144">
        <v>0.58333333333333337</v>
      </c>
      <c r="AM10352" s="144">
        <v>0</v>
      </c>
      <c r="AN10352" s="144">
        <v>0</v>
      </c>
      <c r="AO10352" s="145">
        <v>0</v>
      </c>
    </row>
    <row r="10353" spans="2:41" ht="14.5" hidden="1" x14ac:dyDescent="0.35">
      <c r="B10353" s="45" t="s">
        <v>3314</v>
      </c>
      <c r="C10353" s="54">
        <v>904630</v>
      </c>
      <c r="D10353" s="54">
        <v>904630</v>
      </c>
      <c r="E10353" s="60" t="s">
        <v>3236</v>
      </c>
      <c r="F10353" s="73">
        <v>0.58333333333333337</v>
      </c>
      <c r="G10353" s="73">
        <v>0</v>
      </c>
      <c r="H10353" s="73">
        <v>0</v>
      </c>
      <c r="I10353" s="73">
        <v>0</v>
      </c>
      <c r="J10353" s="272" t="s">
        <v>4231</v>
      </c>
      <c r="AL10353" s="144">
        <v>0.58333333333333337</v>
      </c>
      <c r="AM10353" s="144">
        <v>0</v>
      </c>
      <c r="AN10353" s="144">
        <v>0</v>
      </c>
      <c r="AO10353" s="145">
        <v>0</v>
      </c>
    </row>
    <row r="10354" spans="2:41" ht="14.5" hidden="1" x14ac:dyDescent="0.35">
      <c r="B10354" s="45" t="s">
        <v>3314</v>
      </c>
      <c r="C10354" s="54">
        <v>904710</v>
      </c>
      <c r="D10354" s="54">
        <v>904710</v>
      </c>
      <c r="E10354" s="60" t="s">
        <v>3236</v>
      </c>
      <c r="F10354" s="73">
        <v>0.58333333333333337</v>
      </c>
      <c r="G10354" s="73">
        <v>0</v>
      </c>
      <c r="H10354" s="73">
        <v>0</v>
      </c>
      <c r="I10354" s="73">
        <v>0</v>
      </c>
      <c r="J10354" s="272" t="s">
        <v>4231</v>
      </c>
      <c r="AL10354" s="144">
        <v>0.58333333333333337</v>
      </c>
      <c r="AM10354" s="144">
        <v>0</v>
      </c>
      <c r="AN10354" s="144">
        <v>0</v>
      </c>
      <c r="AO10354" s="145">
        <v>0</v>
      </c>
    </row>
    <row r="10355" spans="2:41" ht="14.5" hidden="1" x14ac:dyDescent="0.35">
      <c r="B10355" s="45" t="s">
        <v>3314</v>
      </c>
      <c r="C10355" s="54">
        <v>904712</v>
      </c>
      <c r="D10355" s="54">
        <v>904714</v>
      </c>
      <c r="E10355" s="60" t="s">
        <v>3236</v>
      </c>
      <c r="F10355" s="73">
        <v>0.58333333333333337</v>
      </c>
      <c r="G10355" s="73">
        <v>0</v>
      </c>
      <c r="H10355" s="73">
        <v>0</v>
      </c>
      <c r="I10355" s="73">
        <v>0</v>
      </c>
      <c r="J10355" s="272" t="s">
        <v>4231</v>
      </c>
      <c r="AL10355" s="144">
        <v>0.58333333333333337</v>
      </c>
      <c r="AM10355" s="144">
        <v>0</v>
      </c>
      <c r="AN10355" s="144">
        <v>0</v>
      </c>
      <c r="AO10355" s="145">
        <v>0</v>
      </c>
    </row>
    <row r="10356" spans="2:41" ht="14.5" hidden="1" x14ac:dyDescent="0.35">
      <c r="B10356" s="45" t="s">
        <v>3314</v>
      </c>
      <c r="C10356" s="54">
        <v>904934</v>
      </c>
      <c r="D10356" s="54">
        <v>904934</v>
      </c>
      <c r="E10356" s="60" t="s">
        <v>3236</v>
      </c>
      <c r="F10356" s="73">
        <v>0.58333333333333337</v>
      </c>
      <c r="G10356" s="73">
        <v>0</v>
      </c>
      <c r="H10356" s="73">
        <v>0</v>
      </c>
      <c r="I10356" s="73">
        <v>0</v>
      </c>
      <c r="J10356" s="272" t="s">
        <v>4231</v>
      </c>
      <c r="AL10356" s="144">
        <v>0.58333333333333337</v>
      </c>
      <c r="AM10356" s="144">
        <v>0</v>
      </c>
      <c r="AN10356" s="144">
        <v>0</v>
      </c>
      <c r="AO10356" s="145">
        <v>0</v>
      </c>
    </row>
    <row r="10357" spans="2:41" ht="14.5" hidden="1" x14ac:dyDescent="0.35">
      <c r="B10357" s="45" t="s">
        <v>3314</v>
      </c>
      <c r="C10357" s="54">
        <v>904957</v>
      </c>
      <c r="D10357" s="54">
        <v>904957</v>
      </c>
      <c r="E10357" s="60" t="s">
        <v>3236</v>
      </c>
      <c r="F10357" s="73">
        <v>0.58333333333333337</v>
      </c>
      <c r="G10357" s="73">
        <v>0</v>
      </c>
      <c r="H10357" s="73">
        <v>0</v>
      </c>
      <c r="I10357" s="73">
        <v>0</v>
      </c>
      <c r="J10357" s="272" t="s">
        <v>4231</v>
      </c>
      <c r="AL10357" s="144">
        <v>0.58333333333333337</v>
      </c>
      <c r="AM10357" s="144">
        <v>0</v>
      </c>
      <c r="AN10357" s="144">
        <v>0</v>
      </c>
      <c r="AO10357" s="145">
        <v>0</v>
      </c>
    </row>
    <row r="10358" spans="2:41" ht="14.5" hidden="1" x14ac:dyDescent="0.35">
      <c r="B10358" s="45" t="s">
        <v>3314</v>
      </c>
      <c r="C10358" s="54">
        <v>904967</v>
      </c>
      <c r="D10358" s="54">
        <v>904967</v>
      </c>
      <c r="E10358" s="60" t="s">
        <v>3236</v>
      </c>
      <c r="F10358" s="73">
        <v>0.58333333333333337</v>
      </c>
      <c r="G10358" s="73">
        <v>0</v>
      </c>
      <c r="H10358" s="73">
        <v>0</v>
      </c>
      <c r="I10358" s="73">
        <v>0</v>
      </c>
      <c r="J10358" s="272" t="s">
        <v>4231</v>
      </c>
      <c r="AL10358" s="144">
        <v>0.58333333333333337</v>
      </c>
      <c r="AM10358" s="144">
        <v>0</v>
      </c>
      <c r="AN10358" s="144">
        <v>0</v>
      </c>
      <c r="AO10358" s="145">
        <v>0</v>
      </c>
    </row>
    <row r="10359" spans="2:41" ht="14.5" hidden="1" x14ac:dyDescent="0.35">
      <c r="B10359" s="45" t="s">
        <v>3314</v>
      </c>
      <c r="C10359" s="54">
        <v>905217</v>
      </c>
      <c r="D10359" s="54">
        <v>905217</v>
      </c>
      <c r="E10359" s="60" t="s">
        <v>3236</v>
      </c>
      <c r="F10359" s="73">
        <v>0.58333333333333337</v>
      </c>
      <c r="G10359" s="73">
        <v>0</v>
      </c>
      <c r="H10359" s="73">
        <v>0</v>
      </c>
      <c r="I10359" s="73">
        <v>0</v>
      </c>
      <c r="J10359" s="272" t="s">
        <v>4231</v>
      </c>
      <c r="AL10359" s="144">
        <v>0.58333333333333337</v>
      </c>
      <c r="AM10359" s="144">
        <v>0</v>
      </c>
      <c r="AN10359" s="144">
        <v>0</v>
      </c>
      <c r="AO10359" s="145">
        <v>0</v>
      </c>
    </row>
    <row r="10360" spans="2:41" ht="14.5" hidden="1" x14ac:dyDescent="0.35">
      <c r="B10360" s="45" t="s">
        <v>3314</v>
      </c>
      <c r="C10360" s="54">
        <v>905264</v>
      </c>
      <c r="D10360" s="54">
        <v>905264</v>
      </c>
      <c r="E10360" s="60" t="s">
        <v>3236</v>
      </c>
      <c r="F10360" s="73">
        <v>0.58333333333333337</v>
      </c>
      <c r="G10360" s="73">
        <v>0</v>
      </c>
      <c r="H10360" s="73">
        <v>0</v>
      </c>
      <c r="I10360" s="73">
        <v>0</v>
      </c>
      <c r="J10360" s="272" t="s">
        <v>4231</v>
      </c>
      <c r="AL10360" s="144">
        <v>0.58333333333333337</v>
      </c>
      <c r="AM10360" s="144">
        <v>0</v>
      </c>
      <c r="AN10360" s="144">
        <v>0</v>
      </c>
      <c r="AO10360" s="145">
        <v>0</v>
      </c>
    </row>
    <row r="10361" spans="2:41" ht="14.5" hidden="1" x14ac:dyDescent="0.35">
      <c r="B10361" s="45" t="s">
        <v>3314</v>
      </c>
      <c r="C10361" s="54">
        <v>905340</v>
      </c>
      <c r="D10361" s="54">
        <v>905340</v>
      </c>
      <c r="E10361" s="60" t="s">
        <v>3236</v>
      </c>
      <c r="F10361" s="73">
        <v>0.58333333333333337</v>
      </c>
      <c r="G10361" s="73">
        <v>0</v>
      </c>
      <c r="H10361" s="73">
        <v>0</v>
      </c>
      <c r="I10361" s="73">
        <v>0</v>
      </c>
      <c r="J10361" s="272" t="s">
        <v>4231</v>
      </c>
      <c r="AL10361" s="144">
        <v>0.58333333333333337</v>
      </c>
      <c r="AM10361" s="144">
        <v>0</v>
      </c>
      <c r="AN10361" s="144">
        <v>0</v>
      </c>
      <c r="AO10361" s="145">
        <v>0</v>
      </c>
    </row>
    <row r="10362" spans="2:41" ht="14.5" hidden="1" x14ac:dyDescent="0.35">
      <c r="B10362" s="45" t="s">
        <v>3314</v>
      </c>
      <c r="C10362" s="54">
        <v>905430</v>
      </c>
      <c r="D10362" s="54">
        <v>905430</v>
      </c>
      <c r="E10362" s="60" t="s">
        <v>3236</v>
      </c>
      <c r="F10362" s="73">
        <v>0.58333333333333337</v>
      </c>
      <c r="G10362" s="73">
        <v>0</v>
      </c>
      <c r="H10362" s="73">
        <v>0</v>
      </c>
      <c r="I10362" s="73">
        <v>0</v>
      </c>
      <c r="J10362" s="272" t="s">
        <v>4231</v>
      </c>
      <c r="AL10362" s="144">
        <v>0.58333333333333337</v>
      </c>
      <c r="AM10362" s="144">
        <v>0</v>
      </c>
      <c r="AN10362" s="144">
        <v>0</v>
      </c>
      <c r="AO10362" s="145">
        <v>0</v>
      </c>
    </row>
    <row r="10363" spans="2:41" ht="14.5" hidden="1" x14ac:dyDescent="0.35">
      <c r="B10363" s="45" t="s">
        <v>3314</v>
      </c>
      <c r="C10363" s="54">
        <v>905775</v>
      </c>
      <c r="D10363" s="54">
        <v>905775</v>
      </c>
      <c r="E10363" s="60" t="s">
        <v>3236</v>
      </c>
      <c r="F10363" s="73">
        <v>0.58333333333333337</v>
      </c>
      <c r="G10363" s="73">
        <v>0</v>
      </c>
      <c r="H10363" s="73">
        <v>0</v>
      </c>
      <c r="I10363" s="73">
        <v>0</v>
      </c>
      <c r="J10363" s="272" t="s">
        <v>4231</v>
      </c>
      <c r="AL10363" s="144">
        <v>0.58333333333333337</v>
      </c>
      <c r="AM10363" s="144">
        <v>0</v>
      </c>
      <c r="AN10363" s="144">
        <v>0</v>
      </c>
      <c r="AO10363" s="145">
        <v>0</v>
      </c>
    </row>
    <row r="10364" spans="2:41" ht="14.5" hidden="1" x14ac:dyDescent="0.35">
      <c r="B10364" s="45" t="s">
        <v>3314</v>
      </c>
      <c r="C10364" s="54">
        <v>906080</v>
      </c>
      <c r="D10364" s="54">
        <v>906080</v>
      </c>
      <c r="E10364" s="60" t="s">
        <v>3236</v>
      </c>
      <c r="F10364" s="73">
        <v>0.58333333333333337</v>
      </c>
      <c r="G10364" s="73">
        <v>0</v>
      </c>
      <c r="H10364" s="73">
        <v>0</v>
      </c>
      <c r="I10364" s="73">
        <v>0</v>
      </c>
      <c r="J10364" s="272" t="s">
        <v>4231</v>
      </c>
      <c r="AL10364" s="144">
        <v>0.58333333333333337</v>
      </c>
      <c r="AM10364" s="144">
        <v>0</v>
      </c>
      <c r="AN10364" s="144">
        <v>0</v>
      </c>
      <c r="AO10364" s="145">
        <v>0</v>
      </c>
    </row>
    <row r="10365" spans="2:41" ht="14.5" hidden="1" x14ac:dyDescent="0.35">
      <c r="B10365" s="45" t="s">
        <v>3314</v>
      </c>
      <c r="C10365" s="54">
        <v>906447</v>
      </c>
      <c r="D10365" s="54">
        <v>906447</v>
      </c>
      <c r="E10365" s="60" t="s">
        <v>3236</v>
      </c>
      <c r="F10365" s="73">
        <v>0.58333333333333337</v>
      </c>
      <c r="G10365" s="73">
        <v>0</v>
      </c>
      <c r="H10365" s="73">
        <v>0</v>
      </c>
      <c r="I10365" s="73">
        <v>0</v>
      </c>
      <c r="J10365" s="272" t="s">
        <v>4231</v>
      </c>
      <c r="AL10365" s="144">
        <v>0.58333333333333337</v>
      </c>
      <c r="AM10365" s="144">
        <v>0</v>
      </c>
      <c r="AN10365" s="144">
        <v>0</v>
      </c>
      <c r="AO10365" s="145">
        <v>0</v>
      </c>
    </row>
    <row r="10366" spans="2:41" ht="14.5" hidden="1" x14ac:dyDescent="0.35">
      <c r="B10366" s="45" t="s">
        <v>3314</v>
      </c>
      <c r="C10366" s="54">
        <v>906667</v>
      </c>
      <c r="D10366" s="54">
        <v>906667</v>
      </c>
      <c r="E10366" s="60" t="s">
        <v>3236</v>
      </c>
      <c r="F10366" s="73">
        <v>0.58333333333333337</v>
      </c>
      <c r="G10366" s="73">
        <v>0</v>
      </c>
      <c r="H10366" s="73">
        <v>0</v>
      </c>
      <c r="I10366" s="73">
        <v>0</v>
      </c>
      <c r="J10366" s="272" t="s">
        <v>4231</v>
      </c>
      <c r="AL10366" s="144">
        <v>0.58333333333333337</v>
      </c>
      <c r="AM10366" s="144">
        <v>0</v>
      </c>
      <c r="AN10366" s="144">
        <v>0</v>
      </c>
      <c r="AO10366" s="145">
        <v>0</v>
      </c>
    </row>
    <row r="10367" spans="2:41" ht="14.5" hidden="1" x14ac:dyDescent="0.35">
      <c r="B10367" s="45" t="s">
        <v>3314</v>
      </c>
      <c r="C10367" s="54">
        <v>907586</v>
      </c>
      <c r="D10367" s="54">
        <v>907586</v>
      </c>
      <c r="E10367" s="60" t="s">
        <v>3236</v>
      </c>
      <c r="F10367" s="73">
        <v>0.58333333333333337</v>
      </c>
      <c r="G10367" s="73">
        <v>0</v>
      </c>
      <c r="H10367" s="73">
        <v>0</v>
      </c>
      <c r="I10367" s="73">
        <v>0</v>
      </c>
      <c r="J10367" s="272" t="s">
        <v>4231</v>
      </c>
      <c r="AL10367" s="144">
        <v>0.58333333333333337</v>
      </c>
      <c r="AM10367" s="144">
        <v>0</v>
      </c>
      <c r="AN10367" s="144">
        <v>0</v>
      </c>
      <c r="AO10367" s="145">
        <v>0</v>
      </c>
    </row>
    <row r="10368" spans="2:41" ht="14.5" hidden="1" x14ac:dyDescent="0.35">
      <c r="B10368" s="45" t="s">
        <v>3314</v>
      </c>
      <c r="C10368" s="54">
        <v>908250</v>
      </c>
      <c r="D10368" s="54">
        <v>908254</v>
      </c>
      <c r="E10368" s="60" t="s">
        <v>3236</v>
      </c>
      <c r="F10368" s="73">
        <v>0.58333333333333337</v>
      </c>
      <c r="G10368" s="73">
        <v>0</v>
      </c>
      <c r="H10368" s="73">
        <v>0</v>
      </c>
      <c r="I10368" s="73">
        <v>0</v>
      </c>
      <c r="J10368" s="272" t="s">
        <v>4231</v>
      </c>
      <c r="AL10368" s="144">
        <v>0.58333333333333337</v>
      </c>
      <c r="AM10368" s="144">
        <v>0</v>
      </c>
      <c r="AN10368" s="144">
        <v>0</v>
      </c>
      <c r="AO10368" s="145">
        <v>0</v>
      </c>
    </row>
    <row r="10369" spans="2:41" ht="14.5" hidden="1" x14ac:dyDescent="0.35">
      <c r="B10369" s="45" t="s">
        <v>3314</v>
      </c>
      <c r="C10369" s="54">
        <v>908382</v>
      </c>
      <c r="D10369" s="54">
        <v>908382</v>
      </c>
      <c r="E10369" s="60" t="s">
        <v>3236</v>
      </c>
      <c r="F10369" s="73">
        <v>0.58333333333333337</v>
      </c>
      <c r="G10369" s="73">
        <v>0</v>
      </c>
      <c r="H10369" s="73">
        <v>0</v>
      </c>
      <c r="I10369" s="73">
        <v>0</v>
      </c>
      <c r="J10369" s="272" t="s">
        <v>4231</v>
      </c>
      <c r="AL10369" s="144">
        <v>0.58333333333333337</v>
      </c>
      <c r="AM10369" s="144">
        <v>0</v>
      </c>
      <c r="AN10369" s="144">
        <v>0</v>
      </c>
      <c r="AO10369" s="145">
        <v>0</v>
      </c>
    </row>
    <row r="10370" spans="2:41" ht="14.5" hidden="1" x14ac:dyDescent="0.35">
      <c r="B10370" s="45" t="s">
        <v>3314</v>
      </c>
      <c r="C10370" s="54">
        <v>908600</v>
      </c>
      <c r="D10370" s="54">
        <v>908600</v>
      </c>
      <c r="E10370" s="60" t="s">
        <v>3236</v>
      </c>
      <c r="F10370" s="73">
        <v>0.58333333333333337</v>
      </c>
      <c r="G10370" s="73">
        <v>0</v>
      </c>
      <c r="H10370" s="73">
        <v>0</v>
      </c>
      <c r="I10370" s="73">
        <v>0</v>
      </c>
      <c r="J10370" s="272" t="s">
        <v>4231</v>
      </c>
      <c r="AL10370" s="144">
        <v>0.58333333333333337</v>
      </c>
      <c r="AM10370" s="144">
        <v>0</v>
      </c>
      <c r="AN10370" s="144">
        <v>0</v>
      </c>
      <c r="AO10370" s="145">
        <v>0</v>
      </c>
    </row>
    <row r="10371" spans="2:41" ht="14.5" hidden="1" x14ac:dyDescent="0.35">
      <c r="B10371" s="45" t="s">
        <v>3314</v>
      </c>
      <c r="C10371" s="54">
        <v>908605</v>
      </c>
      <c r="D10371" s="54">
        <v>908605</v>
      </c>
      <c r="E10371" s="60" t="s">
        <v>3236</v>
      </c>
      <c r="F10371" s="73">
        <v>0.58333333333333337</v>
      </c>
      <c r="G10371" s="73">
        <v>0</v>
      </c>
      <c r="H10371" s="73">
        <v>0</v>
      </c>
      <c r="I10371" s="73">
        <v>0</v>
      </c>
      <c r="J10371" s="272" t="s">
        <v>4231</v>
      </c>
      <c r="AL10371" s="144">
        <v>0.58333333333333337</v>
      </c>
      <c r="AM10371" s="144">
        <v>0</v>
      </c>
      <c r="AN10371" s="144">
        <v>0</v>
      </c>
      <c r="AO10371" s="145">
        <v>0</v>
      </c>
    </row>
    <row r="10372" spans="2:41" ht="14.5" hidden="1" x14ac:dyDescent="0.35">
      <c r="B10372" s="45" t="s">
        <v>3314</v>
      </c>
      <c r="C10372" s="54">
        <v>908930</v>
      </c>
      <c r="D10372" s="54">
        <v>908930</v>
      </c>
      <c r="E10372" s="60" t="s">
        <v>3236</v>
      </c>
      <c r="F10372" s="73">
        <v>0.58333333333333337</v>
      </c>
      <c r="G10372" s="73">
        <v>0</v>
      </c>
      <c r="H10372" s="73">
        <v>0</v>
      </c>
      <c r="I10372" s="73">
        <v>0</v>
      </c>
      <c r="J10372" s="272" t="s">
        <v>4231</v>
      </c>
      <c r="AL10372" s="144">
        <v>0.58333333333333337</v>
      </c>
      <c r="AM10372" s="144">
        <v>0</v>
      </c>
      <c r="AN10372" s="144">
        <v>0</v>
      </c>
      <c r="AO10372" s="145">
        <v>0</v>
      </c>
    </row>
    <row r="10373" spans="2:41" ht="14.5" hidden="1" x14ac:dyDescent="0.35">
      <c r="B10373" s="45" t="s">
        <v>3314</v>
      </c>
      <c r="C10373" s="54">
        <v>908932</v>
      </c>
      <c r="D10373" s="54">
        <v>908934</v>
      </c>
      <c r="E10373" s="60" t="s">
        <v>3236</v>
      </c>
      <c r="F10373" s="73">
        <v>0.58333333333333337</v>
      </c>
      <c r="G10373" s="73">
        <v>0</v>
      </c>
      <c r="H10373" s="73">
        <v>0</v>
      </c>
      <c r="I10373" s="73">
        <v>0</v>
      </c>
      <c r="J10373" s="272" t="s">
        <v>4231</v>
      </c>
      <c r="AL10373" s="144">
        <v>0.58333333333333337</v>
      </c>
      <c r="AM10373" s="144">
        <v>0</v>
      </c>
      <c r="AN10373" s="144">
        <v>0</v>
      </c>
      <c r="AO10373" s="145">
        <v>0</v>
      </c>
    </row>
    <row r="10374" spans="2:41" ht="14.5" hidden="1" x14ac:dyDescent="0.35">
      <c r="B10374" s="45" t="s">
        <v>3314</v>
      </c>
      <c r="C10374" s="54">
        <v>908938</v>
      </c>
      <c r="D10374" s="54">
        <v>908938</v>
      </c>
      <c r="E10374" s="60" t="s">
        <v>3236</v>
      </c>
      <c r="F10374" s="73">
        <v>0.58333333333333337</v>
      </c>
      <c r="G10374" s="73">
        <v>0</v>
      </c>
      <c r="H10374" s="73">
        <v>0</v>
      </c>
      <c r="I10374" s="73">
        <v>0</v>
      </c>
      <c r="J10374" s="272" t="s">
        <v>4231</v>
      </c>
      <c r="AL10374" s="144">
        <v>0.58333333333333337</v>
      </c>
      <c r="AM10374" s="144">
        <v>0</v>
      </c>
      <c r="AN10374" s="144">
        <v>0</v>
      </c>
      <c r="AO10374" s="145">
        <v>0</v>
      </c>
    </row>
    <row r="10375" spans="2:41" ht="14.5" hidden="1" x14ac:dyDescent="0.35">
      <c r="B10375" s="45" t="s">
        <v>3314</v>
      </c>
      <c r="C10375" s="54">
        <v>909570</v>
      </c>
      <c r="D10375" s="54">
        <v>909570</v>
      </c>
      <c r="E10375" s="60" t="s">
        <v>3236</v>
      </c>
      <c r="F10375" s="73">
        <v>0.58333333333333337</v>
      </c>
      <c r="G10375" s="73">
        <v>0</v>
      </c>
      <c r="H10375" s="73">
        <v>0</v>
      </c>
      <c r="I10375" s="73">
        <v>0</v>
      </c>
      <c r="J10375" s="272" t="s">
        <v>4231</v>
      </c>
      <c r="AL10375" s="144">
        <v>0.58333333333333337</v>
      </c>
      <c r="AM10375" s="144">
        <v>0</v>
      </c>
      <c r="AN10375" s="144">
        <v>0</v>
      </c>
      <c r="AO10375" s="145">
        <v>0</v>
      </c>
    </row>
    <row r="10376" spans="2:41" ht="14.5" hidden="1" x14ac:dyDescent="0.35">
      <c r="B10376" s="45" t="s">
        <v>3314</v>
      </c>
      <c r="C10376" s="54">
        <v>909572</v>
      </c>
      <c r="D10376" s="54">
        <v>909576</v>
      </c>
      <c r="E10376" s="60" t="s">
        <v>3236</v>
      </c>
      <c r="F10376" s="73">
        <v>0.58333333333333337</v>
      </c>
      <c r="G10376" s="73">
        <v>0</v>
      </c>
      <c r="H10376" s="73">
        <v>0</v>
      </c>
      <c r="I10376" s="73">
        <v>0</v>
      </c>
      <c r="J10376" s="272" t="s">
        <v>4231</v>
      </c>
      <c r="AL10376" s="144">
        <v>0.58333333333333337</v>
      </c>
      <c r="AM10376" s="144">
        <v>0</v>
      </c>
      <c r="AN10376" s="144">
        <v>0</v>
      </c>
      <c r="AO10376" s="145">
        <v>0</v>
      </c>
    </row>
    <row r="10377" spans="2:41" ht="14.5" hidden="1" x14ac:dyDescent="0.35">
      <c r="B10377" s="45" t="s">
        <v>3314</v>
      </c>
      <c r="C10377" s="54">
        <v>909579</v>
      </c>
      <c r="D10377" s="54">
        <v>909579</v>
      </c>
      <c r="E10377" s="60" t="s">
        <v>3236</v>
      </c>
      <c r="F10377" s="73">
        <v>0.58333333333333337</v>
      </c>
      <c r="G10377" s="73">
        <v>0</v>
      </c>
      <c r="H10377" s="73">
        <v>0</v>
      </c>
      <c r="I10377" s="73">
        <v>0</v>
      </c>
      <c r="J10377" s="272" t="s">
        <v>4231</v>
      </c>
      <c r="AL10377" s="144">
        <v>0.58333333333333337</v>
      </c>
      <c r="AM10377" s="144">
        <v>0</v>
      </c>
      <c r="AN10377" s="144">
        <v>0</v>
      </c>
      <c r="AO10377" s="145">
        <v>0</v>
      </c>
    </row>
    <row r="10378" spans="2:41" ht="14.5" hidden="1" x14ac:dyDescent="0.35">
      <c r="B10378" s="45" t="s">
        <v>3314</v>
      </c>
      <c r="C10378" s="54">
        <v>911156</v>
      </c>
      <c r="D10378" s="54">
        <v>911156</v>
      </c>
      <c r="E10378" s="60" t="s">
        <v>3236</v>
      </c>
      <c r="F10378" s="73">
        <v>0.58333333333333337</v>
      </c>
      <c r="G10378" s="73">
        <v>0</v>
      </c>
      <c r="H10378" s="73">
        <v>0</v>
      </c>
      <c r="I10378" s="73">
        <v>0</v>
      </c>
      <c r="J10378" s="272" t="s">
        <v>4231</v>
      </c>
      <c r="AL10378" s="144">
        <v>0.58333333333333337</v>
      </c>
      <c r="AM10378" s="144">
        <v>0</v>
      </c>
      <c r="AN10378" s="144">
        <v>0</v>
      </c>
      <c r="AO10378" s="145">
        <v>0</v>
      </c>
    </row>
    <row r="10379" spans="2:41" ht="14.5" hidden="1" x14ac:dyDescent="0.35">
      <c r="B10379" s="45" t="s">
        <v>3314</v>
      </c>
      <c r="C10379" s="54">
        <v>911471</v>
      </c>
      <c r="D10379" s="54">
        <v>911471</v>
      </c>
      <c r="E10379" s="60" t="s">
        <v>3236</v>
      </c>
      <c r="F10379" s="73">
        <v>0.58333333333333337</v>
      </c>
      <c r="G10379" s="73">
        <v>0</v>
      </c>
      <c r="H10379" s="73">
        <v>0</v>
      </c>
      <c r="I10379" s="73">
        <v>0</v>
      </c>
      <c r="J10379" s="272" t="s">
        <v>4231</v>
      </c>
      <c r="AL10379" s="144">
        <v>0.58333333333333337</v>
      </c>
      <c r="AM10379" s="144">
        <v>0</v>
      </c>
      <c r="AN10379" s="144">
        <v>0</v>
      </c>
      <c r="AO10379" s="145">
        <v>0</v>
      </c>
    </row>
    <row r="10380" spans="2:41" ht="14.5" hidden="1" x14ac:dyDescent="0.35">
      <c r="B10380" s="45" t="s">
        <v>3314</v>
      </c>
      <c r="C10380" s="54">
        <v>911708</v>
      </c>
      <c r="D10380" s="54">
        <v>911708</v>
      </c>
      <c r="E10380" s="60" t="s">
        <v>3236</v>
      </c>
      <c r="F10380" s="73">
        <v>0.58333333333333337</v>
      </c>
      <c r="G10380" s="73">
        <v>0</v>
      </c>
      <c r="H10380" s="73">
        <v>0</v>
      </c>
      <c r="I10380" s="73">
        <v>0</v>
      </c>
      <c r="J10380" s="272" t="s">
        <v>4231</v>
      </c>
      <c r="AL10380" s="144">
        <v>0.58333333333333337</v>
      </c>
      <c r="AM10380" s="144">
        <v>0</v>
      </c>
      <c r="AN10380" s="144">
        <v>0</v>
      </c>
      <c r="AO10380" s="145">
        <v>0</v>
      </c>
    </row>
    <row r="10381" spans="2:41" ht="14.5" hidden="1" x14ac:dyDescent="0.35">
      <c r="B10381" s="45" t="s">
        <v>3314</v>
      </c>
      <c r="C10381" s="54">
        <v>911959</v>
      </c>
      <c r="D10381" s="54">
        <v>911959</v>
      </c>
      <c r="E10381" s="60" t="s">
        <v>3236</v>
      </c>
      <c r="F10381" s="73">
        <v>0.58333333333333337</v>
      </c>
      <c r="G10381" s="73">
        <v>0</v>
      </c>
      <c r="H10381" s="73">
        <v>0</v>
      </c>
      <c r="I10381" s="73">
        <v>0</v>
      </c>
      <c r="J10381" s="272" t="s">
        <v>4231</v>
      </c>
      <c r="AL10381" s="144">
        <v>0.58333333333333337</v>
      </c>
      <c r="AM10381" s="144">
        <v>0</v>
      </c>
      <c r="AN10381" s="144">
        <v>0</v>
      </c>
      <c r="AO10381" s="145">
        <v>0</v>
      </c>
    </row>
    <row r="10382" spans="2:41" ht="14.5" hidden="1" x14ac:dyDescent="0.35">
      <c r="B10382" s="45" t="s">
        <v>3314</v>
      </c>
      <c r="C10382" s="54">
        <v>912202</v>
      </c>
      <c r="D10382" s="54">
        <v>912202</v>
      </c>
      <c r="E10382" s="60" t="s">
        <v>3236</v>
      </c>
      <c r="F10382" s="73">
        <v>0.58333333333333337</v>
      </c>
      <c r="G10382" s="73">
        <v>0</v>
      </c>
      <c r="H10382" s="73">
        <v>0</v>
      </c>
      <c r="I10382" s="73">
        <v>0</v>
      </c>
      <c r="J10382" s="272" t="s">
        <v>4231</v>
      </c>
      <c r="AL10382" s="144">
        <v>0.58333333333333337</v>
      </c>
      <c r="AM10382" s="144">
        <v>0</v>
      </c>
      <c r="AN10382" s="144">
        <v>0</v>
      </c>
      <c r="AO10382" s="145">
        <v>0</v>
      </c>
    </row>
    <row r="10383" spans="2:41" ht="14.5" hidden="1" x14ac:dyDescent="0.35">
      <c r="B10383" s="45" t="s">
        <v>3314</v>
      </c>
      <c r="C10383" s="54">
        <v>912226</v>
      </c>
      <c r="D10383" s="54">
        <v>912227</v>
      </c>
      <c r="E10383" s="60" t="s">
        <v>3236</v>
      </c>
      <c r="F10383" s="73">
        <v>0.58333333333333337</v>
      </c>
      <c r="G10383" s="73">
        <v>0</v>
      </c>
      <c r="H10383" s="73">
        <v>0</v>
      </c>
      <c r="I10383" s="73">
        <v>0</v>
      </c>
      <c r="J10383" s="272" t="s">
        <v>4231</v>
      </c>
      <c r="AL10383" s="144">
        <v>0.58333333333333337</v>
      </c>
      <c r="AM10383" s="144">
        <v>0</v>
      </c>
      <c r="AN10383" s="144">
        <v>0</v>
      </c>
      <c r="AO10383" s="145">
        <v>0</v>
      </c>
    </row>
    <row r="10384" spans="2:41" ht="14.5" hidden="1" x14ac:dyDescent="0.35">
      <c r="B10384" s="45" t="s">
        <v>3314</v>
      </c>
      <c r="C10384" s="54">
        <v>912240</v>
      </c>
      <c r="D10384" s="54">
        <v>912240</v>
      </c>
      <c r="E10384" s="60" t="s">
        <v>3236</v>
      </c>
      <c r="F10384" s="73">
        <v>0.58333333333333337</v>
      </c>
      <c r="G10384" s="73">
        <v>0</v>
      </c>
      <c r="H10384" s="73">
        <v>0</v>
      </c>
      <c r="I10384" s="73">
        <v>0</v>
      </c>
      <c r="J10384" s="272" t="s">
        <v>4231</v>
      </c>
      <c r="AL10384" s="144">
        <v>0.58333333333333337</v>
      </c>
      <c r="AM10384" s="144">
        <v>0</v>
      </c>
      <c r="AN10384" s="144">
        <v>0</v>
      </c>
      <c r="AO10384" s="145">
        <v>0</v>
      </c>
    </row>
    <row r="10385" spans="2:41" ht="14.5" hidden="1" x14ac:dyDescent="0.35">
      <c r="B10385" s="45" t="s">
        <v>3314</v>
      </c>
      <c r="C10385" s="54">
        <v>913069</v>
      </c>
      <c r="D10385" s="54">
        <v>913069</v>
      </c>
      <c r="E10385" s="60" t="s">
        <v>3236</v>
      </c>
      <c r="F10385" s="73">
        <v>0.58333333333333337</v>
      </c>
      <c r="G10385" s="73">
        <v>0</v>
      </c>
      <c r="H10385" s="73">
        <v>0</v>
      </c>
      <c r="I10385" s="73">
        <v>0</v>
      </c>
      <c r="J10385" s="272" t="s">
        <v>4231</v>
      </c>
      <c r="AL10385" s="144">
        <v>0.58333333333333337</v>
      </c>
      <c r="AM10385" s="144">
        <v>0</v>
      </c>
      <c r="AN10385" s="144">
        <v>0</v>
      </c>
      <c r="AO10385" s="145">
        <v>0</v>
      </c>
    </row>
    <row r="10386" spans="2:41" ht="14.5" hidden="1" x14ac:dyDescent="0.35">
      <c r="B10386" s="45" t="s">
        <v>3314</v>
      </c>
      <c r="C10386" s="54">
        <v>913075</v>
      </c>
      <c r="D10386" s="54">
        <v>913075</v>
      </c>
      <c r="E10386" s="60" t="s">
        <v>3236</v>
      </c>
      <c r="F10386" s="73">
        <v>0.58333333333333337</v>
      </c>
      <c r="G10386" s="73">
        <v>0</v>
      </c>
      <c r="H10386" s="73">
        <v>0</v>
      </c>
      <c r="I10386" s="73">
        <v>0</v>
      </c>
      <c r="J10386" s="272" t="s">
        <v>4231</v>
      </c>
      <c r="AL10386" s="144">
        <v>0.58333333333333337</v>
      </c>
      <c r="AM10386" s="144">
        <v>0</v>
      </c>
      <c r="AN10386" s="144">
        <v>0</v>
      </c>
      <c r="AO10386" s="145">
        <v>0</v>
      </c>
    </row>
    <row r="10387" spans="2:41" ht="14.5" hidden="1" x14ac:dyDescent="0.35">
      <c r="B10387" s="45" t="s">
        <v>3314</v>
      </c>
      <c r="C10387" s="54">
        <v>913096</v>
      </c>
      <c r="D10387" s="54">
        <v>913096</v>
      </c>
      <c r="E10387" s="60" t="s">
        <v>3236</v>
      </c>
      <c r="F10387" s="73">
        <v>0.58333333333333337</v>
      </c>
      <c r="G10387" s="73">
        <v>0</v>
      </c>
      <c r="H10387" s="73">
        <v>0</v>
      </c>
      <c r="I10387" s="73">
        <v>0</v>
      </c>
      <c r="J10387" s="272" t="s">
        <v>4231</v>
      </c>
      <c r="AL10387" s="144">
        <v>0.58333333333333337</v>
      </c>
      <c r="AM10387" s="144">
        <v>0</v>
      </c>
      <c r="AN10387" s="144">
        <v>0</v>
      </c>
      <c r="AO10387" s="145">
        <v>0</v>
      </c>
    </row>
    <row r="10388" spans="2:41" ht="14.5" hidden="1" x14ac:dyDescent="0.35">
      <c r="B10388" s="45" t="s">
        <v>3314</v>
      </c>
      <c r="C10388" s="54">
        <v>913110</v>
      </c>
      <c r="D10388" s="54">
        <v>913110</v>
      </c>
      <c r="E10388" s="60" t="s">
        <v>3236</v>
      </c>
      <c r="F10388" s="73">
        <v>0.58333333333333337</v>
      </c>
      <c r="G10388" s="73">
        <v>0</v>
      </c>
      <c r="H10388" s="73">
        <v>0</v>
      </c>
      <c r="I10388" s="73">
        <v>0</v>
      </c>
      <c r="J10388" s="272" t="s">
        <v>4231</v>
      </c>
      <c r="AL10388" s="144">
        <v>0.58333333333333337</v>
      </c>
      <c r="AM10388" s="144">
        <v>0</v>
      </c>
      <c r="AN10388" s="144">
        <v>0</v>
      </c>
      <c r="AO10388" s="145">
        <v>0</v>
      </c>
    </row>
    <row r="10389" spans="2:41" ht="14.5" hidden="1" x14ac:dyDescent="0.35">
      <c r="B10389" s="45" t="s">
        <v>3314</v>
      </c>
      <c r="C10389" s="54">
        <v>913453</v>
      </c>
      <c r="D10389" s="54">
        <v>913453</v>
      </c>
      <c r="E10389" s="60" t="s">
        <v>3236</v>
      </c>
      <c r="F10389" s="73">
        <v>0.58333333333333337</v>
      </c>
      <c r="G10389" s="73">
        <v>0</v>
      </c>
      <c r="H10389" s="73">
        <v>0</v>
      </c>
      <c r="I10389" s="73">
        <v>0</v>
      </c>
      <c r="J10389" s="272" t="s">
        <v>4231</v>
      </c>
      <c r="AL10389" s="144">
        <v>0.58333333333333337</v>
      </c>
      <c r="AM10389" s="144">
        <v>0</v>
      </c>
      <c r="AN10389" s="144">
        <v>0</v>
      </c>
      <c r="AO10389" s="145">
        <v>0</v>
      </c>
    </row>
    <row r="10390" spans="2:41" ht="14.5" hidden="1" x14ac:dyDescent="0.35">
      <c r="B10390" s="45" t="s">
        <v>3314</v>
      </c>
      <c r="C10390" s="54">
        <v>913471</v>
      </c>
      <c r="D10390" s="54">
        <v>913471</v>
      </c>
      <c r="E10390" s="60" t="s">
        <v>3236</v>
      </c>
      <c r="F10390" s="73">
        <v>0.58333333333333337</v>
      </c>
      <c r="G10390" s="73">
        <v>0</v>
      </c>
      <c r="H10390" s="73">
        <v>0</v>
      </c>
      <c r="I10390" s="73">
        <v>0</v>
      </c>
      <c r="J10390" s="272" t="s">
        <v>4231</v>
      </c>
      <c r="AL10390" s="144">
        <v>0.58333333333333337</v>
      </c>
      <c r="AM10390" s="144">
        <v>0</v>
      </c>
      <c r="AN10390" s="144">
        <v>0</v>
      </c>
      <c r="AO10390" s="145">
        <v>0</v>
      </c>
    </row>
    <row r="10391" spans="2:41" ht="14.5" hidden="1" x14ac:dyDescent="0.35">
      <c r="B10391" s="45" t="s">
        <v>3314</v>
      </c>
      <c r="C10391" s="54">
        <v>913473</v>
      </c>
      <c r="D10391" s="54">
        <v>913473</v>
      </c>
      <c r="E10391" s="60" t="s">
        <v>3236</v>
      </c>
      <c r="F10391" s="73">
        <v>0.58333333333333337</v>
      </c>
      <c r="G10391" s="73">
        <v>0</v>
      </c>
      <c r="H10391" s="73">
        <v>0</v>
      </c>
      <c r="I10391" s="73">
        <v>0</v>
      </c>
      <c r="J10391" s="272" t="s">
        <v>4231</v>
      </c>
      <c r="AL10391" s="144">
        <v>0.58333333333333337</v>
      </c>
      <c r="AM10391" s="144">
        <v>0</v>
      </c>
      <c r="AN10391" s="144">
        <v>0</v>
      </c>
      <c r="AO10391" s="145">
        <v>0</v>
      </c>
    </row>
    <row r="10392" spans="2:41" ht="14.5" hidden="1" x14ac:dyDescent="0.35">
      <c r="B10392" s="45" t="s">
        <v>3314</v>
      </c>
      <c r="C10392" s="54">
        <v>913482</v>
      </c>
      <c r="D10392" s="54">
        <v>913482</v>
      </c>
      <c r="E10392" s="60" t="s">
        <v>3236</v>
      </c>
      <c r="F10392" s="73">
        <v>0.58333333333333337</v>
      </c>
      <c r="G10392" s="73">
        <v>0</v>
      </c>
      <c r="H10392" s="73">
        <v>0</v>
      </c>
      <c r="I10392" s="73">
        <v>0</v>
      </c>
      <c r="J10392" s="272" t="s">
        <v>4231</v>
      </c>
      <c r="AL10392" s="144">
        <v>0.58333333333333337</v>
      </c>
      <c r="AM10392" s="144">
        <v>0</v>
      </c>
      <c r="AN10392" s="144">
        <v>0</v>
      </c>
      <c r="AO10392" s="145">
        <v>0</v>
      </c>
    </row>
    <row r="10393" spans="2:41" ht="14.5" hidden="1" x14ac:dyDescent="0.35">
      <c r="B10393" s="45" t="s">
        <v>3314</v>
      </c>
      <c r="C10393" s="54">
        <v>913492</v>
      </c>
      <c r="D10393" s="54">
        <v>913492</v>
      </c>
      <c r="E10393" s="60" t="s">
        <v>3236</v>
      </c>
      <c r="F10393" s="73">
        <v>0.58333333333333337</v>
      </c>
      <c r="G10393" s="73">
        <v>0</v>
      </c>
      <c r="H10393" s="73">
        <v>0</v>
      </c>
      <c r="I10393" s="73">
        <v>0</v>
      </c>
      <c r="J10393" s="272" t="s">
        <v>4231</v>
      </c>
      <c r="AL10393" s="144">
        <v>0.58333333333333337</v>
      </c>
      <c r="AM10393" s="144">
        <v>0</v>
      </c>
      <c r="AN10393" s="144">
        <v>0</v>
      </c>
      <c r="AO10393" s="145">
        <v>0</v>
      </c>
    </row>
    <row r="10394" spans="2:41" ht="14.5" hidden="1" x14ac:dyDescent="0.35">
      <c r="B10394" s="45" t="s">
        <v>3314</v>
      </c>
      <c r="C10394" s="54">
        <v>913563</v>
      </c>
      <c r="D10394" s="54">
        <v>913563</v>
      </c>
      <c r="E10394" s="60" t="s">
        <v>3236</v>
      </c>
      <c r="F10394" s="73">
        <v>0.58333333333333337</v>
      </c>
      <c r="G10394" s="73">
        <v>0</v>
      </c>
      <c r="H10394" s="73">
        <v>0</v>
      </c>
      <c r="I10394" s="73">
        <v>0</v>
      </c>
      <c r="J10394" s="272" t="s">
        <v>4231</v>
      </c>
      <c r="AL10394" s="144">
        <v>0.58333333333333337</v>
      </c>
      <c r="AM10394" s="144">
        <v>0</v>
      </c>
      <c r="AN10394" s="144">
        <v>0</v>
      </c>
      <c r="AO10394" s="145">
        <v>0</v>
      </c>
    </row>
    <row r="10395" spans="2:41" ht="14.5" hidden="1" x14ac:dyDescent="0.35">
      <c r="B10395" s="45" t="s">
        <v>3314</v>
      </c>
      <c r="C10395" s="54">
        <v>913594</v>
      </c>
      <c r="D10395" s="54">
        <v>913594</v>
      </c>
      <c r="E10395" s="60" t="s">
        <v>3236</v>
      </c>
      <c r="F10395" s="73">
        <v>0.58333333333333337</v>
      </c>
      <c r="G10395" s="73">
        <v>0</v>
      </c>
      <c r="H10395" s="73">
        <v>0</v>
      </c>
      <c r="I10395" s="73">
        <v>0</v>
      </c>
      <c r="J10395" s="272" t="s">
        <v>4231</v>
      </c>
      <c r="AL10395" s="144">
        <v>0.58333333333333337</v>
      </c>
      <c r="AM10395" s="144">
        <v>0</v>
      </c>
      <c r="AN10395" s="144">
        <v>0</v>
      </c>
      <c r="AO10395" s="145">
        <v>0</v>
      </c>
    </row>
    <row r="10396" spans="2:41" ht="14.5" hidden="1" x14ac:dyDescent="0.35">
      <c r="B10396" s="45" t="s">
        <v>3314</v>
      </c>
      <c r="C10396" s="54">
        <v>913657</v>
      </c>
      <c r="D10396" s="54">
        <v>913657</v>
      </c>
      <c r="E10396" s="60" t="s">
        <v>3236</v>
      </c>
      <c r="F10396" s="73">
        <v>0.58333333333333337</v>
      </c>
      <c r="G10396" s="73">
        <v>0</v>
      </c>
      <c r="H10396" s="73">
        <v>0</v>
      </c>
      <c r="I10396" s="73">
        <v>0</v>
      </c>
      <c r="J10396" s="272" t="s">
        <v>4231</v>
      </c>
      <c r="AL10396" s="144">
        <v>0.58333333333333337</v>
      </c>
      <c r="AM10396" s="144">
        <v>0</v>
      </c>
      <c r="AN10396" s="144">
        <v>0</v>
      </c>
      <c r="AO10396" s="145">
        <v>0</v>
      </c>
    </row>
    <row r="10397" spans="2:41" ht="14.5" hidden="1" x14ac:dyDescent="0.35">
      <c r="B10397" s="45" t="s">
        <v>3314</v>
      </c>
      <c r="C10397" s="54">
        <v>982020</v>
      </c>
      <c r="D10397" s="54">
        <v>982020</v>
      </c>
      <c r="E10397" s="60" t="s">
        <v>3236</v>
      </c>
      <c r="F10397" s="73">
        <v>0.58333333333333337</v>
      </c>
      <c r="G10397" s="73">
        <v>0</v>
      </c>
      <c r="H10397" s="73">
        <v>0</v>
      </c>
      <c r="I10397" s="73">
        <v>0</v>
      </c>
      <c r="J10397" s="272" t="s">
        <v>4231</v>
      </c>
      <c r="AL10397" s="144">
        <v>0.58333333333333337</v>
      </c>
      <c r="AM10397" s="144">
        <v>0</v>
      </c>
      <c r="AN10397" s="144">
        <v>0</v>
      </c>
      <c r="AO10397" s="145">
        <v>0</v>
      </c>
    </row>
    <row r="10398" spans="2:41" ht="14.5" hidden="1" x14ac:dyDescent="0.35">
      <c r="B10398" s="45" t="s">
        <v>3314</v>
      </c>
      <c r="C10398" s="54">
        <v>982024</v>
      </c>
      <c r="D10398" s="54">
        <v>982024</v>
      </c>
      <c r="E10398" s="60" t="s">
        <v>3236</v>
      </c>
      <c r="F10398" s="73">
        <v>0.58333333333333337</v>
      </c>
      <c r="G10398" s="73">
        <v>0</v>
      </c>
      <c r="H10398" s="73">
        <v>0</v>
      </c>
      <c r="I10398" s="73">
        <v>0</v>
      </c>
      <c r="J10398" s="272" t="s">
        <v>4231</v>
      </c>
      <c r="AL10398" s="144">
        <v>0.58333333333333337</v>
      </c>
      <c r="AM10398" s="144">
        <v>0</v>
      </c>
      <c r="AN10398" s="144">
        <v>0</v>
      </c>
      <c r="AO10398" s="145">
        <v>0</v>
      </c>
    </row>
    <row r="10399" spans="2:41" ht="14.5" hidden="1" x14ac:dyDescent="0.35">
      <c r="B10399" s="45" t="s">
        <v>3314</v>
      </c>
      <c r="C10399" s="54">
        <v>982026</v>
      </c>
      <c r="D10399" s="54">
        <v>982029</v>
      </c>
      <c r="E10399" s="60" t="s">
        <v>3236</v>
      </c>
      <c r="F10399" s="73">
        <v>0.58333333333333337</v>
      </c>
      <c r="G10399" s="73">
        <v>0</v>
      </c>
      <c r="H10399" s="73">
        <v>0</v>
      </c>
      <c r="I10399" s="73">
        <v>0</v>
      </c>
      <c r="J10399" s="272" t="s">
        <v>4231</v>
      </c>
      <c r="AL10399" s="144">
        <v>0.58333333333333337</v>
      </c>
      <c r="AM10399" s="144">
        <v>0</v>
      </c>
      <c r="AN10399" s="144">
        <v>0</v>
      </c>
      <c r="AO10399" s="145">
        <v>0</v>
      </c>
    </row>
    <row r="10400" spans="2:41" ht="14.5" hidden="1" x14ac:dyDescent="0.35">
      <c r="B10400" s="45" t="s">
        <v>3314</v>
      </c>
      <c r="C10400" s="54">
        <v>982208</v>
      </c>
      <c r="D10400" s="54">
        <v>982208</v>
      </c>
      <c r="E10400" s="60" t="s">
        <v>3236</v>
      </c>
      <c r="F10400" s="73">
        <v>0.58333333333333337</v>
      </c>
      <c r="G10400" s="73">
        <v>0</v>
      </c>
      <c r="H10400" s="73">
        <v>0</v>
      </c>
      <c r="I10400" s="73">
        <v>0</v>
      </c>
      <c r="J10400" s="272" t="s">
        <v>4231</v>
      </c>
      <c r="AL10400" s="144">
        <v>0.58333333333333337</v>
      </c>
      <c r="AM10400" s="144">
        <v>0</v>
      </c>
      <c r="AN10400" s="144">
        <v>0</v>
      </c>
      <c r="AO10400" s="145">
        <v>0</v>
      </c>
    </row>
    <row r="10401" spans="2:41" ht="14.5" hidden="1" x14ac:dyDescent="0.35">
      <c r="B10401" s="45" t="s">
        <v>3314</v>
      </c>
      <c r="C10401" s="54">
        <v>982292</v>
      </c>
      <c r="D10401" s="54">
        <v>982292</v>
      </c>
      <c r="E10401" s="60" t="s">
        <v>3236</v>
      </c>
      <c r="F10401" s="73">
        <v>0.58333333333333337</v>
      </c>
      <c r="G10401" s="73">
        <v>0</v>
      </c>
      <c r="H10401" s="73">
        <v>0</v>
      </c>
      <c r="I10401" s="73">
        <v>0</v>
      </c>
      <c r="J10401" s="272" t="s">
        <v>4231</v>
      </c>
      <c r="AL10401" s="144">
        <v>0.58333333333333337</v>
      </c>
      <c r="AM10401" s="144">
        <v>0</v>
      </c>
      <c r="AN10401" s="144">
        <v>0</v>
      </c>
      <c r="AO10401" s="145">
        <v>0</v>
      </c>
    </row>
    <row r="10402" spans="2:41" ht="14.5" hidden="1" x14ac:dyDescent="0.35">
      <c r="B10402" s="45" t="s">
        <v>3314</v>
      </c>
      <c r="C10402" s="54">
        <v>982496</v>
      </c>
      <c r="D10402" s="54">
        <v>982496</v>
      </c>
      <c r="E10402" s="60" t="s">
        <v>3236</v>
      </c>
      <c r="F10402" s="73">
        <v>0.58333333333333337</v>
      </c>
      <c r="G10402" s="73">
        <v>0</v>
      </c>
      <c r="H10402" s="73">
        <v>0</v>
      </c>
      <c r="I10402" s="73">
        <v>0</v>
      </c>
      <c r="J10402" s="272" t="s">
        <v>4231</v>
      </c>
      <c r="AL10402" s="144">
        <v>0.58333333333333337</v>
      </c>
      <c r="AM10402" s="144">
        <v>0</v>
      </c>
      <c r="AN10402" s="144">
        <v>0</v>
      </c>
      <c r="AO10402" s="145">
        <v>0</v>
      </c>
    </row>
    <row r="10403" spans="2:41" ht="14.5" hidden="1" x14ac:dyDescent="0.35">
      <c r="B10403" s="45" t="s">
        <v>3314</v>
      </c>
      <c r="C10403" s="54">
        <v>982619</v>
      </c>
      <c r="D10403" s="54">
        <v>982619</v>
      </c>
      <c r="E10403" s="60" t="s">
        <v>3236</v>
      </c>
      <c r="F10403" s="73">
        <v>0.58333333333333337</v>
      </c>
      <c r="G10403" s="73">
        <v>0</v>
      </c>
      <c r="H10403" s="73">
        <v>0</v>
      </c>
      <c r="I10403" s="73">
        <v>0</v>
      </c>
      <c r="J10403" s="272" t="s">
        <v>4231</v>
      </c>
      <c r="AL10403" s="144">
        <v>0.58333333333333337</v>
      </c>
      <c r="AM10403" s="144">
        <v>0</v>
      </c>
      <c r="AN10403" s="144">
        <v>0</v>
      </c>
      <c r="AO10403" s="145">
        <v>0</v>
      </c>
    </row>
    <row r="10404" spans="2:41" ht="14.5" hidden="1" x14ac:dyDescent="0.35">
      <c r="B10404" s="45" t="s">
        <v>3314</v>
      </c>
      <c r="C10404" s="54">
        <v>982681</v>
      </c>
      <c r="D10404" s="54">
        <v>982681</v>
      </c>
      <c r="E10404" s="60" t="s">
        <v>3236</v>
      </c>
      <c r="F10404" s="73">
        <v>0.58333333333333337</v>
      </c>
      <c r="G10404" s="73">
        <v>0</v>
      </c>
      <c r="H10404" s="73">
        <v>0</v>
      </c>
      <c r="I10404" s="73">
        <v>0</v>
      </c>
      <c r="J10404" s="272" t="s">
        <v>4231</v>
      </c>
      <c r="AL10404" s="144">
        <v>0.58333333333333337</v>
      </c>
      <c r="AM10404" s="144">
        <v>0</v>
      </c>
      <c r="AN10404" s="144">
        <v>0</v>
      </c>
      <c r="AO10404" s="145">
        <v>0</v>
      </c>
    </row>
    <row r="10405" spans="2:41" ht="14.5" hidden="1" x14ac:dyDescent="0.35">
      <c r="B10405" s="45" t="s">
        <v>3314</v>
      </c>
      <c r="C10405" s="54">
        <v>982686</v>
      </c>
      <c r="D10405" s="54">
        <v>982686</v>
      </c>
      <c r="E10405" s="60" t="s">
        <v>3236</v>
      </c>
      <c r="F10405" s="73">
        <v>0.58333333333333337</v>
      </c>
      <c r="G10405" s="73">
        <v>0</v>
      </c>
      <c r="H10405" s="73">
        <v>0</v>
      </c>
      <c r="I10405" s="73">
        <v>0</v>
      </c>
      <c r="J10405" s="272" t="s">
        <v>4231</v>
      </c>
      <c r="AL10405" s="144">
        <v>0.58333333333333337</v>
      </c>
      <c r="AM10405" s="144">
        <v>0</v>
      </c>
      <c r="AN10405" s="144">
        <v>0</v>
      </c>
      <c r="AO10405" s="145">
        <v>0</v>
      </c>
    </row>
    <row r="10406" spans="2:41" ht="14.5" hidden="1" x14ac:dyDescent="0.35">
      <c r="B10406" s="45" t="s">
        <v>3314</v>
      </c>
      <c r="C10406" s="54">
        <v>982688</v>
      </c>
      <c r="D10406" s="54">
        <v>982689</v>
      </c>
      <c r="E10406" s="60" t="s">
        <v>3236</v>
      </c>
      <c r="F10406" s="73">
        <v>0.58333333333333337</v>
      </c>
      <c r="G10406" s="73">
        <v>0</v>
      </c>
      <c r="H10406" s="73">
        <v>0</v>
      </c>
      <c r="I10406" s="73">
        <v>0</v>
      </c>
      <c r="J10406" s="272" t="s">
        <v>4231</v>
      </c>
      <c r="AL10406" s="144">
        <v>0.58333333333333337</v>
      </c>
      <c r="AM10406" s="144">
        <v>0</v>
      </c>
      <c r="AN10406" s="144">
        <v>0</v>
      </c>
      <c r="AO10406" s="145">
        <v>0</v>
      </c>
    </row>
    <row r="10407" spans="2:41" ht="14.5" hidden="1" x14ac:dyDescent="0.35">
      <c r="B10407" s="45" t="s">
        <v>3314</v>
      </c>
      <c r="C10407" s="54">
        <v>982709</v>
      </c>
      <c r="D10407" s="54">
        <v>982709</v>
      </c>
      <c r="E10407" s="60" t="s">
        <v>3236</v>
      </c>
      <c r="F10407" s="73">
        <v>0.58333333333333337</v>
      </c>
      <c r="G10407" s="73">
        <v>0</v>
      </c>
      <c r="H10407" s="73">
        <v>0</v>
      </c>
      <c r="I10407" s="73">
        <v>0</v>
      </c>
      <c r="J10407" s="272" t="s">
        <v>4231</v>
      </c>
      <c r="AL10407" s="144">
        <v>0.58333333333333337</v>
      </c>
      <c r="AM10407" s="144">
        <v>0</v>
      </c>
      <c r="AN10407" s="144">
        <v>0</v>
      </c>
      <c r="AO10407" s="145">
        <v>0</v>
      </c>
    </row>
    <row r="10408" spans="2:41" ht="14.5" hidden="1" x14ac:dyDescent="0.35">
      <c r="B10408" s="45" t="s">
        <v>3314</v>
      </c>
      <c r="C10408" s="54">
        <v>982748</v>
      </c>
      <c r="D10408" s="54">
        <v>982748</v>
      </c>
      <c r="E10408" s="60" t="s">
        <v>3236</v>
      </c>
      <c r="F10408" s="73">
        <v>0.58333333333333337</v>
      </c>
      <c r="G10408" s="73">
        <v>0</v>
      </c>
      <c r="H10408" s="73">
        <v>0</v>
      </c>
      <c r="I10408" s="73">
        <v>0</v>
      </c>
      <c r="J10408" s="272" t="s">
        <v>4231</v>
      </c>
      <c r="AL10408" s="144">
        <v>0.58333333333333337</v>
      </c>
      <c r="AM10408" s="144">
        <v>0</v>
      </c>
      <c r="AN10408" s="144">
        <v>0</v>
      </c>
      <c r="AO10408" s="145">
        <v>0</v>
      </c>
    </row>
    <row r="10409" spans="2:41" ht="14.5" hidden="1" x14ac:dyDescent="0.35">
      <c r="B10409" s="45" t="s">
        <v>3314</v>
      </c>
      <c r="C10409" s="54">
        <v>982762</v>
      </c>
      <c r="D10409" s="54">
        <v>982762</v>
      </c>
      <c r="E10409" s="60" t="s">
        <v>3236</v>
      </c>
      <c r="F10409" s="73">
        <v>0.58333333333333337</v>
      </c>
      <c r="G10409" s="73">
        <v>0</v>
      </c>
      <c r="H10409" s="73">
        <v>0</v>
      </c>
      <c r="I10409" s="73">
        <v>0</v>
      </c>
      <c r="J10409" s="272" t="s">
        <v>4231</v>
      </c>
      <c r="AL10409" s="144">
        <v>0.58333333333333337</v>
      </c>
      <c r="AM10409" s="144">
        <v>0</v>
      </c>
      <c r="AN10409" s="144">
        <v>0</v>
      </c>
      <c r="AO10409" s="145">
        <v>0</v>
      </c>
    </row>
    <row r="10410" spans="2:41" ht="14.5" hidden="1" x14ac:dyDescent="0.35">
      <c r="B10410" s="45" t="s">
        <v>3314</v>
      </c>
      <c r="C10410" s="54">
        <v>982921</v>
      </c>
      <c r="D10410" s="54">
        <v>982921</v>
      </c>
      <c r="E10410" s="60" t="s">
        <v>3236</v>
      </c>
      <c r="F10410" s="73">
        <v>0.58333333333333337</v>
      </c>
      <c r="G10410" s="73">
        <v>0</v>
      </c>
      <c r="H10410" s="73">
        <v>0</v>
      </c>
      <c r="I10410" s="73">
        <v>0</v>
      </c>
      <c r="J10410" s="272" t="s">
        <v>4231</v>
      </c>
      <c r="AL10410" s="144">
        <v>0.58333333333333337</v>
      </c>
      <c r="AM10410" s="144">
        <v>0</v>
      </c>
      <c r="AN10410" s="144">
        <v>0</v>
      </c>
      <c r="AO10410" s="145">
        <v>0</v>
      </c>
    </row>
    <row r="10411" spans="2:41" ht="14.5" hidden="1" x14ac:dyDescent="0.35">
      <c r="B10411" s="45" t="s">
        <v>3314</v>
      </c>
      <c r="C10411" s="54">
        <v>982925</v>
      </c>
      <c r="D10411" s="54">
        <v>982925</v>
      </c>
      <c r="E10411" s="60" t="s">
        <v>3236</v>
      </c>
      <c r="F10411" s="73">
        <v>0.58333333333333337</v>
      </c>
      <c r="G10411" s="73">
        <v>0</v>
      </c>
      <c r="H10411" s="73">
        <v>0</v>
      </c>
      <c r="I10411" s="73">
        <v>0</v>
      </c>
      <c r="J10411" s="272" t="s">
        <v>4231</v>
      </c>
      <c r="AL10411" s="144">
        <v>0.58333333333333337</v>
      </c>
      <c r="AM10411" s="144">
        <v>0</v>
      </c>
      <c r="AN10411" s="144">
        <v>0</v>
      </c>
      <c r="AO10411" s="145">
        <v>0</v>
      </c>
    </row>
    <row r="10412" spans="2:41" ht="14.5" hidden="1" x14ac:dyDescent="0.35">
      <c r="B10412" s="45" t="s">
        <v>3314</v>
      </c>
      <c r="C10412" s="54">
        <v>982944</v>
      </c>
      <c r="D10412" s="54">
        <v>982944</v>
      </c>
      <c r="E10412" s="60" t="s">
        <v>3236</v>
      </c>
      <c r="F10412" s="73">
        <v>0.58333333333333337</v>
      </c>
      <c r="G10412" s="73">
        <v>0</v>
      </c>
      <c r="H10412" s="73">
        <v>0</v>
      </c>
      <c r="I10412" s="73">
        <v>0</v>
      </c>
      <c r="J10412" s="272" t="s">
        <v>4231</v>
      </c>
      <c r="AL10412" s="144">
        <v>0.58333333333333337</v>
      </c>
      <c r="AM10412" s="144">
        <v>0</v>
      </c>
      <c r="AN10412" s="144">
        <v>0</v>
      </c>
      <c r="AO10412" s="145">
        <v>0</v>
      </c>
    </row>
    <row r="10413" spans="2:41" ht="14.5" hidden="1" x14ac:dyDescent="0.35">
      <c r="B10413" s="45" t="s">
        <v>3314</v>
      </c>
      <c r="C10413" s="54">
        <v>982953</v>
      </c>
      <c r="D10413" s="54">
        <v>982953</v>
      </c>
      <c r="E10413" s="60" t="s">
        <v>3236</v>
      </c>
      <c r="F10413" s="73">
        <v>0.58333333333333337</v>
      </c>
      <c r="G10413" s="73">
        <v>0</v>
      </c>
      <c r="H10413" s="73">
        <v>0</v>
      </c>
      <c r="I10413" s="73">
        <v>0</v>
      </c>
      <c r="J10413" s="272" t="s">
        <v>4231</v>
      </c>
      <c r="AL10413" s="144">
        <v>0.58333333333333337</v>
      </c>
      <c r="AM10413" s="144">
        <v>0</v>
      </c>
      <c r="AN10413" s="144">
        <v>0</v>
      </c>
      <c r="AO10413" s="145">
        <v>0</v>
      </c>
    </row>
    <row r="10414" spans="2:41" ht="14.5" hidden="1" x14ac:dyDescent="0.35">
      <c r="B10414" s="45" t="s">
        <v>3314</v>
      </c>
      <c r="C10414" s="54">
        <v>983178</v>
      </c>
      <c r="D10414" s="54">
        <v>983178</v>
      </c>
      <c r="E10414" s="60" t="s">
        <v>3236</v>
      </c>
      <c r="F10414" s="73">
        <v>0.58333333333333337</v>
      </c>
      <c r="G10414" s="73">
        <v>0</v>
      </c>
      <c r="H10414" s="73">
        <v>0</v>
      </c>
      <c r="I10414" s="73">
        <v>0</v>
      </c>
      <c r="J10414" s="272" t="s">
        <v>4231</v>
      </c>
      <c r="AL10414" s="144">
        <v>0.58333333333333337</v>
      </c>
      <c r="AM10414" s="144">
        <v>0</v>
      </c>
      <c r="AN10414" s="144">
        <v>0</v>
      </c>
      <c r="AO10414" s="145">
        <v>0</v>
      </c>
    </row>
    <row r="10415" spans="2:41" ht="14.5" hidden="1" x14ac:dyDescent="0.35">
      <c r="B10415" s="45" t="s">
        <v>3314</v>
      </c>
      <c r="C10415" s="54">
        <v>983317</v>
      </c>
      <c r="D10415" s="54">
        <v>983317</v>
      </c>
      <c r="E10415" s="60" t="s">
        <v>3236</v>
      </c>
      <c r="F10415" s="73">
        <v>0.58333333333333337</v>
      </c>
      <c r="G10415" s="73">
        <v>0</v>
      </c>
      <c r="H10415" s="73">
        <v>0</v>
      </c>
      <c r="I10415" s="73">
        <v>0</v>
      </c>
      <c r="J10415" s="272" t="s">
        <v>4231</v>
      </c>
      <c r="AL10415" s="144">
        <v>0.58333333333333337</v>
      </c>
      <c r="AM10415" s="144">
        <v>0</v>
      </c>
      <c r="AN10415" s="144">
        <v>0</v>
      </c>
      <c r="AO10415" s="145">
        <v>0</v>
      </c>
    </row>
    <row r="10416" spans="2:41" ht="14.5" hidden="1" x14ac:dyDescent="0.35">
      <c r="B10416" s="45" t="s">
        <v>3314</v>
      </c>
      <c r="C10416" s="54">
        <v>983424</v>
      </c>
      <c r="D10416" s="54">
        <v>983424</v>
      </c>
      <c r="E10416" s="60" t="s">
        <v>3236</v>
      </c>
      <c r="F10416" s="73">
        <v>0.58333333333333337</v>
      </c>
      <c r="G10416" s="73">
        <v>0</v>
      </c>
      <c r="H10416" s="73">
        <v>0</v>
      </c>
      <c r="I10416" s="73">
        <v>0</v>
      </c>
      <c r="J10416" s="272" t="s">
        <v>4231</v>
      </c>
      <c r="AL10416" s="144">
        <v>0.58333333333333337</v>
      </c>
      <c r="AM10416" s="144">
        <v>0</v>
      </c>
      <c r="AN10416" s="144">
        <v>0</v>
      </c>
      <c r="AO10416" s="145">
        <v>0</v>
      </c>
    </row>
    <row r="10417" spans="2:41" ht="14.5" hidden="1" x14ac:dyDescent="0.35">
      <c r="B10417" s="45" t="s">
        <v>3314</v>
      </c>
      <c r="C10417" s="54">
        <v>983466</v>
      </c>
      <c r="D10417" s="54">
        <v>983466</v>
      </c>
      <c r="E10417" s="60" t="s">
        <v>3236</v>
      </c>
      <c r="F10417" s="73">
        <v>0.58333333333333337</v>
      </c>
      <c r="G10417" s="73">
        <v>0</v>
      </c>
      <c r="H10417" s="73">
        <v>0</v>
      </c>
      <c r="I10417" s="73">
        <v>0</v>
      </c>
      <c r="J10417" s="272" t="s">
        <v>4231</v>
      </c>
      <c r="AL10417" s="144">
        <v>0.58333333333333337</v>
      </c>
      <c r="AM10417" s="144">
        <v>0</v>
      </c>
      <c r="AN10417" s="144">
        <v>0</v>
      </c>
      <c r="AO10417" s="145">
        <v>0</v>
      </c>
    </row>
    <row r="10418" spans="2:41" ht="14.5" hidden="1" x14ac:dyDescent="0.35">
      <c r="B10418" s="45" t="s">
        <v>3314</v>
      </c>
      <c r="C10418" s="54">
        <v>983470</v>
      </c>
      <c r="D10418" s="54">
        <v>983470</v>
      </c>
      <c r="E10418" s="60" t="s">
        <v>3236</v>
      </c>
      <c r="F10418" s="73">
        <v>0.58333333333333337</v>
      </c>
      <c r="G10418" s="73">
        <v>0</v>
      </c>
      <c r="H10418" s="73">
        <v>0</v>
      </c>
      <c r="I10418" s="73">
        <v>0</v>
      </c>
      <c r="J10418" s="272" t="s">
        <v>4231</v>
      </c>
      <c r="AL10418" s="144">
        <v>0.58333333333333337</v>
      </c>
      <c r="AM10418" s="144">
        <v>0</v>
      </c>
      <c r="AN10418" s="144">
        <v>0</v>
      </c>
      <c r="AO10418" s="145">
        <v>0</v>
      </c>
    </row>
    <row r="10419" spans="2:41" ht="14.5" hidden="1" x14ac:dyDescent="0.35">
      <c r="B10419" s="45" t="s">
        <v>3314</v>
      </c>
      <c r="C10419" s="54">
        <v>983530</v>
      </c>
      <c r="D10419" s="54">
        <v>983530</v>
      </c>
      <c r="E10419" s="60" t="s">
        <v>3236</v>
      </c>
      <c r="F10419" s="73">
        <v>0.58333333333333337</v>
      </c>
      <c r="G10419" s="73">
        <v>0</v>
      </c>
      <c r="H10419" s="73">
        <v>0</v>
      </c>
      <c r="I10419" s="73">
        <v>0</v>
      </c>
      <c r="J10419" s="272" t="s">
        <v>4231</v>
      </c>
      <c r="AL10419" s="144">
        <v>0.58333333333333337</v>
      </c>
      <c r="AM10419" s="144">
        <v>0</v>
      </c>
      <c r="AN10419" s="144">
        <v>0</v>
      </c>
      <c r="AO10419" s="145">
        <v>0</v>
      </c>
    </row>
    <row r="10420" spans="2:41" ht="14.5" hidden="1" x14ac:dyDescent="0.35">
      <c r="B10420" s="45" t="s">
        <v>3314</v>
      </c>
      <c r="C10420" s="54">
        <v>983572</v>
      </c>
      <c r="D10420" s="54">
        <v>983572</v>
      </c>
      <c r="E10420" s="60" t="s">
        <v>3236</v>
      </c>
      <c r="F10420" s="73">
        <v>0.58333333333333337</v>
      </c>
      <c r="G10420" s="73">
        <v>0</v>
      </c>
      <c r="H10420" s="73">
        <v>0</v>
      </c>
      <c r="I10420" s="73">
        <v>0</v>
      </c>
      <c r="J10420" s="272" t="s">
        <v>4231</v>
      </c>
      <c r="AL10420" s="144">
        <v>0.58333333333333337</v>
      </c>
      <c r="AM10420" s="144">
        <v>0</v>
      </c>
      <c r="AN10420" s="144">
        <v>0</v>
      </c>
      <c r="AO10420" s="145">
        <v>0</v>
      </c>
    </row>
    <row r="10421" spans="2:41" ht="14.5" hidden="1" x14ac:dyDescent="0.35">
      <c r="B10421" s="45" t="s">
        <v>3314</v>
      </c>
      <c r="C10421" s="54">
        <v>983621</v>
      </c>
      <c r="D10421" s="54">
        <v>983621</v>
      </c>
      <c r="E10421" s="60" t="s">
        <v>3236</v>
      </c>
      <c r="F10421" s="73">
        <v>0.58333333333333337</v>
      </c>
      <c r="G10421" s="73">
        <v>0</v>
      </c>
      <c r="H10421" s="73">
        <v>0</v>
      </c>
      <c r="I10421" s="73">
        <v>0</v>
      </c>
      <c r="J10421" s="272" t="s">
        <v>4231</v>
      </c>
      <c r="AL10421" s="144">
        <v>0.58333333333333337</v>
      </c>
      <c r="AM10421" s="144">
        <v>0</v>
      </c>
      <c r="AN10421" s="144">
        <v>0</v>
      </c>
      <c r="AO10421" s="145">
        <v>0</v>
      </c>
    </row>
    <row r="10422" spans="2:41" ht="14.5" hidden="1" x14ac:dyDescent="0.35">
      <c r="B10422" s="45" t="s">
        <v>3314</v>
      </c>
      <c r="C10422" s="54">
        <v>983628</v>
      </c>
      <c r="D10422" s="54">
        <v>983628</v>
      </c>
      <c r="E10422" s="60" t="s">
        <v>3236</v>
      </c>
      <c r="F10422" s="73">
        <v>0.58333333333333337</v>
      </c>
      <c r="G10422" s="73">
        <v>0</v>
      </c>
      <c r="H10422" s="73">
        <v>0</v>
      </c>
      <c r="I10422" s="73">
        <v>0</v>
      </c>
      <c r="J10422" s="272" t="s">
        <v>4231</v>
      </c>
      <c r="AL10422" s="144">
        <v>0.58333333333333337</v>
      </c>
      <c r="AM10422" s="144">
        <v>0</v>
      </c>
      <c r="AN10422" s="144">
        <v>0</v>
      </c>
      <c r="AO10422" s="145">
        <v>0</v>
      </c>
    </row>
    <row r="10423" spans="2:41" ht="14.5" hidden="1" x14ac:dyDescent="0.35">
      <c r="B10423" s="45" t="s">
        <v>3314</v>
      </c>
      <c r="C10423" s="54">
        <v>983754</v>
      </c>
      <c r="D10423" s="54">
        <v>983754</v>
      </c>
      <c r="E10423" s="60" t="s">
        <v>3236</v>
      </c>
      <c r="F10423" s="73">
        <v>0.58333333333333337</v>
      </c>
      <c r="G10423" s="73">
        <v>0</v>
      </c>
      <c r="H10423" s="73">
        <v>0</v>
      </c>
      <c r="I10423" s="73">
        <v>0</v>
      </c>
      <c r="J10423" s="272" t="s">
        <v>4231</v>
      </c>
      <c r="AL10423" s="144">
        <v>0.58333333333333337</v>
      </c>
      <c r="AM10423" s="144">
        <v>0</v>
      </c>
      <c r="AN10423" s="144">
        <v>0</v>
      </c>
      <c r="AO10423" s="145">
        <v>0</v>
      </c>
    </row>
    <row r="10424" spans="2:41" ht="14.5" hidden="1" x14ac:dyDescent="0.35">
      <c r="B10424" s="45" t="s">
        <v>3314</v>
      </c>
      <c r="C10424" s="54">
        <v>983756</v>
      </c>
      <c r="D10424" s="54">
        <v>983756</v>
      </c>
      <c r="E10424" s="60" t="s">
        <v>3236</v>
      </c>
      <c r="F10424" s="73">
        <v>0.58333333333333337</v>
      </c>
      <c r="G10424" s="73">
        <v>0</v>
      </c>
      <c r="H10424" s="73">
        <v>0</v>
      </c>
      <c r="I10424" s="73">
        <v>0</v>
      </c>
      <c r="J10424" s="272" t="s">
        <v>4231</v>
      </c>
      <c r="AL10424" s="144">
        <v>0.58333333333333337</v>
      </c>
      <c r="AM10424" s="144">
        <v>0</v>
      </c>
      <c r="AN10424" s="144">
        <v>0</v>
      </c>
      <c r="AO10424" s="145">
        <v>0</v>
      </c>
    </row>
    <row r="10425" spans="2:41" ht="14.5" hidden="1" x14ac:dyDescent="0.35">
      <c r="B10425" s="45" t="s">
        <v>3314</v>
      </c>
      <c r="C10425" s="54">
        <v>983775</v>
      </c>
      <c r="D10425" s="54">
        <v>983775</v>
      </c>
      <c r="E10425" s="60" t="s">
        <v>3236</v>
      </c>
      <c r="F10425" s="73">
        <v>0.58333333333333337</v>
      </c>
      <c r="G10425" s="73">
        <v>0</v>
      </c>
      <c r="H10425" s="73">
        <v>0</v>
      </c>
      <c r="I10425" s="73">
        <v>0</v>
      </c>
      <c r="J10425" s="272" t="s">
        <v>4231</v>
      </c>
      <c r="AL10425" s="144">
        <v>0.58333333333333337</v>
      </c>
      <c r="AM10425" s="144">
        <v>0</v>
      </c>
      <c r="AN10425" s="144">
        <v>0</v>
      </c>
      <c r="AO10425" s="145">
        <v>0</v>
      </c>
    </row>
    <row r="10426" spans="2:41" ht="14.5" hidden="1" x14ac:dyDescent="0.35">
      <c r="B10426" s="45" t="s">
        <v>3314</v>
      </c>
      <c r="C10426" s="54">
        <v>983861</v>
      </c>
      <c r="D10426" s="54">
        <v>983863</v>
      </c>
      <c r="E10426" s="60" t="s">
        <v>3236</v>
      </c>
      <c r="F10426" s="73">
        <v>0.58333333333333337</v>
      </c>
      <c r="G10426" s="73">
        <v>0</v>
      </c>
      <c r="H10426" s="73">
        <v>0</v>
      </c>
      <c r="I10426" s="73">
        <v>0</v>
      </c>
      <c r="J10426" s="272" t="s">
        <v>4231</v>
      </c>
      <c r="AL10426" s="144">
        <v>0.58333333333333337</v>
      </c>
      <c r="AM10426" s="144">
        <v>0</v>
      </c>
      <c r="AN10426" s="144">
        <v>0</v>
      </c>
      <c r="AO10426" s="145">
        <v>0</v>
      </c>
    </row>
    <row r="10427" spans="2:41" ht="14.5" hidden="1" x14ac:dyDescent="0.35">
      <c r="B10427" s="45" t="s">
        <v>3314</v>
      </c>
      <c r="C10427" s="54">
        <v>983899</v>
      </c>
      <c r="D10427" s="54">
        <v>983899</v>
      </c>
      <c r="E10427" s="60" t="s">
        <v>3236</v>
      </c>
      <c r="F10427" s="73">
        <v>0.58333333333333337</v>
      </c>
      <c r="G10427" s="73">
        <v>0</v>
      </c>
      <c r="H10427" s="73">
        <v>0</v>
      </c>
      <c r="I10427" s="73">
        <v>0</v>
      </c>
      <c r="J10427" s="272" t="s">
        <v>4231</v>
      </c>
      <c r="AL10427" s="144">
        <v>0.58333333333333337</v>
      </c>
      <c r="AM10427" s="144">
        <v>0</v>
      </c>
      <c r="AN10427" s="144">
        <v>0</v>
      </c>
      <c r="AO10427" s="145">
        <v>0</v>
      </c>
    </row>
    <row r="10428" spans="2:41" ht="14.5" hidden="1" x14ac:dyDescent="0.35">
      <c r="B10428" s="45" t="s">
        <v>3314</v>
      </c>
      <c r="C10428" s="54">
        <v>983928</v>
      </c>
      <c r="D10428" s="54">
        <v>983928</v>
      </c>
      <c r="E10428" s="60" t="s">
        <v>3236</v>
      </c>
      <c r="F10428" s="73">
        <v>0.58333333333333337</v>
      </c>
      <c r="G10428" s="73">
        <v>0</v>
      </c>
      <c r="H10428" s="73">
        <v>0</v>
      </c>
      <c r="I10428" s="73">
        <v>0</v>
      </c>
      <c r="J10428" s="272" t="s">
        <v>4231</v>
      </c>
      <c r="AL10428" s="144">
        <v>0.58333333333333337</v>
      </c>
      <c r="AM10428" s="144">
        <v>0</v>
      </c>
      <c r="AN10428" s="144">
        <v>0</v>
      </c>
      <c r="AO10428" s="145">
        <v>0</v>
      </c>
    </row>
    <row r="10429" spans="2:41" ht="14.5" hidden="1" x14ac:dyDescent="0.35">
      <c r="B10429" s="45" t="s">
        <v>3314</v>
      </c>
      <c r="C10429" s="54">
        <v>984064</v>
      </c>
      <c r="D10429" s="54">
        <v>984064</v>
      </c>
      <c r="E10429" s="60" t="s">
        <v>3236</v>
      </c>
      <c r="F10429" s="73">
        <v>0.58333333333333337</v>
      </c>
      <c r="G10429" s="73">
        <v>0</v>
      </c>
      <c r="H10429" s="73">
        <v>0</v>
      </c>
      <c r="I10429" s="73">
        <v>0</v>
      </c>
      <c r="J10429" s="272" t="s">
        <v>4231</v>
      </c>
      <c r="AL10429" s="144">
        <v>0.58333333333333337</v>
      </c>
      <c r="AM10429" s="144">
        <v>0</v>
      </c>
      <c r="AN10429" s="144">
        <v>0</v>
      </c>
      <c r="AO10429" s="145">
        <v>0</v>
      </c>
    </row>
    <row r="10430" spans="2:41" ht="14.5" hidden="1" x14ac:dyDescent="0.35">
      <c r="B10430" s="45" t="s">
        <v>3314</v>
      </c>
      <c r="C10430" s="54">
        <v>984174</v>
      </c>
      <c r="D10430" s="54">
        <v>984174</v>
      </c>
      <c r="E10430" s="60" t="s">
        <v>3236</v>
      </c>
      <c r="F10430" s="73">
        <v>0.58333333333333337</v>
      </c>
      <c r="G10430" s="73">
        <v>0</v>
      </c>
      <c r="H10430" s="73">
        <v>0</v>
      </c>
      <c r="I10430" s="73">
        <v>0</v>
      </c>
      <c r="J10430" s="272" t="s">
        <v>4231</v>
      </c>
      <c r="AL10430" s="144">
        <v>0.58333333333333337</v>
      </c>
      <c r="AM10430" s="144">
        <v>0</v>
      </c>
      <c r="AN10430" s="144">
        <v>0</v>
      </c>
      <c r="AO10430" s="145">
        <v>0</v>
      </c>
    </row>
    <row r="10431" spans="2:41" ht="14.5" hidden="1" x14ac:dyDescent="0.35">
      <c r="B10431" s="45" t="s">
        <v>3314</v>
      </c>
      <c r="C10431" s="54">
        <v>984186</v>
      </c>
      <c r="D10431" s="54">
        <v>984186</v>
      </c>
      <c r="E10431" s="60" t="s">
        <v>3236</v>
      </c>
      <c r="F10431" s="73">
        <v>0.58333333333333337</v>
      </c>
      <c r="G10431" s="73">
        <v>0</v>
      </c>
      <c r="H10431" s="73">
        <v>0</v>
      </c>
      <c r="I10431" s="73">
        <v>0</v>
      </c>
      <c r="J10431" s="272" t="s">
        <v>4231</v>
      </c>
      <c r="AL10431" s="144">
        <v>0.58333333333333337</v>
      </c>
      <c r="AM10431" s="144">
        <v>0</v>
      </c>
      <c r="AN10431" s="144">
        <v>0</v>
      </c>
      <c r="AO10431" s="145">
        <v>0</v>
      </c>
    </row>
    <row r="10432" spans="2:41" ht="14.5" hidden="1" x14ac:dyDescent="0.35">
      <c r="B10432" s="45" t="s">
        <v>3314</v>
      </c>
      <c r="C10432" s="54">
        <v>984201</v>
      </c>
      <c r="D10432" s="54">
        <v>984201</v>
      </c>
      <c r="E10432" s="60" t="s">
        <v>3236</v>
      </c>
      <c r="F10432" s="73">
        <v>0.58333333333333337</v>
      </c>
      <c r="G10432" s="73">
        <v>0</v>
      </c>
      <c r="H10432" s="73">
        <v>0</v>
      </c>
      <c r="I10432" s="73">
        <v>0</v>
      </c>
      <c r="J10432" s="272" t="s">
        <v>4231</v>
      </c>
      <c r="AL10432" s="144">
        <v>0.58333333333333337</v>
      </c>
      <c r="AM10432" s="144">
        <v>0</v>
      </c>
      <c r="AN10432" s="144">
        <v>0</v>
      </c>
      <c r="AO10432" s="145">
        <v>0</v>
      </c>
    </row>
    <row r="10433" spans="2:41" ht="14.5" hidden="1" x14ac:dyDescent="0.35">
      <c r="B10433" s="45" t="s">
        <v>3314</v>
      </c>
      <c r="C10433" s="54">
        <v>984213</v>
      </c>
      <c r="D10433" s="54">
        <v>984213</v>
      </c>
      <c r="E10433" s="60" t="s">
        <v>3236</v>
      </c>
      <c r="F10433" s="73">
        <v>0.58333333333333337</v>
      </c>
      <c r="G10433" s="73">
        <v>0</v>
      </c>
      <c r="H10433" s="73">
        <v>0</v>
      </c>
      <c r="I10433" s="73">
        <v>0</v>
      </c>
      <c r="J10433" s="272" t="s">
        <v>4231</v>
      </c>
      <c r="AL10433" s="144">
        <v>0.58333333333333337</v>
      </c>
      <c r="AM10433" s="144">
        <v>0</v>
      </c>
      <c r="AN10433" s="144">
        <v>0</v>
      </c>
      <c r="AO10433" s="145">
        <v>0</v>
      </c>
    </row>
    <row r="10434" spans="2:41" ht="14.5" hidden="1" x14ac:dyDescent="0.35">
      <c r="B10434" s="45" t="s">
        <v>3314</v>
      </c>
      <c r="C10434" s="54">
        <v>984451</v>
      </c>
      <c r="D10434" s="54">
        <v>984452</v>
      </c>
      <c r="E10434" s="60" t="s">
        <v>3236</v>
      </c>
      <c r="F10434" s="73">
        <v>0.58333333333333337</v>
      </c>
      <c r="G10434" s="73">
        <v>0</v>
      </c>
      <c r="H10434" s="73">
        <v>0</v>
      </c>
      <c r="I10434" s="73">
        <v>0</v>
      </c>
      <c r="J10434" s="272" t="s">
        <v>4231</v>
      </c>
      <c r="AL10434" s="144">
        <v>0.58333333333333337</v>
      </c>
      <c r="AM10434" s="144">
        <v>0</v>
      </c>
      <c r="AN10434" s="144">
        <v>0</v>
      </c>
      <c r="AO10434" s="145">
        <v>0</v>
      </c>
    </row>
    <row r="10435" spans="2:41" ht="14.5" hidden="1" x14ac:dyDescent="0.35">
      <c r="B10435" s="45" t="s">
        <v>3314</v>
      </c>
      <c r="C10435" s="54">
        <v>984493</v>
      </c>
      <c r="D10435" s="54">
        <v>984493</v>
      </c>
      <c r="E10435" s="60" t="s">
        <v>3236</v>
      </c>
      <c r="F10435" s="73">
        <v>0.58333333333333337</v>
      </c>
      <c r="G10435" s="73">
        <v>0</v>
      </c>
      <c r="H10435" s="73">
        <v>0</v>
      </c>
      <c r="I10435" s="73">
        <v>0</v>
      </c>
      <c r="J10435" s="272" t="s">
        <v>4231</v>
      </c>
      <c r="AL10435" s="144">
        <v>0.58333333333333337</v>
      </c>
      <c r="AM10435" s="144">
        <v>0</v>
      </c>
      <c r="AN10435" s="144">
        <v>0</v>
      </c>
      <c r="AO10435" s="145">
        <v>0</v>
      </c>
    </row>
    <row r="10436" spans="2:41" ht="14.5" hidden="1" x14ac:dyDescent="0.35">
      <c r="B10436" s="45" t="s">
        <v>3314</v>
      </c>
      <c r="C10436" s="54">
        <v>984634</v>
      </c>
      <c r="D10436" s="54">
        <v>984634</v>
      </c>
      <c r="E10436" s="60" t="s">
        <v>3236</v>
      </c>
      <c r="F10436" s="73">
        <v>0.58333333333333337</v>
      </c>
      <c r="G10436" s="73">
        <v>0</v>
      </c>
      <c r="H10436" s="73">
        <v>0</v>
      </c>
      <c r="I10436" s="73">
        <v>0</v>
      </c>
      <c r="J10436" s="272" t="s">
        <v>4231</v>
      </c>
      <c r="AL10436" s="144">
        <v>0.58333333333333337</v>
      </c>
      <c r="AM10436" s="144">
        <v>0</v>
      </c>
      <c r="AN10436" s="144">
        <v>0</v>
      </c>
      <c r="AO10436" s="145">
        <v>0</v>
      </c>
    </row>
    <row r="10437" spans="2:41" ht="14.5" hidden="1" x14ac:dyDescent="0.35">
      <c r="B10437" s="45" t="s">
        <v>3314</v>
      </c>
      <c r="C10437" s="54">
        <v>984688</v>
      </c>
      <c r="D10437" s="54">
        <v>984688</v>
      </c>
      <c r="E10437" s="60" t="s">
        <v>3236</v>
      </c>
      <c r="F10437" s="73">
        <v>0.58333333333333337</v>
      </c>
      <c r="G10437" s="73">
        <v>0</v>
      </c>
      <c r="H10437" s="73">
        <v>0</v>
      </c>
      <c r="I10437" s="73">
        <v>0</v>
      </c>
      <c r="J10437" s="272" t="s">
        <v>4231</v>
      </c>
      <c r="AL10437" s="144">
        <v>0.58333333333333337</v>
      </c>
      <c r="AM10437" s="144">
        <v>0</v>
      </c>
      <c r="AN10437" s="144">
        <v>0</v>
      </c>
      <c r="AO10437" s="145">
        <v>0</v>
      </c>
    </row>
    <row r="10438" spans="2:41" ht="14.5" hidden="1" x14ac:dyDescent="0.35">
      <c r="B10438" s="45" t="s">
        <v>3314</v>
      </c>
      <c r="C10438" s="54">
        <v>984764</v>
      </c>
      <c r="D10438" s="54">
        <v>984764</v>
      </c>
      <c r="E10438" s="60" t="s">
        <v>3236</v>
      </c>
      <c r="F10438" s="73">
        <v>0.58333333333333337</v>
      </c>
      <c r="G10438" s="73">
        <v>0</v>
      </c>
      <c r="H10438" s="73">
        <v>0</v>
      </c>
      <c r="I10438" s="73">
        <v>0</v>
      </c>
      <c r="J10438" s="272" t="s">
        <v>4231</v>
      </c>
      <c r="AL10438" s="144">
        <v>0.58333333333333337</v>
      </c>
      <c r="AM10438" s="144">
        <v>0</v>
      </c>
      <c r="AN10438" s="144">
        <v>0</v>
      </c>
      <c r="AO10438" s="145">
        <v>0</v>
      </c>
    </row>
    <row r="10439" spans="2:41" ht="14.5" hidden="1" x14ac:dyDescent="0.35">
      <c r="B10439" s="45" t="s">
        <v>3314</v>
      </c>
      <c r="C10439" s="54">
        <v>118338</v>
      </c>
      <c r="D10439" s="54">
        <v>118338</v>
      </c>
      <c r="E10439" s="60" t="s">
        <v>3236</v>
      </c>
      <c r="F10439" s="73">
        <v>0.58333333333333337</v>
      </c>
      <c r="G10439" s="73">
        <v>0</v>
      </c>
      <c r="H10439" s="73">
        <v>0</v>
      </c>
      <c r="I10439" s="73">
        <v>0</v>
      </c>
      <c r="J10439" s="272" t="s">
        <v>4231</v>
      </c>
      <c r="AL10439" s="144">
        <v>0.58333333333333337</v>
      </c>
      <c r="AM10439" s="144">
        <v>0</v>
      </c>
      <c r="AN10439" s="144">
        <v>0</v>
      </c>
      <c r="AO10439" s="145">
        <v>0</v>
      </c>
    </row>
    <row r="10440" spans="2:41" ht="14.5" hidden="1" x14ac:dyDescent="0.35">
      <c r="B10440" s="45" t="s">
        <v>3314</v>
      </c>
      <c r="C10440" s="54">
        <v>118415</v>
      </c>
      <c r="D10440" s="54">
        <v>118415</v>
      </c>
      <c r="E10440" s="60" t="s">
        <v>3236</v>
      </c>
      <c r="F10440" s="73">
        <v>0.58333333333333337</v>
      </c>
      <c r="G10440" s="73">
        <v>0</v>
      </c>
      <c r="H10440" s="73">
        <v>0</v>
      </c>
      <c r="I10440" s="73">
        <v>0</v>
      </c>
      <c r="J10440" s="272" t="s">
        <v>4231</v>
      </c>
      <c r="AL10440" s="144">
        <v>0.58333333333333337</v>
      </c>
      <c r="AM10440" s="144">
        <v>0</v>
      </c>
      <c r="AN10440" s="144">
        <v>0</v>
      </c>
      <c r="AO10440" s="145">
        <v>0</v>
      </c>
    </row>
    <row r="10441" spans="2:41" ht="14.5" hidden="1" x14ac:dyDescent="0.35">
      <c r="B10441" s="45" t="s">
        <v>3314</v>
      </c>
      <c r="C10441" s="54">
        <v>118438</v>
      </c>
      <c r="D10441" s="54">
        <v>118438</v>
      </c>
      <c r="E10441" s="60" t="s">
        <v>3236</v>
      </c>
      <c r="F10441" s="73">
        <v>0.58333333333333337</v>
      </c>
      <c r="G10441" s="73">
        <v>0</v>
      </c>
      <c r="H10441" s="73">
        <v>0</v>
      </c>
      <c r="I10441" s="73">
        <v>0</v>
      </c>
      <c r="J10441" s="272" t="s">
        <v>4231</v>
      </c>
      <c r="AL10441" s="144">
        <v>0.58333333333333337</v>
      </c>
      <c r="AM10441" s="144">
        <v>0</v>
      </c>
      <c r="AN10441" s="144">
        <v>0</v>
      </c>
      <c r="AO10441" s="145">
        <v>0</v>
      </c>
    </row>
    <row r="10442" spans="2:41" ht="14.5" hidden="1" x14ac:dyDescent="0.35">
      <c r="B10442" s="45" t="s">
        <v>3314</v>
      </c>
      <c r="C10442" s="54">
        <v>118680</v>
      </c>
      <c r="D10442" s="54">
        <v>118680</v>
      </c>
      <c r="E10442" s="60" t="s">
        <v>3236</v>
      </c>
      <c r="F10442" s="73">
        <v>0.58333333333333337</v>
      </c>
      <c r="G10442" s="73">
        <v>0</v>
      </c>
      <c r="H10442" s="73">
        <v>0</v>
      </c>
      <c r="I10442" s="73">
        <v>0</v>
      </c>
      <c r="J10442" s="272" t="s">
        <v>4231</v>
      </c>
      <c r="AL10442" s="144">
        <v>0.58333333333333337</v>
      </c>
      <c r="AM10442" s="144">
        <v>0</v>
      </c>
      <c r="AN10442" s="144">
        <v>0</v>
      </c>
      <c r="AO10442" s="145">
        <v>0</v>
      </c>
    </row>
    <row r="10443" spans="2:41" ht="14.5" hidden="1" x14ac:dyDescent="0.35">
      <c r="B10443" s="45" t="s">
        <v>3314</v>
      </c>
      <c r="C10443" s="54">
        <v>900023</v>
      </c>
      <c r="D10443" s="54">
        <v>900023</v>
      </c>
      <c r="E10443" s="60" t="s">
        <v>3237</v>
      </c>
      <c r="F10443" s="73">
        <v>0.625</v>
      </c>
      <c r="G10443" s="73">
        <v>0</v>
      </c>
      <c r="H10443" s="73">
        <v>0</v>
      </c>
      <c r="I10443" s="73">
        <v>0</v>
      </c>
      <c r="J10443" s="272" t="s">
        <v>4231</v>
      </c>
      <c r="AL10443" s="144">
        <v>0.625</v>
      </c>
      <c r="AM10443" s="144">
        <v>0</v>
      </c>
      <c r="AN10443" s="144">
        <v>0</v>
      </c>
      <c r="AO10443" s="145">
        <v>0</v>
      </c>
    </row>
    <row r="10444" spans="2:41" ht="14.5" hidden="1" x14ac:dyDescent="0.35">
      <c r="B10444" s="45" t="s">
        <v>3314</v>
      </c>
      <c r="C10444" s="54">
        <v>900194</v>
      </c>
      <c r="D10444" s="54">
        <v>900194</v>
      </c>
      <c r="E10444" s="60" t="s">
        <v>3237</v>
      </c>
      <c r="F10444" s="73">
        <v>0.625</v>
      </c>
      <c r="G10444" s="73">
        <v>0</v>
      </c>
      <c r="H10444" s="73">
        <v>0</v>
      </c>
      <c r="I10444" s="73">
        <v>0</v>
      </c>
      <c r="J10444" s="272" t="s">
        <v>4231</v>
      </c>
      <c r="AL10444" s="144">
        <v>0.625</v>
      </c>
      <c r="AM10444" s="144">
        <v>0</v>
      </c>
      <c r="AN10444" s="144">
        <v>0</v>
      </c>
      <c r="AO10444" s="145">
        <v>0</v>
      </c>
    </row>
    <row r="10445" spans="2:41" ht="14.5" hidden="1" x14ac:dyDescent="0.35">
      <c r="B10445" s="45" t="s">
        <v>3314</v>
      </c>
      <c r="C10445" s="54">
        <v>900241</v>
      </c>
      <c r="D10445" s="54">
        <v>900241</v>
      </c>
      <c r="E10445" s="60" t="s">
        <v>3237</v>
      </c>
      <c r="F10445" s="73">
        <v>0.625</v>
      </c>
      <c r="G10445" s="73">
        <v>0</v>
      </c>
      <c r="H10445" s="73">
        <v>0</v>
      </c>
      <c r="I10445" s="73">
        <v>0</v>
      </c>
      <c r="J10445" s="272" t="s">
        <v>4231</v>
      </c>
      <c r="AL10445" s="144">
        <v>0.625</v>
      </c>
      <c r="AM10445" s="144">
        <v>0</v>
      </c>
      <c r="AN10445" s="144">
        <v>0</v>
      </c>
      <c r="AO10445" s="145">
        <v>0</v>
      </c>
    </row>
    <row r="10446" spans="2:41" ht="14.5" hidden="1" x14ac:dyDescent="0.35">
      <c r="B10446" s="45" t="s">
        <v>3314</v>
      </c>
      <c r="C10446" s="54">
        <v>900308</v>
      </c>
      <c r="D10446" s="54">
        <v>900308</v>
      </c>
      <c r="E10446" s="60" t="s">
        <v>3237</v>
      </c>
      <c r="F10446" s="73">
        <v>0.625</v>
      </c>
      <c r="G10446" s="73">
        <v>0</v>
      </c>
      <c r="H10446" s="73">
        <v>0</v>
      </c>
      <c r="I10446" s="73">
        <v>0</v>
      </c>
      <c r="J10446" s="272" t="s">
        <v>4231</v>
      </c>
      <c r="AL10446" s="144">
        <v>0.625</v>
      </c>
      <c r="AM10446" s="144">
        <v>0</v>
      </c>
      <c r="AN10446" s="144">
        <v>0</v>
      </c>
      <c r="AO10446" s="145">
        <v>0</v>
      </c>
    </row>
    <row r="10447" spans="2:41" ht="14.5" hidden="1" x14ac:dyDescent="0.35">
      <c r="B10447" s="45" t="s">
        <v>3314</v>
      </c>
      <c r="C10447" s="54">
        <v>900375</v>
      </c>
      <c r="D10447" s="54">
        <v>900375</v>
      </c>
      <c r="E10447" s="60" t="s">
        <v>3237</v>
      </c>
      <c r="F10447" s="73">
        <v>0.625</v>
      </c>
      <c r="G10447" s="73">
        <v>0</v>
      </c>
      <c r="H10447" s="73">
        <v>0</v>
      </c>
      <c r="I10447" s="73">
        <v>0</v>
      </c>
      <c r="J10447" s="272" t="s">
        <v>4231</v>
      </c>
      <c r="AL10447" s="144">
        <v>0.625</v>
      </c>
      <c r="AM10447" s="144">
        <v>0</v>
      </c>
      <c r="AN10447" s="144">
        <v>0</v>
      </c>
      <c r="AO10447" s="145">
        <v>0</v>
      </c>
    </row>
    <row r="10448" spans="2:41" ht="14.5" hidden="1" x14ac:dyDescent="0.35">
      <c r="B10448" s="45" t="s">
        <v>3314</v>
      </c>
      <c r="C10448" s="54">
        <v>900379</v>
      </c>
      <c r="D10448" s="54">
        <v>900379</v>
      </c>
      <c r="E10448" s="60" t="s">
        <v>3237</v>
      </c>
      <c r="F10448" s="73">
        <v>0.625</v>
      </c>
      <c r="G10448" s="73">
        <v>0</v>
      </c>
      <c r="H10448" s="73">
        <v>0</v>
      </c>
      <c r="I10448" s="73">
        <v>0</v>
      </c>
      <c r="J10448" s="272" t="s">
        <v>4231</v>
      </c>
      <c r="AL10448" s="144">
        <v>0.625</v>
      </c>
      <c r="AM10448" s="144">
        <v>0</v>
      </c>
      <c r="AN10448" s="144">
        <v>0</v>
      </c>
      <c r="AO10448" s="145">
        <v>0</v>
      </c>
    </row>
    <row r="10449" spans="2:41" ht="14.5" hidden="1" x14ac:dyDescent="0.35">
      <c r="B10449" s="45" t="s">
        <v>3314</v>
      </c>
      <c r="C10449" s="54">
        <v>900440</v>
      </c>
      <c r="D10449" s="54">
        <v>900440</v>
      </c>
      <c r="E10449" s="60" t="s">
        <v>3237</v>
      </c>
      <c r="F10449" s="73">
        <v>0.625</v>
      </c>
      <c r="G10449" s="73">
        <v>0</v>
      </c>
      <c r="H10449" s="73">
        <v>0</v>
      </c>
      <c r="I10449" s="73">
        <v>0</v>
      </c>
      <c r="J10449" s="272" t="s">
        <v>4231</v>
      </c>
      <c r="AL10449" s="144">
        <v>0.625</v>
      </c>
      <c r="AM10449" s="144">
        <v>0</v>
      </c>
      <c r="AN10449" s="144">
        <v>0</v>
      </c>
      <c r="AO10449" s="145">
        <v>0</v>
      </c>
    </row>
    <row r="10450" spans="2:41" ht="14.5" hidden="1" x14ac:dyDescent="0.35">
      <c r="B10450" s="45" t="s">
        <v>3314</v>
      </c>
      <c r="C10450" s="54">
        <v>900442</v>
      </c>
      <c r="D10450" s="54">
        <v>900442</v>
      </c>
      <c r="E10450" s="60" t="s">
        <v>3237</v>
      </c>
      <c r="F10450" s="73">
        <v>0.625</v>
      </c>
      <c r="G10450" s="73">
        <v>0</v>
      </c>
      <c r="H10450" s="73">
        <v>0</v>
      </c>
      <c r="I10450" s="73">
        <v>0</v>
      </c>
      <c r="J10450" s="272" t="s">
        <v>4231</v>
      </c>
      <c r="AL10450" s="144">
        <v>0.625</v>
      </c>
      <c r="AM10450" s="144">
        <v>0</v>
      </c>
      <c r="AN10450" s="144">
        <v>0</v>
      </c>
      <c r="AO10450" s="145">
        <v>0</v>
      </c>
    </row>
    <row r="10451" spans="2:41" ht="14.5" hidden="1" x14ac:dyDescent="0.35">
      <c r="B10451" s="45" t="s">
        <v>3314</v>
      </c>
      <c r="C10451" s="54">
        <v>900510</v>
      </c>
      <c r="D10451" s="54">
        <v>900510</v>
      </c>
      <c r="E10451" s="60" t="s">
        <v>3237</v>
      </c>
      <c r="F10451" s="73">
        <v>0.625</v>
      </c>
      <c r="G10451" s="73">
        <v>0</v>
      </c>
      <c r="H10451" s="73">
        <v>0</v>
      </c>
      <c r="I10451" s="73">
        <v>0</v>
      </c>
      <c r="J10451" s="272" t="s">
        <v>4231</v>
      </c>
      <c r="AL10451" s="144">
        <v>0.625</v>
      </c>
      <c r="AM10451" s="144">
        <v>0</v>
      </c>
      <c r="AN10451" s="144">
        <v>0</v>
      </c>
      <c r="AO10451" s="145">
        <v>0</v>
      </c>
    </row>
    <row r="10452" spans="2:41" ht="14.5" hidden="1" x14ac:dyDescent="0.35">
      <c r="B10452" s="45" t="s">
        <v>3314</v>
      </c>
      <c r="C10452" s="54">
        <v>900513</v>
      </c>
      <c r="D10452" s="54">
        <v>900513</v>
      </c>
      <c r="E10452" s="60" t="s">
        <v>3237</v>
      </c>
      <c r="F10452" s="73">
        <v>0.625</v>
      </c>
      <c r="G10452" s="73">
        <v>0</v>
      </c>
      <c r="H10452" s="73">
        <v>0</v>
      </c>
      <c r="I10452" s="73">
        <v>0</v>
      </c>
      <c r="J10452" s="272" t="s">
        <v>4231</v>
      </c>
      <c r="AL10452" s="144">
        <v>0.625</v>
      </c>
      <c r="AM10452" s="144">
        <v>0</v>
      </c>
      <c r="AN10452" s="144">
        <v>0</v>
      </c>
      <c r="AO10452" s="145">
        <v>0</v>
      </c>
    </row>
    <row r="10453" spans="2:41" ht="14.5" hidden="1" x14ac:dyDescent="0.35">
      <c r="B10453" s="45" t="s">
        <v>3314</v>
      </c>
      <c r="C10453" s="54">
        <v>900516</v>
      </c>
      <c r="D10453" s="54">
        <v>900517</v>
      </c>
      <c r="E10453" s="60" t="s">
        <v>3237</v>
      </c>
      <c r="F10453" s="73">
        <v>0.625</v>
      </c>
      <c r="G10453" s="73">
        <v>0</v>
      </c>
      <c r="H10453" s="73">
        <v>0</v>
      </c>
      <c r="I10453" s="73">
        <v>0</v>
      </c>
      <c r="J10453" s="272" t="s">
        <v>4231</v>
      </c>
      <c r="AL10453" s="144">
        <v>0.625</v>
      </c>
      <c r="AM10453" s="144">
        <v>0</v>
      </c>
      <c r="AN10453" s="144">
        <v>0</v>
      </c>
      <c r="AO10453" s="145">
        <v>0</v>
      </c>
    </row>
    <row r="10454" spans="2:41" ht="14.5" hidden="1" x14ac:dyDescent="0.35">
      <c r="B10454" s="45" t="s">
        <v>3314</v>
      </c>
      <c r="C10454" s="54">
        <v>900519</v>
      </c>
      <c r="D10454" s="54">
        <v>900519</v>
      </c>
      <c r="E10454" s="60" t="s">
        <v>3237</v>
      </c>
      <c r="F10454" s="73">
        <v>0.625</v>
      </c>
      <c r="G10454" s="73">
        <v>0</v>
      </c>
      <c r="H10454" s="73">
        <v>0</v>
      </c>
      <c r="I10454" s="73">
        <v>0</v>
      </c>
      <c r="J10454" s="272" t="s">
        <v>4231</v>
      </c>
      <c r="AL10454" s="144">
        <v>0.625</v>
      </c>
      <c r="AM10454" s="144">
        <v>0</v>
      </c>
      <c r="AN10454" s="144">
        <v>0</v>
      </c>
      <c r="AO10454" s="145">
        <v>0</v>
      </c>
    </row>
    <row r="10455" spans="2:41" ht="14.5" hidden="1" x14ac:dyDescent="0.35">
      <c r="B10455" s="45" t="s">
        <v>3314</v>
      </c>
      <c r="C10455" s="54">
        <v>900591</v>
      </c>
      <c r="D10455" s="54">
        <v>900593</v>
      </c>
      <c r="E10455" s="60" t="s">
        <v>3237</v>
      </c>
      <c r="F10455" s="73">
        <v>0.625</v>
      </c>
      <c r="G10455" s="73">
        <v>0</v>
      </c>
      <c r="H10455" s="73">
        <v>0</v>
      </c>
      <c r="I10455" s="73">
        <v>0</v>
      </c>
      <c r="J10455" s="272" t="s">
        <v>4231</v>
      </c>
      <c r="AL10455" s="144">
        <v>0.625</v>
      </c>
      <c r="AM10455" s="144">
        <v>0</v>
      </c>
      <c r="AN10455" s="144">
        <v>0</v>
      </c>
      <c r="AO10455" s="145">
        <v>0</v>
      </c>
    </row>
    <row r="10456" spans="2:41" ht="14.5" hidden="1" x14ac:dyDescent="0.35">
      <c r="B10456" s="45" t="s">
        <v>3314</v>
      </c>
      <c r="C10456" s="54">
        <v>900595</v>
      </c>
      <c r="D10456" s="54">
        <v>900596</v>
      </c>
      <c r="E10456" s="60" t="s">
        <v>3237</v>
      </c>
      <c r="F10456" s="73">
        <v>0.625</v>
      </c>
      <c r="G10456" s="73">
        <v>0</v>
      </c>
      <c r="H10456" s="73">
        <v>0</v>
      </c>
      <c r="I10456" s="73">
        <v>0</v>
      </c>
      <c r="J10456" s="272" t="s">
        <v>4231</v>
      </c>
      <c r="AL10456" s="144">
        <v>0.625</v>
      </c>
      <c r="AM10456" s="144">
        <v>0</v>
      </c>
      <c r="AN10456" s="144">
        <v>0</v>
      </c>
      <c r="AO10456" s="145">
        <v>0</v>
      </c>
    </row>
    <row r="10457" spans="2:41" ht="14.5" hidden="1" x14ac:dyDescent="0.35">
      <c r="B10457" s="45" t="s">
        <v>3314</v>
      </c>
      <c r="C10457" s="54">
        <v>900697</v>
      </c>
      <c r="D10457" s="54">
        <v>900697</v>
      </c>
      <c r="E10457" s="60" t="s">
        <v>3237</v>
      </c>
      <c r="F10457" s="73">
        <v>0.625</v>
      </c>
      <c r="G10457" s="73">
        <v>0</v>
      </c>
      <c r="H10457" s="73">
        <v>0</v>
      </c>
      <c r="I10457" s="73">
        <v>0</v>
      </c>
      <c r="J10457" s="272" t="s">
        <v>4231</v>
      </c>
      <c r="AL10457" s="144">
        <v>0.625</v>
      </c>
      <c r="AM10457" s="144">
        <v>0</v>
      </c>
      <c r="AN10457" s="144">
        <v>0</v>
      </c>
      <c r="AO10457" s="145">
        <v>0</v>
      </c>
    </row>
    <row r="10458" spans="2:41" ht="14.5" hidden="1" x14ac:dyDescent="0.35">
      <c r="B10458" s="45" t="s">
        <v>3314</v>
      </c>
      <c r="C10458" s="54">
        <v>900705</v>
      </c>
      <c r="D10458" s="54">
        <v>900705</v>
      </c>
      <c r="E10458" s="60" t="s">
        <v>3237</v>
      </c>
      <c r="F10458" s="73">
        <v>0.625</v>
      </c>
      <c r="G10458" s="73">
        <v>0</v>
      </c>
      <c r="H10458" s="73">
        <v>0</v>
      </c>
      <c r="I10458" s="73">
        <v>0</v>
      </c>
      <c r="J10458" s="272" t="s">
        <v>4231</v>
      </c>
      <c r="AL10458" s="144">
        <v>0.625</v>
      </c>
      <c r="AM10458" s="144">
        <v>0</v>
      </c>
      <c r="AN10458" s="144">
        <v>0</v>
      </c>
      <c r="AO10458" s="145">
        <v>0</v>
      </c>
    </row>
    <row r="10459" spans="2:41" ht="14.5" hidden="1" x14ac:dyDescent="0.35">
      <c r="B10459" s="45" t="s">
        <v>3314</v>
      </c>
      <c r="C10459" s="54">
        <v>900712</v>
      </c>
      <c r="D10459" s="54">
        <v>900712</v>
      </c>
      <c r="E10459" s="60" t="s">
        <v>3237</v>
      </c>
      <c r="F10459" s="73">
        <v>0.625</v>
      </c>
      <c r="G10459" s="73">
        <v>0</v>
      </c>
      <c r="H10459" s="73">
        <v>0</v>
      </c>
      <c r="I10459" s="73">
        <v>0</v>
      </c>
      <c r="J10459" s="272" t="s">
        <v>4231</v>
      </c>
      <c r="AL10459" s="144">
        <v>0.625</v>
      </c>
      <c r="AM10459" s="144">
        <v>0</v>
      </c>
      <c r="AN10459" s="144">
        <v>0</v>
      </c>
      <c r="AO10459" s="145">
        <v>0</v>
      </c>
    </row>
    <row r="10460" spans="2:41" ht="14.5" hidden="1" x14ac:dyDescent="0.35">
      <c r="B10460" s="45" t="s">
        <v>3314</v>
      </c>
      <c r="C10460" s="54">
        <v>900725</v>
      </c>
      <c r="D10460" s="54">
        <v>900725</v>
      </c>
      <c r="E10460" s="60" t="s">
        <v>3237</v>
      </c>
      <c r="F10460" s="73">
        <v>0.625</v>
      </c>
      <c r="G10460" s="73">
        <v>0</v>
      </c>
      <c r="H10460" s="73">
        <v>0</v>
      </c>
      <c r="I10460" s="73">
        <v>0</v>
      </c>
      <c r="J10460" s="272" t="s">
        <v>4231</v>
      </c>
      <c r="AL10460" s="144">
        <v>0.625</v>
      </c>
      <c r="AM10460" s="144">
        <v>0</v>
      </c>
      <c r="AN10460" s="144">
        <v>0</v>
      </c>
      <c r="AO10460" s="145">
        <v>0</v>
      </c>
    </row>
    <row r="10461" spans="2:41" ht="14.5" hidden="1" x14ac:dyDescent="0.35">
      <c r="B10461" s="45" t="s">
        <v>3314</v>
      </c>
      <c r="C10461" s="54">
        <v>900728</v>
      </c>
      <c r="D10461" s="54">
        <v>900728</v>
      </c>
      <c r="E10461" s="60" t="s">
        <v>3237</v>
      </c>
      <c r="F10461" s="73">
        <v>0.625</v>
      </c>
      <c r="G10461" s="73">
        <v>0</v>
      </c>
      <c r="H10461" s="73">
        <v>0</v>
      </c>
      <c r="I10461" s="73">
        <v>0</v>
      </c>
      <c r="J10461" s="272" t="s">
        <v>4231</v>
      </c>
      <c r="AL10461" s="144">
        <v>0.625</v>
      </c>
      <c r="AM10461" s="144">
        <v>0</v>
      </c>
      <c r="AN10461" s="144">
        <v>0</v>
      </c>
      <c r="AO10461" s="145">
        <v>0</v>
      </c>
    </row>
    <row r="10462" spans="2:41" ht="14.5" hidden="1" x14ac:dyDescent="0.35">
      <c r="B10462" s="45" t="s">
        <v>3314</v>
      </c>
      <c r="C10462" s="54">
        <v>900794</v>
      </c>
      <c r="D10462" s="54">
        <v>900794</v>
      </c>
      <c r="E10462" s="60" t="s">
        <v>3237</v>
      </c>
      <c r="F10462" s="73">
        <v>0.625</v>
      </c>
      <c r="G10462" s="73">
        <v>0</v>
      </c>
      <c r="H10462" s="73">
        <v>0</v>
      </c>
      <c r="I10462" s="73">
        <v>0</v>
      </c>
      <c r="J10462" s="272" t="s">
        <v>4231</v>
      </c>
      <c r="AL10462" s="144">
        <v>0.625</v>
      </c>
      <c r="AM10462" s="144">
        <v>0</v>
      </c>
      <c r="AN10462" s="144">
        <v>0</v>
      </c>
      <c r="AO10462" s="145">
        <v>0</v>
      </c>
    </row>
    <row r="10463" spans="2:41" ht="14.5" hidden="1" x14ac:dyDescent="0.35">
      <c r="B10463" s="45" t="s">
        <v>3314</v>
      </c>
      <c r="C10463" s="54">
        <v>901087</v>
      </c>
      <c r="D10463" s="54">
        <v>901087</v>
      </c>
      <c r="E10463" s="60" t="s">
        <v>3237</v>
      </c>
      <c r="F10463" s="73">
        <v>0.625</v>
      </c>
      <c r="G10463" s="73">
        <v>0</v>
      </c>
      <c r="H10463" s="73">
        <v>0</v>
      </c>
      <c r="I10463" s="73">
        <v>0</v>
      </c>
      <c r="J10463" s="272" t="s">
        <v>4231</v>
      </c>
      <c r="AL10463" s="144">
        <v>0.625</v>
      </c>
      <c r="AM10463" s="144">
        <v>0</v>
      </c>
      <c r="AN10463" s="144">
        <v>0</v>
      </c>
      <c r="AO10463" s="145">
        <v>0</v>
      </c>
    </row>
    <row r="10464" spans="2:41" ht="14.5" hidden="1" x14ac:dyDescent="0.35">
      <c r="B10464" s="45" t="s">
        <v>3314</v>
      </c>
      <c r="C10464" s="54">
        <v>901161</v>
      </c>
      <c r="D10464" s="54">
        <v>901161</v>
      </c>
      <c r="E10464" s="60" t="s">
        <v>3237</v>
      </c>
      <c r="F10464" s="73">
        <v>0.625</v>
      </c>
      <c r="G10464" s="73">
        <v>0</v>
      </c>
      <c r="H10464" s="73">
        <v>0</v>
      </c>
      <c r="I10464" s="73">
        <v>0</v>
      </c>
      <c r="J10464" s="272" t="s">
        <v>4231</v>
      </c>
      <c r="AL10464" s="144">
        <v>0.625</v>
      </c>
      <c r="AM10464" s="144">
        <v>0</v>
      </c>
      <c r="AN10464" s="144">
        <v>0</v>
      </c>
      <c r="AO10464" s="145">
        <v>0</v>
      </c>
    </row>
    <row r="10465" spans="2:41" ht="14.5" hidden="1" x14ac:dyDescent="0.35">
      <c r="B10465" s="45" t="s">
        <v>3314</v>
      </c>
      <c r="C10465" s="54">
        <v>901280</v>
      </c>
      <c r="D10465" s="54">
        <v>901280</v>
      </c>
      <c r="E10465" s="60" t="s">
        <v>3237</v>
      </c>
      <c r="F10465" s="73">
        <v>0.625</v>
      </c>
      <c r="G10465" s="73">
        <v>0</v>
      </c>
      <c r="H10465" s="73">
        <v>0</v>
      </c>
      <c r="I10465" s="73">
        <v>0</v>
      </c>
      <c r="J10465" s="272" t="s">
        <v>4231</v>
      </c>
      <c r="AL10465" s="144">
        <v>0.625</v>
      </c>
      <c r="AM10465" s="144">
        <v>0</v>
      </c>
      <c r="AN10465" s="144">
        <v>0</v>
      </c>
      <c r="AO10465" s="145">
        <v>0</v>
      </c>
    </row>
    <row r="10466" spans="2:41" ht="14.5" hidden="1" x14ac:dyDescent="0.35">
      <c r="B10466" s="45" t="s">
        <v>3314</v>
      </c>
      <c r="C10466" s="54">
        <v>901311</v>
      </c>
      <c r="D10466" s="54">
        <v>901311</v>
      </c>
      <c r="E10466" s="60" t="s">
        <v>3237</v>
      </c>
      <c r="F10466" s="73">
        <v>0.625</v>
      </c>
      <c r="G10466" s="73">
        <v>0</v>
      </c>
      <c r="H10466" s="73">
        <v>0</v>
      </c>
      <c r="I10466" s="73">
        <v>0</v>
      </c>
      <c r="J10466" s="272" t="s">
        <v>4231</v>
      </c>
      <c r="AL10466" s="144">
        <v>0.625</v>
      </c>
      <c r="AM10466" s="144">
        <v>0</v>
      </c>
      <c r="AN10466" s="144">
        <v>0</v>
      </c>
      <c r="AO10466" s="145">
        <v>0</v>
      </c>
    </row>
    <row r="10467" spans="2:41" ht="14.5" hidden="1" x14ac:dyDescent="0.35">
      <c r="B10467" s="45" t="s">
        <v>3314</v>
      </c>
      <c r="C10467" s="54">
        <v>901320</v>
      </c>
      <c r="D10467" s="54">
        <v>901324</v>
      </c>
      <c r="E10467" s="60" t="s">
        <v>3237</v>
      </c>
      <c r="F10467" s="73">
        <v>0.625</v>
      </c>
      <c r="G10467" s="73">
        <v>0</v>
      </c>
      <c r="H10467" s="73">
        <v>0</v>
      </c>
      <c r="I10467" s="73">
        <v>0</v>
      </c>
      <c r="J10467" s="272" t="s">
        <v>4231</v>
      </c>
      <c r="AL10467" s="144">
        <v>0.625</v>
      </c>
      <c r="AM10467" s="144">
        <v>0</v>
      </c>
      <c r="AN10467" s="144">
        <v>0</v>
      </c>
      <c r="AO10467" s="145">
        <v>0</v>
      </c>
    </row>
    <row r="10468" spans="2:41" ht="14.5" hidden="1" x14ac:dyDescent="0.35">
      <c r="B10468" s="45" t="s">
        <v>3314</v>
      </c>
      <c r="C10468" s="54">
        <v>901326</v>
      </c>
      <c r="D10468" s="54">
        <v>901326</v>
      </c>
      <c r="E10468" s="60" t="s">
        <v>3237</v>
      </c>
      <c r="F10468" s="73">
        <v>0.625</v>
      </c>
      <c r="G10468" s="73">
        <v>0</v>
      </c>
      <c r="H10468" s="73">
        <v>0</v>
      </c>
      <c r="I10468" s="73">
        <v>0</v>
      </c>
      <c r="J10468" s="272" t="s">
        <v>4231</v>
      </c>
      <c r="AL10468" s="144">
        <v>0.625</v>
      </c>
      <c r="AM10468" s="144">
        <v>0</v>
      </c>
      <c r="AN10468" s="144">
        <v>0</v>
      </c>
      <c r="AO10468" s="145">
        <v>0</v>
      </c>
    </row>
    <row r="10469" spans="2:41" ht="14.5" hidden="1" x14ac:dyDescent="0.35">
      <c r="B10469" s="45" t="s">
        <v>3314</v>
      </c>
      <c r="C10469" s="54">
        <v>901328</v>
      </c>
      <c r="D10469" s="54">
        <v>901328</v>
      </c>
      <c r="E10469" s="60" t="s">
        <v>3237</v>
      </c>
      <c r="F10469" s="73">
        <v>0.625</v>
      </c>
      <c r="G10469" s="73">
        <v>0</v>
      </c>
      <c r="H10469" s="73">
        <v>0</v>
      </c>
      <c r="I10469" s="73">
        <v>0</v>
      </c>
      <c r="J10469" s="272" t="s">
        <v>4231</v>
      </c>
      <c r="AL10469" s="144">
        <v>0.625</v>
      </c>
      <c r="AM10469" s="144">
        <v>0</v>
      </c>
      <c r="AN10469" s="144">
        <v>0</v>
      </c>
      <c r="AO10469" s="145">
        <v>0</v>
      </c>
    </row>
    <row r="10470" spans="2:41" ht="14.5" hidden="1" x14ac:dyDescent="0.35">
      <c r="B10470" s="45" t="s">
        <v>3314</v>
      </c>
      <c r="C10470" s="54">
        <v>901455</v>
      </c>
      <c r="D10470" s="54">
        <v>901455</v>
      </c>
      <c r="E10470" s="60" t="s">
        <v>3237</v>
      </c>
      <c r="F10470" s="73">
        <v>0.625</v>
      </c>
      <c r="G10470" s="73">
        <v>0</v>
      </c>
      <c r="H10470" s="73">
        <v>0</v>
      </c>
      <c r="I10470" s="73">
        <v>0</v>
      </c>
      <c r="J10470" s="272" t="s">
        <v>4231</v>
      </c>
      <c r="AL10470" s="144">
        <v>0.625</v>
      </c>
      <c r="AM10470" s="144">
        <v>0</v>
      </c>
      <c r="AN10470" s="144">
        <v>0</v>
      </c>
      <c r="AO10470" s="145">
        <v>0</v>
      </c>
    </row>
    <row r="10471" spans="2:41" ht="14.5" hidden="1" x14ac:dyDescent="0.35">
      <c r="B10471" s="45" t="s">
        <v>3314</v>
      </c>
      <c r="C10471" s="54">
        <v>901509</v>
      </c>
      <c r="D10471" s="54">
        <v>901509</v>
      </c>
      <c r="E10471" s="60" t="s">
        <v>3237</v>
      </c>
      <c r="F10471" s="73">
        <v>0.625</v>
      </c>
      <c r="G10471" s="73">
        <v>0</v>
      </c>
      <c r="H10471" s="73">
        <v>0</v>
      </c>
      <c r="I10471" s="73">
        <v>0</v>
      </c>
      <c r="J10471" s="272" t="s">
        <v>4231</v>
      </c>
      <c r="AL10471" s="144">
        <v>0.625</v>
      </c>
      <c r="AM10471" s="144">
        <v>0</v>
      </c>
      <c r="AN10471" s="144">
        <v>0</v>
      </c>
      <c r="AO10471" s="145">
        <v>0</v>
      </c>
    </row>
    <row r="10472" spans="2:41" ht="14.5" hidden="1" x14ac:dyDescent="0.35">
      <c r="B10472" s="45" t="s">
        <v>3314</v>
      </c>
      <c r="C10472" s="54">
        <v>901540</v>
      </c>
      <c r="D10472" s="54">
        <v>901544</v>
      </c>
      <c r="E10472" s="60" t="s">
        <v>3237</v>
      </c>
      <c r="F10472" s="73">
        <v>0.625</v>
      </c>
      <c r="G10472" s="73">
        <v>0</v>
      </c>
      <c r="H10472" s="73">
        <v>0</v>
      </c>
      <c r="I10472" s="73">
        <v>0</v>
      </c>
      <c r="J10472" s="272" t="s">
        <v>4231</v>
      </c>
      <c r="AL10472" s="144">
        <v>0.625</v>
      </c>
      <c r="AM10472" s="144">
        <v>0</v>
      </c>
      <c r="AN10472" s="144">
        <v>0</v>
      </c>
      <c r="AO10472" s="145">
        <v>0</v>
      </c>
    </row>
    <row r="10473" spans="2:41" ht="14.5" hidden="1" x14ac:dyDescent="0.35">
      <c r="B10473" s="45" t="s">
        <v>3314</v>
      </c>
      <c r="C10473" s="54">
        <v>901546</v>
      </c>
      <c r="D10473" s="54">
        <v>901546</v>
      </c>
      <c r="E10473" s="60" t="s">
        <v>3237</v>
      </c>
      <c r="F10473" s="73">
        <v>0.625</v>
      </c>
      <c r="G10473" s="73">
        <v>0</v>
      </c>
      <c r="H10473" s="73">
        <v>0</v>
      </c>
      <c r="I10473" s="73">
        <v>0</v>
      </c>
      <c r="J10473" s="272" t="s">
        <v>4231</v>
      </c>
      <c r="AL10473" s="144">
        <v>0.625</v>
      </c>
      <c r="AM10473" s="144">
        <v>0</v>
      </c>
      <c r="AN10473" s="144">
        <v>0</v>
      </c>
      <c r="AO10473" s="145">
        <v>0</v>
      </c>
    </row>
    <row r="10474" spans="2:41" ht="14.5" hidden="1" x14ac:dyDescent="0.35">
      <c r="B10474" s="45" t="s">
        <v>3314</v>
      </c>
      <c r="C10474" s="54">
        <v>901548</v>
      </c>
      <c r="D10474" s="54">
        <v>901548</v>
      </c>
      <c r="E10474" s="60" t="s">
        <v>3237</v>
      </c>
      <c r="F10474" s="73">
        <v>0.625</v>
      </c>
      <c r="G10474" s="73">
        <v>0</v>
      </c>
      <c r="H10474" s="73">
        <v>0</v>
      </c>
      <c r="I10474" s="73">
        <v>0</v>
      </c>
      <c r="J10474" s="272" t="s">
        <v>4231</v>
      </c>
      <c r="AL10474" s="144">
        <v>0.625</v>
      </c>
      <c r="AM10474" s="144">
        <v>0</v>
      </c>
      <c r="AN10474" s="144">
        <v>0</v>
      </c>
      <c r="AO10474" s="145">
        <v>0</v>
      </c>
    </row>
    <row r="10475" spans="2:41" ht="14.5" hidden="1" x14ac:dyDescent="0.35">
      <c r="B10475" s="45" t="s">
        <v>3314</v>
      </c>
      <c r="C10475" s="54">
        <v>901580</v>
      </c>
      <c r="D10475" s="54">
        <v>901584</v>
      </c>
      <c r="E10475" s="60" t="s">
        <v>3237</v>
      </c>
      <c r="F10475" s="73">
        <v>0.625</v>
      </c>
      <c r="G10475" s="73">
        <v>0</v>
      </c>
      <c r="H10475" s="73">
        <v>0</v>
      </c>
      <c r="I10475" s="73">
        <v>0</v>
      </c>
      <c r="J10475" s="272" t="s">
        <v>4231</v>
      </c>
      <c r="AL10475" s="144">
        <v>0.625</v>
      </c>
      <c r="AM10475" s="144">
        <v>0</v>
      </c>
      <c r="AN10475" s="144">
        <v>0</v>
      </c>
      <c r="AO10475" s="145">
        <v>0</v>
      </c>
    </row>
    <row r="10476" spans="2:41" ht="14.5" hidden="1" x14ac:dyDescent="0.35">
      <c r="B10476" s="45" t="s">
        <v>3314</v>
      </c>
      <c r="C10476" s="54">
        <v>901586</v>
      </c>
      <c r="D10476" s="54">
        <v>901587</v>
      </c>
      <c r="E10476" s="60" t="s">
        <v>3237</v>
      </c>
      <c r="F10476" s="73">
        <v>0.625</v>
      </c>
      <c r="G10476" s="73">
        <v>0</v>
      </c>
      <c r="H10476" s="73">
        <v>0</v>
      </c>
      <c r="I10476" s="73">
        <v>0</v>
      </c>
      <c r="J10476" s="272" t="s">
        <v>4231</v>
      </c>
      <c r="AL10476" s="144">
        <v>0.625</v>
      </c>
      <c r="AM10476" s="144">
        <v>0</v>
      </c>
      <c r="AN10476" s="144">
        <v>0</v>
      </c>
      <c r="AO10476" s="145">
        <v>0</v>
      </c>
    </row>
    <row r="10477" spans="2:41" ht="14.5" hidden="1" x14ac:dyDescent="0.35">
      <c r="B10477" s="45" t="s">
        <v>3314</v>
      </c>
      <c r="C10477" s="54">
        <v>901589</v>
      </c>
      <c r="D10477" s="54">
        <v>901589</v>
      </c>
      <c r="E10477" s="60" t="s">
        <v>3237</v>
      </c>
      <c r="F10477" s="73">
        <v>0.625</v>
      </c>
      <c r="G10477" s="73">
        <v>0</v>
      </c>
      <c r="H10477" s="73">
        <v>0</v>
      </c>
      <c r="I10477" s="73">
        <v>0</v>
      </c>
      <c r="J10477" s="272" t="s">
        <v>4231</v>
      </c>
      <c r="AL10477" s="144">
        <v>0.625</v>
      </c>
      <c r="AM10477" s="144">
        <v>0</v>
      </c>
      <c r="AN10477" s="144">
        <v>0</v>
      </c>
      <c r="AO10477" s="145">
        <v>0</v>
      </c>
    </row>
    <row r="10478" spans="2:41" ht="14.5" hidden="1" x14ac:dyDescent="0.35">
      <c r="B10478" s="45" t="s">
        <v>3314</v>
      </c>
      <c r="C10478" s="54">
        <v>901627</v>
      </c>
      <c r="D10478" s="54">
        <v>901629</v>
      </c>
      <c r="E10478" s="60" t="s">
        <v>3237</v>
      </c>
      <c r="F10478" s="73">
        <v>0.625</v>
      </c>
      <c r="G10478" s="73">
        <v>0</v>
      </c>
      <c r="H10478" s="73">
        <v>0</v>
      </c>
      <c r="I10478" s="73">
        <v>0</v>
      </c>
      <c r="J10478" s="272" t="s">
        <v>4231</v>
      </c>
      <c r="AL10478" s="144">
        <v>0.625</v>
      </c>
      <c r="AM10478" s="144">
        <v>0</v>
      </c>
      <c r="AN10478" s="144">
        <v>0</v>
      </c>
      <c r="AO10478" s="145">
        <v>0</v>
      </c>
    </row>
    <row r="10479" spans="2:41" ht="14.5" hidden="1" x14ac:dyDescent="0.35">
      <c r="B10479" s="45" t="s">
        <v>3314</v>
      </c>
      <c r="C10479" s="54">
        <v>901899</v>
      </c>
      <c r="D10479" s="54">
        <v>901899</v>
      </c>
      <c r="E10479" s="60" t="s">
        <v>3237</v>
      </c>
      <c r="F10479" s="73">
        <v>0.625</v>
      </c>
      <c r="G10479" s="73">
        <v>0</v>
      </c>
      <c r="H10479" s="73">
        <v>0</v>
      </c>
      <c r="I10479" s="73">
        <v>0</v>
      </c>
      <c r="J10479" s="272" t="s">
        <v>4231</v>
      </c>
      <c r="AL10479" s="144">
        <v>0.625</v>
      </c>
      <c r="AM10479" s="144">
        <v>0</v>
      </c>
      <c r="AN10479" s="144">
        <v>0</v>
      </c>
      <c r="AO10479" s="145">
        <v>0</v>
      </c>
    </row>
    <row r="10480" spans="2:41" ht="14.5" hidden="1" x14ac:dyDescent="0.35">
      <c r="B10480" s="45" t="s">
        <v>3314</v>
      </c>
      <c r="C10480" s="54">
        <v>901974</v>
      </c>
      <c r="D10480" s="54">
        <v>901974</v>
      </c>
      <c r="E10480" s="60" t="s">
        <v>3237</v>
      </c>
      <c r="F10480" s="73">
        <v>0.625</v>
      </c>
      <c r="G10480" s="73">
        <v>0</v>
      </c>
      <c r="H10480" s="73">
        <v>0</v>
      </c>
      <c r="I10480" s="73">
        <v>0</v>
      </c>
      <c r="J10480" s="272" t="s">
        <v>4231</v>
      </c>
      <c r="AL10480" s="144">
        <v>0.625</v>
      </c>
      <c r="AM10480" s="144">
        <v>0</v>
      </c>
      <c r="AN10480" s="144">
        <v>0</v>
      </c>
      <c r="AO10480" s="145">
        <v>0</v>
      </c>
    </row>
    <row r="10481" spans="2:41" ht="14.5" hidden="1" x14ac:dyDescent="0.35">
      <c r="B10481" s="45" t="s">
        <v>3314</v>
      </c>
      <c r="C10481" s="54">
        <v>901977</v>
      </c>
      <c r="D10481" s="54">
        <v>901977</v>
      </c>
      <c r="E10481" s="60" t="s">
        <v>3237</v>
      </c>
      <c r="F10481" s="73">
        <v>0.625</v>
      </c>
      <c r="G10481" s="73">
        <v>0</v>
      </c>
      <c r="H10481" s="73">
        <v>0</v>
      </c>
      <c r="I10481" s="73">
        <v>0</v>
      </c>
      <c r="J10481" s="272" t="s">
        <v>4231</v>
      </c>
      <c r="AL10481" s="144">
        <v>0.625</v>
      </c>
      <c r="AM10481" s="144">
        <v>0</v>
      </c>
      <c r="AN10481" s="144">
        <v>0</v>
      </c>
      <c r="AO10481" s="145">
        <v>0</v>
      </c>
    </row>
    <row r="10482" spans="2:41" ht="14.5" hidden="1" x14ac:dyDescent="0.35">
      <c r="B10482" s="45" t="s">
        <v>3314</v>
      </c>
      <c r="C10482" s="54">
        <v>902020</v>
      </c>
      <c r="D10482" s="54">
        <v>902020</v>
      </c>
      <c r="E10482" s="60" t="s">
        <v>3237</v>
      </c>
      <c r="F10482" s="73">
        <v>0.625</v>
      </c>
      <c r="G10482" s="73">
        <v>0</v>
      </c>
      <c r="H10482" s="73">
        <v>0</v>
      </c>
      <c r="I10482" s="73">
        <v>0</v>
      </c>
      <c r="J10482" s="272" t="s">
        <v>4231</v>
      </c>
      <c r="AL10482" s="144">
        <v>0.625</v>
      </c>
      <c r="AM10482" s="144">
        <v>0</v>
      </c>
      <c r="AN10482" s="144">
        <v>0</v>
      </c>
      <c r="AO10482" s="145">
        <v>0</v>
      </c>
    </row>
    <row r="10483" spans="2:41" ht="14.5" hidden="1" x14ac:dyDescent="0.35">
      <c r="B10483" s="45" t="s">
        <v>3314</v>
      </c>
      <c r="C10483" s="54">
        <v>902026</v>
      </c>
      <c r="D10483" s="54">
        <v>902026</v>
      </c>
      <c r="E10483" s="60" t="s">
        <v>3237</v>
      </c>
      <c r="F10483" s="73">
        <v>0.625</v>
      </c>
      <c r="G10483" s="73">
        <v>0</v>
      </c>
      <c r="H10483" s="73">
        <v>0</v>
      </c>
      <c r="I10483" s="73">
        <v>0</v>
      </c>
      <c r="J10483" s="272" t="s">
        <v>4231</v>
      </c>
      <c r="AL10483" s="144">
        <v>0.625</v>
      </c>
      <c r="AM10483" s="144">
        <v>0</v>
      </c>
      <c r="AN10483" s="144">
        <v>0</v>
      </c>
      <c r="AO10483" s="145">
        <v>0</v>
      </c>
    </row>
    <row r="10484" spans="2:41" ht="14.5" hidden="1" x14ac:dyDescent="0.35">
      <c r="B10484" s="45" t="s">
        <v>3314</v>
      </c>
      <c r="C10484" s="54">
        <v>902028</v>
      </c>
      <c r="D10484" s="54">
        <v>902028</v>
      </c>
      <c r="E10484" s="60" t="s">
        <v>3237</v>
      </c>
      <c r="F10484" s="73">
        <v>0.625</v>
      </c>
      <c r="G10484" s="73">
        <v>0</v>
      </c>
      <c r="H10484" s="73">
        <v>0</v>
      </c>
      <c r="I10484" s="73">
        <v>0</v>
      </c>
      <c r="J10484" s="272" t="s">
        <v>4231</v>
      </c>
      <c r="AL10484" s="144">
        <v>0.625</v>
      </c>
      <c r="AM10484" s="144">
        <v>0</v>
      </c>
      <c r="AN10484" s="144">
        <v>0</v>
      </c>
      <c r="AO10484" s="145">
        <v>0</v>
      </c>
    </row>
    <row r="10485" spans="2:41" ht="14.5" hidden="1" x14ac:dyDescent="0.35">
      <c r="B10485" s="45" t="s">
        <v>3314</v>
      </c>
      <c r="C10485" s="54">
        <v>902056</v>
      </c>
      <c r="D10485" s="54">
        <v>902056</v>
      </c>
      <c r="E10485" s="60" t="s">
        <v>3237</v>
      </c>
      <c r="F10485" s="73">
        <v>0.625</v>
      </c>
      <c r="G10485" s="73">
        <v>0</v>
      </c>
      <c r="H10485" s="73">
        <v>0</v>
      </c>
      <c r="I10485" s="73">
        <v>0</v>
      </c>
      <c r="J10485" s="272" t="s">
        <v>4231</v>
      </c>
      <c r="AL10485" s="144">
        <v>0.625</v>
      </c>
      <c r="AM10485" s="144">
        <v>0</v>
      </c>
      <c r="AN10485" s="144">
        <v>0</v>
      </c>
      <c r="AO10485" s="145">
        <v>0</v>
      </c>
    </row>
    <row r="10486" spans="2:41" ht="14.5" hidden="1" x14ac:dyDescent="0.35">
      <c r="B10486" s="45" t="s">
        <v>3314</v>
      </c>
      <c r="C10486" s="54">
        <v>902093</v>
      </c>
      <c r="D10486" s="54">
        <v>902093</v>
      </c>
      <c r="E10486" s="60" t="s">
        <v>3237</v>
      </c>
      <c r="F10486" s="73">
        <v>0.625</v>
      </c>
      <c r="G10486" s="73">
        <v>0</v>
      </c>
      <c r="H10486" s="73">
        <v>0</v>
      </c>
      <c r="I10486" s="73">
        <v>0</v>
      </c>
      <c r="J10486" s="272" t="s">
        <v>4231</v>
      </c>
      <c r="AL10486" s="144">
        <v>0.625</v>
      </c>
      <c r="AM10486" s="144">
        <v>0</v>
      </c>
      <c r="AN10486" s="144">
        <v>0</v>
      </c>
      <c r="AO10486" s="145">
        <v>0</v>
      </c>
    </row>
    <row r="10487" spans="2:41" ht="14.5" hidden="1" x14ac:dyDescent="0.35">
      <c r="B10487" s="45" t="s">
        <v>3314</v>
      </c>
      <c r="C10487" s="54">
        <v>902118</v>
      </c>
      <c r="D10487" s="54">
        <v>902118</v>
      </c>
      <c r="E10487" s="60" t="s">
        <v>3237</v>
      </c>
      <c r="F10487" s="73">
        <v>0.625</v>
      </c>
      <c r="G10487" s="73">
        <v>0</v>
      </c>
      <c r="H10487" s="73">
        <v>0</v>
      </c>
      <c r="I10487" s="73">
        <v>0</v>
      </c>
      <c r="J10487" s="272" t="s">
        <v>4231</v>
      </c>
      <c r="AL10487" s="144">
        <v>0.625</v>
      </c>
      <c r="AM10487" s="144">
        <v>0</v>
      </c>
      <c r="AN10487" s="144">
        <v>0</v>
      </c>
      <c r="AO10487" s="145">
        <v>0</v>
      </c>
    </row>
    <row r="10488" spans="2:41" ht="14.5" hidden="1" x14ac:dyDescent="0.35">
      <c r="B10488" s="45" t="s">
        <v>3314</v>
      </c>
      <c r="C10488" s="54">
        <v>902123</v>
      </c>
      <c r="D10488" s="54">
        <v>902123</v>
      </c>
      <c r="E10488" s="60" t="s">
        <v>3237</v>
      </c>
      <c r="F10488" s="73">
        <v>0.625</v>
      </c>
      <c r="G10488" s="73">
        <v>0</v>
      </c>
      <c r="H10488" s="73">
        <v>0</v>
      </c>
      <c r="I10488" s="73">
        <v>0</v>
      </c>
      <c r="J10488" s="272" t="s">
        <v>4231</v>
      </c>
      <c r="AL10488" s="144">
        <v>0.625</v>
      </c>
      <c r="AM10488" s="144">
        <v>0</v>
      </c>
      <c r="AN10488" s="144">
        <v>0</v>
      </c>
      <c r="AO10488" s="145">
        <v>0</v>
      </c>
    </row>
    <row r="10489" spans="2:41" ht="14.5" hidden="1" x14ac:dyDescent="0.35">
      <c r="B10489" s="45" t="s">
        <v>3314</v>
      </c>
      <c r="C10489" s="54">
        <v>902170</v>
      </c>
      <c r="D10489" s="54">
        <v>902170</v>
      </c>
      <c r="E10489" s="60" t="s">
        <v>3237</v>
      </c>
      <c r="F10489" s="73">
        <v>0.625</v>
      </c>
      <c r="G10489" s="73">
        <v>0</v>
      </c>
      <c r="H10489" s="73">
        <v>0</v>
      </c>
      <c r="I10489" s="73">
        <v>0</v>
      </c>
      <c r="J10489" s="272" t="s">
        <v>4231</v>
      </c>
      <c r="AL10489" s="144">
        <v>0.625</v>
      </c>
      <c r="AM10489" s="144">
        <v>0</v>
      </c>
      <c r="AN10489" s="144">
        <v>0</v>
      </c>
      <c r="AO10489" s="145">
        <v>0</v>
      </c>
    </row>
    <row r="10490" spans="2:41" ht="14.5" hidden="1" x14ac:dyDescent="0.35">
      <c r="B10490" s="45" t="s">
        <v>3314</v>
      </c>
      <c r="C10490" s="54">
        <v>902197</v>
      </c>
      <c r="D10490" s="54">
        <v>902197</v>
      </c>
      <c r="E10490" s="60" t="s">
        <v>3237</v>
      </c>
      <c r="F10490" s="73">
        <v>0.625</v>
      </c>
      <c r="G10490" s="73">
        <v>0</v>
      </c>
      <c r="H10490" s="73">
        <v>0</v>
      </c>
      <c r="I10490" s="73">
        <v>0</v>
      </c>
      <c r="J10490" s="272" t="s">
        <v>4231</v>
      </c>
      <c r="AL10490" s="144">
        <v>0.625</v>
      </c>
      <c r="AM10490" s="144">
        <v>0</v>
      </c>
      <c r="AN10490" s="144">
        <v>0</v>
      </c>
      <c r="AO10490" s="145">
        <v>0</v>
      </c>
    </row>
    <row r="10491" spans="2:41" ht="14.5" hidden="1" x14ac:dyDescent="0.35">
      <c r="B10491" s="45" t="s">
        <v>3314</v>
      </c>
      <c r="C10491" s="54">
        <v>902249</v>
      </c>
      <c r="D10491" s="54">
        <v>902249</v>
      </c>
      <c r="E10491" s="60" t="s">
        <v>3237</v>
      </c>
      <c r="F10491" s="73">
        <v>0.625</v>
      </c>
      <c r="G10491" s="73">
        <v>0</v>
      </c>
      <c r="H10491" s="73">
        <v>0</v>
      </c>
      <c r="I10491" s="73">
        <v>0</v>
      </c>
      <c r="J10491" s="272" t="s">
        <v>4231</v>
      </c>
      <c r="AL10491" s="144">
        <v>0.625</v>
      </c>
      <c r="AM10491" s="144">
        <v>0</v>
      </c>
      <c r="AN10491" s="144">
        <v>0</v>
      </c>
      <c r="AO10491" s="145">
        <v>0</v>
      </c>
    </row>
    <row r="10492" spans="2:41" ht="14.5" hidden="1" x14ac:dyDescent="0.35">
      <c r="B10492" s="45" t="s">
        <v>3314</v>
      </c>
      <c r="C10492" s="54">
        <v>903056</v>
      </c>
      <c r="D10492" s="54">
        <v>903057</v>
      </c>
      <c r="E10492" s="60" t="s">
        <v>3237</v>
      </c>
      <c r="F10492" s="73">
        <v>0.625</v>
      </c>
      <c r="G10492" s="73">
        <v>0</v>
      </c>
      <c r="H10492" s="73">
        <v>0</v>
      </c>
      <c r="I10492" s="73">
        <v>0</v>
      </c>
      <c r="J10492" s="272" t="s">
        <v>4231</v>
      </c>
      <c r="AL10492" s="144">
        <v>0.625</v>
      </c>
      <c r="AM10492" s="144">
        <v>0</v>
      </c>
      <c r="AN10492" s="144">
        <v>0</v>
      </c>
      <c r="AO10492" s="145">
        <v>0</v>
      </c>
    </row>
    <row r="10493" spans="2:41" ht="14.5" hidden="1" x14ac:dyDescent="0.35">
      <c r="B10493" s="45" t="s">
        <v>3314</v>
      </c>
      <c r="C10493" s="54">
        <v>903059</v>
      </c>
      <c r="D10493" s="54">
        <v>903059</v>
      </c>
      <c r="E10493" s="60" t="s">
        <v>3237</v>
      </c>
      <c r="F10493" s="73">
        <v>0.625</v>
      </c>
      <c r="G10493" s="73">
        <v>0</v>
      </c>
      <c r="H10493" s="73">
        <v>0</v>
      </c>
      <c r="I10493" s="73">
        <v>0</v>
      </c>
      <c r="J10493" s="272" t="s">
        <v>4231</v>
      </c>
      <c r="AL10493" s="144">
        <v>0.625</v>
      </c>
      <c r="AM10493" s="144">
        <v>0</v>
      </c>
      <c r="AN10493" s="144">
        <v>0</v>
      </c>
      <c r="AO10493" s="145">
        <v>0</v>
      </c>
    </row>
    <row r="10494" spans="2:41" ht="14.5" hidden="1" x14ac:dyDescent="0.35">
      <c r="B10494" s="45" t="s">
        <v>3314</v>
      </c>
      <c r="C10494" s="54">
        <v>903258</v>
      </c>
      <c r="D10494" s="54">
        <v>903258</v>
      </c>
      <c r="E10494" s="60" t="s">
        <v>3237</v>
      </c>
      <c r="F10494" s="73">
        <v>0.625</v>
      </c>
      <c r="G10494" s="73">
        <v>0</v>
      </c>
      <c r="H10494" s="73">
        <v>0</v>
      </c>
      <c r="I10494" s="73">
        <v>0</v>
      </c>
      <c r="J10494" s="272" t="s">
        <v>4231</v>
      </c>
      <c r="AL10494" s="144">
        <v>0.625</v>
      </c>
      <c r="AM10494" s="144">
        <v>0</v>
      </c>
      <c r="AN10494" s="144">
        <v>0</v>
      </c>
      <c r="AO10494" s="145">
        <v>0</v>
      </c>
    </row>
    <row r="10495" spans="2:41" ht="14.5" hidden="1" x14ac:dyDescent="0.35">
      <c r="B10495" s="45" t="s">
        <v>3314</v>
      </c>
      <c r="C10495" s="54">
        <v>903417</v>
      </c>
      <c r="D10495" s="54">
        <v>903417</v>
      </c>
      <c r="E10495" s="60" t="s">
        <v>3237</v>
      </c>
      <c r="F10495" s="73">
        <v>0.625</v>
      </c>
      <c r="G10495" s="73">
        <v>0</v>
      </c>
      <c r="H10495" s="73">
        <v>0</v>
      </c>
      <c r="I10495" s="73">
        <v>0</v>
      </c>
      <c r="J10495" s="272" t="s">
        <v>4231</v>
      </c>
      <c r="AL10495" s="144">
        <v>0.625</v>
      </c>
      <c r="AM10495" s="144">
        <v>0</v>
      </c>
      <c r="AN10495" s="144">
        <v>0</v>
      </c>
      <c r="AO10495" s="145">
        <v>0</v>
      </c>
    </row>
    <row r="10496" spans="2:41" ht="14.5" hidden="1" x14ac:dyDescent="0.35">
      <c r="B10496" s="45" t="s">
        <v>3314</v>
      </c>
      <c r="C10496" s="54">
        <v>903474</v>
      </c>
      <c r="D10496" s="54">
        <v>903474</v>
      </c>
      <c r="E10496" s="60" t="s">
        <v>3237</v>
      </c>
      <c r="F10496" s="73">
        <v>0.625</v>
      </c>
      <c r="G10496" s="73">
        <v>0</v>
      </c>
      <c r="H10496" s="73">
        <v>0</v>
      </c>
      <c r="I10496" s="73">
        <v>0</v>
      </c>
      <c r="J10496" s="272" t="s">
        <v>4231</v>
      </c>
      <c r="AL10496" s="144">
        <v>0.625</v>
      </c>
      <c r="AM10496" s="144">
        <v>0</v>
      </c>
      <c r="AN10496" s="144">
        <v>0</v>
      </c>
      <c r="AO10496" s="145">
        <v>0</v>
      </c>
    </row>
    <row r="10497" spans="2:41" ht="14.5" hidden="1" x14ac:dyDescent="0.35">
      <c r="B10497" s="45" t="s">
        <v>3314</v>
      </c>
      <c r="C10497" s="54">
        <v>903558</v>
      </c>
      <c r="D10497" s="54">
        <v>903558</v>
      </c>
      <c r="E10497" s="60" t="s">
        <v>3237</v>
      </c>
      <c r="F10497" s="73">
        <v>0.625</v>
      </c>
      <c r="G10497" s="73">
        <v>0</v>
      </c>
      <c r="H10497" s="73">
        <v>0</v>
      </c>
      <c r="I10497" s="73">
        <v>0</v>
      </c>
      <c r="J10497" s="272" t="s">
        <v>4231</v>
      </c>
      <c r="AL10497" s="144">
        <v>0.625</v>
      </c>
      <c r="AM10497" s="144">
        <v>0</v>
      </c>
      <c r="AN10497" s="144">
        <v>0</v>
      </c>
      <c r="AO10497" s="145">
        <v>0</v>
      </c>
    </row>
    <row r="10498" spans="2:41" ht="14.5" hidden="1" x14ac:dyDescent="0.35">
      <c r="B10498" s="45" t="s">
        <v>3314</v>
      </c>
      <c r="C10498" s="54">
        <v>903596</v>
      </c>
      <c r="D10498" s="54">
        <v>903597</v>
      </c>
      <c r="E10498" s="60" t="s">
        <v>3237</v>
      </c>
      <c r="F10498" s="73">
        <v>0.625</v>
      </c>
      <c r="G10498" s="73">
        <v>0</v>
      </c>
      <c r="H10498" s="73">
        <v>0</v>
      </c>
      <c r="I10498" s="73">
        <v>0</v>
      </c>
      <c r="J10498" s="272" t="s">
        <v>4231</v>
      </c>
      <c r="AL10498" s="144">
        <v>0.625</v>
      </c>
      <c r="AM10498" s="144">
        <v>0</v>
      </c>
      <c r="AN10498" s="144">
        <v>0</v>
      </c>
      <c r="AO10498" s="145">
        <v>0</v>
      </c>
    </row>
    <row r="10499" spans="2:41" ht="14.5" hidden="1" x14ac:dyDescent="0.35">
      <c r="B10499" s="45" t="s">
        <v>3314</v>
      </c>
      <c r="C10499" s="54">
        <v>903692</v>
      </c>
      <c r="D10499" s="54">
        <v>903692</v>
      </c>
      <c r="E10499" s="60" t="s">
        <v>3237</v>
      </c>
      <c r="F10499" s="73">
        <v>0.625</v>
      </c>
      <c r="G10499" s="73">
        <v>0</v>
      </c>
      <c r="H10499" s="73">
        <v>0</v>
      </c>
      <c r="I10499" s="73">
        <v>0</v>
      </c>
      <c r="J10499" s="272" t="s">
        <v>4231</v>
      </c>
      <c r="AL10499" s="144">
        <v>0.625</v>
      </c>
      <c r="AM10499" s="144">
        <v>0</v>
      </c>
      <c r="AN10499" s="144">
        <v>0</v>
      </c>
      <c r="AO10499" s="145">
        <v>0</v>
      </c>
    </row>
    <row r="10500" spans="2:41" ht="14.5" hidden="1" x14ac:dyDescent="0.35">
      <c r="B10500" s="45" t="s">
        <v>3314</v>
      </c>
      <c r="C10500" s="54">
        <v>903732</v>
      </c>
      <c r="D10500" s="54">
        <v>903732</v>
      </c>
      <c r="E10500" s="60" t="s">
        <v>3237</v>
      </c>
      <c r="F10500" s="73">
        <v>0.625</v>
      </c>
      <c r="G10500" s="73">
        <v>0</v>
      </c>
      <c r="H10500" s="73">
        <v>0</v>
      </c>
      <c r="I10500" s="73">
        <v>0</v>
      </c>
      <c r="J10500" s="272" t="s">
        <v>4231</v>
      </c>
      <c r="AL10500" s="144">
        <v>0.625</v>
      </c>
      <c r="AM10500" s="144">
        <v>0</v>
      </c>
      <c r="AN10500" s="144">
        <v>0</v>
      </c>
      <c r="AO10500" s="145">
        <v>0</v>
      </c>
    </row>
    <row r="10501" spans="2:41" ht="14.5" hidden="1" x14ac:dyDescent="0.35">
      <c r="B10501" s="45" t="s">
        <v>3314</v>
      </c>
      <c r="C10501" s="54">
        <v>903741</v>
      </c>
      <c r="D10501" s="54">
        <v>903741</v>
      </c>
      <c r="E10501" s="60" t="s">
        <v>3237</v>
      </c>
      <c r="F10501" s="73">
        <v>0.625</v>
      </c>
      <c r="G10501" s="73">
        <v>0</v>
      </c>
      <c r="H10501" s="73">
        <v>0</v>
      </c>
      <c r="I10501" s="73">
        <v>0</v>
      </c>
      <c r="J10501" s="272" t="s">
        <v>4231</v>
      </c>
      <c r="AL10501" s="144">
        <v>0.625</v>
      </c>
      <c r="AM10501" s="144">
        <v>0</v>
      </c>
      <c r="AN10501" s="144">
        <v>0</v>
      </c>
      <c r="AO10501" s="145">
        <v>0</v>
      </c>
    </row>
    <row r="10502" spans="2:41" ht="14.5" hidden="1" x14ac:dyDescent="0.35">
      <c r="B10502" s="45" t="s">
        <v>3314</v>
      </c>
      <c r="C10502" s="54">
        <v>903765</v>
      </c>
      <c r="D10502" s="54">
        <v>903765</v>
      </c>
      <c r="E10502" s="60" t="s">
        <v>3237</v>
      </c>
      <c r="F10502" s="73">
        <v>0.625</v>
      </c>
      <c r="G10502" s="73">
        <v>0</v>
      </c>
      <c r="H10502" s="73">
        <v>0</v>
      </c>
      <c r="I10502" s="73">
        <v>0</v>
      </c>
      <c r="J10502" s="272" t="s">
        <v>4231</v>
      </c>
      <c r="AL10502" s="144">
        <v>0.625</v>
      </c>
      <c r="AM10502" s="144">
        <v>0</v>
      </c>
      <c r="AN10502" s="144">
        <v>0</v>
      </c>
      <c r="AO10502" s="145">
        <v>0</v>
      </c>
    </row>
    <row r="10503" spans="2:41" ht="14.5" hidden="1" x14ac:dyDescent="0.35">
      <c r="B10503" s="45" t="s">
        <v>3314</v>
      </c>
      <c r="C10503" s="54">
        <v>903935</v>
      </c>
      <c r="D10503" s="54">
        <v>903935</v>
      </c>
      <c r="E10503" s="60" t="s">
        <v>3237</v>
      </c>
      <c r="F10503" s="73">
        <v>0.625</v>
      </c>
      <c r="G10503" s="73">
        <v>0</v>
      </c>
      <c r="H10503" s="73">
        <v>0</v>
      </c>
      <c r="I10503" s="73">
        <v>0</v>
      </c>
      <c r="J10503" s="272" t="s">
        <v>4231</v>
      </c>
      <c r="AL10503" s="144">
        <v>0.625</v>
      </c>
      <c r="AM10503" s="144">
        <v>0</v>
      </c>
      <c r="AN10503" s="144">
        <v>0</v>
      </c>
      <c r="AO10503" s="145">
        <v>0</v>
      </c>
    </row>
    <row r="10504" spans="2:41" ht="14.5" hidden="1" x14ac:dyDescent="0.35">
      <c r="B10504" s="45" t="s">
        <v>3314</v>
      </c>
      <c r="C10504" s="54">
        <v>904004</v>
      </c>
      <c r="D10504" s="54">
        <v>904004</v>
      </c>
      <c r="E10504" s="60" t="s">
        <v>3237</v>
      </c>
      <c r="F10504" s="73">
        <v>0.625</v>
      </c>
      <c r="G10504" s="73">
        <v>0</v>
      </c>
      <c r="H10504" s="73">
        <v>0</v>
      </c>
      <c r="I10504" s="73">
        <v>0</v>
      </c>
      <c r="J10504" s="272" t="s">
        <v>4231</v>
      </c>
      <c r="AL10504" s="144">
        <v>0.625</v>
      </c>
      <c r="AM10504" s="144">
        <v>0</v>
      </c>
      <c r="AN10504" s="144">
        <v>0</v>
      </c>
      <c r="AO10504" s="145">
        <v>0</v>
      </c>
    </row>
    <row r="10505" spans="2:41" ht="14.5" hidden="1" x14ac:dyDescent="0.35">
      <c r="B10505" s="45" t="s">
        <v>3314</v>
      </c>
      <c r="C10505" s="54">
        <v>904340</v>
      </c>
      <c r="D10505" s="54">
        <v>904340</v>
      </c>
      <c r="E10505" s="60" t="s">
        <v>3237</v>
      </c>
      <c r="F10505" s="73">
        <v>0.625</v>
      </c>
      <c r="G10505" s="73">
        <v>0</v>
      </c>
      <c r="H10505" s="73">
        <v>0</v>
      </c>
      <c r="I10505" s="73">
        <v>0</v>
      </c>
      <c r="J10505" s="272" t="s">
        <v>4231</v>
      </c>
      <c r="AL10505" s="144">
        <v>0.625</v>
      </c>
      <c r="AM10505" s="144">
        <v>0</v>
      </c>
      <c r="AN10505" s="144">
        <v>0</v>
      </c>
      <c r="AO10505" s="145">
        <v>0</v>
      </c>
    </row>
    <row r="10506" spans="2:41" ht="14.5" hidden="1" x14ac:dyDescent="0.35">
      <c r="B10506" s="45" t="s">
        <v>3314</v>
      </c>
      <c r="C10506" s="54">
        <v>904342</v>
      </c>
      <c r="D10506" s="54">
        <v>904343</v>
      </c>
      <c r="E10506" s="60" t="s">
        <v>3237</v>
      </c>
      <c r="F10506" s="73">
        <v>0.625</v>
      </c>
      <c r="G10506" s="73">
        <v>0</v>
      </c>
      <c r="H10506" s="73">
        <v>0</v>
      </c>
      <c r="I10506" s="73">
        <v>0</v>
      </c>
      <c r="J10506" s="272" t="s">
        <v>4231</v>
      </c>
      <c r="AL10506" s="144">
        <v>0.625</v>
      </c>
      <c r="AM10506" s="144">
        <v>0</v>
      </c>
      <c r="AN10506" s="144">
        <v>0</v>
      </c>
      <c r="AO10506" s="145">
        <v>0</v>
      </c>
    </row>
    <row r="10507" spans="2:41" ht="14.5" hidden="1" x14ac:dyDescent="0.35">
      <c r="B10507" s="45" t="s">
        <v>3314</v>
      </c>
      <c r="C10507" s="54">
        <v>904347</v>
      </c>
      <c r="D10507" s="54">
        <v>904347</v>
      </c>
      <c r="E10507" s="60" t="s">
        <v>3237</v>
      </c>
      <c r="F10507" s="73">
        <v>0.625</v>
      </c>
      <c r="G10507" s="73">
        <v>0</v>
      </c>
      <c r="H10507" s="73">
        <v>0</v>
      </c>
      <c r="I10507" s="73">
        <v>0</v>
      </c>
      <c r="J10507" s="272" t="s">
        <v>4231</v>
      </c>
      <c r="AL10507" s="144">
        <v>0.625</v>
      </c>
      <c r="AM10507" s="144">
        <v>0</v>
      </c>
      <c r="AN10507" s="144">
        <v>0</v>
      </c>
      <c r="AO10507" s="145">
        <v>0</v>
      </c>
    </row>
    <row r="10508" spans="2:41" ht="14.5" hidden="1" x14ac:dyDescent="0.35">
      <c r="B10508" s="45" t="s">
        <v>3314</v>
      </c>
      <c r="C10508" s="54">
        <v>904543</v>
      </c>
      <c r="D10508" s="54">
        <v>904543</v>
      </c>
      <c r="E10508" s="60" t="s">
        <v>3237</v>
      </c>
      <c r="F10508" s="73">
        <v>0.625</v>
      </c>
      <c r="G10508" s="73">
        <v>0</v>
      </c>
      <c r="H10508" s="73">
        <v>0</v>
      </c>
      <c r="I10508" s="73">
        <v>0</v>
      </c>
      <c r="J10508" s="272" t="s">
        <v>4231</v>
      </c>
      <c r="AL10508" s="144">
        <v>0.625</v>
      </c>
      <c r="AM10508" s="144">
        <v>0</v>
      </c>
      <c r="AN10508" s="144">
        <v>0</v>
      </c>
      <c r="AO10508" s="145">
        <v>0</v>
      </c>
    </row>
    <row r="10509" spans="2:41" ht="14.5" hidden="1" x14ac:dyDescent="0.35">
      <c r="B10509" s="45" t="s">
        <v>3314</v>
      </c>
      <c r="C10509" s="54">
        <v>904611</v>
      </c>
      <c r="D10509" s="54">
        <v>904613</v>
      </c>
      <c r="E10509" s="60" t="s">
        <v>3237</v>
      </c>
      <c r="F10509" s="73">
        <v>0.625</v>
      </c>
      <c r="G10509" s="73">
        <v>0</v>
      </c>
      <c r="H10509" s="73">
        <v>0</v>
      </c>
      <c r="I10509" s="73">
        <v>0</v>
      </c>
      <c r="J10509" s="272" t="s">
        <v>4231</v>
      </c>
      <c r="AL10509" s="144">
        <v>0.625</v>
      </c>
      <c r="AM10509" s="144">
        <v>0</v>
      </c>
      <c r="AN10509" s="144">
        <v>0</v>
      </c>
      <c r="AO10509" s="145">
        <v>0</v>
      </c>
    </row>
    <row r="10510" spans="2:41" ht="14.5" hidden="1" x14ac:dyDescent="0.35">
      <c r="B10510" s="45" t="s">
        <v>3314</v>
      </c>
      <c r="C10510" s="54">
        <v>904618</v>
      </c>
      <c r="D10510" s="54">
        <v>904618</v>
      </c>
      <c r="E10510" s="60" t="s">
        <v>3237</v>
      </c>
      <c r="F10510" s="73">
        <v>0.625</v>
      </c>
      <c r="G10510" s="73">
        <v>0</v>
      </c>
      <c r="H10510" s="73">
        <v>0</v>
      </c>
      <c r="I10510" s="73">
        <v>0</v>
      </c>
      <c r="J10510" s="272" t="s">
        <v>4231</v>
      </c>
      <c r="AL10510" s="144">
        <v>0.625</v>
      </c>
      <c r="AM10510" s="144">
        <v>0</v>
      </c>
      <c r="AN10510" s="144">
        <v>0</v>
      </c>
      <c r="AO10510" s="145">
        <v>0</v>
      </c>
    </row>
    <row r="10511" spans="2:41" ht="14.5" hidden="1" x14ac:dyDescent="0.35">
      <c r="B10511" s="45" t="s">
        <v>3314</v>
      </c>
      <c r="C10511" s="54">
        <v>904685</v>
      </c>
      <c r="D10511" s="54">
        <v>904685</v>
      </c>
      <c r="E10511" s="60" t="s">
        <v>3237</v>
      </c>
      <c r="F10511" s="73">
        <v>0.625</v>
      </c>
      <c r="G10511" s="73">
        <v>0</v>
      </c>
      <c r="H10511" s="73">
        <v>0</v>
      </c>
      <c r="I10511" s="73">
        <v>0</v>
      </c>
      <c r="J10511" s="272" t="s">
        <v>4231</v>
      </c>
      <c r="AL10511" s="144">
        <v>0.625</v>
      </c>
      <c r="AM10511" s="144">
        <v>0</v>
      </c>
      <c r="AN10511" s="144">
        <v>0</v>
      </c>
      <c r="AO10511" s="145">
        <v>0</v>
      </c>
    </row>
    <row r="10512" spans="2:41" ht="14.5" hidden="1" x14ac:dyDescent="0.35">
      <c r="B10512" s="45" t="s">
        <v>3314</v>
      </c>
      <c r="C10512" s="54">
        <v>904711</v>
      </c>
      <c r="D10512" s="54">
        <v>904711</v>
      </c>
      <c r="E10512" s="60" t="s">
        <v>3237</v>
      </c>
      <c r="F10512" s="73">
        <v>0.625</v>
      </c>
      <c r="G10512" s="73">
        <v>0</v>
      </c>
      <c r="H10512" s="73">
        <v>0</v>
      </c>
      <c r="I10512" s="73">
        <v>0</v>
      </c>
      <c r="J10512" s="272" t="s">
        <v>4231</v>
      </c>
      <c r="AL10512" s="144">
        <v>0.625</v>
      </c>
      <c r="AM10512" s="144">
        <v>0</v>
      </c>
      <c r="AN10512" s="144">
        <v>0</v>
      </c>
      <c r="AO10512" s="145">
        <v>0</v>
      </c>
    </row>
    <row r="10513" spans="2:41" ht="14.5" hidden="1" x14ac:dyDescent="0.35">
      <c r="B10513" s="45" t="s">
        <v>3314</v>
      </c>
      <c r="C10513" s="54">
        <v>904717</v>
      </c>
      <c r="D10513" s="54">
        <v>904717</v>
      </c>
      <c r="E10513" s="60" t="s">
        <v>3237</v>
      </c>
      <c r="F10513" s="73">
        <v>0.625</v>
      </c>
      <c r="G10513" s="73">
        <v>0</v>
      </c>
      <c r="H10513" s="73">
        <v>0</v>
      </c>
      <c r="I10513" s="73">
        <v>0</v>
      </c>
      <c r="J10513" s="272" t="s">
        <v>4231</v>
      </c>
      <c r="AL10513" s="144">
        <v>0.625</v>
      </c>
      <c r="AM10513" s="144">
        <v>0</v>
      </c>
      <c r="AN10513" s="144">
        <v>0</v>
      </c>
      <c r="AO10513" s="145">
        <v>0</v>
      </c>
    </row>
    <row r="10514" spans="2:41" ht="14.5" hidden="1" x14ac:dyDescent="0.35">
      <c r="B10514" s="45" t="s">
        <v>3314</v>
      </c>
      <c r="C10514" s="54">
        <v>904762</v>
      </c>
      <c r="D10514" s="54">
        <v>904762</v>
      </c>
      <c r="E10514" s="60" t="s">
        <v>3237</v>
      </c>
      <c r="F10514" s="73">
        <v>0.625</v>
      </c>
      <c r="G10514" s="73">
        <v>0</v>
      </c>
      <c r="H10514" s="73">
        <v>0</v>
      </c>
      <c r="I10514" s="73">
        <v>0</v>
      </c>
      <c r="J10514" s="272" t="s">
        <v>4231</v>
      </c>
      <c r="AL10514" s="144">
        <v>0.625</v>
      </c>
      <c r="AM10514" s="144">
        <v>0</v>
      </c>
      <c r="AN10514" s="144">
        <v>0</v>
      </c>
      <c r="AO10514" s="145">
        <v>0</v>
      </c>
    </row>
    <row r="10515" spans="2:41" ht="14.5" hidden="1" x14ac:dyDescent="0.35">
      <c r="B10515" s="45" t="s">
        <v>3314</v>
      </c>
      <c r="C10515" s="54">
        <v>904790</v>
      </c>
      <c r="D10515" s="54">
        <v>904790</v>
      </c>
      <c r="E10515" s="60" t="s">
        <v>3237</v>
      </c>
      <c r="F10515" s="73">
        <v>0.625</v>
      </c>
      <c r="G10515" s="73">
        <v>0</v>
      </c>
      <c r="H10515" s="73">
        <v>0</v>
      </c>
      <c r="I10515" s="73">
        <v>0</v>
      </c>
      <c r="J10515" s="272" t="s">
        <v>4231</v>
      </c>
      <c r="AL10515" s="144">
        <v>0.625</v>
      </c>
      <c r="AM10515" s="144">
        <v>0</v>
      </c>
      <c r="AN10515" s="144">
        <v>0</v>
      </c>
      <c r="AO10515" s="145">
        <v>0</v>
      </c>
    </row>
    <row r="10516" spans="2:41" ht="14.5" hidden="1" x14ac:dyDescent="0.35">
      <c r="B10516" s="45" t="s">
        <v>3314</v>
      </c>
      <c r="C10516" s="54">
        <v>904792</v>
      </c>
      <c r="D10516" s="54">
        <v>904794</v>
      </c>
      <c r="E10516" s="60" t="s">
        <v>3237</v>
      </c>
      <c r="F10516" s="73">
        <v>0.625</v>
      </c>
      <c r="G10516" s="73">
        <v>0</v>
      </c>
      <c r="H10516" s="73">
        <v>0</v>
      </c>
      <c r="I10516" s="73">
        <v>0</v>
      </c>
      <c r="J10516" s="272" t="s">
        <v>4231</v>
      </c>
      <c r="AL10516" s="144">
        <v>0.625</v>
      </c>
      <c r="AM10516" s="144">
        <v>0</v>
      </c>
      <c r="AN10516" s="144">
        <v>0</v>
      </c>
      <c r="AO10516" s="145">
        <v>0</v>
      </c>
    </row>
    <row r="10517" spans="2:41" ht="14.5" hidden="1" x14ac:dyDescent="0.35">
      <c r="B10517" s="45" t="s">
        <v>3314</v>
      </c>
      <c r="C10517" s="54">
        <v>904797</v>
      </c>
      <c r="D10517" s="54">
        <v>904798</v>
      </c>
      <c r="E10517" s="60" t="s">
        <v>3237</v>
      </c>
      <c r="F10517" s="73">
        <v>0.625</v>
      </c>
      <c r="G10517" s="73">
        <v>0</v>
      </c>
      <c r="H10517" s="73">
        <v>0</v>
      </c>
      <c r="I10517" s="73">
        <v>0</v>
      </c>
      <c r="J10517" s="272" t="s">
        <v>4231</v>
      </c>
      <c r="AL10517" s="144">
        <v>0.625</v>
      </c>
      <c r="AM10517" s="144">
        <v>0</v>
      </c>
      <c r="AN10517" s="144">
        <v>0</v>
      </c>
      <c r="AO10517" s="145">
        <v>0</v>
      </c>
    </row>
    <row r="10518" spans="2:41" ht="14.5" hidden="1" x14ac:dyDescent="0.35">
      <c r="B10518" s="45" t="s">
        <v>3314</v>
      </c>
      <c r="C10518" s="54">
        <v>904803</v>
      </c>
      <c r="D10518" s="54">
        <v>904803</v>
      </c>
      <c r="E10518" s="60" t="s">
        <v>3237</v>
      </c>
      <c r="F10518" s="73">
        <v>0.625</v>
      </c>
      <c r="G10518" s="73">
        <v>0</v>
      </c>
      <c r="H10518" s="73">
        <v>0</v>
      </c>
      <c r="I10518" s="73">
        <v>0</v>
      </c>
      <c r="J10518" s="272" t="s">
        <v>4231</v>
      </c>
      <c r="AL10518" s="144">
        <v>0.625</v>
      </c>
      <c r="AM10518" s="144">
        <v>0</v>
      </c>
      <c r="AN10518" s="144">
        <v>0</v>
      </c>
      <c r="AO10518" s="145">
        <v>0</v>
      </c>
    </row>
    <row r="10519" spans="2:41" ht="14.5" hidden="1" x14ac:dyDescent="0.35">
      <c r="B10519" s="45" t="s">
        <v>3314</v>
      </c>
      <c r="C10519" s="54">
        <v>904919</v>
      </c>
      <c r="D10519" s="54">
        <v>904919</v>
      </c>
      <c r="E10519" s="60" t="s">
        <v>3237</v>
      </c>
      <c r="F10519" s="73">
        <v>0.625</v>
      </c>
      <c r="G10519" s="73">
        <v>0</v>
      </c>
      <c r="H10519" s="73">
        <v>0</v>
      </c>
      <c r="I10519" s="73">
        <v>0</v>
      </c>
      <c r="J10519" s="272" t="s">
        <v>4231</v>
      </c>
      <c r="AL10519" s="144">
        <v>0.625</v>
      </c>
      <c r="AM10519" s="144">
        <v>0</v>
      </c>
      <c r="AN10519" s="144">
        <v>0</v>
      </c>
      <c r="AO10519" s="145">
        <v>0</v>
      </c>
    </row>
    <row r="10520" spans="2:41" ht="14.5" hidden="1" x14ac:dyDescent="0.35">
      <c r="B10520" s="45" t="s">
        <v>3314</v>
      </c>
      <c r="C10520" s="54">
        <v>904932</v>
      </c>
      <c r="D10520" s="54">
        <v>904932</v>
      </c>
      <c r="E10520" s="60" t="s">
        <v>3237</v>
      </c>
      <c r="F10520" s="73">
        <v>0.625</v>
      </c>
      <c r="G10520" s="73">
        <v>0</v>
      </c>
      <c r="H10520" s="73">
        <v>0</v>
      </c>
      <c r="I10520" s="73">
        <v>0</v>
      </c>
      <c r="J10520" s="272" t="s">
        <v>4231</v>
      </c>
      <c r="AL10520" s="144">
        <v>0.625</v>
      </c>
      <c r="AM10520" s="144">
        <v>0</v>
      </c>
      <c r="AN10520" s="144">
        <v>0</v>
      </c>
      <c r="AO10520" s="145">
        <v>0</v>
      </c>
    </row>
    <row r="10521" spans="2:41" ht="14.5" hidden="1" x14ac:dyDescent="0.35">
      <c r="B10521" s="45" t="s">
        <v>3314</v>
      </c>
      <c r="C10521" s="54">
        <v>905129</v>
      </c>
      <c r="D10521" s="54">
        <v>905129</v>
      </c>
      <c r="E10521" s="60" t="s">
        <v>3237</v>
      </c>
      <c r="F10521" s="73">
        <v>0.625</v>
      </c>
      <c r="G10521" s="73">
        <v>0</v>
      </c>
      <c r="H10521" s="73">
        <v>0</v>
      </c>
      <c r="I10521" s="73">
        <v>0</v>
      </c>
      <c r="J10521" s="272" t="s">
        <v>4231</v>
      </c>
      <c r="AL10521" s="144">
        <v>0.625</v>
      </c>
      <c r="AM10521" s="144">
        <v>0</v>
      </c>
      <c r="AN10521" s="144">
        <v>0</v>
      </c>
      <c r="AO10521" s="145">
        <v>0</v>
      </c>
    </row>
    <row r="10522" spans="2:41" ht="14.5" hidden="1" x14ac:dyDescent="0.35">
      <c r="B10522" s="45" t="s">
        <v>3314</v>
      </c>
      <c r="C10522" s="54">
        <v>905201</v>
      </c>
      <c r="D10522" s="54">
        <v>905201</v>
      </c>
      <c r="E10522" s="60" t="s">
        <v>3237</v>
      </c>
      <c r="F10522" s="73">
        <v>0.625</v>
      </c>
      <c r="G10522" s="73">
        <v>0</v>
      </c>
      <c r="H10522" s="73">
        <v>0</v>
      </c>
      <c r="I10522" s="73">
        <v>0</v>
      </c>
      <c r="J10522" s="272" t="s">
        <v>4231</v>
      </c>
      <c r="AL10522" s="144">
        <v>0.625</v>
      </c>
      <c r="AM10522" s="144">
        <v>0</v>
      </c>
      <c r="AN10522" s="144">
        <v>0</v>
      </c>
      <c r="AO10522" s="145">
        <v>0</v>
      </c>
    </row>
    <row r="10523" spans="2:41" ht="14.5" hidden="1" x14ac:dyDescent="0.35">
      <c r="B10523" s="45" t="s">
        <v>3314</v>
      </c>
      <c r="C10523" s="54">
        <v>905312</v>
      </c>
      <c r="D10523" s="54">
        <v>905312</v>
      </c>
      <c r="E10523" s="60" t="s">
        <v>3237</v>
      </c>
      <c r="F10523" s="73">
        <v>0.625</v>
      </c>
      <c r="G10523" s="73">
        <v>0</v>
      </c>
      <c r="H10523" s="73">
        <v>0</v>
      </c>
      <c r="I10523" s="73">
        <v>0</v>
      </c>
      <c r="J10523" s="272" t="s">
        <v>4231</v>
      </c>
      <c r="AL10523" s="144">
        <v>0.625</v>
      </c>
      <c r="AM10523" s="144">
        <v>0</v>
      </c>
      <c r="AN10523" s="144">
        <v>0</v>
      </c>
      <c r="AO10523" s="145">
        <v>0</v>
      </c>
    </row>
    <row r="10524" spans="2:41" ht="14.5" hidden="1" x14ac:dyDescent="0.35">
      <c r="B10524" s="45" t="s">
        <v>3314</v>
      </c>
      <c r="C10524" s="54">
        <v>905357</v>
      </c>
      <c r="D10524" s="54">
        <v>905357</v>
      </c>
      <c r="E10524" s="60" t="s">
        <v>3237</v>
      </c>
      <c r="F10524" s="73">
        <v>0.625</v>
      </c>
      <c r="G10524" s="73">
        <v>0</v>
      </c>
      <c r="H10524" s="73">
        <v>0</v>
      </c>
      <c r="I10524" s="73">
        <v>0</v>
      </c>
      <c r="J10524" s="272" t="s">
        <v>4231</v>
      </c>
      <c r="AL10524" s="144">
        <v>0.625</v>
      </c>
      <c r="AM10524" s="144">
        <v>0</v>
      </c>
      <c r="AN10524" s="144">
        <v>0</v>
      </c>
      <c r="AO10524" s="145">
        <v>0</v>
      </c>
    </row>
    <row r="10525" spans="2:41" ht="14.5" hidden="1" x14ac:dyDescent="0.35">
      <c r="B10525" s="45" t="s">
        <v>3314</v>
      </c>
      <c r="C10525" s="54">
        <v>905367</v>
      </c>
      <c r="D10525" s="54">
        <v>905367</v>
      </c>
      <c r="E10525" s="60" t="s">
        <v>3237</v>
      </c>
      <c r="F10525" s="73">
        <v>0.625</v>
      </c>
      <c r="G10525" s="73">
        <v>0</v>
      </c>
      <c r="H10525" s="73">
        <v>0</v>
      </c>
      <c r="I10525" s="73">
        <v>0</v>
      </c>
      <c r="J10525" s="272" t="s">
        <v>4231</v>
      </c>
      <c r="AL10525" s="144">
        <v>0.625</v>
      </c>
      <c r="AM10525" s="144">
        <v>0</v>
      </c>
      <c r="AN10525" s="144">
        <v>0</v>
      </c>
      <c r="AO10525" s="145">
        <v>0</v>
      </c>
    </row>
    <row r="10526" spans="2:41" ht="14.5" hidden="1" x14ac:dyDescent="0.35">
      <c r="B10526" s="45" t="s">
        <v>3314</v>
      </c>
      <c r="C10526" s="54">
        <v>905383</v>
      </c>
      <c r="D10526" s="54">
        <v>905383</v>
      </c>
      <c r="E10526" s="60" t="s">
        <v>3237</v>
      </c>
      <c r="F10526" s="73">
        <v>0.625</v>
      </c>
      <c r="G10526" s="73">
        <v>0</v>
      </c>
      <c r="H10526" s="73">
        <v>0</v>
      </c>
      <c r="I10526" s="73">
        <v>0</v>
      </c>
      <c r="J10526" s="272" t="s">
        <v>4231</v>
      </c>
      <c r="AL10526" s="144">
        <v>0.625</v>
      </c>
      <c r="AM10526" s="144">
        <v>0</v>
      </c>
      <c r="AN10526" s="144">
        <v>0</v>
      </c>
      <c r="AO10526" s="145">
        <v>0</v>
      </c>
    </row>
    <row r="10527" spans="2:41" ht="14.5" hidden="1" x14ac:dyDescent="0.35">
      <c r="B10527" s="45" t="s">
        <v>3314</v>
      </c>
      <c r="C10527" s="54">
        <v>905446</v>
      </c>
      <c r="D10527" s="54">
        <v>905446</v>
      </c>
      <c r="E10527" s="60" t="s">
        <v>3237</v>
      </c>
      <c r="F10527" s="73">
        <v>0.625</v>
      </c>
      <c r="G10527" s="73">
        <v>0</v>
      </c>
      <c r="H10527" s="73">
        <v>0</v>
      </c>
      <c r="I10527" s="73">
        <v>0</v>
      </c>
      <c r="J10527" s="272" t="s">
        <v>4231</v>
      </c>
      <c r="AL10527" s="144">
        <v>0.625</v>
      </c>
      <c r="AM10527" s="144">
        <v>0</v>
      </c>
      <c r="AN10527" s="144">
        <v>0</v>
      </c>
      <c r="AO10527" s="145">
        <v>0</v>
      </c>
    </row>
    <row r="10528" spans="2:41" ht="14.5" hidden="1" x14ac:dyDescent="0.35">
      <c r="B10528" s="45" t="s">
        <v>3314</v>
      </c>
      <c r="C10528" s="54">
        <v>906082</v>
      </c>
      <c r="D10528" s="54">
        <v>906082</v>
      </c>
      <c r="E10528" s="60" t="s">
        <v>3237</v>
      </c>
      <c r="F10528" s="73">
        <v>0.625</v>
      </c>
      <c r="G10528" s="73">
        <v>0</v>
      </c>
      <c r="H10528" s="73">
        <v>0</v>
      </c>
      <c r="I10528" s="73">
        <v>0</v>
      </c>
      <c r="J10528" s="272" t="s">
        <v>4231</v>
      </c>
      <c r="AL10528" s="144">
        <v>0.625</v>
      </c>
      <c r="AM10528" s="144">
        <v>0</v>
      </c>
      <c r="AN10528" s="144">
        <v>0</v>
      </c>
      <c r="AO10528" s="145">
        <v>0</v>
      </c>
    </row>
    <row r="10529" spans="2:41" ht="14.5" hidden="1" x14ac:dyDescent="0.35">
      <c r="B10529" s="45" t="s">
        <v>3314</v>
      </c>
      <c r="C10529" s="54">
        <v>906347</v>
      </c>
      <c r="D10529" s="54">
        <v>906347</v>
      </c>
      <c r="E10529" s="60" t="s">
        <v>3237</v>
      </c>
      <c r="F10529" s="73">
        <v>0.625</v>
      </c>
      <c r="G10529" s="73">
        <v>0</v>
      </c>
      <c r="H10529" s="73">
        <v>0</v>
      </c>
      <c r="I10529" s="73">
        <v>0</v>
      </c>
      <c r="J10529" s="272" t="s">
        <v>4231</v>
      </c>
      <c r="AL10529" s="144">
        <v>0.625</v>
      </c>
      <c r="AM10529" s="144">
        <v>0</v>
      </c>
      <c r="AN10529" s="144">
        <v>0</v>
      </c>
      <c r="AO10529" s="145">
        <v>0</v>
      </c>
    </row>
    <row r="10530" spans="2:41" ht="14.5" hidden="1" x14ac:dyDescent="0.35">
      <c r="B10530" s="45" t="s">
        <v>3314</v>
      </c>
      <c r="C10530" s="54">
        <v>906449</v>
      </c>
      <c r="D10530" s="54">
        <v>906449</v>
      </c>
      <c r="E10530" s="60" t="s">
        <v>3237</v>
      </c>
      <c r="F10530" s="73">
        <v>0.625</v>
      </c>
      <c r="G10530" s="73">
        <v>0</v>
      </c>
      <c r="H10530" s="73">
        <v>0</v>
      </c>
      <c r="I10530" s="73">
        <v>0</v>
      </c>
      <c r="J10530" s="272" t="s">
        <v>4231</v>
      </c>
      <c r="AL10530" s="144">
        <v>0.625</v>
      </c>
      <c r="AM10530" s="144">
        <v>0</v>
      </c>
      <c r="AN10530" s="144">
        <v>0</v>
      </c>
      <c r="AO10530" s="145">
        <v>0</v>
      </c>
    </row>
    <row r="10531" spans="2:41" ht="14.5" hidden="1" x14ac:dyDescent="0.35">
      <c r="B10531" s="45" t="s">
        <v>3314</v>
      </c>
      <c r="C10531" s="54">
        <v>906608</v>
      </c>
      <c r="D10531" s="54">
        <v>906608</v>
      </c>
      <c r="E10531" s="60" t="s">
        <v>3237</v>
      </c>
      <c r="F10531" s="73">
        <v>0.625</v>
      </c>
      <c r="G10531" s="73">
        <v>0</v>
      </c>
      <c r="H10531" s="73">
        <v>0</v>
      </c>
      <c r="I10531" s="73">
        <v>0</v>
      </c>
      <c r="J10531" s="272" t="s">
        <v>4231</v>
      </c>
      <c r="AL10531" s="144">
        <v>0.625</v>
      </c>
      <c r="AM10531" s="144">
        <v>0</v>
      </c>
      <c r="AN10531" s="144">
        <v>0</v>
      </c>
      <c r="AO10531" s="145">
        <v>0</v>
      </c>
    </row>
    <row r="10532" spans="2:41" ht="14.5" hidden="1" x14ac:dyDescent="0.35">
      <c r="B10532" s="45" t="s">
        <v>3314</v>
      </c>
      <c r="C10532" s="54">
        <v>906789</v>
      </c>
      <c r="D10532" s="54">
        <v>906789</v>
      </c>
      <c r="E10532" s="60" t="s">
        <v>3237</v>
      </c>
      <c r="F10532" s="73">
        <v>0.625</v>
      </c>
      <c r="G10532" s="73">
        <v>0</v>
      </c>
      <c r="H10532" s="73">
        <v>0</v>
      </c>
      <c r="I10532" s="73">
        <v>0</v>
      </c>
      <c r="J10532" s="272" t="s">
        <v>4231</v>
      </c>
      <c r="AL10532" s="144">
        <v>0.625</v>
      </c>
      <c r="AM10532" s="144">
        <v>0</v>
      </c>
      <c r="AN10532" s="144">
        <v>0</v>
      </c>
      <c r="AO10532" s="145">
        <v>0</v>
      </c>
    </row>
    <row r="10533" spans="2:41" ht="14.5" hidden="1" x14ac:dyDescent="0.35">
      <c r="B10533" s="45" t="s">
        <v>3314</v>
      </c>
      <c r="C10533" s="54">
        <v>907226</v>
      </c>
      <c r="D10533" s="54">
        <v>907226</v>
      </c>
      <c r="E10533" s="60" t="s">
        <v>3237</v>
      </c>
      <c r="F10533" s="73">
        <v>0.625</v>
      </c>
      <c r="G10533" s="73">
        <v>0</v>
      </c>
      <c r="H10533" s="73">
        <v>0</v>
      </c>
      <c r="I10533" s="73">
        <v>0</v>
      </c>
      <c r="J10533" s="272" t="s">
        <v>4231</v>
      </c>
      <c r="AL10533" s="144">
        <v>0.625</v>
      </c>
      <c r="AM10533" s="144">
        <v>0</v>
      </c>
      <c r="AN10533" s="144">
        <v>0</v>
      </c>
      <c r="AO10533" s="145">
        <v>0</v>
      </c>
    </row>
    <row r="10534" spans="2:41" ht="14.5" hidden="1" x14ac:dyDescent="0.35">
      <c r="B10534" s="45" t="s">
        <v>3314</v>
      </c>
      <c r="C10534" s="54">
        <v>907588</v>
      </c>
      <c r="D10534" s="54">
        <v>907588</v>
      </c>
      <c r="E10534" s="60" t="s">
        <v>3237</v>
      </c>
      <c r="F10534" s="73">
        <v>0.625</v>
      </c>
      <c r="G10534" s="73">
        <v>0</v>
      </c>
      <c r="H10534" s="73">
        <v>0</v>
      </c>
      <c r="I10534" s="73">
        <v>0</v>
      </c>
      <c r="J10534" s="272" t="s">
        <v>4231</v>
      </c>
      <c r="AL10534" s="144">
        <v>0.625</v>
      </c>
      <c r="AM10534" s="144">
        <v>0</v>
      </c>
      <c r="AN10534" s="144">
        <v>0</v>
      </c>
      <c r="AO10534" s="145">
        <v>0</v>
      </c>
    </row>
    <row r="10535" spans="2:41" ht="14.5" hidden="1" x14ac:dyDescent="0.35">
      <c r="B10535" s="45" t="s">
        <v>3314</v>
      </c>
      <c r="C10535" s="54">
        <v>907727</v>
      </c>
      <c r="D10535" s="54">
        <v>907727</v>
      </c>
      <c r="E10535" s="60" t="s">
        <v>3237</v>
      </c>
      <c r="F10535" s="73">
        <v>0.625</v>
      </c>
      <c r="G10535" s="73">
        <v>0</v>
      </c>
      <c r="H10535" s="73">
        <v>0</v>
      </c>
      <c r="I10535" s="73">
        <v>0</v>
      </c>
      <c r="J10535" s="272" t="s">
        <v>4231</v>
      </c>
      <c r="AL10535" s="144">
        <v>0.625</v>
      </c>
      <c r="AM10535" s="144">
        <v>0</v>
      </c>
      <c r="AN10535" s="144">
        <v>0</v>
      </c>
      <c r="AO10535" s="145">
        <v>0</v>
      </c>
    </row>
    <row r="10536" spans="2:41" ht="14.5" hidden="1" x14ac:dyDescent="0.35">
      <c r="B10536" s="45" t="s">
        <v>3314</v>
      </c>
      <c r="C10536" s="54">
        <v>907872</v>
      </c>
      <c r="D10536" s="54">
        <v>907872</v>
      </c>
      <c r="E10536" s="60" t="s">
        <v>3237</v>
      </c>
      <c r="F10536" s="73">
        <v>0.625</v>
      </c>
      <c r="G10536" s="73">
        <v>0</v>
      </c>
      <c r="H10536" s="73">
        <v>0</v>
      </c>
      <c r="I10536" s="73">
        <v>0</v>
      </c>
      <c r="J10536" s="272" t="s">
        <v>4231</v>
      </c>
      <c r="AL10536" s="144">
        <v>0.625</v>
      </c>
      <c r="AM10536" s="144">
        <v>0</v>
      </c>
      <c r="AN10536" s="144">
        <v>0</v>
      </c>
      <c r="AO10536" s="145">
        <v>0</v>
      </c>
    </row>
    <row r="10537" spans="2:41" ht="14.5" hidden="1" x14ac:dyDescent="0.35">
      <c r="B10537" s="45" t="s">
        <v>3314</v>
      </c>
      <c r="C10537" s="54">
        <v>908215</v>
      </c>
      <c r="D10537" s="54">
        <v>908215</v>
      </c>
      <c r="E10537" s="60" t="s">
        <v>3237</v>
      </c>
      <c r="F10537" s="73">
        <v>0.625</v>
      </c>
      <c r="G10537" s="73">
        <v>0</v>
      </c>
      <c r="H10537" s="73">
        <v>0</v>
      </c>
      <c r="I10537" s="73">
        <v>0</v>
      </c>
      <c r="J10537" s="272" t="s">
        <v>4231</v>
      </c>
      <c r="AL10537" s="144">
        <v>0.625</v>
      </c>
      <c r="AM10537" s="144">
        <v>0</v>
      </c>
      <c r="AN10537" s="144">
        <v>0</v>
      </c>
      <c r="AO10537" s="145">
        <v>0</v>
      </c>
    </row>
    <row r="10538" spans="2:41" ht="14.5" hidden="1" x14ac:dyDescent="0.35">
      <c r="B10538" s="45" t="s">
        <v>3314</v>
      </c>
      <c r="C10538" s="54">
        <v>908580</v>
      </c>
      <c r="D10538" s="54">
        <v>908581</v>
      </c>
      <c r="E10538" s="60" t="s">
        <v>3237</v>
      </c>
      <c r="F10538" s="73">
        <v>0.625</v>
      </c>
      <c r="G10538" s="73">
        <v>0</v>
      </c>
      <c r="H10538" s="73">
        <v>0</v>
      </c>
      <c r="I10538" s="73">
        <v>0</v>
      </c>
      <c r="J10538" s="272" t="s">
        <v>4231</v>
      </c>
      <c r="AL10538" s="144">
        <v>0.625</v>
      </c>
      <c r="AM10538" s="144">
        <v>0</v>
      </c>
      <c r="AN10538" s="144">
        <v>0</v>
      </c>
      <c r="AO10538" s="145">
        <v>0</v>
      </c>
    </row>
    <row r="10539" spans="2:41" ht="14.5" hidden="1" x14ac:dyDescent="0.35">
      <c r="B10539" s="45" t="s">
        <v>3314</v>
      </c>
      <c r="C10539" s="54">
        <v>908583</v>
      </c>
      <c r="D10539" s="54">
        <v>908583</v>
      </c>
      <c r="E10539" s="60" t="s">
        <v>3237</v>
      </c>
      <c r="F10539" s="73">
        <v>0.625</v>
      </c>
      <c r="G10539" s="73">
        <v>0</v>
      </c>
      <c r="H10539" s="73">
        <v>0</v>
      </c>
      <c r="I10539" s="73">
        <v>0</v>
      </c>
      <c r="J10539" s="272" t="s">
        <v>4231</v>
      </c>
      <c r="AL10539" s="144">
        <v>0.625</v>
      </c>
      <c r="AM10539" s="144">
        <v>0</v>
      </c>
      <c r="AN10539" s="144">
        <v>0</v>
      </c>
      <c r="AO10539" s="145">
        <v>0</v>
      </c>
    </row>
    <row r="10540" spans="2:41" ht="14.5" hidden="1" x14ac:dyDescent="0.35">
      <c r="B10540" s="45" t="s">
        <v>3314</v>
      </c>
      <c r="C10540" s="54">
        <v>908585</v>
      </c>
      <c r="D10540" s="54">
        <v>908585</v>
      </c>
      <c r="E10540" s="60" t="s">
        <v>3237</v>
      </c>
      <c r="F10540" s="73">
        <v>0.625</v>
      </c>
      <c r="G10540" s="73">
        <v>0</v>
      </c>
      <c r="H10540" s="73">
        <v>0</v>
      </c>
      <c r="I10540" s="73">
        <v>0</v>
      </c>
      <c r="J10540" s="272" t="s">
        <v>4231</v>
      </c>
      <c r="AL10540" s="144">
        <v>0.625</v>
      </c>
      <c r="AM10540" s="144">
        <v>0</v>
      </c>
      <c r="AN10540" s="144">
        <v>0</v>
      </c>
      <c r="AO10540" s="145">
        <v>0</v>
      </c>
    </row>
    <row r="10541" spans="2:41" ht="14.5" hidden="1" x14ac:dyDescent="0.35">
      <c r="B10541" s="45" t="s">
        <v>3314</v>
      </c>
      <c r="C10541" s="54">
        <v>908587</v>
      </c>
      <c r="D10541" s="54">
        <v>908587</v>
      </c>
      <c r="E10541" s="60" t="s">
        <v>3237</v>
      </c>
      <c r="F10541" s="73">
        <v>0.625</v>
      </c>
      <c r="G10541" s="73">
        <v>0</v>
      </c>
      <c r="H10541" s="73">
        <v>0</v>
      </c>
      <c r="I10541" s="73">
        <v>0</v>
      </c>
      <c r="J10541" s="272" t="s">
        <v>4231</v>
      </c>
      <c r="AL10541" s="144">
        <v>0.625</v>
      </c>
      <c r="AM10541" s="144">
        <v>0</v>
      </c>
      <c r="AN10541" s="144">
        <v>0</v>
      </c>
      <c r="AO10541" s="145">
        <v>0</v>
      </c>
    </row>
    <row r="10542" spans="2:41" ht="14.5" hidden="1" x14ac:dyDescent="0.35">
      <c r="B10542" s="45" t="s">
        <v>3314</v>
      </c>
      <c r="C10542" s="54">
        <v>908602</v>
      </c>
      <c r="D10542" s="54">
        <v>908603</v>
      </c>
      <c r="E10542" s="60" t="s">
        <v>3237</v>
      </c>
      <c r="F10542" s="73">
        <v>0.625</v>
      </c>
      <c r="G10542" s="73">
        <v>0</v>
      </c>
      <c r="H10542" s="73">
        <v>0</v>
      </c>
      <c r="I10542" s="73">
        <v>0</v>
      </c>
      <c r="J10542" s="272" t="s">
        <v>4231</v>
      </c>
      <c r="AL10542" s="144">
        <v>0.625</v>
      </c>
      <c r="AM10542" s="144">
        <v>0</v>
      </c>
      <c r="AN10542" s="144">
        <v>0</v>
      </c>
      <c r="AO10542" s="145">
        <v>0</v>
      </c>
    </row>
    <row r="10543" spans="2:41" ht="14.5" hidden="1" x14ac:dyDescent="0.35">
      <c r="B10543" s="45" t="s">
        <v>3314</v>
      </c>
      <c r="C10543" s="54">
        <v>908609</v>
      </c>
      <c r="D10543" s="54">
        <v>908609</v>
      </c>
      <c r="E10543" s="60" t="s">
        <v>3237</v>
      </c>
      <c r="F10543" s="73">
        <v>0.625</v>
      </c>
      <c r="G10543" s="73">
        <v>0</v>
      </c>
      <c r="H10543" s="73">
        <v>0</v>
      </c>
      <c r="I10543" s="73">
        <v>0</v>
      </c>
      <c r="J10543" s="272" t="s">
        <v>4231</v>
      </c>
      <c r="AL10543" s="144">
        <v>0.625</v>
      </c>
      <c r="AM10543" s="144">
        <v>0</v>
      </c>
      <c r="AN10543" s="144">
        <v>0</v>
      </c>
      <c r="AO10543" s="145">
        <v>0</v>
      </c>
    </row>
    <row r="10544" spans="2:41" ht="14.5" hidden="1" x14ac:dyDescent="0.35">
      <c r="B10544" s="45" t="s">
        <v>3314</v>
      </c>
      <c r="C10544" s="54">
        <v>908670</v>
      </c>
      <c r="D10544" s="54">
        <v>908670</v>
      </c>
      <c r="E10544" s="60" t="s">
        <v>3237</v>
      </c>
      <c r="F10544" s="73">
        <v>0.625</v>
      </c>
      <c r="G10544" s="73">
        <v>0</v>
      </c>
      <c r="H10544" s="73">
        <v>0</v>
      </c>
      <c r="I10544" s="73">
        <v>0</v>
      </c>
      <c r="J10544" s="272" t="s">
        <v>4231</v>
      </c>
      <c r="AL10544" s="144">
        <v>0.625</v>
      </c>
      <c r="AM10544" s="144">
        <v>0</v>
      </c>
      <c r="AN10544" s="144">
        <v>0</v>
      </c>
      <c r="AO10544" s="145">
        <v>0</v>
      </c>
    </row>
    <row r="10545" spans="2:41" ht="14.5" hidden="1" x14ac:dyDescent="0.35">
      <c r="B10545" s="45" t="s">
        <v>3314</v>
      </c>
      <c r="C10545" s="54">
        <v>908675</v>
      </c>
      <c r="D10545" s="54">
        <v>908675</v>
      </c>
      <c r="E10545" s="60" t="s">
        <v>3237</v>
      </c>
      <c r="F10545" s="73">
        <v>0.625</v>
      </c>
      <c r="G10545" s="73">
        <v>0</v>
      </c>
      <c r="H10545" s="73">
        <v>0</v>
      </c>
      <c r="I10545" s="73">
        <v>0</v>
      </c>
      <c r="J10545" s="272" t="s">
        <v>4231</v>
      </c>
      <c r="AL10545" s="144">
        <v>0.625</v>
      </c>
      <c r="AM10545" s="144">
        <v>0</v>
      </c>
      <c r="AN10545" s="144">
        <v>0</v>
      </c>
      <c r="AO10545" s="145">
        <v>0</v>
      </c>
    </row>
    <row r="10546" spans="2:41" ht="14.5" hidden="1" x14ac:dyDescent="0.35">
      <c r="B10546" s="45" t="s">
        <v>3314</v>
      </c>
      <c r="C10546" s="54">
        <v>908678</v>
      </c>
      <c r="D10546" s="54">
        <v>908678</v>
      </c>
      <c r="E10546" s="60" t="s">
        <v>3237</v>
      </c>
      <c r="F10546" s="73">
        <v>0.625</v>
      </c>
      <c r="G10546" s="73">
        <v>0</v>
      </c>
      <c r="H10546" s="73">
        <v>0</v>
      </c>
      <c r="I10546" s="73">
        <v>0</v>
      </c>
      <c r="J10546" s="272" t="s">
        <v>4231</v>
      </c>
      <c r="AL10546" s="144">
        <v>0.625</v>
      </c>
      <c r="AM10546" s="144">
        <v>0</v>
      </c>
      <c r="AN10546" s="144">
        <v>0</v>
      </c>
      <c r="AO10546" s="145">
        <v>0</v>
      </c>
    </row>
    <row r="10547" spans="2:41" ht="14.5" hidden="1" x14ac:dyDescent="0.35">
      <c r="B10547" s="45" t="s">
        <v>3314</v>
      </c>
      <c r="C10547" s="54">
        <v>908712</v>
      </c>
      <c r="D10547" s="54">
        <v>908712</v>
      </c>
      <c r="E10547" s="60" t="s">
        <v>3237</v>
      </c>
      <c r="F10547" s="73">
        <v>0.625</v>
      </c>
      <c r="G10547" s="73">
        <v>0</v>
      </c>
      <c r="H10547" s="73">
        <v>0</v>
      </c>
      <c r="I10547" s="73">
        <v>0</v>
      </c>
      <c r="J10547" s="272" t="s">
        <v>4231</v>
      </c>
      <c r="AL10547" s="144">
        <v>0.625</v>
      </c>
      <c r="AM10547" s="144">
        <v>0</v>
      </c>
      <c r="AN10547" s="144">
        <v>0</v>
      </c>
      <c r="AO10547" s="145">
        <v>0</v>
      </c>
    </row>
    <row r="10548" spans="2:41" ht="14.5" hidden="1" x14ac:dyDescent="0.35">
      <c r="B10548" s="45" t="s">
        <v>3314</v>
      </c>
      <c r="C10548" s="54">
        <v>908860</v>
      </c>
      <c r="D10548" s="54">
        <v>908860</v>
      </c>
      <c r="E10548" s="60" t="s">
        <v>3237</v>
      </c>
      <c r="F10548" s="73">
        <v>0.625</v>
      </c>
      <c r="G10548" s="73">
        <v>0</v>
      </c>
      <c r="H10548" s="73">
        <v>0</v>
      </c>
      <c r="I10548" s="73">
        <v>0</v>
      </c>
      <c r="J10548" s="272" t="s">
        <v>4231</v>
      </c>
      <c r="AL10548" s="144">
        <v>0.625</v>
      </c>
      <c r="AM10548" s="144">
        <v>0</v>
      </c>
      <c r="AN10548" s="144">
        <v>0</v>
      </c>
      <c r="AO10548" s="145">
        <v>0</v>
      </c>
    </row>
    <row r="10549" spans="2:41" ht="14.5" hidden="1" x14ac:dyDescent="0.35">
      <c r="B10549" s="45" t="s">
        <v>3314</v>
      </c>
      <c r="C10549" s="54">
        <v>909470</v>
      </c>
      <c r="D10549" s="54">
        <v>909471</v>
      </c>
      <c r="E10549" s="60" t="s">
        <v>3237</v>
      </c>
      <c r="F10549" s="73">
        <v>0.625</v>
      </c>
      <c r="G10549" s="73">
        <v>0</v>
      </c>
      <c r="H10549" s="73">
        <v>0</v>
      </c>
      <c r="I10549" s="73">
        <v>0</v>
      </c>
      <c r="J10549" s="272" t="s">
        <v>4231</v>
      </c>
      <c r="AL10549" s="144">
        <v>0.625</v>
      </c>
      <c r="AM10549" s="144">
        <v>0</v>
      </c>
      <c r="AN10549" s="144">
        <v>0</v>
      </c>
      <c r="AO10549" s="145">
        <v>0</v>
      </c>
    </row>
    <row r="10550" spans="2:41" ht="14.5" hidden="1" x14ac:dyDescent="0.35">
      <c r="B10550" s="45" t="s">
        <v>3314</v>
      </c>
      <c r="C10550" s="54">
        <v>909477</v>
      </c>
      <c r="D10550" s="54">
        <v>909479</v>
      </c>
      <c r="E10550" s="60" t="s">
        <v>3237</v>
      </c>
      <c r="F10550" s="73">
        <v>0.625</v>
      </c>
      <c r="G10550" s="73">
        <v>0</v>
      </c>
      <c r="H10550" s="73">
        <v>0</v>
      </c>
      <c r="I10550" s="73">
        <v>0</v>
      </c>
      <c r="J10550" s="272" t="s">
        <v>4231</v>
      </c>
      <c r="AL10550" s="144">
        <v>0.625</v>
      </c>
      <c r="AM10550" s="144">
        <v>0</v>
      </c>
      <c r="AN10550" s="144">
        <v>0</v>
      </c>
      <c r="AO10550" s="145">
        <v>0</v>
      </c>
    </row>
    <row r="10551" spans="2:41" ht="14.5" hidden="1" x14ac:dyDescent="0.35">
      <c r="B10551" s="45" t="s">
        <v>3314</v>
      </c>
      <c r="C10551" s="54">
        <v>909482</v>
      </c>
      <c r="D10551" s="54">
        <v>909482</v>
      </c>
      <c r="E10551" s="60" t="s">
        <v>3237</v>
      </c>
      <c r="F10551" s="73">
        <v>0.625</v>
      </c>
      <c r="G10551" s="73">
        <v>0</v>
      </c>
      <c r="H10551" s="73">
        <v>0</v>
      </c>
      <c r="I10551" s="73">
        <v>0</v>
      </c>
      <c r="J10551" s="272" t="s">
        <v>4231</v>
      </c>
      <c r="AL10551" s="144">
        <v>0.625</v>
      </c>
      <c r="AM10551" s="144">
        <v>0</v>
      </c>
      <c r="AN10551" s="144">
        <v>0</v>
      </c>
      <c r="AO10551" s="145">
        <v>0</v>
      </c>
    </row>
    <row r="10552" spans="2:41" ht="14.5" hidden="1" x14ac:dyDescent="0.35">
      <c r="B10552" s="45" t="s">
        <v>3314</v>
      </c>
      <c r="C10552" s="54">
        <v>909835</v>
      </c>
      <c r="D10552" s="54">
        <v>909835</v>
      </c>
      <c r="E10552" s="60" t="s">
        <v>3237</v>
      </c>
      <c r="F10552" s="73">
        <v>0.625</v>
      </c>
      <c r="G10552" s="73">
        <v>0</v>
      </c>
      <c r="H10552" s="73">
        <v>0</v>
      </c>
      <c r="I10552" s="73">
        <v>0</v>
      </c>
      <c r="J10552" s="272" t="s">
        <v>4231</v>
      </c>
      <c r="AL10552" s="144">
        <v>0.625</v>
      </c>
      <c r="AM10552" s="144">
        <v>0</v>
      </c>
      <c r="AN10552" s="144">
        <v>0</v>
      </c>
      <c r="AO10552" s="145">
        <v>0</v>
      </c>
    </row>
    <row r="10553" spans="2:41" ht="14.5" hidden="1" x14ac:dyDescent="0.35">
      <c r="B10553" s="45" t="s">
        <v>3314</v>
      </c>
      <c r="C10553" s="54">
        <v>911230</v>
      </c>
      <c r="D10553" s="54">
        <v>911230</v>
      </c>
      <c r="E10553" s="60" t="s">
        <v>3237</v>
      </c>
      <c r="F10553" s="73">
        <v>0.625</v>
      </c>
      <c r="G10553" s="73">
        <v>0</v>
      </c>
      <c r="H10553" s="73">
        <v>0</v>
      </c>
      <c r="I10553" s="73">
        <v>0</v>
      </c>
      <c r="J10553" s="272" t="s">
        <v>4231</v>
      </c>
      <c r="AL10553" s="144">
        <v>0.625</v>
      </c>
      <c r="AM10553" s="144">
        <v>0</v>
      </c>
      <c r="AN10553" s="144">
        <v>0</v>
      </c>
      <c r="AO10553" s="145">
        <v>0</v>
      </c>
    </row>
    <row r="10554" spans="2:41" ht="14.5" hidden="1" x14ac:dyDescent="0.35">
      <c r="B10554" s="45" t="s">
        <v>3314</v>
      </c>
      <c r="C10554" s="54">
        <v>911514</v>
      </c>
      <c r="D10554" s="54">
        <v>911514</v>
      </c>
      <c r="E10554" s="60" t="s">
        <v>3237</v>
      </c>
      <c r="F10554" s="73">
        <v>0.625</v>
      </c>
      <c r="G10554" s="73">
        <v>0</v>
      </c>
      <c r="H10554" s="73">
        <v>0</v>
      </c>
      <c r="I10554" s="73">
        <v>0</v>
      </c>
      <c r="J10554" s="272" t="s">
        <v>4231</v>
      </c>
      <c r="AL10554" s="144">
        <v>0.625</v>
      </c>
      <c r="AM10554" s="144">
        <v>0</v>
      </c>
      <c r="AN10554" s="144">
        <v>0</v>
      </c>
      <c r="AO10554" s="145">
        <v>0</v>
      </c>
    </row>
    <row r="10555" spans="2:41" ht="14.5" hidden="1" x14ac:dyDescent="0.35">
      <c r="B10555" s="45" t="s">
        <v>3314</v>
      </c>
      <c r="C10555" s="54">
        <v>911898</v>
      </c>
      <c r="D10555" s="54">
        <v>911898</v>
      </c>
      <c r="E10555" s="60" t="s">
        <v>3237</v>
      </c>
      <c r="F10555" s="73">
        <v>0.625</v>
      </c>
      <c r="G10555" s="73">
        <v>0</v>
      </c>
      <c r="H10555" s="73">
        <v>0</v>
      </c>
      <c r="I10555" s="73">
        <v>0</v>
      </c>
      <c r="J10555" s="272" t="s">
        <v>4231</v>
      </c>
      <c r="AL10555" s="144">
        <v>0.625</v>
      </c>
      <c r="AM10555" s="144">
        <v>0</v>
      </c>
      <c r="AN10555" s="144">
        <v>0</v>
      </c>
      <c r="AO10555" s="145">
        <v>0</v>
      </c>
    </row>
    <row r="10556" spans="2:41" ht="14.5" hidden="1" x14ac:dyDescent="0.35">
      <c r="B10556" s="45" t="s">
        <v>3314</v>
      </c>
      <c r="C10556" s="54">
        <v>912137</v>
      </c>
      <c r="D10556" s="54">
        <v>912137</v>
      </c>
      <c r="E10556" s="60" t="s">
        <v>3237</v>
      </c>
      <c r="F10556" s="73">
        <v>0.625</v>
      </c>
      <c r="G10556" s="73">
        <v>0</v>
      </c>
      <c r="H10556" s="73">
        <v>0</v>
      </c>
      <c r="I10556" s="73">
        <v>0</v>
      </c>
      <c r="J10556" s="272" t="s">
        <v>4231</v>
      </c>
      <c r="AL10556" s="144">
        <v>0.625</v>
      </c>
      <c r="AM10556" s="144">
        <v>0</v>
      </c>
      <c r="AN10556" s="144">
        <v>0</v>
      </c>
      <c r="AO10556" s="145">
        <v>0</v>
      </c>
    </row>
    <row r="10557" spans="2:41" ht="14.5" hidden="1" x14ac:dyDescent="0.35">
      <c r="B10557" s="45" t="s">
        <v>3314</v>
      </c>
      <c r="C10557" s="54">
        <v>912139</v>
      </c>
      <c r="D10557" s="54">
        <v>912139</v>
      </c>
      <c r="E10557" s="60" t="s">
        <v>3237</v>
      </c>
      <c r="F10557" s="73">
        <v>0.625</v>
      </c>
      <c r="G10557" s="73">
        <v>0</v>
      </c>
      <c r="H10557" s="73">
        <v>0</v>
      </c>
      <c r="I10557" s="73">
        <v>0</v>
      </c>
      <c r="J10557" s="272" t="s">
        <v>4231</v>
      </c>
      <c r="AL10557" s="144">
        <v>0.625</v>
      </c>
      <c r="AM10557" s="144">
        <v>0</v>
      </c>
      <c r="AN10557" s="144">
        <v>0</v>
      </c>
      <c r="AO10557" s="145">
        <v>0</v>
      </c>
    </row>
    <row r="10558" spans="2:41" ht="14.5" hidden="1" x14ac:dyDescent="0.35">
      <c r="B10558" s="45" t="s">
        <v>3314</v>
      </c>
      <c r="C10558" s="54">
        <v>912147</v>
      </c>
      <c r="D10558" s="54">
        <v>912147</v>
      </c>
      <c r="E10558" s="60" t="s">
        <v>3237</v>
      </c>
      <c r="F10558" s="73">
        <v>0.625</v>
      </c>
      <c r="G10558" s="73">
        <v>0</v>
      </c>
      <c r="H10558" s="73">
        <v>0</v>
      </c>
      <c r="I10558" s="73">
        <v>0</v>
      </c>
      <c r="J10558" s="272" t="s">
        <v>4231</v>
      </c>
      <c r="AL10558" s="144">
        <v>0.625</v>
      </c>
      <c r="AM10558" s="144">
        <v>0</v>
      </c>
      <c r="AN10558" s="144">
        <v>0</v>
      </c>
      <c r="AO10558" s="145">
        <v>0</v>
      </c>
    </row>
    <row r="10559" spans="2:41" ht="14.5" hidden="1" x14ac:dyDescent="0.35">
      <c r="B10559" s="45" t="s">
        <v>3314</v>
      </c>
      <c r="C10559" s="54">
        <v>912150</v>
      </c>
      <c r="D10559" s="54">
        <v>912150</v>
      </c>
      <c r="E10559" s="60" t="s">
        <v>3237</v>
      </c>
      <c r="F10559" s="73">
        <v>0.625</v>
      </c>
      <c r="G10559" s="73">
        <v>0</v>
      </c>
      <c r="H10559" s="73">
        <v>0</v>
      </c>
      <c r="I10559" s="73">
        <v>0</v>
      </c>
      <c r="J10559" s="272" t="s">
        <v>4231</v>
      </c>
      <c r="AL10559" s="144">
        <v>0.625</v>
      </c>
      <c r="AM10559" s="144">
        <v>0</v>
      </c>
      <c r="AN10559" s="144">
        <v>0</v>
      </c>
      <c r="AO10559" s="145">
        <v>0</v>
      </c>
    </row>
    <row r="10560" spans="2:41" ht="14.5" hidden="1" x14ac:dyDescent="0.35">
      <c r="B10560" s="45" t="s">
        <v>3314</v>
      </c>
      <c r="C10560" s="54">
        <v>912204</v>
      </c>
      <c r="D10560" s="54">
        <v>912204</v>
      </c>
      <c r="E10560" s="60" t="s">
        <v>3237</v>
      </c>
      <c r="F10560" s="73">
        <v>0.625</v>
      </c>
      <c r="G10560" s="73">
        <v>0</v>
      </c>
      <c r="H10560" s="73">
        <v>0</v>
      </c>
      <c r="I10560" s="73">
        <v>0</v>
      </c>
      <c r="J10560" s="272" t="s">
        <v>4231</v>
      </c>
      <c r="AL10560" s="144">
        <v>0.625</v>
      </c>
      <c r="AM10560" s="144">
        <v>0</v>
      </c>
      <c r="AN10560" s="144">
        <v>0</v>
      </c>
      <c r="AO10560" s="145">
        <v>0</v>
      </c>
    </row>
    <row r="10561" spans="2:41" ht="14.5" hidden="1" x14ac:dyDescent="0.35">
      <c r="B10561" s="45" t="s">
        <v>3314</v>
      </c>
      <c r="C10561" s="54">
        <v>912218</v>
      </c>
      <c r="D10561" s="54">
        <v>912218</v>
      </c>
      <c r="E10561" s="60" t="s">
        <v>3237</v>
      </c>
      <c r="F10561" s="73">
        <v>0.625</v>
      </c>
      <c r="G10561" s="73">
        <v>0</v>
      </c>
      <c r="H10561" s="73">
        <v>0</v>
      </c>
      <c r="I10561" s="73">
        <v>0</v>
      </c>
      <c r="J10561" s="272" t="s">
        <v>4231</v>
      </c>
      <c r="AL10561" s="144">
        <v>0.625</v>
      </c>
      <c r="AM10561" s="144">
        <v>0</v>
      </c>
      <c r="AN10561" s="144">
        <v>0</v>
      </c>
      <c r="AO10561" s="145">
        <v>0</v>
      </c>
    </row>
    <row r="10562" spans="2:41" ht="14.5" hidden="1" x14ac:dyDescent="0.35">
      <c r="B10562" s="45" t="s">
        <v>3314</v>
      </c>
      <c r="C10562" s="54">
        <v>912242</v>
      </c>
      <c r="D10562" s="54">
        <v>912242</v>
      </c>
      <c r="E10562" s="60" t="s">
        <v>3237</v>
      </c>
      <c r="F10562" s="73">
        <v>0.625</v>
      </c>
      <c r="G10562" s="73">
        <v>0</v>
      </c>
      <c r="H10562" s="73">
        <v>0</v>
      </c>
      <c r="I10562" s="73">
        <v>0</v>
      </c>
      <c r="J10562" s="272" t="s">
        <v>4231</v>
      </c>
      <c r="AL10562" s="144">
        <v>0.625</v>
      </c>
      <c r="AM10562" s="144">
        <v>0</v>
      </c>
      <c r="AN10562" s="144">
        <v>0</v>
      </c>
      <c r="AO10562" s="145">
        <v>0</v>
      </c>
    </row>
    <row r="10563" spans="2:41" ht="14.5" hidden="1" x14ac:dyDescent="0.35">
      <c r="B10563" s="45" t="s">
        <v>3314</v>
      </c>
      <c r="C10563" s="54">
        <v>912252</v>
      </c>
      <c r="D10563" s="54">
        <v>912252</v>
      </c>
      <c r="E10563" s="60" t="s">
        <v>3237</v>
      </c>
      <c r="F10563" s="73">
        <v>0.625</v>
      </c>
      <c r="G10563" s="73">
        <v>0</v>
      </c>
      <c r="H10563" s="73">
        <v>0</v>
      </c>
      <c r="I10563" s="73">
        <v>0</v>
      </c>
      <c r="J10563" s="272" t="s">
        <v>4231</v>
      </c>
      <c r="AL10563" s="144">
        <v>0.625</v>
      </c>
      <c r="AM10563" s="144">
        <v>0</v>
      </c>
      <c r="AN10563" s="144">
        <v>0</v>
      </c>
      <c r="AO10563" s="145">
        <v>0</v>
      </c>
    </row>
    <row r="10564" spans="2:41" ht="14.5" hidden="1" x14ac:dyDescent="0.35">
      <c r="B10564" s="45" t="s">
        <v>3314</v>
      </c>
      <c r="C10564" s="54">
        <v>912266</v>
      </c>
      <c r="D10564" s="54">
        <v>912266</v>
      </c>
      <c r="E10564" s="60" t="s">
        <v>3237</v>
      </c>
      <c r="F10564" s="73">
        <v>0.625</v>
      </c>
      <c r="G10564" s="73">
        <v>0</v>
      </c>
      <c r="H10564" s="73">
        <v>0</v>
      </c>
      <c r="I10564" s="73">
        <v>0</v>
      </c>
      <c r="J10564" s="272" t="s">
        <v>4231</v>
      </c>
      <c r="AL10564" s="144">
        <v>0.625</v>
      </c>
      <c r="AM10564" s="144">
        <v>0</v>
      </c>
      <c r="AN10564" s="144">
        <v>0</v>
      </c>
      <c r="AO10564" s="145">
        <v>0</v>
      </c>
    </row>
    <row r="10565" spans="2:41" ht="14.5" hidden="1" x14ac:dyDescent="0.35">
      <c r="B10565" s="45" t="s">
        <v>3314</v>
      </c>
      <c r="C10565" s="54">
        <v>913059</v>
      </c>
      <c r="D10565" s="54">
        <v>913059</v>
      </c>
      <c r="E10565" s="60" t="s">
        <v>3237</v>
      </c>
      <c r="F10565" s="73">
        <v>0.625</v>
      </c>
      <c r="G10565" s="73">
        <v>0</v>
      </c>
      <c r="H10565" s="73">
        <v>0</v>
      </c>
      <c r="I10565" s="73">
        <v>0</v>
      </c>
      <c r="J10565" s="272" t="s">
        <v>4231</v>
      </c>
      <c r="AL10565" s="144">
        <v>0.625</v>
      </c>
      <c r="AM10565" s="144">
        <v>0</v>
      </c>
      <c r="AN10565" s="144">
        <v>0</v>
      </c>
      <c r="AO10565" s="145">
        <v>0</v>
      </c>
    </row>
    <row r="10566" spans="2:41" ht="14.5" hidden="1" x14ac:dyDescent="0.35">
      <c r="B10566" s="45" t="s">
        <v>3314</v>
      </c>
      <c r="C10566" s="54">
        <v>913071</v>
      </c>
      <c r="D10566" s="54">
        <v>913071</v>
      </c>
      <c r="E10566" s="60" t="s">
        <v>3237</v>
      </c>
      <c r="F10566" s="73">
        <v>0.625</v>
      </c>
      <c r="G10566" s="73">
        <v>0</v>
      </c>
      <c r="H10566" s="73">
        <v>0</v>
      </c>
      <c r="I10566" s="73">
        <v>0</v>
      </c>
      <c r="J10566" s="272" t="s">
        <v>4231</v>
      </c>
      <c r="AL10566" s="144">
        <v>0.625</v>
      </c>
      <c r="AM10566" s="144">
        <v>0</v>
      </c>
      <c r="AN10566" s="144">
        <v>0</v>
      </c>
      <c r="AO10566" s="145">
        <v>0</v>
      </c>
    </row>
    <row r="10567" spans="2:41" ht="14.5" hidden="1" x14ac:dyDescent="0.35">
      <c r="B10567" s="45" t="s">
        <v>3314</v>
      </c>
      <c r="C10567" s="54">
        <v>913098</v>
      </c>
      <c r="D10567" s="54">
        <v>913098</v>
      </c>
      <c r="E10567" s="60" t="s">
        <v>3237</v>
      </c>
      <c r="F10567" s="73">
        <v>0.625</v>
      </c>
      <c r="G10567" s="73">
        <v>0</v>
      </c>
      <c r="H10567" s="73">
        <v>0</v>
      </c>
      <c r="I10567" s="73">
        <v>0</v>
      </c>
      <c r="J10567" s="272" t="s">
        <v>4231</v>
      </c>
      <c r="AL10567" s="144">
        <v>0.625</v>
      </c>
      <c r="AM10567" s="144">
        <v>0</v>
      </c>
      <c r="AN10567" s="144">
        <v>0</v>
      </c>
      <c r="AO10567" s="145">
        <v>0</v>
      </c>
    </row>
    <row r="10568" spans="2:41" ht="14.5" hidden="1" x14ac:dyDescent="0.35">
      <c r="B10568" s="45" t="s">
        <v>3314</v>
      </c>
      <c r="C10568" s="54">
        <v>913226</v>
      </c>
      <c r="D10568" s="54">
        <v>913226</v>
      </c>
      <c r="E10568" s="60" t="s">
        <v>3237</v>
      </c>
      <c r="F10568" s="73">
        <v>0.625</v>
      </c>
      <c r="G10568" s="73">
        <v>0</v>
      </c>
      <c r="H10568" s="73">
        <v>0</v>
      </c>
      <c r="I10568" s="73">
        <v>0</v>
      </c>
      <c r="J10568" s="272" t="s">
        <v>4231</v>
      </c>
      <c r="AL10568" s="144">
        <v>0.625</v>
      </c>
      <c r="AM10568" s="144">
        <v>0</v>
      </c>
      <c r="AN10568" s="144">
        <v>0</v>
      </c>
      <c r="AO10568" s="145">
        <v>0</v>
      </c>
    </row>
    <row r="10569" spans="2:41" ht="14.5" hidden="1" x14ac:dyDescent="0.35">
      <c r="B10569" s="45" t="s">
        <v>3314</v>
      </c>
      <c r="C10569" s="54">
        <v>913247</v>
      </c>
      <c r="D10569" s="54">
        <v>913247</v>
      </c>
      <c r="E10569" s="60" t="s">
        <v>3237</v>
      </c>
      <c r="F10569" s="73">
        <v>0.625</v>
      </c>
      <c r="G10569" s="73">
        <v>0</v>
      </c>
      <c r="H10569" s="73">
        <v>0</v>
      </c>
      <c r="I10569" s="73">
        <v>0</v>
      </c>
      <c r="J10569" s="272" t="s">
        <v>4231</v>
      </c>
      <c r="AL10569" s="144">
        <v>0.625</v>
      </c>
      <c r="AM10569" s="144">
        <v>0</v>
      </c>
      <c r="AN10569" s="144">
        <v>0</v>
      </c>
      <c r="AO10569" s="145">
        <v>0</v>
      </c>
    </row>
    <row r="10570" spans="2:41" ht="14.5" hidden="1" x14ac:dyDescent="0.35">
      <c r="B10570" s="45" t="s">
        <v>3314</v>
      </c>
      <c r="C10570" s="54">
        <v>913285</v>
      </c>
      <c r="D10570" s="54">
        <v>913285</v>
      </c>
      <c r="E10570" s="60" t="s">
        <v>3237</v>
      </c>
      <c r="F10570" s="73">
        <v>0.625</v>
      </c>
      <c r="G10570" s="73">
        <v>0</v>
      </c>
      <c r="H10570" s="73">
        <v>0</v>
      </c>
      <c r="I10570" s="73">
        <v>0</v>
      </c>
      <c r="J10570" s="272" t="s">
        <v>4231</v>
      </c>
      <c r="AL10570" s="144">
        <v>0.625</v>
      </c>
      <c r="AM10570" s="144">
        <v>0</v>
      </c>
      <c r="AN10570" s="144">
        <v>0</v>
      </c>
      <c r="AO10570" s="145">
        <v>0</v>
      </c>
    </row>
    <row r="10571" spans="2:41" ht="14.5" hidden="1" x14ac:dyDescent="0.35">
      <c r="B10571" s="45" t="s">
        <v>3314</v>
      </c>
      <c r="C10571" s="54">
        <v>913289</v>
      </c>
      <c r="D10571" s="54">
        <v>913289</v>
      </c>
      <c r="E10571" s="60" t="s">
        <v>3237</v>
      </c>
      <c r="F10571" s="73">
        <v>0.625</v>
      </c>
      <c r="G10571" s="73">
        <v>0</v>
      </c>
      <c r="H10571" s="73">
        <v>0</v>
      </c>
      <c r="I10571" s="73">
        <v>0</v>
      </c>
      <c r="J10571" s="272" t="s">
        <v>4231</v>
      </c>
      <c r="AL10571" s="144">
        <v>0.625</v>
      </c>
      <c r="AM10571" s="144">
        <v>0</v>
      </c>
      <c r="AN10571" s="144">
        <v>0</v>
      </c>
      <c r="AO10571" s="145">
        <v>0</v>
      </c>
    </row>
    <row r="10572" spans="2:41" ht="14.5" hidden="1" x14ac:dyDescent="0.35">
      <c r="B10572" s="45" t="s">
        <v>3314</v>
      </c>
      <c r="C10572" s="54">
        <v>913296</v>
      </c>
      <c r="D10572" s="54">
        <v>913296</v>
      </c>
      <c r="E10572" s="60" t="s">
        <v>3237</v>
      </c>
      <c r="F10572" s="73">
        <v>0.625</v>
      </c>
      <c r="G10572" s="73">
        <v>0</v>
      </c>
      <c r="H10572" s="73">
        <v>0</v>
      </c>
      <c r="I10572" s="73">
        <v>0</v>
      </c>
      <c r="J10572" s="272" t="s">
        <v>4231</v>
      </c>
      <c r="AL10572" s="144">
        <v>0.625</v>
      </c>
      <c r="AM10572" s="144">
        <v>0</v>
      </c>
      <c r="AN10572" s="144">
        <v>0</v>
      </c>
      <c r="AO10572" s="145">
        <v>0</v>
      </c>
    </row>
    <row r="10573" spans="2:41" ht="14.5" hidden="1" x14ac:dyDescent="0.35">
      <c r="B10573" s="45" t="s">
        <v>3314</v>
      </c>
      <c r="C10573" s="54">
        <v>913459</v>
      </c>
      <c r="D10573" s="54">
        <v>913459</v>
      </c>
      <c r="E10573" s="60" t="s">
        <v>3237</v>
      </c>
      <c r="F10573" s="73">
        <v>0.625</v>
      </c>
      <c r="G10573" s="73">
        <v>0</v>
      </c>
      <c r="H10573" s="73">
        <v>0</v>
      </c>
      <c r="I10573" s="73">
        <v>0</v>
      </c>
      <c r="J10573" s="272" t="s">
        <v>4231</v>
      </c>
      <c r="AL10573" s="144">
        <v>0.625</v>
      </c>
      <c r="AM10573" s="144">
        <v>0</v>
      </c>
      <c r="AN10573" s="144">
        <v>0</v>
      </c>
      <c r="AO10573" s="145">
        <v>0</v>
      </c>
    </row>
    <row r="10574" spans="2:41" ht="14.5" hidden="1" x14ac:dyDescent="0.35">
      <c r="B10574" s="45" t="s">
        <v>3314</v>
      </c>
      <c r="C10574" s="54">
        <v>913498</v>
      </c>
      <c r="D10574" s="54">
        <v>913498</v>
      </c>
      <c r="E10574" s="60" t="s">
        <v>3237</v>
      </c>
      <c r="F10574" s="73">
        <v>0.625</v>
      </c>
      <c r="G10574" s="73">
        <v>0</v>
      </c>
      <c r="H10574" s="73">
        <v>0</v>
      </c>
      <c r="I10574" s="73">
        <v>0</v>
      </c>
      <c r="J10574" s="272" t="s">
        <v>4231</v>
      </c>
      <c r="AL10574" s="144">
        <v>0.625</v>
      </c>
      <c r="AM10574" s="144">
        <v>0</v>
      </c>
      <c r="AN10574" s="144">
        <v>0</v>
      </c>
      <c r="AO10574" s="145">
        <v>0</v>
      </c>
    </row>
    <row r="10575" spans="2:41" ht="14.5" hidden="1" x14ac:dyDescent="0.35">
      <c r="B10575" s="45" t="s">
        <v>3314</v>
      </c>
      <c r="C10575" s="54">
        <v>913613</v>
      </c>
      <c r="D10575" s="54">
        <v>913613</v>
      </c>
      <c r="E10575" s="60" t="s">
        <v>3237</v>
      </c>
      <c r="F10575" s="73">
        <v>0.625</v>
      </c>
      <c r="G10575" s="73">
        <v>0</v>
      </c>
      <c r="H10575" s="73">
        <v>0</v>
      </c>
      <c r="I10575" s="73">
        <v>0</v>
      </c>
      <c r="J10575" s="272" t="s">
        <v>4231</v>
      </c>
      <c r="AL10575" s="144">
        <v>0.625</v>
      </c>
      <c r="AM10575" s="144">
        <v>0</v>
      </c>
      <c r="AN10575" s="144">
        <v>0</v>
      </c>
      <c r="AO10575" s="145">
        <v>0</v>
      </c>
    </row>
    <row r="10576" spans="2:41" ht="14.5" hidden="1" x14ac:dyDescent="0.35">
      <c r="B10576" s="45" t="s">
        <v>3314</v>
      </c>
      <c r="C10576" s="54">
        <v>913735</v>
      </c>
      <c r="D10576" s="54">
        <v>913735</v>
      </c>
      <c r="E10576" s="60" t="s">
        <v>3237</v>
      </c>
      <c r="F10576" s="73">
        <v>0.625</v>
      </c>
      <c r="G10576" s="73">
        <v>0</v>
      </c>
      <c r="H10576" s="73">
        <v>0</v>
      </c>
      <c r="I10576" s="73">
        <v>0</v>
      </c>
      <c r="J10576" s="272" t="s">
        <v>4231</v>
      </c>
      <c r="AL10576" s="144">
        <v>0.625</v>
      </c>
      <c r="AM10576" s="144">
        <v>0</v>
      </c>
      <c r="AN10576" s="144">
        <v>0</v>
      </c>
      <c r="AO10576" s="145">
        <v>0</v>
      </c>
    </row>
    <row r="10577" spans="2:41" ht="14.5" hidden="1" x14ac:dyDescent="0.35">
      <c r="B10577" s="45" t="s">
        <v>3314</v>
      </c>
      <c r="C10577" s="54">
        <v>913742</v>
      </c>
      <c r="D10577" s="54">
        <v>913742</v>
      </c>
      <c r="E10577" s="60" t="s">
        <v>3237</v>
      </c>
      <c r="F10577" s="73">
        <v>0.625</v>
      </c>
      <c r="G10577" s="73">
        <v>0</v>
      </c>
      <c r="H10577" s="73">
        <v>0</v>
      </c>
      <c r="I10577" s="73">
        <v>0</v>
      </c>
      <c r="J10577" s="272" t="s">
        <v>4231</v>
      </c>
      <c r="AL10577" s="144">
        <v>0.625</v>
      </c>
      <c r="AM10577" s="144">
        <v>0</v>
      </c>
      <c r="AN10577" s="144">
        <v>0</v>
      </c>
      <c r="AO10577" s="145">
        <v>0</v>
      </c>
    </row>
    <row r="10578" spans="2:41" ht="14.5" hidden="1" x14ac:dyDescent="0.35">
      <c r="B10578" s="45" t="s">
        <v>3314</v>
      </c>
      <c r="C10578" s="54">
        <v>913760</v>
      </c>
      <c r="D10578" s="54">
        <v>913760</v>
      </c>
      <c r="E10578" s="60" t="s">
        <v>3237</v>
      </c>
      <c r="F10578" s="73">
        <v>0.625</v>
      </c>
      <c r="G10578" s="73">
        <v>0</v>
      </c>
      <c r="H10578" s="73">
        <v>0</v>
      </c>
      <c r="I10578" s="73">
        <v>0</v>
      </c>
      <c r="J10578" s="272" t="s">
        <v>4231</v>
      </c>
      <c r="AL10578" s="144">
        <v>0.625</v>
      </c>
      <c r="AM10578" s="144">
        <v>0</v>
      </c>
      <c r="AN10578" s="144">
        <v>0</v>
      </c>
      <c r="AO10578" s="145">
        <v>0</v>
      </c>
    </row>
    <row r="10579" spans="2:41" ht="14.5" hidden="1" x14ac:dyDescent="0.35">
      <c r="B10579" s="45" t="s">
        <v>3314</v>
      </c>
      <c r="C10579" s="54">
        <v>982008</v>
      </c>
      <c r="D10579" s="54">
        <v>982008</v>
      </c>
      <c r="E10579" s="60" t="s">
        <v>3237</v>
      </c>
      <c r="F10579" s="73">
        <v>0.625</v>
      </c>
      <c r="G10579" s="73">
        <v>0</v>
      </c>
      <c r="H10579" s="73">
        <v>0</v>
      </c>
      <c r="I10579" s="73">
        <v>0</v>
      </c>
      <c r="J10579" s="272" t="s">
        <v>4231</v>
      </c>
      <c r="AL10579" s="144">
        <v>0.625</v>
      </c>
      <c r="AM10579" s="144">
        <v>0</v>
      </c>
      <c r="AN10579" s="144">
        <v>0</v>
      </c>
      <c r="AO10579" s="145">
        <v>0</v>
      </c>
    </row>
    <row r="10580" spans="2:41" ht="14.5" hidden="1" x14ac:dyDescent="0.35">
      <c r="B10580" s="45" t="s">
        <v>3314</v>
      </c>
      <c r="C10580" s="54">
        <v>982084</v>
      </c>
      <c r="D10580" s="54">
        <v>982084</v>
      </c>
      <c r="E10580" s="60" t="s">
        <v>3237</v>
      </c>
      <c r="F10580" s="73">
        <v>0.625</v>
      </c>
      <c r="G10580" s="73">
        <v>0</v>
      </c>
      <c r="H10580" s="73">
        <v>0</v>
      </c>
      <c r="I10580" s="73">
        <v>0</v>
      </c>
      <c r="J10580" s="272" t="s">
        <v>4231</v>
      </c>
      <c r="AL10580" s="144">
        <v>0.625</v>
      </c>
      <c r="AM10580" s="144">
        <v>0</v>
      </c>
      <c r="AN10580" s="144">
        <v>0</v>
      </c>
      <c r="AO10580" s="145">
        <v>0</v>
      </c>
    </row>
    <row r="10581" spans="2:41" ht="14.5" hidden="1" x14ac:dyDescent="0.35">
      <c r="B10581" s="45" t="s">
        <v>3314</v>
      </c>
      <c r="C10581" s="54">
        <v>982135</v>
      </c>
      <c r="D10581" s="54">
        <v>982135</v>
      </c>
      <c r="E10581" s="60" t="s">
        <v>3237</v>
      </c>
      <c r="F10581" s="73">
        <v>0.625</v>
      </c>
      <c r="G10581" s="73">
        <v>0</v>
      </c>
      <c r="H10581" s="73">
        <v>0</v>
      </c>
      <c r="I10581" s="73">
        <v>0</v>
      </c>
      <c r="J10581" s="272" t="s">
        <v>4231</v>
      </c>
      <c r="AL10581" s="144">
        <v>0.625</v>
      </c>
      <c r="AM10581" s="144">
        <v>0</v>
      </c>
      <c r="AN10581" s="144">
        <v>0</v>
      </c>
      <c r="AO10581" s="145">
        <v>0</v>
      </c>
    </row>
    <row r="10582" spans="2:41" ht="14.5" hidden="1" x14ac:dyDescent="0.35">
      <c r="B10582" s="45" t="s">
        <v>3314</v>
      </c>
      <c r="C10582" s="54">
        <v>982205</v>
      </c>
      <c r="D10582" s="54">
        <v>982205</v>
      </c>
      <c r="E10582" s="60" t="s">
        <v>3237</v>
      </c>
      <c r="F10582" s="73">
        <v>0.625</v>
      </c>
      <c r="G10582" s="73">
        <v>0</v>
      </c>
      <c r="H10582" s="73">
        <v>0</v>
      </c>
      <c r="I10582" s="73">
        <v>0</v>
      </c>
      <c r="J10582" s="272" t="s">
        <v>4231</v>
      </c>
      <c r="AL10582" s="144">
        <v>0.625</v>
      </c>
      <c r="AM10582" s="144">
        <v>0</v>
      </c>
      <c r="AN10582" s="144">
        <v>0</v>
      </c>
      <c r="AO10582" s="145">
        <v>0</v>
      </c>
    </row>
    <row r="10583" spans="2:41" ht="14.5" hidden="1" x14ac:dyDescent="0.35">
      <c r="B10583" s="45" t="s">
        <v>3314</v>
      </c>
      <c r="C10583" s="54">
        <v>982207</v>
      </c>
      <c r="D10583" s="54">
        <v>982207</v>
      </c>
      <c r="E10583" s="60" t="s">
        <v>3237</v>
      </c>
      <c r="F10583" s="73">
        <v>0.625</v>
      </c>
      <c r="G10583" s="73">
        <v>0</v>
      </c>
      <c r="H10583" s="73">
        <v>0</v>
      </c>
      <c r="I10583" s="73">
        <v>0</v>
      </c>
      <c r="J10583" s="272" t="s">
        <v>4231</v>
      </c>
      <c r="AL10583" s="144">
        <v>0.625</v>
      </c>
      <c r="AM10583" s="144">
        <v>0</v>
      </c>
      <c r="AN10583" s="144">
        <v>0</v>
      </c>
      <c r="AO10583" s="145">
        <v>0</v>
      </c>
    </row>
    <row r="10584" spans="2:41" ht="14.5" hidden="1" x14ac:dyDescent="0.35">
      <c r="B10584" s="45" t="s">
        <v>3314</v>
      </c>
      <c r="C10584" s="54">
        <v>982262</v>
      </c>
      <c r="D10584" s="54">
        <v>982262</v>
      </c>
      <c r="E10584" s="60" t="s">
        <v>3237</v>
      </c>
      <c r="F10584" s="73">
        <v>0.625</v>
      </c>
      <c r="G10584" s="73">
        <v>0</v>
      </c>
      <c r="H10584" s="73">
        <v>0</v>
      </c>
      <c r="I10584" s="73">
        <v>0</v>
      </c>
      <c r="J10584" s="272" t="s">
        <v>4231</v>
      </c>
      <c r="AL10584" s="144">
        <v>0.625</v>
      </c>
      <c r="AM10584" s="144">
        <v>0</v>
      </c>
      <c r="AN10584" s="144">
        <v>0</v>
      </c>
      <c r="AO10584" s="145">
        <v>0</v>
      </c>
    </row>
    <row r="10585" spans="2:41" ht="14.5" hidden="1" x14ac:dyDescent="0.35">
      <c r="B10585" s="45" t="s">
        <v>3314</v>
      </c>
      <c r="C10585" s="54">
        <v>982395</v>
      </c>
      <c r="D10585" s="54">
        <v>982395</v>
      </c>
      <c r="E10585" s="60" t="s">
        <v>3237</v>
      </c>
      <c r="F10585" s="73">
        <v>0.625</v>
      </c>
      <c r="G10585" s="73">
        <v>0</v>
      </c>
      <c r="H10585" s="73">
        <v>0</v>
      </c>
      <c r="I10585" s="73">
        <v>0</v>
      </c>
      <c r="J10585" s="272" t="s">
        <v>4231</v>
      </c>
      <c r="AL10585" s="144">
        <v>0.625</v>
      </c>
      <c r="AM10585" s="144">
        <v>0</v>
      </c>
      <c r="AN10585" s="144">
        <v>0</v>
      </c>
      <c r="AO10585" s="145">
        <v>0</v>
      </c>
    </row>
    <row r="10586" spans="2:41" ht="14.5" hidden="1" x14ac:dyDescent="0.35">
      <c r="B10586" s="45" t="s">
        <v>3314</v>
      </c>
      <c r="C10586" s="54">
        <v>982403</v>
      </c>
      <c r="D10586" s="54">
        <v>982403</v>
      </c>
      <c r="E10586" s="60" t="s">
        <v>3237</v>
      </c>
      <c r="F10586" s="73">
        <v>0.625</v>
      </c>
      <c r="G10586" s="73">
        <v>0</v>
      </c>
      <c r="H10586" s="73">
        <v>0</v>
      </c>
      <c r="I10586" s="73">
        <v>0</v>
      </c>
      <c r="J10586" s="272" t="s">
        <v>4231</v>
      </c>
      <c r="AL10586" s="144">
        <v>0.625</v>
      </c>
      <c r="AM10586" s="144">
        <v>0</v>
      </c>
      <c r="AN10586" s="144">
        <v>0</v>
      </c>
      <c r="AO10586" s="145">
        <v>0</v>
      </c>
    </row>
    <row r="10587" spans="2:41" ht="14.5" hidden="1" x14ac:dyDescent="0.35">
      <c r="B10587" s="45" t="s">
        <v>3314</v>
      </c>
      <c r="C10587" s="54">
        <v>982558</v>
      </c>
      <c r="D10587" s="54">
        <v>982558</v>
      </c>
      <c r="E10587" s="60" t="s">
        <v>3237</v>
      </c>
      <c r="F10587" s="73">
        <v>0.625</v>
      </c>
      <c r="G10587" s="73">
        <v>0</v>
      </c>
      <c r="H10587" s="73">
        <v>0</v>
      </c>
      <c r="I10587" s="73">
        <v>0</v>
      </c>
      <c r="J10587" s="272" t="s">
        <v>4231</v>
      </c>
      <c r="AL10587" s="144">
        <v>0.625</v>
      </c>
      <c r="AM10587" s="144">
        <v>0</v>
      </c>
      <c r="AN10587" s="144">
        <v>0</v>
      </c>
      <c r="AO10587" s="145">
        <v>0</v>
      </c>
    </row>
    <row r="10588" spans="2:41" ht="14.5" hidden="1" x14ac:dyDescent="0.35">
      <c r="B10588" s="45" t="s">
        <v>3314</v>
      </c>
      <c r="C10588" s="54">
        <v>982567</v>
      </c>
      <c r="D10588" s="54">
        <v>982567</v>
      </c>
      <c r="E10588" s="60" t="s">
        <v>3237</v>
      </c>
      <c r="F10588" s="73">
        <v>0.625</v>
      </c>
      <c r="G10588" s="73">
        <v>0</v>
      </c>
      <c r="H10588" s="73">
        <v>0</v>
      </c>
      <c r="I10588" s="73">
        <v>0</v>
      </c>
      <c r="J10588" s="272" t="s">
        <v>4231</v>
      </c>
      <c r="AL10588" s="144">
        <v>0.625</v>
      </c>
      <c r="AM10588" s="144">
        <v>0</v>
      </c>
      <c r="AN10588" s="144">
        <v>0</v>
      </c>
      <c r="AO10588" s="145">
        <v>0</v>
      </c>
    </row>
    <row r="10589" spans="2:41" ht="14.5" hidden="1" x14ac:dyDescent="0.35">
      <c r="B10589" s="45" t="s">
        <v>3314</v>
      </c>
      <c r="C10589" s="54">
        <v>982640</v>
      </c>
      <c r="D10589" s="54">
        <v>982640</v>
      </c>
      <c r="E10589" s="60" t="s">
        <v>3237</v>
      </c>
      <c r="F10589" s="73">
        <v>0.625</v>
      </c>
      <c r="G10589" s="73">
        <v>0</v>
      </c>
      <c r="H10589" s="73">
        <v>0</v>
      </c>
      <c r="I10589" s="73">
        <v>0</v>
      </c>
      <c r="J10589" s="272" t="s">
        <v>4231</v>
      </c>
      <c r="AL10589" s="144">
        <v>0.625</v>
      </c>
      <c r="AM10589" s="144">
        <v>0</v>
      </c>
      <c r="AN10589" s="144">
        <v>0</v>
      </c>
      <c r="AO10589" s="145">
        <v>0</v>
      </c>
    </row>
    <row r="10590" spans="2:41" ht="14.5" hidden="1" x14ac:dyDescent="0.35">
      <c r="B10590" s="45" t="s">
        <v>3314</v>
      </c>
      <c r="C10590" s="54">
        <v>982642</v>
      </c>
      <c r="D10590" s="54">
        <v>982644</v>
      </c>
      <c r="E10590" s="60" t="s">
        <v>3237</v>
      </c>
      <c r="F10590" s="73">
        <v>0.625</v>
      </c>
      <c r="G10590" s="73">
        <v>0</v>
      </c>
      <c r="H10590" s="73">
        <v>0</v>
      </c>
      <c r="I10590" s="73">
        <v>0</v>
      </c>
      <c r="J10590" s="272" t="s">
        <v>4231</v>
      </c>
      <c r="AL10590" s="144">
        <v>0.625</v>
      </c>
      <c r="AM10590" s="144">
        <v>0</v>
      </c>
      <c r="AN10590" s="144">
        <v>0</v>
      </c>
      <c r="AO10590" s="145">
        <v>0</v>
      </c>
    </row>
    <row r="10591" spans="2:41" ht="14.5" hidden="1" x14ac:dyDescent="0.35">
      <c r="B10591" s="45" t="s">
        <v>3314</v>
      </c>
      <c r="C10591" s="54">
        <v>982647</v>
      </c>
      <c r="D10591" s="54">
        <v>982647</v>
      </c>
      <c r="E10591" s="60" t="s">
        <v>3237</v>
      </c>
      <c r="F10591" s="73">
        <v>0.625</v>
      </c>
      <c r="G10591" s="73">
        <v>0</v>
      </c>
      <c r="H10591" s="73">
        <v>0</v>
      </c>
      <c r="I10591" s="73">
        <v>0</v>
      </c>
      <c r="J10591" s="272" t="s">
        <v>4231</v>
      </c>
      <c r="AL10591" s="144">
        <v>0.625</v>
      </c>
      <c r="AM10591" s="144">
        <v>0</v>
      </c>
      <c r="AN10591" s="144">
        <v>0</v>
      </c>
      <c r="AO10591" s="145">
        <v>0</v>
      </c>
    </row>
    <row r="10592" spans="2:41" ht="14.5" hidden="1" x14ac:dyDescent="0.35">
      <c r="B10592" s="45" t="s">
        <v>3314</v>
      </c>
      <c r="C10592" s="54">
        <v>982773</v>
      </c>
      <c r="D10592" s="54">
        <v>982773</v>
      </c>
      <c r="E10592" s="60" t="s">
        <v>3237</v>
      </c>
      <c r="F10592" s="73">
        <v>0.625</v>
      </c>
      <c r="G10592" s="73">
        <v>0</v>
      </c>
      <c r="H10592" s="73">
        <v>0</v>
      </c>
      <c r="I10592" s="73">
        <v>0</v>
      </c>
      <c r="J10592" s="272" t="s">
        <v>4231</v>
      </c>
      <c r="AL10592" s="144">
        <v>0.625</v>
      </c>
      <c r="AM10592" s="144">
        <v>0</v>
      </c>
      <c r="AN10592" s="144">
        <v>0</v>
      </c>
      <c r="AO10592" s="145">
        <v>0</v>
      </c>
    </row>
    <row r="10593" spans="2:41" ht="14.5" hidden="1" x14ac:dyDescent="0.35">
      <c r="B10593" s="45" t="s">
        <v>3314</v>
      </c>
      <c r="C10593" s="54">
        <v>982779</v>
      </c>
      <c r="D10593" s="54">
        <v>982779</v>
      </c>
      <c r="E10593" s="60" t="s">
        <v>3237</v>
      </c>
      <c r="F10593" s="73">
        <v>0.625</v>
      </c>
      <c r="G10593" s="73">
        <v>0</v>
      </c>
      <c r="H10593" s="73">
        <v>0</v>
      </c>
      <c r="I10593" s="73">
        <v>0</v>
      </c>
      <c r="J10593" s="272" t="s">
        <v>4231</v>
      </c>
      <c r="AL10593" s="144">
        <v>0.625</v>
      </c>
      <c r="AM10593" s="144">
        <v>0</v>
      </c>
      <c r="AN10593" s="144">
        <v>0</v>
      </c>
      <c r="AO10593" s="145">
        <v>0</v>
      </c>
    </row>
    <row r="10594" spans="2:41" ht="14.5" hidden="1" x14ac:dyDescent="0.35">
      <c r="B10594" s="45" t="s">
        <v>3314</v>
      </c>
      <c r="C10594" s="54">
        <v>982781</v>
      </c>
      <c r="D10594" s="54">
        <v>982781</v>
      </c>
      <c r="E10594" s="60" t="s">
        <v>3237</v>
      </c>
      <c r="F10594" s="73">
        <v>0.625</v>
      </c>
      <c r="G10594" s="73">
        <v>0</v>
      </c>
      <c r="H10594" s="73">
        <v>0</v>
      </c>
      <c r="I10594" s="73">
        <v>0</v>
      </c>
      <c r="J10594" s="272" t="s">
        <v>4231</v>
      </c>
      <c r="AL10594" s="144">
        <v>0.625</v>
      </c>
      <c r="AM10594" s="144">
        <v>0</v>
      </c>
      <c r="AN10594" s="144">
        <v>0</v>
      </c>
      <c r="AO10594" s="145">
        <v>0</v>
      </c>
    </row>
    <row r="10595" spans="2:41" ht="14.5" hidden="1" x14ac:dyDescent="0.35">
      <c r="B10595" s="45" t="s">
        <v>3314</v>
      </c>
      <c r="C10595" s="54">
        <v>982789</v>
      </c>
      <c r="D10595" s="54">
        <v>982789</v>
      </c>
      <c r="E10595" s="60" t="s">
        <v>3237</v>
      </c>
      <c r="F10595" s="73">
        <v>0.625</v>
      </c>
      <c r="G10595" s="73">
        <v>0</v>
      </c>
      <c r="H10595" s="73">
        <v>0</v>
      </c>
      <c r="I10595" s="73">
        <v>0</v>
      </c>
      <c r="J10595" s="272" t="s">
        <v>4231</v>
      </c>
      <c r="AL10595" s="144">
        <v>0.625</v>
      </c>
      <c r="AM10595" s="144">
        <v>0</v>
      </c>
      <c r="AN10595" s="144">
        <v>0</v>
      </c>
      <c r="AO10595" s="145">
        <v>0</v>
      </c>
    </row>
    <row r="10596" spans="2:41" ht="14.5" hidden="1" x14ac:dyDescent="0.35">
      <c r="B10596" s="45" t="s">
        <v>3314</v>
      </c>
      <c r="C10596" s="54">
        <v>982802</v>
      </c>
      <c r="D10596" s="54">
        <v>982803</v>
      </c>
      <c r="E10596" s="60" t="s">
        <v>3237</v>
      </c>
      <c r="F10596" s="73">
        <v>0.625</v>
      </c>
      <c r="G10596" s="73">
        <v>0</v>
      </c>
      <c r="H10596" s="73">
        <v>0</v>
      </c>
      <c r="I10596" s="73">
        <v>0</v>
      </c>
      <c r="J10596" s="272" t="s">
        <v>4231</v>
      </c>
      <c r="AL10596" s="144">
        <v>0.625</v>
      </c>
      <c r="AM10596" s="144">
        <v>0</v>
      </c>
      <c r="AN10596" s="144">
        <v>0</v>
      </c>
      <c r="AO10596" s="145">
        <v>0</v>
      </c>
    </row>
    <row r="10597" spans="2:41" ht="14.5" hidden="1" x14ac:dyDescent="0.35">
      <c r="B10597" s="45" t="s">
        <v>3314</v>
      </c>
      <c r="C10597" s="54">
        <v>982823</v>
      </c>
      <c r="D10597" s="54">
        <v>982823</v>
      </c>
      <c r="E10597" s="60" t="s">
        <v>3237</v>
      </c>
      <c r="F10597" s="73">
        <v>0.625</v>
      </c>
      <c r="G10597" s="73">
        <v>0</v>
      </c>
      <c r="H10597" s="73">
        <v>0</v>
      </c>
      <c r="I10597" s="73">
        <v>0</v>
      </c>
      <c r="J10597" s="272" t="s">
        <v>4231</v>
      </c>
      <c r="AL10597" s="144">
        <v>0.625</v>
      </c>
      <c r="AM10597" s="144">
        <v>0</v>
      </c>
      <c r="AN10597" s="144">
        <v>0</v>
      </c>
      <c r="AO10597" s="145">
        <v>0</v>
      </c>
    </row>
    <row r="10598" spans="2:41" ht="14.5" hidden="1" x14ac:dyDescent="0.35">
      <c r="B10598" s="45" t="s">
        <v>3314</v>
      </c>
      <c r="C10598" s="54">
        <v>982928</v>
      </c>
      <c r="D10598" s="54">
        <v>982928</v>
      </c>
      <c r="E10598" s="60" t="s">
        <v>3237</v>
      </c>
      <c r="F10598" s="73">
        <v>0.625</v>
      </c>
      <c r="G10598" s="73">
        <v>0</v>
      </c>
      <c r="H10598" s="73">
        <v>0</v>
      </c>
      <c r="I10598" s="73">
        <v>0</v>
      </c>
      <c r="J10598" s="272" t="s">
        <v>4231</v>
      </c>
      <c r="AL10598" s="144">
        <v>0.625</v>
      </c>
      <c r="AM10598" s="144">
        <v>0</v>
      </c>
      <c r="AN10598" s="144">
        <v>0</v>
      </c>
      <c r="AO10598" s="145">
        <v>0</v>
      </c>
    </row>
    <row r="10599" spans="2:41" ht="14.5" hidden="1" x14ac:dyDescent="0.35">
      <c r="B10599" s="45" t="s">
        <v>3314</v>
      </c>
      <c r="C10599" s="54">
        <v>982957</v>
      </c>
      <c r="D10599" s="54">
        <v>982958</v>
      </c>
      <c r="E10599" s="60" t="s">
        <v>3237</v>
      </c>
      <c r="F10599" s="73">
        <v>0.625</v>
      </c>
      <c r="G10599" s="73">
        <v>0</v>
      </c>
      <c r="H10599" s="73">
        <v>0</v>
      </c>
      <c r="I10599" s="73">
        <v>0</v>
      </c>
      <c r="J10599" s="272" t="s">
        <v>4231</v>
      </c>
      <c r="AL10599" s="144">
        <v>0.625</v>
      </c>
      <c r="AM10599" s="144">
        <v>0</v>
      </c>
      <c r="AN10599" s="144">
        <v>0</v>
      </c>
      <c r="AO10599" s="145">
        <v>0</v>
      </c>
    </row>
    <row r="10600" spans="2:41" ht="14.5" hidden="1" x14ac:dyDescent="0.35">
      <c r="B10600" s="45" t="s">
        <v>3314</v>
      </c>
      <c r="C10600" s="54">
        <v>983177</v>
      </c>
      <c r="D10600" s="54">
        <v>983177</v>
      </c>
      <c r="E10600" s="60" t="s">
        <v>3237</v>
      </c>
      <c r="F10600" s="73">
        <v>0.625</v>
      </c>
      <c r="G10600" s="73">
        <v>0</v>
      </c>
      <c r="H10600" s="73">
        <v>0</v>
      </c>
      <c r="I10600" s="73">
        <v>0</v>
      </c>
      <c r="J10600" s="272" t="s">
        <v>4231</v>
      </c>
      <c r="AL10600" s="144">
        <v>0.625</v>
      </c>
      <c r="AM10600" s="144">
        <v>0</v>
      </c>
      <c r="AN10600" s="144">
        <v>0</v>
      </c>
      <c r="AO10600" s="145">
        <v>0</v>
      </c>
    </row>
    <row r="10601" spans="2:41" ht="14.5" hidden="1" x14ac:dyDescent="0.35">
      <c r="B10601" s="45" t="s">
        <v>3314</v>
      </c>
      <c r="C10601" s="54">
        <v>983412</v>
      </c>
      <c r="D10601" s="54">
        <v>983412</v>
      </c>
      <c r="E10601" s="60" t="s">
        <v>3237</v>
      </c>
      <c r="F10601" s="73">
        <v>0.625</v>
      </c>
      <c r="G10601" s="73">
        <v>0</v>
      </c>
      <c r="H10601" s="73">
        <v>0</v>
      </c>
      <c r="I10601" s="73">
        <v>0</v>
      </c>
      <c r="J10601" s="272" t="s">
        <v>4231</v>
      </c>
      <c r="AL10601" s="144">
        <v>0.625</v>
      </c>
      <c r="AM10601" s="144">
        <v>0</v>
      </c>
      <c r="AN10601" s="144">
        <v>0</v>
      </c>
      <c r="AO10601" s="145">
        <v>0</v>
      </c>
    </row>
    <row r="10602" spans="2:41" ht="14.5" hidden="1" x14ac:dyDescent="0.35">
      <c r="B10602" s="45" t="s">
        <v>3314</v>
      </c>
      <c r="C10602" s="54">
        <v>983472</v>
      </c>
      <c r="D10602" s="54">
        <v>983472</v>
      </c>
      <c r="E10602" s="60" t="s">
        <v>3237</v>
      </c>
      <c r="F10602" s="73">
        <v>0.625</v>
      </c>
      <c r="G10602" s="73">
        <v>0</v>
      </c>
      <c r="H10602" s="73">
        <v>0</v>
      </c>
      <c r="I10602" s="73">
        <v>0</v>
      </c>
      <c r="J10602" s="272" t="s">
        <v>4231</v>
      </c>
      <c r="AL10602" s="144">
        <v>0.625</v>
      </c>
      <c r="AM10602" s="144">
        <v>0</v>
      </c>
      <c r="AN10602" s="144">
        <v>0</v>
      </c>
      <c r="AO10602" s="145">
        <v>0</v>
      </c>
    </row>
    <row r="10603" spans="2:41" ht="14.5" hidden="1" x14ac:dyDescent="0.35">
      <c r="B10603" s="45" t="s">
        <v>3314</v>
      </c>
      <c r="C10603" s="54">
        <v>983474</v>
      </c>
      <c r="D10603" s="54">
        <v>983474</v>
      </c>
      <c r="E10603" s="60" t="s">
        <v>3237</v>
      </c>
      <c r="F10603" s="73">
        <v>0.625</v>
      </c>
      <c r="G10603" s="73">
        <v>0</v>
      </c>
      <c r="H10603" s="73">
        <v>0</v>
      </c>
      <c r="I10603" s="73">
        <v>0</v>
      </c>
      <c r="J10603" s="272" t="s">
        <v>4231</v>
      </c>
      <c r="AL10603" s="144">
        <v>0.625</v>
      </c>
      <c r="AM10603" s="144">
        <v>0</v>
      </c>
      <c r="AN10603" s="144">
        <v>0</v>
      </c>
      <c r="AO10603" s="145">
        <v>0</v>
      </c>
    </row>
    <row r="10604" spans="2:41" ht="14.5" hidden="1" x14ac:dyDescent="0.35">
      <c r="B10604" s="45" t="s">
        <v>3314</v>
      </c>
      <c r="C10604" s="54">
        <v>983477</v>
      </c>
      <c r="D10604" s="54">
        <v>983477</v>
      </c>
      <c r="E10604" s="60" t="s">
        <v>3237</v>
      </c>
      <c r="F10604" s="73">
        <v>0.625</v>
      </c>
      <c r="G10604" s="73">
        <v>0</v>
      </c>
      <c r="H10604" s="73">
        <v>0</v>
      </c>
      <c r="I10604" s="73">
        <v>0</v>
      </c>
      <c r="J10604" s="272" t="s">
        <v>4231</v>
      </c>
      <c r="AL10604" s="144">
        <v>0.625</v>
      </c>
      <c r="AM10604" s="144">
        <v>0</v>
      </c>
      <c r="AN10604" s="144">
        <v>0</v>
      </c>
      <c r="AO10604" s="145">
        <v>0</v>
      </c>
    </row>
    <row r="10605" spans="2:41" ht="14.5" hidden="1" x14ac:dyDescent="0.35">
      <c r="B10605" s="45" t="s">
        <v>3314</v>
      </c>
      <c r="C10605" s="54">
        <v>983536</v>
      </c>
      <c r="D10605" s="54">
        <v>983536</v>
      </c>
      <c r="E10605" s="60" t="s">
        <v>3237</v>
      </c>
      <c r="F10605" s="73">
        <v>0.625</v>
      </c>
      <c r="G10605" s="73">
        <v>0</v>
      </c>
      <c r="H10605" s="73">
        <v>0</v>
      </c>
      <c r="I10605" s="73">
        <v>0</v>
      </c>
      <c r="J10605" s="272" t="s">
        <v>4231</v>
      </c>
      <c r="AL10605" s="144">
        <v>0.625</v>
      </c>
      <c r="AM10605" s="144">
        <v>0</v>
      </c>
      <c r="AN10605" s="144">
        <v>0</v>
      </c>
      <c r="AO10605" s="145">
        <v>0</v>
      </c>
    </row>
    <row r="10606" spans="2:41" ht="14.5" hidden="1" x14ac:dyDescent="0.35">
      <c r="B10606" s="45" t="s">
        <v>3314</v>
      </c>
      <c r="C10606" s="54">
        <v>983702</v>
      </c>
      <c r="D10606" s="54">
        <v>983702</v>
      </c>
      <c r="E10606" s="60" t="s">
        <v>3237</v>
      </c>
      <c r="F10606" s="73">
        <v>0.625</v>
      </c>
      <c r="G10606" s="73">
        <v>0</v>
      </c>
      <c r="H10606" s="73">
        <v>0</v>
      </c>
      <c r="I10606" s="73">
        <v>0</v>
      </c>
      <c r="J10606" s="272" t="s">
        <v>4231</v>
      </c>
      <c r="AL10606" s="144">
        <v>0.625</v>
      </c>
      <c r="AM10606" s="144">
        <v>0</v>
      </c>
      <c r="AN10606" s="144">
        <v>0</v>
      </c>
      <c r="AO10606" s="145">
        <v>0</v>
      </c>
    </row>
    <row r="10607" spans="2:41" ht="14.5" hidden="1" x14ac:dyDescent="0.35">
      <c r="B10607" s="45" t="s">
        <v>3314</v>
      </c>
      <c r="C10607" s="54">
        <v>983757</v>
      </c>
      <c r="D10607" s="54">
        <v>983759</v>
      </c>
      <c r="E10607" s="60" t="s">
        <v>3237</v>
      </c>
      <c r="F10607" s="73">
        <v>0.625</v>
      </c>
      <c r="G10607" s="73">
        <v>0</v>
      </c>
      <c r="H10607" s="73">
        <v>0</v>
      </c>
      <c r="I10607" s="73">
        <v>0</v>
      </c>
      <c r="J10607" s="272" t="s">
        <v>4231</v>
      </c>
      <c r="AL10607" s="144">
        <v>0.625</v>
      </c>
      <c r="AM10607" s="144">
        <v>0</v>
      </c>
      <c r="AN10607" s="144">
        <v>0</v>
      </c>
      <c r="AO10607" s="145">
        <v>0</v>
      </c>
    </row>
    <row r="10608" spans="2:41" ht="14.5" hidden="1" x14ac:dyDescent="0.35">
      <c r="B10608" s="45" t="s">
        <v>3314</v>
      </c>
      <c r="C10608" s="54">
        <v>983766</v>
      </c>
      <c r="D10608" s="54">
        <v>983766</v>
      </c>
      <c r="E10608" s="60" t="s">
        <v>3237</v>
      </c>
      <c r="F10608" s="73">
        <v>0.625</v>
      </c>
      <c r="G10608" s="73">
        <v>0</v>
      </c>
      <c r="H10608" s="73">
        <v>0</v>
      </c>
      <c r="I10608" s="73">
        <v>0</v>
      </c>
      <c r="J10608" s="272" t="s">
        <v>4231</v>
      </c>
      <c r="AL10608" s="144">
        <v>0.625</v>
      </c>
      <c r="AM10608" s="144">
        <v>0</v>
      </c>
      <c r="AN10608" s="144">
        <v>0</v>
      </c>
      <c r="AO10608" s="145">
        <v>0</v>
      </c>
    </row>
    <row r="10609" spans="2:41" ht="14.5" hidden="1" x14ac:dyDescent="0.35">
      <c r="B10609" s="45" t="s">
        <v>3314</v>
      </c>
      <c r="C10609" s="54">
        <v>983777</v>
      </c>
      <c r="D10609" s="54">
        <v>983777</v>
      </c>
      <c r="E10609" s="60" t="s">
        <v>3237</v>
      </c>
      <c r="F10609" s="73">
        <v>0.625</v>
      </c>
      <c r="G10609" s="73">
        <v>0</v>
      </c>
      <c r="H10609" s="73">
        <v>0</v>
      </c>
      <c r="I10609" s="73">
        <v>0</v>
      </c>
      <c r="J10609" s="272" t="s">
        <v>4231</v>
      </c>
      <c r="AL10609" s="144">
        <v>0.625</v>
      </c>
      <c r="AM10609" s="144">
        <v>0</v>
      </c>
      <c r="AN10609" s="144">
        <v>0</v>
      </c>
      <c r="AO10609" s="145">
        <v>0</v>
      </c>
    </row>
    <row r="10610" spans="2:41" ht="14.5" hidden="1" x14ac:dyDescent="0.35">
      <c r="B10610" s="45" t="s">
        <v>3314</v>
      </c>
      <c r="C10610" s="54">
        <v>984088</v>
      </c>
      <c r="D10610" s="54">
        <v>984088</v>
      </c>
      <c r="E10610" s="60" t="s">
        <v>3237</v>
      </c>
      <c r="F10610" s="73">
        <v>0.625</v>
      </c>
      <c r="G10610" s="73">
        <v>0</v>
      </c>
      <c r="H10610" s="73">
        <v>0</v>
      </c>
      <c r="I10610" s="73">
        <v>0</v>
      </c>
      <c r="J10610" s="272" t="s">
        <v>4231</v>
      </c>
      <c r="AL10610" s="144">
        <v>0.625</v>
      </c>
      <c r="AM10610" s="144">
        <v>0</v>
      </c>
      <c r="AN10610" s="144">
        <v>0</v>
      </c>
      <c r="AO10610" s="145">
        <v>0</v>
      </c>
    </row>
    <row r="10611" spans="2:41" ht="14.5" hidden="1" x14ac:dyDescent="0.35">
      <c r="B10611" s="45" t="s">
        <v>3314</v>
      </c>
      <c r="C10611" s="54">
        <v>984175</v>
      </c>
      <c r="D10611" s="54">
        <v>984176</v>
      </c>
      <c r="E10611" s="60" t="s">
        <v>3237</v>
      </c>
      <c r="F10611" s="73">
        <v>0.625</v>
      </c>
      <c r="G10611" s="73">
        <v>0</v>
      </c>
      <c r="H10611" s="73">
        <v>0</v>
      </c>
      <c r="I10611" s="73">
        <v>0</v>
      </c>
      <c r="J10611" s="272" t="s">
        <v>4231</v>
      </c>
      <c r="AL10611" s="144">
        <v>0.625</v>
      </c>
      <c r="AM10611" s="144">
        <v>0</v>
      </c>
      <c r="AN10611" s="144">
        <v>0</v>
      </c>
      <c r="AO10611" s="145">
        <v>0</v>
      </c>
    </row>
    <row r="10612" spans="2:41" ht="14.5" hidden="1" x14ac:dyDescent="0.35">
      <c r="B10612" s="45" t="s">
        <v>3314</v>
      </c>
      <c r="C10612" s="54">
        <v>984238</v>
      </c>
      <c r="D10612" s="54">
        <v>984238</v>
      </c>
      <c r="E10612" s="60" t="s">
        <v>3237</v>
      </c>
      <c r="F10612" s="73">
        <v>0.625</v>
      </c>
      <c r="G10612" s="73">
        <v>0</v>
      </c>
      <c r="H10612" s="73">
        <v>0</v>
      </c>
      <c r="I10612" s="73">
        <v>0</v>
      </c>
      <c r="J10612" s="272" t="s">
        <v>4231</v>
      </c>
      <c r="AL10612" s="144">
        <v>0.625</v>
      </c>
      <c r="AM10612" s="144">
        <v>0</v>
      </c>
      <c r="AN10612" s="144">
        <v>0</v>
      </c>
      <c r="AO10612" s="145">
        <v>0</v>
      </c>
    </row>
    <row r="10613" spans="2:41" ht="14.5" hidden="1" x14ac:dyDescent="0.35">
      <c r="B10613" s="45" t="s">
        <v>3314</v>
      </c>
      <c r="C10613" s="54">
        <v>984300</v>
      </c>
      <c r="D10613" s="54">
        <v>984300</v>
      </c>
      <c r="E10613" s="60" t="s">
        <v>3237</v>
      </c>
      <c r="F10613" s="73">
        <v>0.625</v>
      </c>
      <c r="G10613" s="73">
        <v>0</v>
      </c>
      <c r="H10613" s="73">
        <v>0</v>
      </c>
      <c r="I10613" s="73">
        <v>0</v>
      </c>
      <c r="J10613" s="272" t="s">
        <v>4231</v>
      </c>
      <c r="AL10613" s="144">
        <v>0.625</v>
      </c>
      <c r="AM10613" s="144">
        <v>0</v>
      </c>
      <c r="AN10613" s="144">
        <v>0</v>
      </c>
      <c r="AO10613" s="145">
        <v>0</v>
      </c>
    </row>
    <row r="10614" spans="2:41" ht="14.5" hidden="1" x14ac:dyDescent="0.35">
      <c r="B10614" s="45" t="s">
        <v>3314</v>
      </c>
      <c r="C10614" s="54">
        <v>984302</v>
      </c>
      <c r="D10614" s="54">
        <v>984302</v>
      </c>
      <c r="E10614" s="60" t="s">
        <v>3237</v>
      </c>
      <c r="F10614" s="73">
        <v>0.625</v>
      </c>
      <c r="G10614" s="73">
        <v>0</v>
      </c>
      <c r="H10614" s="73">
        <v>0</v>
      </c>
      <c r="I10614" s="73">
        <v>0</v>
      </c>
      <c r="J10614" s="272" t="s">
        <v>4231</v>
      </c>
      <c r="AL10614" s="144">
        <v>0.625</v>
      </c>
      <c r="AM10614" s="144">
        <v>0</v>
      </c>
      <c r="AN10614" s="144">
        <v>0</v>
      </c>
      <c r="AO10614" s="145">
        <v>0</v>
      </c>
    </row>
    <row r="10615" spans="2:41" ht="14.5" hidden="1" x14ac:dyDescent="0.35">
      <c r="B10615" s="45" t="s">
        <v>3314</v>
      </c>
      <c r="C10615" s="54">
        <v>984305</v>
      </c>
      <c r="D10615" s="54">
        <v>984305</v>
      </c>
      <c r="E10615" s="60" t="s">
        <v>3237</v>
      </c>
      <c r="F10615" s="73">
        <v>0.625</v>
      </c>
      <c r="G10615" s="73">
        <v>0</v>
      </c>
      <c r="H10615" s="73">
        <v>0</v>
      </c>
      <c r="I10615" s="73">
        <v>0</v>
      </c>
      <c r="J10615" s="272" t="s">
        <v>4231</v>
      </c>
      <c r="AL10615" s="144">
        <v>0.625</v>
      </c>
      <c r="AM10615" s="144">
        <v>0</v>
      </c>
      <c r="AN10615" s="144">
        <v>0</v>
      </c>
      <c r="AO10615" s="145">
        <v>0</v>
      </c>
    </row>
    <row r="10616" spans="2:41" ht="14.5" hidden="1" x14ac:dyDescent="0.35">
      <c r="B10616" s="45" t="s">
        <v>3314</v>
      </c>
      <c r="C10616" s="54">
        <v>984321</v>
      </c>
      <c r="D10616" s="54">
        <v>984321</v>
      </c>
      <c r="E10616" s="60" t="s">
        <v>3237</v>
      </c>
      <c r="F10616" s="73">
        <v>0.625</v>
      </c>
      <c r="G10616" s="73">
        <v>0</v>
      </c>
      <c r="H10616" s="73">
        <v>0</v>
      </c>
      <c r="I10616" s="73">
        <v>0</v>
      </c>
      <c r="J10616" s="272" t="s">
        <v>4231</v>
      </c>
      <c r="AL10616" s="144">
        <v>0.625</v>
      </c>
      <c r="AM10616" s="144">
        <v>0</v>
      </c>
      <c r="AN10616" s="144">
        <v>0</v>
      </c>
      <c r="AO10616" s="145">
        <v>0</v>
      </c>
    </row>
    <row r="10617" spans="2:41" ht="14.5" hidden="1" x14ac:dyDescent="0.35">
      <c r="B10617" s="45" t="s">
        <v>3314</v>
      </c>
      <c r="C10617" s="54">
        <v>984453</v>
      </c>
      <c r="D10617" s="54">
        <v>984453</v>
      </c>
      <c r="E10617" s="60" t="s">
        <v>3237</v>
      </c>
      <c r="F10617" s="73">
        <v>0.625</v>
      </c>
      <c r="G10617" s="73">
        <v>0</v>
      </c>
      <c r="H10617" s="73">
        <v>0</v>
      </c>
      <c r="I10617" s="73">
        <v>0</v>
      </c>
      <c r="J10617" s="272" t="s">
        <v>4231</v>
      </c>
      <c r="AL10617" s="144">
        <v>0.625</v>
      </c>
      <c r="AM10617" s="144">
        <v>0</v>
      </c>
      <c r="AN10617" s="144">
        <v>0</v>
      </c>
      <c r="AO10617" s="145">
        <v>0</v>
      </c>
    </row>
    <row r="10618" spans="2:41" ht="14.5" hidden="1" x14ac:dyDescent="0.35">
      <c r="B10618" s="45" t="s">
        <v>3314</v>
      </c>
      <c r="C10618" s="54">
        <v>984479</v>
      </c>
      <c r="D10618" s="54">
        <v>984479</v>
      </c>
      <c r="E10618" s="60" t="s">
        <v>3237</v>
      </c>
      <c r="F10618" s="73">
        <v>0.625</v>
      </c>
      <c r="G10618" s="73">
        <v>0</v>
      </c>
      <c r="H10618" s="73">
        <v>0</v>
      </c>
      <c r="I10618" s="73">
        <v>0</v>
      </c>
      <c r="J10618" s="272" t="s">
        <v>4231</v>
      </c>
      <c r="AL10618" s="144">
        <v>0.625</v>
      </c>
      <c r="AM10618" s="144">
        <v>0</v>
      </c>
      <c r="AN10618" s="144">
        <v>0</v>
      </c>
      <c r="AO10618" s="145">
        <v>0</v>
      </c>
    </row>
    <row r="10619" spans="2:41" ht="14.5" hidden="1" x14ac:dyDescent="0.35">
      <c r="B10619" s="45" t="s">
        <v>3314</v>
      </c>
      <c r="C10619" s="54">
        <v>984496</v>
      </c>
      <c r="D10619" s="54">
        <v>984496</v>
      </c>
      <c r="E10619" s="60" t="s">
        <v>3237</v>
      </c>
      <c r="F10619" s="73">
        <v>0.625</v>
      </c>
      <c r="G10619" s="73">
        <v>0</v>
      </c>
      <c r="H10619" s="73">
        <v>0</v>
      </c>
      <c r="I10619" s="73">
        <v>0</v>
      </c>
      <c r="J10619" s="272" t="s">
        <v>4231</v>
      </c>
      <c r="AL10619" s="144">
        <v>0.625</v>
      </c>
      <c r="AM10619" s="144">
        <v>0</v>
      </c>
      <c r="AN10619" s="144">
        <v>0</v>
      </c>
      <c r="AO10619" s="145">
        <v>0</v>
      </c>
    </row>
    <row r="10620" spans="2:41" ht="14.5" hidden="1" x14ac:dyDescent="0.35">
      <c r="B10620" s="45" t="s">
        <v>3314</v>
      </c>
      <c r="C10620" s="54">
        <v>984545</v>
      </c>
      <c r="D10620" s="54">
        <v>984545</v>
      </c>
      <c r="E10620" s="60" t="s">
        <v>3237</v>
      </c>
      <c r="F10620" s="73">
        <v>0.625</v>
      </c>
      <c r="G10620" s="73">
        <v>0</v>
      </c>
      <c r="H10620" s="73">
        <v>0</v>
      </c>
      <c r="I10620" s="73">
        <v>0</v>
      </c>
      <c r="J10620" s="272" t="s">
        <v>4231</v>
      </c>
      <c r="AL10620" s="144">
        <v>0.625</v>
      </c>
      <c r="AM10620" s="144">
        <v>0</v>
      </c>
      <c r="AN10620" s="144">
        <v>0</v>
      </c>
      <c r="AO10620" s="145">
        <v>0</v>
      </c>
    </row>
    <row r="10621" spans="2:41" ht="14.5" hidden="1" x14ac:dyDescent="0.35">
      <c r="B10621" s="45" t="s">
        <v>3314</v>
      </c>
      <c r="C10621" s="54">
        <v>984583</v>
      </c>
      <c r="D10621" s="54">
        <v>984583</v>
      </c>
      <c r="E10621" s="60" t="s">
        <v>3237</v>
      </c>
      <c r="F10621" s="73">
        <v>0.625</v>
      </c>
      <c r="G10621" s="73">
        <v>0</v>
      </c>
      <c r="H10621" s="73">
        <v>0</v>
      </c>
      <c r="I10621" s="73">
        <v>0</v>
      </c>
      <c r="J10621" s="272" t="s">
        <v>4231</v>
      </c>
      <c r="AL10621" s="144">
        <v>0.625</v>
      </c>
      <c r="AM10621" s="144">
        <v>0</v>
      </c>
      <c r="AN10621" s="144">
        <v>0</v>
      </c>
      <c r="AO10621" s="145">
        <v>0</v>
      </c>
    </row>
    <row r="10622" spans="2:41" ht="14.5" hidden="1" x14ac:dyDescent="0.35">
      <c r="B10622" s="45" t="s">
        <v>3314</v>
      </c>
      <c r="C10622" s="54">
        <v>984640</v>
      </c>
      <c r="D10622" s="54">
        <v>984640</v>
      </c>
      <c r="E10622" s="60" t="s">
        <v>3237</v>
      </c>
      <c r="F10622" s="73">
        <v>0.625</v>
      </c>
      <c r="G10622" s="73">
        <v>0</v>
      </c>
      <c r="H10622" s="73">
        <v>0</v>
      </c>
      <c r="I10622" s="73">
        <v>0</v>
      </c>
      <c r="J10622" s="272" t="s">
        <v>4231</v>
      </c>
      <c r="AL10622" s="144">
        <v>0.625</v>
      </c>
      <c r="AM10622" s="144">
        <v>0</v>
      </c>
      <c r="AN10622" s="144">
        <v>0</v>
      </c>
      <c r="AO10622" s="145">
        <v>0</v>
      </c>
    </row>
    <row r="10623" spans="2:41" ht="14.5" hidden="1" x14ac:dyDescent="0.35">
      <c r="B10623" s="45" t="s">
        <v>3314</v>
      </c>
      <c r="C10623" s="54">
        <v>900010</v>
      </c>
      <c r="D10623" s="54">
        <v>900014</v>
      </c>
      <c r="E10623" s="60" t="s">
        <v>3238</v>
      </c>
      <c r="F10623" s="73">
        <v>0.83333333333333337</v>
      </c>
      <c r="G10623" s="73">
        <v>0</v>
      </c>
      <c r="H10623" s="73">
        <v>0</v>
      </c>
      <c r="I10623" s="73">
        <v>0</v>
      </c>
      <c r="J10623" s="272" t="s">
        <v>4231</v>
      </c>
      <c r="AL10623" s="144">
        <v>0.83333333333333337</v>
      </c>
      <c r="AM10623" s="144">
        <v>0</v>
      </c>
      <c r="AN10623" s="144">
        <v>0</v>
      </c>
      <c r="AO10623" s="145">
        <v>0</v>
      </c>
    </row>
    <row r="10624" spans="2:41" ht="14.5" hidden="1" x14ac:dyDescent="0.35">
      <c r="B10624" s="45" t="s">
        <v>3314</v>
      </c>
      <c r="C10624" s="54">
        <v>900016</v>
      </c>
      <c r="D10624" s="54">
        <v>900018</v>
      </c>
      <c r="E10624" s="60" t="s">
        <v>3238</v>
      </c>
      <c r="F10624" s="73">
        <v>0.83333333333333337</v>
      </c>
      <c r="G10624" s="73">
        <v>0</v>
      </c>
      <c r="H10624" s="73">
        <v>0</v>
      </c>
      <c r="I10624" s="73">
        <v>0</v>
      </c>
      <c r="J10624" s="272" t="s">
        <v>4231</v>
      </c>
      <c r="AL10624" s="144">
        <v>0.83333333333333337</v>
      </c>
      <c r="AM10624" s="144">
        <v>0</v>
      </c>
      <c r="AN10624" s="144">
        <v>0</v>
      </c>
      <c r="AO10624" s="145">
        <v>0</v>
      </c>
    </row>
    <row r="10625" spans="2:41" ht="14.5" hidden="1" x14ac:dyDescent="0.35">
      <c r="B10625" s="45" t="s">
        <v>3314</v>
      </c>
      <c r="C10625" s="54">
        <v>900021</v>
      </c>
      <c r="D10625" s="54">
        <v>900022</v>
      </c>
      <c r="E10625" s="60" t="s">
        <v>3238</v>
      </c>
      <c r="F10625" s="73">
        <v>0.83333333333333337</v>
      </c>
      <c r="G10625" s="73">
        <v>0</v>
      </c>
      <c r="H10625" s="73">
        <v>0</v>
      </c>
      <c r="I10625" s="73">
        <v>0</v>
      </c>
      <c r="J10625" s="272" t="s">
        <v>4231</v>
      </c>
      <c r="AL10625" s="144">
        <v>0.83333333333333337</v>
      </c>
      <c r="AM10625" s="144">
        <v>0</v>
      </c>
      <c r="AN10625" s="144">
        <v>0</v>
      </c>
      <c r="AO10625" s="145">
        <v>0</v>
      </c>
    </row>
    <row r="10626" spans="2:41" ht="14.5" hidden="1" x14ac:dyDescent="0.35">
      <c r="B10626" s="45" t="s">
        <v>3314</v>
      </c>
      <c r="C10626" s="54">
        <v>900024</v>
      </c>
      <c r="D10626" s="54">
        <v>900024</v>
      </c>
      <c r="E10626" s="60" t="s">
        <v>3238</v>
      </c>
      <c r="F10626" s="73">
        <v>0.83333333333333337</v>
      </c>
      <c r="G10626" s="73">
        <v>0</v>
      </c>
      <c r="H10626" s="73">
        <v>0</v>
      </c>
      <c r="I10626" s="73">
        <v>0</v>
      </c>
      <c r="J10626" s="272" t="s">
        <v>4231</v>
      </c>
      <c r="AL10626" s="144">
        <v>0.83333333333333337</v>
      </c>
      <c r="AM10626" s="144">
        <v>0</v>
      </c>
      <c r="AN10626" s="144">
        <v>0</v>
      </c>
      <c r="AO10626" s="145">
        <v>0</v>
      </c>
    </row>
    <row r="10627" spans="2:41" ht="14.5" hidden="1" x14ac:dyDescent="0.35">
      <c r="B10627" s="45" t="s">
        <v>3314</v>
      </c>
      <c r="C10627" s="54">
        <v>900027</v>
      </c>
      <c r="D10627" s="54">
        <v>900027</v>
      </c>
      <c r="E10627" s="60" t="s">
        <v>3238</v>
      </c>
      <c r="F10627" s="73">
        <v>0.83333333333333337</v>
      </c>
      <c r="G10627" s="73">
        <v>0</v>
      </c>
      <c r="H10627" s="73">
        <v>0</v>
      </c>
      <c r="I10627" s="73">
        <v>0</v>
      </c>
      <c r="J10627" s="272" t="s">
        <v>4231</v>
      </c>
      <c r="AL10627" s="144">
        <v>0.83333333333333337</v>
      </c>
      <c r="AM10627" s="144">
        <v>0</v>
      </c>
      <c r="AN10627" s="144">
        <v>0</v>
      </c>
      <c r="AO10627" s="145">
        <v>0</v>
      </c>
    </row>
    <row r="10628" spans="2:41" ht="14.5" hidden="1" x14ac:dyDescent="0.35">
      <c r="B10628" s="45" t="s">
        <v>3314</v>
      </c>
      <c r="C10628" s="54">
        <v>900029</v>
      </c>
      <c r="D10628" s="54">
        <v>900029</v>
      </c>
      <c r="E10628" s="60" t="s">
        <v>3238</v>
      </c>
      <c r="F10628" s="73">
        <v>0.83333333333333337</v>
      </c>
      <c r="G10628" s="73">
        <v>0</v>
      </c>
      <c r="H10628" s="73">
        <v>0</v>
      </c>
      <c r="I10628" s="73">
        <v>0</v>
      </c>
      <c r="J10628" s="272" t="s">
        <v>4231</v>
      </c>
      <c r="AL10628" s="144">
        <v>0.83333333333333337</v>
      </c>
      <c r="AM10628" s="144">
        <v>0</v>
      </c>
      <c r="AN10628" s="144">
        <v>0</v>
      </c>
      <c r="AO10628" s="145">
        <v>0</v>
      </c>
    </row>
    <row r="10629" spans="2:41" ht="14.5" hidden="1" x14ac:dyDescent="0.35">
      <c r="B10629" s="45" t="s">
        <v>3314</v>
      </c>
      <c r="C10629" s="54">
        <v>900055</v>
      </c>
      <c r="D10629" s="54">
        <v>900055</v>
      </c>
      <c r="E10629" s="60" t="s">
        <v>3238</v>
      </c>
      <c r="F10629" s="73">
        <v>0.83333333333333337</v>
      </c>
      <c r="G10629" s="73">
        <v>0</v>
      </c>
      <c r="H10629" s="73">
        <v>0</v>
      </c>
      <c r="I10629" s="73">
        <v>0</v>
      </c>
      <c r="J10629" s="272" t="s">
        <v>4231</v>
      </c>
      <c r="AL10629" s="144">
        <v>0.83333333333333337</v>
      </c>
      <c r="AM10629" s="144">
        <v>0</v>
      </c>
      <c r="AN10629" s="144">
        <v>0</v>
      </c>
      <c r="AO10629" s="145">
        <v>0</v>
      </c>
    </row>
    <row r="10630" spans="2:41" ht="14.5" hidden="1" x14ac:dyDescent="0.35">
      <c r="B10630" s="45" t="s">
        <v>3314</v>
      </c>
      <c r="C10630" s="54">
        <v>900080</v>
      </c>
      <c r="D10630" s="54">
        <v>900080</v>
      </c>
      <c r="E10630" s="60" t="s">
        <v>3238</v>
      </c>
      <c r="F10630" s="73">
        <v>0.83333333333333337</v>
      </c>
      <c r="G10630" s="73">
        <v>0</v>
      </c>
      <c r="H10630" s="73">
        <v>0</v>
      </c>
      <c r="I10630" s="73">
        <v>0</v>
      </c>
      <c r="J10630" s="272" t="s">
        <v>4231</v>
      </c>
      <c r="AL10630" s="144">
        <v>0.83333333333333337</v>
      </c>
      <c r="AM10630" s="144">
        <v>0</v>
      </c>
      <c r="AN10630" s="144">
        <v>0</v>
      </c>
      <c r="AO10630" s="145">
        <v>0</v>
      </c>
    </row>
    <row r="10631" spans="2:41" ht="14.5" hidden="1" x14ac:dyDescent="0.35">
      <c r="B10631" s="45" t="s">
        <v>3314</v>
      </c>
      <c r="C10631" s="54">
        <v>900084</v>
      </c>
      <c r="D10631" s="54">
        <v>900087</v>
      </c>
      <c r="E10631" s="60" t="s">
        <v>3238</v>
      </c>
      <c r="F10631" s="73">
        <v>0.83333333333333337</v>
      </c>
      <c r="G10631" s="73">
        <v>0</v>
      </c>
      <c r="H10631" s="73">
        <v>0</v>
      </c>
      <c r="I10631" s="73">
        <v>0</v>
      </c>
      <c r="J10631" s="272" t="s">
        <v>4231</v>
      </c>
      <c r="AL10631" s="144">
        <v>0.83333333333333337</v>
      </c>
      <c r="AM10631" s="144">
        <v>0</v>
      </c>
      <c r="AN10631" s="144">
        <v>0</v>
      </c>
      <c r="AO10631" s="145">
        <v>0</v>
      </c>
    </row>
    <row r="10632" spans="2:41" ht="14.5" hidden="1" x14ac:dyDescent="0.35">
      <c r="B10632" s="45" t="s">
        <v>3314</v>
      </c>
      <c r="C10632" s="54">
        <v>900142</v>
      </c>
      <c r="D10632" s="54">
        <v>900142</v>
      </c>
      <c r="E10632" s="60" t="s">
        <v>3238</v>
      </c>
      <c r="F10632" s="73">
        <v>0.83333333333333337</v>
      </c>
      <c r="G10632" s="73">
        <v>0</v>
      </c>
      <c r="H10632" s="73">
        <v>0</v>
      </c>
      <c r="I10632" s="73">
        <v>0</v>
      </c>
      <c r="J10632" s="272" t="s">
        <v>4231</v>
      </c>
      <c r="AL10632" s="144">
        <v>0.83333333333333337</v>
      </c>
      <c r="AM10632" s="144">
        <v>0</v>
      </c>
      <c r="AN10632" s="144">
        <v>0</v>
      </c>
      <c r="AO10632" s="145">
        <v>0</v>
      </c>
    </row>
    <row r="10633" spans="2:41" ht="14.5" hidden="1" x14ac:dyDescent="0.35">
      <c r="B10633" s="45" t="s">
        <v>3314</v>
      </c>
      <c r="C10633" s="54">
        <v>900152</v>
      </c>
      <c r="D10633" s="54">
        <v>900152</v>
      </c>
      <c r="E10633" s="60" t="s">
        <v>3238</v>
      </c>
      <c r="F10633" s="73">
        <v>0.83333333333333337</v>
      </c>
      <c r="G10633" s="73">
        <v>0</v>
      </c>
      <c r="H10633" s="73">
        <v>0</v>
      </c>
      <c r="I10633" s="73">
        <v>0</v>
      </c>
      <c r="J10633" s="272" t="s">
        <v>4231</v>
      </c>
      <c r="AL10633" s="144">
        <v>0.83333333333333337</v>
      </c>
      <c r="AM10633" s="144">
        <v>0</v>
      </c>
      <c r="AN10633" s="144">
        <v>0</v>
      </c>
      <c r="AO10633" s="145">
        <v>0</v>
      </c>
    </row>
    <row r="10634" spans="2:41" ht="14.5" hidden="1" x14ac:dyDescent="0.35">
      <c r="B10634" s="45" t="s">
        <v>3314</v>
      </c>
      <c r="C10634" s="54">
        <v>900157</v>
      </c>
      <c r="D10634" s="54">
        <v>900157</v>
      </c>
      <c r="E10634" s="60" t="s">
        <v>3238</v>
      </c>
      <c r="F10634" s="73">
        <v>0.83333333333333337</v>
      </c>
      <c r="G10634" s="73">
        <v>0</v>
      </c>
      <c r="H10634" s="73">
        <v>0</v>
      </c>
      <c r="I10634" s="73">
        <v>0</v>
      </c>
      <c r="J10634" s="272" t="s">
        <v>4231</v>
      </c>
      <c r="AL10634" s="144">
        <v>0.83333333333333337</v>
      </c>
      <c r="AM10634" s="144">
        <v>0</v>
      </c>
      <c r="AN10634" s="144">
        <v>0</v>
      </c>
      <c r="AO10634" s="145">
        <v>0</v>
      </c>
    </row>
    <row r="10635" spans="2:41" ht="14.5" hidden="1" x14ac:dyDescent="0.35">
      <c r="B10635" s="45" t="s">
        <v>3314</v>
      </c>
      <c r="C10635" s="54">
        <v>900170</v>
      </c>
      <c r="D10635" s="54">
        <v>900170</v>
      </c>
      <c r="E10635" s="60" t="s">
        <v>3238</v>
      </c>
      <c r="F10635" s="73">
        <v>0.83333333333333337</v>
      </c>
      <c r="G10635" s="73">
        <v>0</v>
      </c>
      <c r="H10635" s="73">
        <v>0</v>
      </c>
      <c r="I10635" s="73">
        <v>0</v>
      </c>
      <c r="J10635" s="272" t="s">
        <v>4231</v>
      </c>
      <c r="AL10635" s="144">
        <v>0.83333333333333337</v>
      </c>
      <c r="AM10635" s="144">
        <v>0</v>
      </c>
      <c r="AN10635" s="144">
        <v>0</v>
      </c>
      <c r="AO10635" s="145">
        <v>0</v>
      </c>
    </row>
    <row r="10636" spans="2:41" ht="14.5" hidden="1" x14ac:dyDescent="0.35">
      <c r="B10636" s="45" t="s">
        <v>3314</v>
      </c>
      <c r="C10636" s="54">
        <v>900231</v>
      </c>
      <c r="D10636" s="54">
        <v>900231</v>
      </c>
      <c r="E10636" s="60" t="s">
        <v>3238</v>
      </c>
      <c r="F10636" s="73">
        <v>0.83333333333333337</v>
      </c>
      <c r="G10636" s="73">
        <v>0</v>
      </c>
      <c r="H10636" s="73">
        <v>0</v>
      </c>
      <c r="I10636" s="73">
        <v>0</v>
      </c>
      <c r="J10636" s="272" t="s">
        <v>4231</v>
      </c>
      <c r="AL10636" s="144">
        <v>0.83333333333333337</v>
      </c>
      <c r="AM10636" s="144">
        <v>0</v>
      </c>
      <c r="AN10636" s="144">
        <v>0</v>
      </c>
      <c r="AO10636" s="145">
        <v>0</v>
      </c>
    </row>
    <row r="10637" spans="2:41" ht="14.5" hidden="1" x14ac:dyDescent="0.35">
      <c r="B10637" s="45" t="s">
        <v>3314</v>
      </c>
      <c r="C10637" s="54">
        <v>900319</v>
      </c>
      <c r="D10637" s="54">
        <v>900319</v>
      </c>
      <c r="E10637" s="60" t="s">
        <v>3238</v>
      </c>
      <c r="F10637" s="73">
        <v>0.83333333333333337</v>
      </c>
      <c r="G10637" s="73">
        <v>0</v>
      </c>
      <c r="H10637" s="73">
        <v>0</v>
      </c>
      <c r="I10637" s="73">
        <v>0</v>
      </c>
      <c r="J10637" s="272" t="s">
        <v>4231</v>
      </c>
      <c r="AL10637" s="144">
        <v>0.83333333333333337</v>
      </c>
      <c r="AM10637" s="144">
        <v>0</v>
      </c>
      <c r="AN10637" s="144">
        <v>0</v>
      </c>
      <c r="AO10637" s="145">
        <v>0</v>
      </c>
    </row>
    <row r="10638" spans="2:41" ht="14.5" hidden="1" x14ac:dyDescent="0.35">
      <c r="B10638" s="45" t="s">
        <v>3314</v>
      </c>
      <c r="C10638" s="54">
        <v>900391</v>
      </c>
      <c r="D10638" s="54">
        <v>900391</v>
      </c>
      <c r="E10638" s="60" t="s">
        <v>3238</v>
      </c>
      <c r="F10638" s="73">
        <v>0.83333333333333337</v>
      </c>
      <c r="G10638" s="73">
        <v>0</v>
      </c>
      <c r="H10638" s="73">
        <v>0</v>
      </c>
      <c r="I10638" s="73">
        <v>0</v>
      </c>
      <c r="J10638" s="272" t="s">
        <v>4231</v>
      </c>
      <c r="AL10638" s="144">
        <v>0.83333333333333337</v>
      </c>
      <c r="AM10638" s="144">
        <v>0</v>
      </c>
      <c r="AN10638" s="144">
        <v>0</v>
      </c>
      <c r="AO10638" s="145">
        <v>0</v>
      </c>
    </row>
    <row r="10639" spans="2:41" ht="14.5" hidden="1" x14ac:dyDescent="0.35">
      <c r="B10639" s="45" t="s">
        <v>3314</v>
      </c>
      <c r="C10639" s="54">
        <v>900427</v>
      </c>
      <c r="D10639" s="54">
        <v>900427</v>
      </c>
      <c r="E10639" s="60" t="s">
        <v>3238</v>
      </c>
      <c r="F10639" s="73">
        <v>0.83333333333333337</v>
      </c>
      <c r="G10639" s="73">
        <v>0</v>
      </c>
      <c r="H10639" s="73">
        <v>0</v>
      </c>
      <c r="I10639" s="73">
        <v>0</v>
      </c>
      <c r="J10639" s="272" t="s">
        <v>4231</v>
      </c>
      <c r="AL10639" s="144">
        <v>0.83333333333333337</v>
      </c>
      <c r="AM10639" s="144">
        <v>0</v>
      </c>
      <c r="AN10639" s="144">
        <v>0</v>
      </c>
      <c r="AO10639" s="145">
        <v>0</v>
      </c>
    </row>
    <row r="10640" spans="2:41" ht="14.5" hidden="1" x14ac:dyDescent="0.35">
      <c r="B10640" s="45" t="s">
        <v>3314</v>
      </c>
      <c r="C10640" s="54">
        <v>900432</v>
      </c>
      <c r="D10640" s="54">
        <v>900432</v>
      </c>
      <c r="E10640" s="60" t="s">
        <v>3238</v>
      </c>
      <c r="F10640" s="73">
        <v>0.83333333333333337</v>
      </c>
      <c r="G10640" s="73">
        <v>0</v>
      </c>
      <c r="H10640" s="73">
        <v>0</v>
      </c>
      <c r="I10640" s="73">
        <v>0</v>
      </c>
      <c r="J10640" s="272" t="s">
        <v>4231</v>
      </c>
      <c r="AL10640" s="144">
        <v>0.83333333333333337</v>
      </c>
      <c r="AM10640" s="144">
        <v>0</v>
      </c>
      <c r="AN10640" s="144">
        <v>0</v>
      </c>
      <c r="AO10640" s="145">
        <v>0</v>
      </c>
    </row>
    <row r="10641" spans="2:41" ht="14.5" hidden="1" x14ac:dyDescent="0.35">
      <c r="B10641" s="45" t="s">
        <v>3314</v>
      </c>
      <c r="C10641" s="54">
        <v>900441</v>
      </c>
      <c r="D10641" s="54">
        <v>900441</v>
      </c>
      <c r="E10641" s="60" t="s">
        <v>3238</v>
      </c>
      <c r="F10641" s="73">
        <v>0.83333333333333337</v>
      </c>
      <c r="G10641" s="73">
        <v>0</v>
      </c>
      <c r="H10641" s="73">
        <v>0</v>
      </c>
      <c r="I10641" s="73">
        <v>0</v>
      </c>
      <c r="J10641" s="272" t="s">
        <v>4231</v>
      </c>
      <c r="AL10641" s="144">
        <v>0.83333333333333337</v>
      </c>
      <c r="AM10641" s="144">
        <v>0</v>
      </c>
      <c r="AN10641" s="144">
        <v>0</v>
      </c>
      <c r="AO10641" s="145">
        <v>0</v>
      </c>
    </row>
    <row r="10642" spans="2:41" ht="14.5" hidden="1" x14ac:dyDescent="0.35">
      <c r="B10642" s="45" t="s">
        <v>3314</v>
      </c>
      <c r="C10642" s="54">
        <v>900447</v>
      </c>
      <c r="D10642" s="54">
        <v>900447</v>
      </c>
      <c r="E10642" s="60" t="s">
        <v>3238</v>
      </c>
      <c r="F10642" s="73">
        <v>0.83333333333333337</v>
      </c>
      <c r="G10642" s="73">
        <v>0</v>
      </c>
      <c r="H10642" s="73">
        <v>0</v>
      </c>
      <c r="I10642" s="73">
        <v>0</v>
      </c>
      <c r="J10642" s="272" t="s">
        <v>4231</v>
      </c>
      <c r="AL10642" s="144">
        <v>0.83333333333333337</v>
      </c>
      <c r="AM10642" s="144">
        <v>0</v>
      </c>
      <c r="AN10642" s="144">
        <v>0</v>
      </c>
      <c r="AO10642" s="145">
        <v>0</v>
      </c>
    </row>
    <row r="10643" spans="2:41" ht="14.5" hidden="1" x14ac:dyDescent="0.35">
      <c r="B10643" s="45" t="s">
        <v>3314</v>
      </c>
      <c r="C10643" s="54">
        <v>900450</v>
      </c>
      <c r="D10643" s="54">
        <v>900450</v>
      </c>
      <c r="E10643" s="60" t="s">
        <v>3238</v>
      </c>
      <c r="F10643" s="73">
        <v>0.83333333333333337</v>
      </c>
      <c r="G10643" s="73">
        <v>0</v>
      </c>
      <c r="H10643" s="73">
        <v>0</v>
      </c>
      <c r="I10643" s="73">
        <v>0</v>
      </c>
      <c r="J10643" s="272" t="s">
        <v>4231</v>
      </c>
      <c r="AL10643" s="144">
        <v>0.83333333333333337</v>
      </c>
      <c r="AM10643" s="144">
        <v>0</v>
      </c>
      <c r="AN10643" s="144">
        <v>0</v>
      </c>
      <c r="AO10643" s="145">
        <v>0</v>
      </c>
    </row>
    <row r="10644" spans="2:41" ht="14.5" hidden="1" x14ac:dyDescent="0.35">
      <c r="B10644" s="45" t="s">
        <v>3314</v>
      </c>
      <c r="C10644" s="54">
        <v>900574</v>
      </c>
      <c r="D10644" s="54">
        <v>900575</v>
      </c>
      <c r="E10644" s="60" t="s">
        <v>3238</v>
      </c>
      <c r="F10644" s="73">
        <v>0.83333333333333337</v>
      </c>
      <c r="G10644" s="73">
        <v>0</v>
      </c>
      <c r="H10644" s="73">
        <v>0</v>
      </c>
      <c r="I10644" s="73">
        <v>0</v>
      </c>
      <c r="J10644" s="272" t="s">
        <v>4231</v>
      </c>
      <c r="AL10644" s="144">
        <v>0.83333333333333337</v>
      </c>
      <c r="AM10644" s="144">
        <v>0</v>
      </c>
      <c r="AN10644" s="144">
        <v>0</v>
      </c>
      <c r="AO10644" s="145">
        <v>0</v>
      </c>
    </row>
    <row r="10645" spans="2:41" ht="14.5" hidden="1" x14ac:dyDescent="0.35">
      <c r="B10645" s="45" t="s">
        <v>3314</v>
      </c>
      <c r="C10645" s="54">
        <v>900577</v>
      </c>
      <c r="D10645" s="54">
        <v>900577</v>
      </c>
      <c r="E10645" s="60" t="s">
        <v>3238</v>
      </c>
      <c r="F10645" s="73">
        <v>0.83333333333333337</v>
      </c>
      <c r="G10645" s="73">
        <v>0</v>
      </c>
      <c r="H10645" s="73">
        <v>0</v>
      </c>
      <c r="I10645" s="73">
        <v>0</v>
      </c>
      <c r="J10645" s="272" t="s">
        <v>4231</v>
      </c>
      <c r="AL10645" s="144">
        <v>0.83333333333333337</v>
      </c>
      <c r="AM10645" s="144">
        <v>0</v>
      </c>
      <c r="AN10645" s="144">
        <v>0</v>
      </c>
      <c r="AO10645" s="145">
        <v>0</v>
      </c>
    </row>
    <row r="10646" spans="2:41" ht="14.5" hidden="1" x14ac:dyDescent="0.35">
      <c r="B10646" s="45" t="s">
        <v>3314</v>
      </c>
      <c r="C10646" s="54">
        <v>900594</v>
      </c>
      <c r="D10646" s="54">
        <v>900594</v>
      </c>
      <c r="E10646" s="60" t="s">
        <v>3238</v>
      </c>
      <c r="F10646" s="73">
        <v>0.83333333333333337</v>
      </c>
      <c r="G10646" s="73">
        <v>0</v>
      </c>
      <c r="H10646" s="73">
        <v>0</v>
      </c>
      <c r="I10646" s="73">
        <v>0</v>
      </c>
      <c r="J10646" s="272" t="s">
        <v>4231</v>
      </c>
      <c r="AL10646" s="144">
        <v>0.83333333333333337</v>
      </c>
      <c r="AM10646" s="144">
        <v>0</v>
      </c>
      <c r="AN10646" s="144">
        <v>0</v>
      </c>
      <c r="AO10646" s="145">
        <v>0</v>
      </c>
    </row>
    <row r="10647" spans="2:41" ht="14.5" hidden="1" x14ac:dyDescent="0.35">
      <c r="B10647" s="45" t="s">
        <v>3314</v>
      </c>
      <c r="C10647" s="54">
        <v>900600</v>
      </c>
      <c r="D10647" s="54">
        <v>900600</v>
      </c>
      <c r="E10647" s="60" t="s">
        <v>3238</v>
      </c>
      <c r="F10647" s="73">
        <v>0.83333333333333337</v>
      </c>
      <c r="G10647" s="73">
        <v>0</v>
      </c>
      <c r="H10647" s="73">
        <v>0</v>
      </c>
      <c r="I10647" s="73">
        <v>0</v>
      </c>
      <c r="J10647" s="272" t="s">
        <v>4231</v>
      </c>
      <c r="AL10647" s="144">
        <v>0.83333333333333337</v>
      </c>
      <c r="AM10647" s="144">
        <v>0</v>
      </c>
      <c r="AN10647" s="144">
        <v>0</v>
      </c>
      <c r="AO10647" s="145">
        <v>0</v>
      </c>
    </row>
    <row r="10648" spans="2:41" ht="14.5" hidden="1" x14ac:dyDescent="0.35">
      <c r="B10648" s="45" t="s">
        <v>3314</v>
      </c>
      <c r="C10648" s="54">
        <v>900602</v>
      </c>
      <c r="D10648" s="54">
        <v>900602</v>
      </c>
      <c r="E10648" s="60" t="s">
        <v>3238</v>
      </c>
      <c r="F10648" s="73">
        <v>0.83333333333333337</v>
      </c>
      <c r="G10648" s="73">
        <v>0</v>
      </c>
      <c r="H10648" s="73">
        <v>0</v>
      </c>
      <c r="I10648" s="73">
        <v>0</v>
      </c>
      <c r="J10648" s="272" t="s">
        <v>4231</v>
      </c>
      <c r="AL10648" s="144">
        <v>0.83333333333333337</v>
      </c>
      <c r="AM10648" s="144">
        <v>0</v>
      </c>
      <c r="AN10648" s="144">
        <v>0</v>
      </c>
      <c r="AO10648" s="145">
        <v>0</v>
      </c>
    </row>
    <row r="10649" spans="2:41" ht="14.5" hidden="1" x14ac:dyDescent="0.35">
      <c r="B10649" s="45" t="s">
        <v>3314</v>
      </c>
      <c r="C10649" s="54">
        <v>900633</v>
      </c>
      <c r="D10649" s="54">
        <v>900633</v>
      </c>
      <c r="E10649" s="60" t="s">
        <v>3238</v>
      </c>
      <c r="F10649" s="73">
        <v>0.83333333333333337</v>
      </c>
      <c r="G10649" s="73">
        <v>0</v>
      </c>
      <c r="H10649" s="73">
        <v>0</v>
      </c>
      <c r="I10649" s="73">
        <v>0</v>
      </c>
      <c r="J10649" s="272" t="s">
        <v>4231</v>
      </c>
      <c r="AL10649" s="144">
        <v>0.83333333333333337</v>
      </c>
      <c r="AM10649" s="144">
        <v>0</v>
      </c>
      <c r="AN10649" s="144">
        <v>0</v>
      </c>
      <c r="AO10649" s="145">
        <v>0</v>
      </c>
    </row>
    <row r="10650" spans="2:41" ht="14.5" hidden="1" x14ac:dyDescent="0.35">
      <c r="B10650" s="45" t="s">
        <v>3314</v>
      </c>
      <c r="C10650" s="54">
        <v>900650</v>
      </c>
      <c r="D10650" s="54">
        <v>900656</v>
      </c>
      <c r="E10650" s="60" t="s">
        <v>3238</v>
      </c>
      <c r="F10650" s="73">
        <v>0.83333333333333337</v>
      </c>
      <c r="G10650" s="73">
        <v>0</v>
      </c>
      <c r="H10650" s="73">
        <v>0</v>
      </c>
      <c r="I10650" s="73">
        <v>0</v>
      </c>
      <c r="J10650" s="272" t="s">
        <v>4231</v>
      </c>
      <c r="AL10650" s="144">
        <v>0.83333333333333337</v>
      </c>
      <c r="AM10650" s="144">
        <v>0</v>
      </c>
      <c r="AN10650" s="144">
        <v>0</v>
      </c>
      <c r="AO10650" s="145">
        <v>0</v>
      </c>
    </row>
    <row r="10651" spans="2:41" ht="14.5" hidden="1" x14ac:dyDescent="0.35">
      <c r="B10651" s="45" t="s">
        <v>3314</v>
      </c>
      <c r="C10651" s="54">
        <v>900658</v>
      </c>
      <c r="D10651" s="54">
        <v>900659</v>
      </c>
      <c r="E10651" s="60" t="s">
        <v>3238</v>
      </c>
      <c r="F10651" s="73">
        <v>0.83333333333333337</v>
      </c>
      <c r="G10651" s="73">
        <v>0</v>
      </c>
      <c r="H10651" s="73">
        <v>0</v>
      </c>
      <c r="I10651" s="73">
        <v>0</v>
      </c>
      <c r="J10651" s="272" t="s">
        <v>4231</v>
      </c>
      <c r="AL10651" s="144">
        <v>0.83333333333333337</v>
      </c>
      <c r="AM10651" s="144">
        <v>0</v>
      </c>
      <c r="AN10651" s="144">
        <v>0</v>
      </c>
      <c r="AO10651" s="145">
        <v>0</v>
      </c>
    </row>
    <row r="10652" spans="2:41" ht="14.5" hidden="1" x14ac:dyDescent="0.35">
      <c r="B10652" s="45" t="s">
        <v>3314</v>
      </c>
      <c r="C10652" s="54">
        <v>900798</v>
      </c>
      <c r="D10652" s="54">
        <v>900798</v>
      </c>
      <c r="E10652" s="60" t="s">
        <v>3238</v>
      </c>
      <c r="F10652" s="73">
        <v>0.83333333333333337</v>
      </c>
      <c r="G10652" s="73">
        <v>0</v>
      </c>
      <c r="H10652" s="73">
        <v>0</v>
      </c>
      <c r="I10652" s="73">
        <v>0</v>
      </c>
      <c r="J10652" s="272" t="s">
        <v>4231</v>
      </c>
      <c r="AL10652" s="144">
        <v>0.83333333333333337</v>
      </c>
      <c r="AM10652" s="144">
        <v>0</v>
      </c>
      <c r="AN10652" s="144">
        <v>0</v>
      </c>
      <c r="AO10652" s="145">
        <v>0</v>
      </c>
    </row>
    <row r="10653" spans="2:41" ht="14.5" hidden="1" x14ac:dyDescent="0.35">
      <c r="B10653" s="45" t="s">
        <v>3314</v>
      </c>
      <c r="C10653" s="54">
        <v>900825</v>
      </c>
      <c r="D10653" s="54">
        <v>900825</v>
      </c>
      <c r="E10653" s="60" t="s">
        <v>3238</v>
      </c>
      <c r="F10653" s="73">
        <v>0.83333333333333337</v>
      </c>
      <c r="G10653" s="73">
        <v>0</v>
      </c>
      <c r="H10653" s="73">
        <v>0</v>
      </c>
      <c r="I10653" s="73">
        <v>0</v>
      </c>
      <c r="J10653" s="272" t="s">
        <v>4231</v>
      </c>
      <c r="AL10653" s="144">
        <v>0.83333333333333337</v>
      </c>
      <c r="AM10653" s="144">
        <v>0</v>
      </c>
      <c r="AN10653" s="144">
        <v>0</v>
      </c>
      <c r="AO10653" s="145">
        <v>0</v>
      </c>
    </row>
    <row r="10654" spans="2:41" ht="14.5" hidden="1" x14ac:dyDescent="0.35">
      <c r="B10654" s="45" t="s">
        <v>3314</v>
      </c>
      <c r="C10654" s="54">
        <v>900833</v>
      </c>
      <c r="D10654" s="54">
        <v>900833</v>
      </c>
      <c r="E10654" s="60" t="s">
        <v>3238</v>
      </c>
      <c r="F10654" s="73">
        <v>0.83333333333333337</v>
      </c>
      <c r="G10654" s="73">
        <v>0</v>
      </c>
      <c r="H10654" s="73">
        <v>0</v>
      </c>
      <c r="I10654" s="73">
        <v>0</v>
      </c>
      <c r="J10654" s="272" t="s">
        <v>4231</v>
      </c>
      <c r="AL10654" s="144">
        <v>0.83333333333333337</v>
      </c>
      <c r="AM10654" s="144">
        <v>0</v>
      </c>
      <c r="AN10654" s="144">
        <v>0</v>
      </c>
      <c r="AO10654" s="145">
        <v>0</v>
      </c>
    </row>
    <row r="10655" spans="2:41" ht="14.5" hidden="1" x14ac:dyDescent="0.35">
      <c r="B10655" s="45" t="s">
        <v>3314</v>
      </c>
      <c r="C10655" s="54">
        <v>900836</v>
      </c>
      <c r="D10655" s="54">
        <v>900836</v>
      </c>
      <c r="E10655" s="60" t="s">
        <v>3238</v>
      </c>
      <c r="F10655" s="73">
        <v>0.83333333333333337</v>
      </c>
      <c r="G10655" s="73">
        <v>0</v>
      </c>
      <c r="H10655" s="73">
        <v>0</v>
      </c>
      <c r="I10655" s="73">
        <v>0</v>
      </c>
      <c r="J10655" s="272" t="s">
        <v>4231</v>
      </c>
      <c r="AL10655" s="144">
        <v>0.83333333333333337</v>
      </c>
      <c r="AM10655" s="144">
        <v>0</v>
      </c>
      <c r="AN10655" s="144">
        <v>0</v>
      </c>
      <c r="AO10655" s="145">
        <v>0</v>
      </c>
    </row>
    <row r="10656" spans="2:41" ht="14.5" hidden="1" x14ac:dyDescent="0.35">
      <c r="B10656" s="45" t="s">
        <v>3314</v>
      </c>
      <c r="C10656" s="54">
        <v>900840</v>
      </c>
      <c r="D10656" s="54">
        <v>900840</v>
      </c>
      <c r="E10656" s="60" t="s">
        <v>3238</v>
      </c>
      <c r="F10656" s="73">
        <v>0.83333333333333337</v>
      </c>
      <c r="G10656" s="73">
        <v>0</v>
      </c>
      <c r="H10656" s="73">
        <v>0</v>
      </c>
      <c r="I10656" s="73">
        <v>0</v>
      </c>
      <c r="J10656" s="272" t="s">
        <v>4231</v>
      </c>
      <c r="AL10656" s="144">
        <v>0.83333333333333337</v>
      </c>
      <c r="AM10656" s="144">
        <v>0</v>
      </c>
      <c r="AN10656" s="144">
        <v>0</v>
      </c>
      <c r="AO10656" s="145">
        <v>0</v>
      </c>
    </row>
    <row r="10657" spans="2:41" ht="14.5" hidden="1" x14ac:dyDescent="0.35">
      <c r="B10657" s="45" t="s">
        <v>3314</v>
      </c>
      <c r="C10657" s="54">
        <v>900850</v>
      </c>
      <c r="D10657" s="54">
        <v>900850</v>
      </c>
      <c r="E10657" s="60" t="s">
        <v>3238</v>
      </c>
      <c r="F10657" s="73">
        <v>0.83333333333333337</v>
      </c>
      <c r="G10657" s="73">
        <v>0</v>
      </c>
      <c r="H10657" s="73">
        <v>0</v>
      </c>
      <c r="I10657" s="73">
        <v>0</v>
      </c>
      <c r="J10657" s="272" t="s">
        <v>4231</v>
      </c>
      <c r="AL10657" s="144">
        <v>0.83333333333333337</v>
      </c>
      <c r="AM10657" s="144">
        <v>0</v>
      </c>
      <c r="AN10657" s="144">
        <v>0</v>
      </c>
      <c r="AO10657" s="145">
        <v>0</v>
      </c>
    </row>
    <row r="10658" spans="2:41" ht="14.5" hidden="1" x14ac:dyDescent="0.35">
      <c r="B10658" s="45" t="s">
        <v>3314</v>
      </c>
      <c r="C10658" s="54">
        <v>900855</v>
      </c>
      <c r="D10658" s="54">
        <v>900855</v>
      </c>
      <c r="E10658" s="60" t="s">
        <v>3238</v>
      </c>
      <c r="F10658" s="73">
        <v>0.83333333333333337</v>
      </c>
      <c r="G10658" s="73">
        <v>0</v>
      </c>
      <c r="H10658" s="73">
        <v>0</v>
      </c>
      <c r="I10658" s="73">
        <v>0</v>
      </c>
      <c r="J10658" s="272" t="s">
        <v>4231</v>
      </c>
      <c r="AL10658" s="144">
        <v>0.83333333333333337</v>
      </c>
      <c r="AM10658" s="144">
        <v>0</v>
      </c>
      <c r="AN10658" s="144">
        <v>0</v>
      </c>
      <c r="AO10658" s="145">
        <v>0</v>
      </c>
    </row>
    <row r="10659" spans="2:41" ht="14.5" hidden="1" x14ac:dyDescent="0.35">
      <c r="B10659" s="45" t="s">
        <v>3314</v>
      </c>
      <c r="C10659" s="54">
        <v>900996</v>
      </c>
      <c r="D10659" s="54">
        <v>900996</v>
      </c>
      <c r="E10659" s="60" t="s">
        <v>3238</v>
      </c>
      <c r="F10659" s="73">
        <v>0.83333333333333337</v>
      </c>
      <c r="G10659" s="73">
        <v>0</v>
      </c>
      <c r="H10659" s="73">
        <v>0</v>
      </c>
      <c r="I10659" s="73">
        <v>0</v>
      </c>
      <c r="J10659" s="272" t="s">
        <v>4231</v>
      </c>
      <c r="AL10659" s="144">
        <v>0.83333333333333337</v>
      </c>
      <c r="AM10659" s="144">
        <v>0</v>
      </c>
      <c r="AN10659" s="144">
        <v>0</v>
      </c>
      <c r="AO10659" s="145">
        <v>0</v>
      </c>
    </row>
    <row r="10660" spans="2:41" ht="14.5" hidden="1" x14ac:dyDescent="0.35">
      <c r="B10660" s="45" t="s">
        <v>3314</v>
      </c>
      <c r="C10660" s="54">
        <v>901061</v>
      </c>
      <c r="D10660" s="54">
        <v>901061</v>
      </c>
      <c r="E10660" s="60" t="s">
        <v>3238</v>
      </c>
      <c r="F10660" s="73">
        <v>0.83333333333333337</v>
      </c>
      <c r="G10660" s="73">
        <v>0</v>
      </c>
      <c r="H10660" s="73">
        <v>0</v>
      </c>
      <c r="I10660" s="73">
        <v>0</v>
      </c>
      <c r="J10660" s="272" t="s">
        <v>4231</v>
      </c>
      <c r="AL10660" s="144">
        <v>0.83333333333333337</v>
      </c>
      <c r="AM10660" s="144">
        <v>0</v>
      </c>
      <c r="AN10660" s="144">
        <v>0</v>
      </c>
      <c r="AO10660" s="145">
        <v>0</v>
      </c>
    </row>
    <row r="10661" spans="2:41" ht="14.5" hidden="1" x14ac:dyDescent="0.35">
      <c r="B10661" s="45" t="s">
        <v>3314</v>
      </c>
      <c r="C10661" s="54">
        <v>901216</v>
      </c>
      <c r="D10661" s="54">
        <v>901216</v>
      </c>
      <c r="E10661" s="60" t="s">
        <v>3238</v>
      </c>
      <c r="F10661" s="73">
        <v>0.83333333333333337</v>
      </c>
      <c r="G10661" s="73">
        <v>0</v>
      </c>
      <c r="H10661" s="73">
        <v>0</v>
      </c>
      <c r="I10661" s="73">
        <v>0</v>
      </c>
      <c r="J10661" s="272" t="s">
        <v>4231</v>
      </c>
      <c r="AL10661" s="144">
        <v>0.83333333333333337</v>
      </c>
      <c r="AM10661" s="144">
        <v>0</v>
      </c>
      <c r="AN10661" s="144">
        <v>0</v>
      </c>
      <c r="AO10661" s="145">
        <v>0</v>
      </c>
    </row>
    <row r="10662" spans="2:41" ht="14.5" hidden="1" x14ac:dyDescent="0.35">
      <c r="B10662" s="45" t="s">
        <v>3314</v>
      </c>
      <c r="C10662" s="54">
        <v>901268</v>
      </c>
      <c r="D10662" s="54">
        <v>901268</v>
      </c>
      <c r="E10662" s="60" t="s">
        <v>3238</v>
      </c>
      <c r="F10662" s="73">
        <v>0.83333333333333337</v>
      </c>
      <c r="G10662" s="73">
        <v>0</v>
      </c>
      <c r="H10662" s="73">
        <v>0</v>
      </c>
      <c r="I10662" s="73">
        <v>0</v>
      </c>
      <c r="J10662" s="272" t="s">
        <v>4231</v>
      </c>
      <c r="AL10662" s="144">
        <v>0.83333333333333337</v>
      </c>
      <c r="AM10662" s="144">
        <v>0</v>
      </c>
      <c r="AN10662" s="144">
        <v>0</v>
      </c>
      <c r="AO10662" s="145">
        <v>0</v>
      </c>
    </row>
    <row r="10663" spans="2:41" ht="14.5" hidden="1" x14ac:dyDescent="0.35">
      <c r="B10663" s="45" t="s">
        <v>3314</v>
      </c>
      <c r="C10663" s="54">
        <v>901290</v>
      </c>
      <c r="D10663" s="54">
        <v>901290</v>
      </c>
      <c r="E10663" s="60" t="s">
        <v>3238</v>
      </c>
      <c r="F10663" s="73">
        <v>0.83333333333333337</v>
      </c>
      <c r="G10663" s="73">
        <v>0</v>
      </c>
      <c r="H10663" s="73">
        <v>0</v>
      </c>
      <c r="I10663" s="73">
        <v>0</v>
      </c>
      <c r="J10663" s="272" t="s">
        <v>4231</v>
      </c>
      <c r="AL10663" s="144">
        <v>0.83333333333333337</v>
      </c>
      <c r="AM10663" s="144">
        <v>0</v>
      </c>
      <c r="AN10663" s="144">
        <v>0</v>
      </c>
      <c r="AO10663" s="145">
        <v>0</v>
      </c>
    </row>
    <row r="10664" spans="2:41" ht="14.5" hidden="1" x14ac:dyDescent="0.35">
      <c r="B10664" s="45" t="s">
        <v>3314</v>
      </c>
      <c r="C10664" s="54">
        <v>901292</v>
      </c>
      <c r="D10664" s="54">
        <v>901294</v>
      </c>
      <c r="E10664" s="60" t="s">
        <v>3238</v>
      </c>
      <c r="F10664" s="73">
        <v>0.83333333333333337</v>
      </c>
      <c r="G10664" s="73">
        <v>0</v>
      </c>
      <c r="H10664" s="73">
        <v>0</v>
      </c>
      <c r="I10664" s="73">
        <v>0</v>
      </c>
      <c r="J10664" s="272" t="s">
        <v>4231</v>
      </c>
      <c r="AL10664" s="144">
        <v>0.83333333333333337</v>
      </c>
      <c r="AM10664" s="144">
        <v>0</v>
      </c>
      <c r="AN10664" s="144">
        <v>0</v>
      </c>
      <c r="AO10664" s="145">
        <v>0</v>
      </c>
    </row>
    <row r="10665" spans="2:41" ht="14.5" hidden="1" x14ac:dyDescent="0.35">
      <c r="B10665" s="45" t="s">
        <v>3314</v>
      </c>
      <c r="C10665" s="54">
        <v>901299</v>
      </c>
      <c r="D10665" s="54">
        <v>901299</v>
      </c>
      <c r="E10665" s="60" t="s">
        <v>3238</v>
      </c>
      <c r="F10665" s="73">
        <v>0.83333333333333337</v>
      </c>
      <c r="G10665" s="73">
        <v>0</v>
      </c>
      <c r="H10665" s="73">
        <v>0</v>
      </c>
      <c r="I10665" s="73">
        <v>0</v>
      </c>
      <c r="J10665" s="272" t="s">
        <v>4231</v>
      </c>
      <c r="AL10665" s="144">
        <v>0.83333333333333337</v>
      </c>
      <c r="AM10665" s="144">
        <v>0</v>
      </c>
      <c r="AN10665" s="144">
        <v>0</v>
      </c>
      <c r="AO10665" s="145">
        <v>0</v>
      </c>
    </row>
    <row r="10666" spans="2:41" ht="14.5" hidden="1" x14ac:dyDescent="0.35">
      <c r="B10666" s="45" t="s">
        <v>3314</v>
      </c>
      <c r="C10666" s="54">
        <v>901351</v>
      </c>
      <c r="D10666" s="54">
        <v>901358</v>
      </c>
      <c r="E10666" s="60" t="s">
        <v>3238</v>
      </c>
      <c r="F10666" s="73">
        <v>0.83333333333333337</v>
      </c>
      <c r="G10666" s="73">
        <v>0</v>
      </c>
      <c r="H10666" s="73">
        <v>0</v>
      </c>
      <c r="I10666" s="73">
        <v>0</v>
      </c>
      <c r="J10666" s="272" t="s">
        <v>4231</v>
      </c>
      <c r="AL10666" s="144">
        <v>0.83333333333333337</v>
      </c>
      <c r="AM10666" s="144">
        <v>0</v>
      </c>
      <c r="AN10666" s="144">
        <v>0</v>
      </c>
      <c r="AO10666" s="145">
        <v>0</v>
      </c>
    </row>
    <row r="10667" spans="2:41" ht="14.5" hidden="1" x14ac:dyDescent="0.35">
      <c r="B10667" s="45" t="s">
        <v>3314</v>
      </c>
      <c r="C10667" s="54">
        <v>901360</v>
      </c>
      <c r="D10667" s="54">
        <v>901364</v>
      </c>
      <c r="E10667" s="60" t="s">
        <v>3238</v>
      </c>
      <c r="F10667" s="73">
        <v>0.83333333333333337</v>
      </c>
      <c r="G10667" s="73">
        <v>0</v>
      </c>
      <c r="H10667" s="73">
        <v>0</v>
      </c>
      <c r="I10667" s="73">
        <v>0</v>
      </c>
      <c r="J10667" s="272" t="s">
        <v>4231</v>
      </c>
      <c r="AL10667" s="144">
        <v>0.83333333333333337</v>
      </c>
      <c r="AM10667" s="144">
        <v>0</v>
      </c>
      <c r="AN10667" s="144">
        <v>0</v>
      </c>
      <c r="AO10667" s="145">
        <v>0</v>
      </c>
    </row>
    <row r="10668" spans="2:41" ht="14.5" hidden="1" x14ac:dyDescent="0.35">
      <c r="B10668" s="45" t="s">
        <v>3314</v>
      </c>
      <c r="C10668" s="54">
        <v>901369</v>
      </c>
      <c r="D10668" s="54">
        <v>901370</v>
      </c>
      <c r="E10668" s="60" t="s">
        <v>3238</v>
      </c>
      <c r="F10668" s="73">
        <v>0.83333333333333337</v>
      </c>
      <c r="G10668" s="73">
        <v>0</v>
      </c>
      <c r="H10668" s="73">
        <v>0</v>
      </c>
      <c r="I10668" s="73">
        <v>0</v>
      </c>
      <c r="J10668" s="272" t="s">
        <v>4231</v>
      </c>
      <c r="AL10668" s="144">
        <v>0.83333333333333337</v>
      </c>
      <c r="AM10668" s="144">
        <v>0</v>
      </c>
      <c r="AN10668" s="144">
        <v>0</v>
      </c>
      <c r="AO10668" s="145">
        <v>0</v>
      </c>
    </row>
    <row r="10669" spans="2:41" ht="14.5" hidden="1" x14ac:dyDescent="0.35">
      <c r="B10669" s="45" t="s">
        <v>3314</v>
      </c>
      <c r="C10669" s="54">
        <v>901372</v>
      </c>
      <c r="D10669" s="54">
        <v>901372</v>
      </c>
      <c r="E10669" s="60" t="s">
        <v>3238</v>
      </c>
      <c r="F10669" s="73">
        <v>0.83333333333333337</v>
      </c>
      <c r="G10669" s="73">
        <v>0</v>
      </c>
      <c r="H10669" s="73">
        <v>0</v>
      </c>
      <c r="I10669" s="73">
        <v>0</v>
      </c>
      <c r="J10669" s="272" t="s">
        <v>4231</v>
      </c>
      <c r="AL10669" s="144">
        <v>0.83333333333333337</v>
      </c>
      <c r="AM10669" s="144">
        <v>0</v>
      </c>
      <c r="AN10669" s="144">
        <v>0</v>
      </c>
      <c r="AO10669" s="145">
        <v>0</v>
      </c>
    </row>
    <row r="10670" spans="2:41" ht="14.5" hidden="1" x14ac:dyDescent="0.35">
      <c r="B10670" s="45" t="s">
        <v>3314</v>
      </c>
      <c r="C10670" s="54">
        <v>901374</v>
      </c>
      <c r="D10670" s="54">
        <v>901374</v>
      </c>
      <c r="E10670" s="60" t="s">
        <v>3238</v>
      </c>
      <c r="F10670" s="73">
        <v>0.83333333333333337</v>
      </c>
      <c r="G10670" s="73">
        <v>0</v>
      </c>
      <c r="H10670" s="73">
        <v>0</v>
      </c>
      <c r="I10670" s="73">
        <v>0</v>
      </c>
      <c r="J10670" s="272" t="s">
        <v>4231</v>
      </c>
      <c r="AL10670" s="144">
        <v>0.83333333333333337</v>
      </c>
      <c r="AM10670" s="144">
        <v>0</v>
      </c>
      <c r="AN10670" s="144">
        <v>0</v>
      </c>
      <c r="AO10670" s="145">
        <v>0</v>
      </c>
    </row>
    <row r="10671" spans="2:41" ht="14.5" hidden="1" x14ac:dyDescent="0.35">
      <c r="B10671" s="45" t="s">
        <v>3314</v>
      </c>
      <c r="C10671" s="54">
        <v>901376</v>
      </c>
      <c r="D10671" s="54">
        <v>901379</v>
      </c>
      <c r="E10671" s="60" t="s">
        <v>3238</v>
      </c>
      <c r="F10671" s="73">
        <v>0.83333333333333337</v>
      </c>
      <c r="G10671" s="73">
        <v>0</v>
      </c>
      <c r="H10671" s="73">
        <v>0</v>
      </c>
      <c r="I10671" s="73">
        <v>0</v>
      </c>
      <c r="J10671" s="272" t="s">
        <v>4231</v>
      </c>
      <c r="AL10671" s="144">
        <v>0.83333333333333337</v>
      </c>
      <c r="AM10671" s="144">
        <v>0</v>
      </c>
      <c r="AN10671" s="144">
        <v>0</v>
      </c>
      <c r="AO10671" s="145">
        <v>0</v>
      </c>
    </row>
    <row r="10672" spans="2:41" ht="14.5" hidden="1" x14ac:dyDescent="0.35">
      <c r="B10672" s="45" t="s">
        <v>3314</v>
      </c>
      <c r="C10672" s="54">
        <v>901448</v>
      </c>
      <c r="D10672" s="54">
        <v>901448</v>
      </c>
      <c r="E10672" s="60" t="s">
        <v>3238</v>
      </c>
      <c r="F10672" s="73">
        <v>0.83333333333333337</v>
      </c>
      <c r="G10672" s="73">
        <v>0</v>
      </c>
      <c r="H10672" s="73">
        <v>0</v>
      </c>
      <c r="I10672" s="73">
        <v>0</v>
      </c>
      <c r="J10672" s="272" t="s">
        <v>4231</v>
      </c>
      <c r="AL10672" s="144">
        <v>0.83333333333333337</v>
      </c>
      <c r="AM10672" s="144">
        <v>0</v>
      </c>
      <c r="AN10672" s="144">
        <v>0</v>
      </c>
      <c r="AO10672" s="145">
        <v>0</v>
      </c>
    </row>
    <row r="10673" spans="2:41" ht="14.5" hidden="1" x14ac:dyDescent="0.35">
      <c r="B10673" s="45" t="s">
        <v>3314</v>
      </c>
      <c r="C10673" s="54">
        <v>901453</v>
      </c>
      <c r="D10673" s="54">
        <v>901453</v>
      </c>
      <c r="E10673" s="60" t="s">
        <v>3238</v>
      </c>
      <c r="F10673" s="73">
        <v>0.83333333333333337</v>
      </c>
      <c r="G10673" s="73">
        <v>0</v>
      </c>
      <c r="H10673" s="73">
        <v>0</v>
      </c>
      <c r="I10673" s="73">
        <v>0</v>
      </c>
      <c r="J10673" s="272" t="s">
        <v>4231</v>
      </c>
      <c r="AL10673" s="144">
        <v>0.83333333333333337</v>
      </c>
      <c r="AM10673" s="144">
        <v>0</v>
      </c>
      <c r="AN10673" s="144">
        <v>0</v>
      </c>
      <c r="AO10673" s="145">
        <v>0</v>
      </c>
    </row>
    <row r="10674" spans="2:41" ht="14.5" hidden="1" x14ac:dyDescent="0.35">
      <c r="B10674" s="45" t="s">
        <v>3314</v>
      </c>
      <c r="C10674" s="54">
        <v>901521</v>
      </c>
      <c r="D10674" s="54">
        <v>901521</v>
      </c>
      <c r="E10674" s="60" t="s">
        <v>3238</v>
      </c>
      <c r="F10674" s="73">
        <v>0.83333333333333337</v>
      </c>
      <c r="G10674" s="73">
        <v>0</v>
      </c>
      <c r="H10674" s="73">
        <v>0</v>
      </c>
      <c r="I10674" s="73">
        <v>0</v>
      </c>
      <c r="J10674" s="272" t="s">
        <v>4231</v>
      </c>
      <c r="AL10674" s="144">
        <v>0.83333333333333337</v>
      </c>
      <c r="AM10674" s="144">
        <v>0</v>
      </c>
      <c r="AN10674" s="144">
        <v>0</v>
      </c>
      <c r="AO10674" s="145">
        <v>0</v>
      </c>
    </row>
    <row r="10675" spans="2:41" ht="14.5" hidden="1" x14ac:dyDescent="0.35">
      <c r="B10675" s="45" t="s">
        <v>3314</v>
      </c>
      <c r="C10675" s="54">
        <v>901530</v>
      </c>
      <c r="D10675" s="54">
        <v>901531</v>
      </c>
      <c r="E10675" s="60" t="s">
        <v>3238</v>
      </c>
      <c r="F10675" s="73">
        <v>0.83333333333333337</v>
      </c>
      <c r="G10675" s="73">
        <v>0</v>
      </c>
      <c r="H10675" s="73">
        <v>0</v>
      </c>
      <c r="I10675" s="73">
        <v>0</v>
      </c>
      <c r="J10675" s="272" t="s">
        <v>4231</v>
      </c>
      <c r="AL10675" s="144">
        <v>0.83333333333333337</v>
      </c>
      <c r="AM10675" s="144">
        <v>0</v>
      </c>
      <c r="AN10675" s="144">
        <v>0</v>
      </c>
      <c r="AO10675" s="145">
        <v>0</v>
      </c>
    </row>
    <row r="10676" spans="2:41" ht="14.5" hidden="1" x14ac:dyDescent="0.35">
      <c r="B10676" s="45" t="s">
        <v>3314</v>
      </c>
      <c r="C10676" s="54">
        <v>901533</v>
      </c>
      <c r="D10676" s="54">
        <v>901536</v>
      </c>
      <c r="E10676" s="60" t="s">
        <v>3238</v>
      </c>
      <c r="F10676" s="73">
        <v>0.83333333333333337</v>
      </c>
      <c r="G10676" s="73">
        <v>0</v>
      </c>
      <c r="H10676" s="73">
        <v>0</v>
      </c>
      <c r="I10676" s="73">
        <v>0</v>
      </c>
      <c r="J10676" s="272" t="s">
        <v>4231</v>
      </c>
      <c r="AL10676" s="144">
        <v>0.83333333333333337</v>
      </c>
      <c r="AM10676" s="144">
        <v>0</v>
      </c>
      <c r="AN10676" s="144">
        <v>0</v>
      </c>
      <c r="AO10676" s="145">
        <v>0</v>
      </c>
    </row>
    <row r="10677" spans="2:41" ht="14.5" hidden="1" x14ac:dyDescent="0.35">
      <c r="B10677" s="45" t="s">
        <v>3314</v>
      </c>
      <c r="C10677" s="54">
        <v>901538</v>
      </c>
      <c r="D10677" s="54">
        <v>901539</v>
      </c>
      <c r="E10677" s="60" t="s">
        <v>3238</v>
      </c>
      <c r="F10677" s="73">
        <v>0.83333333333333337</v>
      </c>
      <c r="G10677" s="73">
        <v>0</v>
      </c>
      <c r="H10677" s="73">
        <v>0</v>
      </c>
      <c r="I10677" s="73">
        <v>0</v>
      </c>
      <c r="J10677" s="272" t="s">
        <v>4231</v>
      </c>
      <c r="AL10677" s="144">
        <v>0.83333333333333337</v>
      </c>
      <c r="AM10677" s="144">
        <v>0</v>
      </c>
      <c r="AN10677" s="144">
        <v>0</v>
      </c>
      <c r="AO10677" s="145">
        <v>0</v>
      </c>
    </row>
    <row r="10678" spans="2:41" ht="14.5" hidden="1" x14ac:dyDescent="0.35">
      <c r="B10678" s="45" t="s">
        <v>3314</v>
      </c>
      <c r="C10678" s="54">
        <v>901549</v>
      </c>
      <c r="D10678" s="54">
        <v>901549</v>
      </c>
      <c r="E10678" s="60" t="s">
        <v>3238</v>
      </c>
      <c r="F10678" s="73">
        <v>0.83333333333333337</v>
      </c>
      <c r="G10678" s="73">
        <v>0</v>
      </c>
      <c r="H10678" s="73">
        <v>0</v>
      </c>
      <c r="I10678" s="73">
        <v>0</v>
      </c>
      <c r="J10678" s="272" t="s">
        <v>4231</v>
      </c>
      <c r="AL10678" s="144">
        <v>0.83333333333333337</v>
      </c>
      <c r="AM10678" s="144">
        <v>0</v>
      </c>
      <c r="AN10678" s="144">
        <v>0</v>
      </c>
      <c r="AO10678" s="145">
        <v>0</v>
      </c>
    </row>
    <row r="10679" spans="2:41" ht="14.5" hidden="1" x14ac:dyDescent="0.35">
      <c r="B10679" s="45" t="s">
        <v>3314</v>
      </c>
      <c r="C10679" s="54">
        <v>901624</v>
      </c>
      <c r="D10679" s="54">
        <v>901624</v>
      </c>
      <c r="E10679" s="60" t="s">
        <v>3238</v>
      </c>
      <c r="F10679" s="73">
        <v>0.83333333333333337</v>
      </c>
      <c r="G10679" s="73">
        <v>0</v>
      </c>
      <c r="H10679" s="73">
        <v>0</v>
      </c>
      <c r="I10679" s="73">
        <v>0</v>
      </c>
      <c r="J10679" s="272" t="s">
        <v>4231</v>
      </c>
      <c r="AL10679" s="144">
        <v>0.83333333333333337</v>
      </c>
      <c r="AM10679" s="144">
        <v>0</v>
      </c>
      <c r="AN10679" s="144">
        <v>0</v>
      </c>
      <c r="AO10679" s="145">
        <v>0</v>
      </c>
    </row>
    <row r="10680" spans="2:41" ht="14.5" hidden="1" x14ac:dyDescent="0.35">
      <c r="B10680" s="45" t="s">
        <v>3314</v>
      </c>
      <c r="C10680" s="54">
        <v>901638</v>
      </c>
      <c r="D10680" s="54">
        <v>901638</v>
      </c>
      <c r="E10680" s="60" t="s">
        <v>3238</v>
      </c>
      <c r="F10680" s="73">
        <v>0.83333333333333337</v>
      </c>
      <c r="G10680" s="73">
        <v>0</v>
      </c>
      <c r="H10680" s="73">
        <v>0</v>
      </c>
      <c r="I10680" s="73">
        <v>0</v>
      </c>
      <c r="J10680" s="272" t="s">
        <v>4231</v>
      </c>
      <c r="AL10680" s="144">
        <v>0.83333333333333337</v>
      </c>
      <c r="AM10680" s="144">
        <v>0</v>
      </c>
      <c r="AN10680" s="144">
        <v>0</v>
      </c>
      <c r="AO10680" s="145">
        <v>0</v>
      </c>
    </row>
    <row r="10681" spans="2:41" ht="14.5" hidden="1" x14ac:dyDescent="0.35">
      <c r="B10681" s="45" t="s">
        <v>3314</v>
      </c>
      <c r="C10681" s="54">
        <v>901696</v>
      </c>
      <c r="D10681" s="54">
        <v>901696</v>
      </c>
      <c r="E10681" s="60" t="s">
        <v>3238</v>
      </c>
      <c r="F10681" s="73">
        <v>0.83333333333333337</v>
      </c>
      <c r="G10681" s="73">
        <v>0</v>
      </c>
      <c r="H10681" s="73">
        <v>0</v>
      </c>
      <c r="I10681" s="73">
        <v>0</v>
      </c>
      <c r="J10681" s="272" t="s">
        <v>4231</v>
      </c>
      <c r="AL10681" s="144">
        <v>0.83333333333333337</v>
      </c>
      <c r="AM10681" s="144">
        <v>0</v>
      </c>
      <c r="AN10681" s="144">
        <v>0</v>
      </c>
      <c r="AO10681" s="145">
        <v>0</v>
      </c>
    </row>
    <row r="10682" spans="2:41" ht="14.5" hidden="1" x14ac:dyDescent="0.35">
      <c r="B10682" s="45" t="s">
        <v>3314</v>
      </c>
      <c r="C10682" s="54">
        <v>901840</v>
      </c>
      <c r="D10682" s="54">
        <v>901840</v>
      </c>
      <c r="E10682" s="60" t="s">
        <v>3238</v>
      </c>
      <c r="F10682" s="73">
        <v>0.83333333333333337</v>
      </c>
      <c r="G10682" s="73">
        <v>0</v>
      </c>
      <c r="H10682" s="73">
        <v>0</v>
      </c>
      <c r="I10682" s="73">
        <v>0</v>
      </c>
      <c r="J10682" s="272" t="s">
        <v>4231</v>
      </c>
      <c r="AL10682" s="144">
        <v>0.83333333333333337</v>
      </c>
      <c r="AM10682" s="144">
        <v>0</v>
      </c>
      <c r="AN10682" s="144">
        <v>0</v>
      </c>
      <c r="AO10682" s="145">
        <v>0</v>
      </c>
    </row>
    <row r="10683" spans="2:41" ht="14.5" hidden="1" x14ac:dyDescent="0.35">
      <c r="B10683" s="45" t="s">
        <v>3314</v>
      </c>
      <c r="C10683" s="54">
        <v>901970</v>
      </c>
      <c r="D10683" s="54">
        <v>901972</v>
      </c>
      <c r="E10683" s="60" t="s">
        <v>3238</v>
      </c>
      <c r="F10683" s="73">
        <v>0.83333333333333337</v>
      </c>
      <c r="G10683" s="73">
        <v>0</v>
      </c>
      <c r="H10683" s="73">
        <v>0</v>
      </c>
      <c r="I10683" s="73">
        <v>0</v>
      </c>
      <c r="J10683" s="272" t="s">
        <v>4231</v>
      </c>
      <c r="AL10683" s="144">
        <v>0.83333333333333337</v>
      </c>
      <c r="AM10683" s="144">
        <v>0</v>
      </c>
      <c r="AN10683" s="144">
        <v>0</v>
      </c>
      <c r="AO10683" s="145">
        <v>0</v>
      </c>
    </row>
    <row r="10684" spans="2:41" ht="14.5" hidden="1" x14ac:dyDescent="0.35">
      <c r="B10684" s="45" t="s">
        <v>3314</v>
      </c>
      <c r="C10684" s="54">
        <v>901976</v>
      </c>
      <c r="D10684" s="54">
        <v>901976</v>
      </c>
      <c r="E10684" s="60" t="s">
        <v>3238</v>
      </c>
      <c r="F10684" s="73">
        <v>0.83333333333333337</v>
      </c>
      <c r="G10684" s="73">
        <v>0</v>
      </c>
      <c r="H10684" s="73">
        <v>0</v>
      </c>
      <c r="I10684" s="73">
        <v>0</v>
      </c>
      <c r="J10684" s="272" t="s">
        <v>4231</v>
      </c>
      <c r="AL10684" s="144">
        <v>0.83333333333333337</v>
      </c>
      <c r="AM10684" s="144">
        <v>0</v>
      </c>
      <c r="AN10684" s="144">
        <v>0</v>
      </c>
      <c r="AO10684" s="145">
        <v>0</v>
      </c>
    </row>
    <row r="10685" spans="2:41" ht="14.5" hidden="1" x14ac:dyDescent="0.35">
      <c r="B10685" s="45" t="s">
        <v>3314</v>
      </c>
      <c r="C10685" s="54">
        <v>901979</v>
      </c>
      <c r="D10685" s="54">
        <v>901979</v>
      </c>
      <c r="E10685" s="60" t="s">
        <v>3238</v>
      </c>
      <c r="F10685" s="73">
        <v>0.83333333333333337</v>
      </c>
      <c r="G10685" s="73">
        <v>0</v>
      </c>
      <c r="H10685" s="73">
        <v>0</v>
      </c>
      <c r="I10685" s="73">
        <v>0</v>
      </c>
      <c r="J10685" s="272" t="s">
        <v>4231</v>
      </c>
      <c r="AL10685" s="144">
        <v>0.83333333333333337</v>
      </c>
      <c r="AM10685" s="144">
        <v>0</v>
      </c>
      <c r="AN10685" s="144">
        <v>0</v>
      </c>
      <c r="AO10685" s="145">
        <v>0</v>
      </c>
    </row>
    <row r="10686" spans="2:41" ht="14.5" hidden="1" x14ac:dyDescent="0.35">
      <c r="B10686" s="45" t="s">
        <v>3314</v>
      </c>
      <c r="C10686" s="54">
        <v>902022</v>
      </c>
      <c r="D10686" s="54">
        <v>902022</v>
      </c>
      <c r="E10686" s="60" t="s">
        <v>3238</v>
      </c>
      <c r="F10686" s="73">
        <v>0.83333333333333337</v>
      </c>
      <c r="G10686" s="73">
        <v>0</v>
      </c>
      <c r="H10686" s="73">
        <v>0</v>
      </c>
      <c r="I10686" s="73">
        <v>0</v>
      </c>
      <c r="J10686" s="272" t="s">
        <v>4231</v>
      </c>
      <c r="AL10686" s="144">
        <v>0.83333333333333337</v>
      </c>
      <c r="AM10686" s="144">
        <v>0</v>
      </c>
      <c r="AN10686" s="144">
        <v>0</v>
      </c>
      <c r="AO10686" s="145">
        <v>0</v>
      </c>
    </row>
    <row r="10687" spans="2:41" ht="14.5" hidden="1" x14ac:dyDescent="0.35">
      <c r="B10687" s="45" t="s">
        <v>3314</v>
      </c>
      <c r="C10687" s="54">
        <v>902058</v>
      </c>
      <c r="D10687" s="54">
        <v>902058</v>
      </c>
      <c r="E10687" s="60" t="s">
        <v>3238</v>
      </c>
      <c r="F10687" s="73">
        <v>0.83333333333333337</v>
      </c>
      <c r="G10687" s="73">
        <v>0</v>
      </c>
      <c r="H10687" s="73">
        <v>0</v>
      </c>
      <c r="I10687" s="73">
        <v>0</v>
      </c>
      <c r="J10687" s="272" t="s">
        <v>4231</v>
      </c>
      <c r="AL10687" s="144">
        <v>0.83333333333333337</v>
      </c>
      <c r="AM10687" s="144">
        <v>0</v>
      </c>
      <c r="AN10687" s="144">
        <v>0</v>
      </c>
      <c r="AO10687" s="145">
        <v>0</v>
      </c>
    </row>
    <row r="10688" spans="2:41" ht="14.5" hidden="1" x14ac:dyDescent="0.35">
      <c r="B10688" s="45" t="s">
        <v>3314</v>
      </c>
      <c r="C10688" s="54">
        <v>902060</v>
      </c>
      <c r="D10688" s="54">
        <v>902060</v>
      </c>
      <c r="E10688" s="60" t="s">
        <v>3238</v>
      </c>
      <c r="F10688" s="73">
        <v>0.83333333333333337</v>
      </c>
      <c r="G10688" s="73">
        <v>0</v>
      </c>
      <c r="H10688" s="73">
        <v>0</v>
      </c>
      <c r="I10688" s="73">
        <v>0</v>
      </c>
      <c r="J10688" s="272" t="s">
        <v>4231</v>
      </c>
      <c r="AL10688" s="144">
        <v>0.83333333333333337</v>
      </c>
      <c r="AM10688" s="144">
        <v>0</v>
      </c>
      <c r="AN10688" s="144">
        <v>0</v>
      </c>
      <c r="AO10688" s="145">
        <v>0</v>
      </c>
    </row>
    <row r="10689" spans="2:41" ht="14.5" hidden="1" x14ac:dyDescent="0.35">
      <c r="B10689" s="45" t="s">
        <v>3314</v>
      </c>
      <c r="C10689" s="54">
        <v>902062</v>
      </c>
      <c r="D10689" s="54">
        <v>902062</v>
      </c>
      <c r="E10689" s="60" t="s">
        <v>3238</v>
      </c>
      <c r="F10689" s="73">
        <v>0.83333333333333337</v>
      </c>
      <c r="G10689" s="73">
        <v>0</v>
      </c>
      <c r="H10689" s="73">
        <v>0</v>
      </c>
      <c r="I10689" s="73">
        <v>0</v>
      </c>
      <c r="J10689" s="272" t="s">
        <v>4231</v>
      </c>
      <c r="AL10689" s="144">
        <v>0.83333333333333337</v>
      </c>
      <c r="AM10689" s="144">
        <v>0</v>
      </c>
      <c r="AN10689" s="144">
        <v>0</v>
      </c>
      <c r="AO10689" s="145">
        <v>0</v>
      </c>
    </row>
    <row r="10690" spans="2:41" ht="14.5" hidden="1" x14ac:dyDescent="0.35">
      <c r="B10690" s="45" t="s">
        <v>3314</v>
      </c>
      <c r="C10690" s="54">
        <v>902070</v>
      </c>
      <c r="D10690" s="54">
        <v>902070</v>
      </c>
      <c r="E10690" s="60" t="s">
        <v>3238</v>
      </c>
      <c r="F10690" s="73">
        <v>0.83333333333333337</v>
      </c>
      <c r="G10690" s="73">
        <v>0</v>
      </c>
      <c r="H10690" s="73">
        <v>0</v>
      </c>
      <c r="I10690" s="73">
        <v>0</v>
      </c>
      <c r="J10690" s="272" t="s">
        <v>4231</v>
      </c>
      <c r="AL10690" s="144">
        <v>0.83333333333333337</v>
      </c>
      <c r="AM10690" s="144">
        <v>0</v>
      </c>
      <c r="AN10690" s="144">
        <v>0</v>
      </c>
      <c r="AO10690" s="145">
        <v>0</v>
      </c>
    </row>
    <row r="10691" spans="2:41" ht="14.5" hidden="1" x14ac:dyDescent="0.35">
      <c r="B10691" s="45" t="s">
        <v>3314</v>
      </c>
      <c r="C10691" s="54">
        <v>902099</v>
      </c>
      <c r="D10691" s="54">
        <v>902099</v>
      </c>
      <c r="E10691" s="60" t="s">
        <v>3238</v>
      </c>
      <c r="F10691" s="73">
        <v>0.83333333333333337</v>
      </c>
      <c r="G10691" s="73">
        <v>0</v>
      </c>
      <c r="H10691" s="73">
        <v>0</v>
      </c>
      <c r="I10691" s="73">
        <v>0</v>
      </c>
      <c r="J10691" s="272" t="s">
        <v>4231</v>
      </c>
      <c r="AL10691" s="144">
        <v>0.83333333333333337</v>
      </c>
      <c r="AM10691" s="144">
        <v>0</v>
      </c>
      <c r="AN10691" s="144">
        <v>0</v>
      </c>
      <c r="AO10691" s="145">
        <v>0</v>
      </c>
    </row>
    <row r="10692" spans="2:41" ht="14.5" hidden="1" x14ac:dyDescent="0.35">
      <c r="B10692" s="45" t="s">
        <v>3314</v>
      </c>
      <c r="C10692" s="54">
        <v>902128</v>
      </c>
      <c r="D10692" s="54">
        <v>902128</v>
      </c>
      <c r="E10692" s="60" t="s">
        <v>3238</v>
      </c>
      <c r="F10692" s="73">
        <v>0.83333333333333337</v>
      </c>
      <c r="G10692" s="73">
        <v>0</v>
      </c>
      <c r="H10692" s="73">
        <v>0</v>
      </c>
      <c r="I10692" s="73">
        <v>0</v>
      </c>
      <c r="J10692" s="272" t="s">
        <v>4231</v>
      </c>
      <c r="AL10692" s="144">
        <v>0.83333333333333337</v>
      </c>
      <c r="AM10692" s="144">
        <v>0</v>
      </c>
      <c r="AN10692" s="144">
        <v>0</v>
      </c>
      <c r="AO10692" s="145">
        <v>0</v>
      </c>
    </row>
    <row r="10693" spans="2:41" ht="14.5" hidden="1" x14ac:dyDescent="0.35">
      <c r="B10693" s="45" t="s">
        <v>3314</v>
      </c>
      <c r="C10693" s="54">
        <v>902177</v>
      </c>
      <c r="D10693" s="54">
        <v>902177</v>
      </c>
      <c r="E10693" s="60" t="s">
        <v>3238</v>
      </c>
      <c r="F10693" s="73">
        <v>0.83333333333333337</v>
      </c>
      <c r="G10693" s="73">
        <v>0</v>
      </c>
      <c r="H10693" s="73">
        <v>0</v>
      </c>
      <c r="I10693" s="73">
        <v>0</v>
      </c>
      <c r="J10693" s="272" t="s">
        <v>4231</v>
      </c>
      <c r="AL10693" s="144">
        <v>0.83333333333333337</v>
      </c>
      <c r="AM10693" s="144">
        <v>0</v>
      </c>
      <c r="AN10693" s="144">
        <v>0</v>
      </c>
      <c r="AO10693" s="145">
        <v>0</v>
      </c>
    </row>
    <row r="10694" spans="2:41" ht="14.5" hidden="1" x14ac:dyDescent="0.35">
      <c r="B10694" s="45" t="s">
        <v>3314</v>
      </c>
      <c r="C10694" s="54">
        <v>902190</v>
      </c>
      <c r="D10694" s="54">
        <v>902190</v>
      </c>
      <c r="E10694" s="60" t="s">
        <v>3238</v>
      </c>
      <c r="F10694" s="73">
        <v>0.83333333333333337</v>
      </c>
      <c r="G10694" s="73">
        <v>0</v>
      </c>
      <c r="H10694" s="73">
        <v>0</v>
      </c>
      <c r="I10694" s="73">
        <v>0</v>
      </c>
      <c r="J10694" s="272" t="s">
        <v>4231</v>
      </c>
      <c r="AL10694" s="144">
        <v>0.83333333333333337</v>
      </c>
      <c r="AM10694" s="144">
        <v>0</v>
      </c>
      <c r="AN10694" s="144">
        <v>0</v>
      </c>
      <c r="AO10694" s="145">
        <v>0</v>
      </c>
    </row>
    <row r="10695" spans="2:41" ht="14.5" hidden="1" x14ac:dyDescent="0.35">
      <c r="B10695" s="45" t="s">
        <v>3314</v>
      </c>
      <c r="C10695" s="54">
        <v>902261</v>
      </c>
      <c r="D10695" s="54">
        <v>902261</v>
      </c>
      <c r="E10695" s="60" t="s">
        <v>3238</v>
      </c>
      <c r="F10695" s="73">
        <v>0.83333333333333337</v>
      </c>
      <c r="G10695" s="73">
        <v>0</v>
      </c>
      <c r="H10695" s="73">
        <v>0</v>
      </c>
      <c r="I10695" s="73">
        <v>0</v>
      </c>
      <c r="J10695" s="272" t="s">
        <v>4231</v>
      </c>
      <c r="AL10695" s="144">
        <v>0.83333333333333337</v>
      </c>
      <c r="AM10695" s="144">
        <v>0</v>
      </c>
      <c r="AN10695" s="144">
        <v>0</v>
      </c>
      <c r="AO10695" s="145">
        <v>0</v>
      </c>
    </row>
    <row r="10696" spans="2:41" ht="14.5" hidden="1" x14ac:dyDescent="0.35">
      <c r="B10696" s="45" t="s">
        <v>3314</v>
      </c>
      <c r="C10696" s="54">
        <v>902322</v>
      </c>
      <c r="D10696" s="54">
        <v>902322</v>
      </c>
      <c r="E10696" s="60" t="s">
        <v>3238</v>
      </c>
      <c r="F10696" s="73">
        <v>0.83333333333333337</v>
      </c>
      <c r="G10696" s="73">
        <v>0</v>
      </c>
      <c r="H10696" s="73">
        <v>0</v>
      </c>
      <c r="I10696" s="73">
        <v>0</v>
      </c>
      <c r="J10696" s="272" t="s">
        <v>4231</v>
      </c>
      <c r="AL10696" s="144">
        <v>0.83333333333333337</v>
      </c>
      <c r="AM10696" s="144">
        <v>0</v>
      </c>
      <c r="AN10696" s="144">
        <v>0</v>
      </c>
      <c r="AO10696" s="145">
        <v>0</v>
      </c>
    </row>
    <row r="10697" spans="2:41" ht="14.5" hidden="1" x14ac:dyDescent="0.35">
      <c r="B10697" s="45" t="s">
        <v>3314</v>
      </c>
      <c r="C10697" s="54">
        <v>903010</v>
      </c>
      <c r="D10697" s="54">
        <v>903010</v>
      </c>
      <c r="E10697" s="60" t="s">
        <v>3238</v>
      </c>
      <c r="F10697" s="73">
        <v>0.83333333333333337</v>
      </c>
      <c r="G10697" s="73">
        <v>0</v>
      </c>
      <c r="H10697" s="73">
        <v>0</v>
      </c>
      <c r="I10697" s="73">
        <v>0</v>
      </c>
      <c r="J10697" s="272" t="s">
        <v>4231</v>
      </c>
      <c r="AL10697" s="144">
        <v>0.83333333333333337</v>
      </c>
      <c r="AM10697" s="144">
        <v>0</v>
      </c>
      <c r="AN10697" s="144">
        <v>0</v>
      </c>
      <c r="AO10697" s="145">
        <v>0</v>
      </c>
    </row>
    <row r="10698" spans="2:41" ht="14.5" hidden="1" x14ac:dyDescent="0.35">
      <c r="B10698" s="45" t="s">
        <v>3314</v>
      </c>
      <c r="C10698" s="54">
        <v>903024</v>
      </c>
      <c r="D10698" s="54">
        <v>903024</v>
      </c>
      <c r="E10698" s="60" t="s">
        <v>3238</v>
      </c>
      <c r="F10698" s="73">
        <v>0.83333333333333337</v>
      </c>
      <c r="G10698" s="73">
        <v>0</v>
      </c>
      <c r="H10698" s="73">
        <v>0</v>
      </c>
      <c r="I10698" s="73">
        <v>0</v>
      </c>
      <c r="J10698" s="272" t="s">
        <v>4231</v>
      </c>
      <c r="AL10698" s="144">
        <v>0.83333333333333337</v>
      </c>
      <c r="AM10698" s="144">
        <v>0</v>
      </c>
      <c r="AN10698" s="144">
        <v>0</v>
      </c>
      <c r="AO10698" s="145">
        <v>0</v>
      </c>
    </row>
    <row r="10699" spans="2:41" ht="14.5" hidden="1" x14ac:dyDescent="0.35">
      <c r="B10699" s="45" t="s">
        <v>3314</v>
      </c>
      <c r="C10699" s="54">
        <v>903029</v>
      </c>
      <c r="D10699" s="54">
        <v>903029</v>
      </c>
      <c r="E10699" s="60" t="s">
        <v>3238</v>
      </c>
      <c r="F10699" s="73">
        <v>0.83333333333333337</v>
      </c>
      <c r="G10699" s="73">
        <v>0</v>
      </c>
      <c r="H10699" s="73">
        <v>0</v>
      </c>
      <c r="I10699" s="73">
        <v>0</v>
      </c>
      <c r="J10699" s="272" t="s">
        <v>4231</v>
      </c>
      <c r="AL10699" s="144">
        <v>0.83333333333333337</v>
      </c>
      <c r="AM10699" s="144">
        <v>0</v>
      </c>
      <c r="AN10699" s="144">
        <v>0</v>
      </c>
      <c r="AO10699" s="145">
        <v>0</v>
      </c>
    </row>
    <row r="10700" spans="2:41" ht="14.5" hidden="1" x14ac:dyDescent="0.35">
      <c r="B10700" s="45" t="s">
        <v>3314</v>
      </c>
      <c r="C10700" s="54">
        <v>903058</v>
      </c>
      <c r="D10700" s="54">
        <v>903058</v>
      </c>
      <c r="E10700" s="60" t="s">
        <v>3238</v>
      </c>
      <c r="F10700" s="73">
        <v>0.83333333333333337</v>
      </c>
      <c r="G10700" s="73">
        <v>0</v>
      </c>
      <c r="H10700" s="73">
        <v>0</v>
      </c>
      <c r="I10700" s="73">
        <v>0</v>
      </c>
      <c r="J10700" s="272" t="s">
        <v>4231</v>
      </c>
      <c r="AL10700" s="144">
        <v>0.83333333333333337</v>
      </c>
      <c r="AM10700" s="144">
        <v>0</v>
      </c>
      <c r="AN10700" s="144">
        <v>0</v>
      </c>
      <c r="AO10700" s="145">
        <v>0</v>
      </c>
    </row>
    <row r="10701" spans="2:41" ht="14.5" hidden="1" x14ac:dyDescent="0.35">
      <c r="B10701" s="45" t="s">
        <v>3314</v>
      </c>
      <c r="C10701" s="54">
        <v>903065</v>
      </c>
      <c r="D10701" s="54">
        <v>903065</v>
      </c>
      <c r="E10701" s="60" t="s">
        <v>3238</v>
      </c>
      <c r="F10701" s="73">
        <v>0.83333333333333337</v>
      </c>
      <c r="G10701" s="73">
        <v>0</v>
      </c>
      <c r="H10701" s="73">
        <v>0</v>
      </c>
      <c r="I10701" s="73">
        <v>0</v>
      </c>
      <c r="J10701" s="272" t="s">
        <v>4231</v>
      </c>
      <c r="AL10701" s="144">
        <v>0.83333333333333337</v>
      </c>
      <c r="AM10701" s="144">
        <v>0</v>
      </c>
      <c r="AN10701" s="144">
        <v>0</v>
      </c>
      <c r="AO10701" s="145">
        <v>0</v>
      </c>
    </row>
    <row r="10702" spans="2:41" ht="14.5" hidden="1" x14ac:dyDescent="0.35">
      <c r="B10702" s="45" t="s">
        <v>3314</v>
      </c>
      <c r="C10702" s="54">
        <v>903267</v>
      </c>
      <c r="D10702" s="54">
        <v>903267</v>
      </c>
      <c r="E10702" s="60" t="s">
        <v>3238</v>
      </c>
      <c r="F10702" s="73">
        <v>0.83333333333333337</v>
      </c>
      <c r="G10702" s="73">
        <v>0</v>
      </c>
      <c r="H10702" s="73">
        <v>0</v>
      </c>
      <c r="I10702" s="73">
        <v>0</v>
      </c>
      <c r="J10702" s="272" t="s">
        <v>4231</v>
      </c>
      <c r="AL10702" s="144">
        <v>0.83333333333333337</v>
      </c>
      <c r="AM10702" s="144">
        <v>0</v>
      </c>
      <c r="AN10702" s="144">
        <v>0</v>
      </c>
      <c r="AO10702" s="145">
        <v>0</v>
      </c>
    </row>
    <row r="10703" spans="2:41" ht="14.5" hidden="1" x14ac:dyDescent="0.35">
      <c r="B10703" s="45" t="s">
        <v>3314</v>
      </c>
      <c r="C10703" s="54">
        <v>903351</v>
      </c>
      <c r="D10703" s="54">
        <v>903351</v>
      </c>
      <c r="E10703" s="60" t="s">
        <v>3238</v>
      </c>
      <c r="F10703" s="73">
        <v>0.83333333333333337</v>
      </c>
      <c r="G10703" s="73">
        <v>0</v>
      </c>
      <c r="H10703" s="73">
        <v>0</v>
      </c>
      <c r="I10703" s="73">
        <v>0</v>
      </c>
      <c r="J10703" s="272" t="s">
        <v>4231</v>
      </c>
      <c r="AL10703" s="144">
        <v>0.83333333333333337</v>
      </c>
      <c r="AM10703" s="144">
        <v>0</v>
      </c>
      <c r="AN10703" s="144">
        <v>0</v>
      </c>
      <c r="AO10703" s="145">
        <v>0</v>
      </c>
    </row>
    <row r="10704" spans="2:41" ht="14.5" hidden="1" x14ac:dyDescent="0.35">
      <c r="B10704" s="45" t="s">
        <v>3314</v>
      </c>
      <c r="C10704" s="54">
        <v>903426</v>
      </c>
      <c r="D10704" s="54">
        <v>903426</v>
      </c>
      <c r="E10704" s="60" t="s">
        <v>3238</v>
      </c>
      <c r="F10704" s="73">
        <v>0.83333333333333337</v>
      </c>
      <c r="G10704" s="73">
        <v>0</v>
      </c>
      <c r="H10704" s="73">
        <v>0</v>
      </c>
      <c r="I10704" s="73">
        <v>0</v>
      </c>
      <c r="J10704" s="272" t="s">
        <v>4231</v>
      </c>
      <c r="AL10704" s="144">
        <v>0.83333333333333337</v>
      </c>
      <c r="AM10704" s="144">
        <v>0</v>
      </c>
      <c r="AN10704" s="144">
        <v>0</v>
      </c>
      <c r="AO10704" s="145">
        <v>0</v>
      </c>
    </row>
    <row r="10705" spans="2:41" ht="14.5" hidden="1" x14ac:dyDescent="0.35">
      <c r="B10705" s="45" t="s">
        <v>3314</v>
      </c>
      <c r="C10705" s="54">
        <v>903541</v>
      </c>
      <c r="D10705" s="54">
        <v>903541</v>
      </c>
      <c r="E10705" s="60" t="s">
        <v>3238</v>
      </c>
      <c r="F10705" s="73">
        <v>0.83333333333333337</v>
      </c>
      <c r="G10705" s="73">
        <v>0</v>
      </c>
      <c r="H10705" s="73">
        <v>0</v>
      </c>
      <c r="I10705" s="73">
        <v>0</v>
      </c>
      <c r="J10705" s="272" t="s">
        <v>4231</v>
      </c>
      <c r="AL10705" s="144">
        <v>0.83333333333333337</v>
      </c>
      <c r="AM10705" s="144">
        <v>0</v>
      </c>
      <c r="AN10705" s="144">
        <v>0</v>
      </c>
      <c r="AO10705" s="145">
        <v>0</v>
      </c>
    </row>
    <row r="10706" spans="2:41" ht="14.5" hidden="1" x14ac:dyDescent="0.35">
      <c r="B10706" s="45" t="s">
        <v>3314</v>
      </c>
      <c r="C10706" s="54">
        <v>903562</v>
      </c>
      <c r="D10706" s="54">
        <v>903562</v>
      </c>
      <c r="E10706" s="60" t="s">
        <v>3238</v>
      </c>
      <c r="F10706" s="73">
        <v>0.83333333333333337</v>
      </c>
      <c r="G10706" s="73">
        <v>0</v>
      </c>
      <c r="H10706" s="73">
        <v>0</v>
      </c>
      <c r="I10706" s="73">
        <v>0</v>
      </c>
      <c r="J10706" s="272" t="s">
        <v>4231</v>
      </c>
      <c r="AL10706" s="144">
        <v>0.83333333333333337</v>
      </c>
      <c r="AM10706" s="144">
        <v>0</v>
      </c>
      <c r="AN10706" s="144">
        <v>0</v>
      </c>
      <c r="AO10706" s="145">
        <v>0</v>
      </c>
    </row>
    <row r="10707" spans="2:41" ht="14.5" hidden="1" x14ac:dyDescent="0.35">
      <c r="B10707" s="45" t="s">
        <v>3314</v>
      </c>
      <c r="C10707" s="54">
        <v>903599</v>
      </c>
      <c r="D10707" s="54">
        <v>903599</v>
      </c>
      <c r="E10707" s="60" t="s">
        <v>3238</v>
      </c>
      <c r="F10707" s="73">
        <v>0.83333333333333337</v>
      </c>
      <c r="G10707" s="73">
        <v>0</v>
      </c>
      <c r="H10707" s="73">
        <v>0</v>
      </c>
      <c r="I10707" s="73">
        <v>0</v>
      </c>
      <c r="J10707" s="272" t="s">
        <v>4231</v>
      </c>
      <c r="AL10707" s="144">
        <v>0.83333333333333337</v>
      </c>
      <c r="AM10707" s="144">
        <v>0</v>
      </c>
      <c r="AN10707" s="144">
        <v>0</v>
      </c>
      <c r="AO10707" s="145">
        <v>0</v>
      </c>
    </row>
    <row r="10708" spans="2:41" ht="14.5" hidden="1" x14ac:dyDescent="0.35">
      <c r="B10708" s="45" t="s">
        <v>3314</v>
      </c>
      <c r="C10708" s="54">
        <v>903615</v>
      </c>
      <c r="D10708" s="54">
        <v>903615</v>
      </c>
      <c r="E10708" s="60" t="s">
        <v>3238</v>
      </c>
      <c r="F10708" s="73">
        <v>0.83333333333333337</v>
      </c>
      <c r="G10708" s="73">
        <v>0</v>
      </c>
      <c r="H10708" s="73">
        <v>0</v>
      </c>
      <c r="I10708" s="73">
        <v>0</v>
      </c>
      <c r="J10708" s="272" t="s">
        <v>4231</v>
      </c>
      <c r="AL10708" s="144">
        <v>0.83333333333333337</v>
      </c>
      <c r="AM10708" s="144">
        <v>0</v>
      </c>
      <c r="AN10708" s="144">
        <v>0</v>
      </c>
      <c r="AO10708" s="145">
        <v>0</v>
      </c>
    </row>
    <row r="10709" spans="2:41" ht="14.5" hidden="1" x14ac:dyDescent="0.35">
      <c r="B10709" s="45" t="s">
        <v>3314</v>
      </c>
      <c r="C10709" s="54">
        <v>903642</v>
      </c>
      <c r="D10709" s="54">
        <v>903642</v>
      </c>
      <c r="E10709" s="60" t="s">
        <v>3238</v>
      </c>
      <c r="F10709" s="73">
        <v>0.83333333333333337</v>
      </c>
      <c r="G10709" s="73">
        <v>0</v>
      </c>
      <c r="H10709" s="73">
        <v>0</v>
      </c>
      <c r="I10709" s="73">
        <v>0</v>
      </c>
      <c r="J10709" s="272" t="s">
        <v>4231</v>
      </c>
      <c r="AL10709" s="144">
        <v>0.83333333333333337</v>
      </c>
      <c r="AM10709" s="144">
        <v>0</v>
      </c>
      <c r="AN10709" s="144">
        <v>0</v>
      </c>
      <c r="AO10709" s="145">
        <v>0</v>
      </c>
    </row>
    <row r="10710" spans="2:41" ht="14.5" hidden="1" x14ac:dyDescent="0.35">
      <c r="B10710" s="45" t="s">
        <v>3314</v>
      </c>
      <c r="C10710" s="54">
        <v>903673</v>
      </c>
      <c r="D10710" s="54">
        <v>903673</v>
      </c>
      <c r="E10710" s="60" t="s">
        <v>3238</v>
      </c>
      <c r="F10710" s="73">
        <v>0.83333333333333337</v>
      </c>
      <c r="G10710" s="73">
        <v>0</v>
      </c>
      <c r="H10710" s="73">
        <v>0</v>
      </c>
      <c r="I10710" s="73">
        <v>0</v>
      </c>
      <c r="J10710" s="272" t="s">
        <v>4231</v>
      </c>
      <c r="AL10710" s="144">
        <v>0.83333333333333337</v>
      </c>
      <c r="AM10710" s="144">
        <v>0</v>
      </c>
      <c r="AN10710" s="144">
        <v>0</v>
      </c>
      <c r="AO10710" s="145">
        <v>0</v>
      </c>
    </row>
    <row r="10711" spans="2:41" ht="14.5" hidden="1" x14ac:dyDescent="0.35">
      <c r="B10711" s="45" t="s">
        <v>3314</v>
      </c>
      <c r="C10711" s="54">
        <v>903753</v>
      </c>
      <c r="D10711" s="54">
        <v>903753</v>
      </c>
      <c r="E10711" s="60" t="s">
        <v>3238</v>
      </c>
      <c r="F10711" s="73">
        <v>0.83333333333333337</v>
      </c>
      <c r="G10711" s="73">
        <v>0</v>
      </c>
      <c r="H10711" s="73">
        <v>0</v>
      </c>
      <c r="I10711" s="73">
        <v>0</v>
      </c>
      <c r="J10711" s="272" t="s">
        <v>4231</v>
      </c>
      <c r="AL10711" s="144">
        <v>0.83333333333333337</v>
      </c>
      <c r="AM10711" s="144">
        <v>0</v>
      </c>
      <c r="AN10711" s="144">
        <v>0</v>
      </c>
      <c r="AO10711" s="145">
        <v>0</v>
      </c>
    </row>
    <row r="10712" spans="2:41" ht="14.5" hidden="1" x14ac:dyDescent="0.35">
      <c r="B10712" s="45" t="s">
        <v>3314</v>
      </c>
      <c r="C10712" s="54">
        <v>903856</v>
      </c>
      <c r="D10712" s="54">
        <v>903856</v>
      </c>
      <c r="E10712" s="60" t="s">
        <v>3238</v>
      </c>
      <c r="F10712" s="73">
        <v>0.83333333333333337</v>
      </c>
      <c r="G10712" s="73">
        <v>0</v>
      </c>
      <c r="H10712" s="73">
        <v>0</v>
      </c>
      <c r="I10712" s="73">
        <v>0</v>
      </c>
      <c r="J10712" s="272" t="s">
        <v>4231</v>
      </c>
      <c r="AL10712" s="144">
        <v>0.83333333333333337</v>
      </c>
      <c r="AM10712" s="144">
        <v>0</v>
      </c>
      <c r="AN10712" s="144">
        <v>0</v>
      </c>
      <c r="AO10712" s="145">
        <v>0</v>
      </c>
    </row>
    <row r="10713" spans="2:41" ht="14.5" hidden="1" x14ac:dyDescent="0.35">
      <c r="B10713" s="45" t="s">
        <v>3314</v>
      </c>
      <c r="C10713" s="54">
        <v>903875</v>
      </c>
      <c r="D10713" s="54">
        <v>903875</v>
      </c>
      <c r="E10713" s="60" t="s">
        <v>3238</v>
      </c>
      <c r="F10713" s="73">
        <v>0.83333333333333337</v>
      </c>
      <c r="G10713" s="73">
        <v>0</v>
      </c>
      <c r="H10713" s="73">
        <v>0</v>
      </c>
      <c r="I10713" s="73">
        <v>0</v>
      </c>
      <c r="J10713" s="272" t="s">
        <v>4231</v>
      </c>
      <c r="AL10713" s="144">
        <v>0.83333333333333337</v>
      </c>
      <c r="AM10713" s="144">
        <v>0</v>
      </c>
      <c r="AN10713" s="144">
        <v>0</v>
      </c>
      <c r="AO10713" s="145">
        <v>0</v>
      </c>
    </row>
    <row r="10714" spans="2:41" ht="14.5" hidden="1" x14ac:dyDescent="0.35">
      <c r="B10714" s="45" t="s">
        <v>3314</v>
      </c>
      <c r="C10714" s="54">
        <v>903880</v>
      </c>
      <c r="D10714" s="54">
        <v>903880</v>
      </c>
      <c r="E10714" s="60" t="s">
        <v>3238</v>
      </c>
      <c r="F10714" s="73">
        <v>0.83333333333333337</v>
      </c>
      <c r="G10714" s="73">
        <v>0</v>
      </c>
      <c r="H10714" s="73">
        <v>0</v>
      </c>
      <c r="I10714" s="73">
        <v>0</v>
      </c>
      <c r="J10714" s="272" t="s">
        <v>4231</v>
      </c>
      <c r="AL10714" s="144">
        <v>0.83333333333333337</v>
      </c>
      <c r="AM10714" s="144">
        <v>0</v>
      </c>
      <c r="AN10714" s="144">
        <v>0</v>
      </c>
      <c r="AO10714" s="145">
        <v>0</v>
      </c>
    </row>
    <row r="10715" spans="2:41" ht="14.5" hidden="1" x14ac:dyDescent="0.35">
      <c r="B10715" s="45" t="s">
        <v>3314</v>
      </c>
      <c r="C10715" s="54">
        <v>903885</v>
      </c>
      <c r="D10715" s="54">
        <v>903885</v>
      </c>
      <c r="E10715" s="60" t="s">
        <v>3238</v>
      </c>
      <c r="F10715" s="73">
        <v>0.83333333333333337</v>
      </c>
      <c r="G10715" s="73">
        <v>0</v>
      </c>
      <c r="H10715" s="73">
        <v>0</v>
      </c>
      <c r="I10715" s="73">
        <v>0</v>
      </c>
      <c r="J10715" s="272" t="s">
        <v>4231</v>
      </c>
      <c r="AL10715" s="144">
        <v>0.83333333333333337</v>
      </c>
      <c r="AM10715" s="144">
        <v>0</v>
      </c>
      <c r="AN10715" s="144">
        <v>0</v>
      </c>
      <c r="AO10715" s="145">
        <v>0</v>
      </c>
    </row>
    <row r="10716" spans="2:41" ht="14.5" hidden="1" x14ac:dyDescent="0.35">
      <c r="B10716" s="45" t="s">
        <v>3314</v>
      </c>
      <c r="C10716" s="54">
        <v>903890</v>
      </c>
      <c r="D10716" s="54">
        <v>903890</v>
      </c>
      <c r="E10716" s="60" t="s">
        <v>3238</v>
      </c>
      <c r="F10716" s="73">
        <v>0.83333333333333337</v>
      </c>
      <c r="G10716" s="73">
        <v>0</v>
      </c>
      <c r="H10716" s="73">
        <v>0</v>
      </c>
      <c r="I10716" s="73">
        <v>0</v>
      </c>
      <c r="J10716" s="272" t="s">
        <v>4231</v>
      </c>
      <c r="AL10716" s="144">
        <v>0.83333333333333337</v>
      </c>
      <c r="AM10716" s="144">
        <v>0</v>
      </c>
      <c r="AN10716" s="144">
        <v>0</v>
      </c>
      <c r="AO10716" s="145">
        <v>0</v>
      </c>
    </row>
    <row r="10717" spans="2:41" ht="14.5" hidden="1" x14ac:dyDescent="0.35">
      <c r="B10717" s="45" t="s">
        <v>3314</v>
      </c>
      <c r="C10717" s="54">
        <v>904103</v>
      </c>
      <c r="D10717" s="54">
        <v>904103</v>
      </c>
      <c r="E10717" s="60" t="s">
        <v>3238</v>
      </c>
      <c r="F10717" s="73">
        <v>0.83333333333333337</v>
      </c>
      <c r="G10717" s="73">
        <v>0</v>
      </c>
      <c r="H10717" s="73">
        <v>0</v>
      </c>
      <c r="I10717" s="73">
        <v>0</v>
      </c>
      <c r="J10717" s="272" t="s">
        <v>4231</v>
      </c>
      <c r="AL10717" s="144">
        <v>0.83333333333333337</v>
      </c>
      <c r="AM10717" s="144">
        <v>0</v>
      </c>
      <c r="AN10717" s="144">
        <v>0</v>
      </c>
      <c r="AO10717" s="145">
        <v>0</v>
      </c>
    </row>
    <row r="10718" spans="2:41" ht="14.5" hidden="1" x14ac:dyDescent="0.35">
      <c r="B10718" s="45" t="s">
        <v>3314</v>
      </c>
      <c r="C10718" s="54">
        <v>904275</v>
      </c>
      <c r="D10718" s="54">
        <v>904275</v>
      </c>
      <c r="E10718" s="60" t="s">
        <v>3238</v>
      </c>
      <c r="F10718" s="73">
        <v>0.83333333333333337</v>
      </c>
      <c r="G10718" s="73">
        <v>0</v>
      </c>
      <c r="H10718" s="73">
        <v>0</v>
      </c>
      <c r="I10718" s="73">
        <v>0</v>
      </c>
      <c r="J10718" s="272" t="s">
        <v>4231</v>
      </c>
      <c r="AL10718" s="144">
        <v>0.83333333333333337</v>
      </c>
      <c r="AM10718" s="144">
        <v>0</v>
      </c>
      <c r="AN10718" s="144">
        <v>0</v>
      </c>
      <c r="AO10718" s="145">
        <v>0</v>
      </c>
    </row>
    <row r="10719" spans="2:41" ht="14.5" hidden="1" x14ac:dyDescent="0.35">
      <c r="B10719" s="45" t="s">
        <v>3314</v>
      </c>
      <c r="C10719" s="54">
        <v>904277</v>
      </c>
      <c r="D10719" s="54">
        <v>904277</v>
      </c>
      <c r="E10719" s="60" t="s">
        <v>3238</v>
      </c>
      <c r="F10719" s="73">
        <v>0.83333333333333337</v>
      </c>
      <c r="G10719" s="73">
        <v>0</v>
      </c>
      <c r="H10719" s="73">
        <v>0</v>
      </c>
      <c r="I10719" s="73">
        <v>0</v>
      </c>
      <c r="J10719" s="272" t="s">
        <v>4231</v>
      </c>
      <c r="AL10719" s="144">
        <v>0.83333333333333337</v>
      </c>
      <c r="AM10719" s="144">
        <v>0</v>
      </c>
      <c r="AN10719" s="144">
        <v>0</v>
      </c>
      <c r="AO10719" s="145">
        <v>0</v>
      </c>
    </row>
    <row r="10720" spans="2:41" ht="14.5" hidden="1" x14ac:dyDescent="0.35">
      <c r="B10720" s="45" t="s">
        <v>3314</v>
      </c>
      <c r="C10720" s="54">
        <v>904280</v>
      </c>
      <c r="D10720" s="54">
        <v>904280</v>
      </c>
      <c r="E10720" s="60" t="s">
        <v>3238</v>
      </c>
      <c r="F10720" s="73">
        <v>0.83333333333333337</v>
      </c>
      <c r="G10720" s="73">
        <v>0</v>
      </c>
      <c r="H10720" s="73">
        <v>0</v>
      </c>
      <c r="I10720" s="73">
        <v>0</v>
      </c>
      <c r="J10720" s="272" t="s">
        <v>4231</v>
      </c>
      <c r="AL10720" s="144">
        <v>0.83333333333333337</v>
      </c>
      <c r="AM10720" s="144">
        <v>0</v>
      </c>
      <c r="AN10720" s="144">
        <v>0</v>
      </c>
      <c r="AO10720" s="145">
        <v>0</v>
      </c>
    </row>
    <row r="10721" spans="2:41" ht="14.5" hidden="1" x14ac:dyDescent="0.35">
      <c r="B10721" s="45" t="s">
        <v>3314</v>
      </c>
      <c r="C10721" s="54">
        <v>904285</v>
      </c>
      <c r="D10721" s="54">
        <v>904285</v>
      </c>
      <c r="E10721" s="60" t="s">
        <v>3238</v>
      </c>
      <c r="F10721" s="73">
        <v>0.83333333333333337</v>
      </c>
      <c r="G10721" s="73">
        <v>0</v>
      </c>
      <c r="H10721" s="73">
        <v>0</v>
      </c>
      <c r="I10721" s="73">
        <v>0</v>
      </c>
      <c r="J10721" s="272" t="s">
        <v>4231</v>
      </c>
      <c r="AL10721" s="144">
        <v>0.83333333333333337</v>
      </c>
      <c r="AM10721" s="144">
        <v>0</v>
      </c>
      <c r="AN10721" s="144">
        <v>0</v>
      </c>
      <c r="AO10721" s="145">
        <v>0</v>
      </c>
    </row>
    <row r="10722" spans="2:41" ht="14.5" hidden="1" x14ac:dyDescent="0.35">
      <c r="B10722" s="45" t="s">
        <v>3314</v>
      </c>
      <c r="C10722" s="54">
        <v>904287</v>
      </c>
      <c r="D10722" s="54">
        <v>904288</v>
      </c>
      <c r="E10722" s="60" t="s">
        <v>3238</v>
      </c>
      <c r="F10722" s="73">
        <v>0.83333333333333337</v>
      </c>
      <c r="G10722" s="73">
        <v>0</v>
      </c>
      <c r="H10722" s="73">
        <v>0</v>
      </c>
      <c r="I10722" s="73">
        <v>0</v>
      </c>
      <c r="J10722" s="272" t="s">
        <v>4231</v>
      </c>
      <c r="AL10722" s="144">
        <v>0.83333333333333337</v>
      </c>
      <c r="AM10722" s="144">
        <v>0</v>
      </c>
      <c r="AN10722" s="144">
        <v>0</v>
      </c>
      <c r="AO10722" s="145">
        <v>0</v>
      </c>
    </row>
    <row r="10723" spans="2:41" ht="14.5" hidden="1" x14ac:dyDescent="0.35">
      <c r="B10723" s="45" t="s">
        <v>3314</v>
      </c>
      <c r="C10723" s="54">
        <v>904420</v>
      </c>
      <c r="D10723" s="54">
        <v>904420</v>
      </c>
      <c r="E10723" s="60" t="s">
        <v>3238</v>
      </c>
      <c r="F10723" s="73">
        <v>0.83333333333333337</v>
      </c>
      <c r="G10723" s="73">
        <v>0</v>
      </c>
      <c r="H10723" s="73">
        <v>0</v>
      </c>
      <c r="I10723" s="73">
        <v>0</v>
      </c>
      <c r="J10723" s="272" t="s">
        <v>4231</v>
      </c>
      <c r="AL10723" s="144">
        <v>0.83333333333333337</v>
      </c>
      <c r="AM10723" s="144">
        <v>0</v>
      </c>
      <c r="AN10723" s="144">
        <v>0</v>
      </c>
      <c r="AO10723" s="145">
        <v>0</v>
      </c>
    </row>
    <row r="10724" spans="2:41" ht="14.5" hidden="1" x14ac:dyDescent="0.35">
      <c r="B10724" s="45" t="s">
        <v>3314</v>
      </c>
      <c r="C10724" s="54">
        <v>904425</v>
      </c>
      <c r="D10724" s="54">
        <v>904428</v>
      </c>
      <c r="E10724" s="60" t="s">
        <v>3238</v>
      </c>
      <c r="F10724" s="73">
        <v>0.83333333333333337</v>
      </c>
      <c r="G10724" s="73">
        <v>0</v>
      </c>
      <c r="H10724" s="73">
        <v>0</v>
      </c>
      <c r="I10724" s="73">
        <v>0</v>
      </c>
      <c r="J10724" s="272" t="s">
        <v>4231</v>
      </c>
      <c r="AL10724" s="144">
        <v>0.83333333333333337</v>
      </c>
      <c r="AM10724" s="144">
        <v>0</v>
      </c>
      <c r="AN10724" s="144">
        <v>0</v>
      </c>
      <c r="AO10724" s="145">
        <v>0</v>
      </c>
    </row>
    <row r="10725" spans="2:41" ht="14.5" hidden="1" x14ac:dyDescent="0.35">
      <c r="B10725" s="45" t="s">
        <v>3314</v>
      </c>
      <c r="C10725" s="54">
        <v>904451</v>
      </c>
      <c r="D10725" s="54">
        <v>904451</v>
      </c>
      <c r="E10725" s="60" t="s">
        <v>3238</v>
      </c>
      <c r="F10725" s="73">
        <v>0.83333333333333337</v>
      </c>
      <c r="G10725" s="73">
        <v>0</v>
      </c>
      <c r="H10725" s="73">
        <v>0</v>
      </c>
      <c r="I10725" s="73">
        <v>0</v>
      </c>
      <c r="J10725" s="272" t="s">
        <v>4231</v>
      </c>
      <c r="AL10725" s="144">
        <v>0.83333333333333337</v>
      </c>
      <c r="AM10725" s="144">
        <v>0</v>
      </c>
      <c r="AN10725" s="144">
        <v>0</v>
      </c>
      <c r="AO10725" s="145">
        <v>0</v>
      </c>
    </row>
    <row r="10726" spans="2:41" ht="14.5" hidden="1" x14ac:dyDescent="0.35">
      <c r="B10726" s="45" t="s">
        <v>3314</v>
      </c>
      <c r="C10726" s="54">
        <v>904453</v>
      </c>
      <c r="D10726" s="54">
        <v>904453</v>
      </c>
      <c r="E10726" s="60" t="s">
        <v>3238</v>
      </c>
      <c r="F10726" s="73">
        <v>0.83333333333333337</v>
      </c>
      <c r="G10726" s="73">
        <v>0</v>
      </c>
      <c r="H10726" s="73">
        <v>0</v>
      </c>
      <c r="I10726" s="73">
        <v>0</v>
      </c>
      <c r="J10726" s="272" t="s">
        <v>4231</v>
      </c>
      <c r="AL10726" s="144">
        <v>0.83333333333333337</v>
      </c>
      <c r="AM10726" s="144">
        <v>0</v>
      </c>
      <c r="AN10726" s="144">
        <v>0</v>
      </c>
      <c r="AO10726" s="145">
        <v>0</v>
      </c>
    </row>
    <row r="10727" spans="2:41" ht="14.5" hidden="1" x14ac:dyDescent="0.35">
      <c r="B10727" s="45" t="s">
        <v>3314</v>
      </c>
      <c r="C10727" s="54">
        <v>904456</v>
      </c>
      <c r="D10727" s="54">
        <v>904456</v>
      </c>
      <c r="E10727" s="60" t="s">
        <v>3238</v>
      </c>
      <c r="F10727" s="73">
        <v>0.83333333333333337</v>
      </c>
      <c r="G10727" s="73">
        <v>0</v>
      </c>
      <c r="H10727" s="73">
        <v>0</v>
      </c>
      <c r="I10727" s="73">
        <v>0</v>
      </c>
      <c r="J10727" s="272" t="s">
        <v>4231</v>
      </c>
      <c r="AL10727" s="144">
        <v>0.83333333333333337</v>
      </c>
      <c r="AM10727" s="144">
        <v>0</v>
      </c>
      <c r="AN10727" s="144">
        <v>0</v>
      </c>
      <c r="AO10727" s="145">
        <v>0</v>
      </c>
    </row>
    <row r="10728" spans="2:41" ht="14.5" hidden="1" x14ac:dyDescent="0.35">
      <c r="B10728" s="45" t="s">
        <v>3314</v>
      </c>
      <c r="C10728" s="54">
        <v>904458</v>
      </c>
      <c r="D10728" s="54">
        <v>904458</v>
      </c>
      <c r="E10728" s="60" t="s">
        <v>3238</v>
      </c>
      <c r="F10728" s="73">
        <v>0.83333333333333337</v>
      </c>
      <c r="G10728" s="73">
        <v>0</v>
      </c>
      <c r="H10728" s="73">
        <v>0</v>
      </c>
      <c r="I10728" s="73">
        <v>0</v>
      </c>
      <c r="J10728" s="272" t="s">
        <v>4231</v>
      </c>
      <c r="AL10728" s="144">
        <v>0.83333333333333337</v>
      </c>
      <c r="AM10728" s="144">
        <v>0</v>
      </c>
      <c r="AN10728" s="144">
        <v>0</v>
      </c>
      <c r="AO10728" s="145">
        <v>0</v>
      </c>
    </row>
    <row r="10729" spans="2:41" ht="14.5" hidden="1" x14ac:dyDescent="0.35">
      <c r="B10729" s="45" t="s">
        <v>3314</v>
      </c>
      <c r="C10729" s="54">
        <v>904610</v>
      </c>
      <c r="D10729" s="54">
        <v>904610</v>
      </c>
      <c r="E10729" s="60" t="s">
        <v>3238</v>
      </c>
      <c r="F10729" s="73">
        <v>0.83333333333333337</v>
      </c>
      <c r="G10729" s="73">
        <v>0</v>
      </c>
      <c r="H10729" s="73">
        <v>0</v>
      </c>
      <c r="I10729" s="73">
        <v>0</v>
      </c>
      <c r="J10729" s="272" t="s">
        <v>4231</v>
      </c>
      <c r="AL10729" s="144">
        <v>0.83333333333333337</v>
      </c>
      <c r="AM10729" s="144">
        <v>0</v>
      </c>
      <c r="AN10729" s="144">
        <v>0</v>
      </c>
      <c r="AO10729" s="145">
        <v>0</v>
      </c>
    </row>
    <row r="10730" spans="2:41" ht="14.5" hidden="1" x14ac:dyDescent="0.35">
      <c r="B10730" s="45" t="s">
        <v>3314</v>
      </c>
      <c r="C10730" s="54">
        <v>904614</v>
      </c>
      <c r="D10730" s="54">
        <v>904615</v>
      </c>
      <c r="E10730" s="60" t="s">
        <v>3238</v>
      </c>
      <c r="F10730" s="73">
        <v>0.83333333333333337</v>
      </c>
      <c r="G10730" s="73">
        <v>0</v>
      </c>
      <c r="H10730" s="73">
        <v>0</v>
      </c>
      <c r="I10730" s="73">
        <v>0</v>
      </c>
      <c r="J10730" s="272" t="s">
        <v>4231</v>
      </c>
      <c r="AL10730" s="144">
        <v>0.83333333333333337</v>
      </c>
      <c r="AM10730" s="144">
        <v>0</v>
      </c>
      <c r="AN10730" s="144">
        <v>0</v>
      </c>
      <c r="AO10730" s="145">
        <v>0</v>
      </c>
    </row>
    <row r="10731" spans="2:41" ht="14.5" hidden="1" x14ac:dyDescent="0.35">
      <c r="B10731" s="45" t="s">
        <v>3314</v>
      </c>
      <c r="C10731" s="54">
        <v>904619</v>
      </c>
      <c r="D10731" s="54">
        <v>904619</v>
      </c>
      <c r="E10731" s="60" t="s">
        <v>3238</v>
      </c>
      <c r="F10731" s="73">
        <v>0.83333333333333337</v>
      </c>
      <c r="G10731" s="73">
        <v>0</v>
      </c>
      <c r="H10731" s="73">
        <v>0</v>
      </c>
      <c r="I10731" s="73">
        <v>0</v>
      </c>
      <c r="J10731" s="272" t="s">
        <v>4231</v>
      </c>
      <c r="AL10731" s="144">
        <v>0.83333333333333337</v>
      </c>
      <c r="AM10731" s="144">
        <v>0</v>
      </c>
      <c r="AN10731" s="144">
        <v>0</v>
      </c>
      <c r="AO10731" s="145">
        <v>0</v>
      </c>
    </row>
    <row r="10732" spans="2:41" ht="14.5" hidden="1" x14ac:dyDescent="0.35">
      <c r="B10732" s="45" t="s">
        <v>3314</v>
      </c>
      <c r="C10732" s="54">
        <v>904704</v>
      </c>
      <c r="D10732" s="54">
        <v>904704</v>
      </c>
      <c r="E10732" s="60" t="s">
        <v>3238</v>
      </c>
      <c r="F10732" s="73">
        <v>0.83333333333333337</v>
      </c>
      <c r="G10732" s="73">
        <v>0</v>
      </c>
      <c r="H10732" s="73">
        <v>0</v>
      </c>
      <c r="I10732" s="73">
        <v>0</v>
      </c>
      <c r="J10732" s="272" t="s">
        <v>4231</v>
      </c>
      <c r="AL10732" s="144">
        <v>0.83333333333333337</v>
      </c>
      <c r="AM10732" s="144">
        <v>0</v>
      </c>
      <c r="AN10732" s="144">
        <v>0</v>
      </c>
      <c r="AO10732" s="145">
        <v>0</v>
      </c>
    </row>
    <row r="10733" spans="2:41" ht="14.5" hidden="1" x14ac:dyDescent="0.35">
      <c r="B10733" s="45" t="s">
        <v>3314</v>
      </c>
      <c r="C10733" s="54">
        <v>904729</v>
      </c>
      <c r="D10733" s="54">
        <v>904729</v>
      </c>
      <c r="E10733" s="60" t="s">
        <v>3238</v>
      </c>
      <c r="F10733" s="73">
        <v>0.83333333333333337</v>
      </c>
      <c r="G10733" s="73">
        <v>0</v>
      </c>
      <c r="H10733" s="73">
        <v>0</v>
      </c>
      <c r="I10733" s="73">
        <v>0</v>
      </c>
      <c r="J10733" s="272" t="s">
        <v>4231</v>
      </c>
      <c r="AL10733" s="144">
        <v>0.83333333333333337</v>
      </c>
      <c r="AM10733" s="144">
        <v>0</v>
      </c>
      <c r="AN10733" s="144">
        <v>0</v>
      </c>
      <c r="AO10733" s="145">
        <v>0</v>
      </c>
    </row>
    <row r="10734" spans="2:41" ht="14.5" hidden="1" x14ac:dyDescent="0.35">
      <c r="B10734" s="45" t="s">
        <v>3314</v>
      </c>
      <c r="C10734" s="54">
        <v>904759</v>
      </c>
      <c r="D10734" s="54">
        <v>904759</v>
      </c>
      <c r="E10734" s="60" t="s">
        <v>3238</v>
      </c>
      <c r="F10734" s="73">
        <v>0.83333333333333337</v>
      </c>
      <c r="G10734" s="73">
        <v>0</v>
      </c>
      <c r="H10734" s="73">
        <v>0</v>
      </c>
      <c r="I10734" s="73">
        <v>0</v>
      </c>
      <c r="J10734" s="272" t="s">
        <v>4231</v>
      </c>
      <c r="AL10734" s="144">
        <v>0.83333333333333337</v>
      </c>
      <c r="AM10734" s="144">
        <v>0</v>
      </c>
      <c r="AN10734" s="144">
        <v>0</v>
      </c>
      <c r="AO10734" s="145">
        <v>0</v>
      </c>
    </row>
    <row r="10735" spans="2:41" ht="14.5" hidden="1" x14ac:dyDescent="0.35">
      <c r="B10735" s="45" t="s">
        <v>3314</v>
      </c>
      <c r="C10735" s="54">
        <v>904800</v>
      </c>
      <c r="D10735" s="54">
        <v>904802</v>
      </c>
      <c r="E10735" s="60" t="s">
        <v>3238</v>
      </c>
      <c r="F10735" s="73">
        <v>0.83333333333333337</v>
      </c>
      <c r="G10735" s="73">
        <v>0</v>
      </c>
      <c r="H10735" s="73">
        <v>0</v>
      </c>
      <c r="I10735" s="73">
        <v>0</v>
      </c>
      <c r="J10735" s="272" t="s">
        <v>4231</v>
      </c>
      <c r="AL10735" s="144">
        <v>0.83333333333333337</v>
      </c>
      <c r="AM10735" s="144">
        <v>0</v>
      </c>
      <c r="AN10735" s="144">
        <v>0</v>
      </c>
      <c r="AO10735" s="145">
        <v>0</v>
      </c>
    </row>
    <row r="10736" spans="2:41" ht="14.5" hidden="1" x14ac:dyDescent="0.35">
      <c r="B10736" s="45" t="s">
        <v>3314</v>
      </c>
      <c r="C10736" s="54">
        <v>904806</v>
      </c>
      <c r="D10736" s="54">
        <v>904806</v>
      </c>
      <c r="E10736" s="60" t="s">
        <v>3238</v>
      </c>
      <c r="F10736" s="73">
        <v>0.83333333333333337</v>
      </c>
      <c r="G10736" s="73">
        <v>0</v>
      </c>
      <c r="H10736" s="73">
        <v>0</v>
      </c>
      <c r="I10736" s="73">
        <v>0</v>
      </c>
      <c r="J10736" s="272" t="s">
        <v>4231</v>
      </c>
      <c r="AL10736" s="144">
        <v>0.83333333333333337</v>
      </c>
      <c r="AM10736" s="144">
        <v>0</v>
      </c>
      <c r="AN10736" s="144">
        <v>0</v>
      </c>
      <c r="AO10736" s="145">
        <v>0</v>
      </c>
    </row>
    <row r="10737" spans="2:41" ht="14.5" hidden="1" x14ac:dyDescent="0.35">
      <c r="B10737" s="45" t="s">
        <v>3314</v>
      </c>
      <c r="C10737" s="54">
        <v>904809</v>
      </c>
      <c r="D10737" s="54">
        <v>904809</v>
      </c>
      <c r="E10737" s="60" t="s">
        <v>3238</v>
      </c>
      <c r="F10737" s="73">
        <v>0.83333333333333337</v>
      </c>
      <c r="G10737" s="73">
        <v>0</v>
      </c>
      <c r="H10737" s="73">
        <v>0</v>
      </c>
      <c r="I10737" s="73">
        <v>0</v>
      </c>
      <c r="J10737" s="272" t="s">
        <v>4231</v>
      </c>
      <c r="AL10737" s="144">
        <v>0.83333333333333337</v>
      </c>
      <c r="AM10737" s="144">
        <v>0</v>
      </c>
      <c r="AN10737" s="144">
        <v>0</v>
      </c>
      <c r="AO10737" s="145">
        <v>0</v>
      </c>
    </row>
    <row r="10738" spans="2:41" ht="14.5" hidden="1" x14ac:dyDescent="0.35">
      <c r="B10738" s="45" t="s">
        <v>3314</v>
      </c>
      <c r="C10738" s="54">
        <v>904811</v>
      </c>
      <c r="D10738" s="54">
        <v>904811</v>
      </c>
      <c r="E10738" s="60" t="s">
        <v>3238</v>
      </c>
      <c r="F10738" s="73">
        <v>0.83333333333333337</v>
      </c>
      <c r="G10738" s="73">
        <v>0</v>
      </c>
      <c r="H10738" s="73">
        <v>0</v>
      </c>
      <c r="I10738" s="73">
        <v>0</v>
      </c>
      <c r="J10738" s="272" t="s">
        <v>4231</v>
      </c>
      <c r="AL10738" s="144">
        <v>0.83333333333333337</v>
      </c>
      <c r="AM10738" s="144">
        <v>0</v>
      </c>
      <c r="AN10738" s="144">
        <v>0</v>
      </c>
      <c r="AO10738" s="145">
        <v>0</v>
      </c>
    </row>
    <row r="10739" spans="2:41" ht="14.5" hidden="1" x14ac:dyDescent="0.35">
      <c r="B10739" s="45" t="s">
        <v>3314</v>
      </c>
      <c r="C10739" s="54">
        <v>904890</v>
      </c>
      <c r="D10739" s="54">
        <v>904890</v>
      </c>
      <c r="E10739" s="60" t="s">
        <v>3238</v>
      </c>
      <c r="F10739" s="73">
        <v>0.83333333333333337</v>
      </c>
      <c r="G10739" s="73">
        <v>0</v>
      </c>
      <c r="H10739" s="73">
        <v>0</v>
      </c>
      <c r="I10739" s="73">
        <v>0</v>
      </c>
      <c r="J10739" s="272" t="s">
        <v>4231</v>
      </c>
      <c r="AL10739" s="144">
        <v>0.83333333333333337</v>
      </c>
      <c r="AM10739" s="144">
        <v>0</v>
      </c>
      <c r="AN10739" s="144">
        <v>0</v>
      </c>
      <c r="AO10739" s="145">
        <v>0</v>
      </c>
    </row>
    <row r="10740" spans="2:41" ht="14.5" hidden="1" x14ac:dyDescent="0.35">
      <c r="B10740" s="45" t="s">
        <v>3314</v>
      </c>
      <c r="C10740" s="54">
        <v>904921</v>
      </c>
      <c r="D10740" s="54">
        <v>904923</v>
      </c>
      <c r="E10740" s="60" t="s">
        <v>3238</v>
      </c>
      <c r="F10740" s="73">
        <v>0.83333333333333337</v>
      </c>
      <c r="G10740" s="73">
        <v>0</v>
      </c>
      <c r="H10740" s="73">
        <v>0</v>
      </c>
      <c r="I10740" s="73">
        <v>0</v>
      </c>
      <c r="J10740" s="272" t="s">
        <v>4231</v>
      </c>
      <c r="AL10740" s="144">
        <v>0.83333333333333337</v>
      </c>
      <c r="AM10740" s="144">
        <v>0</v>
      </c>
      <c r="AN10740" s="144">
        <v>0</v>
      </c>
      <c r="AO10740" s="145">
        <v>0</v>
      </c>
    </row>
    <row r="10741" spans="2:41" ht="14.5" hidden="1" x14ac:dyDescent="0.35">
      <c r="B10741" s="45" t="s">
        <v>3314</v>
      </c>
      <c r="C10741" s="54">
        <v>904930</v>
      </c>
      <c r="D10741" s="54">
        <v>904931</v>
      </c>
      <c r="E10741" s="60" t="s">
        <v>3238</v>
      </c>
      <c r="F10741" s="73">
        <v>0.83333333333333337</v>
      </c>
      <c r="G10741" s="73">
        <v>0</v>
      </c>
      <c r="H10741" s="73">
        <v>0</v>
      </c>
      <c r="I10741" s="73">
        <v>0</v>
      </c>
      <c r="J10741" s="272" t="s">
        <v>4231</v>
      </c>
      <c r="AL10741" s="144">
        <v>0.83333333333333337</v>
      </c>
      <c r="AM10741" s="144">
        <v>0</v>
      </c>
      <c r="AN10741" s="144">
        <v>0</v>
      </c>
      <c r="AO10741" s="145">
        <v>0</v>
      </c>
    </row>
    <row r="10742" spans="2:41" ht="14.5" hidden="1" x14ac:dyDescent="0.35">
      <c r="B10742" s="45" t="s">
        <v>3314</v>
      </c>
      <c r="C10742" s="54">
        <v>904935</v>
      </c>
      <c r="D10742" s="54">
        <v>904935</v>
      </c>
      <c r="E10742" s="60" t="s">
        <v>3238</v>
      </c>
      <c r="F10742" s="73">
        <v>0.83333333333333337</v>
      </c>
      <c r="G10742" s="73">
        <v>0</v>
      </c>
      <c r="H10742" s="73">
        <v>0</v>
      </c>
      <c r="I10742" s="73">
        <v>0</v>
      </c>
      <c r="J10742" s="272" t="s">
        <v>4231</v>
      </c>
      <c r="AL10742" s="144">
        <v>0.83333333333333337</v>
      </c>
      <c r="AM10742" s="144">
        <v>0</v>
      </c>
      <c r="AN10742" s="144">
        <v>0</v>
      </c>
      <c r="AO10742" s="145">
        <v>0</v>
      </c>
    </row>
    <row r="10743" spans="2:41" ht="14.5" hidden="1" x14ac:dyDescent="0.35">
      <c r="B10743" s="45" t="s">
        <v>3314</v>
      </c>
      <c r="C10743" s="54">
        <v>904971</v>
      </c>
      <c r="D10743" s="54">
        <v>904973</v>
      </c>
      <c r="E10743" s="60" t="s">
        <v>3238</v>
      </c>
      <c r="F10743" s="73">
        <v>0.83333333333333337</v>
      </c>
      <c r="G10743" s="73">
        <v>0</v>
      </c>
      <c r="H10743" s="73">
        <v>0</v>
      </c>
      <c r="I10743" s="73">
        <v>0</v>
      </c>
      <c r="J10743" s="272" t="s">
        <v>4231</v>
      </c>
      <c r="AL10743" s="144">
        <v>0.83333333333333337</v>
      </c>
      <c r="AM10743" s="144">
        <v>0</v>
      </c>
      <c r="AN10743" s="144">
        <v>0</v>
      </c>
      <c r="AO10743" s="145">
        <v>0</v>
      </c>
    </row>
    <row r="10744" spans="2:41" ht="14.5" hidden="1" x14ac:dyDescent="0.35">
      <c r="B10744" s="45" t="s">
        <v>3314</v>
      </c>
      <c r="C10744" s="54">
        <v>904975</v>
      </c>
      <c r="D10744" s="54">
        <v>904976</v>
      </c>
      <c r="E10744" s="60" t="s">
        <v>3238</v>
      </c>
      <c r="F10744" s="73">
        <v>0.83333333333333337</v>
      </c>
      <c r="G10744" s="73">
        <v>0</v>
      </c>
      <c r="H10744" s="73">
        <v>0</v>
      </c>
      <c r="I10744" s="73">
        <v>0</v>
      </c>
      <c r="J10744" s="272" t="s">
        <v>4231</v>
      </c>
      <c r="AL10744" s="144">
        <v>0.83333333333333337</v>
      </c>
      <c r="AM10744" s="144">
        <v>0</v>
      </c>
      <c r="AN10744" s="144">
        <v>0</v>
      </c>
      <c r="AO10744" s="145">
        <v>0</v>
      </c>
    </row>
    <row r="10745" spans="2:41" ht="14.5" hidden="1" x14ac:dyDescent="0.35">
      <c r="B10745" s="45" t="s">
        <v>3314</v>
      </c>
      <c r="C10745" s="54">
        <v>904978</v>
      </c>
      <c r="D10745" s="54">
        <v>904978</v>
      </c>
      <c r="E10745" s="60" t="s">
        <v>3238</v>
      </c>
      <c r="F10745" s="73">
        <v>0.83333333333333337</v>
      </c>
      <c r="G10745" s="73">
        <v>0</v>
      </c>
      <c r="H10745" s="73">
        <v>0</v>
      </c>
      <c r="I10745" s="73">
        <v>0</v>
      </c>
      <c r="J10745" s="272" t="s">
        <v>4231</v>
      </c>
      <c r="AL10745" s="144">
        <v>0.83333333333333337</v>
      </c>
      <c r="AM10745" s="144">
        <v>0</v>
      </c>
      <c r="AN10745" s="144">
        <v>0</v>
      </c>
      <c r="AO10745" s="145">
        <v>0</v>
      </c>
    </row>
    <row r="10746" spans="2:41" ht="14.5" hidden="1" x14ac:dyDescent="0.35">
      <c r="B10746" s="45" t="s">
        <v>3314</v>
      </c>
      <c r="C10746" s="54">
        <v>904980</v>
      </c>
      <c r="D10746" s="54">
        <v>904980</v>
      </c>
      <c r="E10746" s="60" t="s">
        <v>3238</v>
      </c>
      <c r="F10746" s="73">
        <v>0.83333333333333337</v>
      </c>
      <c r="G10746" s="73">
        <v>0</v>
      </c>
      <c r="H10746" s="73">
        <v>0</v>
      </c>
      <c r="I10746" s="73">
        <v>0</v>
      </c>
      <c r="J10746" s="272" t="s">
        <v>4231</v>
      </c>
      <c r="AL10746" s="144">
        <v>0.83333333333333337</v>
      </c>
      <c r="AM10746" s="144">
        <v>0</v>
      </c>
      <c r="AN10746" s="144">
        <v>0</v>
      </c>
      <c r="AO10746" s="145">
        <v>0</v>
      </c>
    </row>
    <row r="10747" spans="2:41" ht="14.5" hidden="1" x14ac:dyDescent="0.35">
      <c r="B10747" s="45" t="s">
        <v>3314</v>
      </c>
      <c r="C10747" s="54">
        <v>904984</v>
      </c>
      <c r="D10747" s="54">
        <v>904984</v>
      </c>
      <c r="E10747" s="60" t="s">
        <v>3238</v>
      </c>
      <c r="F10747" s="73">
        <v>0.83333333333333337</v>
      </c>
      <c r="G10747" s="73">
        <v>0</v>
      </c>
      <c r="H10747" s="73">
        <v>0</v>
      </c>
      <c r="I10747" s="73">
        <v>0</v>
      </c>
      <c r="J10747" s="272" t="s">
        <v>4231</v>
      </c>
      <c r="AL10747" s="144">
        <v>0.83333333333333337</v>
      </c>
      <c r="AM10747" s="144">
        <v>0</v>
      </c>
      <c r="AN10747" s="144">
        <v>0</v>
      </c>
      <c r="AO10747" s="145">
        <v>0</v>
      </c>
    </row>
    <row r="10748" spans="2:41" ht="14.5" hidden="1" x14ac:dyDescent="0.35">
      <c r="B10748" s="45" t="s">
        <v>3314</v>
      </c>
      <c r="C10748" s="54">
        <v>904990</v>
      </c>
      <c r="D10748" s="54">
        <v>904990</v>
      </c>
      <c r="E10748" s="60" t="s">
        <v>3238</v>
      </c>
      <c r="F10748" s="73">
        <v>0.83333333333333337</v>
      </c>
      <c r="G10748" s="73">
        <v>0</v>
      </c>
      <c r="H10748" s="73">
        <v>0</v>
      </c>
      <c r="I10748" s="73">
        <v>0</v>
      </c>
      <c r="J10748" s="272" t="s">
        <v>4231</v>
      </c>
      <c r="AL10748" s="144">
        <v>0.83333333333333337</v>
      </c>
      <c r="AM10748" s="144">
        <v>0</v>
      </c>
      <c r="AN10748" s="144">
        <v>0</v>
      </c>
      <c r="AO10748" s="145">
        <v>0</v>
      </c>
    </row>
    <row r="10749" spans="2:41" ht="14.5" hidden="1" x14ac:dyDescent="0.35">
      <c r="B10749" s="45" t="s">
        <v>3314</v>
      </c>
      <c r="C10749" s="54">
        <v>905085</v>
      </c>
      <c r="D10749" s="54">
        <v>905085</v>
      </c>
      <c r="E10749" s="60" t="s">
        <v>3238</v>
      </c>
      <c r="F10749" s="73">
        <v>0.83333333333333337</v>
      </c>
      <c r="G10749" s="73">
        <v>0</v>
      </c>
      <c r="H10749" s="73">
        <v>0</v>
      </c>
      <c r="I10749" s="73">
        <v>0</v>
      </c>
      <c r="J10749" s="272" t="s">
        <v>4231</v>
      </c>
      <c r="AL10749" s="144">
        <v>0.83333333333333337</v>
      </c>
      <c r="AM10749" s="144">
        <v>0</v>
      </c>
      <c r="AN10749" s="144">
        <v>0</v>
      </c>
      <c r="AO10749" s="145">
        <v>0</v>
      </c>
    </row>
    <row r="10750" spans="2:41" ht="14.5" hidden="1" x14ac:dyDescent="0.35">
      <c r="B10750" s="45" t="s">
        <v>3314</v>
      </c>
      <c r="C10750" s="54">
        <v>905324</v>
      </c>
      <c r="D10750" s="54">
        <v>905324</v>
      </c>
      <c r="E10750" s="60" t="s">
        <v>3238</v>
      </c>
      <c r="F10750" s="73">
        <v>0.83333333333333337</v>
      </c>
      <c r="G10750" s="73">
        <v>0</v>
      </c>
      <c r="H10750" s="73">
        <v>0</v>
      </c>
      <c r="I10750" s="73">
        <v>0</v>
      </c>
      <c r="J10750" s="272" t="s">
        <v>4231</v>
      </c>
      <c r="AL10750" s="144">
        <v>0.83333333333333337</v>
      </c>
      <c r="AM10750" s="144">
        <v>0</v>
      </c>
      <c r="AN10750" s="144">
        <v>0</v>
      </c>
      <c r="AO10750" s="145">
        <v>0</v>
      </c>
    </row>
    <row r="10751" spans="2:41" ht="14.5" hidden="1" x14ac:dyDescent="0.35">
      <c r="B10751" s="45" t="s">
        <v>3314</v>
      </c>
      <c r="C10751" s="54">
        <v>905344</v>
      </c>
      <c r="D10751" s="54">
        <v>905344</v>
      </c>
      <c r="E10751" s="60" t="s">
        <v>3238</v>
      </c>
      <c r="F10751" s="73">
        <v>0.83333333333333337</v>
      </c>
      <c r="G10751" s="73">
        <v>0</v>
      </c>
      <c r="H10751" s="73">
        <v>0</v>
      </c>
      <c r="I10751" s="73">
        <v>0</v>
      </c>
      <c r="J10751" s="272" t="s">
        <v>4231</v>
      </c>
      <c r="AL10751" s="144">
        <v>0.83333333333333337</v>
      </c>
      <c r="AM10751" s="144">
        <v>0</v>
      </c>
      <c r="AN10751" s="144">
        <v>0</v>
      </c>
      <c r="AO10751" s="145">
        <v>0</v>
      </c>
    </row>
    <row r="10752" spans="2:41" ht="14.5" hidden="1" x14ac:dyDescent="0.35">
      <c r="B10752" s="45" t="s">
        <v>3314</v>
      </c>
      <c r="C10752" s="54">
        <v>905651</v>
      </c>
      <c r="D10752" s="54">
        <v>905658</v>
      </c>
      <c r="E10752" s="60" t="s">
        <v>3238</v>
      </c>
      <c r="F10752" s="73">
        <v>0.83333333333333337</v>
      </c>
      <c r="G10752" s="73">
        <v>0</v>
      </c>
      <c r="H10752" s="73">
        <v>0</v>
      </c>
      <c r="I10752" s="73">
        <v>0</v>
      </c>
      <c r="J10752" s="272" t="s">
        <v>4231</v>
      </c>
      <c r="AL10752" s="144">
        <v>0.83333333333333337</v>
      </c>
      <c r="AM10752" s="144">
        <v>0</v>
      </c>
      <c r="AN10752" s="144">
        <v>0</v>
      </c>
      <c r="AO10752" s="145">
        <v>0</v>
      </c>
    </row>
    <row r="10753" spans="2:41" ht="14.5" hidden="1" x14ac:dyDescent="0.35">
      <c r="B10753" s="45" t="s">
        <v>3314</v>
      </c>
      <c r="C10753" s="54">
        <v>905963</v>
      </c>
      <c r="D10753" s="54">
        <v>905963</v>
      </c>
      <c r="E10753" s="60" t="s">
        <v>3238</v>
      </c>
      <c r="F10753" s="73">
        <v>0.83333333333333337</v>
      </c>
      <c r="G10753" s="73">
        <v>0</v>
      </c>
      <c r="H10753" s="73">
        <v>0</v>
      </c>
      <c r="I10753" s="73">
        <v>0</v>
      </c>
      <c r="J10753" s="272" t="s">
        <v>4231</v>
      </c>
      <c r="AL10753" s="144">
        <v>0.83333333333333337</v>
      </c>
      <c r="AM10753" s="144">
        <v>0</v>
      </c>
      <c r="AN10753" s="144">
        <v>0</v>
      </c>
      <c r="AO10753" s="145">
        <v>0</v>
      </c>
    </row>
    <row r="10754" spans="2:41" ht="14.5" hidden="1" x14ac:dyDescent="0.35">
      <c r="B10754" s="45" t="s">
        <v>3314</v>
      </c>
      <c r="C10754" s="54">
        <v>906084</v>
      </c>
      <c r="D10754" s="54">
        <v>906084</v>
      </c>
      <c r="E10754" s="60" t="s">
        <v>3238</v>
      </c>
      <c r="F10754" s="73">
        <v>0.83333333333333337</v>
      </c>
      <c r="G10754" s="73">
        <v>0</v>
      </c>
      <c r="H10754" s="73">
        <v>0</v>
      </c>
      <c r="I10754" s="73">
        <v>0</v>
      </c>
      <c r="J10754" s="272" t="s">
        <v>4231</v>
      </c>
      <c r="AL10754" s="144">
        <v>0.83333333333333337</v>
      </c>
      <c r="AM10754" s="144">
        <v>0</v>
      </c>
      <c r="AN10754" s="144">
        <v>0</v>
      </c>
      <c r="AO10754" s="145">
        <v>0</v>
      </c>
    </row>
    <row r="10755" spans="2:41" ht="14.5" hidden="1" x14ac:dyDescent="0.35">
      <c r="B10755" s="45" t="s">
        <v>3314</v>
      </c>
      <c r="C10755" s="54">
        <v>906529</v>
      </c>
      <c r="D10755" s="54">
        <v>906529</v>
      </c>
      <c r="E10755" s="60" t="s">
        <v>3238</v>
      </c>
      <c r="F10755" s="73">
        <v>0.83333333333333337</v>
      </c>
      <c r="G10755" s="73">
        <v>0</v>
      </c>
      <c r="H10755" s="73">
        <v>0</v>
      </c>
      <c r="I10755" s="73">
        <v>0</v>
      </c>
      <c r="J10755" s="272" t="s">
        <v>4231</v>
      </c>
      <c r="AL10755" s="144">
        <v>0.83333333333333337</v>
      </c>
      <c r="AM10755" s="144">
        <v>0</v>
      </c>
      <c r="AN10755" s="144">
        <v>0</v>
      </c>
      <c r="AO10755" s="145">
        <v>0</v>
      </c>
    </row>
    <row r="10756" spans="2:41" ht="14.5" hidden="1" x14ac:dyDescent="0.35">
      <c r="B10756" s="45" t="s">
        <v>3314</v>
      </c>
      <c r="C10756" s="54">
        <v>906607</v>
      </c>
      <c r="D10756" s="54">
        <v>906607</v>
      </c>
      <c r="E10756" s="60" t="s">
        <v>3238</v>
      </c>
      <c r="F10756" s="73">
        <v>0.83333333333333337</v>
      </c>
      <c r="G10756" s="73">
        <v>0</v>
      </c>
      <c r="H10756" s="73">
        <v>0</v>
      </c>
      <c r="I10756" s="73">
        <v>0</v>
      </c>
      <c r="J10756" s="272" t="s">
        <v>4231</v>
      </c>
      <c r="AL10756" s="144">
        <v>0.83333333333333337</v>
      </c>
      <c r="AM10756" s="144">
        <v>0</v>
      </c>
      <c r="AN10756" s="144">
        <v>0</v>
      </c>
      <c r="AO10756" s="145">
        <v>0</v>
      </c>
    </row>
    <row r="10757" spans="2:41" ht="14.5" hidden="1" x14ac:dyDescent="0.35">
      <c r="B10757" s="45" t="s">
        <v>3314</v>
      </c>
      <c r="C10757" s="54">
        <v>907210</v>
      </c>
      <c r="D10757" s="54">
        <v>907211</v>
      </c>
      <c r="E10757" s="60" t="s">
        <v>3238</v>
      </c>
      <c r="F10757" s="73">
        <v>0.83333333333333337</v>
      </c>
      <c r="G10757" s="73">
        <v>0</v>
      </c>
      <c r="H10757" s="73">
        <v>0</v>
      </c>
      <c r="I10757" s="73">
        <v>0</v>
      </c>
      <c r="J10757" s="272" t="s">
        <v>4231</v>
      </c>
      <c r="AL10757" s="144">
        <v>0.83333333333333337</v>
      </c>
      <c r="AM10757" s="144">
        <v>0</v>
      </c>
      <c r="AN10757" s="144">
        <v>0</v>
      </c>
      <c r="AO10757" s="145">
        <v>0</v>
      </c>
    </row>
    <row r="10758" spans="2:41" ht="14.5" hidden="1" x14ac:dyDescent="0.35">
      <c r="B10758" s="45" t="s">
        <v>3314</v>
      </c>
      <c r="C10758" s="54">
        <v>907213</v>
      </c>
      <c r="D10758" s="54">
        <v>907221</v>
      </c>
      <c r="E10758" s="60" t="s">
        <v>3238</v>
      </c>
      <c r="F10758" s="73">
        <v>0.83333333333333337</v>
      </c>
      <c r="G10758" s="73">
        <v>0</v>
      </c>
      <c r="H10758" s="73">
        <v>0</v>
      </c>
      <c r="I10758" s="73">
        <v>0</v>
      </c>
      <c r="J10758" s="272" t="s">
        <v>4231</v>
      </c>
      <c r="AL10758" s="144">
        <v>0.83333333333333337</v>
      </c>
      <c r="AM10758" s="144">
        <v>0</v>
      </c>
      <c r="AN10758" s="144">
        <v>0</v>
      </c>
      <c r="AO10758" s="145">
        <v>0</v>
      </c>
    </row>
    <row r="10759" spans="2:41" ht="14.5" hidden="1" x14ac:dyDescent="0.35">
      <c r="B10759" s="45" t="s">
        <v>3314</v>
      </c>
      <c r="C10759" s="54">
        <v>907223</v>
      </c>
      <c r="D10759" s="54">
        <v>907225</v>
      </c>
      <c r="E10759" s="60" t="s">
        <v>3238</v>
      </c>
      <c r="F10759" s="73">
        <v>0.83333333333333337</v>
      </c>
      <c r="G10759" s="73">
        <v>0</v>
      </c>
      <c r="H10759" s="73">
        <v>0</v>
      </c>
      <c r="I10759" s="73">
        <v>0</v>
      </c>
      <c r="J10759" s="272" t="s">
        <v>4231</v>
      </c>
      <c r="AL10759" s="144">
        <v>0.83333333333333337</v>
      </c>
      <c r="AM10759" s="144">
        <v>0</v>
      </c>
      <c r="AN10759" s="144">
        <v>0</v>
      </c>
      <c r="AO10759" s="145">
        <v>0</v>
      </c>
    </row>
    <row r="10760" spans="2:41" ht="14.5" hidden="1" x14ac:dyDescent="0.35">
      <c r="B10760" s="45" t="s">
        <v>3314</v>
      </c>
      <c r="C10760" s="54">
        <v>907228</v>
      </c>
      <c r="D10760" s="54">
        <v>907229</v>
      </c>
      <c r="E10760" s="60" t="s">
        <v>3238</v>
      </c>
      <c r="F10760" s="73">
        <v>0.83333333333333337</v>
      </c>
      <c r="G10760" s="73">
        <v>0</v>
      </c>
      <c r="H10760" s="73">
        <v>0</v>
      </c>
      <c r="I10760" s="73">
        <v>0</v>
      </c>
      <c r="J10760" s="272" t="s">
        <v>4231</v>
      </c>
      <c r="AL10760" s="144">
        <v>0.83333333333333337</v>
      </c>
      <c r="AM10760" s="144">
        <v>0</v>
      </c>
      <c r="AN10760" s="144">
        <v>0</v>
      </c>
      <c r="AO10760" s="145">
        <v>0</v>
      </c>
    </row>
    <row r="10761" spans="2:41" ht="14.5" hidden="1" x14ac:dyDescent="0.35">
      <c r="B10761" s="45" t="s">
        <v>3314</v>
      </c>
      <c r="C10761" s="54">
        <v>907298</v>
      </c>
      <c r="D10761" s="54">
        <v>907298</v>
      </c>
      <c r="E10761" s="60" t="s">
        <v>3238</v>
      </c>
      <c r="F10761" s="73">
        <v>0.83333333333333337</v>
      </c>
      <c r="G10761" s="73">
        <v>0</v>
      </c>
      <c r="H10761" s="73">
        <v>0</v>
      </c>
      <c r="I10761" s="73">
        <v>0</v>
      </c>
      <c r="J10761" s="272" t="s">
        <v>4231</v>
      </c>
      <c r="AL10761" s="144">
        <v>0.83333333333333337</v>
      </c>
      <c r="AM10761" s="144">
        <v>0</v>
      </c>
      <c r="AN10761" s="144">
        <v>0</v>
      </c>
      <c r="AO10761" s="145">
        <v>0</v>
      </c>
    </row>
    <row r="10762" spans="2:41" ht="14.5" hidden="1" x14ac:dyDescent="0.35">
      <c r="B10762" s="45" t="s">
        <v>3314</v>
      </c>
      <c r="C10762" s="54">
        <v>907341</v>
      </c>
      <c r="D10762" s="54">
        <v>907341</v>
      </c>
      <c r="E10762" s="60" t="s">
        <v>3238</v>
      </c>
      <c r="F10762" s="73">
        <v>0.83333333333333337</v>
      </c>
      <c r="G10762" s="73">
        <v>0</v>
      </c>
      <c r="H10762" s="73">
        <v>0</v>
      </c>
      <c r="I10762" s="73">
        <v>0</v>
      </c>
      <c r="J10762" s="272" t="s">
        <v>4231</v>
      </c>
      <c r="AL10762" s="144">
        <v>0.83333333333333337</v>
      </c>
      <c r="AM10762" s="144">
        <v>0</v>
      </c>
      <c r="AN10762" s="144">
        <v>0</v>
      </c>
      <c r="AO10762" s="145">
        <v>0</v>
      </c>
    </row>
    <row r="10763" spans="2:41" ht="14.5" hidden="1" x14ac:dyDescent="0.35">
      <c r="B10763" s="45" t="s">
        <v>3314</v>
      </c>
      <c r="C10763" s="54">
        <v>907461</v>
      </c>
      <c r="D10763" s="54">
        <v>907464</v>
      </c>
      <c r="E10763" s="60" t="s">
        <v>3238</v>
      </c>
      <c r="F10763" s="73">
        <v>0.83333333333333337</v>
      </c>
      <c r="G10763" s="73">
        <v>0</v>
      </c>
      <c r="H10763" s="73">
        <v>0</v>
      </c>
      <c r="I10763" s="73">
        <v>0</v>
      </c>
      <c r="J10763" s="272" t="s">
        <v>4231</v>
      </c>
      <c r="AL10763" s="144">
        <v>0.83333333333333337</v>
      </c>
      <c r="AM10763" s="144">
        <v>0</v>
      </c>
      <c r="AN10763" s="144">
        <v>0</v>
      </c>
      <c r="AO10763" s="145">
        <v>0</v>
      </c>
    </row>
    <row r="10764" spans="2:41" ht="14.5" hidden="1" x14ac:dyDescent="0.35">
      <c r="B10764" s="45" t="s">
        <v>3314</v>
      </c>
      <c r="C10764" s="54">
        <v>907466</v>
      </c>
      <c r="D10764" s="54">
        <v>907469</v>
      </c>
      <c r="E10764" s="60" t="s">
        <v>3238</v>
      </c>
      <c r="F10764" s="73">
        <v>0.83333333333333337</v>
      </c>
      <c r="G10764" s="73">
        <v>0</v>
      </c>
      <c r="H10764" s="73">
        <v>0</v>
      </c>
      <c r="I10764" s="73">
        <v>0</v>
      </c>
      <c r="J10764" s="272" t="s">
        <v>4231</v>
      </c>
      <c r="AL10764" s="144">
        <v>0.83333333333333337</v>
      </c>
      <c r="AM10764" s="144">
        <v>0</v>
      </c>
      <c r="AN10764" s="144">
        <v>0</v>
      </c>
      <c r="AO10764" s="145">
        <v>0</v>
      </c>
    </row>
    <row r="10765" spans="2:41" ht="14.5" hidden="1" x14ac:dyDescent="0.35">
      <c r="B10765" s="45" t="s">
        <v>3314</v>
      </c>
      <c r="C10765" s="54">
        <v>907521</v>
      </c>
      <c r="D10765" s="54">
        <v>907521</v>
      </c>
      <c r="E10765" s="60" t="s">
        <v>3238</v>
      </c>
      <c r="F10765" s="73">
        <v>0.83333333333333337</v>
      </c>
      <c r="G10765" s="73">
        <v>0</v>
      </c>
      <c r="H10765" s="73">
        <v>0</v>
      </c>
      <c r="I10765" s="73">
        <v>0</v>
      </c>
      <c r="J10765" s="272" t="s">
        <v>4231</v>
      </c>
      <c r="AL10765" s="144">
        <v>0.83333333333333337</v>
      </c>
      <c r="AM10765" s="144">
        <v>0</v>
      </c>
      <c r="AN10765" s="144">
        <v>0</v>
      </c>
      <c r="AO10765" s="145">
        <v>0</v>
      </c>
    </row>
    <row r="10766" spans="2:41" ht="14.5" hidden="1" x14ac:dyDescent="0.35">
      <c r="B10766" s="45" t="s">
        <v>3314</v>
      </c>
      <c r="C10766" s="54">
        <v>907592</v>
      </c>
      <c r="D10766" s="54">
        <v>907592</v>
      </c>
      <c r="E10766" s="60" t="s">
        <v>3238</v>
      </c>
      <c r="F10766" s="73">
        <v>0.83333333333333337</v>
      </c>
      <c r="G10766" s="73">
        <v>0</v>
      </c>
      <c r="H10766" s="73">
        <v>0</v>
      </c>
      <c r="I10766" s="73">
        <v>0</v>
      </c>
      <c r="J10766" s="272" t="s">
        <v>4231</v>
      </c>
      <c r="AL10766" s="144">
        <v>0.83333333333333337</v>
      </c>
      <c r="AM10766" s="144">
        <v>0</v>
      </c>
      <c r="AN10766" s="144">
        <v>0</v>
      </c>
      <c r="AO10766" s="145">
        <v>0</v>
      </c>
    </row>
    <row r="10767" spans="2:41" ht="14.5" hidden="1" x14ac:dyDescent="0.35">
      <c r="B10767" s="45" t="s">
        <v>3314</v>
      </c>
      <c r="C10767" s="54">
        <v>907598</v>
      </c>
      <c r="D10767" s="54">
        <v>907598</v>
      </c>
      <c r="E10767" s="60" t="s">
        <v>3238</v>
      </c>
      <c r="F10767" s="73">
        <v>0.83333333333333337</v>
      </c>
      <c r="G10767" s="73">
        <v>0</v>
      </c>
      <c r="H10767" s="73">
        <v>0</v>
      </c>
      <c r="I10767" s="73">
        <v>0</v>
      </c>
      <c r="J10767" s="272" t="s">
        <v>4231</v>
      </c>
      <c r="AL10767" s="144">
        <v>0.83333333333333337</v>
      </c>
      <c r="AM10767" s="144">
        <v>0</v>
      </c>
      <c r="AN10767" s="144">
        <v>0</v>
      </c>
      <c r="AO10767" s="145">
        <v>0</v>
      </c>
    </row>
    <row r="10768" spans="2:41" ht="14.5" hidden="1" x14ac:dyDescent="0.35">
      <c r="B10768" s="45" t="s">
        <v>3314</v>
      </c>
      <c r="C10768" s="54">
        <v>907666</v>
      </c>
      <c r="D10768" s="54">
        <v>907666</v>
      </c>
      <c r="E10768" s="60" t="s">
        <v>3238</v>
      </c>
      <c r="F10768" s="73">
        <v>0.83333333333333337</v>
      </c>
      <c r="G10768" s="73">
        <v>0</v>
      </c>
      <c r="H10768" s="73">
        <v>0</v>
      </c>
      <c r="I10768" s="73">
        <v>0</v>
      </c>
      <c r="J10768" s="272" t="s">
        <v>4231</v>
      </c>
      <c r="AL10768" s="144">
        <v>0.83333333333333337</v>
      </c>
      <c r="AM10768" s="144">
        <v>0</v>
      </c>
      <c r="AN10768" s="144">
        <v>0</v>
      </c>
      <c r="AO10768" s="145">
        <v>0</v>
      </c>
    </row>
    <row r="10769" spans="2:41" ht="14.5" hidden="1" x14ac:dyDescent="0.35">
      <c r="B10769" s="45" t="s">
        <v>3314</v>
      </c>
      <c r="C10769" s="54">
        <v>907693</v>
      </c>
      <c r="D10769" s="54">
        <v>907693</v>
      </c>
      <c r="E10769" s="60" t="s">
        <v>3238</v>
      </c>
      <c r="F10769" s="73">
        <v>0.83333333333333337</v>
      </c>
      <c r="G10769" s="73">
        <v>0</v>
      </c>
      <c r="H10769" s="73">
        <v>0</v>
      </c>
      <c r="I10769" s="73">
        <v>0</v>
      </c>
      <c r="J10769" s="272" t="s">
        <v>4231</v>
      </c>
      <c r="AL10769" s="144">
        <v>0.83333333333333337</v>
      </c>
      <c r="AM10769" s="144">
        <v>0</v>
      </c>
      <c r="AN10769" s="144">
        <v>0</v>
      </c>
      <c r="AO10769" s="145">
        <v>0</v>
      </c>
    </row>
    <row r="10770" spans="2:41" ht="14.5" hidden="1" x14ac:dyDescent="0.35">
      <c r="B10770" s="45" t="s">
        <v>3314</v>
      </c>
      <c r="C10770" s="54">
        <v>907712</v>
      </c>
      <c r="D10770" s="54">
        <v>907712</v>
      </c>
      <c r="E10770" s="60" t="s">
        <v>3238</v>
      </c>
      <c r="F10770" s="73">
        <v>0.83333333333333337</v>
      </c>
      <c r="G10770" s="73">
        <v>0</v>
      </c>
      <c r="H10770" s="73">
        <v>0</v>
      </c>
      <c r="I10770" s="73">
        <v>0</v>
      </c>
      <c r="J10770" s="272" t="s">
        <v>4231</v>
      </c>
      <c r="AL10770" s="144">
        <v>0.83333333333333337</v>
      </c>
      <c r="AM10770" s="144">
        <v>0</v>
      </c>
      <c r="AN10770" s="144">
        <v>0</v>
      </c>
      <c r="AO10770" s="145">
        <v>0</v>
      </c>
    </row>
    <row r="10771" spans="2:41" ht="14.5" hidden="1" x14ac:dyDescent="0.35">
      <c r="B10771" s="45" t="s">
        <v>3314</v>
      </c>
      <c r="C10771" s="54">
        <v>907729</v>
      </c>
      <c r="D10771" s="54">
        <v>907729</v>
      </c>
      <c r="E10771" s="60" t="s">
        <v>3238</v>
      </c>
      <c r="F10771" s="73">
        <v>0.83333333333333337</v>
      </c>
      <c r="G10771" s="73">
        <v>0</v>
      </c>
      <c r="H10771" s="73">
        <v>0</v>
      </c>
      <c r="I10771" s="73">
        <v>0</v>
      </c>
      <c r="J10771" s="272" t="s">
        <v>4231</v>
      </c>
      <c r="AL10771" s="144">
        <v>0.83333333333333337</v>
      </c>
      <c r="AM10771" s="144">
        <v>0</v>
      </c>
      <c r="AN10771" s="144">
        <v>0</v>
      </c>
      <c r="AO10771" s="145">
        <v>0</v>
      </c>
    </row>
    <row r="10772" spans="2:41" ht="14.5" hidden="1" x14ac:dyDescent="0.35">
      <c r="B10772" s="45" t="s">
        <v>3314</v>
      </c>
      <c r="C10772" s="54">
        <v>907869</v>
      </c>
      <c r="D10772" s="54">
        <v>907869</v>
      </c>
      <c r="E10772" s="60" t="s">
        <v>3238</v>
      </c>
      <c r="F10772" s="73">
        <v>0.83333333333333337</v>
      </c>
      <c r="G10772" s="73">
        <v>0</v>
      </c>
      <c r="H10772" s="73">
        <v>0</v>
      </c>
      <c r="I10772" s="73">
        <v>0</v>
      </c>
      <c r="J10772" s="272" t="s">
        <v>4231</v>
      </c>
      <c r="AL10772" s="144">
        <v>0.83333333333333337</v>
      </c>
      <c r="AM10772" s="144">
        <v>0</v>
      </c>
      <c r="AN10772" s="144">
        <v>0</v>
      </c>
      <c r="AO10772" s="145">
        <v>0</v>
      </c>
    </row>
    <row r="10773" spans="2:41" ht="14.5" hidden="1" x14ac:dyDescent="0.35">
      <c r="B10773" s="45" t="s">
        <v>3314</v>
      </c>
      <c r="C10773" s="54">
        <v>907970</v>
      </c>
      <c r="D10773" s="54">
        <v>907970</v>
      </c>
      <c r="E10773" s="60" t="s">
        <v>3238</v>
      </c>
      <c r="F10773" s="73">
        <v>0.83333333333333337</v>
      </c>
      <c r="G10773" s="73">
        <v>0</v>
      </c>
      <c r="H10773" s="73">
        <v>0</v>
      </c>
      <c r="I10773" s="73">
        <v>0</v>
      </c>
      <c r="J10773" s="272" t="s">
        <v>4231</v>
      </c>
      <c r="AL10773" s="144">
        <v>0.83333333333333337</v>
      </c>
      <c r="AM10773" s="144">
        <v>0</v>
      </c>
      <c r="AN10773" s="144">
        <v>0</v>
      </c>
      <c r="AO10773" s="145">
        <v>0</v>
      </c>
    </row>
    <row r="10774" spans="2:41" ht="14.5" hidden="1" x14ac:dyDescent="0.35">
      <c r="B10774" s="45" t="s">
        <v>3314</v>
      </c>
      <c r="C10774" s="54">
        <v>908020</v>
      </c>
      <c r="D10774" s="54">
        <v>908020</v>
      </c>
      <c r="E10774" s="60" t="s">
        <v>3238</v>
      </c>
      <c r="F10774" s="73">
        <v>0.83333333333333337</v>
      </c>
      <c r="G10774" s="73">
        <v>0</v>
      </c>
      <c r="H10774" s="73">
        <v>0</v>
      </c>
      <c r="I10774" s="73">
        <v>0</v>
      </c>
      <c r="J10774" s="272" t="s">
        <v>4231</v>
      </c>
      <c r="AL10774" s="144">
        <v>0.83333333333333337</v>
      </c>
      <c r="AM10774" s="144">
        <v>0</v>
      </c>
      <c r="AN10774" s="144">
        <v>0</v>
      </c>
      <c r="AO10774" s="145">
        <v>0</v>
      </c>
    </row>
    <row r="10775" spans="2:41" ht="14.5" hidden="1" x14ac:dyDescent="0.35">
      <c r="B10775" s="45" t="s">
        <v>3314</v>
      </c>
      <c r="C10775" s="54">
        <v>908027</v>
      </c>
      <c r="D10775" s="54">
        <v>908027</v>
      </c>
      <c r="E10775" s="60" t="s">
        <v>3238</v>
      </c>
      <c r="F10775" s="73">
        <v>0.83333333333333337</v>
      </c>
      <c r="G10775" s="73">
        <v>0</v>
      </c>
      <c r="H10775" s="73">
        <v>0</v>
      </c>
      <c r="I10775" s="73">
        <v>0</v>
      </c>
      <c r="J10775" s="272" t="s">
        <v>4231</v>
      </c>
      <c r="AL10775" s="144">
        <v>0.83333333333333337</v>
      </c>
      <c r="AM10775" s="144">
        <v>0</v>
      </c>
      <c r="AN10775" s="144">
        <v>0</v>
      </c>
      <c r="AO10775" s="145">
        <v>0</v>
      </c>
    </row>
    <row r="10776" spans="2:41" ht="14.5" hidden="1" x14ac:dyDescent="0.35">
      <c r="B10776" s="45" t="s">
        <v>3314</v>
      </c>
      <c r="C10776" s="54">
        <v>908181</v>
      </c>
      <c r="D10776" s="54">
        <v>908181</v>
      </c>
      <c r="E10776" s="60" t="s">
        <v>3238</v>
      </c>
      <c r="F10776" s="73">
        <v>0.83333333333333337</v>
      </c>
      <c r="G10776" s="73">
        <v>0</v>
      </c>
      <c r="H10776" s="73">
        <v>0</v>
      </c>
      <c r="I10776" s="73">
        <v>0</v>
      </c>
      <c r="J10776" s="272" t="s">
        <v>4231</v>
      </c>
      <c r="AL10776" s="144">
        <v>0.83333333333333337</v>
      </c>
      <c r="AM10776" s="144">
        <v>0</v>
      </c>
      <c r="AN10776" s="144">
        <v>0</v>
      </c>
      <c r="AO10776" s="145">
        <v>0</v>
      </c>
    </row>
    <row r="10777" spans="2:41" ht="14.5" hidden="1" x14ac:dyDescent="0.35">
      <c r="B10777" s="45" t="s">
        <v>3314</v>
      </c>
      <c r="C10777" s="54">
        <v>908183</v>
      </c>
      <c r="D10777" s="54">
        <v>908183</v>
      </c>
      <c r="E10777" s="60" t="s">
        <v>3238</v>
      </c>
      <c r="F10777" s="73">
        <v>0.83333333333333337</v>
      </c>
      <c r="G10777" s="73">
        <v>0</v>
      </c>
      <c r="H10777" s="73">
        <v>0</v>
      </c>
      <c r="I10777" s="73">
        <v>0</v>
      </c>
      <c r="J10777" s="272" t="s">
        <v>4231</v>
      </c>
      <c r="AL10777" s="144">
        <v>0.83333333333333337</v>
      </c>
      <c r="AM10777" s="144">
        <v>0</v>
      </c>
      <c r="AN10777" s="144">
        <v>0</v>
      </c>
      <c r="AO10777" s="145">
        <v>0</v>
      </c>
    </row>
    <row r="10778" spans="2:41" ht="14.5" hidden="1" x14ac:dyDescent="0.35">
      <c r="B10778" s="45" t="s">
        <v>3314</v>
      </c>
      <c r="C10778" s="54">
        <v>908185</v>
      </c>
      <c r="D10778" s="54">
        <v>908186</v>
      </c>
      <c r="E10778" s="60" t="s">
        <v>3238</v>
      </c>
      <c r="F10778" s="73">
        <v>0.83333333333333337</v>
      </c>
      <c r="G10778" s="73">
        <v>0</v>
      </c>
      <c r="H10778" s="73">
        <v>0</v>
      </c>
      <c r="I10778" s="73">
        <v>0</v>
      </c>
      <c r="J10778" s="272" t="s">
        <v>4231</v>
      </c>
      <c r="AL10778" s="144">
        <v>0.83333333333333337</v>
      </c>
      <c r="AM10778" s="144">
        <v>0</v>
      </c>
      <c r="AN10778" s="144">
        <v>0</v>
      </c>
      <c r="AO10778" s="145">
        <v>0</v>
      </c>
    </row>
    <row r="10779" spans="2:41" ht="14.5" hidden="1" x14ac:dyDescent="0.35">
      <c r="B10779" s="45" t="s">
        <v>3314</v>
      </c>
      <c r="C10779" s="54">
        <v>908188</v>
      </c>
      <c r="D10779" s="54">
        <v>908189</v>
      </c>
      <c r="E10779" s="60" t="s">
        <v>3238</v>
      </c>
      <c r="F10779" s="73">
        <v>0.83333333333333337</v>
      </c>
      <c r="G10779" s="73">
        <v>0</v>
      </c>
      <c r="H10779" s="73">
        <v>0</v>
      </c>
      <c r="I10779" s="73">
        <v>0</v>
      </c>
      <c r="J10779" s="272" t="s">
        <v>4231</v>
      </c>
      <c r="AL10779" s="144">
        <v>0.83333333333333337</v>
      </c>
      <c r="AM10779" s="144">
        <v>0</v>
      </c>
      <c r="AN10779" s="144">
        <v>0</v>
      </c>
      <c r="AO10779" s="145">
        <v>0</v>
      </c>
    </row>
    <row r="10780" spans="2:41" ht="14.5" hidden="1" x14ac:dyDescent="0.35">
      <c r="B10780" s="45" t="s">
        <v>3314</v>
      </c>
      <c r="C10780" s="54">
        <v>908210</v>
      </c>
      <c r="D10780" s="54">
        <v>908210</v>
      </c>
      <c r="E10780" s="60" t="s">
        <v>3238</v>
      </c>
      <c r="F10780" s="73">
        <v>0.83333333333333337</v>
      </c>
      <c r="G10780" s="73">
        <v>0</v>
      </c>
      <c r="H10780" s="73">
        <v>0</v>
      </c>
      <c r="I10780" s="73">
        <v>0</v>
      </c>
      <c r="J10780" s="272" t="s">
        <v>4231</v>
      </c>
      <c r="AL10780" s="144">
        <v>0.83333333333333337</v>
      </c>
      <c r="AM10780" s="144">
        <v>0</v>
      </c>
      <c r="AN10780" s="144">
        <v>0</v>
      </c>
      <c r="AO10780" s="145">
        <v>0</v>
      </c>
    </row>
    <row r="10781" spans="2:41" ht="14.5" hidden="1" x14ac:dyDescent="0.35">
      <c r="B10781" s="45" t="s">
        <v>3314</v>
      </c>
      <c r="C10781" s="54">
        <v>908213</v>
      </c>
      <c r="D10781" s="54">
        <v>908213</v>
      </c>
      <c r="E10781" s="60" t="s">
        <v>3238</v>
      </c>
      <c r="F10781" s="73">
        <v>0.83333333333333337</v>
      </c>
      <c r="G10781" s="73">
        <v>0</v>
      </c>
      <c r="H10781" s="73">
        <v>0</v>
      </c>
      <c r="I10781" s="73">
        <v>0</v>
      </c>
      <c r="J10781" s="272" t="s">
        <v>4231</v>
      </c>
      <c r="AL10781" s="144">
        <v>0.83333333333333337</v>
      </c>
      <c r="AM10781" s="144">
        <v>0</v>
      </c>
      <c r="AN10781" s="144">
        <v>0</v>
      </c>
      <c r="AO10781" s="145">
        <v>0</v>
      </c>
    </row>
    <row r="10782" spans="2:41" ht="14.5" hidden="1" x14ac:dyDescent="0.35">
      <c r="B10782" s="45" t="s">
        <v>3314</v>
      </c>
      <c r="C10782" s="54">
        <v>908216</v>
      </c>
      <c r="D10782" s="54">
        <v>908217</v>
      </c>
      <c r="E10782" s="60" t="s">
        <v>3238</v>
      </c>
      <c r="F10782" s="73">
        <v>0.83333333333333337</v>
      </c>
      <c r="G10782" s="73">
        <v>0</v>
      </c>
      <c r="H10782" s="73">
        <v>0</v>
      </c>
      <c r="I10782" s="73">
        <v>0</v>
      </c>
      <c r="J10782" s="272" t="s">
        <v>4231</v>
      </c>
      <c r="AL10782" s="144">
        <v>0.83333333333333337</v>
      </c>
      <c r="AM10782" s="144">
        <v>0</v>
      </c>
      <c r="AN10782" s="144">
        <v>0</v>
      </c>
      <c r="AO10782" s="145">
        <v>0</v>
      </c>
    </row>
    <row r="10783" spans="2:41" ht="14.5" hidden="1" x14ac:dyDescent="0.35">
      <c r="B10783" s="45" t="s">
        <v>3314</v>
      </c>
      <c r="C10783" s="54">
        <v>908219</v>
      </c>
      <c r="D10783" s="54">
        <v>908219</v>
      </c>
      <c r="E10783" s="60" t="s">
        <v>3238</v>
      </c>
      <c r="F10783" s="73">
        <v>0.83333333333333337</v>
      </c>
      <c r="G10783" s="73">
        <v>0</v>
      </c>
      <c r="H10783" s="73">
        <v>0</v>
      </c>
      <c r="I10783" s="73">
        <v>0</v>
      </c>
      <c r="J10783" s="272" t="s">
        <v>4231</v>
      </c>
      <c r="AL10783" s="144">
        <v>0.83333333333333337</v>
      </c>
      <c r="AM10783" s="144">
        <v>0</v>
      </c>
      <c r="AN10783" s="144">
        <v>0</v>
      </c>
      <c r="AO10783" s="145">
        <v>0</v>
      </c>
    </row>
    <row r="10784" spans="2:41" ht="14.5" hidden="1" x14ac:dyDescent="0.35">
      <c r="B10784" s="45" t="s">
        <v>3314</v>
      </c>
      <c r="C10784" s="54">
        <v>908360</v>
      </c>
      <c r="D10784" s="54">
        <v>908362</v>
      </c>
      <c r="E10784" s="60" t="s">
        <v>3238</v>
      </c>
      <c r="F10784" s="73">
        <v>0.83333333333333337</v>
      </c>
      <c r="G10784" s="73">
        <v>0</v>
      </c>
      <c r="H10784" s="73">
        <v>0</v>
      </c>
      <c r="I10784" s="73">
        <v>0</v>
      </c>
      <c r="J10784" s="272" t="s">
        <v>4231</v>
      </c>
      <c r="AL10784" s="144">
        <v>0.83333333333333337</v>
      </c>
      <c r="AM10784" s="144">
        <v>0</v>
      </c>
      <c r="AN10784" s="144">
        <v>0</v>
      </c>
      <c r="AO10784" s="145">
        <v>0</v>
      </c>
    </row>
    <row r="10785" spans="2:41" ht="14.5" hidden="1" x14ac:dyDescent="0.35">
      <c r="B10785" s="45" t="s">
        <v>3314</v>
      </c>
      <c r="C10785" s="54">
        <v>908366</v>
      </c>
      <c r="D10785" s="54">
        <v>908369</v>
      </c>
      <c r="E10785" s="60" t="s">
        <v>3238</v>
      </c>
      <c r="F10785" s="73">
        <v>0.83333333333333337</v>
      </c>
      <c r="G10785" s="73">
        <v>0</v>
      </c>
      <c r="H10785" s="73">
        <v>0</v>
      </c>
      <c r="I10785" s="73">
        <v>0</v>
      </c>
      <c r="J10785" s="272" t="s">
        <v>4231</v>
      </c>
      <c r="AL10785" s="144">
        <v>0.83333333333333337</v>
      </c>
      <c r="AM10785" s="144">
        <v>0</v>
      </c>
      <c r="AN10785" s="144">
        <v>0</v>
      </c>
      <c r="AO10785" s="145">
        <v>0</v>
      </c>
    </row>
    <row r="10786" spans="2:41" ht="14.5" hidden="1" x14ac:dyDescent="0.35">
      <c r="B10786" s="45" t="s">
        <v>3314</v>
      </c>
      <c r="C10786" s="54">
        <v>908582</v>
      </c>
      <c r="D10786" s="54">
        <v>908582</v>
      </c>
      <c r="E10786" s="60" t="s">
        <v>3238</v>
      </c>
      <c r="F10786" s="73">
        <v>0.83333333333333337</v>
      </c>
      <c r="G10786" s="73">
        <v>0</v>
      </c>
      <c r="H10786" s="73">
        <v>0</v>
      </c>
      <c r="I10786" s="73">
        <v>0</v>
      </c>
      <c r="J10786" s="272" t="s">
        <v>4231</v>
      </c>
      <c r="AL10786" s="144">
        <v>0.83333333333333337</v>
      </c>
      <c r="AM10786" s="144">
        <v>0</v>
      </c>
      <c r="AN10786" s="144">
        <v>0</v>
      </c>
      <c r="AO10786" s="145">
        <v>0</v>
      </c>
    </row>
    <row r="10787" spans="2:41" ht="14.5" hidden="1" x14ac:dyDescent="0.35">
      <c r="B10787" s="45" t="s">
        <v>3314</v>
      </c>
      <c r="C10787" s="54">
        <v>908710</v>
      </c>
      <c r="D10787" s="54">
        <v>908710</v>
      </c>
      <c r="E10787" s="60" t="s">
        <v>3238</v>
      </c>
      <c r="F10787" s="73">
        <v>0.83333333333333337</v>
      </c>
      <c r="G10787" s="73">
        <v>0</v>
      </c>
      <c r="H10787" s="73">
        <v>0</v>
      </c>
      <c r="I10787" s="73">
        <v>0</v>
      </c>
      <c r="J10787" s="272" t="s">
        <v>4231</v>
      </c>
      <c r="AL10787" s="144">
        <v>0.83333333333333337</v>
      </c>
      <c r="AM10787" s="144">
        <v>0</v>
      </c>
      <c r="AN10787" s="144">
        <v>0</v>
      </c>
      <c r="AO10787" s="145">
        <v>0</v>
      </c>
    </row>
    <row r="10788" spans="2:41" ht="14.5" hidden="1" x14ac:dyDescent="0.35">
      <c r="B10788" s="45" t="s">
        <v>3314</v>
      </c>
      <c r="C10788" s="54">
        <v>908714</v>
      </c>
      <c r="D10788" s="54">
        <v>908715</v>
      </c>
      <c r="E10788" s="60" t="s">
        <v>3238</v>
      </c>
      <c r="F10788" s="73">
        <v>0.83333333333333337</v>
      </c>
      <c r="G10788" s="73">
        <v>0</v>
      </c>
      <c r="H10788" s="73">
        <v>0</v>
      </c>
      <c r="I10788" s="73">
        <v>0</v>
      </c>
      <c r="J10788" s="272" t="s">
        <v>4231</v>
      </c>
      <c r="AL10788" s="144">
        <v>0.83333333333333337</v>
      </c>
      <c r="AM10788" s="144">
        <v>0</v>
      </c>
      <c r="AN10788" s="144">
        <v>0</v>
      </c>
      <c r="AO10788" s="145">
        <v>0</v>
      </c>
    </row>
    <row r="10789" spans="2:41" ht="14.5" hidden="1" x14ac:dyDescent="0.35">
      <c r="B10789" s="45" t="s">
        <v>3314</v>
      </c>
      <c r="C10789" s="54">
        <v>908921</v>
      </c>
      <c r="D10789" s="54">
        <v>908921</v>
      </c>
      <c r="E10789" s="60" t="s">
        <v>3238</v>
      </c>
      <c r="F10789" s="73">
        <v>0.83333333333333337</v>
      </c>
      <c r="G10789" s="73">
        <v>0</v>
      </c>
      <c r="H10789" s="73">
        <v>0</v>
      </c>
      <c r="I10789" s="73">
        <v>0</v>
      </c>
      <c r="J10789" s="272" t="s">
        <v>4231</v>
      </c>
      <c r="AL10789" s="144">
        <v>0.83333333333333337</v>
      </c>
      <c r="AM10789" s="144">
        <v>0</v>
      </c>
      <c r="AN10789" s="144">
        <v>0</v>
      </c>
      <c r="AO10789" s="145">
        <v>0</v>
      </c>
    </row>
    <row r="10790" spans="2:41" ht="14.5" hidden="1" x14ac:dyDescent="0.35">
      <c r="B10790" s="45" t="s">
        <v>3314</v>
      </c>
      <c r="C10790" s="54">
        <v>908925</v>
      </c>
      <c r="D10790" s="54">
        <v>908926</v>
      </c>
      <c r="E10790" s="60" t="s">
        <v>3238</v>
      </c>
      <c r="F10790" s="73">
        <v>0.83333333333333337</v>
      </c>
      <c r="G10790" s="73">
        <v>0</v>
      </c>
      <c r="H10790" s="73">
        <v>0</v>
      </c>
      <c r="I10790" s="73">
        <v>0</v>
      </c>
      <c r="J10790" s="272" t="s">
        <v>4231</v>
      </c>
      <c r="AL10790" s="144">
        <v>0.83333333333333337</v>
      </c>
      <c r="AM10790" s="144">
        <v>0</v>
      </c>
      <c r="AN10790" s="144">
        <v>0</v>
      </c>
      <c r="AO10790" s="145">
        <v>0</v>
      </c>
    </row>
    <row r="10791" spans="2:41" ht="14.5" hidden="1" x14ac:dyDescent="0.35">
      <c r="B10791" s="45" t="s">
        <v>3314</v>
      </c>
      <c r="C10791" s="54">
        <v>908929</v>
      </c>
      <c r="D10791" s="54">
        <v>908929</v>
      </c>
      <c r="E10791" s="60" t="s">
        <v>3238</v>
      </c>
      <c r="F10791" s="73">
        <v>0.83333333333333337</v>
      </c>
      <c r="G10791" s="73">
        <v>0</v>
      </c>
      <c r="H10791" s="73">
        <v>0</v>
      </c>
      <c r="I10791" s="73">
        <v>0</v>
      </c>
      <c r="J10791" s="272" t="s">
        <v>4231</v>
      </c>
      <c r="AL10791" s="144">
        <v>0.83333333333333337</v>
      </c>
      <c r="AM10791" s="144">
        <v>0</v>
      </c>
      <c r="AN10791" s="144">
        <v>0</v>
      </c>
      <c r="AO10791" s="145">
        <v>0</v>
      </c>
    </row>
    <row r="10792" spans="2:41" ht="14.5" hidden="1" x14ac:dyDescent="0.35">
      <c r="B10792" s="45" t="s">
        <v>3314</v>
      </c>
      <c r="C10792" s="54">
        <v>909285</v>
      </c>
      <c r="D10792" s="54">
        <v>909285</v>
      </c>
      <c r="E10792" s="60" t="s">
        <v>3238</v>
      </c>
      <c r="F10792" s="73">
        <v>0.83333333333333337</v>
      </c>
      <c r="G10792" s="73">
        <v>0</v>
      </c>
      <c r="H10792" s="73">
        <v>0</v>
      </c>
      <c r="I10792" s="73">
        <v>0</v>
      </c>
      <c r="J10792" s="272" t="s">
        <v>4231</v>
      </c>
      <c r="AL10792" s="144">
        <v>0.83333333333333337</v>
      </c>
      <c r="AM10792" s="144">
        <v>0</v>
      </c>
      <c r="AN10792" s="144">
        <v>0</v>
      </c>
      <c r="AO10792" s="145">
        <v>0</v>
      </c>
    </row>
    <row r="10793" spans="2:41" ht="14.5" hidden="1" x14ac:dyDescent="0.35">
      <c r="B10793" s="45" t="s">
        <v>3314</v>
      </c>
      <c r="C10793" s="54">
        <v>909473</v>
      </c>
      <c r="D10793" s="54">
        <v>909473</v>
      </c>
      <c r="E10793" s="60" t="s">
        <v>3238</v>
      </c>
      <c r="F10793" s="73">
        <v>0.83333333333333337</v>
      </c>
      <c r="G10793" s="73">
        <v>0</v>
      </c>
      <c r="H10793" s="73">
        <v>0</v>
      </c>
      <c r="I10793" s="73">
        <v>0</v>
      </c>
      <c r="J10793" s="272" t="s">
        <v>4231</v>
      </c>
      <c r="AL10793" s="144">
        <v>0.83333333333333337</v>
      </c>
      <c r="AM10793" s="144">
        <v>0</v>
      </c>
      <c r="AN10793" s="144">
        <v>0</v>
      </c>
      <c r="AO10793" s="145">
        <v>0</v>
      </c>
    </row>
    <row r="10794" spans="2:41" ht="14.5" hidden="1" x14ac:dyDescent="0.35">
      <c r="B10794" s="45" t="s">
        <v>3314</v>
      </c>
      <c r="C10794" s="54">
        <v>909480</v>
      </c>
      <c r="D10794" s="54">
        <v>909480</v>
      </c>
      <c r="E10794" s="60" t="s">
        <v>3238</v>
      </c>
      <c r="F10794" s="73">
        <v>0.83333333333333337</v>
      </c>
      <c r="G10794" s="73">
        <v>0</v>
      </c>
      <c r="H10794" s="73">
        <v>0</v>
      </c>
      <c r="I10794" s="73">
        <v>0</v>
      </c>
      <c r="J10794" s="272" t="s">
        <v>4231</v>
      </c>
      <c r="AL10794" s="144">
        <v>0.83333333333333337</v>
      </c>
      <c r="AM10794" s="144">
        <v>0</v>
      </c>
      <c r="AN10794" s="144">
        <v>0</v>
      </c>
      <c r="AO10794" s="145">
        <v>0</v>
      </c>
    </row>
    <row r="10795" spans="2:41" ht="14.5" hidden="1" x14ac:dyDescent="0.35">
      <c r="B10795" s="45" t="s">
        <v>3314</v>
      </c>
      <c r="C10795" s="54">
        <v>909483</v>
      </c>
      <c r="D10795" s="54">
        <v>909483</v>
      </c>
      <c r="E10795" s="60" t="s">
        <v>3238</v>
      </c>
      <c r="F10795" s="73">
        <v>0.83333333333333337</v>
      </c>
      <c r="G10795" s="73">
        <v>0</v>
      </c>
      <c r="H10795" s="73">
        <v>0</v>
      </c>
      <c r="I10795" s="73">
        <v>0</v>
      </c>
      <c r="J10795" s="272" t="s">
        <v>4231</v>
      </c>
      <c r="AL10795" s="144">
        <v>0.83333333333333337</v>
      </c>
      <c r="AM10795" s="144">
        <v>0</v>
      </c>
      <c r="AN10795" s="144">
        <v>0</v>
      </c>
      <c r="AO10795" s="145">
        <v>0</v>
      </c>
    </row>
    <row r="10796" spans="2:41" ht="14.5" hidden="1" x14ac:dyDescent="0.35">
      <c r="B10796" s="45" t="s">
        <v>3314</v>
      </c>
      <c r="C10796" s="54">
        <v>909485</v>
      </c>
      <c r="D10796" s="54">
        <v>909485</v>
      </c>
      <c r="E10796" s="60" t="s">
        <v>3238</v>
      </c>
      <c r="F10796" s="73">
        <v>0.83333333333333337</v>
      </c>
      <c r="G10796" s="73">
        <v>0</v>
      </c>
      <c r="H10796" s="73">
        <v>0</v>
      </c>
      <c r="I10796" s="73">
        <v>0</v>
      </c>
      <c r="J10796" s="272" t="s">
        <v>4231</v>
      </c>
      <c r="AL10796" s="144">
        <v>0.83333333333333337</v>
      </c>
      <c r="AM10796" s="144">
        <v>0</v>
      </c>
      <c r="AN10796" s="144">
        <v>0</v>
      </c>
      <c r="AO10796" s="145">
        <v>0</v>
      </c>
    </row>
    <row r="10797" spans="2:41" ht="14.5" hidden="1" x14ac:dyDescent="0.35">
      <c r="B10797" s="45" t="s">
        <v>3314</v>
      </c>
      <c r="C10797" s="54">
        <v>909487</v>
      </c>
      <c r="D10797" s="54">
        <v>909488</v>
      </c>
      <c r="E10797" s="60" t="s">
        <v>3238</v>
      </c>
      <c r="F10797" s="73">
        <v>0.83333333333333337</v>
      </c>
      <c r="G10797" s="73">
        <v>0</v>
      </c>
      <c r="H10797" s="73">
        <v>0</v>
      </c>
      <c r="I10797" s="73">
        <v>0</v>
      </c>
      <c r="J10797" s="272" t="s">
        <v>4231</v>
      </c>
      <c r="AL10797" s="144">
        <v>0.83333333333333337</v>
      </c>
      <c r="AM10797" s="144">
        <v>0</v>
      </c>
      <c r="AN10797" s="144">
        <v>0</v>
      </c>
      <c r="AO10797" s="145">
        <v>0</v>
      </c>
    </row>
    <row r="10798" spans="2:41" ht="14.5" hidden="1" x14ac:dyDescent="0.35">
      <c r="B10798" s="45" t="s">
        <v>3314</v>
      </c>
      <c r="C10798" s="54">
        <v>909542</v>
      </c>
      <c r="D10798" s="54">
        <v>909542</v>
      </c>
      <c r="E10798" s="60" t="s">
        <v>3238</v>
      </c>
      <c r="F10798" s="73">
        <v>0.83333333333333337</v>
      </c>
      <c r="G10798" s="73">
        <v>0</v>
      </c>
      <c r="H10798" s="73">
        <v>0</v>
      </c>
      <c r="I10798" s="73">
        <v>0</v>
      </c>
      <c r="J10798" s="272" t="s">
        <v>4231</v>
      </c>
      <c r="AL10798" s="144">
        <v>0.83333333333333337</v>
      </c>
      <c r="AM10798" s="144">
        <v>0</v>
      </c>
      <c r="AN10798" s="144">
        <v>0</v>
      </c>
      <c r="AO10798" s="145">
        <v>0</v>
      </c>
    </row>
    <row r="10799" spans="2:41" ht="14.5" hidden="1" x14ac:dyDescent="0.35">
      <c r="B10799" s="45" t="s">
        <v>3314</v>
      </c>
      <c r="C10799" s="54">
        <v>909544</v>
      </c>
      <c r="D10799" s="54">
        <v>909544</v>
      </c>
      <c r="E10799" s="60" t="s">
        <v>3238</v>
      </c>
      <c r="F10799" s="73">
        <v>0.83333333333333337</v>
      </c>
      <c r="G10799" s="73">
        <v>0</v>
      </c>
      <c r="H10799" s="73">
        <v>0</v>
      </c>
      <c r="I10799" s="73">
        <v>0</v>
      </c>
      <c r="J10799" s="272" t="s">
        <v>4231</v>
      </c>
      <c r="AL10799" s="144">
        <v>0.83333333333333337</v>
      </c>
      <c r="AM10799" s="144">
        <v>0</v>
      </c>
      <c r="AN10799" s="144">
        <v>0</v>
      </c>
      <c r="AO10799" s="145">
        <v>0</v>
      </c>
    </row>
    <row r="10800" spans="2:41" ht="14.5" hidden="1" x14ac:dyDescent="0.35">
      <c r="B10800" s="45" t="s">
        <v>3314</v>
      </c>
      <c r="C10800" s="54">
        <v>909546</v>
      </c>
      <c r="D10800" s="54">
        <v>909547</v>
      </c>
      <c r="E10800" s="60" t="s">
        <v>3238</v>
      </c>
      <c r="F10800" s="73">
        <v>0.83333333333333337</v>
      </c>
      <c r="G10800" s="73">
        <v>0</v>
      </c>
      <c r="H10800" s="73">
        <v>0</v>
      </c>
      <c r="I10800" s="73">
        <v>0</v>
      </c>
      <c r="J10800" s="272" t="s">
        <v>4231</v>
      </c>
      <c r="AL10800" s="144">
        <v>0.83333333333333337</v>
      </c>
      <c r="AM10800" s="144">
        <v>0</v>
      </c>
      <c r="AN10800" s="144">
        <v>0</v>
      </c>
      <c r="AO10800" s="145">
        <v>0</v>
      </c>
    </row>
    <row r="10801" spans="2:41" ht="14.5" hidden="1" x14ac:dyDescent="0.35">
      <c r="B10801" s="45" t="s">
        <v>3314</v>
      </c>
      <c r="C10801" s="54">
        <v>909549</v>
      </c>
      <c r="D10801" s="54">
        <v>909549</v>
      </c>
      <c r="E10801" s="60" t="s">
        <v>3238</v>
      </c>
      <c r="F10801" s="73">
        <v>0.83333333333333337</v>
      </c>
      <c r="G10801" s="73">
        <v>0</v>
      </c>
      <c r="H10801" s="73">
        <v>0</v>
      </c>
      <c r="I10801" s="73">
        <v>0</v>
      </c>
      <c r="J10801" s="272" t="s">
        <v>4231</v>
      </c>
      <c r="AL10801" s="144">
        <v>0.83333333333333337</v>
      </c>
      <c r="AM10801" s="144">
        <v>0</v>
      </c>
      <c r="AN10801" s="144">
        <v>0</v>
      </c>
      <c r="AO10801" s="145">
        <v>0</v>
      </c>
    </row>
    <row r="10802" spans="2:41" ht="14.5" hidden="1" x14ac:dyDescent="0.35">
      <c r="B10802" s="45" t="s">
        <v>3314</v>
      </c>
      <c r="C10802" s="54">
        <v>909567</v>
      </c>
      <c r="D10802" s="54">
        <v>909567</v>
      </c>
      <c r="E10802" s="60" t="s">
        <v>3238</v>
      </c>
      <c r="F10802" s="73">
        <v>0.83333333333333337</v>
      </c>
      <c r="G10802" s="73">
        <v>0</v>
      </c>
      <c r="H10802" s="73">
        <v>0</v>
      </c>
      <c r="I10802" s="73">
        <v>0</v>
      </c>
      <c r="J10802" s="272" t="s">
        <v>4231</v>
      </c>
      <c r="AL10802" s="144">
        <v>0.83333333333333337</v>
      </c>
      <c r="AM10802" s="144">
        <v>0</v>
      </c>
      <c r="AN10802" s="144">
        <v>0</v>
      </c>
      <c r="AO10802" s="145">
        <v>0</v>
      </c>
    </row>
    <row r="10803" spans="2:41" ht="14.5" hidden="1" x14ac:dyDescent="0.35">
      <c r="B10803" s="45" t="s">
        <v>3314</v>
      </c>
      <c r="C10803" s="54">
        <v>909956</v>
      </c>
      <c r="D10803" s="54">
        <v>909956</v>
      </c>
      <c r="E10803" s="60" t="s">
        <v>3238</v>
      </c>
      <c r="F10803" s="73">
        <v>0.83333333333333337</v>
      </c>
      <c r="G10803" s="73">
        <v>0</v>
      </c>
      <c r="H10803" s="73">
        <v>0</v>
      </c>
      <c r="I10803" s="73">
        <v>0</v>
      </c>
      <c r="J10803" s="272" t="s">
        <v>4231</v>
      </c>
      <c r="AL10803" s="144">
        <v>0.83333333333333337</v>
      </c>
      <c r="AM10803" s="144">
        <v>0</v>
      </c>
      <c r="AN10803" s="144">
        <v>0</v>
      </c>
      <c r="AO10803" s="145">
        <v>0</v>
      </c>
    </row>
    <row r="10804" spans="2:41" ht="14.5" hidden="1" x14ac:dyDescent="0.35">
      <c r="B10804" s="45" t="s">
        <v>3314</v>
      </c>
      <c r="C10804" s="54">
        <v>911080</v>
      </c>
      <c r="D10804" s="54">
        <v>911081</v>
      </c>
      <c r="E10804" s="60" t="s">
        <v>3238</v>
      </c>
      <c r="F10804" s="73">
        <v>0.83333333333333337</v>
      </c>
      <c r="G10804" s="73">
        <v>0</v>
      </c>
      <c r="H10804" s="73">
        <v>0</v>
      </c>
      <c r="I10804" s="73">
        <v>0</v>
      </c>
      <c r="J10804" s="272" t="s">
        <v>4231</v>
      </c>
      <c r="AL10804" s="144">
        <v>0.83333333333333337</v>
      </c>
      <c r="AM10804" s="144">
        <v>0</v>
      </c>
      <c r="AN10804" s="144">
        <v>0</v>
      </c>
      <c r="AO10804" s="145">
        <v>0</v>
      </c>
    </row>
    <row r="10805" spans="2:41" ht="14.5" hidden="1" x14ac:dyDescent="0.35">
      <c r="B10805" s="45" t="s">
        <v>3314</v>
      </c>
      <c r="C10805" s="54">
        <v>911083</v>
      </c>
      <c r="D10805" s="54">
        <v>911085</v>
      </c>
      <c r="E10805" s="60" t="s">
        <v>3238</v>
      </c>
      <c r="F10805" s="73">
        <v>0.83333333333333337</v>
      </c>
      <c r="G10805" s="73">
        <v>0</v>
      </c>
      <c r="H10805" s="73">
        <v>0</v>
      </c>
      <c r="I10805" s="73">
        <v>0</v>
      </c>
      <c r="J10805" s="272" t="s">
        <v>4231</v>
      </c>
      <c r="AL10805" s="144">
        <v>0.83333333333333337</v>
      </c>
      <c r="AM10805" s="144">
        <v>0</v>
      </c>
      <c r="AN10805" s="144">
        <v>0</v>
      </c>
      <c r="AO10805" s="145">
        <v>0</v>
      </c>
    </row>
    <row r="10806" spans="2:41" ht="14.5" hidden="1" x14ac:dyDescent="0.35">
      <c r="B10806" s="45" t="s">
        <v>3314</v>
      </c>
      <c r="C10806" s="54">
        <v>911087</v>
      </c>
      <c r="D10806" s="54">
        <v>911087</v>
      </c>
      <c r="E10806" s="60" t="s">
        <v>3238</v>
      </c>
      <c r="F10806" s="73">
        <v>0.83333333333333337</v>
      </c>
      <c r="G10806" s="73">
        <v>0</v>
      </c>
      <c r="H10806" s="73">
        <v>0</v>
      </c>
      <c r="I10806" s="73">
        <v>0</v>
      </c>
      <c r="J10806" s="272" t="s">
        <v>4231</v>
      </c>
      <c r="AL10806" s="144">
        <v>0.83333333333333337</v>
      </c>
      <c r="AM10806" s="144">
        <v>0</v>
      </c>
      <c r="AN10806" s="144">
        <v>0</v>
      </c>
      <c r="AO10806" s="145">
        <v>0</v>
      </c>
    </row>
    <row r="10807" spans="2:41" ht="14.5" hidden="1" x14ac:dyDescent="0.35">
      <c r="B10807" s="45" t="s">
        <v>3314</v>
      </c>
      <c r="C10807" s="54">
        <v>911400</v>
      </c>
      <c r="D10807" s="54">
        <v>911403</v>
      </c>
      <c r="E10807" s="60" t="s">
        <v>3238</v>
      </c>
      <c r="F10807" s="73">
        <v>0.83333333333333337</v>
      </c>
      <c r="G10807" s="73">
        <v>0</v>
      </c>
      <c r="H10807" s="73">
        <v>0</v>
      </c>
      <c r="I10807" s="73">
        <v>0</v>
      </c>
      <c r="J10807" s="272" t="s">
        <v>4231</v>
      </c>
      <c r="AL10807" s="144">
        <v>0.83333333333333337</v>
      </c>
      <c r="AM10807" s="144">
        <v>0</v>
      </c>
      <c r="AN10807" s="144">
        <v>0</v>
      </c>
      <c r="AO10807" s="145">
        <v>0</v>
      </c>
    </row>
    <row r="10808" spans="2:41" ht="14.5" hidden="1" x14ac:dyDescent="0.35">
      <c r="B10808" s="45" t="s">
        <v>3314</v>
      </c>
      <c r="C10808" s="54">
        <v>911407</v>
      </c>
      <c r="D10808" s="54">
        <v>911407</v>
      </c>
      <c r="E10808" s="60" t="s">
        <v>3238</v>
      </c>
      <c r="F10808" s="73">
        <v>0.83333333333333337</v>
      </c>
      <c r="G10808" s="73">
        <v>0</v>
      </c>
      <c r="H10808" s="73">
        <v>0</v>
      </c>
      <c r="I10808" s="73">
        <v>0</v>
      </c>
      <c r="J10808" s="272" t="s">
        <v>4231</v>
      </c>
      <c r="AL10808" s="144">
        <v>0.83333333333333337</v>
      </c>
      <c r="AM10808" s="144">
        <v>0</v>
      </c>
      <c r="AN10808" s="144">
        <v>0</v>
      </c>
      <c r="AO10808" s="145">
        <v>0</v>
      </c>
    </row>
    <row r="10809" spans="2:41" ht="14.5" hidden="1" x14ac:dyDescent="0.35">
      <c r="B10809" s="45" t="s">
        <v>3314</v>
      </c>
      <c r="C10809" s="54">
        <v>911526</v>
      </c>
      <c r="D10809" s="54">
        <v>911526</v>
      </c>
      <c r="E10809" s="60" t="s">
        <v>3238</v>
      </c>
      <c r="F10809" s="73">
        <v>0.83333333333333337</v>
      </c>
      <c r="G10809" s="73">
        <v>0</v>
      </c>
      <c r="H10809" s="73">
        <v>0</v>
      </c>
      <c r="I10809" s="73">
        <v>0</v>
      </c>
      <c r="J10809" s="272" t="s">
        <v>4231</v>
      </c>
      <c r="AL10809" s="144">
        <v>0.83333333333333337</v>
      </c>
      <c r="AM10809" s="144">
        <v>0</v>
      </c>
      <c r="AN10809" s="144">
        <v>0</v>
      </c>
      <c r="AO10809" s="145">
        <v>0</v>
      </c>
    </row>
    <row r="10810" spans="2:41" ht="14.5" hidden="1" x14ac:dyDescent="0.35">
      <c r="B10810" s="45" t="s">
        <v>3314</v>
      </c>
      <c r="C10810" s="54">
        <v>911911</v>
      </c>
      <c r="D10810" s="54">
        <v>911911</v>
      </c>
      <c r="E10810" s="60" t="s">
        <v>3238</v>
      </c>
      <c r="F10810" s="73">
        <v>0.83333333333333337</v>
      </c>
      <c r="G10810" s="73">
        <v>0</v>
      </c>
      <c r="H10810" s="73">
        <v>0</v>
      </c>
      <c r="I10810" s="73">
        <v>0</v>
      </c>
      <c r="J10810" s="272" t="s">
        <v>4231</v>
      </c>
      <c r="AL10810" s="144">
        <v>0.83333333333333337</v>
      </c>
      <c r="AM10810" s="144">
        <v>0</v>
      </c>
      <c r="AN10810" s="144">
        <v>0</v>
      </c>
      <c r="AO10810" s="145">
        <v>0</v>
      </c>
    </row>
    <row r="10811" spans="2:41" ht="14.5" hidden="1" x14ac:dyDescent="0.35">
      <c r="B10811" s="45" t="s">
        <v>3314</v>
      </c>
      <c r="C10811" s="54">
        <v>912138</v>
      </c>
      <c r="D10811" s="54">
        <v>912138</v>
      </c>
      <c r="E10811" s="60" t="s">
        <v>3238</v>
      </c>
      <c r="F10811" s="73">
        <v>0.83333333333333337</v>
      </c>
      <c r="G10811" s="73">
        <v>0</v>
      </c>
      <c r="H10811" s="73">
        <v>0</v>
      </c>
      <c r="I10811" s="73">
        <v>0</v>
      </c>
      <c r="J10811" s="272" t="s">
        <v>4231</v>
      </c>
      <c r="AL10811" s="144">
        <v>0.83333333333333337</v>
      </c>
      <c r="AM10811" s="144">
        <v>0</v>
      </c>
      <c r="AN10811" s="144">
        <v>0</v>
      </c>
      <c r="AO10811" s="145">
        <v>0</v>
      </c>
    </row>
    <row r="10812" spans="2:41" ht="14.5" hidden="1" x14ac:dyDescent="0.35">
      <c r="B10812" s="45" t="s">
        <v>3314</v>
      </c>
      <c r="C10812" s="54">
        <v>912151</v>
      </c>
      <c r="D10812" s="54">
        <v>912151</v>
      </c>
      <c r="E10812" s="60" t="s">
        <v>3238</v>
      </c>
      <c r="F10812" s="73">
        <v>0.83333333333333337</v>
      </c>
      <c r="G10812" s="73">
        <v>0</v>
      </c>
      <c r="H10812" s="73">
        <v>0</v>
      </c>
      <c r="I10812" s="73">
        <v>0</v>
      </c>
      <c r="J10812" s="272" t="s">
        <v>4231</v>
      </c>
      <c r="AL10812" s="144">
        <v>0.83333333333333337</v>
      </c>
      <c r="AM10812" s="144">
        <v>0</v>
      </c>
      <c r="AN10812" s="144">
        <v>0</v>
      </c>
      <c r="AO10812" s="145">
        <v>0</v>
      </c>
    </row>
    <row r="10813" spans="2:41" ht="14.5" hidden="1" x14ac:dyDescent="0.35">
      <c r="B10813" s="45" t="s">
        <v>3314</v>
      </c>
      <c r="C10813" s="54">
        <v>912206</v>
      </c>
      <c r="D10813" s="54">
        <v>912206</v>
      </c>
      <c r="E10813" s="60" t="s">
        <v>3238</v>
      </c>
      <c r="F10813" s="73">
        <v>0.83333333333333337</v>
      </c>
      <c r="G10813" s="73">
        <v>0</v>
      </c>
      <c r="H10813" s="73">
        <v>0</v>
      </c>
      <c r="I10813" s="73">
        <v>0</v>
      </c>
      <c r="J10813" s="272" t="s">
        <v>4231</v>
      </c>
      <c r="AL10813" s="144">
        <v>0.83333333333333337</v>
      </c>
      <c r="AM10813" s="144">
        <v>0</v>
      </c>
      <c r="AN10813" s="144">
        <v>0</v>
      </c>
      <c r="AO10813" s="145">
        <v>0</v>
      </c>
    </row>
    <row r="10814" spans="2:41" ht="14.5" hidden="1" x14ac:dyDescent="0.35">
      <c r="B10814" s="45" t="s">
        <v>3314</v>
      </c>
      <c r="C10814" s="54">
        <v>912208</v>
      </c>
      <c r="D10814" s="54">
        <v>912208</v>
      </c>
      <c r="E10814" s="60" t="s">
        <v>3238</v>
      </c>
      <c r="F10814" s="73">
        <v>0.83333333333333337</v>
      </c>
      <c r="G10814" s="73">
        <v>0</v>
      </c>
      <c r="H10814" s="73">
        <v>0</v>
      </c>
      <c r="I10814" s="73">
        <v>0</v>
      </c>
      <c r="J10814" s="272" t="s">
        <v>4231</v>
      </c>
      <c r="AL10814" s="144">
        <v>0.83333333333333337</v>
      </c>
      <c r="AM10814" s="144">
        <v>0</v>
      </c>
      <c r="AN10814" s="144">
        <v>0</v>
      </c>
      <c r="AO10814" s="145">
        <v>0</v>
      </c>
    </row>
    <row r="10815" spans="2:41" ht="14.5" hidden="1" x14ac:dyDescent="0.35">
      <c r="B10815" s="45" t="s">
        <v>3314</v>
      </c>
      <c r="C10815" s="54">
        <v>912253</v>
      </c>
      <c r="D10815" s="54">
        <v>912253</v>
      </c>
      <c r="E10815" s="60" t="s">
        <v>3238</v>
      </c>
      <c r="F10815" s="73">
        <v>0.83333333333333337</v>
      </c>
      <c r="G10815" s="73">
        <v>0</v>
      </c>
      <c r="H10815" s="73">
        <v>0</v>
      </c>
      <c r="I10815" s="73">
        <v>0</v>
      </c>
      <c r="J10815" s="272" t="s">
        <v>4231</v>
      </c>
      <c r="AL10815" s="144">
        <v>0.83333333333333337</v>
      </c>
      <c r="AM10815" s="144">
        <v>0</v>
      </c>
      <c r="AN10815" s="144">
        <v>0</v>
      </c>
      <c r="AO10815" s="145">
        <v>0</v>
      </c>
    </row>
    <row r="10816" spans="2:41" ht="14.5" hidden="1" x14ac:dyDescent="0.35">
      <c r="B10816" s="45" t="s">
        <v>3314</v>
      </c>
      <c r="C10816" s="54">
        <v>912274</v>
      </c>
      <c r="D10816" s="54">
        <v>912274</v>
      </c>
      <c r="E10816" s="60" t="s">
        <v>3238</v>
      </c>
      <c r="F10816" s="73">
        <v>0.83333333333333337</v>
      </c>
      <c r="G10816" s="73">
        <v>0</v>
      </c>
      <c r="H10816" s="73">
        <v>0</v>
      </c>
      <c r="I10816" s="73">
        <v>0</v>
      </c>
      <c r="J10816" s="272" t="s">
        <v>4231</v>
      </c>
      <c r="AL10816" s="144">
        <v>0.83333333333333337</v>
      </c>
      <c r="AM10816" s="144">
        <v>0</v>
      </c>
      <c r="AN10816" s="144">
        <v>0</v>
      </c>
      <c r="AO10816" s="145">
        <v>0</v>
      </c>
    </row>
    <row r="10817" spans="2:41" ht="14.5" hidden="1" x14ac:dyDescent="0.35">
      <c r="B10817" s="45" t="s">
        <v>3314</v>
      </c>
      <c r="C10817" s="54">
        <v>912277</v>
      </c>
      <c r="D10817" s="54">
        <v>912277</v>
      </c>
      <c r="E10817" s="60" t="s">
        <v>3238</v>
      </c>
      <c r="F10817" s="73">
        <v>0.83333333333333337</v>
      </c>
      <c r="G10817" s="73">
        <v>0</v>
      </c>
      <c r="H10817" s="73">
        <v>0</v>
      </c>
      <c r="I10817" s="73">
        <v>0</v>
      </c>
      <c r="J10817" s="272" t="s">
        <v>4231</v>
      </c>
      <c r="AL10817" s="144">
        <v>0.83333333333333337</v>
      </c>
      <c r="AM10817" s="144">
        <v>0</v>
      </c>
      <c r="AN10817" s="144">
        <v>0</v>
      </c>
      <c r="AO10817" s="145">
        <v>0</v>
      </c>
    </row>
    <row r="10818" spans="2:41" ht="14.5" hidden="1" x14ac:dyDescent="0.35">
      <c r="B10818" s="45" t="s">
        <v>3314</v>
      </c>
      <c r="C10818" s="54">
        <v>913041</v>
      </c>
      <c r="D10818" s="54">
        <v>913041</v>
      </c>
      <c r="E10818" s="60" t="s">
        <v>3238</v>
      </c>
      <c r="F10818" s="73">
        <v>0.83333333333333337</v>
      </c>
      <c r="G10818" s="73">
        <v>0</v>
      </c>
      <c r="H10818" s="73">
        <v>0</v>
      </c>
      <c r="I10818" s="73">
        <v>0</v>
      </c>
      <c r="J10818" s="272" t="s">
        <v>4231</v>
      </c>
      <c r="AL10818" s="144">
        <v>0.83333333333333337</v>
      </c>
      <c r="AM10818" s="144">
        <v>0</v>
      </c>
      <c r="AN10818" s="144">
        <v>0</v>
      </c>
      <c r="AO10818" s="145">
        <v>0</v>
      </c>
    </row>
    <row r="10819" spans="2:41" ht="14.5" hidden="1" x14ac:dyDescent="0.35">
      <c r="B10819" s="45" t="s">
        <v>3314</v>
      </c>
      <c r="C10819" s="54">
        <v>913043</v>
      </c>
      <c r="D10819" s="54">
        <v>913043</v>
      </c>
      <c r="E10819" s="60" t="s">
        <v>3238</v>
      </c>
      <c r="F10819" s="73">
        <v>0.83333333333333337</v>
      </c>
      <c r="G10819" s="73">
        <v>0</v>
      </c>
      <c r="H10819" s="73">
        <v>0</v>
      </c>
      <c r="I10819" s="73">
        <v>0</v>
      </c>
      <c r="J10819" s="272" t="s">
        <v>4231</v>
      </c>
      <c r="AL10819" s="144">
        <v>0.83333333333333337</v>
      </c>
      <c r="AM10819" s="144">
        <v>0</v>
      </c>
      <c r="AN10819" s="144">
        <v>0</v>
      </c>
      <c r="AO10819" s="145">
        <v>0</v>
      </c>
    </row>
    <row r="10820" spans="2:41" ht="14.5" hidden="1" x14ac:dyDescent="0.35">
      <c r="B10820" s="45" t="s">
        <v>3314</v>
      </c>
      <c r="C10820" s="54">
        <v>913045</v>
      </c>
      <c r="D10820" s="54">
        <v>913045</v>
      </c>
      <c r="E10820" s="60" t="s">
        <v>3238</v>
      </c>
      <c r="F10820" s="73">
        <v>0.83333333333333337</v>
      </c>
      <c r="G10820" s="73">
        <v>0</v>
      </c>
      <c r="H10820" s="73">
        <v>0</v>
      </c>
      <c r="I10820" s="73">
        <v>0</v>
      </c>
      <c r="J10820" s="272" t="s">
        <v>4231</v>
      </c>
      <c r="AL10820" s="144">
        <v>0.83333333333333337</v>
      </c>
      <c r="AM10820" s="144">
        <v>0</v>
      </c>
      <c r="AN10820" s="144">
        <v>0</v>
      </c>
      <c r="AO10820" s="145">
        <v>0</v>
      </c>
    </row>
    <row r="10821" spans="2:41" ht="14.5" hidden="1" x14ac:dyDescent="0.35">
      <c r="B10821" s="45" t="s">
        <v>3314</v>
      </c>
      <c r="C10821" s="54">
        <v>913056</v>
      </c>
      <c r="D10821" s="54">
        <v>913056</v>
      </c>
      <c r="E10821" s="60" t="s">
        <v>3238</v>
      </c>
      <c r="F10821" s="73">
        <v>0.83333333333333337</v>
      </c>
      <c r="G10821" s="73">
        <v>0</v>
      </c>
      <c r="H10821" s="73">
        <v>0</v>
      </c>
      <c r="I10821" s="73">
        <v>0</v>
      </c>
      <c r="J10821" s="272" t="s">
        <v>4231</v>
      </c>
      <c r="AL10821" s="144">
        <v>0.83333333333333337</v>
      </c>
      <c r="AM10821" s="144">
        <v>0</v>
      </c>
      <c r="AN10821" s="144">
        <v>0</v>
      </c>
      <c r="AO10821" s="145">
        <v>0</v>
      </c>
    </row>
    <row r="10822" spans="2:41" ht="14.5" hidden="1" x14ac:dyDescent="0.35">
      <c r="B10822" s="45" t="s">
        <v>3314</v>
      </c>
      <c r="C10822" s="54">
        <v>913074</v>
      </c>
      <c r="D10822" s="54">
        <v>913074</v>
      </c>
      <c r="E10822" s="60" t="s">
        <v>3238</v>
      </c>
      <c r="F10822" s="73">
        <v>0.83333333333333337</v>
      </c>
      <c r="G10822" s="73">
        <v>0</v>
      </c>
      <c r="H10822" s="73">
        <v>0</v>
      </c>
      <c r="I10822" s="73">
        <v>0</v>
      </c>
      <c r="J10822" s="272" t="s">
        <v>4231</v>
      </c>
      <c r="AL10822" s="144">
        <v>0.83333333333333337</v>
      </c>
      <c r="AM10822" s="144">
        <v>0</v>
      </c>
      <c r="AN10822" s="144">
        <v>0</v>
      </c>
      <c r="AO10822" s="145">
        <v>0</v>
      </c>
    </row>
    <row r="10823" spans="2:41" ht="14.5" hidden="1" x14ac:dyDescent="0.35">
      <c r="B10823" s="45" t="s">
        <v>3314</v>
      </c>
      <c r="C10823" s="54">
        <v>913108</v>
      </c>
      <c r="D10823" s="54">
        <v>913108</v>
      </c>
      <c r="E10823" s="60" t="s">
        <v>3238</v>
      </c>
      <c r="F10823" s="73">
        <v>0.83333333333333337</v>
      </c>
      <c r="G10823" s="73">
        <v>0</v>
      </c>
      <c r="H10823" s="73">
        <v>0</v>
      </c>
      <c r="I10823" s="73">
        <v>0</v>
      </c>
      <c r="J10823" s="272" t="s">
        <v>4231</v>
      </c>
      <c r="AL10823" s="144">
        <v>0.83333333333333337</v>
      </c>
      <c r="AM10823" s="144">
        <v>0</v>
      </c>
      <c r="AN10823" s="144">
        <v>0</v>
      </c>
      <c r="AO10823" s="145">
        <v>0</v>
      </c>
    </row>
    <row r="10824" spans="2:41" ht="14.5" hidden="1" x14ac:dyDescent="0.35">
      <c r="B10824" s="45" t="s">
        <v>3314</v>
      </c>
      <c r="C10824" s="54">
        <v>913227</v>
      </c>
      <c r="D10824" s="54">
        <v>913227</v>
      </c>
      <c r="E10824" s="60" t="s">
        <v>3238</v>
      </c>
      <c r="F10824" s="73">
        <v>0.83333333333333337</v>
      </c>
      <c r="G10824" s="73">
        <v>0</v>
      </c>
      <c r="H10824" s="73">
        <v>0</v>
      </c>
      <c r="I10824" s="73">
        <v>0</v>
      </c>
      <c r="J10824" s="272" t="s">
        <v>4231</v>
      </c>
      <c r="AL10824" s="144">
        <v>0.83333333333333337</v>
      </c>
      <c r="AM10824" s="144">
        <v>0</v>
      </c>
      <c r="AN10824" s="144">
        <v>0</v>
      </c>
      <c r="AO10824" s="145">
        <v>0</v>
      </c>
    </row>
    <row r="10825" spans="2:41" ht="14.5" hidden="1" x14ac:dyDescent="0.35">
      <c r="B10825" s="45" t="s">
        <v>3314</v>
      </c>
      <c r="C10825" s="54">
        <v>913239</v>
      </c>
      <c r="D10825" s="54">
        <v>913239</v>
      </c>
      <c r="E10825" s="60" t="s">
        <v>3238</v>
      </c>
      <c r="F10825" s="73">
        <v>0.83333333333333337</v>
      </c>
      <c r="G10825" s="73">
        <v>0</v>
      </c>
      <c r="H10825" s="73">
        <v>0</v>
      </c>
      <c r="I10825" s="73">
        <v>0</v>
      </c>
      <c r="J10825" s="272" t="s">
        <v>4231</v>
      </c>
      <c r="AL10825" s="144">
        <v>0.83333333333333337</v>
      </c>
      <c r="AM10825" s="144">
        <v>0</v>
      </c>
      <c r="AN10825" s="144">
        <v>0</v>
      </c>
      <c r="AO10825" s="145">
        <v>0</v>
      </c>
    </row>
    <row r="10826" spans="2:41" ht="14.5" hidden="1" x14ac:dyDescent="0.35">
      <c r="B10826" s="45" t="s">
        <v>3314</v>
      </c>
      <c r="C10826" s="54">
        <v>913241</v>
      </c>
      <c r="D10826" s="54">
        <v>913241</v>
      </c>
      <c r="E10826" s="60" t="s">
        <v>3238</v>
      </c>
      <c r="F10826" s="73">
        <v>0.83333333333333337</v>
      </c>
      <c r="G10826" s="73">
        <v>0</v>
      </c>
      <c r="H10826" s="73">
        <v>0</v>
      </c>
      <c r="I10826" s="73">
        <v>0</v>
      </c>
      <c r="J10826" s="272" t="s">
        <v>4231</v>
      </c>
      <c r="AL10826" s="144">
        <v>0.83333333333333337</v>
      </c>
      <c r="AM10826" s="144">
        <v>0</v>
      </c>
      <c r="AN10826" s="144">
        <v>0</v>
      </c>
      <c r="AO10826" s="145">
        <v>0</v>
      </c>
    </row>
    <row r="10827" spans="2:41" ht="14.5" hidden="1" x14ac:dyDescent="0.35">
      <c r="B10827" s="45" t="s">
        <v>3314</v>
      </c>
      <c r="C10827" s="54">
        <v>913250</v>
      </c>
      <c r="D10827" s="54">
        <v>913250</v>
      </c>
      <c r="E10827" s="60" t="s">
        <v>3238</v>
      </c>
      <c r="F10827" s="73">
        <v>0.83333333333333337</v>
      </c>
      <c r="G10827" s="73">
        <v>0</v>
      </c>
      <c r="H10827" s="73">
        <v>0</v>
      </c>
      <c r="I10827" s="73">
        <v>0</v>
      </c>
      <c r="J10827" s="272" t="s">
        <v>4231</v>
      </c>
      <c r="AL10827" s="144">
        <v>0.83333333333333337</v>
      </c>
      <c r="AM10827" s="144">
        <v>0</v>
      </c>
      <c r="AN10827" s="144">
        <v>0</v>
      </c>
      <c r="AO10827" s="145">
        <v>0</v>
      </c>
    </row>
    <row r="10828" spans="2:41" ht="14.5" hidden="1" x14ac:dyDescent="0.35">
      <c r="B10828" s="45" t="s">
        <v>3314</v>
      </c>
      <c r="C10828" s="54">
        <v>913287</v>
      </c>
      <c r="D10828" s="54">
        <v>913288</v>
      </c>
      <c r="E10828" s="60" t="s">
        <v>3238</v>
      </c>
      <c r="F10828" s="73">
        <v>0.83333333333333337</v>
      </c>
      <c r="G10828" s="73">
        <v>0</v>
      </c>
      <c r="H10828" s="73">
        <v>0</v>
      </c>
      <c r="I10828" s="73">
        <v>0</v>
      </c>
      <c r="J10828" s="272" t="s">
        <v>4231</v>
      </c>
      <c r="AL10828" s="144">
        <v>0.83333333333333337</v>
      </c>
      <c r="AM10828" s="144">
        <v>0</v>
      </c>
      <c r="AN10828" s="144">
        <v>0</v>
      </c>
      <c r="AO10828" s="145">
        <v>0</v>
      </c>
    </row>
    <row r="10829" spans="2:41" ht="14.5" hidden="1" x14ac:dyDescent="0.35">
      <c r="B10829" s="45" t="s">
        <v>3314</v>
      </c>
      <c r="C10829" s="54">
        <v>913290</v>
      </c>
      <c r="D10829" s="54">
        <v>913290</v>
      </c>
      <c r="E10829" s="60" t="s">
        <v>3238</v>
      </c>
      <c r="F10829" s="73">
        <v>0.83333333333333337</v>
      </c>
      <c r="G10829" s="73">
        <v>0</v>
      </c>
      <c r="H10829" s="73">
        <v>0</v>
      </c>
      <c r="I10829" s="73">
        <v>0</v>
      </c>
      <c r="J10829" s="272" t="s">
        <v>4231</v>
      </c>
      <c r="AL10829" s="144">
        <v>0.83333333333333337</v>
      </c>
      <c r="AM10829" s="144">
        <v>0</v>
      </c>
      <c r="AN10829" s="144">
        <v>0</v>
      </c>
      <c r="AO10829" s="145">
        <v>0</v>
      </c>
    </row>
    <row r="10830" spans="2:41" ht="14.5" hidden="1" x14ac:dyDescent="0.35">
      <c r="B10830" s="45" t="s">
        <v>3314</v>
      </c>
      <c r="C10830" s="54">
        <v>913294</v>
      </c>
      <c r="D10830" s="54">
        <v>913294</v>
      </c>
      <c r="E10830" s="60" t="s">
        <v>3238</v>
      </c>
      <c r="F10830" s="73">
        <v>0.83333333333333337</v>
      </c>
      <c r="G10830" s="73">
        <v>0</v>
      </c>
      <c r="H10830" s="73">
        <v>0</v>
      </c>
      <c r="I10830" s="73">
        <v>0</v>
      </c>
      <c r="J10830" s="272" t="s">
        <v>4231</v>
      </c>
      <c r="AL10830" s="144">
        <v>0.83333333333333337</v>
      </c>
      <c r="AM10830" s="144">
        <v>0</v>
      </c>
      <c r="AN10830" s="144">
        <v>0</v>
      </c>
      <c r="AO10830" s="145">
        <v>0</v>
      </c>
    </row>
    <row r="10831" spans="2:41" ht="14.5" hidden="1" x14ac:dyDescent="0.35">
      <c r="B10831" s="45" t="s">
        <v>3314</v>
      </c>
      <c r="C10831" s="54">
        <v>913300</v>
      </c>
      <c r="D10831" s="54">
        <v>913300</v>
      </c>
      <c r="E10831" s="60" t="s">
        <v>3238</v>
      </c>
      <c r="F10831" s="73">
        <v>0.83333333333333337</v>
      </c>
      <c r="G10831" s="73">
        <v>0</v>
      </c>
      <c r="H10831" s="73">
        <v>0</v>
      </c>
      <c r="I10831" s="73">
        <v>0</v>
      </c>
      <c r="J10831" s="272" t="s">
        <v>4231</v>
      </c>
      <c r="AL10831" s="144">
        <v>0.83333333333333337</v>
      </c>
      <c r="AM10831" s="144">
        <v>0</v>
      </c>
      <c r="AN10831" s="144">
        <v>0</v>
      </c>
      <c r="AO10831" s="145">
        <v>0</v>
      </c>
    </row>
    <row r="10832" spans="2:41" ht="14.5" hidden="1" x14ac:dyDescent="0.35">
      <c r="B10832" s="45" t="s">
        <v>3314</v>
      </c>
      <c r="C10832" s="54">
        <v>913439</v>
      </c>
      <c r="D10832" s="54">
        <v>913439</v>
      </c>
      <c r="E10832" s="60" t="s">
        <v>3238</v>
      </c>
      <c r="F10832" s="73">
        <v>0.83333333333333337</v>
      </c>
      <c r="G10832" s="73">
        <v>0</v>
      </c>
      <c r="H10832" s="73">
        <v>0</v>
      </c>
      <c r="I10832" s="73">
        <v>0</v>
      </c>
      <c r="J10832" s="272" t="s">
        <v>4231</v>
      </c>
      <c r="AL10832" s="144">
        <v>0.83333333333333337</v>
      </c>
      <c r="AM10832" s="144">
        <v>0</v>
      </c>
      <c r="AN10832" s="144">
        <v>0</v>
      </c>
      <c r="AO10832" s="145">
        <v>0</v>
      </c>
    </row>
    <row r="10833" spans="2:41" ht="14.5" hidden="1" x14ac:dyDescent="0.35">
      <c r="B10833" s="45" t="s">
        <v>3314</v>
      </c>
      <c r="C10833" s="54">
        <v>913448</v>
      </c>
      <c r="D10833" s="54">
        <v>913448</v>
      </c>
      <c r="E10833" s="60" t="s">
        <v>3238</v>
      </c>
      <c r="F10833" s="73">
        <v>0.83333333333333337</v>
      </c>
      <c r="G10833" s="73">
        <v>0</v>
      </c>
      <c r="H10833" s="73">
        <v>0</v>
      </c>
      <c r="I10833" s="73">
        <v>0</v>
      </c>
      <c r="J10833" s="272" t="s">
        <v>4231</v>
      </c>
      <c r="AL10833" s="144">
        <v>0.83333333333333337</v>
      </c>
      <c r="AM10833" s="144">
        <v>0</v>
      </c>
      <c r="AN10833" s="144">
        <v>0</v>
      </c>
      <c r="AO10833" s="145">
        <v>0</v>
      </c>
    </row>
    <row r="10834" spans="2:41" ht="14.5" hidden="1" x14ac:dyDescent="0.35">
      <c r="B10834" s="45" t="s">
        <v>3314</v>
      </c>
      <c r="C10834" s="54">
        <v>913454</v>
      </c>
      <c r="D10834" s="54">
        <v>913454</v>
      </c>
      <c r="E10834" s="60" t="s">
        <v>3238</v>
      </c>
      <c r="F10834" s="73">
        <v>0.83333333333333337</v>
      </c>
      <c r="G10834" s="73">
        <v>0</v>
      </c>
      <c r="H10834" s="73">
        <v>0</v>
      </c>
      <c r="I10834" s="73">
        <v>0</v>
      </c>
      <c r="J10834" s="272" t="s">
        <v>4231</v>
      </c>
      <c r="AL10834" s="144">
        <v>0.83333333333333337</v>
      </c>
      <c r="AM10834" s="144">
        <v>0</v>
      </c>
      <c r="AN10834" s="144">
        <v>0</v>
      </c>
      <c r="AO10834" s="145">
        <v>0</v>
      </c>
    </row>
    <row r="10835" spans="2:41" ht="14.5" hidden="1" x14ac:dyDescent="0.35">
      <c r="B10835" s="45" t="s">
        <v>3314</v>
      </c>
      <c r="C10835" s="54">
        <v>913457</v>
      </c>
      <c r="D10835" s="54">
        <v>913457</v>
      </c>
      <c r="E10835" s="60" t="s">
        <v>3238</v>
      </c>
      <c r="F10835" s="73">
        <v>0.83333333333333337</v>
      </c>
      <c r="G10835" s="73">
        <v>0</v>
      </c>
      <c r="H10835" s="73">
        <v>0</v>
      </c>
      <c r="I10835" s="73">
        <v>0</v>
      </c>
      <c r="J10835" s="272" t="s">
        <v>4231</v>
      </c>
      <c r="AL10835" s="144">
        <v>0.83333333333333337</v>
      </c>
      <c r="AM10835" s="144">
        <v>0</v>
      </c>
      <c r="AN10835" s="144">
        <v>0</v>
      </c>
      <c r="AO10835" s="145">
        <v>0</v>
      </c>
    </row>
    <row r="10836" spans="2:41" ht="14.5" hidden="1" x14ac:dyDescent="0.35">
      <c r="B10836" s="45" t="s">
        <v>3314</v>
      </c>
      <c r="C10836" s="54">
        <v>913474</v>
      </c>
      <c r="D10836" s="54">
        <v>913474</v>
      </c>
      <c r="E10836" s="60" t="s">
        <v>3238</v>
      </c>
      <c r="F10836" s="73">
        <v>0.83333333333333337</v>
      </c>
      <c r="G10836" s="73">
        <v>0</v>
      </c>
      <c r="H10836" s="73">
        <v>0</v>
      </c>
      <c r="I10836" s="73">
        <v>0</v>
      </c>
      <c r="J10836" s="272" t="s">
        <v>4231</v>
      </c>
      <c r="AL10836" s="144">
        <v>0.83333333333333337</v>
      </c>
      <c r="AM10836" s="144">
        <v>0</v>
      </c>
      <c r="AN10836" s="144">
        <v>0</v>
      </c>
      <c r="AO10836" s="145">
        <v>0</v>
      </c>
    </row>
    <row r="10837" spans="2:41" ht="14.5" hidden="1" x14ac:dyDescent="0.35">
      <c r="B10837" s="45" t="s">
        <v>3314</v>
      </c>
      <c r="C10837" s="54">
        <v>913478</v>
      </c>
      <c r="D10837" s="54">
        <v>913478</v>
      </c>
      <c r="E10837" s="60" t="s">
        <v>3238</v>
      </c>
      <c r="F10837" s="73">
        <v>0.83333333333333337</v>
      </c>
      <c r="G10837" s="73">
        <v>0</v>
      </c>
      <c r="H10837" s="73">
        <v>0</v>
      </c>
      <c r="I10837" s="73">
        <v>0</v>
      </c>
      <c r="J10837" s="272" t="s">
        <v>4231</v>
      </c>
      <c r="AL10837" s="144">
        <v>0.83333333333333337</v>
      </c>
      <c r="AM10837" s="144">
        <v>0</v>
      </c>
      <c r="AN10837" s="144">
        <v>0</v>
      </c>
      <c r="AO10837" s="145">
        <v>0</v>
      </c>
    </row>
    <row r="10838" spans="2:41" ht="14.5" hidden="1" x14ac:dyDescent="0.35">
      <c r="B10838" s="45" t="s">
        <v>3314</v>
      </c>
      <c r="C10838" s="54">
        <v>913486</v>
      </c>
      <c r="D10838" s="54">
        <v>913486</v>
      </c>
      <c r="E10838" s="60" t="s">
        <v>3238</v>
      </c>
      <c r="F10838" s="73">
        <v>0.83333333333333337</v>
      </c>
      <c r="G10838" s="73">
        <v>0</v>
      </c>
      <c r="H10838" s="73">
        <v>0</v>
      </c>
      <c r="I10838" s="73">
        <v>0</v>
      </c>
      <c r="J10838" s="272" t="s">
        <v>4231</v>
      </c>
      <c r="AL10838" s="144">
        <v>0.83333333333333337</v>
      </c>
      <c r="AM10838" s="144">
        <v>0</v>
      </c>
      <c r="AN10838" s="144">
        <v>0</v>
      </c>
      <c r="AO10838" s="145">
        <v>0</v>
      </c>
    </row>
    <row r="10839" spans="2:41" ht="14.5" hidden="1" x14ac:dyDescent="0.35">
      <c r="B10839" s="45" t="s">
        <v>3314</v>
      </c>
      <c r="C10839" s="54">
        <v>913524</v>
      </c>
      <c r="D10839" s="54">
        <v>913524</v>
      </c>
      <c r="E10839" s="60" t="s">
        <v>3238</v>
      </c>
      <c r="F10839" s="73">
        <v>0.83333333333333337</v>
      </c>
      <c r="G10839" s="73">
        <v>0</v>
      </c>
      <c r="H10839" s="73">
        <v>0</v>
      </c>
      <c r="I10839" s="73">
        <v>0</v>
      </c>
      <c r="J10839" s="272" t="s">
        <v>4231</v>
      </c>
      <c r="AL10839" s="144">
        <v>0.83333333333333337</v>
      </c>
      <c r="AM10839" s="144">
        <v>0</v>
      </c>
      <c r="AN10839" s="144">
        <v>0</v>
      </c>
      <c r="AO10839" s="145">
        <v>0</v>
      </c>
    </row>
    <row r="10840" spans="2:41" ht="14.5" hidden="1" x14ac:dyDescent="0.35">
      <c r="B10840" s="45" t="s">
        <v>3314</v>
      </c>
      <c r="C10840" s="54">
        <v>913532</v>
      </c>
      <c r="D10840" s="54">
        <v>913532</v>
      </c>
      <c r="E10840" s="60" t="s">
        <v>3238</v>
      </c>
      <c r="F10840" s="73">
        <v>0.83333333333333337</v>
      </c>
      <c r="G10840" s="73">
        <v>0</v>
      </c>
      <c r="H10840" s="73">
        <v>0</v>
      </c>
      <c r="I10840" s="73">
        <v>0</v>
      </c>
      <c r="J10840" s="272" t="s">
        <v>4231</v>
      </c>
      <c r="AL10840" s="144">
        <v>0.83333333333333337</v>
      </c>
      <c r="AM10840" s="144">
        <v>0</v>
      </c>
      <c r="AN10840" s="144">
        <v>0</v>
      </c>
      <c r="AO10840" s="145">
        <v>0</v>
      </c>
    </row>
    <row r="10841" spans="2:41" ht="14.5" hidden="1" x14ac:dyDescent="0.35">
      <c r="B10841" s="45" t="s">
        <v>3314</v>
      </c>
      <c r="C10841" s="54">
        <v>913565</v>
      </c>
      <c r="D10841" s="54">
        <v>913565</v>
      </c>
      <c r="E10841" s="60" t="s">
        <v>3238</v>
      </c>
      <c r="F10841" s="73">
        <v>0.83333333333333337</v>
      </c>
      <c r="G10841" s="73">
        <v>0</v>
      </c>
      <c r="H10841" s="73">
        <v>0</v>
      </c>
      <c r="I10841" s="73">
        <v>0</v>
      </c>
      <c r="J10841" s="272" t="s">
        <v>4231</v>
      </c>
      <c r="AL10841" s="144">
        <v>0.83333333333333337</v>
      </c>
      <c r="AM10841" s="144">
        <v>0</v>
      </c>
      <c r="AN10841" s="144">
        <v>0</v>
      </c>
      <c r="AO10841" s="145">
        <v>0</v>
      </c>
    </row>
    <row r="10842" spans="2:41" ht="14.5" hidden="1" x14ac:dyDescent="0.35">
      <c r="B10842" s="45" t="s">
        <v>3314</v>
      </c>
      <c r="C10842" s="54">
        <v>913577</v>
      </c>
      <c r="D10842" s="54">
        <v>913578</v>
      </c>
      <c r="E10842" s="60" t="s">
        <v>3238</v>
      </c>
      <c r="F10842" s="73">
        <v>0.83333333333333337</v>
      </c>
      <c r="G10842" s="73">
        <v>0</v>
      </c>
      <c r="H10842" s="73">
        <v>0</v>
      </c>
      <c r="I10842" s="73">
        <v>0</v>
      </c>
      <c r="J10842" s="272" t="s">
        <v>4231</v>
      </c>
      <c r="AL10842" s="144">
        <v>0.83333333333333337</v>
      </c>
      <c r="AM10842" s="144">
        <v>0</v>
      </c>
      <c r="AN10842" s="144">
        <v>0</v>
      </c>
      <c r="AO10842" s="145">
        <v>0</v>
      </c>
    </row>
    <row r="10843" spans="2:41" ht="14.5" hidden="1" x14ac:dyDescent="0.35">
      <c r="B10843" s="45" t="s">
        <v>3314</v>
      </c>
      <c r="C10843" s="54">
        <v>913627</v>
      </c>
      <c r="D10843" s="54">
        <v>913627</v>
      </c>
      <c r="E10843" s="60" t="s">
        <v>3238</v>
      </c>
      <c r="F10843" s="73">
        <v>0.83333333333333337</v>
      </c>
      <c r="G10843" s="73">
        <v>0</v>
      </c>
      <c r="H10843" s="73">
        <v>0</v>
      </c>
      <c r="I10843" s="73">
        <v>0</v>
      </c>
      <c r="J10843" s="272" t="s">
        <v>4231</v>
      </c>
      <c r="AL10843" s="144">
        <v>0.83333333333333337</v>
      </c>
      <c r="AM10843" s="144">
        <v>0</v>
      </c>
      <c r="AN10843" s="144">
        <v>0</v>
      </c>
      <c r="AO10843" s="145">
        <v>0</v>
      </c>
    </row>
    <row r="10844" spans="2:41" ht="14.5" hidden="1" x14ac:dyDescent="0.35">
      <c r="B10844" s="45" t="s">
        <v>3314</v>
      </c>
      <c r="C10844" s="54">
        <v>913667</v>
      </c>
      <c r="D10844" s="54">
        <v>913667</v>
      </c>
      <c r="E10844" s="60" t="s">
        <v>3238</v>
      </c>
      <c r="F10844" s="73">
        <v>0.83333333333333337</v>
      </c>
      <c r="G10844" s="73">
        <v>0</v>
      </c>
      <c r="H10844" s="73">
        <v>0</v>
      </c>
      <c r="I10844" s="73">
        <v>0</v>
      </c>
      <c r="J10844" s="272" t="s">
        <v>4231</v>
      </c>
      <c r="AL10844" s="144">
        <v>0.83333333333333337</v>
      </c>
      <c r="AM10844" s="144">
        <v>0</v>
      </c>
      <c r="AN10844" s="144">
        <v>0</v>
      </c>
      <c r="AO10844" s="145">
        <v>0</v>
      </c>
    </row>
    <row r="10845" spans="2:41" ht="14.5" hidden="1" x14ac:dyDescent="0.35">
      <c r="B10845" s="45" t="s">
        <v>3314</v>
      </c>
      <c r="C10845" s="54">
        <v>913738</v>
      </c>
      <c r="D10845" s="54">
        <v>913738</v>
      </c>
      <c r="E10845" s="60" t="s">
        <v>3238</v>
      </c>
      <c r="F10845" s="73">
        <v>0.83333333333333337</v>
      </c>
      <c r="G10845" s="73">
        <v>0</v>
      </c>
      <c r="H10845" s="73">
        <v>0</v>
      </c>
      <c r="I10845" s="73">
        <v>0</v>
      </c>
      <c r="J10845" s="272" t="s">
        <v>4231</v>
      </c>
      <c r="AL10845" s="144">
        <v>0.83333333333333337</v>
      </c>
      <c r="AM10845" s="144">
        <v>0</v>
      </c>
      <c r="AN10845" s="144">
        <v>0</v>
      </c>
      <c r="AO10845" s="145">
        <v>0</v>
      </c>
    </row>
    <row r="10846" spans="2:41" ht="14.5" hidden="1" x14ac:dyDescent="0.35">
      <c r="B10846" s="45" t="s">
        <v>3314</v>
      </c>
      <c r="C10846" s="54">
        <v>913743</v>
      </c>
      <c r="D10846" s="54">
        <v>913743</v>
      </c>
      <c r="E10846" s="60" t="s">
        <v>3238</v>
      </c>
      <c r="F10846" s="73">
        <v>0.83333333333333337</v>
      </c>
      <c r="G10846" s="73">
        <v>0</v>
      </c>
      <c r="H10846" s="73">
        <v>0</v>
      </c>
      <c r="I10846" s="73">
        <v>0</v>
      </c>
      <c r="J10846" s="272" t="s">
        <v>4231</v>
      </c>
      <c r="AL10846" s="144">
        <v>0.83333333333333337</v>
      </c>
      <c r="AM10846" s="144">
        <v>0</v>
      </c>
      <c r="AN10846" s="144">
        <v>0</v>
      </c>
      <c r="AO10846" s="145">
        <v>0</v>
      </c>
    </row>
    <row r="10847" spans="2:41" ht="14.5" hidden="1" x14ac:dyDescent="0.35">
      <c r="B10847" s="45" t="s">
        <v>3314</v>
      </c>
      <c r="C10847" s="54">
        <v>982000</v>
      </c>
      <c r="D10847" s="54">
        <v>982001</v>
      </c>
      <c r="E10847" s="60" t="s">
        <v>3238</v>
      </c>
      <c r="F10847" s="73">
        <v>0.83333333333333337</v>
      </c>
      <c r="G10847" s="73">
        <v>0</v>
      </c>
      <c r="H10847" s="73">
        <v>0</v>
      </c>
      <c r="I10847" s="73">
        <v>0</v>
      </c>
      <c r="J10847" s="272" t="s">
        <v>4231</v>
      </c>
      <c r="AL10847" s="144">
        <v>0.83333333333333337</v>
      </c>
      <c r="AM10847" s="144">
        <v>0</v>
      </c>
      <c r="AN10847" s="144">
        <v>0</v>
      </c>
      <c r="AO10847" s="145">
        <v>0</v>
      </c>
    </row>
    <row r="10848" spans="2:41" ht="14.5" hidden="1" x14ac:dyDescent="0.35">
      <c r="B10848" s="45" t="s">
        <v>3314</v>
      </c>
      <c r="C10848" s="54">
        <v>982003</v>
      </c>
      <c r="D10848" s="54">
        <v>982003</v>
      </c>
      <c r="E10848" s="60" t="s">
        <v>3255</v>
      </c>
      <c r="F10848" s="73">
        <v>0.33333333333333337</v>
      </c>
      <c r="G10848" s="73">
        <v>0.33333333333333337</v>
      </c>
      <c r="H10848" s="73">
        <v>0.33333333333333337</v>
      </c>
      <c r="I10848" s="73">
        <v>0.33333333333333337</v>
      </c>
      <c r="J10848" s="272" t="s">
        <v>4232</v>
      </c>
      <c r="AL10848" s="144">
        <v>0.33333333333333337</v>
      </c>
      <c r="AM10848" s="144">
        <v>0.33333333333333337</v>
      </c>
      <c r="AN10848" s="144">
        <v>0.33333333333333337</v>
      </c>
      <c r="AO10848" s="145">
        <v>0.33333333333333337</v>
      </c>
    </row>
    <row r="10849" spans="2:41" ht="14.5" hidden="1" x14ac:dyDescent="0.35">
      <c r="B10849" s="45" t="s">
        <v>3314</v>
      </c>
      <c r="C10849" s="54">
        <v>982005</v>
      </c>
      <c r="D10849" s="54">
        <v>982006</v>
      </c>
      <c r="E10849" s="60" t="s">
        <v>3238</v>
      </c>
      <c r="F10849" s="73">
        <v>0.83333333333333337</v>
      </c>
      <c r="G10849" s="73">
        <v>0</v>
      </c>
      <c r="H10849" s="73">
        <v>0</v>
      </c>
      <c r="I10849" s="73">
        <v>0</v>
      </c>
      <c r="J10849" s="272" t="s">
        <v>4231</v>
      </c>
      <c r="AL10849" s="144">
        <v>0.83333333333333337</v>
      </c>
      <c r="AM10849" s="144">
        <v>0</v>
      </c>
      <c r="AN10849" s="144">
        <v>0</v>
      </c>
      <c r="AO10849" s="145">
        <v>0</v>
      </c>
    </row>
    <row r="10850" spans="2:41" ht="14.5" hidden="1" x14ac:dyDescent="0.35">
      <c r="B10850" s="45" t="s">
        <v>3314</v>
      </c>
      <c r="C10850" s="54">
        <v>982009</v>
      </c>
      <c r="D10850" s="54">
        <v>982009</v>
      </c>
      <c r="E10850" s="60" t="s">
        <v>3238</v>
      </c>
      <c r="F10850" s="73">
        <v>0.83333333333333337</v>
      </c>
      <c r="G10850" s="73">
        <v>0</v>
      </c>
      <c r="H10850" s="73">
        <v>0</v>
      </c>
      <c r="I10850" s="73">
        <v>0</v>
      </c>
      <c r="J10850" s="272" t="s">
        <v>4231</v>
      </c>
      <c r="AL10850" s="144">
        <v>0.83333333333333337</v>
      </c>
      <c r="AM10850" s="144">
        <v>0</v>
      </c>
      <c r="AN10850" s="144">
        <v>0</v>
      </c>
      <c r="AO10850" s="145">
        <v>0</v>
      </c>
    </row>
    <row r="10851" spans="2:41" ht="14.5" hidden="1" x14ac:dyDescent="0.35">
      <c r="B10851" s="45" t="s">
        <v>3314</v>
      </c>
      <c r="C10851" s="54">
        <v>982060</v>
      </c>
      <c r="D10851" s="54">
        <v>982060</v>
      </c>
      <c r="E10851" s="60" t="s">
        <v>3238</v>
      </c>
      <c r="F10851" s="73">
        <v>0.83333333333333337</v>
      </c>
      <c r="G10851" s="73">
        <v>0</v>
      </c>
      <c r="H10851" s="73">
        <v>0</v>
      </c>
      <c r="I10851" s="73">
        <v>0</v>
      </c>
      <c r="J10851" s="272" t="s">
        <v>4231</v>
      </c>
      <c r="AL10851" s="144">
        <v>0.83333333333333337</v>
      </c>
      <c r="AM10851" s="144">
        <v>0</v>
      </c>
      <c r="AN10851" s="144">
        <v>0</v>
      </c>
      <c r="AO10851" s="145">
        <v>0</v>
      </c>
    </row>
    <row r="10852" spans="2:41" ht="14.5" hidden="1" x14ac:dyDescent="0.35">
      <c r="B10852" s="45" t="s">
        <v>3314</v>
      </c>
      <c r="C10852" s="54">
        <v>982136</v>
      </c>
      <c r="D10852" s="54">
        <v>982139</v>
      </c>
      <c r="E10852" s="60" t="s">
        <v>3238</v>
      </c>
      <c r="F10852" s="73">
        <v>0.83333333333333337</v>
      </c>
      <c r="G10852" s="73">
        <v>0</v>
      </c>
      <c r="H10852" s="73">
        <v>0</v>
      </c>
      <c r="I10852" s="73">
        <v>0</v>
      </c>
      <c r="J10852" s="272" t="s">
        <v>4231</v>
      </c>
      <c r="AL10852" s="144">
        <v>0.83333333333333337</v>
      </c>
      <c r="AM10852" s="144">
        <v>0</v>
      </c>
      <c r="AN10852" s="144">
        <v>0</v>
      </c>
      <c r="AO10852" s="145">
        <v>0</v>
      </c>
    </row>
    <row r="10853" spans="2:41" ht="14.5" hidden="1" x14ac:dyDescent="0.35">
      <c r="B10853" s="45" t="s">
        <v>3314</v>
      </c>
      <c r="C10853" s="54">
        <v>982141</v>
      </c>
      <c r="D10853" s="54">
        <v>982141</v>
      </c>
      <c r="E10853" s="60" t="s">
        <v>3238</v>
      </c>
      <c r="F10853" s="73">
        <v>0.83333333333333337</v>
      </c>
      <c r="G10853" s="73">
        <v>0</v>
      </c>
      <c r="H10853" s="73">
        <v>0</v>
      </c>
      <c r="I10853" s="73">
        <v>0</v>
      </c>
      <c r="J10853" s="272" t="s">
        <v>4231</v>
      </c>
      <c r="AL10853" s="144">
        <v>0.83333333333333337</v>
      </c>
      <c r="AM10853" s="144">
        <v>0</v>
      </c>
      <c r="AN10853" s="144">
        <v>0</v>
      </c>
      <c r="AO10853" s="145">
        <v>0</v>
      </c>
    </row>
    <row r="10854" spans="2:41" ht="14.5" hidden="1" x14ac:dyDescent="0.35">
      <c r="B10854" s="45" t="s">
        <v>3314</v>
      </c>
      <c r="C10854" s="54">
        <v>982295</v>
      </c>
      <c r="D10854" s="54">
        <v>982295</v>
      </c>
      <c r="E10854" s="60" t="s">
        <v>3238</v>
      </c>
      <c r="F10854" s="73">
        <v>0.83333333333333337</v>
      </c>
      <c r="G10854" s="73">
        <v>0</v>
      </c>
      <c r="H10854" s="73">
        <v>0</v>
      </c>
      <c r="I10854" s="73">
        <v>0</v>
      </c>
      <c r="J10854" s="272" t="s">
        <v>4231</v>
      </c>
      <c r="AL10854" s="144">
        <v>0.83333333333333337</v>
      </c>
      <c r="AM10854" s="144">
        <v>0</v>
      </c>
      <c r="AN10854" s="144">
        <v>0</v>
      </c>
      <c r="AO10854" s="145">
        <v>0</v>
      </c>
    </row>
    <row r="10855" spans="2:41" ht="14.5" hidden="1" x14ac:dyDescent="0.35">
      <c r="B10855" s="45" t="s">
        <v>3314</v>
      </c>
      <c r="C10855" s="54">
        <v>982386</v>
      </c>
      <c r="D10855" s="54">
        <v>982386</v>
      </c>
      <c r="E10855" s="60" t="s">
        <v>3238</v>
      </c>
      <c r="F10855" s="73">
        <v>0.83333333333333337</v>
      </c>
      <c r="G10855" s="73">
        <v>0</v>
      </c>
      <c r="H10855" s="73">
        <v>0</v>
      </c>
      <c r="I10855" s="73">
        <v>0</v>
      </c>
      <c r="J10855" s="272" t="s">
        <v>4231</v>
      </c>
      <c r="AL10855" s="144">
        <v>0.83333333333333337</v>
      </c>
      <c r="AM10855" s="144">
        <v>0</v>
      </c>
      <c r="AN10855" s="144">
        <v>0</v>
      </c>
      <c r="AO10855" s="145">
        <v>0</v>
      </c>
    </row>
    <row r="10856" spans="2:41" ht="14.5" hidden="1" x14ac:dyDescent="0.35">
      <c r="B10856" s="45" t="s">
        <v>3314</v>
      </c>
      <c r="C10856" s="54">
        <v>982554</v>
      </c>
      <c r="D10856" s="54">
        <v>982555</v>
      </c>
      <c r="E10856" s="60" t="s">
        <v>3238</v>
      </c>
      <c r="F10856" s="73">
        <v>0.83333333333333337</v>
      </c>
      <c r="G10856" s="73">
        <v>0</v>
      </c>
      <c r="H10856" s="73">
        <v>0</v>
      </c>
      <c r="I10856" s="73">
        <v>0</v>
      </c>
      <c r="J10856" s="272" t="s">
        <v>4231</v>
      </c>
      <c r="AL10856" s="144">
        <v>0.83333333333333337</v>
      </c>
      <c r="AM10856" s="144">
        <v>0</v>
      </c>
      <c r="AN10856" s="144">
        <v>0</v>
      </c>
      <c r="AO10856" s="145">
        <v>0</v>
      </c>
    </row>
    <row r="10857" spans="2:41" ht="14.5" hidden="1" x14ac:dyDescent="0.35">
      <c r="B10857" s="45" t="s">
        <v>3314</v>
      </c>
      <c r="C10857" s="54">
        <v>982557</v>
      </c>
      <c r="D10857" s="54">
        <v>982557</v>
      </c>
      <c r="E10857" s="60" t="s">
        <v>3238</v>
      </c>
      <c r="F10857" s="73">
        <v>0.83333333333333337</v>
      </c>
      <c r="G10857" s="73">
        <v>0</v>
      </c>
      <c r="H10857" s="73">
        <v>0</v>
      </c>
      <c r="I10857" s="73">
        <v>0</v>
      </c>
      <c r="J10857" s="272" t="s">
        <v>4231</v>
      </c>
      <c r="AL10857" s="144">
        <v>0.83333333333333337</v>
      </c>
      <c r="AM10857" s="144">
        <v>0</v>
      </c>
      <c r="AN10857" s="144">
        <v>0</v>
      </c>
      <c r="AO10857" s="145">
        <v>0</v>
      </c>
    </row>
    <row r="10858" spans="2:41" ht="14.5" hidden="1" x14ac:dyDescent="0.35">
      <c r="B10858" s="45" t="s">
        <v>3314</v>
      </c>
      <c r="C10858" s="54">
        <v>982650</v>
      </c>
      <c r="D10858" s="54">
        <v>982650</v>
      </c>
      <c r="E10858" s="60" t="s">
        <v>3238</v>
      </c>
      <c r="F10858" s="73">
        <v>0.83333333333333337</v>
      </c>
      <c r="G10858" s="73">
        <v>0</v>
      </c>
      <c r="H10858" s="73">
        <v>0</v>
      </c>
      <c r="I10858" s="73">
        <v>0</v>
      </c>
      <c r="J10858" s="272" t="s">
        <v>4231</v>
      </c>
      <c r="AL10858" s="144">
        <v>0.83333333333333337</v>
      </c>
      <c r="AM10858" s="144">
        <v>0</v>
      </c>
      <c r="AN10858" s="144">
        <v>0</v>
      </c>
      <c r="AO10858" s="145">
        <v>0</v>
      </c>
    </row>
    <row r="10859" spans="2:41" ht="14.5" hidden="1" x14ac:dyDescent="0.35">
      <c r="B10859" s="45" t="s">
        <v>3314</v>
      </c>
      <c r="C10859" s="54">
        <v>982653</v>
      </c>
      <c r="D10859" s="54">
        <v>982653</v>
      </c>
      <c r="E10859" s="60" t="s">
        <v>3238</v>
      </c>
      <c r="F10859" s="73">
        <v>0.83333333333333337</v>
      </c>
      <c r="G10859" s="73">
        <v>0</v>
      </c>
      <c r="H10859" s="73">
        <v>0</v>
      </c>
      <c r="I10859" s="73">
        <v>0</v>
      </c>
      <c r="J10859" s="272" t="s">
        <v>4231</v>
      </c>
      <c r="AL10859" s="144">
        <v>0.83333333333333337</v>
      </c>
      <c r="AM10859" s="144">
        <v>0</v>
      </c>
      <c r="AN10859" s="144">
        <v>0</v>
      </c>
      <c r="AO10859" s="145">
        <v>0</v>
      </c>
    </row>
    <row r="10860" spans="2:41" ht="14.5" hidden="1" x14ac:dyDescent="0.35">
      <c r="B10860" s="45" t="s">
        <v>3314</v>
      </c>
      <c r="C10860" s="54">
        <v>982655</v>
      </c>
      <c r="D10860" s="54">
        <v>982655</v>
      </c>
      <c r="E10860" s="60" t="s">
        <v>3238</v>
      </c>
      <c r="F10860" s="73">
        <v>0.83333333333333337</v>
      </c>
      <c r="G10860" s="73">
        <v>0</v>
      </c>
      <c r="H10860" s="73">
        <v>0</v>
      </c>
      <c r="I10860" s="73">
        <v>0</v>
      </c>
      <c r="J10860" s="272" t="s">
        <v>4231</v>
      </c>
      <c r="AL10860" s="144">
        <v>0.83333333333333337</v>
      </c>
      <c r="AM10860" s="144">
        <v>0</v>
      </c>
      <c r="AN10860" s="144">
        <v>0</v>
      </c>
      <c r="AO10860" s="145">
        <v>0</v>
      </c>
    </row>
    <row r="10861" spans="2:41" ht="14.5" hidden="1" x14ac:dyDescent="0.35">
      <c r="B10861" s="45" t="s">
        <v>3314</v>
      </c>
      <c r="C10861" s="54">
        <v>982718</v>
      </c>
      <c r="D10861" s="54">
        <v>982718</v>
      </c>
      <c r="E10861" s="60" t="s">
        <v>3238</v>
      </c>
      <c r="F10861" s="73">
        <v>0.83333333333333337</v>
      </c>
      <c r="G10861" s="73">
        <v>0</v>
      </c>
      <c r="H10861" s="73">
        <v>0</v>
      </c>
      <c r="I10861" s="73">
        <v>0</v>
      </c>
      <c r="J10861" s="272" t="s">
        <v>4231</v>
      </c>
      <c r="AL10861" s="144">
        <v>0.83333333333333337</v>
      </c>
      <c r="AM10861" s="144">
        <v>0</v>
      </c>
      <c r="AN10861" s="144">
        <v>0</v>
      </c>
      <c r="AO10861" s="145">
        <v>0</v>
      </c>
    </row>
    <row r="10862" spans="2:41" ht="14.5" hidden="1" x14ac:dyDescent="0.35">
      <c r="B10862" s="45" t="s">
        <v>3314</v>
      </c>
      <c r="C10862" s="54">
        <v>982782</v>
      </c>
      <c r="D10862" s="54">
        <v>982782</v>
      </c>
      <c r="E10862" s="60" t="s">
        <v>3238</v>
      </c>
      <c r="F10862" s="73">
        <v>0.83333333333333337</v>
      </c>
      <c r="G10862" s="73">
        <v>0</v>
      </c>
      <c r="H10862" s="73">
        <v>0</v>
      </c>
      <c r="I10862" s="73">
        <v>0</v>
      </c>
      <c r="J10862" s="272" t="s">
        <v>4231</v>
      </c>
      <c r="AL10862" s="144">
        <v>0.83333333333333337</v>
      </c>
      <c r="AM10862" s="144">
        <v>0</v>
      </c>
      <c r="AN10862" s="144">
        <v>0</v>
      </c>
      <c r="AO10862" s="145">
        <v>0</v>
      </c>
    </row>
    <row r="10863" spans="2:41" ht="14.5" hidden="1" x14ac:dyDescent="0.35">
      <c r="B10863" s="45" t="s">
        <v>3314</v>
      </c>
      <c r="C10863" s="54">
        <v>982784</v>
      </c>
      <c r="D10863" s="54">
        <v>982784</v>
      </c>
      <c r="E10863" s="60" t="s">
        <v>3238</v>
      </c>
      <c r="F10863" s="73">
        <v>0.83333333333333337</v>
      </c>
      <c r="G10863" s="73">
        <v>0</v>
      </c>
      <c r="H10863" s="73">
        <v>0</v>
      </c>
      <c r="I10863" s="73">
        <v>0</v>
      </c>
      <c r="J10863" s="272" t="s">
        <v>4231</v>
      </c>
      <c r="AL10863" s="144">
        <v>0.83333333333333337</v>
      </c>
      <c r="AM10863" s="144">
        <v>0</v>
      </c>
      <c r="AN10863" s="144">
        <v>0</v>
      </c>
      <c r="AO10863" s="145">
        <v>0</v>
      </c>
    </row>
    <row r="10864" spans="2:41" ht="14.5" hidden="1" x14ac:dyDescent="0.35">
      <c r="B10864" s="45" t="s">
        <v>3314</v>
      </c>
      <c r="C10864" s="54">
        <v>982787</v>
      </c>
      <c r="D10864" s="54">
        <v>982788</v>
      </c>
      <c r="E10864" s="60" t="s">
        <v>3238</v>
      </c>
      <c r="F10864" s="73">
        <v>0.83333333333333337</v>
      </c>
      <c r="G10864" s="73">
        <v>0</v>
      </c>
      <c r="H10864" s="73">
        <v>0</v>
      </c>
      <c r="I10864" s="73">
        <v>0</v>
      </c>
      <c r="J10864" s="272" t="s">
        <v>4231</v>
      </c>
      <c r="AL10864" s="144">
        <v>0.83333333333333337</v>
      </c>
      <c r="AM10864" s="144">
        <v>0</v>
      </c>
      <c r="AN10864" s="144">
        <v>0</v>
      </c>
      <c r="AO10864" s="145">
        <v>0</v>
      </c>
    </row>
    <row r="10865" spans="2:41" ht="14.5" hidden="1" x14ac:dyDescent="0.35">
      <c r="B10865" s="45" t="s">
        <v>3314</v>
      </c>
      <c r="C10865" s="54">
        <v>982815</v>
      </c>
      <c r="D10865" s="54">
        <v>982815</v>
      </c>
      <c r="E10865" s="60" t="s">
        <v>3238</v>
      </c>
      <c r="F10865" s="73">
        <v>0.83333333333333337</v>
      </c>
      <c r="G10865" s="73">
        <v>0</v>
      </c>
      <c r="H10865" s="73">
        <v>0</v>
      </c>
      <c r="I10865" s="73">
        <v>0</v>
      </c>
      <c r="J10865" s="272" t="s">
        <v>4231</v>
      </c>
      <c r="AL10865" s="144">
        <v>0.83333333333333337</v>
      </c>
      <c r="AM10865" s="144">
        <v>0</v>
      </c>
      <c r="AN10865" s="144">
        <v>0</v>
      </c>
      <c r="AO10865" s="145">
        <v>0</v>
      </c>
    </row>
    <row r="10866" spans="2:41" ht="14.5" hidden="1" x14ac:dyDescent="0.35">
      <c r="B10866" s="45" t="s">
        <v>3314</v>
      </c>
      <c r="C10866" s="54">
        <v>982863</v>
      </c>
      <c r="D10866" s="54">
        <v>982863</v>
      </c>
      <c r="E10866" s="60" t="s">
        <v>3238</v>
      </c>
      <c r="F10866" s="73">
        <v>0.83333333333333337</v>
      </c>
      <c r="G10866" s="73">
        <v>0</v>
      </c>
      <c r="H10866" s="73">
        <v>0</v>
      </c>
      <c r="I10866" s="73">
        <v>0</v>
      </c>
      <c r="J10866" s="272" t="s">
        <v>4231</v>
      </c>
      <c r="AL10866" s="144">
        <v>0.83333333333333337</v>
      </c>
      <c r="AM10866" s="144">
        <v>0</v>
      </c>
      <c r="AN10866" s="144">
        <v>0</v>
      </c>
      <c r="AO10866" s="145">
        <v>0</v>
      </c>
    </row>
    <row r="10867" spans="2:41" ht="14.5" hidden="1" x14ac:dyDescent="0.35">
      <c r="B10867" s="45" t="s">
        <v>3314</v>
      </c>
      <c r="C10867" s="54">
        <v>982924</v>
      </c>
      <c r="D10867" s="54">
        <v>982924</v>
      </c>
      <c r="E10867" s="60" t="s">
        <v>3238</v>
      </c>
      <c r="F10867" s="73">
        <v>0.83333333333333337</v>
      </c>
      <c r="G10867" s="73">
        <v>0</v>
      </c>
      <c r="H10867" s="73">
        <v>0</v>
      </c>
      <c r="I10867" s="73">
        <v>0</v>
      </c>
      <c r="J10867" s="272" t="s">
        <v>4231</v>
      </c>
      <c r="AL10867" s="144">
        <v>0.83333333333333337</v>
      </c>
      <c r="AM10867" s="144">
        <v>0</v>
      </c>
      <c r="AN10867" s="144">
        <v>0</v>
      </c>
      <c r="AO10867" s="145">
        <v>0</v>
      </c>
    </row>
    <row r="10868" spans="2:41" ht="14.5" hidden="1" x14ac:dyDescent="0.35">
      <c r="B10868" s="45" t="s">
        <v>3314</v>
      </c>
      <c r="C10868" s="54">
        <v>982979</v>
      </c>
      <c r="D10868" s="54">
        <v>982979</v>
      </c>
      <c r="E10868" s="60" t="s">
        <v>3238</v>
      </c>
      <c r="F10868" s="73">
        <v>0.83333333333333337</v>
      </c>
      <c r="G10868" s="73">
        <v>0</v>
      </c>
      <c r="H10868" s="73">
        <v>0</v>
      </c>
      <c r="I10868" s="73">
        <v>0</v>
      </c>
      <c r="J10868" s="272" t="s">
        <v>4231</v>
      </c>
      <c r="AL10868" s="144">
        <v>0.83333333333333337</v>
      </c>
      <c r="AM10868" s="144">
        <v>0</v>
      </c>
      <c r="AN10868" s="144">
        <v>0</v>
      </c>
      <c r="AO10868" s="145">
        <v>0</v>
      </c>
    </row>
    <row r="10869" spans="2:41" ht="14.5" hidden="1" x14ac:dyDescent="0.35">
      <c r="B10869" s="45" t="s">
        <v>3314</v>
      </c>
      <c r="C10869" s="54">
        <v>983053</v>
      </c>
      <c r="D10869" s="54">
        <v>983053</v>
      </c>
      <c r="E10869" s="60" t="s">
        <v>3238</v>
      </c>
      <c r="F10869" s="73">
        <v>0.83333333333333337</v>
      </c>
      <c r="G10869" s="73">
        <v>0</v>
      </c>
      <c r="H10869" s="73">
        <v>0</v>
      </c>
      <c r="I10869" s="73">
        <v>0</v>
      </c>
      <c r="J10869" s="272" t="s">
        <v>4231</v>
      </c>
      <c r="AL10869" s="144">
        <v>0.83333333333333337</v>
      </c>
      <c r="AM10869" s="144">
        <v>0</v>
      </c>
      <c r="AN10869" s="144">
        <v>0</v>
      </c>
      <c r="AO10869" s="145">
        <v>0</v>
      </c>
    </row>
    <row r="10870" spans="2:41" ht="14.5" hidden="1" x14ac:dyDescent="0.35">
      <c r="B10870" s="45" t="s">
        <v>3314</v>
      </c>
      <c r="C10870" s="54">
        <v>983101</v>
      </c>
      <c r="D10870" s="54">
        <v>983101</v>
      </c>
      <c r="E10870" s="60" t="s">
        <v>3238</v>
      </c>
      <c r="F10870" s="73">
        <v>0.83333333333333337</v>
      </c>
      <c r="G10870" s="73">
        <v>0</v>
      </c>
      <c r="H10870" s="73">
        <v>0</v>
      </c>
      <c r="I10870" s="73">
        <v>0</v>
      </c>
      <c r="J10870" s="272" t="s">
        <v>4231</v>
      </c>
      <c r="AL10870" s="144">
        <v>0.83333333333333337</v>
      </c>
      <c r="AM10870" s="144">
        <v>0</v>
      </c>
      <c r="AN10870" s="144">
        <v>0</v>
      </c>
      <c r="AO10870" s="145">
        <v>0</v>
      </c>
    </row>
    <row r="10871" spans="2:41" ht="14.5" hidden="1" x14ac:dyDescent="0.35">
      <c r="B10871" s="45" t="s">
        <v>3314</v>
      </c>
      <c r="C10871" s="54">
        <v>983126</v>
      </c>
      <c r="D10871" s="54">
        <v>983126</v>
      </c>
      <c r="E10871" s="60" t="s">
        <v>3238</v>
      </c>
      <c r="F10871" s="73">
        <v>0.83333333333333337</v>
      </c>
      <c r="G10871" s="73">
        <v>0</v>
      </c>
      <c r="H10871" s="73">
        <v>0</v>
      </c>
      <c r="I10871" s="73">
        <v>0</v>
      </c>
      <c r="J10871" s="272" t="s">
        <v>4231</v>
      </c>
      <c r="AL10871" s="144">
        <v>0.83333333333333337</v>
      </c>
      <c r="AM10871" s="144">
        <v>0</v>
      </c>
      <c r="AN10871" s="144">
        <v>0</v>
      </c>
      <c r="AO10871" s="145">
        <v>0</v>
      </c>
    </row>
    <row r="10872" spans="2:41" ht="14.5" hidden="1" x14ac:dyDescent="0.35">
      <c r="B10872" s="45" t="s">
        <v>3314</v>
      </c>
      <c r="C10872" s="54">
        <v>983138</v>
      </c>
      <c r="D10872" s="54">
        <v>983138</v>
      </c>
      <c r="E10872" s="60" t="s">
        <v>3238</v>
      </c>
      <c r="F10872" s="73">
        <v>0.83333333333333337</v>
      </c>
      <c r="G10872" s="73">
        <v>0</v>
      </c>
      <c r="H10872" s="73">
        <v>0</v>
      </c>
      <c r="I10872" s="73">
        <v>0</v>
      </c>
      <c r="J10872" s="272" t="s">
        <v>4231</v>
      </c>
      <c r="AL10872" s="144">
        <v>0.83333333333333337</v>
      </c>
      <c r="AM10872" s="144">
        <v>0</v>
      </c>
      <c r="AN10872" s="144">
        <v>0</v>
      </c>
      <c r="AO10872" s="145">
        <v>0</v>
      </c>
    </row>
    <row r="10873" spans="2:41" ht="14.5" hidden="1" x14ac:dyDescent="0.35">
      <c r="B10873" s="45" t="s">
        <v>3314</v>
      </c>
      <c r="C10873" s="54">
        <v>983176</v>
      </c>
      <c r="D10873" s="54">
        <v>983176</v>
      </c>
      <c r="E10873" s="60" t="s">
        <v>3238</v>
      </c>
      <c r="F10873" s="73">
        <v>0.83333333333333337</v>
      </c>
      <c r="G10873" s="73">
        <v>0</v>
      </c>
      <c r="H10873" s="73">
        <v>0</v>
      </c>
      <c r="I10873" s="73">
        <v>0</v>
      </c>
      <c r="J10873" s="272" t="s">
        <v>4231</v>
      </c>
      <c r="AL10873" s="144">
        <v>0.83333333333333337</v>
      </c>
      <c r="AM10873" s="144">
        <v>0</v>
      </c>
      <c r="AN10873" s="144">
        <v>0</v>
      </c>
      <c r="AO10873" s="145">
        <v>0</v>
      </c>
    </row>
    <row r="10874" spans="2:41" ht="14.5" hidden="1" x14ac:dyDescent="0.35">
      <c r="B10874" s="45" t="s">
        <v>3314</v>
      </c>
      <c r="C10874" s="54">
        <v>983310</v>
      </c>
      <c r="D10874" s="54">
        <v>983310</v>
      </c>
      <c r="E10874" s="60" t="s">
        <v>3238</v>
      </c>
      <c r="F10874" s="73">
        <v>0.83333333333333337</v>
      </c>
      <c r="G10874" s="73">
        <v>0</v>
      </c>
      <c r="H10874" s="73">
        <v>0</v>
      </c>
      <c r="I10874" s="73">
        <v>0</v>
      </c>
      <c r="J10874" s="272" t="s">
        <v>4231</v>
      </c>
      <c r="AL10874" s="144">
        <v>0.83333333333333337</v>
      </c>
      <c r="AM10874" s="144">
        <v>0</v>
      </c>
      <c r="AN10874" s="144">
        <v>0</v>
      </c>
      <c r="AO10874" s="145">
        <v>0</v>
      </c>
    </row>
    <row r="10875" spans="2:41" ht="14.5" hidden="1" x14ac:dyDescent="0.35">
      <c r="B10875" s="45" t="s">
        <v>3314</v>
      </c>
      <c r="C10875" s="54">
        <v>983478</v>
      </c>
      <c r="D10875" s="54">
        <v>983478</v>
      </c>
      <c r="E10875" s="60" t="s">
        <v>3238</v>
      </c>
      <c r="F10875" s="73">
        <v>0.83333333333333337</v>
      </c>
      <c r="G10875" s="73">
        <v>0</v>
      </c>
      <c r="H10875" s="73">
        <v>0</v>
      </c>
      <c r="I10875" s="73">
        <v>0</v>
      </c>
      <c r="J10875" s="272" t="s">
        <v>4231</v>
      </c>
      <c r="AL10875" s="144">
        <v>0.83333333333333337</v>
      </c>
      <c r="AM10875" s="144">
        <v>0</v>
      </c>
      <c r="AN10875" s="144">
        <v>0</v>
      </c>
      <c r="AO10875" s="145">
        <v>0</v>
      </c>
    </row>
    <row r="10876" spans="2:41" ht="14.5" hidden="1" x14ac:dyDescent="0.35">
      <c r="B10876" s="45" t="s">
        <v>3314</v>
      </c>
      <c r="C10876" s="54">
        <v>983562</v>
      </c>
      <c r="D10876" s="54">
        <v>983562</v>
      </c>
      <c r="E10876" s="60" t="s">
        <v>3238</v>
      </c>
      <c r="F10876" s="73">
        <v>0.83333333333333337</v>
      </c>
      <c r="G10876" s="73">
        <v>0</v>
      </c>
      <c r="H10876" s="73">
        <v>0</v>
      </c>
      <c r="I10876" s="73">
        <v>0</v>
      </c>
      <c r="J10876" s="272" t="s">
        <v>4231</v>
      </c>
      <c r="AL10876" s="144">
        <v>0.83333333333333337</v>
      </c>
      <c r="AM10876" s="144">
        <v>0</v>
      </c>
      <c r="AN10876" s="144">
        <v>0</v>
      </c>
      <c r="AO10876" s="145">
        <v>0</v>
      </c>
    </row>
    <row r="10877" spans="2:41" ht="14.5" hidden="1" x14ac:dyDescent="0.35">
      <c r="B10877" s="45" t="s">
        <v>3314</v>
      </c>
      <c r="C10877" s="54">
        <v>983613</v>
      </c>
      <c r="D10877" s="54">
        <v>983613</v>
      </c>
      <c r="E10877" s="60" t="s">
        <v>3238</v>
      </c>
      <c r="F10877" s="73">
        <v>0.83333333333333337</v>
      </c>
      <c r="G10877" s="73">
        <v>0</v>
      </c>
      <c r="H10877" s="73">
        <v>0</v>
      </c>
      <c r="I10877" s="73">
        <v>0</v>
      </c>
      <c r="J10877" s="272" t="s">
        <v>4231</v>
      </c>
      <c r="AL10877" s="144">
        <v>0.83333333333333337</v>
      </c>
      <c r="AM10877" s="144">
        <v>0</v>
      </c>
      <c r="AN10877" s="144">
        <v>0</v>
      </c>
      <c r="AO10877" s="145">
        <v>0</v>
      </c>
    </row>
    <row r="10878" spans="2:41" ht="14.5" hidden="1" x14ac:dyDescent="0.35">
      <c r="B10878" s="45" t="s">
        <v>3314</v>
      </c>
      <c r="C10878" s="54">
        <v>983623</v>
      </c>
      <c r="D10878" s="54">
        <v>983623</v>
      </c>
      <c r="E10878" s="60" t="s">
        <v>3238</v>
      </c>
      <c r="F10878" s="73">
        <v>0.83333333333333337</v>
      </c>
      <c r="G10878" s="73">
        <v>0</v>
      </c>
      <c r="H10878" s="73">
        <v>0</v>
      </c>
      <c r="I10878" s="73">
        <v>0</v>
      </c>
      <c r="J10878" s="272" t="s">
        <v>4231</v>
      </c>
      <c r="AL10878" s="144">
        <v>0.83333333333333337</v>
      </c>
      <c r="AM10878" s="144">
        <v>0</v>
      </c>
      <c r="AN10878" s="144">
        <v>0</v>
      </c>
      <c r="AO10878" s="145">
        <v>0</v>
      </c>
    </row>
    <row r="10879" spans="2:41" ht="14.5" hidden="1" x14ac:dyDescent="0.35">
      <c r="B10879" s="45" t="s">
        <v>3314</v>
      </c>
      <c r="C10879" s="54">
        <v>983639</v>
      </c>
      <c r="D10879" s="54">
        <v>983639</v>
      </c>
      <c r="E10879" s="60" t="s">
        <v>3238</v>
      </c>
      <c r="F10879" s="73">
        <v>0.83333333333333337</v>
      </c>
      <c r="G10879" s="73">
        <v>0</v>
      </c>
      <c r="H10879" s="73">
        <v>0</v>
      </c>
      <c r="I10879" s="73">
        <v>0</v>
      </c>
      <c r="J10879" s="272" t="s">
        <v>4231</v>
      </c>
      <c r="AL10879" s="144">
        <v>0.83333333333333337</v>
      </c>
      <c r="AM10879" s="144">
        <v>0</v>
      </c>
      <c r="AN10879" s="144">
        <v>0</v>
      </c>
      <c r="AO10879" s="145">
        <v>0</v>
      </c>
    </row>
    <row r="10880" spans="2:41" ht="14.5" hidden="1" x14ac:dyDescent="0.35">
      <c r="B10880" s="45" t="s">
        <v>3314</v>
      </c>
      <c r="C10880" s="54">
        <v>983733</v>
      </c>
      <c r="D10880" s="54">
        <v>983733</v>
      </c>
      <c r="E10880" s="60" t="s">
        <v>3238</v>
      </c>
      <c r="F10880" s="73">
        <v>0.83333333333333337</v>
      </c>
      <c r="G10880" s="73">
        <v>0</v>
      </c>
      <c r="H10880" s="73">
        <v>0</v>
      </c>
      <c r="I10880" s="73">
        <v>0</v>
      </c>
      <c r="J10880" s="272" t="s">
        <v>4231</v>
      </c>
      <c r="AL10880" s="144">
        <v>0.83333333333333337</v>
      </c>
      <c r="AM10880" s="144">
        <v>0</v>
      </c>
      <c r="AN10880" s="144">
        <v>0</v>
      </c>
      <c r="AO10880" s="145">
        <v>0</v>
      </c>
    </row>
    <row r="10881" spans="2:41" ht="14.5" hidden="1" x14ac:dyDescent="0.35">
      <c r="B10881" s="45" t="s">
        <v>3314</v>
      </c>
      <c r="C10881" s="54">
        <v>983772</v>
      </c>
      <c r="D10881" s="54">
        <v>983772</v>
      </c>
      <c r="E10881" s="60" t="s">
        <v>3238</v>
      </c>
      <c r="F10881" s="73">
        <v>0.83333333333333337</v>
      </c>
      <c r="G10881" s="73">
        <v>0</v>
      </c>
      <c r="H10881" s="73">
        <v>0</v>
      </c>
      <c r="I10881" s="73">
        <v>0</v>
      </c>
      <c r="J10881" s="272" t="s">
        <v>4231</v>
      </c>
      <c r="AL10881" s="144">
        <v>0.83333333333333337</v>
      </c>
      <c r="AM10881" s="144">
        <v>0</v>
      </c>
      <c r="AN10881" s="144">
        <v>0</v>
      </c>
      <c r="AO10881" s="145">
        <v>0</v>
      </c>
    </row>
    <row r="10882" spans="2:41" ht="14.5" hidden="1" x14ac:dyDescent="0.35">
      <c r="B10882" s="45" t="s">
        <v>3314</v>
      </c>
      <c r="C10882" s="54">
        <v>983864</v>
      </c>
      <c r="D10882" s="54">
        <v>983865</v>
      </c>
      <c r="E10882" s="60" t="s">
        <v>3238</v>
      </c>
      <c r="F10882" s="73">
        <v>0.83333333333333337</v>
      </c>
      <c r="G10882" s="73">
        <v>0</v>
      </c>
      <c r="H10882" s="73">
        <v>0</v>
      </c>
      <c r="I10882" s="73">
        <v>0</v>
      </c>
      <c r="J10882" s="272" t="s">
        <v>4231</v>
      </c>
      <c r="AL10882" s="144">
        <v>0.83333333333333337</v>
      </c>
      <c r="AM10882" s="144">
        <v>0</v>
      </c>
      <c r="AN10882" s="144">
        <v>0</v>
      </c>
      <c r="AO10882" s="145">
        <v>0</v>
      </c>
    </row>
    <row r="10883" spans="2:41" ht="14.5" hidden="1" x14ac:dyDescent="0.35">
      <c r="B10883" s="45" t="s">
        <v>3314</v>
      </c>
      <c r="C10883" s="54">
        <v>983867</v>
      </c>
      <c r="D10883" s="54">
        <v>983868</v>
      </c>
      <c r="E10883" s="60" t="s">
        <v>3238</v>
      </c>
      <c r="F10883" s="73">
        <v>0.83333333333333337</v>
      </c>
      <c r="G10883" s="73">
        <v>0</v>
      </c>
      <c r="H10883" s="73">
        <v>0</v>
      </c>
      <c r="I10883" s="73">
        <v>0</v>
      </c>
      <c r="J10883" s="272" t="s">
        <v>4231</v>
      </c>
      <c r="AL10883" s="144">
        <v>0.83333333333333337</v>
      </c>
      <c r="AM10883" s="144">
        <v>0</v>
      </c>
      <c r="AN10883" s="144">
        <v>0</v>
      </c>
      <c r="AO10883" s="145">
        <v>0</v>
      </c>
    </row>
    <row r="10884" spans="2:41" ht="14.5" hidden="1" x14ac:dyDescent="0.35">
      <c r="B10884" s="45" t="s">
        <v>3314</v>
      </c>
      <c r="C10884" s="54">
        <v>983897</v>
      </c>
      <c r="D10884" s="54">
        <v>983897</v>
      </c>
      <c r="E10884" s="60" t="s">
        <v>3238</v>
      </c>
      <c r="F10884" s="73">
        <v>0.83333333333333337</v>
      </c>
      <c r="G10884" s="73">
        <v>0</v>
      </c>
      <c r="H10884" s="73">
        <v>0</v>
      </c>
      <c r="I10884" s="73">
        <v>0</v>
      </c>
      <c r="J10884" s="272" t="s">
        <v>4231</v>
      </c>
      <c r="AL10884" s="144">
        <v>0.83333333333333337</v>
      </c>
      <c r="AM10884" s="144">
        <v>0</v>
      </c>
      <c r="AN10884" s="144">
        <v>0</v>
      </c>
      <c r="AO10884" s="145">
        <v>0</v>
      </c>
    </row>
    <row r="10885" spans="2:41" ht="14.5" hidden="1" x14ac:dyDescent="0.35">
      <c r="B10885" s="45" t="s">
        <v>3314</v>
      </c>
      <c r="C10885" s="54">
        <v>983926</v>
      </c>
      <c r="D10885" s="54">
        <v>983926</v>
      </c>
      <c r="E10885" s="60" t="s">
        <v>3238</v>
      </c>
      <c r="F10885" s="73">
        <v>0.83333333333333337</v>
      </c>
      <c r="G10885" s="73">
        <v>0</v>
      </c>
      <c r="H10885" s="73">
        <v>0</v>
      </c>
      <c r="I10885" s="73">
        <v>0</v>
      </c>
      <c r="J10885" s="272" t="s">
        <v>4231</v>
      </c>
      <c r="AL10885" s="144">
        <v>0.83333333333333337</v>
      </c>
      <c r="AM10885" s="144">
        <v>0</v>
      </c>
      <c r="AN10885" s="144">
        <v>0</v>
      </c>
      <c r="AO10885" s="145">
        <v>0</v>
      </c>
    </row>
    <row r="10886" spans="2:41" ht="14.5" hidden="1" x14ac:dyDescent="0.35">
      <c r="B10886" s="45" t="s">
        <v>3314</v>
      </c>
      <c r="C10886" s="54">
        <v>984018</v>
      </c>
      <c r="D10886" s="54">
        <v>984018</v>
      </c>
      <c r="E10886" s="60" t="s">
        <v>3238</v>
      </c>
      <c r="F10886" s="73">
        <v>0.83333333333333337</v>
      </c>
      <c r="G10886" s="73">
        <v>0</v>
      </c>
      <c r="H10886" s="73">
        <v>0</v>
      </c>
      <c r="I10886" s="73">
        <v>0</v>
      </c>
      <c r="J10886" s="272" t="s">
        <v>4231</v>
      </c>
      <c r="AL10886" s="144">
        <v>0.83333333333333337</v>
      </c>
      <c r="AM10886" s="144">
        <v>0</v>
      </c>
      <c r="AN10886" s="144">
        <v>0</v>
      </c>
      <c r="AO10886" s="145">
        <v>0</v>
      </c>
    </row>
    <row r="10887" spans="2:41" ht="14.5" hidden="1" x14ac:dyDescent="0.35">
      <c r="B10887" s="45" t="s">
        <v>3314</v>
      </c>
      <c r="C10887" s="54">
        <v>984150</v>
      </c>
      <c r="D10887" s="54">
        <v>984150</v>
      </c>
      <c r="E10887" s="60" t="s">
        <v>3238</v>
      </c>
      <c r="F10887" s="73">
        <v>0.83333333333333337</v>
      </c>
      <c r="G10887" s="73">
        <v>0</v>
      </c>
      <c r="H10887" s="73">
        <v>0</v>
      </c>
      <c r="I10887" s="73">
        <v>0</v>
      </c>
      <c r="J10887" s="272" t="s">
        <v>4231</v>
      </c>
      <c r="AL10887" s="144">
        <v>0.83333333333333337</v>
      </c>
      <c r="AM10887" s="144">
        <v>0</v>
      </c>
      <c r="AN10887" s="144">
        <v>0</v>
      </c>
      <c r="AO10887" s="145">
        <v>0</v>
      </c>
    </row>
    <row r="10888" spans="2:41" ht="14.5" hidden="1" x14ac:dyDescent="0.35">
      <c r="B10888" s="45" t="s">
        <v>3314</v>
      </c>
      <c r="C10888" s="54">
        <v>984178</v>
      </c>
      <c r="D10888" s="54">
        <v>984178</v>
      </c>
      <c r="E10888" s="60" t="s">
        <v>3238</v>
      </c>
      <c r="F10888" s="73">
        <v>0.83333333333333337</v>
      </c>
      <c r="G10888" s="73">
        <v>0</v>
      </c>
      <c r="H10888" s="73">
        <v>0</v>
      </c>
      <c r="I10888" s="73">
        <v>0</v>
      </c>
      <c r="J10888" s="272" t="s">
        <v>4231</v>
      </c>
      <c r="AL10888" s="144">
        <v>0.83333333333333337</v>
      </c>
      <c r="AM10888" s="144">
        <v>0</v>
      </c>
      <c r="AN10888" s="144">
        <v>0</v>
      </c>
      <c r="AO10888" s="145">
        <v>0</v>
      </c>
    </row>
    <row r="10889" spans="2:41" ht="14.5" hidden="1" x14ac:dyDescent="0.35">
      <c r="B10889" s="45" t="s">
        <v>3314</v>
      </c>
      <c r="C10889" s="54">
        <v>984180</v>
      </c>
      <c r="D10889" s="54">
        <v>984180</v>
      </c>
      <c r="E10889" s="60" t="s">
        <v>3238</v>
      </c>
      <c r="F10889" s="73">
        <v>0.83333333333333337</v>
      </c>
      <c r="G10889" s="73">
        <v>0</v>
      </c>
      <c r="H10889" s="73">
        <v>0</v>
      </c>
      <c r="I10889" s="73">
        <v>0</v>
      </c>
      <c r="J10889" s="272" t="s">
        <v>4231</v>
      </c>
      <c r="AL10889" s="144">
        <v>0.83333333333333337</v>
      </c>
      <c r="AM10889" s="144">
        <v>0</v>
      </c>
      <c r="AN10889" s="144">
        <v>0</v>
      </c>
      <c r="AO10889" s="145">
        <v>0</v>
      </c>
    </row>
    <row r="10890" spans="2:41" ht="14.5" hidden="1" x14ac:dyDescent="0.35">
      <c r="B10890" s="45" t="s">
        <v>3314</v>
      </c>
      <c r="C10890" s="54">
        <v>984251</v>
      </c>
      <c r="D10890" s="54">
        <v>984251</v>
      </c>
      <c r="E10890" s="60" t="s">
        <v>3238</v>
      </c>
      <c r="F10890" s="73">
        <v>0.83333333333333337</v>
      </c>
      <c r="G10890" s="73">
        <v>0</v>
      </c>
      <c r="H10890" s="73">
        <v>0</v>
      </c>
      <c r="I10890" s="73">
        <v>0</v>
      </c>
      <c r="J10890" s="272" t="s">
        <v>4231</v>
      </c>
      <c r="AL10890" s="144">
        <v>0.83333333333333337</v>
      </c>
      <c r="AM10890" s="144">
        <v>0</v>
      </c>
      <c r="AN10890" s="144">
        <v>0</v>
      </c>
      <c r="AO10890" s="145">
        <v>0</v>
      </c>
    </row>
    <row r="10891" spans="2:41" ht="14.5" hidden="1" x14ac:dyDescent="0.35">
      <c r="B10891" s="45" t="s">
        <v>3314</v>
      </c>
      <c r="C10891" s="54">
        <v>984303</v>
      </c>
      <c r="D10891" s="54">
        <v>984304</v>
      </c>
      <c r="E10891" s="60" t="s">
        <v>3238</v>
      </c>
      <c r="F10891" s="73">
        <v>0.83333333333333337</v>
      </c>
      <c r="G10891" s="73">
        <v>0</v>
      </c>
      <c r="H10891" s="73">
        <v>0</v>
      </c>
      <c r="I10891" s="73">
        <v>0</v>
      </c>
      <c r="J10891" s="272" t="s">
        <v>4231</v>
      </c>
      <c r="AL10891" s="144">
        <v>0.83333333333333337</v>
      </c>
      <c r="AM10891" s="144">
        <v>0</v>
      </c>
      <c r="AN10891" s="144">
        <v>0</v>
      </c>
      <c r="AO10891" s="145">
        <v>0</v>
      </c>
    </row>
    <row r="10892" spans="2:41" ht="14.5" hidden="1" x14ac:dyDescent="0.35">
      <c r="B10892" s="45" t="s">
        <v>3314</v>
      </c>
      <c r="C10892" s="54">
        <v>984323</v>
      </c>
      <c r="D10892" s="54">
        <v>984323</v>
      </c>
      <c r="E10892" s="60" t="s">
        <v>3238</v>
      </c>
      <c r="F10892" s="73">
        <v>0.83333333333333337</v>
      </c>
      <c r="G10892" s="73">
        <v>0</v>
      </c>
      <c r="H10892" s="73">
        <v>0</v>
      </c>
      <c r="I10892" s="73">
        <v>0</v>
      </c>
      <c r="J10892" s="272" t="s">
        <v>4231</v>
      </c>
      <c r="AL10892" s="144">
        <v>0.83333333333333337</v>
      </c>
      <c r="AM10892" s="144">
        <v>0</v>
      </c>
      <c r="AN10892" s="144">
        <v>0</v>
      </c>
      <c r="AO10892" s="145">
        <v>0</v>
      </c>
    </row>
    <row r="10893" spans="2:41" ht="14.5" hidden="1" x14ac:dyDescent="0.35">
      <c r="B10893" s="45" t="s">
        <v>3314</v>
      </c>
      <c r="C10893" s="54">
        <v>984325</v>
      </c>
      <c r="D10893" s="54">
        <v>984325</v>
      </c>
      <c r="E10893" s="60" t="s">
        <v>3238</v>
      </c>
      <c r="F10893" s="73">
        <v>0.83333333333333337</v>
      </c>
      <c r="G10893" s="73">
        <v>0</v>
      </c>
      <c r="H10893" s="73">
        <v>0</v>
      </c>
      <c r="I10893" s="73">
        <v>0</v>
      </c>
      <c r="J10893" s="272" t="s">
        <v>4231</v>
      </c>
      <c r="AL10893" s="144">
        <v>0.83333333333333337</v>
      </c>
      <c r="AM10893" s="144">
        <v>0</v>
      </c>
      <c r="AN10893" s="144">
        <v>0</v>
      </c>
      <c r="AO10893" s="145">
        <v>0</v>
      </c>
    </row>
    <row r="10894" spans="2:41" ht="14.5" hidden="1" x14ac:dyDescent="0.35">
      <c r="B10894" s="45" t="s">
        <v>3314</v>
      </c>
      <c r="C10894" s="54">
        <v>984327</v>
      </c>
      <c r="D10894" s="54">
        <v>984327</v>
      </c>
      <c r="E10894" s="60" t="s">
        <v>3238</v>
      </c>
      <c r="F10894" s="73">
        <v>0.83333333333333337</v>
      </c>
      <c r="G10894" s="73">
        <v>0</v>
      </c>
      <c r="H10894" s="73">
        <v>0</v>
      </c>
      <c r="I10894" s="73">
        <v>0</v>
      </c>
      <c r="J10894" s="272" t="s">
        <v>4231</v>
      </c>
      <c r="AL10894" s="144">
        <v>0.83333333333333337</v>
      </c>
      <c r="AM10894" s="144">
        <v>0</v>
      </c>
      <c r="AN10894" s="144">
        <v>0</v>
      </c>
      <c r="AO10894" s="145">
        <v>0</v>
      </c>
    </row>
    <row r="10895" spans="2:41" ht="14.5" hidden="1" x14ac:dyDescent="0.35">
      <c r="B10895" s="45" t="s">
        <v>3314</v>
      </c>
      <c r="C10895" s="54">
        <v>984334</v>
      </c>
      <c r="D10895" s="54">
        <v>984336</v>
      </c>
      <c r="E10895" s="60" t="s">
        <v>3238</v>
      </c>
      <c r="F10895" s="73">
        <v>0.83333333333333337</v>
      </c>
      <c r="G10895" s="73">
        <v>0</v>
      </c>
      <c r="H10895" s="73">
        <v>0</v>
      </c>
      <c r="I10895" s="73">
        <v>0</v>
      </c>
      <c r="J10895" s="272" t="s">
        <v>4231</v>
      </c>
      <c r="AL10895" s="144">
        <v>0.83333333333333337</v>
      </c>
      <c r="AM10895" s="144">
        <v>0</v>
      </c>
      <c r="AN10895" s="144">
        <v>0</v>
      </c>
      <c r="AO10895" s="145">
        <v>0</v>
      </c>
    </row>
    <row r="10896" spans="2:41" ht="14.5" hidden="1" x14ac:dyDescent="0.35">
      <c r="B10896" s="45" t="s">
        <v>3314</v>
      </c>
      <c r="C10896" s="54">
        <v>984363</v>
      </c>
      <c r="D10896" s="54">
        <v>984363</v>
      </c>
      <c r="E10896" s="60" t="s">
        <v>3238</v>
      </c>
      <c r="F10896" s="73">
        <v>0.83333333333333337</v>
      </c>
      <c r="G10896" s="73">
        <v>0</v>
      </c>
      <c r="H10896" s="73">
        <v>0</v>
      </c>
      <c r="I10896" s="73">
        <v>0</v>
      </c>
      <c r="J10896" s="272" t="s">
        <v>4231</v>
      </c>
      <c r="AL10896" s="144">
        <v>0.83333333333333337</v>
      </c>
      <c r="AM10896" s="144">
        <v>0</v>
      </c>
      <c r="AN10896" s="144">
        <v>0</v>
      </c>
      <c r="AO10896" s="145">
        <v>0</v>
      </c>
    </row>
    <row r="10897" spans="2:41" ht="14.5" hidden="1" x14ac:dyDescent="0.35">
      <c r="B10897" s="45" t="s">
        <v>3314</v>
      </c>
      <c r="C10897" s="54">
        <v>984457</v>
      </c>
      <c r="D10897" s="54">
        <v>984457</v>
      </c>
      <c r="E10897" s="60" t="s">
        <v>3238</v>
      </c>
      <c r="F10897" s="73">
        <v>0.83333333333333337</v>
      </c>
      <c r="G10897" s="73">
        <v>0</v>
      </c>
      <c r="H10897" s="73">
        <v>0</v>
      </c>
      <c r="I10897" s="73">
        <v>0</v>
      </c>
      <c r="J10897" s="272" t="s">
        <v>4231</v>
      </c>
      <c r="AL10897" s="144">
        <v>0.83333333333333337</v>
      </c>
      <c r="AM10897" s="144">
        <v>0</v>
      </c>
      <c r="AN10897" s="144">
        <v>0</v>
      </c>
      <c r="AO10897" s="145">
        <v>0</v>
      </c>
    </row>
    <row r="10898" spans="2:41" ht="14.5" hidden="1" x14ac:dyDescent="0.35">
      <c r="B10898" s="45" t="s">
        <v>3314</v>
      </c>
      <c r="C10898" s="54">
        <v>984463</v>
      </c>
      <c r="D10898" s="54">
        <v>984463</v>
      </c>
      <c r="E10898" s="60" t="s">
        <v>3238</v>
      </c>
      <c r="F10898" s="73">
        <v>0.83333333333333337</v>
      </c>
      <c r="G10898" s="73">
        <v>0</v>
      </c>
      <c r="H10898" s="73">
        <v>0</v>
      </c>
      <c r="I10898" s="73">
        <v>0</v>
      </c>
      <c r="J10898" s="272" t="s">
        <v>4231</v>
      </c>
      <c r="AL10898" s="144">
        <v>0.83333333333333337</v>
      </c>
      <c r="AM10898" s="144">
        <v>0</v>
      </c>
      <c r="AN10898" s="144">
        <v>0</v>
      </c>
      <c r="AO10898" s="145">
        <v>0</v>
      </c>
    </row>
    <row r="10899" spans="2:41" ht="14.5" hidden="1" x14ac:dyDescent="0.35">
      <c r="B10899" s="45" t="s">
        <v>3314</v>
      </c>
      <c r="C10899" s="54">
        <v>984584</v>
      </c>
      <c r="D10899" s="54">
        <v>984584</v>
      </c>
      <c r="E10899" s="60" t="s">
        <v>3238</v>
      </c>
      <c r="F10899" s="73">
        <v>0.83333333333333337</v>
      </c>
      <c r="G10899" s="73">
        <v>0</v>
      </c>
      <c r="H10899" s="73">
        <v>0</v>
      </c>
      <c r="I10899" s="73">
        <v>0</v>
      </c>
      <c r="J10899" s="272" t="s">
        <v>4231</v>
      </c>
      <c r="AL10899" s="144">
        <v>0.83333333333333337</v>
      </c>
      <c r="AM10899" s="144">
        <v>0</v>
      </c>
      <c r="AN10899" s="144">
        <v>0</v>
      </c>
      <c r="AO10899" s="145">
        <v>0</v>
      </c>
    </row>
    <row r="10900" spans="2:41" ht="14.5" hidden="1" x14ac:dyDescent="0.35">
      <c r="B10900" s="45" t="s">
        <v>3314</v>
      </c>
      <c r="C10900" s="54">
        <v>984590</v>
      </c>
      <c r="D10900" s="54">
        <v>984590</v>
      </c>
      <c r="E10900" s="60" t="s">
        <v>3238</v>
      </c>
      <c r="F10900" s="73">
        <v>0.83333333333333337</v>
      </c>
      <c r="G10900" s="73">
        <v>0</v>
      </c>
      <c r="H10900" s="73">
        <v>0</v>
      </c>
      <c r="I10900" s="73">
        <v>0</v>
      </c>
      <c r="J10900" s="272" t="s">
        <v>4231</v>
      </c>
      <c r="AL10900" s="144">
        <v>0.83333333333333337</v>
      </c>
      <c r="AM10900" s="144">
        <v>0</v>
      </c>
      <c r="AN10900" s="144">
        <v>0</v>
      </c>
      <c r="AO10900" s="145">
        <v>0</v>
      </c>
    </row>
    <row r="10901" spans="2:41" ht="14.5" hidden="1" x14ac:dyDescent="0.35">
      <c r="B10901" s="45" t="s">
        <v>3314</v>
      </c>
      <c r="C10901" s="54">
        <v>984618</v>
      </c>
      <c r="D10901" s="54">
        <v>984618</v>
      </c>
      <c r="E10901" s="60" t="s">
        <v>3238</v>
      </c>
      <c r="F10901" s="73">
        <v>0.83333333333333337</v>
      </c>
      <c r="G10901" s="73">
        <v>0</v>
      </c>
      <c r="H10901" s="73">
        <v>0</v>
      </c>
      <c r="I10901" s="73">
        <v>0</v>
      </c>
      <c r="J10901" s="272" t="s">
        <v>4231</v>
      </c>
      <c r="AL10901" s="144">
        <v>0.83333333333333337</v>
      </c>
      <c r="AM10901" s="144">
        <v>0</v>
      </c>
      <c r="AN10901" s="144">
        <v>0</v>
      </c>
      <c r="AO10901" s="145">
        <v>0</v>
      </c>
    </row>
    <row r="10902" spans="2:41" ht="14.5" hidden="1" x14ac:dyDescent="0.35">
      <c r="B10902" s="45" t="s">
        <v>3314</v>
      </c>
      <c r="C10902" s="54">
        <v>984646</v>
      </c>
      <c r="D10902" s="54">
        <v>984646</v>
      </c>
      <c r="E10902" s="60" t="s">
        <v>3238</v>
      </c>
      <c r="F10902" s="73">
        <v>0.83333333333333337</v>
      </c>
      <c r="G10902" s="73">
        <v>0</v>
      </c>
      <c r="H10902" s="73">
        <v>0</v>
      </c>
      <c r="I10902" s="73">
        <v>0</v>
      </c>
      <c r="J10902" s="272" t="s">
        <v>4231</v>
      </c>
      <c r="AL10902" s="144">
        <v>0.83333333333333337</v>
      </c>
      <c r="AM10902" s="144">
        <v>0</v>
      </c>
      <c r="AN10902" s="144">
        <v>0</v>
      </c>
      <c r="AO10902" s="145">
        <v>0</v>
      </c>
    </row>
    <row r="10903" spans="2:41" ht="14.5" hidden="1" x14ac:dyDescent="0.35">
      <c r="B10903" s="45" t="s">
        <v>3314</v>
      </c>
      <c r="C10903" s="54">
        <v>984732</v>
      </c>
      <c r="D10903" s="54">
        <v>984732</v>
      </c>
      <c r="E10903" s="60" t="s">
        <v>3238</v>
      </c>
      <c r="F10903" s="73">
        <v>0.83333333333333337</v>
      </c>
      <c r="G10903" s="73">
        <v>0</v>
      </c>
      <c r="H10903" s="73">
        <v>0</v>
      </c>
      <c r="I10903" s="73">
        <v>0</v>
      </c>
      <c r="J10903" s="272" t="s">
        <v>4231</v>
      </c>
      <c r="AL10903" s="144">
        <v>0.83333333333333337</v>
      </c>
      <c r="AM10903" s="144">
        <v>0</v>
      </c>
      <c r="AN10903" s="144">
        <v>0</v>
      </c>
      <c r="AO10903" s="145">
        <v>0</v>
      </c>
    </row>
    <row r="10904" spans="2:41" ht="14.5" hidden="1" x14ac:dyDescent="0.35">
      <c r="B10904" s="45" t="s">
        <v>3314</v>
      </c>
      <c r="C10904" s="54">
        <v>118258</v>
      </c>
      <c r="D10904" s="54">
        <v>118258</v>
      </c>
      <c r="E10904" s="60" t="s">
        <v>3238</v>
      </c>
      <c r="F10904" s="73">
        <v>0.83333333333333337</v>
      </c>
      <c r="G10904" s="73">
        <v>0</v>
      </c>
      <c r="H10904" s="73">
        <v>0</v>
      </c>
      <c r="I10904" s="73">
        <v>0</v>
      </c>
      <c r="J10904" s="272" t="s">
        <v>4231</v>
      </c>
      <c r="AL10904" s="144">
        <v>0.83333333333333337</v>
      </c>
      <c r="AM10904" s="144">
        <v>0</v>
      </c>
      <c r="AN10904" s="144">
        <v>0</v>
      </c>
      <c r="AO10904" s="145">
        <v>0</v>
      </c>
    </row>
    <row r="10905" spans="2:41" ht="14.5" hidden="1" x14ac:dyDescent="0.35">
      <c r="B10905" s="45" t="s">
        <v>3314</v>
      </c>
      <c r="C10905" s="54">
        <v>118312</v>
      </c>
      <c r="D10905" s="54">
        <v>118312</v>
      </c>
      <c r="E10905" s="60" t="s">
        <v>3238</v>
      </c>
      <c r="F10905" s="73">
        <v>0.83333333333333337</v>
      </c>
      <c r="G10905" s="73">
        <v>0</v>
      </c>
      <c r="H10905" s="73">
        <v>0</v>
      </c>
      <c r="I10905" s="73">
        <v>0</v>
      </c>
      <c r="J10905" s="272" t="s">
        <v>4231</v>
      </c>
      <c r="AL10905" s="144">
        <v>0.83333333333333337</v>
      </c>
      <c r="AM10905" s="144">
        <v>0</v>
      </c>
      <c r="AN10905" s="144">
        <v>0</v>
      </c>
      <c r="AO10905" s="145">
        <v>0</v>
      </c>
    </row>
    <row r="10906" spans="2:41" ht="14.5" hidden="1" x14ac:dyDescent="0.35">
      <c r="B10906" s="45" t="s">
        <v>3314</v>
      </c>
      <c r="C10906" s="54">
        <v>118321</v>
      </c>
      <c r="D10906" s="54">
        <v>118321</v>
      </c>
      <c r="E10906" s="60" t="s">
        <v>3238</v>
      </c>
      <c r="F10906" s="73">
        <v>0.83333333333333337</v>
      </c>
      <c r="G10906" s="73">
        <v>0</v>
      </c>
      <c r="H10906" s="73">
        <v>0</v>
      </c>
      <c r="I10906" s="73">
        <v>0</v>
      </c>
      <c r="J10906" s="272" t="s">
        <v>4231</v>
      </c>
      <c r="AL10906" s="144">
        <v>0.83333333333333337</v>
      </c>
      <c r="AM10906" s="144">
        <v>0</v>
      </c>
      <c r="AN10906" s="144">
        <v>0</v>
      </c>
      <c r="AO10906" s="145">
        <v>0</v>
      </c>
    </row>
    <row r="10907" spans="2:41" ht="14.5" hidden="1" x14ac:dyDescent="0.35">
      <c r="B10907" s="45" t="s">
        <v>3314</v>
      </c>
      <c r="C10907" s="54">
        <v>118331</v>
      </c>
      <c r="D10907" s="54">
        <v>118331</v>
      </c>
      <c r="E10907" s="60" t="s">
        <v>3238</v>
      </c>
      <c r="F10907" s="73">
        <v>0.83333333333333337</v>
      </c>
      <c r="G10907" s="73">
        <v>0</v>
      </c>
      <c r="H10907" s="73">
        <v>0</v>
      </c>
      <c r="I10907" s="73">
        <v>0</v>
      </c>
      <c r="J10907" s="272" t="s">
        <v>4231</v>
      </c>
      <c r="AL10907" s="144">
        <v>0.83333333333333337</v>
      </c>
      <c r="AM10907" s="144">
        <v>0</v>
      </c>
      <c r="AN10907" s="144">
        <v>0</v>
      </c>
      <c r="AO10907" s="145">
        <v>0</v>
      </c>
    </row>
    <row r="10908" spans="2:41" ht="14.5" hidden="1" x14ac:dyDescent="0.35">
      <c r="B10908" s="45" t="s">
        <v>3314</v>
      </c>
      <c r="C10908" s="54">
        <v>118662</v>
      </c>
      <c r="D10908" s="54">
        <v>118662</v>
      </c>
      <c r="E10908" s="60" t="s">
        <v>3238</v>
      </c>
      <c r="F10908" s="73">
        <v>0.83333333333333337</v>
      </c>
      <c r="G10908" s="73">
        <v>0</v>
      </c>
      <c r="H10908" s="73">
        <v>0</v>
      </c>
      <c r="I10908" s="73">
        <v>0</v>
      </c>
      <c r="J10908" s="272" t="s">
        <v>4231</v>
      </c>
      <c r="AL10908" s="144">
        <v>0.83333333333333337</v>
      </c>
      <c r="AM10908" s="144">
        <v>0</v>
      </c>
      <c r="AN10908" s="144">
        <v>0</v>
      </c>
      <c r="AO10908" s="145">
        <v>0</v>
      </c>
    </row>
    <row r="10909" spans="2:41" ht="14.5" hidden="1" x14ac:dyDescent="0.35">
      <c r="B10909" s="45" t="s">
        <v>3314</v>
      </c>
      <c r="C10909" s="54">
        <v>118811</v>
      </c>
      <c r="D10909" s="54">
        <v>118811</v>
      </c>
      <c r="E10909" s="60" t="s">
        <v>3267</v>
      </c>
      <c r="F10909" s="73">
        <v>3.0409999999999999</v>
      </c>
      <c r="G10909" s="73">
        <v>0</v>
      </c>
      <c r="H10909" s="73">
        <v>0</v>
      </c>
      <c r="I10909" s="73">
        <v>0</v>
      </c>
      <c r="J10909" s="272" t="s">
        <v>4233</v>
      </c>
      <c r="AL10909" s="144">
        <v>3.0409999999999999</v>
      </c>
      <c r="AM10909" s="144">
        <v>0</v>
      </c>
      <c r="AN10909" s="144">
        <v>0</v>
      </c>
      <c r="AO10909" s="144">
        <v>0</v>
      </c>
    </row>
    <row r="10910" spans="2:41" ht="14.5" hidden="1" x14ac:dyDescent="0.35">
      <c r="B10910" s="45" t="s">
        <v>3314</v>
      </c>
      <c r="C10910" s="54">
        <v>118855</v>
      </c>
      <c r="D10910" s="54">
        <v>118855</v>
      </c>
      <c r="E10910" s="60" t="s">
        <v>3238</v>
      </c>
      <c r="F10910" s="73">
        <v>0.83333333333333337</v>
      </c>
      <c r="G10910" s="73">
        <v>0</v>
      </c>
      <c r="H10910" s="73">
        <v>0</v>
      </c>
      <c r="I10910" s="73">
        <v>0</v>
      </c>
      <c r="J10910" s="272" t="s">
        <v>4231</v>
      </c>
      <c r="AL10910" s="144">
        <v>0.83333333333333337</v>
      </c>
      <c r="AM10910" s="144">
        <v>0</v>
      </c>
      <c r="AN10910" s="144">
        <v>0</v>
      </c>
      <c r="AO10910" s="145">
        <v>0</v>
      </c>
    </row>
    <row r="10911" spans="2:41" ht="14.5" hidden="1" x14ac:dyDescent="0.35">
      <c r="B10911" s="45" t="s">
        <v>3314</v>
      </c>
      <c r="C10911" s="54">
        <v>118956</v>
      </c>
      <c r="D10911" s="54">
        <v>118956</v>
      </c>
      <c r="E10911" s="60" t="s">
        <v>3238</v>
      </c>
      <c r="F10911" s="73">
        <v>0.83333333333333337</v>
      </c>
      <c r="G10911" s="73">
        <v>0</v>
      </c>
      <c r="H10911" s="73">
        <v>0</v>
      </c>
      <c r="I10911" s="73">
        <v>0</v>
      </c>
      <c r="J10911" s="272" t="s">
        <v>4231</v>
      </c>
      <c r="AL10911" s="144">
        <v>0.83333333333333337</v>
      </c>
      <c r="AM10911" s="144">
        <v>0</v>
      </c>
      <c r="AN10911" s="144">
        <v>0</v>
      </c>
      <c r="AO10911" s="145">
        <v>0</v>
      </c>
    </row>
    <row r="10912" spans="2:41" ht="14.5" hidden="1" x14ac:dyDescent="0.35">
      <c r="B10912" s="45" t="s">
        <v>3314</v>
      </c>
      <c r="C10912" s="54">
        <v>900534</v>
      </c>
      <c r="D10912" s="54">
        <v>900534</v>
      </c>
      <c r="E10912" s="60" t="s">
        <v>3239</v>
      </c>
      <c r="F10912" s="73">
        <v>1.2083333333333333</v>
      </c>
      <c r="G10912" s="73">
        <v>0</v>
      </c>
      <c r="H10912" s="73">
        <v>0</v>
      </c>
      <c r="I10912" s="73">
        <v>0</v>
      </c>
      <c r="J10912" s="272" t="s">
        <v>4231</v>
      </c>
      <c r="AL10912" s="144">
        <v>1.2083333333333333</v>
      </c>
      <c r="AM10912" s="144">
        <v>0</v>
      </c>
      <c r="AN10912" s="144">
        <v>0</v>
      </c>
      <c r="AO10912" s="145">
        <v>0</v>
      </c>
    </row>
    <row r="10913" spans="2:41" ht="14.5" hidden="1" x14ac:dyDescent="0.35">
      <c r="B10913" s="45" t="s">
        <v>3314</v>
      </c>
      <c r="C10913" s="54">
        <v>900797</v>
      </c>
      <c r="D10913" s="54">
        <v>900797</v>
      </c>
      <c r="E10913" s="60" t="s">
        <v>3239</v>
      </c>
      <c r="F10913" s="73">
        <v>1.2083333333333333</v>
      </c>
      <c r="G10913" s="73">
        <v>0</v>
      </c>
      <c r="H10913" s="73">
        <v>0</v>
      </c>
      <c r="I10913" s="73">
        <v>0</v>
      </c>
      <c r="J10913" s="272" t="s">
        <v>4231</v>
      </c>
      <c r="AL10913" s="144">
        <v>1.2083333333333333</v>
      </c>
      <c r="AM10913" s="144">
        <v>0</v>
      </c>
      <c r="AN10913" s="144">
        <v>0</v>
      </c>
      <c r="AO10913" s="145">
        <v>0</v>
      </c>
    </row>
    <row r="10914" spans="2:41" ht="14.5" hidden="1" x14ac:dyDescent="0.35">
      <c r="B10914" s="45" t="s">
        <v>3314</v>
      </c>
      <c r="C10914" s="54">
        <v>900827</v>
      </c>
      <c r="D10914" s="54">
        <v>900827</v>
      </c>
      <c r="E10914" s="60" t="s">
        <v>3239</v>
      </c>
      <c r="F10914" s="73">
        <v>1.2083333333333333</v>
      </c>
      <c r="G10914" s="73">
        <v>0</v>
      </c>
      <c r="H10914" s="73">
        <v>0</v>
      </c>
      <c r="I10914" s="73">
        <v>0</v>
      </c>
      <c r="J10914" s="272" t="s">
        <v>4231</v>
      </c>
      <c r="AL10914" s="144">
        <v>1.2083333333333333</v>
      </c>
      <c r="AM10914" s="144">
        <v>0</v>
      </c>
      <c r="AN10914" s="144">
        <v>0</v>
      </c>
      <c r="AO10914" s="145">
        <v>0</v>
      </c>
    </row>
    <row r="10915" spans="2:41" ht="14.5" hidden="1" x14ac:dyDescent="0.35">
      <c r="B10915" s="45" t="s">
        <v>3314</v>
      </c>
      <c r="C10915" s="54">
        <v>900869</v>
      </c>
      <c r="D10915" s="54">
        <v>900869</v>
      </c>
      <c r="E10915" s="60" t="s">
        <v>3239</v>
      </c>
      <c r="F10915" s="73">
        <v>1.2083333333333333</v>
      </c>
      <c r="G10915" s="73">
        <v>0</v>
      </c>
      <c r="H10915" s="73">
        <v>0</v>
      </c>
      <c r="I10915" s="73">
        <v>0</v>
      </c>
      <c r="J10915" s="272" t="s">
        <v>4231</v>
      </c>
      <c r="AL10915" s="144">
        <v>1.2083333333333333</v>
      </c>
      <c r="AM10915" s="144">
        <v>0</v>
      </c>
      <c r="AN10915" s="144">
        <v>0</v>
      </c>
      <c r="AO10915" s="145">
        <v>0</v>
      </c>
    </row>
    <row r="10916" spans="2:41" ht="14.5" hidden="1" x14ac:dyDescent="0.35">
      <c r="B10916" s="45" t="s">
        <v>3314</v>
      </c>
      <c r="C10916" s="54">
        <v>900953</v>
      </c>
      <c r="D10916" s="54">
        <v>900953</v>
      </c>
      <c r="E10916" s="60" t="s">
        <v>3239</v>
      </c>
      <c r="F10916" s="73">
        <v>1.2083333333333333</v>
      </c>
      <c r="G10916" s="73">
        <v>0</v>
      </c>
      <c r="H10916" s="73">
        <v>0</v>
      </c>
      <c r="I10916" s="73">
        <v>0</v>
      </c>
      <c r="J10916" s="272" t="s">
        <v>4231</v>
      </c>
      <c r="AL10916" s="144">
        <v>1.2083333333333333</v>
      </c>
      <c r="AM10916" s="144">
        <v>0</v>
      </c>
      <c r="AN10916" s="144">
        <v>0</v>
      </c>
      <c r="AO10916" s="145">
        <v>0</v>
      </c>
    </row>
    <row r="10917" spans="2:41" ht="14.5" hidden="1" x14ac:dyDescent="0.35">
      <c r="B10917" s="45" t="s">
        <v>3314</v>
      </c>
      <c r="C10917" s="54">
        <v>901365</v>
      </c>
      <c r="D10917" s="54">
        <v>901365</v>
      </c>
      <c r="E10917" s="60" t="s">
        <v>3239</v>
      </c>
      <c r="F10917" s="73">
        <v>1.2083333333333333</v>
      </c>
      <c r="G10917" s="73">
        <v>0</v>
      </c>
      <c r="H10917" s="73">
        <v>0</v>
      </c>
      <c r="I10917" s="73">
        <v>0</v>
      </c>
      <c r="J10917" s="272" t="s">
        <v>4231</v>
      </c>
      <c r="AL10917" s="144">
        <v>1.2083333333333333</v>
      </c>
      <c r="AM10917" s="144">
        <v>0</v>
      </c>
      <c r="AN10917" s="144">
        <v>0</v>
      </c>
      <c r="AO10917" s="145">
        <v>0</v>
      </c>
    </row>
    <row r="10918" spans="2:41" ht="14.5" hidden="1" x14ac:dyDescent="0.35">
      <c r="B10918" s="45" t="s">
        <v>3314</v>
      </c>
      <c r="C10918" s="54">
        <v>901987</v>
      </c>
      <c r="D10918" s="54">
        <v>901987</v>
      </c>
      <c r="E10918" s="60" t="s">
        <v>3239</v>
      </c>
      <c r="F10918" s="73">
        <v>1.2083333333333333</v>
      </c>
      <c r="G10918" s="73">
        <v>0</v>
      </c>
      <c r="H10918" s="73">
        <v>0</v>
      </c>
      <c r="I10918" s="73">
        <v>0</v>
      </c>
      <c r="J10918" s="272" t="s">
        <v>4231</v>
      </c>
      <c r="AL10918" s="144">
        <v>1.2083333333333333</v>
      </c>
      <c r="AM10918" s="144">
        <v>0</v>
      </c>
      <c r="AN10918" s="144">
        <v>0</v>
      </c>
      <c r="AO10918" s="145">
        <v>0</v>
      </c>
    </row>
    <row r="10919" spans="2:41" ht="14.5" hidden="1" x14ac:dyDescent="0.35">
      <c r="B10919" s="45" t="s">
        <v>3314</v>
      </c>
      <c r="C10919" s="54">
        <v>902122</v>
      </c>
      <c r="D10919" s="54">
        <v>902122</v>
      </c>
      <c r="E10919" s="60" t="s">
        <v>3239</v>
      </c>
      <c r="F10919" s="73">
        <v>1.2083333333333333</v>
      </c>
      <c r="G10919" s="73">
        <v>0</v>
      </c>
      <c r="H10919" s="73">
        <v>0</v>
      </c>
      <c r="I10919" s="73">
        <v>0</v>
      </c>
      <c r="J10919" s="272" t="s">
        <v>4231</v>
      </c>
      <c r="AL10919" s="144">
        <v>1.2083333333333333</v>
      </c>
      <c r="AM10919" s="144">
        <v>0</v>
      </c>
      <c r="AN10919" s="144">
        <v>0</v>
      </c>
      <c r="AO10919" s="145">
        <v>0</v>
      </c>
    </row>
    <row r="10920" spans="2:41" ht="14.5" hidden="1" x14ac:dyDescent="0.35">
      <c r="B10920" s="45" t="s">
        <v>3314</v>
      </c>
      <c r="C10920" s="54">
        <v>903008</v>
      </c>
      <c r="D10920" s="54">
        <v>903008</v>
      </c>
      <c r="E10920" s="60" t="s">
        <v>3239</v>
      </c>
      <c r="F10920" s="73">
        <v>1.2083333333333333</v>
      </c>
      <c r="G10920" s="73">
        <v>0</v>
      </c>
      <c r="H10920" s="73">
        <v>0</v>
      </c>
      <c r="I10920" s="73">
        <v>0</v>
      </c>
      <c r="J10920" s="272" t="s">
        <v>4231</v>
      </c>
      <c r="AL10920" s="144">
        <v>1.2083333333333333</v>
      </c>
      <c r="AM10920" s="144">
        <v>0</v>
      </c>
      <c r="AN10920" s="144">
        <v>0</v>
      </c>
      <c r="AO10920" s="145">
        <v>0</v>
      </c>
    </row>
    <row r="10921" spans="2:41" ht="14.5" hidden="1" x14ac:dyDescent="0.35">
      <c r="B10921" s="45" t="s">
        <v>3314</v>
      </c>
      <c r="C10921" s="54">
        <v>903043</v>
      </c>
      <c r="D10921" s="54">
        <v>903043</v>
      </c>
      <c r="E10921" s="60" t="s">
        <v>3239</v>
      </c>
      <c r="F10921" s="73">
        <v>1.2083333333333333</v>
      </c>
      <c r="G10921" s="73">
        <v>0</v>
      </c>
      <c r="H10921" s="73">
        <v>0</v>
      </c>
      <c r="I10921" s="73">
        <v>0</v>
      </c>
      <c r="J10921" s="272" t="s">
        <v>4231</v>
      </c>
      <c r="AL10921" s="144">
        <v>1.2083333333333333</v>
      </c>
      <c r="AM10921" s="144">
        <v>0</v>
      </c>
      <c r="AN10921" s="144">
        <v>0</v>
      </c>
      <c r="AO10921" s="145">
        <v>0</v>
      </c>
    </row>
    <row r="10922" spans="2:41" ht="14.5" hidden="1" x14ac:dyDescent="0.35">
      <c r="B10922" s="45" t="s">
        <v>3314</v>
      </c>
      <c r="C10922" s="54">
        <v>903123</v>
      </c>
      <c r="D10922" s="54">
        <v>903123</v>
      </c>
      <c r="E10922" s="60" t="s">
        <v>3239</v>
      </c>
      <c r="F10922" s="73">
        <v>1.2083333333333333</v>
      </c>
      <c r="G10922" s="73">
        <v>0</v>
      </c>
      <c r="H10922" s="73">
        <v>0</v>
      </c>
      <c r="I10922" s="73">
        <v>0</v>
      </c>
      <c r="J10922" s="272" t="s">
        <v>4231</v>
      </c>
      <c r="AL10922" s="144">
        <v>1.2083333333333333</v>
      </c>
      <c r="AM10922" s="144">
        <v>0</v>
      </c>
      <c r="AN10922" s="144">
        <v>0</v>
      </c>
      <c r="AO10922" s="145">
        <v>0</v>
      </c>
    </row>
    <row r="10923" spans="2:41" ht="14.5" hidden="1" x14ac:dyDescent="0.35">
      <c r="B10923" s="45" t="s">
        <v>3314</v>
      </c>
      <c r="C10923" s="54">
        <v>903269</v>
      </c>
      <c r="D10923" s="54">
        <v>903269</v>
      </c>
      <c r="E10923" s="60" t="s">
        <v>3239</v>
      </c>
      <c r="F10923" s="73">
        <v>1.2083333333333333</v>
      </c>
      <c r="G10923" s="73">
        <v>0</v>
      </c>
      <c r="H10923" s="73">
        <v>0</v>
      </c>
      <c r="I10923" s="73">
        <v>0</v>
      </c>
      <c r="J10923" s="272" t="s">
        <v>4231</v>
      </c>
      <c r="AL10923" s="144">
        <v>1.2083333333333333</v>
      </c>
      <c r="AM10923" s="144">
        <v>0</v>
      </c>
      <c r="AN10923" s="144">
        <v>0</v>
      </c>
      <c r="AO10923" s="145">
        <v>0</v>
      </c>
    </row>
    <row r="10924" spans="2:41" ht="14.5" hidden="1" x14ac:dyDescent="0.35">
      <c r="B10924" s="45" t="s">
        <v>3314</v>
      </c>
      <c r="C10924" s="54">
        <v>903423</v>
      </c>
      <c r="D10924" s="54">
        <v>903423</v>
      </c>
      <c r="E10924" s="60" t="s">
        <v>3239</v>
      </c>
      <c r="F10924" s="73">
        <v>1.2083333333333333</v>
      </c>
      <c r="G10924" s="73">
        <v>0</v>
      </c>
      <c r="H10924" s="73">
        <v>0</v>
      </c>
      <c r="I10924" s="73">
        <v>0</v>
      </c>
      <c r="J10924" s="272" t="s">
        <v>4231</v>
      </c>
      <c r="AL10924" s="144">
        <v>1.2083333333333333</v>
      </c>
      <c r="AM10924" s="144">
        <v>0</v>
      </c>
      <c r="AN10924" s="144">
        <v>0</v>
      </c>
      <c r="AO10924" s="145">
        <v>0</v>
      </c>
    </row>
    <row r="10925" spans="2:41" ht="14.5" hidden="1" x14ac:dyDescent="0.35">
      <c r="B10925" s="45" t="s">
        <v>3314</v>
      </c>
      <c r="C10925" s="54">
        <v>903453</v>
      </c>
      <c r="D10925" s="54">
        <v>903453</v>
      </c>
      <c r="E10925" s="60" t="s">
        <v>3239</v>
      </c>
      <c r="F10925" s="73">
        <v>1.2083333333333333</v>
      </c>
      <c r="G10925" s="73">
        <v>0</v>
      </c>
      <c r="H10925" s="73">
        <v>0</v>
      </c>
      <c r="I10925" s="73">
        <v>0</v>
      </c>
      <c r="J10925" s="272" t="s">
        <v>4231</v>
      </c>
      <c r="AL10925" s="144">
        <v>1.2083333333333333</v>
      </c>
      <c r="AM10925" s="144">
        <v>0</v>
      </c>
      <c r="AN10925" s="144">
        <v>0</v>
      </c>
      <c r="AO10925" s="145">
        <v>0</v>
      </c>
    </row>
    <row r="10926" spans="2:41" ht="14.5" hidden="1" x14ac:dyDescent="0.35">
      <c r="B10926" s="45" t="s">
        <v>3314</v>
      </c>
      <c r="C10926" s="54">
        <v>903504</v>
      </c>
      <c r="D10926" s="54">
        <v>903504</v>
      </c>
      <c r="E10926" s="60" t="s">
        <v>3239</v>
      </c>
      <c r="F10926" s="73">
        <v>1.2083333333333333</v>
      </c>
      <c r="G10926" s="73">
        <v>0</v>
      </c>
      <c r="H10926" s="73">
        <v>0</v>
      </c>
      <c r="I10926" s="73">
        <v>0</v>
      </c>
      <c r="J10926" s="272" t="s">
        <v>4231</v>
      </c>
      <c r="AL10926" s="144">
        <v>1.2083333333333333</v>
      </c>
      <c r="AM10926" s="144">
        <v>0</v>
      </c>
      <c r="AN10926" s="144">
        <v>0</v>
      </c>
      <c r="AO10926" s="145">
        <v>0</v>
      </c>
    </row>
    <row r="10927" spans="2:41" ht="14.5" hidden="1" x14ac:dyDescent="0.35">
      <c r="B10927" s="45" t="s">
        <v>3314</v>
      </c>
      <c r="C10927" s="54">
        <v>903506</v>
      </c>
      <c r="D10927" s="54">
        <v>903506</v>
      </c>
      <c r="E10927" s="60" t="s">
        <v>3239</v>
      </c>
      <c r="F10927" s="73">
        <v>1.2083333333333333</v>
      </c>
      <c r="G10927" s="73">
        <v>0</v>
      </c>
      <c r="H10927" s="73">
        <v>0</v>
      </c>
      <c r="I10927" s="73">
        <v>0</v>
      </c>
      <c r="J10927" s="272" t="s">
        <v>4231</v>
      </c>
      <c r="AL10927" s="144">
        <v>1.2083333333333333</v>
      </c>
      <c r="AM10927" s="144">
        <v>0</v>
      </c>
      <c r="AN10927" s="144">
        <v>0</v>
      </c>
      <c r="AO10927" s="145">
        <v>0</v>
      </c>
    </row>
    <row r="10928" spans="2:41" ht="14.5" hidden="1" x14ac:dyDescent="0.35">
      <c r="B10928" s="45" t="s">
        <v>3314</v>
      </c>
      <c r="C10928" s="54">
        <v>903508</v>
      </c>
      <c r="D10928" s="54">
        <v>903508</v>
      </c>
      <c r="E10928" s="60" t="s">
        <v>3239</v>
      </c>
      <c r="F10928" s="73">
        <v>1.2083333333333333</v>
      </c>
      <c r="G10928" s="73">
        <v>0</v>
      </c>
      <c r="H10928" s="73">
        <v>0</v>
      </c>
      <c r="I10928" s="73">
        <v>0</v>
      </c>
      <c r="J10928" s="272" t="s">
        <v>4231</v>
      </c>
      <c r="AL10928" s="144">
        <v>1.2083333333333333</v>
      </c>
      <c r="AM10928" s="144">
        <v>0</v>
      </c>
      <c r="AN10928" s="144">
        <v>0</v>
      </c>
      <c r="AO10928" s="145">
        <v>0</v>
      </c>
    </row>
    <row r="10929" spans="2:41" ht="14.5" hidden="1" x14ac:dyDescent="0.35">
      <c r="B10929" s="45" t="s">
        <v>3314</v>
      </c>
      <c r="C10929" s="54">
        <v>903542</v>
      </c>
      <c r="D10929" s="54">
        <v>903542</v>
      </c>
      <c r="E10929" s="60" t="s">
        <v>3239</v>
      </c>
      <c r="F10929" s="73">
        <v>1.2083333333333333</v>
      </c>
      <c r="G10929" s="73">
        <v>0</v>
      </c>
      <c r="H10929" s="73">
        <v>0</v>
      </c>
      <c r="I10929" s="73">
        <v>0</v>
      </c>
      <c r="J10929" s="272" t="s">
        <v>4231</v>
      </c>
      <c r="AL10929" s="144">
        <v>1.2083333333333333</v>
      </c>
      <c r="AM10929" s="144">
        <v>0</v>
      </c>
      <c r="AN10929" s="144">
        <v>0</v>
      </c>
      <c r="AO10929" s="145">
        <v>0</v>
      </c>
    </row>
    <row r="10930" spans="2:41" ht="14.5" hidden="1" x14ac:dyDescent="0.35">
      <c r="B10930" s="45" t="s">
        <v>3314</v>
      </c>
      <c r="C10930" s="54">
        <v>903569</v>
      </c>
      <c r="D10930" s="54">
        <v>903569</v>
      </c>
      <c r="E10930" s="60" t="s">
        <v>3239</v>
      </c>
      <c r="F10930" s="73">
        <v>1.2083333333333333</v>
      </c>
      <c r="G10930" s="73">
        <v>0</v>
      </c>
      <c r="H10930" s="73">
        <v>0</v>
      </c>
      <c r="I10930" s="73">
        <v>0</v>
      </c>
      <c r="J10930" s="272" t="s">
        <v>4231</v>
      </c>
      <c r="AL10930" s="144">
        <v>1.2083333333333333</v>
      </c>
      <c r="AM10930" s="144">
        <v>0</v>
      </c>
      <c r="AN10930" s="144">
        <v>0</v>
      </c>
      <c r="AO10930" s="145">
        <v>0</v>
      </c>
    </row>
    <row r="10931" spans="2:41" ht="14.5" hidden="1" x14ac:dyDescent="0.35">
      <c r="B10931" s="45" t="s">
        <v>3314</v>
      </c>
      <c r="C10931" s="54">
        <v>903616</v>
      </c>
      <c r="D10931" s="54">
        <v>903618</v>
      </c>
      <c r="E10931" s="60" t="s">
        <v>3239</v>
      </c>
      <c r="F10931" s="73">
        <v>1.2083333333333333</v>
      </c>
      <c r="G10931" s="73">
        <v>0</v>
      </c>
      <c r="H10931" s="73">
        <v>0</v>
      </c>
      <c r="I10931" s="73">
        <v>0</v>
      </c>
      <c r="J10931" s="272" t="s">
        <v>4231</v>
      </c>
      <c r="AL10931" s="144">
        <v>1.2083333333333333</v>
      </c>
      <c r="AM10931" s="144">
        <v>0</v>
      </c>
      <c r="AN10931" s="144">
        <v>0</v>
      </c>
      <c r="AO10931" s="145">
        <v>0</v>
      </c>
    </row>
    <row r="10932" spans="2:41" ht="14.5" hidden="1" x14ac:dyDescent="0.35">
      <c r="B10932" s="45" t="s">
        <v>3314</v>
      </c>
      <c r="C10932" s="54">
        <v>903677</v>
      </c>
      <c r="D10932" s="54">
        <v>903677</v>
      </c>
      <c r="E10932" s="60" t="s">
        <v>3239</v>
      </c>
      <c r="F10932" s="73">
        <v>1.2083333333333333</v>
      </c>
      <c r="G10932" s="73">
        <v>0</v>
      </c>
      <c r="H10932" s="73">
        <v>0</v>
      </c>
      <c r="I10932" s="73">
        <v>0</v>
      </c>
      <c r="J10932" s="272" t="s">
        <v>4231</v>
      </c>
      <c r="AL10932" s="144">
        <v>1.2083333333333333</v>
      </c>
      <c r="AM10932" s="144">
        <v>0</v>
      </c>
      <c r="AN10932" s="144">
        <v>0</v>
      </c>
      <c r="AO10932" s="145">
        <v>0</v>
      </c>
    </row>
    <row r="10933" spans="2:41" ht="14.5" hidden="1" x14ac:dyDescent="0.35">
      <c r="B10933" s="45" t="s">
        <v>3314</v>
      </c>
      <c r="C10933" s="54">
        <v>903710</v>
      </c>
      <c r="D10933" s="54">
        <v>903710</v>
      </c>
      <c r="E10933" s="60" t="s">
        <v>3239</v>
      </c>
      <c r="F10933" s="73">
        <v>1.2083333333333333</v>
      </c>
      <c r="G10933" s="73">
        <v>0</v>
      </c>
      <c r="H10933" s="73">
        <v>0</v>
      </c>
      <c r="I10933" s="73">
        <v>0</v>
      </c>
      <c r="J10933" s="272" t="s">
        <v>4231</v>
      </c>
      <c r="AL10933" s="144">
        <v>1.2083333333333333</v>
      </c>
      <c r="AM10933" s="144">
        <v>0</v>
      </c>
      <c r="AN10933" s="144">
        <v>0</v>
      </c>
      <c r="AO10933" s="145">
        <v>0</v>
      </c>
    </row>
    <row r="10934" spans="2:41" ht="14.5" hidden="1" x14ac:dyDescent="0.35">
      <c r="B10934" s="45" t="s">
        <v>3314</v>
      </c>
      <c r="C10934" s="54">
        <v>903722</v>
      </c>
      <c r="D10934" s="54">
        <v>903722</v>
      </c>
      <c r="E10934" s="60" t="s">
        <v>3252</v>
      </c>
      <c r="F10934" s="73">
        <v>0</v>
      </c>
      <c r="G10934" s="73">
        <v>2.0833333333333335</v>
      </c>
      <c r="H10934" s="73">
        <v>2.0833333333333335</v>
      </c>
      <c r="I10934" s="73">
        <v>2.0833333333333335</v>
      </c>
      <c r="J10934" s="272" t="s">
        <v>4232</v>
      </c>
      <c r="AL10934" s="144">
        <v>0</v>
      </c>
      <c r="AM10934" s="144">
        <v>2.0833333333333335</v>
      </c>
      <c r="AN10934" s="144">
        <v>2.0833333333333335</v>
      </c>
      <c r="AO10934" s="145">
        <v>2.0833333333333335</v>
      </c>
    </row>
    <row r="10935" spans="2:41" ht="14.5" hidden="1" x14ac:dyDescent="0.35">
      <c r="B10935" s="45" t="s">
        <v>3314</v>
      </c>
      <c r="C10935" s="54">
        <v>903771</v>
      </c>
      <c r="D10935" s="54">
        <v>903771</v>
      </c>
      <c r="E10935" s="60" t="s">
        <v>3239</v>
      </c>
      <c r="F10935" s="73">
        <v>1.2083333333333333</v>
      </c>
      <c r="G10935" s="73">
        <v>0</v>
      </c>
      <c r="H10935" s="73">
        <v>0</v>
      </c>
      <c r="I10935" s="73">
        <v>0</v>
      </c>
      <c r="J10935" s="272" t="s">
        <v>4231</v>
      </c>
      <c r="AL10935" s="144">
        <v>1.2083333333333333</v>
      </c>
      <c r="AM10935" s="144">
        <v>0</v>
      </c>
      <c r="AN10935" s="144">
        <v>0</v>
      </c>
      <c r="AO10935" s="145">
        <v>0</v>
      </c>
    </row>
    <row r="10936" spans="2:41" ht="14.5" hidden="1" x14ac:dyDescent="0.35">
      <c r="B10936" s="45" t="s">
        <v>3314</v>
      </c>
      <c r="C10936" s="54">
        <v>903773</v>
      </c>
      <c r="D10936" s="54">
        <v>903773</v>
      </c>
      <c r="E10936" s="60" t="s">
        <v>3239</v>
      </c>
      <c r="F10936" s="73">
        <v>1.2083333333333333</v>
      </c>
      <c r="G10936" s="73">
        <v>0</v>
      </c>
      <c r="H10936" s="73">
        <v>0</v>
      </c>
      <c r="I10936" s="73">
        <v>0</v>
      </c>
      <c r="J10936" s="272" t="s">
        <v>4231</v>
      </c>
      <c r="AL10936" s="144">
        <v>1.2083333333333333</v>
      </c>
      <c r="AM10936" s="144">
        <v>0</v>
      </c>
      <c r="AN10936" s="144">
        <v>0</v>
      </c>
      <c r="AO10936" s="145">
        <v>0</v>
      </c>
    </row>
    <row r="10937" spans="2:41" ht="14.5" hidden="1" x14ac:dyDescent="0.35">
      <c r="B10937" s="45" t="s">
        <v>3314</v>
      </c>
      <c r="C10937" s="54">
        <v>903792</v>
      </c>
      <c r="D10937" s="54">
        <v>903792</v>
      </c>
      <c r="E10937" s="60" t="s">
        <v>3239</v>
      </c>
      <c r="F10937" s="73">
        <v>1.2083333333333333</v>
      </c>
      <c r="G10937" s="73">
        <v>0</v>
      </c>
      <c r="H10937" s="73">
        <v>0</v>
      </c>
      <c r="I10937" s="73">
        <v>0</v>
      </c>
      <c r="J10937" s="272" t="s">
        <v>4231</v>
      </c>
      <c r="AL10937" s="144">
        <v>1.2083333333333333</v>
      </c>
      <c r="AM10937" s="144">
        <v>0</v>
      </c>
      <c r="AN10937" s="144">
        <v>0</v>
      </c>
      <c r="AO10937" s="145">
        <v>0</v>
      </c>
    </row>
    <row r="10938" spans="2:41" ht="14.5" hidden="1" x14ac:dyDescent="0.35">
      <c r="B10938" s="45" t="s">
        <v>3314</v>
      </c>
      <c r="C10938" s="54">
        <v>903798</v>
      </c>
      <c r="D10938" s="54">
        <v>903798</v>
      </c>
      <c r="E10938" s="60" t="s">
        <v>3239</v>
      </c>
      <c r="F10938" s="73">
        <v>1.2083333333333333</v>
      </c>
      <c r="G10938" s="73">
        <v>0</v>
      </c>
      <c r="H10938" s="73">
        <v>0</v>
      </c>
      <c r="I10938" s="73">
        <v>0</v>
      </c>
      <c r="J10938" s="272" t="s">
        <v>4231</v>
      </c>
      <c r="AL10938" s="144">
        <v>1.2083333333333333</v>
      </c>
      <c r="AM10938" s="144">
        <v>0</v>
      </c>
      <c r="AN10938" s="144">
        <v>0</v>
      </c>
      <c r="AO10938" s="145">
        <v>0</v>
      </c>
    </row>
    <row r="10939" spans="2:41" ht="14.5" hidden="1" x14ac:dyDescent="0.35">
      <c r="B10939" s="45" t="s">
        <v>3314</v>
      </c>
      <c r="C10939" s="54">
        <v>903922</v>
      </c>
      <c r="D10939" s="54">
        <v>903922</v>
      </c>
      <c r="E10939" s="60" t="s">
        <v>3239</v>
      </c>
      <c r="F10939" s="73">
        <v>1.2083333333333333</v>
      </c>
      <c r="G10939" s="73">
        <v>0</v>
      </c>
      <c r="H10939" s="73">
        <v>0</v>
      </c>
      <c r="I10939" s="73">
        <v>0</v>
      </c>
      <c r="J10939" s="272" t="s">
        <v>4231</v>
      </c>
      <c r="AL10939" s="144">
        <v>1.2083333333333333</v>
      </c>
      <c r="AM10939" s="144">
        <v>0</v>
      </c>
      <c r="AN10939" s="144">
        <v>0</v>
      </c>
      <c r="AO10939" s="145">
        <v>0</v>
      </c>
    </row>
    <row r="10940" spans="2:41" ht="14.5" hidden="1" x14ac:dyDescent="0.35">
      <c r="B10940" s="45" t="s">
        <v>3314</v>
      </c>
      <c r="C10940" s="54">
        <v>904016</v>
      </c>
      <c r="D10940" s="54">
        <v>904016</v>
      </c>
      <c r="E10940" s="60" t="s">
        <v>3239</v>
      </c>
      <c r="F10940" s="73">
        <v>1.2083333333333333</v>
      </c>
      <c r="G10940" s="73">
        <v>0</v>
      </c>
      <c r="H10940" s="73">
        <v>0</v>
      </c>
      <c r="I10940" s="73">
        <v>0</v>
      </c>
      <c r="J10940" s="272" t="s">
        <v>4231</v>
      </c>
      <c r="AL10940" s="144">
        <v>1.2083333333333333</v>
      </c>
      <c r="AM10940" s="144">
        <v>0</v>
      </c>
      <c r="AN10940" s="144">
        <v>0</v>
      </c>
      <c r="AO10940" s="145">
        <v>0</v>
      </c>
    </row>
    <row r="10941" spans="2:41" ht="14.5" hidden="1" x14ac:dyDescent="0.35">
      <c r="B10941" s="45" t="s">
        <v>3314</v>
      </c>
      <c r="C10941" s="54">
        <v>904040</v>
      </c>
      <c r="D10941" s="54">
        <v>904040</v>
      </c>
      <c r="E10941" s="60" t="s">
        <v>3239</v>
      </c>
      <c r="F10941" s="73">
        <v>1.2083333333333333</v>
      </c>
      <c r="G10941" s="73">
        <v>0</v>
      </c>
      <c r="H10941" s="73">
        <v>0</v>
      </c>
      <c r="I10941" s="73">
        <v>0</v>
      </c>
      <c r="J10941" s="272" t="s">
        <v>4231</v>
      </c>
      <c r="AL10941" s="144">
        <v>1.2083333333333333</v>
      </c>
      <c r="AM10941" s="144">
        <v>0</v>
      </c>
      <c r="AN10941" s="144">
        <v>0</v>
      </c>
      <c r="AO10941" s="145">
        <v>0</v>
      </c>
    </row>
    <row r="10942" spans="2:41" ht="14.5" hidden="1" x14ac:dyDescent="0.35">
      <c r="B10942" s="45" t="s">
        <v>3314</v>
      </c>
      <c r="C10942" s="54">
        <v>904043</v>
      </c>
      <c r="D10942" s="54">
        <v>904043</v>
      </c>
      <c r="E10942" s="60" t="s">
        <v>3239</v>
      </c>
      <c r="F10942" s="73">
        <v>1.2083333333333333</v>
      </c>
      <c r="G10942" s="73">
        <v>0</v>
      </c>
      <c r="H10942" s="73">
        <v>0</v>
      </c>
      <c r="I10942" s="73">
        <v>0</v>
      </c>
      <c r="J10942" s="272" t="s">
        <v>4231</v>
      </c>
      <c r="AL10942" s="144">
        <v>1.2083333333333333</v>
      </c>
      <c r="AM10942" s="144">
        <v>0</v>
      </c>
      <c r="AN10942" s="144">
        <v>0</v>
      </c>
      <c r="AO10942" s="145">
        <v>0</v>
      </c>
    </row>
    <row r="10943" spans="2:41" ht="14.5" hidden="1" x14ac:dyDescent="0.35">
      <c r="B10943" s="45" t="s">
        <v>3314</v>
      </c>
      <c r="C10943" s="54">
        <v>904100</v>
      </c>
      <c r="D10943" s="54">
        <v>904102</v>
      </c>
      <c r="E10943" s="60" t="s">
        <v>3239</v>
      </c>
      <c r="F10943" s="73">
        <v>1.2083333333333333</v>
      </c>
      <c r="G10943" s="73">
        <v>0</v>
      </c>
      <c r="H10943" s="73">
        <v>0</v>
      </c>
      <c r="I10943" s="73">
        <v>0</v>
      </c>
      <c r="J10943" s="272" t="s">
        <v>4231</v>
      </c>
      <c r="AL10943" s="144">
        <v>1.2083333333333333</v>
      </c>
      <c r="AM10943" s="144">
        <v>0</v>
      </c>
      <c r="AN10943" s="144">
        <v>0</v>
      </c>
      <c r="AO10943" s="145">
        <v>0</v>
      </c>
    </row>
    <row r="10944" spans="2:41" ht="14.5" hidden="1" x14ac:dyDescent="0.35">
      <c r="B10944" s="45" t="s">
        <v>3314</v>
      </c>
      <c r="C10944" s="54">
        <v>904104</v>
      </c>
      <c r="D10944" s="54">
        <v>904104</v>
      </c>
      <c r="E10944" s="60" t="s">
        <v>3239</v>
      </c>
      <c r="F10944" s="73">
        <v>1.2083333333333333</v>
      </c>
      <c r="G10944" s="73">
        <v>0</v>
      </c>
      <c r="H10944" s="73">
        <v>0</v>
      </c>
      <c r="I10944" s="73">
        <v>0</v>
      </c>
      <c r="J10944" s="272" t="s">
        <v>4231</v>
      </c>
      <c r="AL10944" s="144">
        <v>1.2083333333333333</v>
      </c>
      <c r="AM10944" s="144">
        <v>0</v>
      </c>
      <c r="AN10944" s="144">
        <v>0</v>
      </c>
      <c r="AO10944" s="145">
        <v>0</v>
      </c>
    </row>
    <row r="10945" spans="2:41" ht="14.5" hidden="1" x14ac:dyDescent="0.35">
      <c r="B10945" s="45" t="s">
        <v>3314</v>
      </c>
      <c r="C10945" s="54">
        <v>904106</v>
      </c>
      <c r="D10945" s="54">
        <v>904109</v>
      </c>
      <c r="E10945" s="60" t="s">
        <v>3239</v>
      </c>
      <c r="F10945" s="73">
        <v>1.2083333333333333</v>
      </c>
      <c r="G10945" s="73">
        <v>0</v>
      </c>
      <c r="H10945" s="73">
        <v>0</v>
      </c>
      <c r="I10945" s="73">
        <v>0</v>
      </c>
      <c r="J10945" s="272" t="s">
        <v>4231</v>
      </c>
      <c r="AL10945" s="144">
        <v>1.2083333333333333</v>
      </c>
      <c r="AM10945" s="144">
        <v>0</v>
      </c>
      <c r="AN10945" s="144">
        <v>0</v>
      </c>
      <c r="AO10945" s="145">
        <v>0</v>
      </c>
    </row>
    <row r="10946" spans="2:41" ht="14.5" hidden="1" x14ac:dyDescent="0.35">
      <c r="B10946" s="45" t="s">
        <v>3314</v>
      </c>
      <c r="C10946" s="54">
        <v>904120</v>
      </c>
      <c r="D10946" s="54">
        <v>904120</v>
      </c>
      <c r="E10946" s="60" t="s">
        <v>3239</v>
      </c>
      <c r="F10946" s="73">
        <v>1.2083333333333333</v>
      </c>
      <c r="G10946" s="73">
        <v>0</v>
      </c>
      <c r="H10946" s="73">
        <v>0</v>
      </c>
      <c r="I10946" s="73">
        <v>0</v>
      </c>
      <c r="J10946" s="272" t="s">
        <v>4231</v>
      </c>
      <c r="AL10946" s="144">
        <v>1.2083333333333333</v>
      </c>
      <c r="AM10946" s="144">
        <v>0</v>
      </c>
      <c r="AN10946" s="144">
        <v>0</v>
      </c>
      <c r="AO10946" s="145">
        <v>0</v>
      </c>
    </row>
    <row r="10947" spans="2:41" ht="14.5" hidden="1" x14ac:dyDescent="0.35">
      <c r="B10947" s="45" t="s">
        <v>3314</v>
      </c>
      <c r="C10947" s="54">
        <v>904131</v>
      </c>
      <c r="D10947" s="54">
        <v>904131</v>
      </c>
      <c r="E10947" s="60" t="s">
        <v>3239</v>
      </c>
      <c r="F10947" s="73">
        <v>1.2083333333333333</v>
      </c>
      <c r="G10947" s="73">
        <v>0</v>
      </c>
      <c r="H10947" s="73">
        <v>0</v>
      </c>
      <c r="I10947" s="73">
        <v>0</v>
      </c>
      <c r="J10947" s="272" t="s">
        <v>4231</v>
      </c>
      <c r="AL10947" s="144">
        <v>1.2083333333333333</v>
      </c>
      <c r="AM10947" s="144">
        <v>0</v>
      </c>
      <c r="AN10947" s="144">
        <v>0</v>
      </c>
      <c r="AO10947" s="145">
        <v>0</v>
      </c>
    </row>
    <row r="10948" spans="2:41" ht="14.5" hidden="1" x14ac:dyDescent="0.35">
      <c r="B10948" s="45" t="s">
        <v>3314</v>
      </c>
      <c r="C10948" s="54">
        <v>904134</v>
      </c>
      <c r="D10948" s="54">
        <v>904137</v>
      </c>
      <c r="E10948" s="60" t="s">
        <v>3239</v>
      </c>
      <c r="F10948" s="73">
        <v>1.2083333333333333</v>
      </c>
      <c r="G10948" s="73">
        <v>0</v>
      </c>
      <c r="H10948" s="73">
        <v>0</v>
      </c>
      <c r="I10948" s="73">
        <v>0</v>
      </c>
      <c r="J10948" s="272" t="s">
        <v>4231</v>
      </c>
      <c r="AL10948" s="144">
        <v>1.2083333333333333</v>
      </c>
      <c r="AM10948" s="144">
        <v>0</v>
      </c>
      <c r="AN10948" s="144">
        <v>0</v>
      </c>
      <c r="AO10948" s="145">
        <v>0</v>
      </c>
    </row>
    <row r="10949" spans="2:41" ht="14.5" hidden="1" x14ac:dyDescent="0.35">
      <c r="B10949" s="45" t="s">
        <v>3314</v>
      </c>
      <c r="C10949" s="54">
        <v>904139</v>
      </c>
      <c r="D10949" s="54">
        <v>904139</v>
      </c>
      <c r="E10949" s="60" t="s">
        <v>3239</v>
      </c>
      <c r="F10949" s="73">
        <v>1.2083333333333333</v>
      </c>
      <c r="G10949" s="73">
        <v>0</v>
      </c>
      <c r="H10949" s="73">
        <v>0</v>
      </c>
      <c r="I10949" s="73">
        <v>0</v>
      </c>
      <c r="J10949" s="272" t="s">
        <v>4231</v>
      </c>
      <c r="AL10949" s="144">
        <v>1.2083333333333333</v>
      </c>
      <c r="AM10949" s="144">
        <v>0</v>
      </c>
      <c r="AN10949" s="144">
        <v>0</v>
      </c>
      <c r="AO10949" s="145">
        <v>0</v>
      </c>
    </row>
    <row r="10950" spans="2:41" ht="14.5" hidden="1" x14ac:dyDescent="0.35">
      <c r="B10950" s="45" t="s">
        <v>3314</v>
      </c>
      <c r="C10950" s="54">
        <v>904151</v>
      </c>
      <c r="D10950" s="54">
        <v>904154</v>
      </c>
      <c r="E10950" s="60" t="s">
        <v>3239</v>
      </c>
      <c r="F10950" s="73">
        <v>1.2083333333333333</v>
      </c>
      <c r="G10950" s="73">
        <v>0</v>
      </c>
      <c r="H10950" s="73">
        <v>0</v>
      </c>
      <c r="I10950" s="73">
        <v>0</v>
      </c>
      <c r="J10950" s="272" t="s">
        <v>4231</v>
      </c>
      <c r="AL10950" s="144">
        <v>1.2083333333333333</v>
      </c>
      <c r="AM10950" s="144">
        <v>0</v>
      </c>
      <c r="AN10950" s="144">
        <v>0</v>
      </c>
      <c r="AO10950" s="145">
        <v>0</v>
      </c>
    </row>
    <row r="10951" spans="2:41" ht="14.5" hidden="1" x14ac:dyDescent="0.35">
      <c r="B10951" s="45" t="s">
        <v>3314</v>
      </c>
      <c r="C10951" s="54">
        <v>904157</v>
      </c>
      <c r="D10951" s="54">
        <v>904157</v>
      </c>
      <c r="E10951" s="60" t="s">
        <v>3239</v>
      </c>
      <c r="F10951" s="73">
        <v>1.2083333333333333</v>
      </c>
      <c r="G10951" s="73">
        <v>0</v>
      </c>
      <c r="H10951" s="73">
        <v>0</v>
      </c>
      <c r="I10951" s="73">
        <v>0</v>
      </c>
      <c r="J10951" s="272" t="s">
        <v>4231</v>
      </c>
      <c r="AL10951" s="144">
        <v>1.2083333333333333</v>
      </c>
      <c r="AM10951" s="144">
        <v>0</v>
      </c>
      <c r="AN10951" s="144">
        <v>0</v>
      </c>
      <c r="AO10951" s="145">
        <v>0</v>
      </c>
    </row>
    <row r="10952" spans="2:41" ht="14.5" hidden="1" x14ac:dyDescent="0.35">
      <c r="B10952" s="45" t="s">
        <v>3314</v>
      </c>
      <c r="C10952" s="54">
        <v>904160</v>
      </c>
      <c r="D10952" s="54">
        <v>904160</v>
      </c>
      <c r="E10952" s="60" t="s">
        <v>3239</v>
      </c>
      <c r="F10952" s="73">
        <v>1.2083333333333333</v>
      </c>
      <c r="G10952" s="73">
        <v>0</v>
      </c>
      <c r="H10952" s="73">
        <v>0</v>
      </c>
      <c r="I10952" s="73">
        <v>0</v>
      </c>
      <c r="J10952" s="272" t="s">
        <v>4231</v>
      </c>
      <c r="AL10952" s="144">
        <v>1.2083333333333333</v>
      </c>
      <c r="AM10952" s="144">
        <v>0</v>
      </c>
      <c r="AN10952" s="144">
        <v>0</v>
      </c>
      <c r="AO10952" s="145">
        <v>0</v>
      </c>
    </row>
    <row r="10953" spans="2:41" ht="14.5" hidden="1" x14ac:dyDescent="0.35">
      <c r="B10953" s="45" t="s">
        <v>3314</v>
      </c>
      <c r="C10953" s="54">
        <v>904162</v>
      </c>
      <c r="D10953" s="54">
        <v>904162</v>
      </c>
      <c r="E10953" s="60" t="s">
        <v>3239</v>
      </c>
      <c r="F10953" s="73">
        <v>1.2083333333333333</v>
      </c>
      <c r="G10953" s="73">
        <v>0</v>
      </c>
      <c r="H10953" s="73">
        <v>0</v>
      </c>
      <c r="I10953" s="73">
        <v>0</v>
      </c>
      <c r="J10953" s="272" t="s">
        <v>4231</v>
      </c>
      <c r="AL10953" s="144">
        <v>1.2083333333333333</v>
      </c>
      <c r="AM10953" s="144">
        <v>0</v>
      </c>
      <c r="AN10953" s="144">
        <v>0</v>
      </c>
      <c r="AO10953" s="145">
        <v>0</v>
      </c>
    </row>
    <row r="10954" spans="2:41" ht="14.5" hidden="1" x14ac:dyDescent="0.35">
      <c r="B10954" s="45" t="s">
        <v>3314</v>
      </c>
      <c r="C10954" s="54">
        <v>904249</v>
      </c>
      <c r="D10954" s="54">
        <v>904249</v>
      </c>
      <c r="E10954" s="60" t="s">
        <v>3239</v>
      </c>
      <c r="F10954" s="73">
        <v>1.2083333333333333</v>
      </c>
      <c r="G10954" s="73">
        <v>0</v>
      </c>
      <c r="H10954" s="73">
        <v>0</v>
      </c>
      <c r="I10954" s="73">
        <v>0</v>
      </c>
      <c r="J10954" s="272" t="s">
        <v>4231</v>
      </c>
      <c r="AL10954" s="144">
        <v>1.2083333333333333</v>
      </c>
      <c r="AM10954" s="144">
        <v>0</v>
      </c>
      <c r="AN10954" s="144">
        <v>0</v>
      </c>
      <c r="AO10954" s="145">
        <v>0</v>
      </c>
    </row>
    <row r="10955" spans="2:41" ht="14.5" hidden="1" x14ac:dyDescent="0.35">
      <c r="B10955" s="45" t="s">
        <v>3314</v>
      </c>
      <c r="C10955" s="54">
        <v>904251</v>
      </c>
      <c r="D10955" s="54">
        <v>904251</v>
      </c>
      <c r="E10955" s="60" t="s">
        <v>3239</v>
      </c>
      <c r="F10955" s="73">
        <v>1.2083333333333333</v>
      </c>
      <c r="G10955" s="73">
        <v>0</v>
      </c>
      <c r="H10955" s="73">
        <v>0</v>
      </c>
      <c r="I10955" s="73">
        <v>0</v>
      </c>
      <c r="J10955" s="272" t="s">
        <v>4231</v>
      </c>
      <c r="AL10955" s="144">
        <v>1.2083333333333333</v>
      </c>
      <c r="AM10955" s="144">
        <v>0</v>
      </c>
      <c r="AN10955" s="144">
        <v>0</v>
      </c>
      <c r="AO10955" s="145">
        <v>0</v>
      </c>
    </row>
    <row r="10956" spans="2:41" ht="14.5" hidden="1" x14ac:dyDescent="0.35">
      <c r="B10956" s="45" t="s">
        <v>3314</v>
      </c>
      <c r="C10956" s="54">
        <v>904270</v>
      </c>
      <c r="D10956" s="54">
        <v>904270</v>
      </c>
      <c r="E10956" s="60" t="s">
        <v>3239</v>
      </c>
      <c r="F10956" s="73">
        <v>1.2083333333333333</v>
      </c>
      <c r="G10956" s="73">
        <v>0</v>
      </c>
      <c r="H10956" s="73">
        <v>0</v>
      </c>
      <c r="I10956" s="73">
        <v>0</v>
      </c>
      <c r="J10956" s="272" t="s">
        <v>4231</v>
      </c>
      <c r="AL10956" s="144">
        <v>1.2083333333333333</v>
      </c>
      <c r="AM10956" s="144">
        <v>0</v>
      </c>
      <c r="AN10956" s="144">
        <v>0</v>
      </c>
      <c r="AO10956" s="145">
        <v>0</v>
      </c>
    </row>
    <row r="10957" spans="2:41" ht="14.5" hidden="1" x14ac:dyDescent="0.35">
      <c r="B10957" s="45" t="s">
        <v>3314</v>
      </c>
      <c r="C10957" s="54">
        <v>904274</v>
      </c>
      <c r="D10957" s="54">
        <v>904274</v>
      </c>
      <c r="E10957" s="60" t="s">
        <v>3239</v>
      </c>
      <c r="F10957" s="73">
        <v>1.2083333333333333</v>
      </c>
      <c r="G10957" s="73">
        <v>0</v>
      </c>
      <c r="H10957" s="73">
        <v>0</v>
      </c>
      <c r="I10957" s="73">
        <v>0</v>
      </c>
      <c r="J10957" s="272" t="s">
        <v>4231</v>
      </c>
      <c r="AL10957" s="144">
        <v>1.2083333333333333</v>
      </c>
      <c r="AM10957" s="144">
        <v>0</v>
      </c>
      <c r="AN10957" s="144">
        <v>0</v>
      </c>
      <c r="AO10957" s="145">
        <v>0</v>
      </c>
    </row>
    <row r="10958" spans="2:41" ht="14.5" hidden="1" x14ac:dyDescent="0.35">
      <c r="B10958" s="45" t="s">
        <v>3314</v>
      </c>
      <c r="C10958" s="54">
        <v>904278</v>
      </c>
      <c r="D10958" s="54">
        <v>904278</v>
      </c>
      <c r="E10958" s="60" t="s">
        <v>3239</v>
      </c>
      <c r="F10958" s="73">
        <v>1.2083333333333333</v>
      </c>
      <c r="G10958" s="73">
        <v>0</v>
      </c>
      <c r="H10958" s="73">
        <v>0</v>
      </c>
      <c r="I10958" s="73">
        <v>0</v>
      </c>
      <c r="J10958" s="272" t="s">
        <v>4231</v>
      </c>
      <c r="AL10958" s="144">
        <v>1.2083333333333333</v>
      </c>
      <c r="AM10958" s="144">
        <v>0</v>
      </c>
      <c r="AN10958" s="144">
        <v>0</v>
      </c>
      <c r="AO10958" s="145">
        <v>0</v>
      </c>
    </row>
    <row r="10959" spans="2:41" ht="14.5" hidden="1" x14ac:dyDescent="0.35">
      <c r="B10959" s="45" t="s">
        <v>3314</v>
      </c>
      <c r="C10959" s="54">
        <v>904286</v>
      </c>
      <c r="D10959" s="54">
        <v>904286</v>
      </c>
      <c r="E10959" s="60" t="s">
        <v>3239</v>
      </c>
      <c r="F10959" s="73">
        <v>1.2083333333333333</v>
      </c>
      <c r="G10959" s="73">
        <v>0</v>
      </c>
      <c r="H10959" s="73">
        <v>0</v>
      </c>
      <c r="I10959" s="73">
        <v>0</v>
      </c>
      <c r="J10959" s="272" t="s">
        <v>4231</v>
      </c>
      <c r="AL10959" s="144">
        <v>1.2083333333333333</v>
      </c>
      <c r="AM10959" s="144">
        <v>0</v>
      </c>
      <c r="AN10959" s="144">
        <v>0</v>
      </c>
      <c r="AO10959" s="145">
        <v>0</v>
      </c>
    </row>
    <row r="10960" spans="2:41" ht="14.5" hidden="1" x14ac:dyDescent="0.35">
      <c r="B10960" s="45" t="s">
        <v>3314</v>
      </c>
      <c r="C10960" s="54">
        <v>904480</v>
      </c>
      <c r="D10960" s="54">
        <v>904480</v>
      </c>
      <c r="E10960" s="60" t="s">
        <v>3239</v>
      </c>
      <c r="F10960" s="73">
        <v>1.2083333333333333</v>
      </c>
      <c r="G10960" s="73">
        <v>0</v>
      </c>
      <c r="H10960" s="73">
        <v>0</v>
      </c>
      <c r="I10960" s="73">
        <v>0</v>
      </c>
      <c r="J10960" s="272" t="s">
        <v>4231</v>
      </c>
      <c r="AL10960" s="144">
        <v>1.2083333333333333</v>
      </c>
      <c r="AM10960" s="144">
        <v>0</v>
      </c>
      <c r="AN10960" s="144">
        <v>0</v>
      </c>
      <c r="AO10960" s="145">
        <v>0</v>
      </c>
    </row>
    <row r="10961" spans="2:41" ht="14.5" hidden="1" x14ac:dyDescent="0.35">
      <c r="B10961" s="45" t="s">
        <v>3314</v>
      </c>
      <c r="C10961" s="54">
        <v>904482</v>
      </c>
      <c r="D10961" s="54">
        <v>904482</v>
      </c>
      <c r="E10961" s="60" t="s">
        <v>3239</v>
      </c>
      <c r="F10961" s="73">
        <v>1.2083333333333333</v>
      </c>
      <c r="G10961" s="73">
        <v>0</v>
      </c>
      <c r="H10961" s="73">
        <v>0</v>
      </c>
      <c r="I10961" s="73">
        <v>0</v>
      </c>
      <c r="J10961" s="272" t="s">
        <v>4231</v>
      </c>
      <c r="AL10961" s="144">
        <v>1.2083333333333333</v>
      </c>
      <c r="AM10961" s="144">
        <v>0</v>
      </c>
      <c r="AN10961" s="144">
        <v>0</v>
      </c>
      <c r="AO10961" s="145">
        <v>0</v>
      </c>
    </row>
    <row r="10962" spans="2:41" ht="14.5" hidden="1" x14ac:dyDescent="0.35">
      <c r="B10962" s="45" t="s">
        <v>3314</v>
      </c>
      <c r="C10962" s="54">
        <v>904484</v>
      </c>
      <c r="D10962" s="54">
        <v>904485</v>
      </c>
      <c r="E10962" s="60" t="s">
        <v>3239</v>
      </c>
      <c r="F10962" s="73">
        <v>1.2083333333333333</v>
      </c>
      <c r="G10962" s="73">
        <v>0</v>
      </c>
      <c r="H10962" s="73">
        <v>0</v>
      </c>
      <c r="I10962" s="73">
        <v>0</v>
      </c>
      <c r="J10962" s="272" t="s">
        <v>4231</v>
      </c>
      <c r="AL10962" s="144">
        <v>1.2083333333333333</v>
      </c>
      <c r="AM10962" s="144">
        <v>0</v>
      </c>
      <c r="AN10962" s="144">
        <v>0</v>
      </c>
      <c r="AO10962" s="145">
        <v>0</v>
      </c>
    </row>
    <row r="10963" spans="2:41" ht="14.5" hidden="1" x14ac:dyDescent="0.35">
      <c r="B10963" s="45" t="s">
        <v>3314</v>
      </c>
      <c r="C10963" s="54">
        <v>904487</v>
      </c>
      <c r="D10963" s="54">
        <v>904487</v>
      </c>
      <c r="E10963" s="60" t="s">
        <v>3239</v>
      </c>
      <c r="F10963" s="73">
        <v>1.2083333333333333</v>
      </c>
      <c r="G10963" s="73">
        <v>0</v>
      </c>
      <c r="H10963" s="73">
        <v>0</v>
      </c>
      <c r="I10963" s="73">
        <v>0</v>
      </c>
      <c r="J10963" s="272" t="s">
        <v>4231</v>
      </c>
      <c r="AL10963" s="144">
        <v>1.2083333333333333</v>
      </c>
      <c r="AM10963" s="144">
        <v>0</v>
      </c>
      <c r="AN10963" s="144">
        <v>0</v>
      </c>
      <c r="AO10963" s="145">
        <v>0</v>
      </c>
    </row>
    <row r="10964" spans="2:41" ht="14.5" hidden="1" x14ac:dyDescent="0.35">
      <c r="B10964" s="45" t="s">
        <v>3314</v>
      </c>
      <c r="C10964" s="54">
        <v>904490</v>
      </c>
      <c r="D10964" s="54">
        <v>904490</v>
      </c>
      <c r="E10964" s="60" t="s">
        <v>3239</v>
      </c>
      <c r="F10964" s="73">
        <v>1.2083333333333333</v>
      </c>
      <c r="G10964" s="73">
        <v>0</v>
      </c>
      <c r="H10964" s="73">
        <v>0</v>
      </c>
      <c r="I10964" s="73">
        <v>0</v>
      </c>
      <c r="J10964" s="272" t="s">
        <v>4231</v>
      </c>
      <c r="AL10964" s="144">
        <v>1.2083333333333333</v>
      </c>
      <c r="AM10964" s="144">
        <v>0</v>
      </c>
      <c r="AN10964" s="144">
        <v>0</v>
      </c>
      <c r="AO10964" s="145">
        <v>0</v>
      </c>
    </row>
    <row r="10965" spans="2:41" ht="14.5" hidden="1" x14ac:dyDescent="0.35">
      <c r="B10965" s="45" t="s">
        <v>3314</v>
      </c>
      <c r="C10965" s="54">
        <v>904551</v>
      </c>
      <c r="D10965" s="54">
        <v>904552</v>
      </c>
      <c r="E10965" s="60" t="s">
        <v>3239</v>
      </c>
      <c r="F10965" s="73">
        <v>1.2083333333333333</v>
      </c>
      <c r="G10965" s="73">
        <v>0</v>
      </c>
      <c r="H10965" s="73">
        <v>0</v>
      </c>
      <c r="I10965" s="73">
        <v>0</v>
      </c>
      <c r="J10965" s="272" t="s">
        <v>4231</v>
      </c>
      <c r="AL10965" s="144">
        <v>1.2083333333333333</v>
      </c>
      <c r="AM10965" s="144">
        <v>0</v>
      </c>
      <c r="AN10965" s="144">
        <v>0</v>
      </c>
      <c r="AO10965" s="145">
        <v>0</v>
      </c>
    </row>
    <row r="10966" spans="2:41" ht="14.5" hidden="1" x14ac:dyDescent="0.35">
      <c r="B10966" s="45" t="s">
        <v>3314</v>
      </c>
      <c r="C10966" s="54">
        <v>904554</v>
      </c>
      <c r="D10966" s="54">
        <v>904555</v>
      </c>
      <c r="E10966" s="60" t="s">
        <v>3239</v>
      </c>
      <c r="F10966" s="73">
        <v>1.2083333333333333</v>
      </c>
      <c r="G10966" s="73">
        <v>0</v>
      </c>
      <c r="H10966" s="73">
        <v>0</v>
      </c>
      <c r="I10966" s="73">
        <v>0</v>
      </c>
      <c r="J10966" s="272" t="s">
        <v>4231</v>
      </c>
      <c r="AL10966" s="144">
        <v>1.2083333333333333</v>
      </c>
      <c r="AM10966" s="144">
        <v>0</v>
      </c>
      <c r="AN10966" s="144">
        <v>0</v>
      </c>
      <c r="AO10966" s="145">
        <v>0</v>
      </c>
    </row>
    <row r="10967" spans="2:41" ht="14.5" hidden="1" x14ac:dyDescent="0.35">
      <c r="B10967" s="45" t="s">
        <v>3314</v>
      </c>
      <c r="C10967" s="54">
        <v>904557</v>
      </c>
      <c r="D10967" s="54">
        <v>904558</v>
      </c>
      <c r="E10967" s="60" t="s">
        <v>3239</v>
      </c>
      <c r="F10967" s="73">
        <v>1.2083333333333333</v>
      </c>
      <c r="G10967" s="73">
        <v>0</v>
      </c>
      <c r="H10967" s="73">
        <v>0</v>
      </c>
      <c r="I10967" s="73">
        <v>0</v>
      </c>
      <c r="J10967" s="272" t="s">
        <v>4231</v>
      </c>
      <c r="AL10967" s="144">
        <v>1.2083333333333333</v>
      </c>
      <c r="AM10967" s="144">
        <v>0</v>
      </c>
      <c r="AN10967" s="144">
        <v>0</v>
      </c>
      <c r="AO10967" s="145">
        <v>0</v>
      </c>
    </row>
    <row r="10968" spans="2:41" ht="14.5" hidden="1" x14ac:dyDescent="0.35">
      <c r="B10968" s="45" t="s">
        <v>3314</v>
      </c>
      <c r="C10968" s="54">
        <v>904569</v>
      </c>
      <c r="D10968" s="54">
        <v>904569</v>
      </c>
      <c r="E10968" s="60" t="s">
        <v>3239</v>
      </c>
      <c r="F10968" s="73">
        <v>1.2083333333333333</v>
      </c>
      <c r="G10968" s="73">
        <v>0</v>
      </c>
      <c r="H10968" s="73">
        <v>0</v>
      </c>
      <c r="I10968" s="73">
        <v>0</v>
      </c>
      <c r="J10968" s="272" t="s">
        <v>4231</v>
      </c>
      <c r="AL10968" s="144">
        <v>1.2083333333333333</v>
      </c>
      <c r="AM10968" s="144">
        <v>0</v>
      </c>
      <c r="AN10968" s="144">
        <v>0</v>
      </c>
      <c r="AO10968" s="145">
        <v>0</v>
      </c>
    </row>
    <row r="10969" spans="2:41" ht="14.5" hidden="1" x14ac:dyDescent="0.35">
      <c r="B10969" s="45" t="s">
        <v>3314</v>
      </c>
      <c r="C10969" s="54">
        <v>904661</v>
      </c>
      <c r="D10969" s="54">
        <v>904664</v>
      </c>
      <c r="E10969" s="60" t="s">
        <v>3239</v>
      </c>
      <c r="F10969" s="73">
        <v>1.2083333333333333</v>
      </c>
      <c r="G10969" s="73">
        <v>0</v>
      </c>
      <c r="H10969" s="73">
        <v>0</v>
      </c>
      <c r="I10969" s="73">
        <v>0</v>
      </c>
      <c r="J10969" s="272" t="s">
        <v>4231</v>
      </c>
      <c r="AL10969" s="144">
        <v>1.2083333333333333</v>
      </c>
      <c r="AM10969" s="144">
        <v>0</v>
      </c>
      <c r="AN10969" s="144">
        <v>0</v>
      </c>
      <c r="AO10969" s="145">
        <v>0</v>
      </c>
    </row>
    <row r="10970" spans="2:41" ht="14.5" hidden="1" x14ac:dyDescent="0.35">
      <c r="B10970" s="45" t="s">
        <v>3314</v>
      </c>
      <c r="C10970" s="54">
        <v>904666</v>
      </c>
      <c r="D10970" s="54">
        <v>904669</v>
      </c>
      <c r="E10970" s="60" t="s">
        <v>3239</v>
      </c>
      <c r="F10970" s="73">
        <v>1.2083333333333333</v>
      </c>
      <c r="G10970" s="73">
        <v>0</v>
      </c>
      <c r="H10970" s="73">
        <v>0</v>
      </c>
      <c r="I10970" s="73">
        <v>0</v>
      </c>
      <c r="J10970" s="272" t="s">
        <v>4231</v>
      </c>
      <c r="AL10970" s="144">
        <v>1.2083333333333333</v>
      </c>
      <c r="AM10970" s="144">
        <v>0</v>
      </c>
      <c r="AN10970" s="144">
        <v>0</v>
      </c>
      <c r="AO10970" s="145">
        <v>0</v>
      </c>
    </row>
    <row r="10971" spans="2:41" ht="14.5" hidden="1" x14ac:dyDescent="0.35">
      <c r="B10971" s="45" t="s">
        <v>3314</v>
      </c>
      <c r="C10971" s="54">
        <v>904697</v>
      </c>
      <c r="D10971" s="54">
        <v>904697</v>
      </c>
      <c r="E10971" s="60" t="s">
        <v>3239</v>
      </c>
      <c r="F10971" s="73">
        <v>1.2083333333333333</v>
      </c>
      <c r="G10971" s="73">
        <v>0</v>
      </c>
      <c r="H10971" s="73">
        <v>0</v>
      </c>
      <c r="I10971" s="73">
        <v>0</v>
      </c>
      <c r="J10971" s="272" t="s">
        <v>4231</v>
      </c>
      <c r="AL10971" s="144">
        <v>1.2083333333333333</v>
      </c>
      <c r="AM10971" s="144">
        <v>0</v>
      </c>
      <c r="AN10971" s="144">
        <v>0</v>
      </c>
      <c r="AO10971" s="145">
        <v>0</v>
      </c>
    </row>
    <row r="10972" spans="2:41" ht="14.5" hidden="1" x14ac:dyDescent="0.35">
      <c r="B10972" s="45" t="s">
        <v>3314</v>
      </c>
      <c r="C10972" s="54">
        <v>904720</v>
      </c>
      <c r="D10972" s="54">
        <v>904727</v>
      </c>
      <c r="E10972" s="60" t="s">
        <v>3239</v>
      </c>
      <c r="F10972" s="73">
        <v>1.2083333333333333</v>
      </c>
      <c r="G10972" s="73">
        <v>0</v>
      </c>
      <c r="H10972" s="73">
        <v>0</v>
      </c>
      <c r="I10972" s="73">
        <v>0</v>
      </c>
      <c r="J10972" s="272" t="s">
        <v>4231</v>
      </c>
      <c r="AL10972" s="144">
        <v>1.2083333333333333</v>
      </c>
      <c r="AM10972" s="144">
        <v>0</v>
      </c>
      <c r="AN10972" s="144">
        <v>0</v>
      </c>
      <c r="AO10972" s="145">
        <v>0</v>
      </c>
    </row>
    <row r="10973" spans="2:41" ht="14.5" hidden="1" x14ac:dyDescent="0.35">
      <c r="B10973" s="45" t="s">
        <v>3314</v>
      </c>
      <c r="C10973" s="54">
        <v>904750</v>
      </c>
      <c r="D10973" s="54">
        <v>904753</v>
      </c>
      <c r="E10973" s="60" t="s">
        <v>3239</v>
      </c>
      <c r="F10973" s="73">
        <v>1.2083333333333333</v>
      </c>
      <c r="G10973" s="73">
        <v>0</v>
      </c>
      <c r="H10973" s="73">
        <v>0</v>
      </c>
      <c r="I10973" s="73">
        <v>0</v>
      </c>
      <c r="J10973" s="272" t="s">
        <v>4231</v>
      </c>
      <c r="AL10973" s="144">
        <v>1.2083333333333333</v>
      </c>
      <c r="AM10973" s="144">
        <v>0</v>
      </c>
      <c r="AN10973" s="144">
        <v>0</v>
      </c>
      <c r="AO10973" s="145">
        <v>0</v>
      </c>
    </row>
    <row r="10974" spans="2:41" ht="14.5" hidden="1" x14ac:dyDescent="0.35">
      <c r="B10974" s="45" t="s">
        <v>3314</v>
      </c>
      <c r="C10974" s="54">
        <v>904756</v>
      </c>
      <c r="D10974" s="54">
        <v>904756</v>
      </c>
      <c r="E10974" s="60" t="s">
        <v>3239</v>
      </c>
      <c r="F10974" s="73">
        <v>1.2083333333333333</v>
      </c>
      <c r="G10974" s="73">
        <v>0</v>
      </c>
      <c r="H10974" s="73">
        <v>0</v>
      </c>
      <c r="I10974" s="73">
        <v>0</v>
      </c>
      <c r="J10974" s="272" t="s">
        <v>4231</v>
      </c>
      <c r="AL10974" s="144">
        <v>1.2083333333333333</v>
      </c>
      <c r="AM10974" s="144">
        <v>0</v>
      </c>
      <c r="AN10974" s="144">
        <v>0</v>
      </c>
      <c r="AO10974" s="145">
        <v>0</v>
      </c>
    </row>
    <row r="10975" spans="2:41" ht="14.5" hidden="1" x14ac:dyDescent="0.35">
      <c r="B10975" s="45" t="s">
        <v>3314</v>
      </c>
      <c r="C10975" s="54">
        <v>904758</v>
      </c>
      <c r="D10975" s="54">
        <v>904758</v>
      </c>
      <c r="E10975" s="60" t="s">
        <v>3239</v>
      </c>
      <c r="F10975" s="73">
        <v>1.2083333333333333</v>
      </c>
      <c r="G10975" s="73">
        <v>0</v>
      </c>
      <c r="H10975" s="73">
        <v>0</v>
      </c>
      <c r="I10975" s="73">
        <v>0</v>
      </c>
      <c r="J10975" s="272" t="s">
        <v>4231</v>
      </c>
      <c r="AL10975" s="144">
        <v>1.2083333333333333</v>
      </c>
      <c r="AM10975" s="144">
        <v>0</v>
      </c>
      <c r="AN10975" s="144">
        <v>0</v>
      </c>
      <c r="AO10975" s="145">
        <v>0</v>
      </c>
    </row>
    <row r="10976" spans="2:41" ht="14.5" hidden="1" x14ac:dyDescent="0.35">
      <c r="B10976" s="45" t="s">
        <v>3314</v>
      </c>
      <c r="C10976" s="54">
        <v>904861</v>
      </c>
      <c r="D10976" s="54">
        <v>904861</v>
      </c>
      <c r="E10976" s="60" t="s">
        <v>3239</v>
      </c>
      <c r="F10976" s="73">
        <v>1.2083333333333333</v>
      </c>
      <c r="G10976" s="73">
        <v>0</v>
      </c>
      <c r="H10976" s="73">
        <v>0</v>
      </c>
      <c r="I10976" s="73">
        <v>0</v>
      </c>
      <c r="J10976" s="272" t="s">
        <v>4231</v>
      </c>
      <c r="AL10976" s="144">
        <v>1.2083333333333333</v>
      </c>
      <c r="AM10976" s="144">
        <v>0</v>
      </c>
      <c r="AN10976" s="144">
        <v>0</v>
      </c>
      <c r="AO10976" s="145">
        <v>0</v>
      </c>
    </row>
    <row r="10977" spans="2:41" ht="14.5" hidden="1" x14ac:dyDescent="0.35">
      <c r="B10977" s="45" t="s">
        <v>3314</v>
      </c>
      <c r="C10977" s="54">
        <v>904864</v>
      </c>
      <c r="D10977" s="54">
        <v>904865</v>
      </c>
      <c r="E10977" s="60" t="s">
        <v>3239</v>
      </c>
      <c r="F10977" s="73">
        <v>1.2083333333333333</v>
      </c>
      <c r="G10977" s="73">
        <v>0</v>
      </c>
      <c r="H10977" s="73">
        <v>0</v>
      </c>
      <c r="I10977" s="73">
        <v>0</v>
      </c>
      <c r="J10977" s="272" t="s">
        <v>4231</v>
      </c>
      <c r="AL10977" s="144">
        <v>1.2083333333333333</v>
      </c>
      <c r="AM10977" s="144">
        <v>0</v>
      </c>
      <c r="AN10977" s="144">
        <v>0</v>
      </c>
      <c r="AO10977" s="145">
        <v>0</v>
      </c>
    </row>
    <row r="10978" spans="2:41" ht="14.5" hidden="1" x14ac:dyDescent="0.35">
      <c r="B10978" s="45" t="s">
        <v>3314</v>
      </c>
      <c r="C10978" s="54">
        <v>904867</v>
      </c>
      <c r="D10978" s="54">
        <v>904869</v>
      </c>
      <c r="E10978" s="60" t="s">
        <v>3239</v>
      </c>
      <c r="F10978" s="73">
        <v>1.2083333333333333</v>
      </c>
      <c r="G10978" s="73">
        <v>0</v>
      </c>
      <c r="H10978" s="73">
        <v>0</v>
      </c>
      <c r="I10978" s="73">
        <v>0</v>
      </c>
      <c r="J10978" s="272" t="s">
        <v>4231</v>
      </c>
      <c r="AL10978" s="144">
        <v>1.2083333333333333</v>
      </c>
      <c r="AM10978" s="144">
        <v>0</v>
      </c>
      <c r="AN10978" s="144">
        <v>0</v>
      </c>
      <c r="AO10978" s="145">
        <v>0</v>
      </c>
    </row>
    <row r="10979" spans="2:41" ht="14.5" hidden="1" x14ac:dyDescent="0.35">
      <c r="B10979" s="45" t="s">
        <v>3314</v>
      </c>
      <c r="C10979" s="54">
        <v>904873</v>
      </c>
      <c r="D10979" s="54">
        <v>904873</v>
      </c>
      <c r="E10979" s="60" t="s">
        <v>3239</v>
      </c>
      <c r="F10979" s="73">
        <v>1.2083333333333333</v>
      </c>
      <c r="G10979" s="73">
        <v>0</v>
      </c>
      <c r="H10979" s="73">
        <v>0</v>
      </c>
      <c r="I10979" s="73">
        <v>0</v>
      </c>
      <c r="J10979" s="272" t="s">
        <v>4231</v>
      </c>
      <c r="AL10979" s="144">
        <v>1.2083333333333333</v>
      </c>
      <c r="AM10979" s="144">
        <v>0</v>
      </c>
      <c r="AN10979" s="144">
        <v>0</v>
      </c>
      <c r="AO10979" s="145">
        <v>0</v>
      </c>
    </row>
    <row r="10980" spans="2:41" ht="14.5" hidden="1" x14ac:dyDescent="0.35">
      <c r="B10980" s="45" t="s">
        <v>3314</v>
      </c>
      <c r="C10980" s="54">
        <v>904907</v>
      </c>
      <c r="D10980" s="54">
        <v>904907</v>
      </c>
      <c r="E10980" s="60" t="s">
        <v>3239</v>
      </c>
      <c r="F10980" s="73">
        <v>1.2083333333333333</v>
      </c>
      <c r="G10980" s="73">
        <v>0</v>
      </c>
      <c r="H10980" s="73">
        <v>0</v>
      </c>
      <c r="I10980" s="73">
        <v>0</v>
      </c>
      <c r="J10980" s="272" t="s">
        <v>4231</v>
      </c>
      <c r="AL10980" s="144">
        <v>1.2083333333333333</v>
      </c>
      <c r="AM10980" s="144">
        <v>0</v>
      </c>
      <c r="AN10980" s="144">
        <v>0</v>
      </c>
      <c r="AO10980" s="145">
        <v>0</v>
      </c>
    </row>
    <row r="10981" spans="2:41" ht="14.5" hidden="1" x14ac:dyDescent="0.35">
      <c r="B10981" s="45" t="s">
        <v>3314</v>
      </c>
      <c r="C10981" s="54">
        <v>904910</v>
      </c>
      <c r="D10981" s="54">
        <v>904910</v>
      </c>
      <c r="E10981" s="60" t="s">
        <v>3239</v>
      </c>
      <c r="F10981" s="73">
        <v>1.2083333333333333</v>
      </c>
      <c r="G10981" s="73">
        <v>0</v>
      </c>
      <c r="H10981" s="73">
        <v>0</v>
      </c>
      <c r="I10981" s="73">
        <v>0</v>
      </c>
      <c r="J10981" s="272" t="s">
        <v>4231</v>
      </c>
      <c r="AL10981" s="144">
        <v>1.2083333333333333</v>
      </c>
      <c r="AM10981" s="144">
        <v>0</v>
      </c>
      <c r="AN10981" s="144">
        <v>0</v>
      </c>
      <c r="AO10981" s="145">
        <v>0</v>
      </c>
    </row>
    <row r="10982" spans="2:41" ht="14.5" hidden="1" x14ac:dyDescent="0.35">
      <c r="B10982" s="45" t="s">
        <v>3314</v>
      </c>
      <c r="C10982" s="54">
        <v>904974</v>
      </c>
      <c r="D10982" s="54">
        <v>904974</v>
      </c>
      <c r="E10982" s="60" t="s">
        <v>3239</v>
      </c>
      <c r="F10982" s="73">
        <v>1.2083333333333333</v>
      </c>
      <c r="G10982" s="73">
        <v>0</v>
      </c>
      <c r="H10982" s="73">
        <v>0</v>
      </c>
      <c r="I10982" s="73">
        <v>0</v>
      </c>
      <c r="J10982" s="272" t="s">
        <v>4231</v>
      </c>
      <c r="AL10982" s="144">
        <v>1.2083333333333333</v>
      </c>
      <c r="AM10982" s="144">
        <v>0</v>
      </c>
      <c r="AN10982" s="144">
        <v>0</v>
      </c>
      <c r="AO10982" s="145">
        <v>0</v>
      </c>
    </row>
    <row r="10983" spans="2:41" ht="14.5" hidden="1" x14ac:dyDescent="0.35">
      <c r="B10983" s="45" t="s">
        <v>3314</v>
      </c>
      <c r="C10983" s="54">
        <v>904979</v>
      </c>
      <c r="D10983" s="54">
        <v>904979</v>
      </c>
      <c r="E10983" s="60" t="s">
        <v>3239</v>
      </c>
      <c r="F10983" s="73">
        <v>1.2083333333333333</v>
      </c>
      <c r="G10983" s="73">
        <v>0</v>
      </c>
      <c r="H10983" s="73">
        <v>0</v>
      </c>
      <c r="I10983" s="73">
        <v>0</v>
      </c>
      <c r="J10983" s="272" t="s">
        <v>4231</v>
      </c>
      <c r="AL10983" s="144">
        <v>1.2083333333333333</v>
      </c>
      <c r="AM10983" s="144">
        <v>0</v>
      </c>
      <c r="AN10983" s="144">
        <v>0</v>
      </c>
      <c r="AO10983" s="145">
        <v>0</v>
      </c>
    </row>
    <row r="10984" spans="2:41" ht="14.5" hidden="1" x14ac:dyDescent="0.35">
      <c r="B10984" s="45" t="s">
        <v>3314</v>
      </c>
      <c r="C10984" s="54">
        <v>905242</v>
      </c>
      <c r="D10984" s="54">
        <v>905242</v>
      </c>
      <c r="E10984" s="60" t="s">
        <v>3239</v>
      </c>
      <c r="F10984" s="73">
        <v>1.2083333333333333</v>
      </c>
      <c r="G10984" s="73">
        <v>0</v>
      </c>
      <c r="H10984" s="73">
        <v>0</v>
      </c>
      <c r="I10984" s="73">
        <v>0</v>
      </c>
      <c r="J10984" s="272" t="s">
        <v>4231</v>
      </c>
      <c r="AL10984" s="144">
        <v>1.2083333333333333</v>
      </c>
      <c r="AM10984" s="144">
        <v>0</v>
      </c>
      <c r="AN10984" s="144">
        <v>0</v>
      </c>
      <c r="AO10984" s="145">
        <v>0</v>
      </c>
    </row>
    <row r="10985" spans="2:41" ht="14.5" hidden="1" x14ac:dyDescent="0.35">
      <c r="B10985" s="45" t="s">
        <v>3314</v>
      </c>
      <c r="C10985" s="54">
        <v>905251</v>
      </c>
      <c r="D10985" s="54">
        <v>905251</v>
      </c>
      <c r="E10985" s="60" t="s">
        <v>3239</v>
      </c>
      <c r="F10985" s="73">
        <v>1.2083333333333333</v>
      </c>
      <c r="G10985" s="73">
        <v>0</v>
      </c>
      <c r="H10985" s="73">
        <v>0</v>
      </c>
      <c r="I10985" s="73">
        <v>0</v>
      </c>
      <c r="J10985" s="272" t="s">
        <v>4231</v>
      </c>
      <c r="AL10985" s="144">
        <v>1.2083333333333333</v>
      </c>
      <c r="AM10985" s="144">
        <v>0</v>
      </c>
      <c r="AN10985" s="144">
        <v>0</v>
      </c>
      <c r="AO10985" s="145">
        <v>0</v>
      </c>
    </row>
    <row r="10986" spans="2:41" ht="14.5" hidden="1" x14ac:dyDescent="0.35">
      <c r="B10986" s="45" t="s">
        <v>3314</v>
      </c>
      <c r="C10986" s="54">
        <v>905791</v>
      </c>
      <c r="D10986" s="54">
        <v>905791</v>
      </c>
      <c r="E10986" s="60" t="s">
        <v>3239</v>
      </c>
      <c r="F10986" s="73">
        <v>1.2083333333333333</v>
      </c>
      <c r="G10986" s="73">
        <v>0</v>
      </c>
      <c r="H10986" s="73">
        <v>0</v>
      </c>
      <c r="I10986" s="73">
        <v>0</v>
      </c>
      <c r="J10986" s="272" t="s">
        <v>4231</v>
      </c>
      <c r="AL10986" s="144">
        <v>1.2083333333333333</v>
      </c>
      <c r="AM10986" s="144">
        <v>0</v>
      </c>
      <c r="AN10986" s="144">
        <v>0</v>
      </c>
      <c r="AO10986" s="145">
        <v>0</v>
      </c>
    </row>
    <row r="10987" spans="2:41" ht="14.5" hidden="1" x14ac:dyDescent="0.35">
      <c r="B10987" s="45" t="s">
        <v>3314</v>
      </c>
      <c r="C10987" s="54">
        <v>906087</v>
      </c>
      <c r="D10987" s="54">
        <v>906087</v>
      </c>
      <c r="E10987" s="60" t="s">
        <v>3239</v>
      </c>
      <c r="F10987" s="73">
        <v>1.2083333333333333</v>
      </c>
      <c r="G10987" s="73">
        <v>0</v>
      </c>
      <c r="H10987" s="73">
        <v>0</v>
      </c>
      <c r="I10987" s="73">
        <v>0</v>
      </c>
      <c r="J10987" s="272" t="s">
        <v>4231</v>
      </c>
      <c r="AL10987" s="144">
        <v>1.2083333333333333</v>
      </c>
      <c r="AM10987" s="144">
        <v>0</v>
      </c>
      <c r="AN10987" s="144">
        <v>0</v>
      </c>
      <c r="AO10987" s="145">
        <v>0</v>
      </c>
    </row>
    <row r="10988" spans="2:41" ht="14.5" hidden="1" x14ac:dyDescent="0.35">
      <c r="B10988" s="45" t="s">
        <v>3314</v>
      </c>
      <c r="C10988" s="54">
        <v>906348</v>
      </c>
      <c r="D10988" s="54">
        <v>906348</v>
      </c>
      <c r="E10988" s="60" t="s">
        <v>3239</v>
      </c>
      <c r="F10988" s="73">
        <v>1.2083333333333333</v>
      </c>
      <c r="G10988" s="73">
        <v>0</v>
      </c>
      <c r="H10988" s="73">
        <v>0</v>
      </c>
      <c r="I10988" s="73">
        <v>0</v>
      </c>
      <c r="J10988" s="272" t="s">
        <v>4231</v>
      </c>
      <c r="AL10988" s="144">
        <v>1.2083333333333333</v>
      </c>
      <c r="AM10988" s="144">
        <v>0</v>
      </c>
      <c r="AN10988" s="144">
        <v>0</v>
      </c>
      <c r="AO10988" s="145">
        <v>0</v>
      </c>
    </row>
    <row r="10989" spans="2:41" ht="14.5" hidden="1" x14ac:dyDescent="0.35">
      <c r="B10989" s="45" t="s">
        <v>3314</v>
      </c>
      <c r="C10989" s="54">
        <v>907104</v>
      </c>
      <c r="D10989" s="54">
        <v>907104</v>
      </c>
      <c r="E10989" s="60" t="s">
        <v>3239</v>
      </c>
      <c r="F10989" s="73">
        <v>1.2083333333333333</v>
      </c>
      <c r="G10989" s="73">
        <v>0</v>
      </c>
      <c r="H10989" s="73">
        <v>0</v>
      </c>
      <c r="I10989" s="73">
        <v>0</v>
      </c>
      <c r="J10989" s="272" t="s">
        <v>4231</v>
      </c>
      <c r="AL10989" s="144">
        <v>1.2083333333333333</v>
      </c>
      <c r="AM10989" s="144">
        <v>0</v>
      </c>
      <c r="AN10989" s="144">
        <v>0</v>
      </c>
      <c r="AO10989" s="145">
        <v>0</v>
      </c>
    </row>
    <row r="10990" spans="2:41" ht="14.5" hidden="1" x14ac:dyDescent="0.35">
      <c r="B10990" s="45" t="s">
        <v>3314</v>
      </c>
      <c r="C10990" s="54">
        <v>907153</v>
      </c>
      <c r="D10990" s="54">
        <v>907153</v>
      </c>
      <c r="E10990" s="60" t="s">
        <v>3239</v>
      </c>
      <c r="F10990" s="73">
        <v>1.2083333333333333</v>
      </c>
      <c r="G10990" s="73">
        <v>0</v>
      </c>
      <c r="H10990" s="73">
        <v>0</v>
      </c>
      <c r="I10990" s="73">
        <v>0</v>
      </c>
      <c r="J10990" s="272" t="s">
        <v>4231</v>
      </c>
      <c r="AL10990" s="144">
        <v>1.2083333333333333</v>
      </c>
      <c r="AM10990" s="144">
        <v>0</v>
      </c>
      <c r="AN10990" s="144">
        <v>0</v>
      </c>
      <c r="AO10990" s="145">
        <v>0</v>
      </c>
    </row>
    <row r="10991" spans="2:41" ht="14.5" hidden="1" x14ac:dyDescent="0.35">
      <c r="B10991" s="45" t="s">
        <v>3314</v>
      </c>
      <c r="C10991" s="54">
        <v>907191</v>
      </c>
      <c r="D10991" s="54">
        <v>907191</v>
      </c>
      <c r="E10991" s="60" t="s">
        <v>3239</v>
      </c>
      <c r="F10991" s="73">
        <v>1.2083333333333333</v>
      </c>
      <c r="G10991" s="73">
        <v>0</v>
      </c>
      <c r="H10991" s="73">
        <v>0</v>
      </c>
      <c r="I10991" s="73">
        <v>0</v>
      </c>
      <c r="J10991" s="272" t="s">
        <v>4231</v>
      </c>
      <c r="AL10991" s="144">
        <v>1.2083333333333333</v>
      </c>
      <c r="AM10991" s="144">
        <v>0</v>
      </c>
      <c r="AN10991" s="144">
        <v>0</v>
      </c>
      <c r="AO10991" s="145">
        <v>0</v>
      </c>
    </row>
    <row r="10992" spans="2:41" ht="14.5" hidden="1" x14ac:dyDescent="0.35">
      <c r="B10992" s="45" t="s">
        <v>3314</v>
      </c>
      <c r="C10992" s="54">
        <v>907310</v>
      </c>
      <c r="D10992" s="54">
        <v>907310</v>
      </c>
      <c r="E10992" s="60" t="s">
        <v>3239</v>
      </c>
      <c r="F10992" s="73">
        <v>1.2083333333333333</v>
      </c>
      <c r="G10992" s="73">
        <v>0</v>
      </c>
      <c r="H10992" s="73">
        <v>0</v>
      </c>
      <c r="I10992" s="73">
        <v>0</v>
      </c>
      <c r="J10992" s="272" t="s">
        <v>4231</v>
      </c>
      <c r="AL10992" s="144">
        <v>1.2083333333333333</v>
      </c>
      <c r="AM10992" s="144">
        <v>0</v>
      </c>
      <c r="AN10992" s="144">
        <v>0</v>
      </c>
      <c r="AO10992" s="145">
        <v>0</v>
      </c>
    </row>
    <row r="10993" spans="2:41" ht="14.5" hidden="1" x14ac:dyDescent="0.35">
      <c r="B10993" s="45" t="s">
        <v>3314</v>
      </c>
      <c r="C10993" s="54">
        <v>907312</v>
      </c>
      <c r="D10993" s="54">
        <v>907316</v>
      </c>
      <c r="E10993" s="60" t="s">
        <v>3239</v>
      </c>
      <c r="F10993" s="73">
        <v>1.2083333333333333</v>
      </c>
      <c r="G10993" s="73">
        <v>0</v>
      </c>
      <c r="H10993" s="73">
        <v>0</v>
      </c>
      <c r="I10993" s="73">
        <v>0</v>
      </c>
      <c r="J10993" s="272" t="s">
        <v>4231</v>
      </c>
      <c r="AL10993" s="144">
        <v>1.2083333333333333</v>
      </c>
      <c r="AM10993" s="144">
        <v>0</v>
      </c>
      <c r="AN10993" s="144">
        <v>0</v>
      </c>
      <c r="AO10993" s="145">
        <v>0</v>
      </c>
    </row>
    <row r="10994" spans="2:41" ht="14.5" hidden="1" x14ac:dyDescent="0.35">
      <c r="B10994" s="45" t="s">
        <v>3314</v>
      </c>
      <c r="C10994" s="54">
        <v>907318</v>
      </c>
      <c r="D10994" s="54">
        <v>907318</v>
      </c>
      <c r="E10994" s="60" t="s">
        <v>3239</v>
      </c>
      <c r="F10994" s="73">
        <v>1.2083333333333333</v>
      </c>
      <c r="G10994" s="73">
        <v>0</v>
      </c>
      <c r="H10994" s="73">
        <v>0</v>
      </c>
      <c r="I10994" s="73">
        <v>0</v>
      </c>
      <c r="J10994" s="272" t="s">
        <v>4231</v>
      </c>
      <c r="AL10994" s="144">
        <v>1.2083333333333333</v>
      </c>
      <c r="AM10994" s="144">
        <v>0</v>
      </c>
      <c r="AN10994" s="144">
        <v>0</v>
      </c>
      <c r="AO10994" s="145">
        <v>0</v>
      </c>
    </row>
    <row r="10995" spans="2:41" ht="14.5" hidden="1" x14ac:dyDescent="0.35">
      <c r="B10995" s="45" t="s">
        <v>3314</v>
      </c>
      <c r="C10995" s="54">
        <v>907406</v>
      </c>
      <c r="D10995" s="54">
        <v>907406</v>
      </c>
      <c r="E10995" s="60" t="s">
        <v>3239</v>
      </c>
      <c r="F10995" s="73">
        <v>1.2083333333333333</v>
      </c>
      <c r="G10995" s="73">
        <v>0</v>
      </c>
      <c r="H10995" s="73">
        <v>0</v>
      </c>
      <c r="I10995" s="73">
        <v>0</v>
      </c>
      <c r="J10995" s="272" t="s">
        <v>4231</v>
      </c>
      <c r="AL10995" s="144">
        <v>1.2083333333333333</v>
      </c>
      <c r="AM10995" s="144">
        <v>0</v>
      </c>
      <c r="AN10995" s="144">
        <v>0</v>
      </c>
      <c r="AO10995" s="145">
        <v>0</v>
      </c>
    </row>
    <row r="10996" spans="2:41" ht="14.5" hidden="1" x14ac:dyDescent="0.35">
      <c r="B10996" s="45" t="s">
        <v>3314</v>
      </c>
      <c r="C10996" s="54">
        <v>907460</v>
      </c>
      <c r="D10996" s="54">
        <v>907460</v>
      </c>
      <c r="E10996" s="60" t="s">
        <v>3239</v>
      </c>
      <c r="F10996" s="73">
        <v>1.2083333333333333</v>
      </c>
      <c r="G10996" s="73">
        <v>0</v>
      </c>
      <c r="H10996" s="73">
        <v>0</v>
      </c>
      <c r="I10996" s="73">
        <v>0</v>
      </c>
      <c r="J10996" s="272" t="s">
        <v>4231</v>
      </c>
      <c r="AL10996" s="144">
        <v>1.2083333333333333</v>
      </c>
      <c r="AM10996" s="144">
        <v>0</v>
      </c>
      <c r="AN10996" s="144">
        <v>0</v>
      </c>
      <c r="AO10996" s="145">
        <v>0</v>
      </c>
    </row>
    <row r="10997" spans="2:41" ht="14.5" hidden="1" x14ac:dyDescent="0.35">
      <c r="B10997" s="45" t="s">
        <v>3314</v>
      </c>
      <c r="C10997" s="54">
        <v>907540</v>
      </c>
      <c r="D10997" s="54">
        <v>907542</v>
      </c>
      <c r="E10997" s="60" t="s">
        <v>3239</v>
      </c>
      <c r="F10997" s="73">
        <v>1.2083333333333333</v>
      </c>
      <c r="G10997" s="73">
        <v>0</v>
      </c>
      <c r="H10997" s="73">
        <v>0</v>
      </c>
      <c r="I10997" s="73">
        <v>0</v>
      </c>
      <c r="J10997" s="272" t="s">
        <v>4231</v>
      </c>
      <c r="AL10997" s="144">
        <v>1.2083333333333333</v>
      </c>
      <c r="AM10997" s="144">
        <v>0</v>
      </c>
      <c r="AN10997" s="144">
        <v>0</v>
      </c>
      <c r="AO10997" s="145">
        <v>0</v>
      </c>
    </row>
    <row r="10998" spans="2:41" ht="14.5" hidden="1" x14ac:dyDescent="0.35">
      <c r="B10998" s="45" t="s">
        <v>3314</v>
      </c>
      <c r="C10998" s="54">
        <v>907546</v>
      </c>
      <c r="D10998" s="54">
        <v>907546</v>
      </c>
      <c r="E10998" s="60" t="s">
        <v>3239</v>
      </c>
      <c r="F10998" s="73">
        <v>1.2083333333333333</v>
      </c>
      <c r="G10998" s="73">
        <v>0</v>
      </c>
      <c r="H10998" s="73">
        <v>0</v>
      </c>
      <c r="I10998" s="73">
        <v>0</v>
      </c>
      <c r="J10998" s="272" t="s">
        <v>4231</v>
      </c>
      <c r="AL10998" s="144">
        <v>1.2083333333333333</v>
      </c>
      <c r="AM10998" s="144">
        <v>0</v>
      </c>
      <c r="AN10998" s="144">
        <v>0</v>
      </c>
      <c r="AO10998" s="145">
        <v>0</v>
      </c>
    </row>
    <row r="10999" spans="2:41" ht="14.5" hidden="1" x14ac:dyDescent="0.35">
      <c r="B10999" s="45" t="s">
        <v>3314</v>
      </c>
      <c r="C10999" s="54">
        <v>907560</v>
      </c>
      <c r="D10999" s="54">
        <v>907560</v>
      </c>
      <c r="E10999" s="60" t="s">
        <v>3239</v>
      </c>
      <c r="F10999" s="73">
        <v>1.2083333333333333</v>
      </c>
      <c r="G10999" s="73">
        <v>0</v>
      </c>
      <c r="H10999" s="73">
        <v>0</v>
      </c>
      <c r="I10999" s="73">
        <v>0</v>
      </c>
      <c r="J10999" s="272" t="s">
        <v>4231</v>
      </c>
      <c r="AL10999" s="144">
        <v>1.2083333333333333</v>
      </c>
      <c r="AM10999" s="144">
        <v>0</v>
      </c>
      <c r="AN10999" s="144">
        <v>0</v>
      </c>
      <c r="AO10999" s="145">
        <v>0</v>
      </c>
    </row>
    <row r="11000" spans="2:41" ht="14.5" hidden="1" x14ac:dyDescent="0.35">
      <c r="B11000" s="45" t="s">
        <v>3314</v>
      </c>
      <c r="C11000" s="54">
        <v>907563</v>
      </c>
      <c r="D11000" s="54">
        <v>907563</v>
      </c>
      <c r="E11000" s="60" t="s">
        <v>3239</v>
      </c>
      <c r="F11000" s="73">
        <v>1.2083333333333333</v>
      </c>
      <c r="G11000" s="73">
        <v>0</v>
      </c>
      <c r="H11000" s="73">
        <v>0</v>
      </c>
      <c r="I11000" s="73">
        <v>0</v>
      </c>
      <c r="J11000" s="272" t="s">
        <v>4231</v>
      </c>
      <c r="AL11000" s="144">
        <v>1.2083333333333333</v>
      </c>
      <c r="AM11000" s="144">
        <v>0</v>
      </c>
      <c r="AN11000" s="144">
        <v>0</v>
      </c>
      <c r="AO11000" s="145">
        <v>0</v>
      </c>
    </row>
    <row r="11001" spans="2:41" ht="14.5" hidden="1" x14ac:dyDescent="0.35">
      <c r="B11001" s="45" t="s">
        <v>3314</v>
      </c>
      <c r="C11001" s="54">
        <v>907566</v>
      </c>
      <c r="D11001" s="54">
        <v>907568</v>
      </c>
      <c r="E11001" s="60" t="s">
        <v>3239</v>
      </c>
      <c r="F11001" s="73">
        <v>1.2083333333333333</v>
      </c>
      <c r="G11001" s="73">
        <v>0</v>
      </c>
      <c r="H11001" s="73">
        <v>0</v>
      </c>
      <c r="I11001" s="73">
        <v>0</v>
      </c>
      <c r="J11001" s="272" t="s">
        <v>4231</v>
      </c>
      <c r="AL11001" s="144">
        <v>1.2083333333333333</v>
      </c>
      <c r="AM11001" s="144">
        <v>0</v>
      </c>
      <c r="AN11001" s="144">
        <v>0</v>
      </c>
      <c r="AO11001" s="145">
        <v>0</v>
      </c>
    </row>
    <row r="11002" spans="2:41" ht="14.5" hidden="1" x14ac:dyDescent="0.35">
      <c r="B11002" s="45" t="s">
        <v>3314</v>
      </c>
      <c r="C11002" s="54">
        <v>907594</v>
      </c>
      <c r="D11002" s="54">
        <v>907594</v>
      </c>
      <c r="E11002" s="60" t="s">
        <v>3239</v>
      </c>
      <c r="F11002" s="73">
        <v>1.2083333333333333</v>
      </c>
      <c r="G11002" s="73">
        <v>0</v>
      </c>
      <c r="H11002" s="73">
        <v>0</v>
      </c>
      <c r="I11002" s="73">
        <v>0</v>
      </c>
      <c r="J11002" s="272" t="s">
        <v>4231</v>
      </c>
      <c r="AL11002" s="144">
        <v>1.2083333333333333</v>
      </c>
      <c r="AM11002" s="144">
        <v>0</v>
      </c>
      <c r="AN11002" s="144">
        <v>0</v>
      </c>
      <c r="AO11002" s="145">
        <v>0</v>
      </c>
    </row>
    <row r="11003" spans="2:41" ht="14.5" hidden="1" x14ac:dyDescent="0.35">
      <c r="B11003" s="45" t="s">
        <v>3314</v>
      </c>
      <c r="C11003" s="54">
        <v>907616</v>
      </c>
      <c r="D11003" s="54">
        <v>907616</v>
      </c>
      <c r="E11003" s="60" t="s">
        <v>3239</v>
      </c>
      <c r="F11003" s="73">
        <v>1.2083333333333333</v>
      </c>
      <c r="G11003" s="73">
        <v>0</v>
      </c>
      <c r="H11003" s="73">
        <v>0</v>
      </c>
      <c r="I11003" s="73">
        <v>0</v>
      </c>
      <c r="J11003" s="272" t="s">
        <v>4231</v>
      </c>
      <c r="AL11003" s="144">
        <v>1.2083333333333333</v>
      </c>
      <c r="AM11003" s="144">
        <v>0</v>
      </c>
      <c r="AN11003" s="144">
        <v>0</v>
      </c>
      <c r="AO11003" s="145">
        <v>0</v>
      </c>
    </row>
    <row r="11004" spans="2:41" ht="14.5" hidden="1" x14ac:dyDescent="0.35">
      <c r="B11004" s="45" t="s">
        <v>3314</v>
      </c>
      <c r="C11004" s="54">
        <v>907675</v>
      </c>
      <c r="D11004" s="54">
        <v>907675</v>
      </c>
      <c r="E11004" s="60" t="s">
        <v>3239</v>
      </c>
      <c r="F11004" s="73">
        <v>1.2083333333333333</v>
      </c>
      <c r="G11004" s="73">
        <v>0</v>
      </c>
      <c r="H11004" s="73">
        <v>0</v>
      </c>
      <c r="I11004" s="73">
        <v>0</v>
      </c>
      <c r="J11004" s="272" t="s">
        <v>4231</v>
      </c>
      <c r="AL11004" s="144">
        <v>1.2083333333333333</v>
      </c>
      <c r="AM11004" s="144">
        <v>0</v>
      </c>
      <c r="AN11004" s="144">
        <v>0</v>
      </c>
      <c r="AO11004" s="145">
        <v>0</v>
      </c>
    </row>
    <row r="11005" spans="2:41" ht="14.5" hidden="1" x14ac:dyDescent="0.35">
      <c r="B11005" s="45" t="s">
        <v>3314</v>
      </c>
      <c r="C11005" s="54">
        <v>907679</v>
      </c>
      <c r="D11005" s="54">
        <v>907679</v>
      </c>
      <c r="E11005" s="60" t="s">
        <v>3239</v>
      </c>
      <c r="F11005" s="73">
        <v>1.2083333333333333</v>
      </c>
      <c r="G11005" s="73">
        <v>0</v>
      </c>
      <c r="H11005" s="73">
        <v>0</v>
      </c>
      <c r="I11005" s="73">
        <v>0</v>
      </c>
      <c r="J11005" s="272" t="s">
        <v>4231</v>
      </c>
      <c r="AL11005" s="144">
        <v>1.2083333333333333</v>
      </c>
      <c r="AM11005" s="144">
        <v>0</v>
      </c>
      <c r="AN11005" s="144">
        <v>0</v>
      </c>
      <c r="AO11005" s="145">
        <v>0</v>
      </c>
    </row>
    <row r="11006" spans="2:41" ht="14.5" hidden="1" x14ac:dyDescent="0.35">
      <c r="B11006" s="45" t="s">
        <v>3314</v>
      </c>
      <c r="C11006" s="54">
        <v>907681</v>
      </c>
      <c r="D11006" s="54">
        <v>907681</v>
      </c>
      <c r="E11006" s="60" t="s">
        <v>3239</v>
      </c>
      <c r="F11006" s="73">
        <v>1.2083333333333333</v>
      </c>
      <c r="G11006" s="73">
        <v>0</v>
      </c>
      <c r="H11006" s="73">
        <v>0</v>
      </c>
      <c r="I11006" s="73">
        <v>0</v>
      </c>
      <c r="J11006" s="272" t="s">
        <v>4231</v>
      </c>
      <c r="AL11006" s="144">
        <v>1.2083333333333333</v>
      </c>
      <c r="AM11006" s="144">
        <v>0</v>
      </c>
      <c r="AN11006" s="144">
        <v>0</v>
      </c>
      <c r="AO11006" s="145">
        <v>0</v>
      </c>
    </row>
    <row r="11007" spans="2:41" ht="14.5" hidden="1" x14ac:dyDescent="0.35">
      <c r="B11007" s="45" t="s">
        <v>3314</v>
      </c>
      <c r="C11007" s="54">
        <v>907685</v>
      </c>
      <c r="D11007" s="54">
        <v>907685</v>
      </c>
      <c r="E11007" s="60" t="s">
        <v>3239</v>
      </c>
      <c r="F11007" s="73">
        <v>1.2083333333333333</v>
      </c>
      <c r="G11007" s="73">
        <v>0</v>
      </c>
      <c r="H11007" s="73">
        <v>0</v>
      </c>
      <c r="I11007" s="73">
        <v>0</v>
      </c>
      <c r="J11007" s="272" t="s">
        <v>4231</v>
      </c>
      <c r="AL11007" s="144">
        <v>1.2083333333333333</v>
      </c>
      <c r="AM11007" s="144">
        <v>0</v>
      </c>
      <c r="AN11007" s="144">
        <v>0</v>
      </c>
      <c r="AO11007" s="145">
        <v>0</v>
      </c>
    </row>
    <row r="11008" spans="2:41" ht="14.5" hidden="1" x14ac:dyDescent="0.35">
      <c r="B11008" s="45" t="s">
        <v>3314</v>
      </c>
      <c r="C11008" s="54">
        <v>907703</v>
      </c>
      <c r="D11008" s="54">
        <v>907703</v>
      </c>
      <c r="E11008" s="60" t="s">
        <v>3239</v>
      </c>
      <c r="F11008" s="73">
        <v>1.2083333333333333</v>
      </c>
      <c r="G11008" s="73">
        <v>0</v>
      </c>
      <c r="H11008" s="73">
        <v>0</v>
      </c>
      <c r="I11008" s="73">
        <v>0</v>
      </c>
      <c r="J11008" s="272" t="s">
        <v>4231</v>
      </c>
      <c r="AL11008" s="144">
        <v>1.2083333333333333</v>
      </c>
      <c r="AM11008" s="144">
        <v>0</v>
      </c>
      <c r="AN11008" s="144">
        <v>0</v>
      </c>
      <c r="AO11008" s="145">
        <v>0</v>
      </c>
    </row>
    <row r="11009" spans="2:41" ht="14.5" hidden="1" x14ac:dyDescent="0.35">
      <c r="B11009" s="45" t="s">
        <v>3314</v>
      </c>
      <c r="C11009" s="54">
        <v>907707</v>
      </c>
      <c r="D11009" s="54">
        <v>907707</v>
      </c>
      <c r="E11009" s="60" t="s">
        <v>3239</v>
      </c>
      <c r="F11009" s="73">
        <v>1.2083333333333333</v>
      </c>
      <c r="G11009" s="73">
        <v>0</v>
      </c>
      <c r="H11009" s="73">
        <v>0</v>
      </c>
      <c r="I11009" s="73">
        <v>0</v>
      </c>
      <c r="J11009" s="272" t="s">
        <v>4231</v>
      </c>
      <c r="AL11009" s="144">
        <v>1.2083333333333333</v>
      </c>
      <c r="AM11009" s="144">
        <v>0</v>
      </c>
      <c r="AN11009" s="144">
        <v>0</v>
      </c>
      <c r="AO11009" s="145">
        <v>0</v>
      </c>
    </row>
    <row r="11010" spans="2:41" ht="14.5" hidden="1" x14ac:dyDescent="0.35">
      <c r="B11010" s="45" t="s">
        <v>3314</v>
      </c>
      <c r="C11010" s="54">
        <v>907718</v>
      </c>
      <c r="D11010" s="54">
        <v>907718</v>
      </c>
      <c r="E11010" s="60" t="s">
        <v>3239</v>
      </c>
      <c r="F11010" s="73">
        <v>1.2083333333333333</v>
      </c>
      <c r="G11010" s="73">
        <v>0</v>
      </c>
      <c r="H11010" s="73">
        <v>0</v>
      </c>
      <c r="I11010" s="73">
        <v>0</v>
      </c>
      <c r="J11010" s="272" t="s">
        <v>4231</v>
      </c>
      <c r="AL11010" s="144">
        <v>1.2083333333333333</v>
      </c>
      <c r="AM11010" s="144">
        <v>0</v>
      </c>
      <c r="AN11010" s="144">
        <v>0</v>
      </c>
      <c r="AO11010" s="145">
        <v>0</v>
      </c>
    </row>
    <row r="11011" spans="2:41" ht="14.5" hidden="1" x14ac:dyDescent="0.35">
      <c r="B11011" s="45" t="s">
        <v>3314</v>
      </c>
      <c r="C11011" s="54">
        <v>907722</v>
      </c>
      <c r="D11011" s="54">
        <v>907722</v>
      </c>
      <c r="E11011" s="60" t="s">
        <v>3239</v>
      </c>
      <c r="F11011" s="73">
        <v>1.2083333333333333</v>
      </c>
      <c r="G11011" s="73">
        <v>0</v>
      </c>
      <c r="H11011" s="73">
        <v>0</v>
      </c>
      <c r="I11011" s="73">
        <v>0</v>
      </c>
      <c r="J11011" s="272" t="s">
        <v>4231</v>
      </c>
      <c r="AL11011" s="144">
        <v>1.2083333333333333</v>
      </c>
      <c r="AM11011" s="144">
        <v>0</v>
      </c>
      <c r="AN11011" s="144">
        <v>0</v>
      </c>
      <c r="AO11011" s="145">
        <v>0</v>
      </c>
    </row>
    <row r="11012" spans="2:41" ht="14.5" hidden="1" x14ac:dyDescent="0.35">
      <c r="B11012" s="45" t="s">
        <v>3314</v>
      </c>
      <c r="C11012" s="54">
        <v>907752</v>
      </c>
      <c r="D11012" s="54">
        <v>907752</v>
      </c>
      <c r="E11012" s="60" t="s">
        <v>3239</v>
      </c>
      <c r="F11012" s="73">
        <v>1.2083333333333333</v>
      </c>
      <c r="G11012" s="73">
        <v>0</v>
      </c>
      <c r="H11012" s="73">
        <v>0</v>
      </c>
      <c r="I11012" s="73">
        <v>0</v>
      </c>
      <c r="J11012" s="272" t="s">
        <v>4231</v>
      </c>
      <c r="AL11012" s="144">
        <v>1.2083333333333333</v>
      </c>
      <c r="AM11012" s="144">
        <v>0</v>
      </c>
      <c r="AN11012" s="144">
        <v>0</v>
      </c>
      <c r="AO11012" s="145">
        <v>0</v>
      </c>
    </row>
    <row r="11013" spans="2:41" ht="14.5" hidden="1" x14ac:dyDescent="0.35">
      <c r="B11013" s="45" t="s">
        <v>3314</v>
      </c>
      <c r="C11013" s="54">
        <v>907870</v>
      </c>
      <c r="D11013" s="54">
        <v>907870</v>
      </c>
      <c r="E11013" s="60" t="s">
        <v>3239</v>
      </c>
      <c r="F11013" s="73">
        <v>1.2083333333333333</v>
      </c>
      <c r="G11013" s="73">
        <v>0</v>
      </c>
      <c r="H11013" s="73">
        <v>0</v>
      </c>
      <c r="I11013" s="73">
        <v>0</v>
      </c>
      <c r="J11013" s="272" t="s">
        <v>4231</v>
      </c>
      <c r="AL11013" s="144">
        <v>1.2083333333333333</v>
      </c>
      <c r="AM11013" s="144">
        <v>0</v>
      </c>
      <c r="AN11013" s="144">
        <v>0</v>
      </c>
      <c r="AO11013" s="145">
        <v>0</v>
      </c>
    </row>
    <row r="11014" spans="2:41" ht="14.5" hidden="1" x14ac:dyDescent="0.35">
      <c r="B11014" s="45" t="s">
        <v>3314</v>
      </c>
      <c r="C11014" s="54">
        <v>907931</v>
      </c>
      <c r="D11014" s="54">
        <v>907931</v>
      </c>
      <c r="E11014" s="60" t="s">
        <v>3239</v>
      </c>
      <c r="F11014" s="73">
        <v>1.2083333333333333</v>
      </c>
      <c r="G11014" s="73">
        <v>0</v>
      </c>
      <c r="H11014" s="73">
        <v>0</v>
      </c>
      <c r="I11014" s="73">
        <v>0</v>
      </c>
      <c r="J11014" s="272" t="s">
        <v>4231</v>
      </c>
      <c r="AL11014" s="144">
        <v>1.2083333333333333</v>
      </c>
      <c r="AM11014" s="144">
        <v>0</v>
      </c>
      <c r="AN11014" s="144">
        <v>0</v>
      </c>
      <c r="AO11014" s="145">
        <v>0</v>
      </c>
    </row>
    <row r="11015" spans="2:41" ht="14.5" hidden="1" x14ac:dyDescent="0.35">
      <c r="B11015" s="45" t="s">
        <v>3314</v>
      </c>
      <c r="C11015" s="54">
        <v>907934</v>
      </c>
      <c r="D11015" s="54">
        <v>907934</v>
      </c>
      <c r="E11015" s="60" t="s">
        <v>3239</v>
      </c>
      <c r="F11015" s="73">
        <v>1.2083333333333333</v>
      </c>
      <c r="G11015" s="73">
        <v>0</v>
      </c>
      <c r="H11015" s="73">
        <v>0</v>
      </c>
      <c r="I11015" s="73">
        <v>0</v>
      </c>
      <c r="J11015" s="272" t="s">
        <v>4231</v>
      </c>
      <c r="AL11015" s="144">
        <v>1.2083333333333333</v>
      </c>
      <c r="AM11015" s="144">
        <v>0</v>
      </c>
      <c r="AN11015" s="144">
        <v>0</v>
      </c>
      <c r="AO11015" s="145">
        <v>0</v>
      </c>
    </row>
    <row r="11016" spans="2:41" ht="14.5" hidden="1" x14ac:dyDescent="0.35">
      <c r="B11016" s="45" t="s">
        <v>3314</v>
      </c>
      <c r="C11016" s="54">
        <v>908135</v>
      </c>
      <c r="D11016" s="54">
        <v>908135</v>
      </c>
      <c r="E11016" s="60" t="s">
        <v>3239</v>
      </c>
      <c r="F11016" s="73">
        <v>1.2083333333333333</v>
      </c>
      <c r="G11016" s="73">
        <v>0</v>
      </c>
      <c r="H11016" s="73">
        <v>0</v>
      </c>
      <c r="I11016" s="73">
        <v>0</v>
      </c>
      <c r="J11016" s="272" t="s">
        <v>4231</v>
      </c>
      <c r="AL11016" s="144">
        <v>1.2083333333333333</v>
      </c>
      <c r="AM11016" s="144">
        <v>0</v>
      </c>
      <c r="AN11016" s="144">
        <v>0</v>
      </c>
      <c r="AO11016" s="145">
        <v>0</v>
      </c>
    </row>
    <row r="11017" spans="2:41" ht="14.5" hidden="1" x14ac:dyDescent="0.35">
      <c r="B11017" s="45" t="s">
        <v>3314</v>
      </c>
      <c r="C11017" s="54">
        <v>908137</v>
      </c>
      <c r="D11017" s="54">
        <v>908138</v>
      </c>
      <c r="E11017" s="60" t="s">
        <v>3239</v>
      </c>
      <c r="F11017" s="73">
        <v>1.2083333333333333</v>
      </c>
      <c r="G11017" s="73">
        <v>0</v>
      </c>
      <c r="H11017" s="73">
        <v>0</v>
      </c>
      <c r="I11017" s="73">
        <v>0</v>
      </c>
      <c r="J11017" s="272" t="s">
        <v>4231</v>
      </c>
      <c r="AL11017" s="144">
        <v>1.2083333333333333</v>
      </c>
      <c r="AM11017" s="144">
        <v>0</v>
      </c>
      <c r="AN11017" s="144">
        <v>0</v>
      </c>
      <c r="AO11017" s="145">
        <v>0</v>
      </c>
    </row>
    <row r="11018" spans="2:41" ht="14.5" hidden="1" x14ac:dyDescent="0.35">
      <c r="B11018" s="45" t="s">
        <v>3314</v>
      </c>
      <c r="C11018" s="54">
        <v>908355</v>
      </c>
      <c r="D11018" s="54">
        <v>908355</v>
      </c>
      <c r="E11018" s="60" t="s">
        <v>3239</v>
      </c>
      <c r="F11018" s="73">
        <v>1.2083333333333333</v>
      </c>
      <c r="G11018" s="73">
        <v>0</v>
      </c>
      <c r="H11018" s="73">
        <v>0</v>
      </c>
      <c r="I11018" s="73">
        <v>0</v>
      </c>
      <c r="J11018" s="272" t="s">
        <v>4231</v>
      </c>
      <c r="AL11018" s="144">
        <v>1.2083333333333333</v>
      </c>
      <c r="AM11018" s="144">
        <v>0</v>
      </c>
      <c r="AN11018" s="144">
        <v>0</v>
      </c>
      <c r="AO11018" s="145">
        <v>0</v>
      </c>
    </row>
    <row r="11019" spans="2:41" ht="14.5" hidden="1" x14ac:dyDescent="0.35">
      <c r="B11019" s="45" t="s">
        <v>3314</v>
      </c>
      <c r="C11019" s="54">
        <v>908358</v>
      </c>
      <c r="D11019" s="54">
        <v>908359</v>
      </c>
      <c r="E11019" s="60" t="s">
        <v>3239</v>
      </c>
      <c r="F11019" s="73">
        <v>1.2083333333333333</v>
      </c>
      <c r="G11019" s="73">
        <v>0</v>
      </c>
      <c r="H11019" s="73">
        <v>0</v>
      </c>
      <c r="I11019" s="73">
        <v>0</v>
      </c>
      <c r="J11019" s="272" t="s">
        <v>4231</v>
      </c>
      <c r="AL11019" s="144">
        <v>1.2083333333333333</v>
      </c>
      <c r="AM11019" s="144">
        <v>0</v>
      </c>
      <c r="AN11019" s="144">
        <v>0</v>
      </c>
      <c r="AO11019" s="145">
        <v>0</v>
      </c>
    </row>
    <row r="11020" spans="2:41" ht="14.5" hidden="1" x14ac:dyDescent="0.35">
      <c r="B11020" s="45" t="s">
        <v>3314</v>
      </c>
      <c r="C11020" s="54">
        <v>908364</v>
      </c>
      <c r="D11020" s="54">
        <v>908364</v>
      </c>
      <c r="E11020" s="60" t="s">
        <v>3239</v>
      </c>
      <c r="F11020" s="73">
        <v>1.2083333333333333</v>
      </c>
      <c r="G11020" s="73">
        <v>0</v>
      </c>
      <c r="H11020" s="73">
        <v>0</v>
      </c>
      <c r="I11020" s="73">
        <v>0</v>
      </c>
      <c r="J11020" s="272" t="s">
        <v>4231</v>
      </c>
      <c r="AL11020" s="144">
        <v>1.2083333333333333</v>
      </c>
      <c r="AM11020" s="144">
        <v>0</v>
      </c>
      <c r="AN11020" s="144">
        <v>0</v>
      </c>
      <c r="AO11020" s="145">
        <v>0</v>
      </c>
    </row>
    <row r="11021" spans="2:41" ht="14.5" hidden="1" x14ac:dyDescent="0.35">
      <c r="B11021" s="45" t="s">
        <v>3314</v>
      </c>
      <c r="C11021" s="54">
        <v>908430</v>
      </c>
      <c r="D11021" s="54">
        <v>908430</v>
      </c>
      <c r="E11021" s="60" t="s">
        <v>3239</v>
      </c>
      <c r="F11021" s="73">
        <v>1.2083333333333333</v>
      </c>
      <c r="G11021" s="73">
        <v>0</v>
      </c>
      <c r="H11021" s="73">
        <v>0</v>
      </c>
      <c r="I11021" s="73">
        <v>0</v>
      </c>
      <c r="J11021" s="272" t="s">
        <v>4231</v>
      </c>
      <c r="AL11021" s="144">
        <v>1.2083333333333333</v>
      </c>
      <c r="AM11021" s="144">
        <v>0</v>
      </c>
      <c r="AN11021" s="144">
        <v>0</v>
      </c>
      <c r="AO11021" s="145">
        <v>0</v>
      </c>
    </row>
    <row r="11022" spans="2:41" ht="14.5" hidden="1" x14ac:dyDescent="0.35">
      <c r="B11022" s="45" t="s">
        <v>3314</v>
      </c>
      <c r="C11022" s="54">
        <v>908720</v>
      </c>
      <c r="D11022" s="54">
        <v>908721</v>
      </c>
      <c r="E11022" s="60" t="s">
        <v>3239</v>
      </c>
      <c r="F11022" s="73">
        <v>1.2083333333333333</v>
      </c>
      <c r="G11022" s="73">
        <v>0</v>
      </c>
      <c r="H11022" s="73">
        <v>0</v>
      </c>
      <c r="I11022" s="73">
        <v>0</v>
      </c>
      <c r="J11022" s="272" t="s">
        <v>4231</v>
      </c>
      <c r="AL11022" s="144">
        <v>1.2083333333333333</v>
      </c>
      <c r="AM11022" s="144">
        <v>0</v>
      </c>
      <c r="AN11022" s="144">
        <v>0</v>
      </c>
      <c r="AO11022" s="145">
        <v>0</v>
      </c>
    </row>
    <row r="11023" spans="2:41" ht="14.5" hidden="1" x14ac:dyDescent="0.35">
      <c r="B11023" s="45" t="s">
        <v>3314</v>
      </c>
      <c r="C11023" s="54">
        <v>908723</v>
      </c>
      <c r="D11023" s="54">
        <v>908723</v>
      </c>
      <c r="E11023" s="60" t="s">
        <v>3239</v>
      </c>
      <c r="F11023" s="73">
        <v>1.2083333333333333</v>
      </c>
      <c r="G11023" s="73">
        <v>0</v>
      </c>
      <c r="H11023" s="73">
        <v>0</v>
      </c>
      <c r="I11023" s="73">
        <v>0</v>
      </c>
      <c r="J11023" s="272" t="s">
        <v>4231</v>
      </c>
      <c r="AL11023" s="144">
        <v>1.2083333333333333</v>
      </c>
      <c r="AM11023" s="144">
        <v>0</v>
      </c>
      <c r="AN11023" s="144">
        <v>0</v>
      </c>
      <c r="AO11023" s="145">
        <v>0</v>
      </c>
    </row>
    <row r="11024" spans="2:41" ht="14.5" hidden="1" x14ac:dyDescent="0.35">
      <c r="B11024" s="45" t="s">
        <v>3314</v>
      </c>
      <c r="C11024" s="54">
        <v>908725</v>
      </c>
      <c r="D11024" s="54">
        <v>908725</v>
      </c>
      <c r="E11024" s="60" t="s">
        <v>3239</v>
      </c>
      <c r="F11024" s="73">
        <v>1.2083333333333333</v>
      </c>
      <c r="G11024" s="73">
        <v>0</v>
      </c>
      <c r="H11024" s="73">
        <v>0</v>
      </c>
      <c r="I11024" s="73">
        <v>0</v>
      </c>
      <c r="J11024" s="272" t="s">
        <v>4231</v>
      </c>
      <c r="AL11024" s="144">
        <v>1.2083333333333333</v>
      </c>
      <c r="AM11024" s="144">
        <v>0</v>
      </c>
      <c r="AN11024" s="144">
        <v>0</v>
      </c>
      <c r="AO11024" s="145">
        <v>0</v>
      </c>
    </row>
    <row r="11025" spans="2:41" ht="14.5" hidden="1" x14ac:dyDescent="0.35">
      <c r="B11025" s="45" t="s">
        <v>3314</v>
      </c>
      <c r="C11025" s="54">
        <v>908727</v>
      </c>
      <c r="D11025" s="54">
        <v>908727</v>
      </c>
      <c r="E11025" s="60" t="s">
        <v>3239</v>
      </c>
      <c r="F11025" s="73">
        <v>1.2083333333333333</v>
      </c>
      <c r="G11025" s="73">
        <v>0</v>
      </c>
      <c r="H11025" s="73">
        <v>0</v>
      </c>
      <c r="I11025" s="73">
        <v>0</v>
      </c>
      <c r="J11025" s="272" t="s">
        <v>4231</v>
      </c>
      <c r="AL11025" s="144">
        <v>1.2083333333333333</v>
      </c>
      <c r="AM11025" s="144">
        <v>0</v>
      </c>
      <c r="AN11025" s="144">
        <v>0</v>
      </c>
      <c r="AO11025" s="145">
        <v>0</v>
      </c>
    </row>
    <row r="11026" spans="2:41" ht="14.5" hidden="1" x14ac:dyDescent="0.35">
      <c r="B11026" s="45" t="s">
        <v>3314</v>
      </c>
      <c r="C11026" s="54">
        <v>908730</v>
      </c>
      <c r="D11026" s="54">
        <v>908730</v>
      </c>
      <c r="E11026" s="60" t="s">
        <v>3239</v>
      </c>
      <c r="F11026" s="73">
        <v>1.2083333333333333</v>
      </c>
      <c r="G11026" s="73">
        <v>0</v>
      </c>
      <c r="H11026" s="73">
        <v>0</v>
      </c>
      <c r="I11026" s="73">
        <v>0</v>
      </c>
      <c r="J11026" s="272" t="s">
        <v>4231</v>
      </c>
      <c r="AL11026" s="144">
        <v>1.2083333333333333</v>
      </c>
      <c r="AM11026" s="144">
        <v>0</v>
      </c>
      <c r="AN11026" s="144">
        <v>0</v>
      </c>
      <c r="AO11026" s="145">
        <v>0</v>
      </c>
    </row>
    <row r="11027" spans="2:41" ht="14.5" hidden="1" x14ac:dyDescent="0.35">
      <c r="B11027" s="45" t="s">
        <v>3314</v>
      </c>
      <c r="C11027" s="54">
        <v>908732</v>
      </c>
      <c r="D11027" s="54">
        <v>908732</v>
      </c>
      <c r="E11027" s="60" t="s">
        <v>3239</v>
      </c>
      <c r="F11027" s="73">
        <v>1.2083333333333333</v>
      </c>
      <c r="G11027" s="73">
        <v>0</v>
      </c>
      <c r="H11027" s="73">
        <v>0</v>
      </c>
      <c r="I11027" s="73">
        <v>0</v>
      </c>
      <c r="J11027" s="272" t="s">
        <v>4231</v>
      </c>
      <c r="AL11027" s="144">
        <v>1.2083333333333333</v>
      </c>
      <c r="AM11027" s="144">
        <v>0</v>
      </c>
      <c r="AN11027" s="144">
        <v>0</v>
      </c>
      <c r="AO11027" s="145">
        <v>0</v>
      </c>
    </row>
    <row r="11028" spans="2:41" ht="14.5" hidden="1" x14ac:dyDescent="0.35">
      <c r="B11028" s="45" t="s">
        <v>3314</v>
      </c>
      <c r="C11028" s="54">
        <v>908734</v>
      </c>
      <c r="D11028" s="54">
        <v>908734</v>
      </c>
      <c r="E11028" s="60" t="s">
        <v>3239</v>
      </c>
      <c r="F11028" s="73">
        <v>1.2083333333333333</v>
      </c>
      <c r="G11028" s="73">
        <v>0</v>
      </c>
      <c r="H11028" s="73">
        <v>0</v>
      </c>
      <c r="I11028" s="73">
        <v>0</v>
      </c>
      <c r="J11028" s="272" t="s">
        <v>4231</v>
      </c>
      <c r="AL11028" s="144">
        <v>1.2083333333333333</v>
      </c>
      <c r="AM11028" s="144">
        <v>0</v>
      </c>
      <c r="AN11028" s="144">
        <v>0</v>
      </c>
      <c r="AO11028" s="145">
        <v>0</v>
      </c>
    </row>
    <row r="11029" spans="2:41" ht="14.5" hidden="1" x14ac:dyDescent="0.35">
      <c r="B11029" s="45" t="s">
        <v>3314</v>
      </c>
      <c r="C11029" s="54">
        <v>908737</v>
      </c>
      <c r="D11029" s="54">
        <v>908738</v>
      </c>
      <c r="E11029" s="60" t="s">
        <v>3239</v>
      </c>
      <c r="F11029" s="73">
        <v>1.2083333333333333</v>
      </c>
      <c r="G11029" s="73">
        <v>0</v>
      </c>
      <c r="H11029" s="73">
        <v>0</v>
      </c>
      <c r="I11029" s="73">
        <v>0</v>
      </c>
      <c r="J11029" s="272" t="s">
        <v>4231</v>
      </c>
      <c r="AL11029" s="144">
        <v>1.2083333333333333</v>
      </c>
      <c r="AM11029" s="144">
        <v>0</v>
      </c>
      <c r="AN11029" s="144">
        <v>0</v>
      </c>
      <c r="AO11029" s="145">
        <v>0</v>
      </c>
    </row>
    <row r="11030" spans="2:41" ht="14.5" hidden="1" x14ac:dyDescent="0.35">
      <c r="B11030" s="45" t="s">
        <v>3314</v>
      </c>
      <c r="C11030" s="54">
        <v>908740</v>
      </c>
      <c r="D11030" s="54">
        <v>908742</v>
      </c>
      <c r="E11030" s="60" t="s">
        <v>3239</v>
      </c>
      <c r="F11030" s="73">
        <v>1.2083333333333333</v>
      </c>
      <c r="G11030" s="73">
        <v>0</v>
      </c>
      <c r="H11030" s="73">
        <v>0</v>
      </c>
      <c r="I11030" s="73">
        <v>0</v>
      </c>
      <c r="J11030" s="272" t="s">
        <v>4231</v>
      </c>
      <c r="AL11030" s="144">
        <v>1.2083333333333333</v>
      </c>
      <c r="AM11030" s="144">
        <v>0</v>
      </c>
      <c r="AN11030" s="144">
        <v>0</v>
      </c>
      <c r="AO11030" s="145">
        <v>0</v>
      </c>
    </row>
    <row r="11031" spans="2:41" ht="14.5" hidden="1" x14ac:dyDescent="0.35">
      <c r="B11031" s="45" t="s">
        <v>3314</v>
      </c>
      <c r="C11031" s="54">
        <v>908744</v>
      </c>
      <c r="D11031" s="54">
        <v>908747</v>
      </c>
      <c r="E11031" s="60" t="s">
        <v>3239</v>
      </c>
      <c r="F11031" s="73">
        <v>1.2083333333333333</v>
      </c>
      <c r="G11031" s="73">
        <v>0</v>
      </c>
      <c r="H11031" s="73">
        <v>0</v>
      </c>
      <c r="I11031" s="73">
        <v>0</v>
      </c>
      <c r="J11031" s="272" t="s">
        <v>4231</v>
      </c>
      <c r="AL11031" s="144">
        <v>1.2083333333333333</v>
      </c>
      <c r="AM11031" s="144">
        <v>0</v>
      </c>
      <c r="AN11031" s="144">
        <v>0</v>
      </c>
      <c r="AO11031" s="145">
        <v>0</v>
      </c>
    </row>
    <row r="11032" spans="2:41" ht="14.5" hidden="1" x14ac:dyDescent="0.35">
      <c r="B11032" s="45" t="s">
        <v>3314</v>
      </c>
      <c r="C11032" s="54">
        <v>908927</v>
      </c>
      <c r="D11032" s="54">
        <v>908927</v>
      </c>
      <c r="E11032" s="60" t="s">
        <v>3239</v>
      </c>
      <c r="F11032" s="73">
        <v>1.2083333333333333</v>
      </c>
      <c r="G11032" s="73">
        <v>0</v>
      </c>
      <c r="H11032" s="73">
        <v>0</v>
      </c>
      <c r="I11032" s="73">
        <v>0</v>
      </c>
      <c r="J11032" s="272" t="s">
        <v>4231</v>
      </c>
      <c r="AL11032" s="144">
        <v>1.2083333333333333</v>
      </c>
      <c r="AM11032" s="144">
        <v>0</v>
      </c>
      <c r="AN11032" s="144">
        <v>0</v>
      </c>
      <c r="AO11032" s="145">
        <v>0</v>
      </c>
    </row>
    <row r="11033" spans="2:41" ht="14.5" hidden="1" x14ac:dyDescent="0.35">
      <c r="B11033" s="45" t="s">
        <v>3314</v>
      </c>
      <c r="C11033" s="54">
        <v>909401</v>
      </c>
      <c r="D11033" s="54">
        <v>909401</v>
      </c>
      <c r="E11033" s="60" t="s">
        <v>3239</v>
      </c>
      <c r="F11033" s="73">
        <v>1.2083333333333333</v>
      </c>
      <c r="G11033" s="73">
        <v>0</v>
      </c>
      <c r="H11033" s="73">
        <v>0</v>
      </c>
      <c r="I11033" s="73">
        <v>0</v>
      </c>
      <c r="J11033" s="272" t="s">
        <v>4231</v>
      </c>
      <c r="AL11033" s="144">
        <v>1.2083333333333333</v>
      </c>
      <c r="AM11033" s="144">
        <v>0</v>
      </c>
      <c r="AN11033" s="144">
        <v>0</v>
      </c>
      <c r="AO11033" s="145">
        <v>0</v>
      </c>
    </row>
    <row r="11034" spans="2:41" ht="14.5" hidden="1" x14ac:dyDescent="0.35">
      <c r="B11034" s="45" t="s">
        <v>3314</v>
      </c>
      <c r="C11034" s="54">
        <v>909711</v>
      </c>
      <c r="D11034" s="54">
        <v>909711</v>
      </c>
      <c r="E11034" s="60" t="s">
        <v>3239</v>
      </c>
      <c r="F11034" s="73">
        <v>1.2083333333333333</v>
      </c>
      <c r="G11034" s="73">
        <v>0</v>
      </c>
      <c r="H11034" s="73">
        <v>0</v>
      </c>
      <c r="I11034" s="73">
        <v>0</v>
      </c>
      <c r="J11034" s="272" t="s">
        <v>4231</v>
      </c>
      <c r="AL11034" s="144">
        <v>1.2083333333333333</v>
      </c>
      <c r="AM11034" s="144">
        <v>0</v>
      </c>
      <c r="AN11034" s="144">
        <v>0</v>
      </c>
      <c r="AO11034" s="145">
        <v>0</v>
      </c>
    </row>
    <row r="11035" spans="2:41" ht="14.5" hidden="1" x14ac:dyDescent="0.35">
      <c r="B11035" s="45" t="s">
        <v>3314</v>
      </c>
      <c r="C11035" s="54">
        <v>911027</v>
      </c>
      <c r="D11035" s="54">
        <v>911027</v>
      </c>
      <c r="E11035" s="60" t="s">
        <v>3239</v>
      </c>
      <c r="F11035" s="73">
        <v>1.2083333333333333</v>
      </c>
      <c r="G11035" s="73">
        <v>0</v>
      </c>
      <c r="H11035" s="73">
        <v>0</v>
      </c>
      <c r="I11035" s="73">
        <v>0</v>
      </c>
      <c r="J11035" s="272" t="s">
        <v>4231</v>
      </c>
      <c r="AL11035" s="144">
        <v>1.2083333333333333</v>
      </c>
      <c r="AM11035" s="144">
        <v>0</v>
      </c>
      <c r="AN11035" s="144">
        <v>0</v>
      </c>
      <c r="AO11035" s="145">
        <v>0</v>
      </c>
    </row>
    <row r="11036" spans="2:41" ht="14.5" hidden="1" x14ac:dyDescent="0.35">
      <c r="B11036" s="45" t="s">
        <v>3314</v>
      </c>
      <c r="C11036" s="54">
        <v>911031</v>
      </c>
      <c r="D11036" s="54">
        <v>911031</v>
      </c>
      <c r="E11036" s="60" t="s">
        <v>3239</v>
      </c>
      <c r="F11036" s="73">
        <v>1.2083333333333333</v>
      </c>
      <c r="G11036" s="73">
        <v>0</v>
      </c>
      <c r="H11036" s="73">
        <v>0</v>
      </c>
      <c r="I11036" s="73">
        <v>0</v>
      </c>
      <c r="J11036" s="272" t="s">
        <v>4231</v>
      </c>
      <c r="AL11036" s="144">
        <v>1.2083333333333333</v>
      </c>
      <c r="AM11036" s="144">
        <v>0</v>
      </c>
      <c r="AN11036" s="144">
        <v>0</v>
      </c>
      <c r="AO11036" s="145">
        <v>0</v>
      </c>
    </row>
    <row r="11037" spans="2:41" ht="14.5" hidden="1" x14ac:dyDescent="0.35">
      <c r="B11037" s="45" t="s">
        <v>3314</v>
      </c>
      <c r="C11037" s="54">
        <v>911436</v>
      </c>
      <c r="D11037" s="54">
        <v>911436</v>
      </c>
      <c r="E11037" s="60" t="s">
        <v>3239</v>
      </c>
      <c r="F11037" s="73">
        <v>1.2083333333333333</v>
      </c>
      <c r="G11037" s="73">
        <v>0</v>
      </c>
      <c r="H11037" s="73">
        <v>0</v>
      </c>
      <c r="I11037" s="73">
        <v>0</v>
      </c>
      <c r="J11037" s="272" t="s">
        <v>4231</v>
      </c>
      <c r="AL11037" s="144">
        <v>1.2083333333333333</v>
      </c>
      <c r="AM11037" s="144">
        <v>0</v>
      </c>
      <c r="AN11037" s="144">
        <v>0</v>
      </c>
      <c r="AO11037" s="145">
        <v>0</v>
      </c>
    </row>
    <row r="11038" spans="2:41" ht="14.5" hidden="1" x14ac:dyDescent="0.35">
      <c r="B11038" s="45" t="s">
        <v>3314</v>
      </c>
      <c r="C11038" s="54">
        <v>911542</v>
      </c>
      <c r="D11038" s="54">
        <v>911542</v>
      </c>
      <c r="E11038" s="60" t="s">
        <v>3239</v>
      </c>
      <c r="F11038" s="73">
        <v>1.2083333333333333</v>
      </c>
      <c r="G11038" s="73">
        <v>0</v>
      </c>
      <c r="H11038" s="73">
        <v>0</v>
      </c>
      <c r="I11038" s="73">
        <v>0</v>
      </c>
      <c r="J11038" s="272" t="s">
        <v>4231</v>
      </c>
      <c r="AL11038" s="144">
        <v>1.2083333333333333</v>
      </c>
      <c r="AM11038" s="144">
        <v>0</v>
      </c>
      <c r="AN11038" s="144">
        <v>0</v>
      </c>
      <c r="AO11038" s="145">
        <v>0</v>
      </c>
    </row>
    <row r="11039" spans="2:41" ht="14.5" hidden="1" x14ac:dyDescent="0.35">
      <c r="B11039" s="45" t="s">
        <v>3314</v>
      </c>
      <c r="C11039" s="54">
        <v>911556</v>
      </c>
      <c r="D11039" s="54">
        <v>911556</v>
      </c>
      <c r="E11039" s="60" t="s">
        <v>3239</v>
      </c>
      <c r="F11039" s="73">
        <v>1.2083333333333333</v>
      </c>
      <c r="G11039" s="73">
        <v>0</v>
      </c>
      <c r="H11039" s="73">
        <v>0</v>
      </c>
      <c r="I11039" s="73">
        <v>0</v>
      </c>
      <c r="J11039" s="272" t="s">
        <v>4231</v>
      </c>
      <c r="AL11039" s="144">
        <v>1.2083333333333333</v>
      </c>
      <c r="AM11039" s="144">
        <v>0</v>
      </c>
      <c r="AN11039" s="144">
        <v>0</v>
      </c>
      <c r="AO11039" s="145">
        <v>0</v>
      </c>
    </row>
    <row r="11040" spans="2:41" ht="14.5" hidden="1" x14ac:dyDescent="0.35">
      <c r="B11040" s="45" t="s">
        <v>3314</v>
      </c>
      <c r="C11040" s="54">
        <v>911746</v>
      </c>
      <c r="D11040" s="54">
        <v>911746</v>
      </c>
      <c r="E11040" s="60" t="s">
        <v>3239</v>
      </c>
      <c r="F11040" s="73">
        <v>1.2083333333333333</v>
      </c>
      <c r="G11040" s="73">
        <v>0</v>
      </c>
      <c r="H11040" s="73">
        <v>0</v>
      </c>
      <c r="I11040" s="73">
        <v>0</v>
      </c>
      <c r="J11040" s="272" t="s">
        <v>4231</v>
      </c>
      <c r="AL11040" s="144">
        <v>1.2083333333333333</v>
      </c>
      <c r="AM11040" s="144">
        <v>0</v>
      </c>
      <c r="AN11040" s="144">
        <v>0</v>
      </c>
      <c r="AO11040" s="145">
        <v>0</v>
      </c>
    </row>
    <row r="11041" spans="2:41" ht="14.5" hidden="1" x14ac:dyDescent="0.35">
      <c r="B11041" s="45" t="s">
        <v>3314</v>
      </c>
      <c r="C11041" s="54">
        <v>911772</v>
      </c>
      <c r="D11041" s="54">
        <v>911772</v>
      </c>
      <c r="E11041" s="60" t="s">
        <v>3239</v>
      </c>
      <c r="F11041" s="73">
        <v>1.2083333333333333</v>
      </c>
      <c r="G11041" s="73">
        <v>0</v>
      </c>
      <c r="H11041" s="73">
        <v>0</v>
      </c>
      <c r="I11041" s="73">
        <v>0</v>
      </c>
      <c r="J11041" s="272" t="s">
        <v>4231</v>
      </c>
      <c r="AL11041" s="144">
        <v>1.2083333333333333</v>
      </c>
      <c r="AM11041" s="144">
        <v>0</v>
      </c>
      <c r="AN11041" s="144">
        <v>0</v>
      </c>
      <c r="AO11041" s="145">
        <v>0</v>
      </c>
    </row>
    <row r="11042" spans="2:41" ht="14.5" hidden="1" x14ac:dyDescent="0.35">
      <c r="B11042" s="45" t="s">
        <v>3314</v>
      </c>
      <c r="C11042" s="54">
        <v>911809</v>
      </c>
      <c r="D11042" s="54">
        <v>911809</v>
      </c>
      <c r="E11042" s="60" t="s">
        <v>3239</v>
      </c>
      <c r="F11042" s="73">
        <v>1.2083333333333333</v>
      </c>
      <c r="G11042" s="73">
        <v>0</v>
      </c>
      <c r="H11042" s="73">
        <v>0</v>
      </c>
      <c r="I11042" s="73">
        <v>0</v>
      </c>
      <c r="J11042" s="272" t="s">
        <v>4231</v>
      </c>
      <c r="AL11042" s="144">
        <v>1.2083333333333333</v>
      </c>
      <c r="AM11042" s="144">
        <v>0</v>
      </c>
      <c r="AN11042" s="144">
        <v>0</v>
      </c>
      <c r="AO11042" s="145">
        <v>0</v>
      </c>
    </row>
    <row r="11043" spans="2:41" ht="14.5" hidden="1" x14ac:dyDescent="0.35">
      <c r="B11043" s="45" t="s">
        <v>3314</v>
      </c>
      <c r="C11043" s="54">
        <v>913063</v>
      </c>
      <c r="D11043" s="54">
        <v>913063</v>
      </c>
      <c r="E11043" s="60" t="s">
        <v>3239</v>
      </c>
      <c r="F11043" s="73">
        <v>1.2083333333333333</v>
      </c>
      <c r="G11043" s="73">
        <v>0</v>
      </c>
      <c r="H11043" s="73">
        <v>0</v>
      </c>
      <c r="I11043" s="73">
        <v>0</v>
      </c>
      <c r="J11043" s="272" t="s">
        <v>4231</v>
      </c>
      <c r="AL11043" s="144">
        <v>1.2083333333333333</v>
      </c>
      <c r="AM11043" s="144">
        <v>0</v>
      </c>
      <c r="AN11043" s="144">
        <v>0</v>
      </c>
      <c r="AO11043" s="145">
        <v>0</v>
      </c>
    </row>
    <row r="11044" spans="2:41" ht="14.5" hidden="1" x14ac:dyDescent="0.35">
      <c r="B11044" s="45" t="s">
        <v>3314</v>
      </c>
      <c r="C11044" s="54">
        <v>913065</v>
      </c>
      <c r="D11044" s="54">
        <v>913065</v>
      </c>
      <c r="E11044" s="60" t="s">
        <v>3239</v>
      </c>
      <c r="F11044" s="73">
        <v>1.2083333333333333</v>
      </c>
      <c r="G11044" s="73">
        <v>0</v>
      </c>
      <c r="H11044" s="73">
        <v>0</v>
      </c>
      <c r="I11044" s="73">
        <v>0</v>
      </c>
      <c r="J11044" s="272" t="s">
        <v>4231</v>
      </c>
      <c r="AL11044" s="144">
        <v>1.2083333333333333</v>
      </c>
      <c r="AM11044" s="144">
        <v>0</v>
      </c>
      <c r="AN11044" s="144">
        <v>0</v>
      </c>
      <c r="AO11044" s="145">
        <v>0</v>
      </c>
    </row>
    <row r="11045" spans="2:41" ht="14.5" hidden="1" x14ac:dyDescent="0.35">
      <c r="B11045" s="45" t="s">
        <v>3314</v>
      </c>
      <c r="C11045" s="54">
        <v>913104</v>
      </c>
      <c r="D11045" s="54">
        <v>913104</v>
      </c>
      <c r="E11045" s="60" t="s">
        <v>3239</v>
      </c>
      <c r="F11045" s="73">
        <v>1.2083333333333333</v>
      </c>
      <c r="G11045" s="73">
        <v>0</v>
      </c>
      <c r="H11045" s="73">
        <v>0</v>
      </c>
      <c r="I11045" s="73">
        <v>0</v>
      </c>
      <c r="J11045" s="272" t="s">
        <v>4231</v>
      </c>
      <c r="AL11045" s="144">
        <v>1.2083333333333333</v>
      </c>
      <c r="AM11045" s="144">
        <v>0</v>
      </c>
      <c r="AN11045" s="144">
        <v>0</v>
      </c>
      <c r="AO11045" s="145">
        <v>0</v>
      </c>
    </row>
    <row r="11046" spans="2:41" ht="14.5" hidden="1" x14ac:dyDescent="0.35">
      <c r="B11046" s="45" t="s">
        <v>3314</v>
      </c>
      <c r="C11046" s="54">
        <v>913106</v>
      </c>
      <c r="D11046" s="54">
        <v>913106</v>
      </c>
      <c r="E11046" s="60" t="s">
        <v>3239</v>
      </c>
      <c r="F11046" s="73">
        <v>1.2083333333333333</v>
      </c>
      <c r="G11046" s="73">
        <v>0</v>
      </c>
      <c r="H11046" s="73">
        <v>0</v>
      </c>
      <c r="I11046" s="73">
        <v>0</v>
      </c>
      <c r="J11046" s="272" t="s">
        <v>4231</v>
      </c>
      <c r="AL11046" s="144">
        <v>1.2083333333333333</v>
      </c>
      <c r="AM11046" s="144">
        <v>0</v>
      </c>
      <c r="AN11046" s="144">
        <v>0</v>
      </c>
      <c r="AO11046" s="145">
        <v>0</v>
      </c>
    </row>
    <row r="11047" spans="2:41" ht="14.5" hidden="1" x14ac:dyDescent="0.35">
      <c r="B11047" s="45" t="s">
        <v>3314</v>
      </c>
      <c r="C11047" s="54">
        <v>913111</v>
      </c>
      <c r="D11047" s="54">
        <v>913111</v>
      </c>
      <c r="E11047" s="60" t="s">
        <v>3239</v>
      </c>
      <c r="F11047" s="73">
        <v>1.2083333333333333</v>
      </c>
      <c r="G11047" s="73">
        <v>0</v>
      </c>
      <c r="H11047" s="73">
        <v>0</v>
      </c>
      <c r="I11047" s="73">
        <v>0</v>
      </c>
      <c r="J11047" s="272" t="s">
        <v>4231</v>
      </c>
      <c r="AL11047" s="144">
        <v>1.2083333333333333</v>
      </c>
      <c r="AM11047" s="144">
        <v>0</v>
      </c>
      <c r="AN11047" s="144">
        <v>0</v>
      </c>
      <c r="AO11047" s="145">
        <v>0</v>
      </c>
    </row>
    <row r="11048" spans="2:41" ht="14.5" hidden="1" x14ac:dyDescent="0.35">
      <c r="B11048" s="45" t="s">
        <v>3314</v>
      </c>
      <c r="C11048" s="54">
        <v>913452</v>
      </c>
      <c r="D11048" s="54">
        <v>913452</v>
      </c>
      <c r="E11048" s="60" t="s">
        <v>3239</v>
      </c>
      <c r="F11048" s="73">
        <v>1.2083333333333333</v>
      </c>
      <c r="G11048" s="73">
        <v>0</v>
      </c>
      <c r="H11048" s="73">
        <v>0</v>
      </c>
      <c r="I11048" s="73">
        <v>0</v>
      </c>
      <c r="J11048" s="272" t="s">
        <v>4231</v>
      </c>
      <c r="AL11048" s="144">
        <v>1.2083333333333333</v>
      </c>
      <c r="AM11048" s="144">
        <v>0</v>
      </c>
      <c r="AN11048" s="144">
        <v>0</v>
      </c>
      <c r="AO11048" s="145">
        <v>0</v>
      </c>
    </row>
    <row r="11049" spans="2:41" ht="14.5" hidden="1" x14ac:dyDescent="0.35">
      <c r="B11049" s="45" t="s">
        <v>3314</v>
      </c>
      <c r="C11049" s="54">
        <v>913472</v>
      </c>
      <c r="D11049" s="54">
        <v>913472</v>
      </c>
      <c r="E11049" s="60" t="s">
        <v>3239</v>
      </c>
      <c r="F11049" s="73">
        <v>1.2083333333333333</v>
      </c>
      <c r="G11049" s="73">
        <v>0</v>
      </c>
      <c r="H11049" s="73">
        <v>0</v>
      </c>
      <c r="I11049" s="73">
        <v>0</v>
      </c>
      <c r="J11049" s="272" t="s">
        <v>4231</v>
      </c>
      <c r="AL11049" s="144">
        <v>1.2083333333333333</v>
      </c>
      <c r="AM11049" s="144">
        <v>0</v>
      </c>
      <c r="AN11049" s="144">
        <v>0</v>
      </c>
      <c r="AO11049" s="145">
        <v>0</v>
      </c>
    </row>
    <row r="11050" spans="2:41" ht="14.5" hidden="1" x14ac:dyDescent="0.35">
      <c r="B11050" s="45" t="s">
        <v>3314</v>
      </c>
      <c r="C11050" s="54">
        <v>913476</v>
      </c>
      <c r="D11050" s="54">
        <v>913476</v>
      </c>
      <c r="E11050" s="60" t="s">
        <v>3239</v>
      </c>
      <c r="F11050" s="73">
        <v>1.2083333333333333</v>
      </c>
      <c r="G11050" s="73">
        <v>0</v>
      </c>
      <c r="H11050" s="73">
        <v>0</v>
      </c>
      <c r="I11050" s="73">
        <v>0</v>
      </c>
      <c r="J11050" s="272" t="s">
        <v>4231</v>
      </c>
      <c r="AL11050" s="144">
        <v>1.2083333333333333</v>
      </c>
      <c r="AM11050" s="144">
        <v>0</v>
      </c>
      <c r="AN11050" s="144">
        <v>0</v>
      </c>
      <c r="AO11050" s="145">
        <v>0</v>
      </c>
    </row>
    <row r="11051" spans="2:41" ht="14.5" hidden="1" x14ac:dyDescent="0.35">
      <c r="B11051" s="45" t="s">
        <v>3314</v>
      </c>
      <c r="C11051" s="54">
        <v>913505</v>
      </c>
      <c r="D11051" s="54">
        <v>913505</v>
      </c>
      <c r="E11051" s="60" t="s">
        <v>3239</v>
      </c>
      <c r="F11051" s="73">
        <v>1.2083333333333333</v>
      </c>
      <c r="G11051" s="73">
        <v>0</v>
      </c>
      <c r="H11051" s="73">
        <v>0</v>
      </c>
      <c r="I11051" s="73">
        <v>0</v>
      </c>
      <c r="J11051" s="272" t="s">
        <v>4231</v>
      </c>
      <c r="AL11051" s="144">
        <v>1.2083333333333333</v>
      </c>
      <c r="AM11051" s="144">
        <v>0</v>
      </c>
      <c r="AN11051" s="144">
        <v>0</v>
      </c>
      <c r="AO11051" s="145">
        <v>0</v>
      </c>
    </row>
    <row r="11052" spans="2:41" ht="14.5" hidden="1" x14ac:dyDescent="0.35">
      <c r="B11052" s="45" t="s">
        <v>3314</v>
      </c>
      <c r="C11052" s="54">
        <v>913543</v>
      </c>
      <c r="D11052" s="54">
        <v>913543</v>
      </c>
      <c r="E11052" s="60" t="s">
        <v>3239</v>
      </c>
      <c r="F11052" s="73">
        <v>1.2083333333333333</v>
      </c>
      <c r="G11052" s="73">
        <v>0</v>
      </c>
      <c r="H11052" s="73">
        <v>0</v>
      </c>
      <c r="I11052" s="73">
        <v>0</v>
      </c>
      <c r="J11052" s="272" t="s">
        <v>4231</v>
      </c>
      <c r="AL11052" s="144">
        <v>1.2083333333333333</v>
      </c>
      <c r="AM11052" s="144">
        <v>0</v>
      </c>
      <c r="AN11052" s="144">
        <v>0</v>
      </c>
      <c r="AO11052" s="145">
        <v>0</v>
      </c>
    </row>
    <row r="11053" spans="2:41" ht="14.5" hidden="1" x14ac:dyDescent="0.35">
      <c r="B11053" s="45" t="s">
        <v>3314</v>
      </c>
      <c r="C11053" s="54">
        <v>913569</v>
      </c>
      <c r="D11053" s="54">
        <v>913569</v>
      </c>
      <c r="E11053" s="60" t="s">
        <v>3239</v>
      </c>
      <c r="F11053" s="73">
        <v>1.2083333333333333</v>
      </c>
      <c r="G11053" s="73">
        <v>0</v>
      </c>
      <c r="H11053" s="73">
        <v>0</v>
      </c>
      <c r="I11053" s="73">
        <v>0</v>
      </c>
      <c r="J11053" s="272" t="s">
        <v>4231</v>
      </c>
      <c r="AL11053" s="144">
        <v>1.2083333333333333</v>
      </c>
      <c r="AM11053" s="144">
        <v>0</v>
      </c>
      <c r="AN11053" s="144">
        <v>0</v>
      </c>
      <c r="AO11053" s="145">
        <v>0</v>
      </c>
    </row>
    <row r="11054" spans="2:41" ht="14.5" hidden="1" x14ac:dyDescent="0.35">
      <c r="B11054" s="45" t="s">
        <v>3314</v>
      </c>
      <c r="C11054" s="54">
        <v>913573</v>
      </c>
      <c r="D11054" s="54">
        <v>913573</v>
      </c>
      <c r="E11054" s="60" t="s">
        <v>3239</v>
      </c>
      <c r="F11054" s="73">
        <v>1.2083333333333333</v>
      </c>
      <c r="G11054" s="73">
        <v>0</v>
      </c>
      <c r="H11054" s="73">
        <v>0</v>
      </c>
      <c r="I11054" s="73">
        <v>0</v>
      </c>
      <c r="J11054" s="272" t="s">
        <v>4231</v>
      </c>
      <c r="AL11054" s="144">
        <v>1.2083333333333333</v>
      </c>
      <c r="AM11054" s="144">
        <v>0</v>
      </c>
      <c r="AN11054" s="144">
        <v>0</v>
      </c>
      <c r="AO11054" s="145">
        <v>0</v>
      </c>
    </row>
    <row r="11055" spans="2:41" ht="14.5" hidden="1" x14ac:dyDescent="0.35">
      <c r="B11055" s="45" t="s">
        <v>3314</v>
      </c>
      <c r="C11055" s="54">
        <v>913611</v>
      </c>
      <c r="D11055" s="54">
        <v>913611</v>
      </c>
      <c r="E11055" s="60" t="s">
        <v>3239</v>
      </c>
      <c r="F11055" s="73">
        <v>1.2083333333333333</v>
      </c>
      <c r="G11055" s="73">
        <v>0</v>
      </c>
      <c r="H11055" s="73">
        <v>0</v>
      </c>
      <c r="I11055" s="73">
        <v>0</v>
      </c>
      <c r="J11055" s="272" t="s">
        <v>4231</v>
      </c>
      <c r="AL11055" s="144">
        <v>1.2083333333333333</v>
      </c>
      <c r="AM11055" s="144">
        <v>0</v>
      </c>
      <c r="AN11055" s="144">
        <v>0</v>
      </c>
      <c r="AO11055" s="145">
        <v>0</v>
      </c>
    </row>
    <row r="11056" spans="2:41" ht="14.5" hidden="1" x14ac:dyDescent="0.35">
      <c r="B11056" s="45" t="s">
        <v>3314</v>
      </c>
      <c r="C11056" s="54">
        <v>982118</v>
      </c>
      <c r="D11056" s="54">
        <v>982118</v>
      </c>
      <c r="E11056" s="60" t="s">
        <v>3239</v>
      </c>
      <c r="F11056" s="73">
        <v>1.2083333333333333</v>
      </c>
      <c r="G11056" s="73">
        <v>0</v>
      </c>
      <c r="H11056" s="73">
        <v>0</v>
      </c>
      <c r="I11056" s="73">
        <v>0</v>
      </c>
      <c r="J11056" s="272" t="s">
        <v>4231</v>
      </c>
      <c r="AL11056" s="144">
        <v>1.2083333333333333</v>
      </c>
      <c r="AM11056" s="144">
        <v>0</v>
      </c>
      <c r="AN11056" s="144">
        <v>0</v>
      </c>
      <c r="AO11056" s="145">
        <v>0</v>
      </c>
    </row>
    <row r="11057" spans="2:41" ht="14.5" hidden="1" x14ac:dyDescent="0.35">
      <c r="B11057" s="45" t="s">
        <v>3314</v>
      </c>
      <c r="C11057" s="54">
        <v>982351</v>
      </c>
      <c r="D11057" s="54">
        <v>982351</v>
      </c>
      <c r="E11057" s="60" t="s">
        <v>3239</v>
      </c>
      <c r="F11057" s="73">
        <v>1.2083333333333333</v>
      </c>
      <c r="G11057" s="73">
        <v>0</v>
      </c>
      <c r="H11057" s="73">
        <v>0</v>
      </c>
      <c r="I11057" s="73">
        <v>0</v>
      </c>
      <c r="J11057" s="272" t="s">
        <v>4231</v>
      </c>
      <c r="AL11057" s="144">
        <v>1.2083333333333333</v>
      </c>
      <c r="AM11057" s="144">
        <v>0</v>
      </c>
      <c r="AN11057" s="144">
        <v>0</v>
      </c>
      <c r="AO11057" s="145">
        <v>0</v>
      </c>
    </row>
    <row r="11058" spans="2:41" ht="14.5" hidden="1" x14ac:dyDescent="0.35">
      <c r="B11058" s="45" t="s">
        <v>3314</v>
      </c>
      <c r="C11058" s="54">
        <v>982481</v>
      </c>
      <c r="D11058" s="54">
        <v>982482</v>
      </c>
      <c r="E11058" s="60" t="s">
        <v>3239</v>
      </c>
      <c r="F11058" s="73">
        <v>1.2083333333333333</v>
      </c>
      <c r="G11058" s="73">
        <v>0</v>
      </c>
      <c r="H11058" s="73">
        <v>0</v>
      </c>
      <c r="I11058" s="73">
        <v>0</v>
      </c>
      <c r="J11058" s="272" t="s">
        <v>4231</v>
      </c>
      <c r="AL11058" s="144">
        <v>1.2083333333333333</v>
      </c>
      <c r="AM11058" s="144">
        <v>0</v>
      </c>
      <c r="AN11058" s="144">
        <v>0</v>
      </c>
      <c r="AO11058" s="145">
        <v>0</v>
      </c>
    </row>
    <row r="11059" spans="2:41" ht="14.5" hidden="1" x14ac:dyDescent="0.35">
      <c r="B11059" s="45" t="s">
        <v>3314</v>
      </c>
      <c r="C11059" s="54">
        <v>982484</v>
      </c>
      <c r="D11059" s="54">
        <v>982485</v>
      </c>
      <c r="E11059" s="60" t="s">
        <v>3239</v>
      </c>
      <c r="F11059" s="73">
        <v>1.2083333333333333</v>
      </c>
      <c r="G11059" s="73">
        <v>0</v>
      </c>
      <c r="H11059" s="73">
        <v>0</v>
      </c>
      <c r="I11059" s="73">
        <v>0</v>
      </c>
      <c r="J11059" s="272" t="s">
        <v>4231</v>
      </c>
      <c r="AL11059" s="144">
        <v>1.2083333333333333</v>
      </c>
      <c r="AM11059" s="144">
        <v>0</v>
      </c>
      <c r="AN11059" s="144">
        <v>0</v>
      </c>
      <c r="AO11059" s="145">
        <v>0</v>
      </c>
    </row>
    <row r="11060" spans="2:41" ht="14.5" hidden="1" x14ac:dyDescent="0.35">
      <c r="B11060" s="45" t="s">
        <v>3314</v>
      </c>
      <c r="C11060" s="54">
        <v>982488</v>
      </c>
      <c r="D11060" s="54">
        <v>982488</v>
      </c>
      <c r="E11060" s="60" t="s">
        <v>3239</v>
      </c>
      <c r="F11060" s="73">
        <v>1.2083333333333333</v>
      </c>
      <c r="G11060" s="73">
        <v>0</v>
      </c>
      <c r="H11060" s="73">
        <v>0</v>
      </c>
      <c r="I11060" s="73">
        <v>0</v>
      </c>
      <c r="J11060" s="272" t="s">
        <v>4231</v>
      </c>
      <c r="AL11060" s="144">
        <v>1.2083333333333333</v>
      </c>
      <c r="AM11060" s="144">
        <v>0</v>
      </c>
      <c r="AN11060" s="144">
        <v>0</v>
      </c>
      <c r="AO11060" s="145">
        <v>0</v>
      </c>
    </row>
    <row r="11061" spans="2:41" ht="14.5" hidden="1" x14ac:dyDescent="0.35">
      <c r="B11061" s="45" t="s">
        <v>3314</v>
      </c>
      <c r="C11061" s="54">
        <v>982529</v>
      </c>
      <c r="D11061" s="54">
        <v>982529</v>
      </c>
      <c r="E11061" s="60" t="s">
        <v>3239</v>
      </c>
      <c r="F11061" s="73">
        <v>1.2083333333333333</v>
      </c>
      <c r="G11061" s="73">
        <v>0</v>
      </c>
      <c r="H11061" s="73">
        <v>0</v>
      </c>
      <c r="I11061" s="73">
        <v>0</v>
      </c>
      <c r="J11061" s="272" t="s">
        <v>4231</v>
      </c>
      <c r="AL11061" s="144">
        <v>1.2083333333333333</v>
      </c>
      <c r="AM11061" s="144">
        <v>0</v>
      </c>
      <c r="AN11061" s="144">
        <v>0</v>
      </c>
      <c r="AO11061" s="145">
        <v>0</v>
      </c>
    </row>
    <row r="11062" spans="2:41" ht="14.5" hidden="1" x14ac:dyDescent="0.35">
      <c r="B11062" s="45" t="s">
        <v>3314</v>
      </c>
      <c r="C11062" s="54">
        <v>982649</v>
      </c>
      <c r="D11062" s="54">
        <v>982649</v>
      </c>
      <c r="E11062" s="60" t="s">
        <v>3239</v>
      </c>
      <c r="F11062" s="73">
        <v>1.2083333333333333</v>
      </c>
      <c r="G11062" s="73">
        <v>0</v>
      </c>
      <c r="H11062" s="73">
        <v>0</v>
      </c>
      <c r="I11062" s="73">
        <v>0</v>
      </c>
      <c r="J11062" s="272" t="s">
        <v>4231</v>
      </c>
      <c r="AL11062" s="144">
        <v>1.2083333333333333</v>
      </c>
      <c r="AM11062" s="144">
        <v>0</v>
      </c>
      <c r="AN11062" s="144">
        <v>0</v>
      </c>
      <c r="AO11062" s="145">
        <v>0</v>
      </c>
    </row>
    <row r="11063" spans="2:41" ht="14.5" hidden="1" x14ac:dyDescent="0.35">
      <c r="B11063" s="45" t="s">
        <v>3314</v>
      </c>
      <c r="C11063" s="54">
        <v>982824</v>
      </c>
      <c r="D11063" s="54">
        <v>982824</v>
      </c>
      <c r="E11063" s="60" t="s">
        <v>3239</v>
      </c>
      <c r="F11063" s="73">
        <v>1.2083333333333333</v>
      </c>
      <c r="G11063" s="73">
        <v>0</v>
      </c>
      <c r="H11063" s="73">
        <v>0</v>
      </c>
      <c r="I11063" s="73">
        <v>0</v>
      </c>
      <c r="J11063" s="272" t="s">
        <v>4231</v>
      </c>
      <c r="AL11063" s="144">
        <v>1.2083333333333333</v>
      </c>
      <c r="AM11063" s="144">
        <v>0</v>
      </c>
      <c r="AN11063" s="144">
        <v>0</v>
      </c>
      <c r="AO11063" s="145">
        <v>0</v>
      </c>
    </row>
    <row r="11064" spans="2:41" ht="14.5" hidden="1" x14ac:dyDescent="0.35">
      <c r="B11064" s="45" t="s">
        <v>3314</v>
      </c>
      <c r="C11064" s="54">
        <v>982829</v>
      </c>
      <c r="D11064" s="54">
        <v>982829</v>
      </c>
      <c r="E11064" s="60" t="s">
        <v>3239</v>
      </c>
      <c r="F11064" s="73">
        <v>1.2083333333333333</v>
      </c>
      <c r="G11064" s="73">
        <v>0</v>
      </c>
      <c r="H11064" s="73">
        <v>0</v>
      </c>
      <c r="I11064" s="73">
        <v>0</v>
      </c>
      <c r="J11064" s="272" t="s">
        <v>4231</v>
      </c>
      <c r="AL11064" s="144">
        <v>1.2083333333333333</v>
      </c>
      <c r="AM11064" s="144">
        <v>0</v>
      </c>
      <c r="AN11064" s="144">
        <v>0</v>
      </c>
      <c r="AO11064" s="145">
        <v>0</v>
      </c>
    </row>
    <row r="11065" spans="2:41" ht="14.5" hidden="1" x14ac:dyDescent="0.35">
      <c r="B11065" s="45" t="s">
        <v>3314</v>
      </c>
      <c r="C11065" s="54">
        <v>982835</v>
      </c>
      <c r="D11065" s="54">
        <v>982835</v>
      </c>
      <c r="E11065" s="60" t="s">
        <v>3239</v>
      </c>
      <c r="F11065" s="73">
        <v>1.2083333333333333</v>
      </c>
      <c r="G11065" s="73">
        <v>0</v>
      </c>
      <c r="H11065" s="73">
        <v>0</v>
      </c>
      <c r="I11065" s="73">
        <v>0</v>
      </c>
      <c r="J11065" s="272" t="s">
        <v>4231</v>
      </c>
      <c r="AL11065" s="144">
        <v>1.2083333333333333</v>
      </c>
      <c r="AM11065" s="144">
        <v>0</v>
      </c>
      <c r="AN11065" s="144">
        <v>0</v>
      </c>
      <c r="AO11065" s="145">
        <v>0</v>
      </c>
    </row>
    <row r="11066" spans="2:41" ht="14.5" hidden="1" x14ac:dyDescent="0.35">
      <c r="B11066" s="45" t="s">
        <v>3314</v>
      </c>
      <c r="C11066" s="54">
        <v>982881</v>
      </c>
      <c r="D11066" s="54">
        <v>982882</v>
      </c>
      <c r="E11066" s="60" t="s">
        <v>3239</v>
      </c>
      <c r="F11066" s="73">
        <v>1.2083333333333333</v>
      </c>
      <c r="G11066" s="73">
        <v>0</v>
      </c>
      <c r="H11066" s="73">
        <v>0</v>
      </c>
      <c r="I11066" s="73">
        <v>0</v>
      </c>
      <c r="J11066" s="272" t="s">
        <v>4231</v>
      </c>
      <c r="AL11066" s="144">
        <v>1.2083333333333333</v>
      </c>
      <c r="AM11066" s="144">
        <v>0</v>
      </c>
      <c r="AN11066" s="144">
        <v>0</v>
      </c>
      <c r="AO11066" s="145">
        <v>0</v>
      </c>
    </row>
    <row r="11067" spans="2:41" ht="14.5" hidden="1" x14ac:dyDescent="0.35">
      <c r="B11067" s="45" t="s">
        <v>3314</v>
      </c>
      <c r="C11067" s="54">
        <v>982884</v>
      </c>
      <c r="D11067" s="54">
        <v>982884</v>
      </c>
      <c r="E11067" s="60" t="s">
        <v>3239</v>
      </c>
      <c r="F11067" s="73">
        <v>1.2083333333333333</v>
      </c>
      <c r="G11067" s="73">
        <v>0</v>
      </c>
      <c r="H11067" s="73">
        <v>0</v>
      </c>
      <c r="I11067" s="73">
        <v>0</v>
      </c>
      <c r="J11067" s="272" t="s">
        <v>4231</v>
      </c>
      <c r="AL11067" s="144">
        <v>1.2083333333333333</v>
      </c>
      <c r="AM11067" s="144">
        <v>0</v>
      </c>
      <c r="AN11067" s="144">
        <v>0</v>
      </c>
      <c r="AO11067" s="145">
        <v>0</v>
      </c>
    </row>
    <row r="11068" spans="2:41" ht="14.5" hidden="1" x14ac:dyDescent="0.35">
      <c r="B11068" s="45" t="s">
        <v>3314</v>
      </c>
      <c r="C11068" s="54">
        <v>982887</v>
      </c>
      <c r="D11068" s="54">
        <v>982887</v>
      </c>
      <c r="E11068" s="60" t="s">
        <v>3239</v>
      </c>
      <c r="F11068" s="73">
        <v>1.2083333333333333</v>
      </c>
      <c r="G11068" s="73">
        <v>0</v>
      </c>
      <c r="H11068" s="73">
        <v>0</v>
      </c>
      <c r="I11068" s="73">
        <v>0</v>
      </c>
      <c r="J11068" s="272" t="s">
        <v>4231</v>
      </c>
      <c r="AL11068" s="144">
        <v>1.2083333333333333</v>
      </c>
      <c r="AM11068" s="144">
        <v>0</v>
      </c>
      <c r="AN11068" s="144">
        <v>0</v>
      </c>
      <c r="AO11068" s="145">
        <v>0</v>
      </c>
    </row>
    <row r="11069" spans="2:41" ht="14.5" hidden="1" x14ac:dyDescent="0.35">
      <c r="B11069" s="45" t="s">
        <v>3314</v>
      </c>
      <c r="C11069" s="54">
        <v>982889</v>
      </c>
      <c r="D11069" s="54">
        <v>982889</v>
      </c>
      <c r="E11069" s="60" t="s">
        <v>3239</v>
      </c>
      <c r="F11069" s="73">
        <v>1.2083333333333333</v>
      </c>
      <c r="G11069" s="73">
        <v>0</v>
      </c>
      <c r="H11069" s="73">
        <v>0</v>
      </c>
      <c r="I11069" s="73">
        <v>0</v>
      </c>
      <c r="J11069" s="272" t="s">
        <v>4231</v>
      </c>
      <c r="AL11069" s="144">
        <v>1.2083333333333333</v>
      </c>
      <c r="AM11069" s="144">
        <v>0</v>
      </c>
      <c r="AN11069" s="144">
        <v>0</v>
      </c>
      <c r="AO11069" s="145">
        <v>0</v>
      </c>
    </row>
    <row r="11070" spans="2:41" ht="14.5" hidden="1" x14ac:dyDescent="0.35">
      <c r="B11070" s="45" t="s">
        <v>3314</v>
      </c>
      <c r="C11070" s="54">
        <v>982926</v>
      </c>
      <c r="D11070" s="54">
        <v>982926</v>
      </c>
      <c r="E11070" s="60" t="s">
        <v>3239</v>
      </c>
      <c r="F11070" s="73">
        <v>1.2083333333333333</v>
      </c>
      <c r="G11070" s="73">
        <v>0</v>
      </c>
      <c r="H11070" s="73">
        <v>0</v>
      </c>
      <c r="I11070" s="73">
        <v>0</v>
      </c>
      <c r="J11070" s="272" t="s">
        <v>4231</v>
      </c>
      <c r="AL11070" s="144">
        <v>1.2083333333333333</v>
      </c>
      <c r="AM11070" s="144">
        <v>0</v>
      </c>
      <c r="AN11070" s="144">
        <v>0</v>
      </c>
      <c r="AO11070" s="145">
        <v>0</v>
      </c>
    </row>
    <row r="11071" spans="2:41" ht="14.5" hidden="1" x14ac:dyDescent="0.35">
      <c r="B11071" s="45" t="s">
        <v>3314</v>
      </c>
      <c r="C11071" s="54">
        <v>982982</v>
      </c>
      <c r="D11071" s="54">
        <v>982982</v>
      </c>
      <c r="E11071" s="60" t="s">
        <v>3239</v>
      </c>
      <c r="F11071" s="73">
        <v>1.2083333333333333</v>
      </c>
      <c r="G11071" s="73">
        <v>0</v>
      </c>
      <c r="H11071" s="73">
        <v>0</v>
      </c>
      <c r="I11071" s="73">
        <v>0</v>
      </c>
      <c r="J11071" s="272" t="s">
        <v>4231</v>
      </c>
      <c r="AL11071" s="144">
        <v>1.2083333333333333</v>
      </c>
      <c r="AM11071" s="144">
        <v>0</v>
      </c>
      <c r="AN11071" s="144">
        <v>0</v>
      </c>
      <c r="AO11071" s="145">
        <v>0</v>
      </c>
    </row>
    <row r="11072" spans="2:41" ht="14.5" hidden="1" x14ac:dyDescent="0.35">
      <c r="B11072" s="45" t="s">
        <v>3314</v>
      </c>
      <c r="C11072" s="54">
        <v>982984</v>
      </c>
      <c r="D11072" s="54">
        <v>982984</v>
      </c>
      <c r="E11072" s="60" t="s">
        <v>3239</v>
      </c>
      <c r="F11072" s="73">
        <v>1.2083333333333333</v>
      </c>
      <c r="G11072" s="73">
        <v>0</v>
      </c>
      <c r="H11072" s="73">
        <v>0</v>
      </c>
      <c r="I11072" s="73">
        <v>0</v>
      </c>
      <c r="J11072" s="272" t="s">
        <v>4231</v>
      </c>
      <c r="AL11072" s="144">
        <v>1.2083333333333333</v>
      </c>
      <c r="AM11072" s="144">
        <v>0</v>
      </c>
      <c r="AN11072" s="144">
        <v>0</v>
      </c>
      <c r="AO11072" s="145">
        <v>0</v>
      </c>
    </row>
    <row r="11073" spans="2:41" ht="14.5" hidden="1" x14ac:dyDescent="0.35">
      <c r="B11073" s="45" t="s">
        <v>3314</v>
      </c>
      <c r="C11073" s="54">
        <v>982986</v>
      </c>
      <c r="D11073" s="54">
        <v>982989</v>
      </c>
      <c r="E11073" s="60" t="s">
        <v>3239</v>
      </c>
      <c r="F11073" s="73">
        <v>1.2083333333333333</v>
      </c>
      <c r="G11073" s="73">
        <v>0</v>
      </c>
      <c r="H11073" s="73">
        <v>0</v>
      </c>
      <c r="I11073" s="73">
        <v>0</v>
      </c>
      <c r="J11073" s="272" t="s">
        <v>4231</v>
      </c>
      <c r="AL11073" s="144">
        <v>1.2083333333333333</v>
      </c>
      <c r="AM11073" s="144">
        <v>0</v>
      </c>
      <c r="AN11073" s="144">
        <v>0</v>
      </c>
      <c r="AO11073" s="145">
        <v>0</v>
      </c>
    </row>
    <row r="11074" spans="2:41" ht="14.5" hidden="1" x14ac:dyDescent="0.35">
      <c r="B11074" s="45" t="s">
        <v>3314</v>
      </c>
      <c r="C11074" s="54">
        <v>983041</v>
      </c>
      <c r="D11074" s="54">
        <v>983041</v>
      </c>
      <c r="E11074" s="60" t="s">
        <v>3239</v>
      </c>
      <c r="F11074" s="73">
        <v>1.2083333333333333</v>
      </c>
      <c r="G11074" s="73">
        <v>0</v>
      </c>
      <c r="H11074" s="73">
        <v>0</v>
      </c>
      <c r="I11074" s="73">
        <v>0</v>
      </c>
      <c r="J11074" s="272" t="s">
        <v>4231</v>
      </c>
      <c r="AL11074" s="144">
        <v>1.2083333333333333</v>
      </c>
      <c r="AM11074" s="144">
        <v>0</v>
      </c>
      <c r="AN11074" s="144">
        <v>0</v>
      </c>
      <c r="AO11074" s="145">
        <v>0</v>
      </c>
    </row>
    <row r="11075" spans="2:41" ht="14.5" hidden="1" x14ac:dyDescent="0.35">
      <c r="B11075" s="45" t="s">
        <v>3314</v>
      </c>
      <c r="C11075" s="54">
        <v>983043</v>
      </c>
      <c r="D11075" s="54">
        <v>983043</v>
      </c>
      <c r="E11075" s="60" t="s">
        <v>3239</v>
      </c>
      <c r="F11075" s="73">
        <v>1.2083333333333333</v>
      </c>
      <c r="G11075" s="73">
        <v>0</v>
      </c>
      <c r="H11075" s="73">
        <v>0</v>
      </c>
      <c r="I11075" s="73">
        <v>0</v>
      </c>
      <c r="J11075" s="272" t="s">
        <v>4231</v>
      </c>
      <c r="AL11075" s="144">
        <v>1.2083333333333333</v>
      </c>
      <c r="AM11075" s="144">
        <v>0</v>
      </c>
      <c r="AN11075" s="144">
        <v>0</v>
      </c>
      <c r="AO11075" s="145">
        <v>0</v>
      </c>
    </row>
    <row r="11076" spans="2:41" ht="14.5" hidden="1" x14ac:dyDescent="0.35">
      <c r="B11076" s="45" t="s">
        <v>3314</v>
      </c>
      <c r="C11076" s="54">
        <v>983049</v>
      </c>
      <c r="D11076" s="54">
        <v>983049</v>
      </c>
      <c r="E11076" s="60" t="s">
        <v>3239</v>
      </c>
      <c r="F11076" s="73">
        <v>1.2083333333333333</v>
      </c>
      <c r="G11076" s="73">
        <v>0</v>
      </c>
      <c r="H11076" s="73">
        <v>0</v>
      </c>
      <c r="I11076" s="73">
        <v>0</v>
      </c>
      <c r="J11076" s="272" t="s">
        <v>4231</v>
      </c>
      <c r="AL11076" s="144">
        <v>1.2083333333333333</v>
      </c>
      <c r="AM11076" s="144">
        <v>0</v>
      </c>
      <c r="AN11076" s="144">
        <v>0</v>
      </c>
      <c r="AO11076" s="145">
        <v>0</v>
      </c>
    </row>
    <row r="11077" spans="2:41" ht="14.5" hidden="1" x14ac:dyDescent="0.35">
      <c r="B11077" s="45" t="s">
        <v>3314</v>
      </c>
      <c r="C11077" s="54">
        <v>983131</v>
      </c>
      <c r="D11077" s="54">
        <v>983131</v>
      </c>
      <c r="E11077" s="60" t="s">
        <v>3239</v>
      </c>
      <c r="F11077" s="73">
        <v>1.2083333333333333</v>
      </c>
      <c r="G11077" s="73">
        <v>0</v>
      </c>
      <c r="H11077" s="73">
        <v>0</v>
      </c>
      <c r="I11077" s="73">
        <v>0</v>
      </c>
      <c r="J11077" s="272" t="s">
        <v>4231</v>
      </c>
      <c r="AL11077" s="144">
        <v>1.2083333333333333</v>
      </c>
      <c r="AM11077" s="144">
        <v>0</v>
      </c>
      <c r="AN11077" s="144">
        <v>0</v>
      </c>
      <c r="AO11077" s="145">
        <v>0</v>
      </c>
    </row>
    <row r="11078" spans="2:41" ht="14.5" hidden="1" x14ac:dyDescent="0.35">
      <c r="B11078" s="45" t="s">
        <v>3314</v>
      </c>
      <c r="C11078" s="54">
        <v>983175</v>
      </c>
      <c r="D11078" s="54">
        <v>983175</v>
      </c>
      <c r="E11078" s="60" t="s">
        <v>3239</v>
      </c>
      <c r="F11078" s="73">
        <v>1.2083333333333333</v>
      </c>
      <c r="G11078" s="73">
        <v>0</v>
      </c>
      <c r="H11078" s="73">
        <v>0</v>
      </c>
      <c r="I11078" s="73">
        <v>0</v>
      </c>
      <c r="J11078" s="272" t="s">
        <v>4231</v>
      </c>
      <c r="AL11078" s="144">
        <v>1.2083333333333333</v>
      </c>
      <c r="AM11078" s="144">
        <v>0</v>
      </c>
      <c r="AN11078" s="144">
        <v>0</v>
      </c>
      <c r="AO11078" s="145">
        <v>0</v>
      </c>
    </row>
    <row r="11079" spans="2:41" ht="14.5" hidden="1" x14ac:dyDescent="0.35">
      <c r="B11079" s="45" t="s">
        <v>3314</v>
      </c>
      <c r="C11079" s="54">
        <v>983420</v>
      </c>
      <c r="D11079" s="54">
        <v>983422</v>
      </c>
      <c r="E11079" s="60" t="s">
        <v>3239</v>
      </c>
      <c r="F11079" s="73">
        <v>1.2083333333333333</v>
      </c>
      <c r="G11079" s="73">
        <v>0</v>
      </c>
      <c r="H11079" s="73">
        <v>0</v>
      </c>
      <c r="I11079" s="73">
        <v>0</v>
      </c>
      <c r="J11079" s="272" t="s">
        <v>4231</v>
      </c>
      <c r="AL11079" s="144">
        <v>1.2083333333333333</v>
      </c>
      <c r="AM11079" s="144">
        <v>0</v>
      </c>
      <c r="AN11079" s="144">
        <v>0</v>
      </c>
      <c r="AO11079" s="145">
        <v>0</v>
      </c>
    </row>
    <row r="11080" spans="2:41" ht="14.5" hidden="1" x14ac:dyDescent="0.35">
      <c r="B11080" s="45" t="s">
        <v>3314</v>
      </c>
      <c r="C11080" s="54">
        <v>983542</v>
      </c>
      <c r="D11080" s="54">
        <v>983542</v>
      </c>
      <c r="E11080" s="60" t="s">
        <v>3239</v>
      </c>
      <c r="F11080" s="73">
        <v>1.2083333333333333</v>
      </c>
      <c r="G11080" s="73">
        <v>0</v>
      </c>
      <c r="H11080" s="73">
        <v>0</v>
      </c>
      <c r="I11080" s="73">
        <v>0</v>
      </c>
      <c r="J11080" s="272" t="s">
        <v>4231</v>
      </c>
      <c r="AL11080" s="144">
        <v>1.2083333333333333</v>
      </c>
      <c r="AM11080" s="144">
        <v>0</v>
      </c>
      <c r="AN11080" s="144">
        <v>0</v>
      </c>
      <c r="AO11080" s="145">
        <v>0</v>
      </c>
    </row>
    <row r="11081" spans="2:41" ht="14.5" hidden="1" x14ac:dyDescent="0.35">
      <c r="B11081" s="45" t="s">
        <v>3314</v>
      </c>
      <c r="C11081" s="54">
        <v>983579</v>
      </c>
      <c r="D11081" s="54">
        <v>983579</v>
      </c>
      <c r="E11081" s="60" t="s">
        <v>3239</v>
      </c>
      <c r="F11081" s="73">
        <v>1.2083333333333333</v>
      </c>
      <c r="G11081" s="73">
        <v>0</v>
      </c>
      <c r="H11081" s="73">
        <v>0</v>
      </c>
      <c r="I11081" s="73">
        <v>0</v>
      </c>
      <c r="J11081" s="272" t="s">
        <v>4231</v>
      </c>
      <c r="AL11081" s="144">
        <v>1.2083333333333333</v>
      </c>
      <c r="AM11081" s="144">
        <v>0</v>
      </c>
      <c r="AN11081" s="144">
        <v>0</v>
      </c>
      <c r="AO11081" s="145">
        <v>0</v>
      </c>
    </row>
    <row r="11082" spans="2:41" ht="14.5" hidden="1" x14ac:dyDescent="0.35">
      <c r="B11082" s="45" t="s">
        <v>3314</v>
      </c>
      <c r="C11082" s="54">
        <v>983590</v>
      </c>
      <c r="D11082" s="54">
        <v>983590</v>
      </c>
      <c r="E11082" s="60" t="s">
        <v>3239</v>
      </c>
      <c r="F11082" s="73">
        <v>1.2083333333333333</v>
      </c>
      <c r="G11082" s="73">
        <v>0</v>
      </c>
      <c r="H11082" s="73">
        <v>0</v>
      </c>
      <c r="I11082" s="73">
        <v>0</v>
      </c>
      <c r="J11082" s="272" t="s">
        <v>4231</v>
      </c>
      <c r="AL11082" s="144">
        <v>1.2083333333333333</v>
      </c>
      <c r="AM11082" s="144">
        <v>0</v>
      </c>
      <c r="AN11082" s="144">
        <v>0</v>
      </c>
      <c r="AO11082" s="145">
        <v>0</v>
      </c>
    </row>
    <row r="11083" spans="2:41" ht="14.5" hidden="1" x14ac:dyDescent="0.35">
      <c r="B11083" s="45" t="s">
        <v>3314</v>
      </c>
      <c r="C11083" s="54">
        <v>983622</v>
      </c>
      <c r="D11083" s="54">
        <v>983622</v>
      </c>
      <c r="E11083" s="60" t="s">
        <v>3239</v>
      </c>
      <c r="F11083" s="73">
        <v>1.2083333333333333</v>
      </c>
      <c r="G11083" s="73">
        <v>0</v>
      </c>
      <c r="H11083" s="73">
        <v>0</v>
      </c>
      <c r="I11083" s="73">
        <v>0</v>
      </c>
      <c r="J11083" s="272" t="s">
        <v>4231</v>
      </c>
      <c r="AL11083" s="144">
        <v>1.2083333333333333</v>
      </c>
      <c r="AM11083" s="144">
        <v>0</v>
      </c>
      <c r="AN11083" s="144">
        <v>0</v>
      </c>
      <c r="AO11083" s="145">
        <v>0</v>
      </c>
    </row>
    <row r="11084" spans="2:41" ht="14.5" hidden="1" x14ac:dyDescent="0.35">
      <c r="B11084" s="45" t="s">
        <v>3314</v>
      </c>
      <c r="C11084" s="54">
        <v>983641</v>
      </c>
      <c r="D11084" s="54">
        <v>983641</v>
      </c>
      <c r="E11084" s="60" t="s">
        <v>3239</v>
      </c>
      <c r="F11084" s="73">
        <v>1.2083333333333333</v>
      </c>
      <c r="G11084" s="73">
        <v>0</v>
      </c>
      <c r="H11084" s="73">
        <v>0</v>
      </c>
      <c r="I11084" s="73">
        <v>0</v>
      </c>
      <c r="J11084" s="272" t="s">
        <v>4231</v>
      </c>
      <c r="AL11084" s="144">
        <v>1.2083333333333333</v>
      </c>
      <c r="AM11084" s="144">
        <v>0</v>
      </c>
      <c r="AN11084" s="144">
        <v>0</v>
      </c>
      <c r="AO11084" s="145">
        <v>0</v>
      </c>
    </row>
    <row r="11085" spans="2:41" ht="14.5" hidden="1" x14ac:dyDescent="0.35">
      <c r="B11085" s="45" t="s">
        <v>3314</v>
      </c>
      <c r="C11085" s="54">
        <v>983735</v>
      </c>
      <c r="D11085" s="54">
        <v>983735</v>
      </c>
      <c r="E11085" s="60" t="s">
        <v>3239</v>
      </c>
      <c r="F11085" s="73">
        <v>1.2083333333333333</v>
      </c>
      <c r="G11085" s="73">
        <v>0</v>
      </c>
      <c r="H11085" s="73">
        <v>0</v>
      </c>
      <c r="I11085" s="73">
        <v>0</v>
      </c>
      <c r="J11085" s="272" t="s">
        <v>4231</v>
      </c>
      <c r="AL11085" s="144">
        <v>1.2083333333333333</v>
      </c>
      <c r="AM11085" s="144">
        <v>0</v>
      </c>
      <c r="AN11085" s="144">
        <v>0</v>
      </c>
      <c r="AO11085" s="145">
        <v>0</v>
      </c>
    </row>
    <row r="11086" spans="2:41" ht="14.5" hidden="1" x14ac:dyDescent="0.35">
      <c r="B11086" s="45" t="s">
        <v>3314</v>
      </c>
      <c r="C11086" s="54">
        <v>983737</v>
      </c>
      <c r="D11086" s="54">
        <v>983737</v>
      </c>
      <c r="E11086" s="60" t="s">
        <v>3239</v>
      </c>
      <c r="F11086" s="73">
        <v>1.2083333333333333</v>
      </c>
      <c r="G11086" s="73">
        <v>0</v>
      </c>
      <c r="H11086" s="73">
        <v>0</v>
      </c>
      <c r="I11086" s="73">
        <v>0</v>
      </c>
      <c r="J11086" s="272" t="s">
        <v>4231</v>
      </c>
      <c r="AL11086" s="144">
        <v>1.2083333333333333</v>
      </c>
      <c r="AM11086" s="144">
        <v>0</v>
      </c>
      <c r="AN11086" s="144">
        <v>0</v>
      </c>
      <c r="AO11086" s="145">
        <v>0</v>
      </c>
    </row>
    <row r="11087" spans="2:41" ht="14.5" hidden="1" x14ac:dyDescent="0.35">
      <c r="B11087" s="45" t="s">
        <v>3314</v>
      </c>
      <c r="C11087" s="54">
        <v>983739</v>
      </c>
      <c r="D11087" s="54">
        <v>983739</v>
      </c>
      <c r="E11087" s="60" t="s">
        <v>3239</v>
      </c>
      <c r="F11087" s="73">
        <v>1.2083333333333333</v>
      </c>
      <c r="G11087" s="73">
        <v>0</v>
      </c>
      <c r="H11087" s="73">
        <v>0</v>
      </c>
      <c r="I11087" s="73">
        <v>0</v>
      </c>
      <c r="J11087" s="272" t="s">
        <v>4231</v>
      </c>
      <c r="AL11087" s="144">
        <v>1.2083333333333333</v>
      </c>
      <c r="AM11087" s="144">
        <v>0</v>
      </c>
      <c r="AN11087" s="144">
        <v>0</v>
      </c>
      <c r="AO11087" s="145">
        <v>0</v>
      </c>
    </row>
    <row r="11088" spans="2:41" ht="14.5" hidden="1" x14ac:dyDescent="0.35">
      <c r="B11088" s="45" t="s">
        <v>3314</v>
      </c>
      <c r="C11088" s="54">
        <v>983773</v>
      </c>
      <c r="D11088" s="54">
        <v>983774</v>
      </c>
      <c r="E11088" s="60" t="s">
        <v>3239</v>
      </c>
      <c r="F11088" s="73">
        <v>1.2083333333333333</v>
      </c>
      <c r="G11088" s="73">
        <v>0</v>
      </c>
      <c r="H11088" s="73">
        <v>0</v>
      </c>
      <c r="I11088" s="73">
        <v>0</v>
      </c>
      <c r="J11088" s="272" t="s">
        <v>4231</v>
      </c>
      <c r="AL11088" s="144">
        <v>1.2083333333333333</v>
      </c>
      <c r="AM11088" s="144">
        <v>0</v>
      </c>
      <c r="AN11088" s="144">
        <v>0</v>
      </c>
      <c r="AO11088" s="145">
        <v>0</v>
      </c>
    </row>
    <row r="11089" spans="2:41" ht="14.5" hidden="1" x14ac:dyDescent="0.35">
      <c r="B11089" s="45" t="s">
        <v>3314</v>
      </c>
      <c r="C11089" s="54">
        <v>983842</v>
      </c>
      <c r="D11089" s="54">
        <v>983842</v>
      </c>
      <c r="E11089" s="60" t="s">
        <v>3239</v>
      </c>
      <c r="F11089" s="73">
        <v>1.2083333333333333</v>
      </c>
      <c r="G11089" s="73">
        <v>0</v>
      </c>
      <c r="H11089" s="73">
        <v>0</v>
      </c>
      <c r="I11089" s="73">
        <v>0</v>
      </c>
      <c r="J11089" s="272" t="s">
        <v>4231</v>
      </c>
      <c r="AL11089" s="144">
        <v>1.2083333333333333</v>
      </c>
      <c r="AM11089" s="144">
        <v>0</v>
      </c>
      <c r="AN11089" s="144">
        <v>0</v>
      </c>
      <c r="AO11089" s="145">
        <v>0</v>
      </c>
    </row>
    <row r="11090" spans="2:41" ht="14.5" hidden="1" x14ac:dyDescent="0.35">
      <c r="B11090" s="45" t="s">
        <v>3314</v>
      </c>
      <c r="C11090" s="54">
        <v>983846</v>
      </c>
      <c r="D11090" s="54">
        <v>983846</v>
      </c>
      <c r="E11090" s="60" t="s">
        <v>3239</v>
      </c>
      <c r="F11090" s="73">
        <v>1.2083333333333333</v>
      </c>
      <c r="G11090" s="73">
        <v>0</v>
      </c>
      <c r="H11090" s="73">
        <v>0</v>
      </c>
      <c r="I11090" s="73">
        <v>0</v>
      </c>
      <c r="J11090" s="272" t="s">
        <v>4231</v>
      </c>
      <c r="AL11090" s="144">
        <v>1.2083333333333333</v>
      </c>
      <c r="AM11090" s="144">
        <v>0</v>
      </c>
      <c r="AN11090" s="144">
        <v>0</v>
      </c>
      <c r="AO11090" s="145">
        <v>0</v>
      </c>
    </row>
    <row r="11091" spans="2:41" ht="14.5" hidden="1" x14ac:dyDescent="0.35">
      <c r="B11091" s="45" t="s">
        <v>3314</v>
      </c>
      <c r="C11091" s="54">
        <v>983849</v>
      </c>
      <c r="D11091" s="54">
        <v>983849</v>
      </c>
      <c r="E11091" s="60" t="s">
        <v>3239</v>
      </c>
      <c r="F11091" s="73">
        <v>1.2083333333333333</v>
      </c>
      <c r="G11091" s="73">
        <v>0</v>
      </c>
      <c r="H11091" s="73">
        <v>0</v>
      </c>
      <c r="I11091" s="73">
        <v>0</v>
      </c>
      <c r="J11091" s="272" t="s">
        <v>4231</v>
      </c>
      <c r="AL11091" s="144">
        <v>1.2083333333333333</v>
      </c>
      <c r="AM11091" s="144">
        <v>0</v>
      </c>
      <c r="AN11091" s="144">
        <v>0</v>
      </c>
      <c r="AO11091" s="145">
        <v>0</v>
      </c>
    </row>
    <row r="11092" spans="2:41" ht="14.5" hidden="1" x14ac:dyDescent="0.35">
      <c r="B11092" s="45" t="s">
        <v>3314</v>
      </c>
      <c r="C11092" s="54">
        <v>983875</v>
      </c>
      <c r="D11092" s="54">
        <v>983875</v>
      </c>
      <c r="E11092" s="60" t="s">
        <v>3239</v>
      </c>
      <c r="F11092" s="73">
        <v>1.2083333333333333</v>
      </c>
      <c r="G11092" s="73">
        <v>0</v>
      </c>
      <c r="H11092" s="73">
        <v>0</v>
      </c>
      <c r="I11092" s="73">
        <v>0</v>
      </c>
      <c r="J11092" s="272" t="s">
        <v>4231</v>
      </c>
      <c r="AL11092" s="144">
        <v>1.2083333333333333</v>
      </c>
      <c r="AM11092" s="144">
        <v>0</v>
      </c>
      <c r="AN11092" s="144">
        <v>0</v>
      </c>
      <c r="AO11092" s="145">
        <v>0</v>
      </c>
    </row>
    <row r="11093" spans="2:41" ht="14.5" hidden="1" x14ac:dyDescent="0.35">
      <c r="B11093" s="45" t="s">
        <v>3314</v>
      </c>
      <c r="C11093" s="54">
        <v>983892</v>
      </c>
      <c r="D11093" s="54">
        <v>983892</v>
      </c>
      <c r="E11093" s="60" t="s">
        <v>3239</v>
      </c>
      <c r="F11093" s="73">
        <v>1.2083333333333333</v>
      </c>
      <c r="G11093" s="73">
        <v>0</v>
      </c>
      <c r="H11093" s="73">
        <v>0</v>
      </c>
      <c r="I11093" s="73">
        <v>0</v>
      </c>
      <c r="J11093" s="272" t="s">
        <v>4231</v>
      </c>
      <c r="AL11093" s="144">
        <v>1.2083333333333333</v>
      </c>
      <c r="AM11093" s="144">
        <v>0</v>
      </c>
      <c r="AN11093" s="144">
        <v>0</v>
      </c>
      <c r="AO11093" s="145">
        <v>0</v>
      </c>
    </row>
    <row r="11094" spans="2:41" ht="14.5" hidden="1" x14ac:dyDescent="0.35">
      <c r="B11094" s="45" t="s">
        <v>3314</v>
      </c>
      <c r="C11094" s="54">
        <v>983895</v>
      </c>
      <c r="D11094" s="54">
        <v>983895</v>
      </c>
      <c r="E11094" s="60" t="s">
        <v>3239</v>
      </c>
      <c r="F11094" s="73">
        <v>1.2083333333333333</v>
      </c>
      <c r="G11094" s="73">
        <v>0</v>
      </c>
      <c r="H11094" s="73">
        <v>0</v>
      </c>
      <c r="I11094" s="73">
        <v>0</v>
      </c>
      <c r="J11094" s="272" t="s">
        <v>4231</v>
      </c>
      <c r="AL11094" s="144">
        <v>1.2083333333333333</v>
      </c>
      <c r="AM11094" s="144">
        <v>0</v>
      </c>
      <c r="AN11094" s="144">
        <v>0</v>
      </c>
      <c r="AO11094" s="145">
        <v>0</v>
      </c>
    </row>
    <row r="11095" spans="2:41" ht="14.5" hidden="1" x14ac:dyDescent="0.35">
      <c r="B11095" s="45" t="s">
        <v>3314</v>
      </c>
      <c r="C11095" s="54">
        <v>983898</v>
      </c>
      <c r="D11095" s="54">
        <v>983898</v>
      </c>
      <c r="E11095" s="60" t="s">
        <v>3239</v>
      </c>
      <c r="F11095" s="73">
        <v>1.2083333333333333</v>
      </c>
      <c r="G11095" s="73">
        <v>0</v>
      </c>
      <c r="H11095" s="73">
        <v>0</v>
      </c>
      <c r="I11095" s="73">
        <v>0</v>
      </c>
      <c r="J11095" s="272" t="s">
        <v>4231</v>
      </c>
      <c r="AL11095" s="144">
        <v>1.2083333333333333</v>
      </c>
      <c r="AM11095" s="144">
        <v>0</v>
      </c>
      <c r="AN11095" s="144">
        <v>0</v>
      </c>
      <c r="AO11095" s="145">
        <v>0</v>
      </c>
    </row>
    <row r="11096" spans="2:41" ht="14.5" hidden="1" x14ac:dyDescent="0.35">
      <c r="B11096" s="45" t="s">
        <v>3314</v>
      </c>
      <c r="C11096" s="54">
        <v>984026</v>
      </c>
      <c r="D11096" s="54">
        <v>984026</v>
      </c>
      <c r="E11096" s="60" t="s">
        <v>3239</v>
      </c>
      <c r="F11096" s="73">
        <v>1.2083333333333333</v>
      </c>
      <c r="G11096" s="73">
        <v>0</v>
      </c>
      <c r="H11096" s="73">
        <v>0</v>
      </c>
      <c r="I11096" s="73">
        <v>0</v>
      </c>
      <c r="J11096" s="272" t="s">
        <v>4231</v>
      </c>
      <c r="AL11096" s="144">
        <v>1.2083333333333333</v>
      </c>
      <c r="AM11096" s="144">
        <v>0</v>
      </c>
      <c r="AN11096" s="144">
        <v>0</v>
      </c>
      <c r="AO11096" s="145">
        <v>0</v>
      </c>
    </row>
    <row r="11097" spans="2:41" ht="14.5" hidden="1" x14ac:dyDescent="0.35">
      <c r="B11097" s="45" t="s">
        <v>3314</v>
      </c>
      <c r="C11097" s="54">
        <v>984100</v>
      </c>
      <c r="D11097" s="54">
        <v>984100</v>
      </c>
      <c r="E11097" s="60" t="s">
        <v>3239</v>
      </c>
      <c r="F11097" s="73">
        <v>1.2083333333333333</v>
      </c>
      <c r="G11097" s="73">
        <v>0</v>
      </c>
      <c r="H11097" s="73">
        <v>0</v>
      </c>
      <c r="I11097" s="73">
        <v>0</v>
      </c>
      <c r="J11097" s="272" t="s">
        <v>4231</v>
      </c>
      <c r="AL11097" s="144">
        <v>1.2083333333333333</v>
      </c>
      <c r="AM11097" s="144">
        <v>0</v>
      </c>
      <c r="AN11097" s="144">
        <v>0</v>
      </c>
      <c r="AO11097" s="145">
        <v>0</v>
      </c>
    </row>
    <row r="11098" spans="2:41" ht="14.5" hidden="1" x14ac:dyDescent="0.35">
      <c r="B11098" s="45" t="s">
        <v>3314</v>
      </c>
      <c r="C11098" s="54">
        <v>984109</v>
      </c>
      <c r="D11098" s="54">
        <v>984109</v>
      </c>
      <c r="E11098" s="60" t="s">
        <v>3239</v>
      </c>
      <c r="F11098" s="73">
        <v>1.2083333333333333</v>
      </c>
      <c r="G11098" s="73">
        <v>0</v>
      </c>
      <c r="H11098" s="73">
        <v>0</v>
      </c>
      <c r="I11098" s="73">
        <v>0</v>
      </c>
      <c r="J11098" s="272" t="s">
        <v>4231</v>
      </c>
      <c r="AL11098" s="144">
        <v>1.2083333333333333</v>
      </c>
      <c r="AM11098" s="144">
        <v>0</v>
      </c>
      <c r="AN11098" s="144">
        <v>0</v>
      </c>
      <c r="AO11098" s="145">
        <v>0</v>
      </c>
    </row>
    <row r="11099" spans="2:41" ht="14.5" hidden="1" x14ac:dyDescent="0.35">
      <c r="B11099" s="45" t="s">
        <v>3314</v>
      </c>
      <c r="C11099" s="54">
        <v>984177</v>
      </c>
      <c r="D11099" s="54">
        <v>984177</v>
      </c>
      <c r="E11099" s="60" t="s">
        <v>3239</v>
      </c>
      <c r="F11099" s="73">
        <v>1.2083333333333333</v>
      </c>
      <c r="G11099" s="73">
        <v>0</v>
      </c>
      <c r="H11099" s="73">
        <v>0</v>
      </c>
      <c r="I11099" s="73">
        <v>0</v>
      </c>
      <c r="J11099" s="272" t="s">
        <v>4231</v>
      </c>
      <c r="AL11099" s="144">
        <v>1.2083333333333333</v>
      </c>
      <c r="AM11099" s="144">
        <v>0</v>
      </c>
      <c r="AN11099" s="144">
        <v>0</v>
      </c>
      <c r="AO11099" s="145">
        <v>0</v>
      </c>
    </row>
    <row r="11100" spans="2:41" ht="14.5" hidden="1" x14ac:dyDescent="0.35">
      <c r="B11100" s="45" t="s">
        <v>3314</v>
      </c>
      <c r="C11100" s="54">
        <v>984179</v>
      </c>
      <c r="D11100" s="54">
        <v>984179</v>
      </c>
      <c r="E11100" s="60" t="s">
        <v>3239</v>
      </c>
      <c r="F11100" s="73">
        <v>1.2083333333333333</v>
      </c>
      <c r="G11100" s="73">
        <v>0</v>
      </c>
      <c r="H11100" s="73">
        <v>0</v>
      </c>
      <c r="I11100" s="73">
        <v>0</v>
      </c>
      <c r="J11100" s="272" t="s">
        <v>4231</v>
      </c>
      <c r="AL11100" s="144">
        <v>1.2083333333333333</v>
      </c>
      <c r="AM11100" s="144">
        <v>0</v>
      </c>
      <c r="AN11100" s="144">
        <v>0</v>
      </c>
      <c r="AO11100" s="145">
        <v>0</v>
      </c>
    </row>
    <row r="11101" spans="2:41" ht="14.5" hidden="1" x14ac:dyDescent="0.35">
      <c r="B11101" s="45" t="s">
        <v>3314</v>
      </c>
      <c r="C11101" s="54">
        <v>984188</v>
      </c>
      <c r="D11101" s="54">
        <v>984188</v>
      </c>
      <c r="E11101" s="60" t="s">
        <v>3239</v>
      </c>
      <c r="F11101" s="73">
        <v>1.2083333333333333</v>
      </c>
      <c r="G11101" s="73">
        <v>0</v>
      </c>
      <c r="H11101" s="73">
        <v>0</v>
      </c>
      <c r="I11101" s="73">
        <v>0</v>
      </c>
      <c r="J11101" s="272" t="s">
        <v>4231</v>
      </c>
      <c r="AL11101" s="144">
        <v>1.2083333333333333</v>
      </c>
      <c r="AM11101" s="144">
        <v>0</v>
      </c>
      <c r="AN11101" s="144">
        <v>0</v>
      </c>
      <c r="AO11101" s="145">
        <v>0</v>
      </c>
    </row>
    <row r="11102" spans="2:41" ht="14.5" hidden="1" x14ac:dyDescent="0.35">
      <c r="B11102" s="45" t="s">
        <v>3314</v>
      </c>
      <c r="C11102" s="54">
        <v>984448</v>
      </c>
      <c r="D11102" s="54">
        <v>984448</v>
      </c>
      <c r="E11102" s="60" t="s">
        <v>3239</v>
      </c>
      <c r="F11102" s="73">
        <v>1.2083333333333333</v>
      </c>
      <c r="G11102" s="73">
        <v>0</v>
      </c>
      <c r="H11102" s="73">
        <v>0</v>
      </c>
      <c r="I11102" s="73">
        <v>0</v>
      </c>
      <c r="J11102" s="272" t="s">
        <v>4231</v>
      </c>
      <c r="AL11102" s="144">
        <v>1.2083333333333333</v>
      </c>
      <c r="AM11102" s="144">
        <v>0</v>
      </c>
      <c r="AN11102" s="144">
        <v>0</v>
      </c>
      <c r="AO11102" s="145">
        <v>0</v>
      </c>
    </row>
    <row r="11103" spans="2:41" ht="14.5" hidden="1" x14ac:dyDescent="0.35">
      <c r="B11103" s="45" t="s">
        <v>3314</v>
      </c>
      <c r="C11103" s="54">
        <v>984601</v>
      </c>
      <c r="D11103" s="54">
        <v>984602</v>
      </c>
      <c r="E11103" s="60" t="s">
        <v>3239</v>
      </c>
      <c r="F11103" s="73">
        <v>1.2083333333333333</v>
      </c>
      <c r="G11103" s="73">
        <v>0</v>
      </c>
      <c r="H11103" s="73">
        <v>0</v>
      </c>
      <c r="I11103" s="73">
        <v>0</v>
      </c>
      <c r="J11103" s="272" t="s">
        <v>4231</v>
      </c>
      <c r="AL11103" s="144">
        <v>1.2083333333333333</v>
      </c>
      <c r="AM11103" s="144">
        <v>0</v>
      </c>
      <c r="AN11103" s="144">
        <v>0</v>
      </c>
      <c r="AO11103" s="145">
        <v>0</v>
      </c>
    </row>
    <row r="11104" spans="2:41" ht="14.5" hidden="1" x14ac:dyDescent="0.35">
      <c r="B11104" s="45" t="s">
        <v>3314</v>
      </c>
      <c r="C11104" s="54">
        <v>984614</v>
      </c>
      <c r="D11104" s="54">
        <v>984614</v>
      </c>
      <c r="E11104" s="60" t="s">
        <v>3239</v>
      </c>
      <c r="F11104" s="73">
        <v>1.2083333333333333</v>
      </c>
      <c r="G11104" s="73">
        <v>0</v>
      </c>
      <c r="H11104" s="73">
        <v>0</v>
      </c>
      <c r="I11104" s="73">
        <v>0</v>
      </c>
      <c r="J11104" s="272" t="s">
        <v>4231</v>
      </c>
      <c r="AL11104" s="144">
        <v>1.2083333333333333</v>
      </c>
      <c r="AM11104" s="144">
        <v>0</v>
      </c>
      <c r="AN11104" s="144">
        <v>0</v>
      </c>
      <c r="AO11104" s="145">
        <v>0</v>
      </c>
    </row>
    <row r="11105" spans="2:41" ht="14.5" hidden="1" x14ac:dyDescent="0.35">
      <c r="B11105" s="45" t="s">
        <v>3314</v>
      </c>
      <c r="C11105" s="54">
        <v>984650</v>
      </c>
      <c r="D11105" s="54">
        <v>984650</v>
      </c>
      <c r="E11105" s="60" t="s">
        <v>3239</v>
      </c>
      <c r="F11105" s="73">
        <v>1.2083333333333333</v>
      </c>
      <c r="G11105" s="73">
        <v>0</v>
      </c>
      <c r="H11105" s="73">
        <v>0</v>
      </c>
      <c r="I11105" s="73">
        <v>0</v>
      </c>
      <c r="J11105" s="272" t="s">
        <v>4231</v>
      </c>
      <c r="AL11105" s="144">
        <v>1.2083333333333333</v>
      </c>
      <c r="AM11105" s="144">
        <v>0</v>
      </c>
      <c r="AN11105" s="144">
        <v>0</v>
      </c>
      <c r="AO11105" s="145">
        <v>0</v>
      </c>
    </row>
    <row r="11106" spans="2:41" ht="14.5" hidden="1" x14ac:dyDescent="0.35">
      <c r="B11106" s="45" t="s">
        <v>3314</v>
      </c>
      <c r="C11106" s="54">
        <v>984751</v>
      </c>
      <c r="D11106" s="54">
        <v>984751</v>
      </c>
      <c r="E11106" s="60" t="s">
        <v>3239</v>
      </c>
      <c r="F11106" s="73">
        <v>1.2083333333333333</v>
      </c>
      <c r="G11106" s="73">
        <v>0</v>
      </c>
      <c r="H11106" s="73">
        <v>0</v>
      </c>
      <c r="I11106" s="73">
        <v>0</v>
      </c>
      <c r="J11106" s="272" t="s">
        <v>4231</v>
      </c>
      <c r="AL11106" s="144">
        <v>1.2083333333333333</v>
      </c>
      <c r="AM11106" s="144">
        <v>0</v>
      </c>
      <c r="AN11106" s="144">
        <v>0</v>
      </c>
      <c r="AO11106" s="145">
        <v>0</v>
      </c>
    </row>
    <row r="11107" spans="2:41" ht="14.5" hidden="1" x14ac:dyDescent="0.35">
      <c r="B11107" s="45" t="s">
        <v>3314</v>
      </c>
      <c r="C11107" s="54">
        <v>118050</v>
      </c>
      <c r="D11107" s="54">
        <v>118050</v>
      </c>
      <c r="E11107" s="60" t="s">
        <v>3239</v>
      </c>
      <c r="F11107" s="73">
        <v>1.2083333333333333</v>
      </c>
      <c r="G11107" s="73">
        <v>0</v>
      </c>
      <c r="H11107" s="73">
        <v>0</v>
      </c>
      <c r="I11107" s="73">
        <v>0</v>
      </c>
      <c r="J11107" s="272" t="s">
        <v>4231</v>
      </c>
      <c r="AL11107" s="144">
        <v>1.2083333333333333</v>
      </c>
      <c r="AM11107" s="144">
        <v>0</v>
      </c>
      <c r="AN11107" s="144">
        <v>0</v>
      </c>
      <c r="AO11107" s="145">
        <v>0</v>
      </c>
    </row>
    <row r="11108" spans="2:41" ht="14.5" hidden="1" x14ac:dyDescent="0.35">
      <c r="B11108" s="45" t="s">
        <v>3314</v>
      </c>
      <c r="C11108" s="54">
        <v>118696</v>
      </c>
      <c r="D11108" s="54">
        <v>118696</v>
      </c>
      <c r="E11108" s="60" t="s">
        <v>3239</v>
      </c>
      <c r="F11108" s="73">
        <v>1.2083333333333333</v>
      </c>
      <c r="G11108" s="73">
        <v>0</v>
      </c>
      <c r="H11108" s="73">
        <v>0</v>
      </c>
      <c r="I11108" s="73">
        <v>0</v>
      </c>
      <c r="J11108" s="272" t="s">
        <v>4231</v>
      </c>
      <c r="AL11108" s="144">
        <v>1.2083333333333333</v>
      </c>
      <c r="AM11108" s="144">
        <v>0</v>
      </c>
      <c r="AN11108" s="144">
        <v>0</v>
      </c>
      <c r="AO11108" s="145">
        <v>0</v>
      </c>
    </row>
    <row r="11109" spans="2:41" ht="14.5" hidden="1" x14ac:dyDescent="0.35">
      <c r="B11109" s="45" t="s">
        <v>3314</v>
      </c>
      <c r="C11109" s="54">
        <v>118707</v>
      </c>
      <c r="D11109" s="54">
        <v>118707</v>
      </c>
      <c r="E11109" s="60" t="s">
        <v>3239</v>
      </c>
      <c r="F11109" s="73">
        <v>1.2083333333333333</v>
      </c>
      <c r="G11109" s="73">
        <v>0</v>
      </c>
      <c r="H11109" s="73">
        <v>0</v>
      </c>
      <c r="I11109" s="73">
        <v>0</v>
      </c>
      <c r="J11109" s="272" t="s">
        <v>4231</v>
      </c>
      <c r="AL11109" s="144">
        <v>1.2083333333333333</v>
      </c>
      <c r="AM11109" s="144">
        <v>0</v>
      </c>
      <c r="AN11109" s="144">
        <v>0</v>
      </c>
      <c r="AO11109" s="145">
        <v>0</v>
      </c>
    </row>
    <row r="11110" spans="2:41" ht="14.5" hidden="1" x14ac:dyDescent="0.35">
      <c r="B11110" s="45" t="s">
        <v>3314</v>
      </c>
      <c r="C11110" s="54">
        <v>118828</v>
      </c>
      <c r="D11110" s="54">
        <v>118828</v>
      </c>
      <c r="E11110" s="60" t="s">
        <v>3239</v>
      </c>
      <c r="F11110" s="73">
        <v>1.2083333333333333</v>
      </c>
      <c r="G11110" s="73">
        <v>0</v>
      </c>
      <c r="H11110" s="73">
        <v>0</v>
      </c>
      <c r="I11110" s="73">
        <v>0</v>
      </c>
      <c r="J11110" s="272" t="s">
        <v>4231</v>
      </c>
      <c r="AL11110" s="144">
        <v>1.2083333333333333</v>
      </c>
      <c r="AM11110" s="144">
        <v>0</v>
      </c>
      <c r="AN11110" s="144">
        <v>0</v>
      </c>
      <c r="AO11110" s="145">
        <v>0</v>
      </c>
    </row>
    <row r="11111" spans="2:41" ht="14.5" hidden="1" x14ac:dyDescent="0.35">
      <c r="B11111" s="45" t="s">
        <v>3314</v>
      </c>
      <c r="C11111" s="54">
        <v>900079</v>
      </c>
      <c r="D11111" s="54">
        <v>900079</v>
      </c>
      <c r="E11111" s="60" t="s">
        <v>3240</v>
      </c>
      <c r="F11111" s="73">
        <v>1.25</v>
      </c>
      <c r="G11111" s="73">
        <v>0</v>
      </c>
      <c r="H11111" s="73">
        <v>0</v>
      </c>
      <c r="I11111" s="73">
        <v>0</v>
      </c>
      <c r="J11111" s="272" t="s">
        <v>4231</v>
      </c>
      <c r="AL11111" s="144">
        <v>1.25</v>
      </c>
      <c r="AM11111" s="144">
        <v>0</v>
      </c>
      <c r="AN11111" s="144">
        <v>0</v>
      </c>
      <c r="AO11111" s="145">
        <v>0</v>
      </c>
    </row>
    <row r="11112" spans="2:41" ht="14.5" hidden="1" x14ac:dyDescent="0.35">
      <c r="B11112" s="45" t="s">
        <v>3314</v>
      </c>
      <c r="C11112" s="54">
        <v>900169</v>
      </c>
      <c r="D11112" s="54">
        <v>900169</v>
      </c>
      <c r="E11112" s="60" t="s">
        <v>3240</v>
      </c>
      <c r="F11112" s="73">
        <v>1.25</v>
      </c>
      <c r="G11112" s="73">
        <v>0</v>
      </c>
      <c r="H11112" s="73">
        <v>0</v>
      </c>
      <c r="I11112" s="73">
        <v>0</v>
      </c>
      <c r="J11112" s="272" t="s">
        <v>4231</v>
      </c>
      <c r="AL11112" s="144">
        <v>1.25</v>
      </c>
      <c r="AM11112" s="144">
        <v>0</v>
      </c>
      <c r="AN11112" s="144">
        <v>0</v>
      </c>
      <c r="AO11112" s="145">
        <v>0</v>
      </c>
    </row>
    <row r="11113" spans="2:41" ht="14.5" hidden="1" x14ac:dyDescent="0.35">
      <c r="B11113" s="45" t="s">
        <v>3314</v>
      </c>
      <c r="C11113" s="54">
        <v>900269</v>
      </c>
      <c r="D11113" s="54">
        <v>900269</v>
      </c>
      <c r="E11113" s="60" t="s">
        <v>3240</v>
      </c>
      <c r="F11113" s="73">
        <v>1.25</v>
      </c>
      <c r="G11113" s="73">
        <v>0</v>
      </c>
      <c r="H11113" s="73">
        <v>0</v>
      </c>
      <c r="I11113" s="73">
        <v>0</v>
      </c>
      <c r="J11113" s="272" t="s">
        <v>4231</v>
      </c>
      <c r="AL11113" s="144">
        <v>1.25</v>
      </c>
      <c r="AM11113" s="144">
        <v>0</v>
      </c>
      <c r="AN11113" s="144">
        <v>0</v>
      </c>
      <c r="AO11113" s="145">
        <v>0</v>
      </c>
    </row>
    <row r="11114" spans="2:41" ht="14.5" hidden="1" x14ac:dyDescent="0.35">
      <c r="B11114" s="45" t="s">
        <v>3314</v>
      </c>
      <c r="C11114" s="54">
        <v>900487</v>
      </c>
      <c r="D11114" s="54">
        <v>900487</v>
      </c>
      <c r="E11114" s="60" t="s">
        <v>3240</v>
      </c>
      <c r="F11114" s="73">
        <v>1.25</v>
      </c>
      <c r="G11114" s="73">
        <v>0</v>
      </c>
      <c r="H11114" s="73">
        <v>0</v>
      </c>
      <c r="I11114" s="73">
        <v>0</v>
      </c>
      <c r="J11114" s="272" t="s">
        <v>4231</v>
      </c>
      <c r="AL11114" s="144">
        <v>1.25</v>
      </c>
      <c r="AM11114" s="144">
        <v>0</v>
      </c>
      <c r="AN11114" s="144">
        <v>0</v>
      </c>
      <c r="AO11114" s="145">
        <v>0</v>
      </c>
    </row>
    <row r="11115" spans="2:41" ht="14.5" hidden="1" x14ac:dyDescent="0.35">
      <c r="B11115" s="45" t="s">
        <v>3314</v>
      </c>
      <c r="C11115" s="54">
        <v>900493</v>
      </c>
      <c r="D11115" s="54">
        <v>900493</v>
      </c>
      <c r="E11115" s="60" t="s">
        <v>3240</v>
      </c>
      <c r="F11115" s="73">
        <v>1.25</v>
      </c>
      <c r="G11115" s="73">
        <v>0</v>
      </c>
      <c r="H11115" s="73">
        <v>0</v>
      </c>
      <c r="I11115" s="73">
        <v>0</v>
      </c>
      <c r="J11115" s="272" t="s">
        <v>4231</v>
      </c>
      <c r="AL11115" s="144">
        <v>1.25</v>
      </c>
      <c r="AM11115" s="144">
        <v>0</v>
      </c>
      <c r="AN11115" s="144">
        <v>0</v>
      </c>
      <c r="AO11115" s="145">
        <v>0</v>
      </c>
    </row>
    <row r="11116" spans="2:41" ht="14.5" hidden="1" x14ac:dyDescent="0.35">
      <c r="B11116" s="45" t="s">
        <v>3314</v>
      </c>
      <c r="C11116" s="54">
        <v>900548</v>
      </c>
      <c r="D11116" s="54">
        <v>900548</v>
      </c>
      <c r="E11116" s="60" t="s">
        <v>3240</v>
      </c>
      <c r="F11116" s="73">
        <v>1.25</v>
      </c>
      <c r="G11116" s="73">
        <v>0</v>
      </c>
      <c r="H11116" s="73">
        <v>0</v>
      </c>
      <c r="I11116" s="73">
        <v>0</v>
      </c>
      <c r="J11116" s="272" t="s">
        <v>4231</v>
      </c>
      <c r="AL11116" s="144">
        <v>1.25</v>
      </c>
      <c r="AM11116" s="144">
        <v>0</v>
      </c>
      <c r="AN11116" s="144">
        <v>0</v>
      </c>
      <c r="AO11116" s="145">
        <v>0</v>
      </c>
    </row>
    <row r="11117" spans="2:41" ht="14.5" hidden="1" x14ac:dyDescent="0.35">
      <c r="B11117" s="45" t="s">
        <v>3314</v>
      </c>
      <c r="C11117" s="54">
        <v>900571</v>
      </c>
      <c r="D11117" s="54">
        <v>900571</v>
      </c>
      <c r="E11117" s="60" t="s">
        <v>3240</v>
      </c>
      <c r="F11117" s="73">
        <v>1.25</v>
      </c>
      <c r="G11117" s="73">
        <v>0</v>
      </c>
      <c r="H11117" s="73">
        <v>0</v>
      </c>
      <c r="I11117" s="73">
        <v>0</v>
      </c>
      <c r="J11117" s="272" t="s">
        <v>4231</v>
      </c>
      <c r="AL11117" s="144">
        <v>1.25</v>
      </c>
      <c r="AM11117" s="144">
        <v>0</v>
      </c>
      <c r="AN11117" s="144">
        <v>0</v>
      </c>
      <c r="AO11117" s="145">
        <v>0</v>
      </c>
    </row>
    <row r="11118" spans="2:41" ht="14.5" hidden="1" x14ac:dyDescent="0.35">
      <c r="B11118" s="45" t="s">
        <v>3314</v>
      </c>
      <c r="C11118" s="54">
        <v>901780</v>
      </c>
      <c r="D11118" s="54">
        <v>901780</v>
      </c>
      <c r="E11118" s="60" t="s">
        <v>3240</v>
      </c>
      <c r="F11118" s="73">
        <v>1.25</v>
      </c>
      <c r="G11118" s="73">
        <v>0</v>
      </c>
      <c r="H11118" s="73">
        <v>0</v>
      </c>
      <c r="I11118" s="73">
        <v>0</v>
      </c>
      <c r="J11118" s="272" t="s">
        <v>4231</v>
      </c>
      <c r="AL11118" s="144">
        <v>1.25</v>
      </c>
      <c r="AM11118" s="144">
        <v>0</v>
      </c>
      <c r="AN11118" s="144">
        <v>0</v>
      </c>
      <c r="AO11118" s="145">
        <v>0</v>
      </c>
    </row>
    <row r="11119" spans="2:41" ht="14.5" hidden="1" x14ac:dyDescent="0.35">
      <c r="B11119" s="45" t="s">
        <v>3314</v>
      </c>
      <c r="C11119" s="54">
        <v>902385</v>
      </c>
      <c r="D11119" s="54">
        <v>902385</v>
      </c>
      <c r="E11119" s="60" t="s">
        <v>3240</v>
      </c>
      <c r="F11119" s="73">
        <v>1.25</v>
      </c>
      <c r="G11119" s="73">
        <v>0</v>
      </c>
      <c r="H11119" s="73">
        <v>0</v>
      </c>
      <c r="I11119" s="73">
        <v>0</v>
      </c>
      <c r="J11119" s="272" t="s">
        <v>4231</v>
      </c>
      <c r="AL11119" s="144">
        <v>1.25</v>
      </c>
      <c r="AM11119" s="144">
        <v>0</v>
      </c>
      <c r="AN11119" s="144">
        <v>0</v>
      </c>
      <c r="AO11119" s="145">
        <v>0</v>
      </c>
    </row>
    <row r="11120" spans="2:41" ht="14.5" hidden="1" x14ac:dyDescent="0.35">
      <c r="B11120" s="45" t="s">
        <v>3314</v>
      </c>
      <c r="C11120" s="54">
        <v>903000</v>
      </c>
      <c r="D11120" s="54">
        <v>903000</v>
      </c>
      <c r="E11120" s="60" t="s">
        <v>3240</v>
      </c>
      <c r="F11120" s="73">
        <v>1.25</v>
      </c>
      <c r="G11120" s="73">
        <v>0</v>
      </c>
      <c r="H11120" s="73">
        <v>0</v>
      </c>
      <c r="I11120" s="73">
        <v>0</v>
      </c>
      <c r="J11120" s="272" t="s">
        <v>4231</v>
      </c>
      <c r="AL11120" s="144">
        <v>1.25</v>
      </c>
      <c r="AM11120" s="144">
        <v>0</v>
      </c>
      <c r="AN11120" s="144">
        <v>0</v>
      </c>
      <c r="AO11120" s="145">
        <v>0</v>
      </c>
    </row>
    <row r="11121" spans="2:41" ht="14.5" hidden="1" x14ac:dyDescent="0.35">
      <c r="B11121" s="45" t="s">
        <v>3314</v>
      </c>
      <c r="C11121" s="54">
        <v>903026</v>
      </c>
      <c r="D11121" s="54">
        <v>903026</v>
      </c>
      <c r="E11121" s="60" t="s">
        <v>3240</v>
      </c>
      <c r="F11121" s="73">
        <v>1.25</v>
      </c>
      <c r="G11121" s="73">
        <v>0</v>
      </c>
      <c r="H11121" s="73">
        <v>0</v>
      </c>
      <c r="I11121" s="73">
        <v>0</v>
      </c>
      <c r="J11121" s="272" t="s">
        <v>4231</v>
      </c>
      <c r="AL11121" s="144">
        <v>1.25</v>
      </c>
      <c r="AM11121" s="144">
        <v>0</v>
      </c>
      <c r="AN11121" s="144">
        <v>0</v>
      </c>
      <c r="AO11121" s="145">
        <v>0</v>
      </c>
    </row>
    <row r="11122" spans="2:41" ht="14.5" hidden="1" x14ac:dyDescent="0.35">
      <c r="B11122" s="45" t="s">
        <v>3314</v>
      </c>
      <c r="C11122" s="54">
        <v>903031</v>
      </c>
      <c r="D11122" s="54">
        <v>903031</v>
      </c>
      <c r="E11122" s="60" t="s">
        <v>3240</v>
      </c>
      <c r="F11122" s="73">
        <v>1.25</v>
      </c>
      <c r="G11122" s="73">
        <v>0</v>
      </c>
      <c r="H11122" s="73">
        <v>0</v>
      </c>
      <c r="I11122" s="73">
        <v>0</v>
      </c>
      <c r="J11122" s="272" t="s">
        <v>4231</v>
      </c>
      <c r="AL11122" s="144">
        <v>1.25</v>
      </c>
      <c r="AM11122" s="144">
        <v>0</v>
      </c>
      <c r="AN11122" s="144">
        <v>0</v>
      </c>
      <c r="AO11122" s="145">
        <v>0</v>
      </c>
    </row>
    <row r="11123" spans="2:41" ht="14.5" hidden="1" x14ac:dyDescent="0.35">
      <c r="B11123" s="45" t="s">
        <v>3314</v>
      </c>
      <c r="C11123" s="54">
        <v>903064</v>
      </c>
      <c r="D11123" s="54">
        <v>903064</v>
      </c>
      <c r="E11123" s="60" t="s">
        <v>3240</v>
      </c>
      <c r="F11123" s="73">
        <v>1.25</v>
      </c>
      <c r="G11123" s="73">
        <v>0</v>
      </c>
      <c r="H11123" s="73">
        <v>0</v>
      </c>
      <c r="I11123" s="73">
        <v>0</v>
      </c>
      <c r="J11123" s="272" t="s">
        <v>4231</v>
      </c>
      <c r="AL11123" s="144">
        <v>1.25</v>
      </c>
      <c r="AM11123" s="144">
        <v>0</v>
      </c>
      <c r="AN11123" s="144">
        <v>0</v>
      </c>
      <c r="AO11123" s="145">
        <v>0</v>
      </c>
    </row>
    <row r="11124" spans="2:41" ht="14.5" hidden="1" x14ac:dyDescent="0.35">
      <c r="B11124" s="45" t="s">
        <v>3314</v>
      </c>
      <c r="C11124" s="54">
        <v>903066</v>
      </c>
      <c r="D11124" s="54">
        <v>903066</v>
      </c>
      <c r="E11124" s="60" t="s">
        <v>3240</v>
      </c>
      <c r="F11124" s="73">
        <v>1.25</v>
      </c>
      <c r="G11124" s="73">
        <v>0</v>
      </c>
      <c r="H11124" s="73">
        <v>0</v>
      </c>
      <c r="I11124" s="73">
        <v>0</v>
      </c>
      <c r="J11124" s="272" t="s">
        <v>4231</v>
      </c>
      <c r="AL11124" s="144">
        <v>1.25</v>
      </c>
      <c r="AM11124" s="144">
        <v>0</v>
      </c>
      <c r="AN11124" s="144">
        <v>0</v>
      </c>
      <c r="AO11124" s="145">
        <v>0</v>
      </c>
    </row>
    <row r="11125" spans="2:41" ht="14.5" hidden="1" x14ac:dyDescent="0.35">
      <c r="B11125" s="45" t="s">
        <v>3314</v>
      </c>
      <c r="C11125" s="54">
        <v>903270</v>
      </c>
      <c r="D11125" s="54">
        <v>903270</v>
      </c>
      <c r="E11125" s="60" t="s">
        <v>3240</v>
      </c>
      <c r="F11125" s="73">
        <v>1.25</v>
      </c>
      <c r="G11125" s="73">
        <v>0</v>
      </c>
      <c r="H11125" s="73">
        <v>0</v>
      </c>
      <c r="I11125" s="73">
        <v>0</v>
      </c>
      <c r="J11125" s="272" t="s">
        <v>4231</v>
      </c>
      <c r="AL11125" s="144">
        <v>1.25</v>
      </c>
      <c r="AM11125" s="144">
        <v>0</v>
      </c>
      <c r="AN11125" s="144">
        <v>0</v>
      </c>
      <c r="AO11125" s="145">
        <v>0</v>
      </c>
    </row>
    <row r="11126" spans="2:41" ht="14.5" hidden="1" x14ac:dyDescent="0.35">
      <c r="B11126" s="45" t="s">
        <v>3314</v>
      </c>
      <c r="C11126" s="54">
        <v>903299</v>
      </c>
      <c r="D11126" s="54">
        <v>903299</v>
      </c>
      <c r="E11126" s="60" t="s">
        <v>3240</v>
      </c>
      <c r="F11126" s="73">
        <v>1.25</v>
      </c>
      <c r="G11126" s="73">
        <v>0</v>
      </c>
      <c r="H11126" s="73">
        <v>0</v>
      </c>
      <c r="I11126" s="73">
        <v>0</v>
      </c>
      <c r="J11126" s="272" t="s">
        <v>4231</v>
      </c>
      <c r="AL11126" s="144">
        <v>1.25</v>
      </c>
      <c r="AM11126" s="144">
        <v>0</v>
      </c>
      <c r="AN11126" s="144">
        <v>0</v>
      </c>
      <c r="AO11126" s="145">
        <v>0</v>
      </c>
    </row>
    <row r="11127" spans="2:41" ht="14.5" hidden="1" x14ac:dyDescent="0.35">
      <c r="B11127" s="45" t="s">
        <v>3314</v>
      </c>
      <c r="C11127" s="54">
        <v>903436</v>
      </c>
      <c r="D11127" s="54">
        <v>903436</v>
      </c>
      <c r="E11127" s="60" t="s">
        <v>3240</v>
      </c>
      <c r="F11127" s="73">
        <v>1.25</v>
      </c>
      <c r="G11127" s="73">
        <v>0</v>
      </c>
      <c r="H11127" s="73">
        <v>0</v>
      </c>
      <c r="I11127" s="73">
        <v>0</v>
      </c>
      <c r="J11127" s="272" t="s">
        <v>4231</v>
      </c>
      <c r="AL11127" s="144">
        <v>1.25</v>
      </c>
      <c r="AM11127" s="144">
        <v>0</v>
      </c>
      <c r="AN11127" s="144">
        <v>0</v>
      </c>
      <c r="AO11127" s="145">
        <v>0</v>
      </c>
    </row>
    <row r="11128" spans="2:41" ht="14.5" hidden="1" x14ac:dyDescent="0.35">
      <c r="B11128" s="45" t="s">
        <v>3314</v>
      </c>
      <c r="C11128" s="54">
        <v>903471</v>
      </c>
      <c r="D11128" s="54">
        <v>903471</v>
      </c>
      <c r="E11128" s="60" t="s">
        <v>3240</v>
      </c>
      <c r="F11128" s="73">
        <v>1.25</v>
      </c>
      <c r="G11128" s="73">
        <v>0</v>
      </c>
      <c r="H11128" s="73">
        <v>0</v>
      </c>
      <c r="I11128" s="73">
        <v>0</v>
      </c>
      <c r="J11128" s="272" t="s">
        <v>4231</v>
      </c>
      <c r="AL11128" s="144">
        <v>1.25</v>
      </c>
      <c r="AM11128" s="144">
        <v>0</v>
      </c>
      <c r="AN11128" s="144">
        <v>0</v>
      </c>
      <c r="AO11128" s="145">
        <v>0</v>
      </c>
    </row>
    <row r="11129" spans="2:41" ht="14.5" hidden="1" x14ac:dyDescent="0.35">
      <c r="B11129" s="45" t="s">
        <v>3314</v>
      </c>
      <c r="C11129" s="54">
        <v>903497</v>
      </c>
      <c r="D11129" s="54">
        <v>903497</v>
      </c>
      <c r="E11129" s="60" t="s">
        <v>3240</v>
      </c>
      <c r="F11129" s="73">
        <v>1.25</v>
      </c>
      <c r="G11129" s="73">
        <v>0</v>
      </c>
      <c r="H11129" s="73">
        <v>0</v>
      </c>
      <c r="I11129" s="73">
        <v>0</v>
      </c>
      <c r="J11129" s="272" t="s">
        <v>4231</v>
      </c>
      <c r="AL11129" s="144">
        <v>1.25</v>
      </c>
      <c r="AM11129" s="144">
        <v>0</v>
      </c>
      <c r="AN11129" s="144">
        <v>0</v>
      </c>
      <c r="AO11129" s="145">
        <v>0</v>
      </c>
    </row>
    <row r="11130" spans="2:41" ht="14.5" hidden="1" x14ac:dyDescent="0.35">
      <c r="B11130" s="45" t="s">
        <v>3314</v>
      </c>
      <c r="C11130" s="54">
        <v>903543</v>
      </c>
      <c r="D11130" s="54">
        <v>903543</v>
      </c>
      <c r="E11130" s="60" t="s">
        <v>3240</v>
      </c>
      <c r="F11130" s="73">
        <v>1.25</v>
      </c>
      <c r="G11130" s="73">
        <v>0</v>
      </c>
      <c r="H11130" s="73">
        <v>0</v>
      </c>
      <c r="I11130" s="73">
        <v>0</v>
      </c>
      <c r="J11130" s="272" t="s">
        <v>4231</v>
      </c>
      <c r="AL11130" s="144">
        <v>1.25</v>
      </c>
      <c r="AM11130" s="144">
        <v>0</v>
      </c>
      <c r="AN11130" s="144">
        <v>0</v>
      </c>
      <c r="AO11130" s="145">
        <v>0</v>
      </c>
    </row>
    <row r="11131" spans="2:41" ht="14.5" hidden="1" x14ac:dyDescent="0.35">
      <c r="B11131" s="45" t="s">
        <v>3314</v>
      </c>
      <c r="C11131" s="54">
        <v>903545</v>
      </c>
      <c r="D11131" s="54">
        <v>903545</v>
      </c>
      <c r="E11131" s="60" t="s">
        <v>3240</v>
      </c>
      <c r="F11131" s="73">
        <v>1.25</v>
      </c>
      <c r="G11131" s="73">
        <v>0</v>
      </c>
      <c r="H11131" s="73">
        <v>0</v>
      </c>
      <c r="I11131" s="73">
        <v>0</v>
      </c>
      <c r="J11131" s="272" t="s">
        <v>4231</v>
      </c>
      <c r="AL11131" s="144">
        <v>1.25</v>
      </c>
      <c r="AM11131" s="144">
        <v>0</v>
      </c>
      <c r="AN11131" s="144">
        <v>0</v>
      </c>
      <c r="AO11131" s="145">
        <v>0</v>
      </c>
    </row>
    <row r="11132" spans="2:41" ht="14.5" hidden="1" x14ac:dyDescent="0.35">
      <c r="B11132" s="45" t="s">
        <v>3314</v>
      </c>
      <c r="C11132" s="54">
        <v>903572</v>
      </c>
      <c r="D11132" s="54">
        <v>903572</v>
      </c>
      <c r="E11132" s="60" t="s">
        <v>3240</v>
      </c>
      <c r="F11132" s="73">
        <v>1.25</v>
      </c>
      <c r="G11132" s="73">
        <v>0</v>
      </c>
      <c r="H11132" s="73">
        <v>0</v>
      </c>
      <c r="I11132" s="73">
        <v>0</v>
      </c>
      <c r="J11132" s="272" t="s">
        <v>4231</v>
      </c>
      <c r="AL11132" s="144">
        <v>1.25</v>
      </c>
      <c r="AM11132" s="144">
        <v>0</v>
      </c>
      <c r="AN11132" s="144">
        <v>0</v>
      </c>
      <c r="AO11132" s="145">
        <v>0</v>
      </c>
    </row>
    <row r="11133" spans="2:41" ht="14.5" hidden="1" x14ac:dyDescent="0.35">
      <c r="B11133" s="45" t="s">
        <v>3314</v>
      </c>
      <c r="C11133" s="54">
        <v>903619</v>
      </c>
      <c r="D11133" s="54">
        <v>903619</v>
      </c>
      <c r="E11133" s="60" t="s">
        <v>3240</v>
      </c>
      <c r="F11133" s="73">
        <v>1.25</v>
      </c>
      <c r="G11133" s="73">
        <v>0</v>
      </c>
      <c r="H11133" s="73">
        <v>0</v>
      </c>
      <c r="I11133" s="73">
        <v>0</v>
      </c>
      <c r="J11133" s="272" t="s">
        <v>4231</v>
      </c>
      <c r="AL11133" s="144">
        <v>1.25</v>
      </c>
      <c r="AM11133" s="144">
        <v>0</v>
      </c>
      <c r="AN11133" s="144">
        <v>0</v>
      </c>
      <c r="AO11133" s="145">
        <v>0</v>
      </c>
    </row>
    <row r="11134" spans="2:41" ht="14.5" hidden="1" x14ac:dyDescent="0.35">
      <c r="B11134" s="45" t="s">
        <v>3314</v>
      </c>
      <c r="C11134" s="54">
        <v>903632</v>
      </c>
      <c r="D11134" s="54">
        <v>903632</v>
      </c>
      <c r="E11134" s="60" t="s">
        <v>3240</v>
      </c>
      <c r="F11134" s="73">
        <v>1.25</v>
      </c>
      <c r="G11134" s="73">
        <v>0</v>
      </c>
      <c r="H11134" s="73">
        <v>0</v>
      </c>
      <c r="I11134" s="73">
        <v>0</v>
      </c>
      <c r="J11134" s="272" t="s">
        <v>4231</v>
      </c>
      <c r="AL11134" s="144">
        <v>1.25</v>
      </c>
      <c r="AM11134" s="144">
        <v>0</v>
      </c>
      <c r="AN11134" s="144">
        <v>0</v>
      </c>
      <c r="AO11134" s="145">
        <v>0</v>
      </c>
    </row>
    <row r="11135" spans="2:41" ht="14.5" hidden="1" x14ac:dyDescent="0.35">
      <c r="B11135" s="45" t="s">
        <v>3314</v>
      </c>
      <c r="C11135" s="54">
        <v>903679</v>
      </c>
      <c r="D11135" s="54">
        <v>903679</v>
      </c>
      <c r="E11135" s="60" t="s">
        <v>3240</v>
      </c>
      <c r="F11135" s="73">
        <v>1.25</v>
      </c>
      <c r="G11135" s="73">
        <v>0</v>
      </c>
      <c r="H11135" s="73">
        <v>0</v>
      </c>
      <c r="I11135" s="73">
        <v>0</v>
      </c>
      <c r="J11135" s="272" t="s">
        <v>4231</v>
      </c>
      <c r="AL11135" s="144">
        <v>1.25</v>
      </c>
      <c r="AM11135" s="144">
        <v>0</v>
      </c>
      <c r="AN11135" s="144">
        <v>0</v>
      </c>
      <c r="AO11135" s="145">
        <v>0</v>
      </c>
    </row>
    <row r="11136" spans="2:41" ht="14.5" hidden="1" x14ac:dyDescent="0.35">
      <c r="B11136" s="45" t="s">
        <v>3314</v>
      </c>
      <c r="C11136" s="54">
        <v>903709</v>
      </c>
      <c r="D11136" s="54">
        <v>903709</v>
      </c>
      <c r="E11136" s="60" t="s">
        <v>3240</v>
      </c>
      <c r="F11136" s="73">
        <v>1.25</v>
      </c>
      <c r="G11136" s="73">
        <v>0</v>
      </c>
      <c r="H11136" s="73">
        <v>0</v>
      </c>
      <c r="I11136" s="73">
        <v>0</v>
      </c>
      <c r="J11136" s="272" t="s">
        <v>4231</v>
      </c>
      <c r="AL11136" s="144">
        <v>1.25</v>
      </c>
      <c r="AM11136" s="144">
        <v>0</v>
      </c>
      <c r="AN11136" s="144">
        <v>0</v>
      </c>
      <c r="AO11136" s="145">
        <v>0</v>
      </c>
    </row>
    <row r="11137" spans="2:41" ht="14.5" hidden="1" x14ac:dyDescent="0.35">
      <c r="B11137" s="45" t="s">
        <v>3314</v>
      </c>
      <c r="C11137" s="54">
        <v>903751</v>
      </c>
      <c r="D11137" s="54">
        <v>903751</v>
      </c>
      <c r="E11137" s="60" t="s">
        <v>3240</v>
      </c>
      <c r="F11137" s="73">
        <v>1.25</v>
      </c>
      <c r="G11137" s="73">
        <v>0</v>
      </c>
      <c r="H11137" s="73">
        <v>0</v>
      </c>
      <c r="I11137" s="73">
        <v>0</v>
      </c>
      <c r="J11137" s="272" t="s">
        <v>4231</v>
      </c>
      <c r="AL11137" s="144">
        <v>1.25</v>
      </c>
      <c r="AM11137" s="144">
        <v>0</v>
      </c>
      <c r="AN11137" s="144">
        <v>0</v>
      </c>
      <c r="AO11137" s="145">
        <v>0</v>
      </c>
    </row>
    <row r="11138" spans="2:41" ht="14.5" hidden="1" x14ac:dyDescent="0.35">
      <c r="B11138" s="45" t="s">
        <v>3314</v>
      </c>
      <c r="C11138" s="54">
        <v>903853</v>
      </c>
      <c r="D11138" s="54">
        <v>903853</v>
      </c>
      <c r="E11138" s="60" t="s">
        <v>3240</v>
      </c>
      <c r="F11138" s="73">
        <v>1.25</v>
      </c>
      <c r="G11138" s="73">
        <v>0</v>
      </c>
      <c r="H11138" s="73">
        <v>0</v>
      </c>
      <c r="I11138" s="73">
        <v>0</v>
      </c>
      <c r="J11138" s="272" t="s">
        <v>4231</v>
      </c>
      <c r="AL11138" s="144">
        <v>1.25</v>
      </c>
      <c r="AM11138" s="144">
        <v>0</v>
      </c>
      <c r="AN11138" s="144">
        <v>0</v>
      </c>
      <c r="AO11138" s="145">
        <v>0</v>
      </c>
    </row>
    <row r="11139" spans="2:41" ht="14.5" hidden="1" x14ac:dyDescent="0.35">
      <c r="B11139" s="45" t="s">
        <v>3314</v>
      </c>
      <c r="C11139" s="54">
        <v>903889</v>
      </c>
      <c r="D11139" s="54">
        <v>903889</v>
      </c>
      <c r="E11139" s="60" t="s">
        <v>3240</v>
      </c>
      <c r="F11139" s="73">
        <v>1.25</v>
      </c>
      <c r="G11139" s="73">
        <v>0</v>
      </c>
      <c r="H11139" s="73">
        <v>0</v>
      </c>
      <c r="I11139" s="73">
        <v>0</v>
      </c>
      <c r="J11139" s="272" t="s">
        <v>4231</v>
      </c>
      <c r="AL11139" s="144">
        <v>1.25</v>
      </c>
      <c r="AM11139" s="144">
        <v>0</v>
      </c>
      <c r="AN11139" s="144">
        <v>0</v>
      </c>
      <c r="AO11139" s="145">
        <v>0</v>
      </c>
    </row>
    <row r="11140" spans="2:41" ht="14.5" hidden="1" x14ac:dyDescent="0.35">
      <c r="B11140" s="45" t="s">
        <v>3314</v>
      </c>
      <c r="C11140" s="54">
        <v>903952</v>
      </c>
      <c r="D11140" s="54">
        <v>903952</v>
      </c>
      <c r="E11140" s="60" t="s">
        <v>3240</v>
      </c>
      <c r="F11140" s="73">
        <v>1.25</v>
      </c>
      <c r="G11140" s="73">
        <v>0</v>
      </c>
      <c r="H11140" s="73">
        <v>0</v>
      </c>
      <c r="I11140" s="73">
        <v>0</v>
      </c>
      <c r="J11140" s="272" t="s">
        <v>4231</v>
      </c>
      <c r="AL11140" s="144">
        <v>1.25</v>
      </c>
      <c r="AM11140" s="144">
        <v>0</v>
      </c>
      <c r="AN11140" s="144">
        <v>0</v>
      </c>
      <c r="AO11140" s="145">
        <v>0</v>
      </c>
    </row>
    <row r="11141" spans="2:41" ht="14.5" hidden="1" x14ac:dyDescent="0.35">
      <c r="B11141" s="45" t="s">
        <v>3314</v>
      </c>
      <c r="C11141" s="54">
        <v>903959</v>
      </c>
      <c r="D11141" s="54">
        <v>903959</v>
      </c>
      <c r="E11141" s="60" t="s">
        <v>3240</v>
      </c>
      <c r="F11141" s="73">
        <v>1.25</v>
      </c>
      <c r="G11141" s="73">
        <v>0</v>
      </c>
      <c r="H11141" s="73">
        <v>0</v>
      </c>
      <c r="I11141" s="73">
        <v>0</v>
      </c>
      <c r="J11141" s="272" t="s">
        <v>4231</v>
      </c>
      <c r="AL11141" s="144">
        <v>1.25</v>
      </c>
      <c r="AM11141" s="144">
        <v>0</v>
      </c>
      <c r="AN11141" s="144">
        <v>0</v>
      </c>
      <c r="AO11141" s="145">
        <v>0</v>
      </c>
    </row>
    <row r="11142" spans="2:41" ht="14.5" hidden="1" x14ac:dyDescent="0.35">
      <c r="B11142" s="45" t="s">
        <v>3314</v>
      </c>
      <c r="C11142" s="54">
        <v>904041</v>
      </c>
      <c r="D11142" s="54">
        <v>904041</v>
      </c>
      <c r="E11142" s="60" t="s">
        <v>3240</v>
      </c>
      <c r="F11142" s="73">
        <v>1.25</v>
      </c>
      <c r="G11142" s="73">
        <v>0</v>
      </c>
      <c r="H11142" s="73">
        <v>0</v>
      </c>
      <c r="I11142" s="73">
        <v>0</v>
      </c>
      <c r="J11142" s="272" t="s">
        <v>4231</v>
      </c>
      <c r="AL11142" s="144">
        <v>1.25</v>
      </c>
      <c r="AM11142" s="144">
        <v>0</v>
      </c>
      <c r="AN11142" s="144">
        <v>0</v>
      </c>
      <c r="AO11142" s="145">
        <v>0</v>
      </c>
    </row>
    <row r="11143" spans="2:41" ht="14.5" hidden="1" x14ac:dyDescent="0.35">
      <c r="B11143" s="45" t="s">
        <v>3314</v>
      </c>
      <c r="C11143" s="54">
        <v>904044</v>
      </c>
      <c r="D11143" s="54">
        <v>904044</v>
      </c>
      <c r="E11143" s="60" t="s">
        <v>3240</v>
      </c>
      <c r="F11143" s="73">
        <v>1.25</v>
      </c>
      <c r="G11143" s="73">
        <v>0</v>
      </c>
      <c r="H11143" s="73">
        <v>0</v>
      </c>
      <c r="I11143" s="73">
        <v>0</v>
      </c>
      <c r="J11143" s="272" t="s">
        <v>4231</v>
      </c>
      <c r="AL11143" s="144">
        <v>1.25</v>
      </c>
      <c r="AM11143" s="144">
        <v>0</v>
      </c>
      <c r="AN11143" s="144">
        <v>0</v>
      </c>
      <c r="AO11143" s="145">
        <v>0</v>
      </c>
    </row>
    <row r="11144" spans="2:41" ht="14.5" hidden="1" x14ac:dyDescent="0.35">
      <c r="B11144" s="45" t="s">
        <v>3314</v>
      </c>
      <c r="C11144" s="54">
        <v>904047</v>
      </c>
      <c r="D11144" s="54">
        <v>904047</v>
      </c>
      <c r="E11144" s="60" t="s">
        <v>3240</v>
      </c>
      <c r="F11144" s="73">
        <v>1.25</v>
      </c>
      <c r="G11144" s="73">
        <v>0</v>
      </c>
      <c r="H11144" s="73">
        <v>0</v>
      </c>
      <c r="I11144" s="73">
        <v>0</v>
      </c>
      <c r="J11144" s="272" t="s">
        <v>4231</v>
      </c>
      <c r="AL11144" s="144">
        <v>1.25</v>
      </c>
      <c r="AM11144" s="144">
        <v>0</v>
      </c>
      <c r="AN11144" s="144">
        <v>0</v>
      </c>
      <c r="AO11144" s="145">
        <v>0</v>
      </c>
    </row>
    <row r="11145" spans="2:41" ht="14.5" hidden="1" x14ac:dyDescent="0.35">
      <c r="B11145" s="45" t="s">
        <v>3314</v>
      </c>
      <c r="C11145" s="54">
        <v>904049</v>
      </c>
      <c r="D11145" s="54">
        <v>904049</v>
      </c>
      <c r="E11145" s="60" t="s">
        <v>3240</v>
      </c>
      <c r="F11145" s="73">
        <v>1.25</v>
      </c>
      <c r="G11145" s="73">
        <v>0</v>
      </c>
      <c r="H11145" s="73">
        <v>0</v>
      </c>
      <c r="I11145" s="73">
        <v>0</v>
      </c>
      <c r="J11145" s="272" t="s">
        <v>4231</v>
      </c>
      <c r="AL11145" s="144">
        <v>1.25</v>
      </c>
      <c r="AM11145" s="144">
        <v>0</v>
      </c>
      <c r="AN11145" s="144">
        <v>0</v>
      </c>
      <c r="AO11145" s="145">
        <v>0</v>
      </c>
    </row>
    <row r="11146" spans="2:41" ht="14.5" hidden="1" x14ac:dyDescent="0.35">
      <c r="B11146" s="45" t="s">
        <v>3314</v>
      </c>
      <c r="C11146" s="54">
        <v>904161</v>
      </c>
      <c r="D11146" s="54">
        <v>904161</v>
      </c>
      <c r="E11146" s="60" t="s">
        <v>3240</v>
      </c>
      <c r="F11146" s="73">
        <v>1.25</v>
      </c>
      <c r="G11146" s="73">
        <v>0</v>
      </c>
      <c r="H11146" s="73">
        <v>0</v>
      </c>
      <c r="I11146" s="73">
        <v>0</v>
      </c>
      <c r="J11146" s="272" t="s">
        <v>4231</v>
      </c>
      <c r="AL11146" s="144">
        <v>1.25</v>
      </c>
      <c r="AM11146" s="144">
        <v>0</v>
      </c>
      <c r="AN11146" s="144">
        <v>0</v>
      </c>
      <c r="AO11146" s="145">
        <v>0</v>
      </c>
    </row>
    <row r="11147" spans="2:41" ht="14.5" hidden="1" x14ac:dyDescent="0.35">
      <c r="B11147" s="45" t="s">
        <v>3314</v>
      </c>
      <c r="C11147" s="54">
        <v>904163</v>
      </c>
      <c r="D11147" s="54">
        <v>904169</v>
      </c>
      <c r="E11147" s="60" t="s">
        <v>3240</v>
      </c>
      <c r="F11147" s="73">
        <v>1.25</v>
      </c>
      <c r="G11147" s="73">
        <v>0</v>
      </c>
      <c r="H11147" s="73">
        <v>0</v>
      </c>
      <c r="I11147" s="73">
        <v>0</v>
      </c>
      <c r="J11147" s="272" t="s">
        <v>4231</v>
      </c>
      <c r="AL11147" s="144">
        <v>1.25</v>
      </c>
      <c r="AM11147" s="144">
        <v>0</v>
      </c>
      <c r="AN11147" s="144">
        <v>0</v>
      </c>
      <c r="AO11147" s="145">
        <v>0</v>
      </c>
    </row>
    <row r="11148" spans="2:41" ht="14.5" hidden="1" x14ac:dyDescent="0.35">
      <c r="B11148" s="45" t="s">
        <v>3314</v>
      </c>
      <c r="C11148" s="54">
        <v>904199</v>
      </c>
      <c r="D11148" s="54">
        <v>904199</v>
      </c>
      <c r="E11148" s="60" t="s">
        <v>3240</v>
      </c>
      <c r="F11148" s="73">
        <v>1.25</v>
      </c>
      <c r="G11148" s="73">
        <v>0</v>
      </c>
      <c r="H11148" s="73">
        <v>0</v>
      </c>
      <c r="I11148" s="73">
        <v>0</v>
      </c>
      <c r="J11148" s="272" t="s">
        <v>4231</v>
      </c>
      <c r="AL11148" s="144">
        <v>1.25</v>
      </c>
      <c r="AM11148" s="144">
        <v>0</v>
      </c>
      <c r="AN11148" s="144">
        <v>0</v>
      </c>
      <c r="AO11148" s="145">
        <v>0</v>
      </c>
    </row>
    <row r="11149" spans="2:41" ht="14.5" hidden="1" x14ac:dyDescent="0.35">
      <c r="B11149" s="45" t="s">
        <v>3314</v>
      </c>
      <c r="C11149" s="54">
        <v>904225</v>
      </c>
      <c r="D11149" s="54">
        <v>904225</v>
      </c>
      <c r="E11149" s="60" t="s">
        <v>3240</v>
      </c>
      <c r="F11149" s="73">
        <v>1.25</v>
      </c>
      <c r="G11149" s="73">
        <v>0</v>
      </c>
      <c r="H11149" s="73">
        <v>0</v>
      </c>
      <c r="I11149" s="73">
        <v>0</v>
      </c>
      <c r="J11149" s="272" t="s">
        <v>4231</v>
      </c>
      <c r="AL11149" s="144">
        <v>1.25</v>
      </c>
      <c r="AM11149" s="144">
        <v>0</v>
      </c>
      <c r="AN11149" s="144">
        <v>0</v>
      </c>
      <c r="AO11149" s="145">
        <v>0</v>
      </c>
    </row>
    <row r="11150" spans="2:41" ht="14.5" hidden="1" x14ac:dyDescent="0.35">
      <c r="B11150" s="45" t="s">
        <v>3314</v>
      </c>
      <c r="C11150" s="54">
        <v>904253</v>
      </c>
      <c r="D11150" s="54">
        <v>904254</v>
      </c>
      <c r="E11150" s="60" t="s">
        <v>3240</v>
      </c>
      <c r="F11150" s="73">
        <v>1.25</v>
      </c>
      <c r="G11150" s="73">
        <v>0</v>
      </c>
      <c r="H11150" s="73">
        <v>0</v>
      </c>
      <c r="I11150" s="73">
        <v>0</v>
      </c>
      <c r="J11150" s="272" t="s">
        <v>4231</v>
      </c>
      <c r="AL11150" s="144">
        <v>1.25</v>
      </c>
      <c r="AM11150" s="144">
        <v>0</v>
      </c>
      <c r="AN11150" s="144">
        <v>0</v>
      </c>
      <c r="AO11150" s="145">
        <v>0</v>
      </c>
    </row>
    <row r="11151" spans="2:41" ht="14.5" hidden="1" x14ac:dyDescent="0.35">
      <c r="B11151" s="45" t="s">
        <v>3314</v>
      </c>
      <c r="C11151" s="54">
        <v>904256</v>
      </c>
      <c r="D11151" s="54">
        <v>904258</v>
      </c>
      <c r="E11151" s="60" t="s">
        <v>3240</v>
      </c>
      <c r="F11151" s="73">
        <v>1.25</v>
      </c>
      <c r="G11151" s="73">
        <v>0</v>
      </c>
      <c r="H11151" s="73">
        <v>0</v>
      </c>
      <c r="I11151" s="73">
        <v>0</v>
      </c>
      <c r="J11151" s="272" t="s">
        <v>4231</v>
      </c>
      <c r="AL11151" s="144">
        <v>1.25</v>
      </c>
      <c r="AM11151" s="144">
        <v>0</v>
      </c>
      <c r="AN11151" s="144">
        <v>0</v>
      </c>
      <c r="AO11151" s="145">
        <v>0</v>
      </c>
    </row>
    <row r="11152" spans="2:41" ht="14.5" hidden="1" x14ac:dyDescent="0.35">
      <c r="B11152" s="45" t="s">
        <v>3314</v>
      </c>
      <c r="C11152" s="54">
        <v>904494</v>
      </c>
      <c r="D11152" s="54">
        <v>904496</v>
      </c>
      <c r="E11152" s="60" t="s">
        <v>3240</v>
      </c>
      <c r="F11152" s="73">
        <v>1.25</v>
      </c>
      <c r="G11152" s="73">
        <v>0</v>
      </c>
      <c r="H11152" s="73">
        <v>0</v>
      </c>
      <c r="I11152" s="73">
        <v>0</v>
      </c>
      <c r="J11152" s="272" t="s">
        <v>4231</v>
      </c>
      <c r="AL11152" s="144">
        <v>1.25</v>
      </c>
      <c r="AM11152" s="144">
        <v>0</v>
      </c>
      <c r="AN11152" s="144">
        <v>0</v>
      </c>
      <c r="AO11152" s="145">
        <v>0</v>
      </c>
    </row>
    <row r="11153" spans="2:41" ht="14.5" hidden="1" x14ac:dyDescent="0.35">
      <c r="B11153" s="45" t="s">
        <v>3314</v>
      </c>
      <c r="C11153" s="54">
        <v>904498</v>
      </c>
      <c r="D11153" s="54">
        <v>904499</v>
      </c>
      <c r="E11153" s="60" t="s">
        <v>3240</v>
      </c>
      <c r="F11153" s="73">
        <v>1.25</v>
      </c>
      <c r="G11153" s="73">
        <v>0</v>
      </c>
      <c r="H11153" s="73">
        <v>0</v>
      </c>
      <c r="I11153" s="73">
        <v>0</v>
      </c>
      <c r="J11153" s="272" t="s">
        <v>4231</v>
      </c>
      <c r="AL11153" s="144">
        <v>1.25</v>
      </c>
      <c r="AM11153" s="144">
        <v>0</v>
      </c>
      <c r="AN11153" s="144">
        <v>0</v>
      </c>
      <c r="AO11153" s="145">
        <v>0</v>
      </c>
    </row>
    <row r="11154" spans="2:41" ht="14.5" hidden="1" x14ac:dyDescent="0.35">
      <c r="B11154" s="45" t="s">
        <v>3314</v>
      </c>
      <c r="C11154" s="54">
        <v>904735</v>
      </c>
      <c r="D11154" s="54">
        <v>904735</v>
      </c>
      <c r="E11154" s="60" t="s">
        <v>3240</v>
      </c>
      <c r="F11154" s="73">
        <v>1.25</v>
      </c>
      <c r="G11154" s="73">
        <v>0</v>
      </c>
      <c r="H11154" s="73">
        <v>0</v>
      </c>
      <c r="I11154" s="73">
        <v>0</v>
      </c>
      <c r="J11154" s="272" t="s">
        <v>4231</v>
      </c>
      <c r="AL11154" s="144">
        <v>1.25</v>
      </c>
      <c r="AM11154" s="144">
        <v>0</v>
      </c>
      <c r="AN11154" s="144">
        <v>0</v>
      </c>
      <c r="AO11154" s="145">
        <v>0</v>
      </c>
    </row>
    <row r="11155" spans="2:41" ht="14.5" hidden="1" x14ac:dyDescent="0.35">
      <c r="B11155" s="45" t="s">
        <v>3314</v>
      </c>
      <c r="C11155" s="54">
        <v>904757</v>
      </c>
      <c r="D11155" s="54">
        <v>904757</v>
      </c>
      <c r="E11155" s="60" t="s">
        <v>3240</v>
      </c>
      <c r="F11155" s="73">
        <v>1.25</v>
      </c>
      <c r="G11155" s="73">
        <v>0</v>
      </c>
      <c r="H11155" s="73">
        <v>0</v>
      </c>
      <c r="I11155" s="73">
        <v>0</v>
      </c>
      <c r="J11155" s="272" t="s">
        <v>4231</v>
      </c>
      <c r="AL11155" s="144">
        <v>1.25</v>
      </c>
      <c r="AM11155" s="144">
        <v>0</v>
      </c>
      <c r="AN11155" s="144">
        <v>0</v>
      </c>
      <c r="AO11155" s="145">
        <v>0</v>
      </c>
    </row>
    <row r="11156" spans="2:41" ht="14.5" hidden="1" x14ac:dyDescent="0.35">
      <c r="B11156" s="45" t="s">
        <v>3314</v>
      </c>
      <c r="C11156" s="54">
        <v>904761</v>
      </c>
      <c r="D11156" s="54">
        <v>904761</v>
      </c>
      <c r="E11156" s="60" t="s">
        <v>3240</v>
      </c>
      <c r="F11156" s="73">
        <v>1.25</v>
      </c>
      <c r="G11156" s="73">
        <v>0</v>
      </c>
      <c r="H11156" s="73">
        <v>0</v>
      </c>
      <c r="I11156" s="73">
        <v>0</v>
      </c>
      <c r="J11156" s="272" t="s">
        <v>4231</v>
      </c>
      <c r="AL11156" s="144">
        <v>1.25</v>
      </c>
      <c r="AM11156" s="144">
        <v>0</v>
      </c>
      <c r="AN11156" s="144">
        <v>0</v>
      </c>
      <c r="AO11156" s="145">
        <v>0</v>
      </c>
    </row>
    <row r="11157" spans="2:41" ht="14.5" hidden="1" x14ac:dyDescent="0.35">
      <c r="B11157" s="45" t="s">
        <v>3314</v>
      </c>
      <c r="C11157" s="54">
        <v>904909</v>
      </c>
      <c r="D11157" s="54">
        <v>904909</v>
      </c>
      <c r="E11157" s="60" t="s">
        <v>3240</v>
      </c>
      <c r="F11157" s="73">
        <v>1.25</v>
      </c>
      <c r="G11157" s="73">
        <v>0</v>
      </c>
      <c r="H11157" s="73">
        <v>0</v>
      </c>
      <c r="I11157" s="73">
        <v>0</v>
      </c>
      <c r="J11157" s="272" t="s">
        <v>4231</v>
      </c>
      <c r="AL11157" s="144">
        <v>1.25</v>
      </c>
      <c r="AM11157" s="144">
        <v>0</v>
      </c>
      <c r="AN11157" s="144">
        <v>0</v>
      </c>
      <c r="AO11157" s="145">
        <v>0</v>
      </c>
    </row>
    <row r="11158" spans="2:41" ht="14.5" hidden="1" x14ac:dyDescent="0.35">
      <c r="B11158" s="45" t="s">
        <v>3314</v>
      </c>
      <c r="C11158" s="54">
        <v>904945</v>
      </c>
      <c r="D11158" s="54">
        <v>904945</v>
      </c>
      <c r="E11158" s="60" t="s">
        <v>3240</v>
      </c>
      <c r="F11158" s="73">
        <v>1.25</v>
      </c>
      <c r="G11158" s="73">
        <v>0</v>
      </c>
      <c r="H11158" s="73">
        <v>0</v>
      </c>
      <c r="I11158" s="73">
        <v>0</v>
      </c>
      <c r="J11158" s="272" t="s">
        <v>4231</v>
      </c>
      <c r="AL11158" s="144">
        <v>1.25</v>
      </c>
      <c r="AM11158" s="144">
        <v>0</v>
      </c>
      <c r="AN11158" s="144">
        <v>0</v>
      </c>
      <c r="AO11158" s="145">
        <v>0</v>
      </c>
    </row>
    <row r="11159" spans="2:41" ht="14.5" hidden="1" x14ac:dyDescent="0.35">
      <c r="B11159" s="45" t="s">
        <v>3314</v>
      </c>
      <c r="C11159" s="54">
        <v>904961</v>
      </c>
      <c r="D11159" s="54">
        <v>904961</v>
      </c>
      <c r="E11159" s="60" t="s">
        <v>3240</v>
      </c>
      <c r="F11159" s="73">
        <v>1.25</v>
      </c>
      <c r="G11159" s="73">
        <v>0</v>
      </c>
      <c r="H11159" s="73">
        <v>0</v>
      </c>
      <c r="I11159" s="73">
        <v>0</v>
      </c>
      <c r="J11159" s="272" t="s">
        <v>4231</v>
      </c>
      <c r="AL11159" s="144">
        <v>1.25</v>
      </c>
      <c r="AM11159" s="144">
        <v>0</v>
      </c>
      <c r="AN11159" s="144">
        <v>0</v>
      </c>
      <c r="AO11159" s="145">
        <v>0</v>
      </c>
    </row>
    <row r="11160" spans="2:41" ht="14.5" hidden="1" x14ac:dyDescent="0.35">
      <c r="B11160" s="45" t="s">
        <v>3314</v>
      </c>
      <c r="C11160" s="54">
        <v>904989</v>
      </c>
      <c r="D11160" s="54">
        <v>904989</v>
      </c>
      <c r="E11160" s="60" t="s">
        <v>3240</v>
      </c>
      <c r="F11160" s="73">
        <v>1.25</v>
      </c>
      <c r="G11160" s="73">
        <v>0</v>
      </c>
      <c r="H11160" s="73">
        <v>0</v>
      </c>
      <c r="I11160" s="73">
        <v>0</v>
      </c>
      <c r="J11160" s="272" t="s">
        <v>4231</v>
      </c>
      <c r="AL11160" s="144">
        <v>1.25</v>
      </c>
      <c r="AM11160" s="144">
        <v>0</v>
      </c>
      <c r="AN11160" s="144">
        <v>0</v>
      </c>
      <c r="AO11160" s="145">
        <v>0</v>
      </c>
    </row>
    <row r="11161" spans="2:41" ht="14.5" hidden="1" x14ac:dyDescent="0.35">
      <c r="B11161" s="45" t="s">
        <v>3314</v>
      </c>
      <c r="C11161" s="54">
        <v>905195</v>
      </c>
      <c r="D11161" s="54">
        <v>905195</v>
      </c>
      <c r="E11161" s="60" t="s">
        <v>3240</v>
      </c>
      <c r="F11161" s="73">
        <v>1.25</v>
      </c>
      <c r="G11161" s="73">
        <v>0</v>
      </c>
      <c r="H11161" s="73">
        <v>0</v>
      </c>
      <c r="I11161" s="73">
        <v>0</v>
      </c>
      <c r="J11161" s="272" t="s">
        <v>4231</v>
      </c>
      <c r="AL11161" s="144">
        <v>1.25</v>
      </c>
      <c r="AM11161" s="144">
        <v>0</v>
      </c>
      <c r="AN11161" s="144">
        <v>0</v>
      </c>
      <c r="AO11161" s="145">
        <v>0</v>
      </c>
    </row>
    <row r="11162" spans="2:41" ht="14.5" hidden="1" x14ac:dyDescent="0.35">
      <c r="B11162" s="45" t="s">
        <v>3314</v>
      </c>
      <c r="C11162" s="54">
        <v>905271</v>
      </c>
      <c r="D11162" s="54">
        <v>905271</v>
      </c>
      <c r="E11162" s="60" t="s">
        <v>3240</v>
      </c>
      <c r="F11162" s="73">
        <v>1.25</v>
      </c>
      <c r="G11162" s="73">
        <v>0</v>
      </c>
      <c r="H11162" s="73">
        <v>0</v>
      </c>
      <c r="I11162" s="73">
        <v>0</v>
      </c>
      <c r="J11162" s="272" t="s">
        <v>4231</v>
      </c>
      <c r="AL11162" s="144">
        <v>1.25</v>
      </c>
      <c r="AM11162" s="144">
        <v>0</v>
      </c>
      <c r="AN11162" s="144">
        <v>0</v>
      </c>
      <c r="AO11162" s="145">
        <v>0</v>
      </c>
    </row>
    <row r="11163" spans="2:41" ht="14.5" hidden="1" x14ac:dyDescent="0.35">
      <c r="B11163" s="45" t="s">
        <v>3314</v>
      </c>
      <c r="C11163" s="54">
        <v>905448</v>
      </c>
      <c r="D11163" s="54">
        <v>905448</v>
      </c>
      <c r="E11163" s="60" t="s">
        <v>3240</v>
      </c>
      <c r="F11163" s="73">
        <v>1.25</v>
      </c>
      <c r="G11163" s="73">
        <v>0</v>
      </c>
      <c r="H11163" s="73">
        <v>0</v>
      </c>
      <c r="I11163" s="73">
        <v>0</v>
      </c>
      <c r="J11163" s="272" t="s">
        <v>4231</v>
      </c>
      <c r="AL11163" s="144">
        <v>1.25</v>
      </c>
      <c r="AM11163" s="144">
        <v>0</v>
      </c>
      <c r="AN11163" s="144">
        <v>0</v>
      </c>
      <c r="AO11163" s="145">
        <v>0</v>
      </c>
    </row>
    <row r="11164" spans="2:41" ht="14.5" hidden="1" x14ac:dyDescent="0.35">
      <c r="B11164" s="45" t="s">
        <v>3314</v>
      </c>
      <c r="C11164" s="54">
        <v>905456</v>
      </c>
      <c r="D11164" s="54">
        <v>905456</v>
      </c>
      <c r="E11164" s="60" t="s">
        <v>3240</v>
      </c>
      <c r="F11164" s="73">
        <v>1.25</v>
      </c>
      <c r="G11164" s="73">
        <v>0</v>
      </c>
      <c r="H11164" s="73">
        <v>0</v>
      </c>
      <c r="I11164" s="73">
        <v>0</v>
      </c>
      <c r="J11164" s="272" t="s">
        <v>4231</v>
      </c>
      <c r="AL11164" s="144">
        <v>1.25</v>
      </c>
      <c r="AM11164" s="144">
        <v>0</v>
      </c>
      <c r="AN11164" s="144">
        <v>0</v>
      </c>
      <c r="AO11164" s="145">
        <v>0</v>
      </c>
    </row>
    <row r="11165" spans="2:41" ht="14.5" hidden="1" x14ac:dyDescent="0.35">
      <c r="B11165" s="45" t="s">
        <v>3314</v>
      </c>
      <c r="C11165" s="54">
        <v>905525</v>
      </c>
      <c r="D11165" s="54">
        <v>905525</v>
      </c>
      <c r="E11165" s="60" t="s">
        <v>3240</v>
      </c>
      <c r="F11165" s="73">
        <v>1.25</v>
      </c>
      <c r="G11165" s="73">
        <v>0</v>
      </c>
      <c r="H11165" s="73">
        <v>0</v>
      </c>
      <c r="I11165" s="73">
        <v>0</v>
      </c>
      <c r="J11165" s="272" t="s">
        <v>4231</v>
      </c>
      <c r="AL11165" s="144">
        <v>1.25</v>
      </c>
      <c r="AM11165" s="144">
        <v>0</v>
      </c>
      <c r="AN11165" s="144">
        <v>0</v>
      </c>
      <c r="AO11165" s="145">
        <v>0</v>
      </c>
    </row>
    <row r="11166" spans="2:41" ht="14.5" hidden="1" x14ac:dyDescent="0.35">
      <c r="B11166" s="45" t="s">
        <v>3314</v>
      </c>
      <c r="C11166" s="54">
        <v>905556</v>
      </c>
      <c r="D11166" s="54">
        <v>905556</v>
      </c>
      <c r="E11166" s="60" t="s">
        <v>3240</v>
      </c>
      <c r="F11166" s="73">
        <v>1.25</v>
      </c>
      <c r="G11166" s="73">
        <v>0</v>
      </c>
      <c r="H11166" s="73">
        <v>0</v>
      </c>
      <c r="I11166" s="73">
        <v>0</v>
      </c>
      <c r="J11166" s="272" t="s">
        <v>4231</v>
      </c>
      <c r="AL11166" s="144">
        <v>1.25</v>
      </c>
      <c r="AM11166" s="144">
        <v>0</v>
      </c>
      <c r="AN11166" s="144">
        <v>0</v>
      </c>
      <c r="AO11166" s="145">
        <v>0</v>
      </c>
    </row>
    <row r="11167" spans="2:41" ht="14.5" hidden="1" x14ac:dyDescent="0.35">
      <c r="B11167" s="45" t="s">
        <v>3314</v>
      </c>
      <c r="C11167" s="54">
        <v>905558</v>
      </c>
      <c r="D11167" s="54">
        <v>905558</v>
      </c>
      <c r="E11167" s="60" t="s">
        <v>3240</v>
      </c>
      <c r="F11167" s="73">
        <v>1.25</v>
      </c>
      <c r="G11167" s="73">
        <v>0</v>
      </c>
      <c r="H11167" s="73">
        <v>0</v>
      </c>
      <c r="I11167" s="73">
        <v>0</v>
      </c>
      <c r="J11167" s="272" t="s">
        <v>4231</v>
      </c>
      <c r="AL11167" s="144">
        <v>1.25</v>
      </c>
      <c r="AM11167" s="144">
        <v>0</v>
      </c>
      <c r="AN11167" s="144">
        <v>0</v>
      </c>
      <c r="AO11167" s="145">
        <v>0</v>
      </c>
    </row>
    <row r="11168" spans="2:41" ht="14.5" hidden="1" x14ac:dyDescent="0.35">
      <c r="B11168" s="45" t="s">
        <v>3314</v>
      </c>
      <c r="C11168" s="54">
        <v>905659</v>
      </c>
      <c r="D11168" s="54">
        <v>905659</v>
      </c>
      <c r="E11168" s="60" t="s">
        <v>3240</v>
      </c>
      <c r="F11168" s="73">
        <v>1.25</v>
      </c>
      <c r="G11168" s="73">
        <v>0</v>
      </c>
      <c r="H11168" s="73">
        <v>0</v>
      </c>
      <c r="I11168" s="73">
        <v>0</v>
      </c>
      <c r="J11168" s="272" t="s">
        <v>4231</v>
      </c>
      <c r="AL11168" s="144">
        <v>1.25</v>
      </c>
      <c r="AM11168" s="144">
        <v>0</v>
      </c>
      <c r="AN11168" s="144">
        <v>0</v>
      </c>
      <c r="AO11168" s="145">
        <v>0</v>
      </c>
    </row>
    <row r="11169" spans="2:41" ht="14.5" hidden="1" x14ac:dyDescent="0.35">
      <c r="B11169" s="45" t="s">
        <v>3314</v>
      </c>
      <c r="C11169" s="54">
        <v>905752</v>
      </c>
      <c r="D11169" s="54">
        <v>905752</v>
      </c>
      <c r="E11169" s="60" t="s">
        <v>3240</v>
      </c>
      <c r="F11169" s="73">
        <v>1.25</v>
      </c>
      <c r="G11169" s="73">
        <v>0</v>
      </c>
      <c r="H11169" s="73">
        <v>0</v>
      </c>
      <c r="I11169" s="73">
        <v>0</v>
      </c>
      <c r="J11169" s="272" t="s">
        <v>4231</v>
      </c>
      <c r="AL11169" s="144">
        <v>1.25</v>
      </c>
      <c r="AM11169" s="144">
        <v>0</v>
      </c>
      <c r="AN11169" s="144">
        <v>0</v>
      </c>
      <c r="AO11169" s="145">
        <v>0</v>
      </c>
    </row>
    <row r="11170" spans="2:41" ht="14.5" hidden="1" x14ac:dyDescent="0.35">
      <c r="B11170" s="45" t="s">
        <v>3314</v>
      </c>
      <c r="C11170" s="54">
        <v>905926</v>
      </c>
      <c r="D11170" s="54">
        <v>905926</v>
      </c>
      <c r="E11170" s="60" t="s">
        <v>3240</v>
      </c>
      <c r="F11170" s="73">
        <v>1.25</v>
      </c>
      <c r="G11170" s="73">
        <v>0</v>
      </c>
      <c r="H11170" s="73">
        <v>0</v>
      </c>
      <c r="I11170" s="73">
        <v>0</v>
      </c>
      <c r="J11170" s="272" t="s">
        <v>4231</v>
      </c>
      <c r="AL11170" s="144">
        <v>1.25</v>
      </c>
      <c r="AM11170" s="144">
        <v>0</v>
      </c>
      <c r="AN11170" s="144">
        <v>0</v>
      </c>
      <c r="AO11170" s="145">
        <v>0</v>
      </c>
    </row>
    <row r="11171" spans="2:41" ht="14.5" hidden="1" x14ac:dyDescent="0.35">
      <c r="B11171" s="45" t="s">
        <v>3314</v>
      </c>
      <c r="C11171" s="54">
        <v>906232</v>
      </c>
      <c r="D11171" s="54">
        <v>906232</v>
      </c>
      <c r="E11171" s="60" t="s">
        <v>3240</v>
      </c>
      <c r="F11171" s="73">
        <v>1.25</v>
      </c>
      <c r="G11171" s="73">
        <v>0</v>
      </c>
      <c r="H11171" s="73">
        <v>0</v>
      </c>
      <c r="I11171" s="73">
        <v>0</v>
      </c>
      <c r="J11171" s="272" t="s">
        <v>4231</v>
      </c>
      <c r="AL11171" s="144">
        <v>1.25</v>
      </c>
      <c r="AM11171" s="144">
        <v>0</v>
      </c>
      <c r="AN11171" s="144">
        <v>0</v>
      </c>
      <c r="AO11171" s="145">
        <v>0</v>
      </c>
    </row>
    <row r="11172" spans="2:41" ht="14.5" hidden="1" x14ac:dyDescent="0.35">
      <c r="B11172" s="45" t="s">
        <v>3314</v>
      </c>
      <c r="C11172" s="54">
        <v>906325</v>
      </c>
      <c r="D11172" s="54">
        <v>906325</v>
      </c>
      <c r="E11172" s="60" t="s">
        <v>3240</v>
      </c>
      <c r="F11172" s="73">
        <v>1.25</v>
      </c>
      <c r="G11172" s="73">
        <v>0</v>
      </c>
      <c r="H11172" s="73">
        <v>0</v>
      </c>
      <c r="I11172" s="73">
        <v>0</v>
      </c>
      <c r="J11172" s="272" t="s">
        <v>4231</v>
      </c>
      <c r="AL11172" s="144">
        <v>1.25</v>
      </c>
      <c r="AM11172" s="144">
        <v>0</v>
      </c>
      <c r="AN11172" s="144">
        <v>0</v>
      </c>
      <c r="AO11172" s="145">
        <v>0</v>
      </c>
    </row>
    <row r="11173" spans="2:41" ht="14.5" hidden="1" x14ac:dyDescent="0.35">
      <c r="B11173" s="45" t="s">
        <v>3314</v>
      </c>
      <c r="C11173" s="54">
        <v>906454</v>
      </c>
      <c r="D11173" s="54">
        <v>906454</v>
      </c>
      <c r="E11173" s="60" t="s">
        <v>3240</v>
      </c>
      <c r="F11173" s="73">
        <v>1.25</v>
      </c>
      <c r="G11173" s="73">
        <v>0</v>
      </c>
      <c r="H11173" s="73">
        <v>0</v>
      </c>
      <c r="I11173" s="73">
        <v>0</v>
      </c>
      <c r="J11173" s="272" t="s">
        <v>4231</v>
      </c>
      <c r="AL11173" s="144">
        <v>1.25</v>
      </c>
      <c r="AM11173" s="144">
        <v>0</v>
      </c>
      <c r="AN11173" s="144">
        <v>0</v>
      </c>
      <c r="AO11173" s="145">
        <v>0</v>
      </c>
    </row>
    <row r="11174" spans="2:41" ht="14.5" hidden="1" x14ac:dyDescent="0.35">
      <c r="B11174" s="45" t="s">
        <v>3314</v>
      </c>
      <c r="C11174" s="54">
        <v>906573</v>
      </c>
      <c r="D11174" s="54">
        <v>906573</v>
      </c>
      <c r="E11174" s="60" t="s">
        <v>3240</v>
      </c>
      <c r="F11174" s="73">
        <v>1.25</v>
      </c>
      <c r="G11174" s="73">
        <v>0</v>
      </c>
      <c r="H11174" s="73">
        <v>0</v>
      </c>
      <c r="I11174" s="73">
        <v>0</v>
      </c>
      <c r="J11174" s="272" t="s">
        <v>4231</v>
      </c>
      <c r="AL11174" s="144">
        <v>1.25</v>
      </c>
      <c r="AM11174" s="144">
        <v>0</v>
      </c>
      <c r="AN11174" s="144">
        <v>0</v>
      </c>
      <c r="AO11174" s="145">
        <v>0</v>
      </c>
    </row>
    <row r="11175" spans="2:41" ht="14.5" hidden="1" x14ac:dyDescent="0.35">
      <c r="B11175" s="45" t="s">
        <v>3314</v>
      </c>
      <c r="C11175" s="54">
        <v>906622</v>
      </c>
      <c r="D11175" s="54">
        <v>906622</v>
      </c>
      <c r="E11175" s="60" t="s">
        <v>3240</v>
      </c>
      <c r="F11175" s="73">
        <v>1.25</v>
      </c>
      <c r="G11175" s="73">
        <v>0</v>
      </c>
      <c r="H11175" s="73">
        <v>0</v>
      </c>
      <c r="I11175" s="73">
        <v>0</v>
      </c>
      <c r="J11175" s="272" t="s">
        <v>4231</v>
      </c>
      <c r="AL11175" s="144">
        <v>1.25</v>
      </c>
      <c r="AM11175" s="144">
        <v>0</v>
      </c>
      <c r="AN11175" s="144">
        <v>0</v>
      </c>
      <c r="AO11175" s="145">
        <v>0</v>
      </c>
    </row>
    <row r="11176" spans="2:41" ht="14.5" hidden="1" x14ac:dyDescent="0.35">
      <c r="B11176" s="45" t="s">
        <v>3314</v>
      </c>
      <c r="C11176" s="54">
        <v>906838</v>
      </c>
      <c r="D11176" s="54">
        <v>906838</v>
      </c>
      <c r="E11176" s="60" t="s">
        <v>3240</v>
      </c>
      <c r="F11176" s="73">
        <v>1.25</v>
      </c>
      <c r="G11176" s="73">
        <v>0</v>
      </c>
      <c r="H11176" s="73">
        <v>0</v>
      </c>
      <c r="I11176" s="73">
        <v>0</v>
      </c>
      <c r="J11176" s="272" t="s">
        <v>4231</v>
      </c>
      <c r="AL11176" s="144">
        <v>1.25</v>
      </c>
      <c r="AM11176" s="144">
        <v>0</v>
      </c>
      <c r="AN11176" s="144">
        <v>0</v>
      </c>
      <c r="AO11176" s="145">
        <v>0</v>
      </c>
    </row>
    <row r="11177" spans="2:41" ht="14.5" hidden="1" x14ac:dyDescent="0.35">
      <c r="B11177" s="45" t="s">
        <v>3314</v>
      </c>
      <c r="C11177" s="54">
        <v>906848</v>
      </c>
      <c r="D11177" s="54">
        <v>906848</v>
      </c>
      <c r="E11177" s="60" t="s">
        <v>3240</v>
      </c>
      <c r="F11177" s="73">
        <v>1.25</v>
      </c>
      <c r="G11177" s="73">
        <v>0</v>
      </c>
      <c r="H11177" s="73">
        <v>0</v>
      </c>
      <c r="I11177" s="73">
        <v>0</v>
      </c>
      <c r="J11177" s="272" t="s">
        <v>4231</v>
      </c>
      <c r="AL11177" s="144">
        <v>1.25</v>
      </c>
      <c r="AM11177" s="144">
        <v>0</v>
      </c>
      <c r="AN11177" s="144">
        <v>0</v>
      </c>
      <c r="AO11177" s="145">
        <v>0</v>
      </c>
    </row>
    <row r="11178" spans="2:41" ht="14.5" hidden="1" x14ac:dyDescent="0.35">
      <c r="B11178" s="45" t="s">
        <v>3314</v>
      </c>
      <c r="C11178" s="54">
        <v>907161</v>
      </c>
      <c r="D11178" s="54">
        <v>907161</v>
      </c>
      <c r="E11178" s="60" t="s">
        <v>3240</v>
      </c>
      <c r="F11178" s="73">
        <v>1.25</v>
      </c>
      <c r="G11178" s="73">
        <v>0</v>
      </c>
      <c r="H11178" s="73">
        <v>0</v>
      </c>
      <c r="I11178" s="73">
        <v>0</v>
      </c>
      <c r="J11178" s="272" t="s">
        <v>4231</v>
      </c>
      <c r="AL11178" s="144">
        <v>1.25</v>
      </c>
      <c r="AM11178" s="144">
        <v>0</v>
      </c>
      <c r="AN11178" s="144">
        <v>0</v>
      </c>
      <c r="AO11178" s="145">
        <v>0</v>
      </c>
    </row>
    <row r="11179" spans="2:41" ht="14.5" hidden="1" x14ac:dyDescent="0.35">
      <c r="B11179" s="45" t="s">
        <v>3314</v>
      </c>
      <c r="C11179" s="54">
        <v>907174</v>
      </c>
      <c r="D11179" s="54">
        <v>907174</v>
      </c>
      <c r="E11179" s="60" t="s">
        <v>3240</v>
      </c>
      <c r="F11179" s="73">
        <v>1.25</v>
      </c>
      <c r="G11179" s="73">
        <v>0</v>
      </c>
      <c r="H11179" s="73">
        <v>0</v>
      </c>
      <c r="I11179" s="73">
        <v>0</v>
      </c>
      <c r="J11179" s="272" t="s">
        <v>4231</v>
      </c>
      <c r="AL11179" s="144">
        <v>1.25</v>
      </c>
      <c r="AM11179" s="144">
        <v>0</v>
      </c>
      <c r="AN11179" s="144">
        <v>0</v>
      </c>
      <c r="AO11179" s="145">
        <v>0</v>
      </c>
    </row>
    <row r="11180" spans="2:41" ht="14.5" hidden="1" x14ac:dyDescent="0.35">
      <c r="B11180" s="45" t="s">
        <v>3314</v>
      </c>
      <c r="C11180" s="54">
        <v>907194</v>
      </c>
      <c r="D11180" s="54">
        <v>907199</v>
      </c>
      <c r="E11180" s="60" t="s">
        <v>3240</v>
      </c>
      <c r="F11180" s="73">
        <v>1.25</v>
      </c>
      <c r="G11180" s="73">
        <v>0</v>
      </c>
      <c r="H11180" s="73">
        <v>0</v>
      </c>
      <c r="I11180" s="73">
        <v>0</v>
      </c>
      <c r="J11180" s="272" t="s">
        <v>4231</v>
      </c>
      <c r="AL11180" s="144">
        <v>1.25</v>
      </c>
      <c r="AM11180" s="144">
        <v>0</v>
      </c>
      <c r="AN11180" s="144">
        <v>0</v>
      </c>
      <c r="AO11180" s="145">
        <v>0</v>
      </c>
    </row>
    <row r="11181" spans="2:41" ht="14.5" hidden="1" x14ac:dyDescent="0.35">
      <c r="B11181" s="45" t="s">
        <v>3314</v>
      </c>
      <c r="C11181" s="54">
        <v>907250</v>
      </c>
      <c r="D11181" s="54">
        <v>907251</v>
      </c>
      <c r="E11181" s="60" t="s">
        <v>3240</v>
      </c>
      <c r="F11181" s="73">
        <v>1.25</v>
      </c>
      <c r="G11181" s="73">
        <v>0</v>
      </c>
      <c r="H11181" s="73">
        <v>0</v>
      </c>
      <c r="I11181" s="73">
        <v>0</v>
      </c>
      <c r="J11181" s="272" t="s">
        <v>4231</v>
      </c>
      <c r="AL11181" s="144">
        <v>1.25</v>
      </c>
      <c r="AM11181" s="144">
        <v>0</v>
      </c>
      <c r="AN11181" s="144">
        <v>0</v>
      </c>
      <c r="AO11181" s="145">
        <v>0</v>
      </c>
    </row>
    <row r="11182" spans="2:41" ht="14.5" hidden="1" x14ac:dyDescent="0.35">
      <c r="B11182" s="45" t="s">
        <v>3314</v>
      </c>
      <c r="C11182" s="54">
        <v>907255</v>
      </c>
      <c r="D11182" s="54">
        <v>907256</v>
      </c>
      <c r="E11182" s="60" t="s">
        <v>3240</v>
      </c>
      <c r="F11182" s="73">
        <v>1.25</v>
      </c>
      <c r="G11182" s="73">
        <v>0</v>
      </c>
      <c r="H11182" s="73">
        <v>0</v>
      </c>
      <c r="I11182" s="73">
        <v>0</v>
      </c>
      <c r="J11182" s="272" t="s">
        <v>4231</v>
      </c>
      <c r="AL11182" s="144">
        <v>1.25</v>
      </c>
      <c r="AM11182" s="144">
        <v>0</v>
      </c>
      <c r="AN11182" s="144">
        <v>0</v>
      </c>
      <c r="AO11182" s="145">
        <v>0</v>
      </c>
    </row>
    <row r="11183" spans="2:41" ht="14.5" hidden="1" x14ac:dyDescent="0.35">
      <c r="B11183" s="45" t="s">
        <v>3314</v>
      </c>
      <c r="C11183" s="54">
        <v>907259</v>
      </c>
      <c r="D11183" s="54">
        <v>907259</v>
      </c>
      <c r="E11183" s="60" t="s">
        <v>3240</v>
      </c>
      <c r="F11183" s="73">
        <v>1.25</v>
      </c>
      <c r="G11183" s="73">
        <v>0</v>
      </c>
      <c r="H11183" s="73">
        <v>0</v>
      </c>
      <c r="I11183" s="73">
        <v>0</v>
      </c>
      <c r="J11183" s="272" t="s">
        <v>4231</v>
      </c>
      <c r="AL11183" s="144">
        <v>1.25</v>
      </c>
      <c r="AM11183" s="144">
        <v>0</v>
      </c>
      <c r="AN11183" s="144">
        <v>0</v>
      </c>
      <c r="AO11183" s="145">
        <v>0</v>
      </c>
    </row>
    <row r="11184" spans="2:41" ht="14.5" hidden="1" x14ac:dyDescent="0.35">
      <c r="B11184" s="45" t="s">
        <v>3314</v>
      </c>
      <c r="C11184" s="54">
        <v>907470</v>
      </c>
      <c r="D11184" s="54">
        <v>907471</v>
      </c>
      <c r="E11184" s="60" t="s">
        <v>3240</v>
      </c>
      <c r="F11184" s="73">
        <v>1.25</v>
      </c>
      <c r="G11184" s="73">
        <v>0</v>
      </c>
      <c r="H11184" s="73">
        <v>0</v>
      </c>
      <c r="I11184" s="73">
        <v>0</v>
      </c>
      <c r="J11184" s="272" t="s">
        <v>4231</v>
      </c>
      <c r="AL11184" s="144">
        <v>1.25</v>
      </c>
      <c r="AM11184" s="144">
        <v>0</v>
      </c>
      <c r="AN11184" s="144">
        <v>0</v>
      </c>
      <c r="AO11184" s="145">
        <v>0</v>
      </c>
    </row>
    <row r="11185" spans="2:41" ht="14.5" hidden="1" x14ac:dyDescent="0.35">
      <c r="B11185" s="45" t="s">
        <v>3314</v>
      </c>
      <c r="C11185" s="54">
        <v>907473</v>
      </c>
      <c r="D11185" s="54">
        <v>907475</v>
      </c>
      <c r="E11185" s="60" t="s">
        <v>3240</v>
      </c>
      <c r="F11185" s="73">
        <v>1.25</v>
      </c>
      <c r="G11185" s="73">
        <v>0</v>
      </c>
      <c r="H11185" s="73">
        <v>0</v>
      </c>
      <c r="I11185" s="73">
        <v>0</v>
      </c>
      <c r="J11185" s="272" t="s">
        <v>4231</v>
      </c>
      <c r="AL11185" s="144">
        <v>1.25</v>
      </c>
      <c r="AM11185" s="144">
        <v>0</v>
      </c>
      <c r="AN11185" s="144">
        <v>0</v>
      </c>
      <c r="AO11185" s="145">
        <v>0</v>
      </c>
    </row>
    <row r="11186" spans="2:41" ht="14.5" hidden="1" x14ac:dyDescent="0.35">
      <c r="B11186" s="45" t="s">
        <v>3314</v>
      </c>
      <c r="C11186" s="54">
        <v>907477</v>
      </c>
      <c r="D11186" s="54">
        <v>907478</v>
      </c>
      <c r="E11186" s="60" t="s">
        <v>3240</v>
      </c>
      <c r="F11186" s="73">
        <v>1.25</v>
      </c>
      <c r="G11186" s="73">
        <v>0</v>
      </c>
      <c r="H11186" s="73">
        <v>0</v>
      </c>
      <c r="I11186" s="73">
        <v>0</v>
      </c>
      <c r="J11186" s="272" t="s">
        <v>4231</v>
      </c>
      <c r="AL11186" s="144">
        <v>1.25</v>
      </c>
      <c r="AM11186" s="144">
        <v>0</v>
      </c>
      <c r="AN11186" s="144">
        <v>0</v>
      </c>
      <c r="AO11186" s="145">
        <v>0</v>
      </c>
    </row>
    <row r="11187" spans="2:41" ht="14.5" hidden="1" x14ac:dyDescent="0.35">
      <c r="B11187" s="45" t="s">
        <v>3314</v>
      </c>
      <c r="C11187" s="54">
        <v>907587</v>
      </c>
      <c r="D11187" s="54">
        <v>907587</v>
      </c>
      <c r="E11187" s="60" t="s">
        <v>3240</v>
      </c>
      <c r="F11187" s="73">
        <v>1.25</v>
      </c>
      <c r="G11187" s="73">
        <v>0</v>
      </c>
      <c r="H11187" s="73">
        <v>0</v>
      </c>
      <c r="I11187" s="73">
        <v>0</v>
      </c>
      <c r="J11187" s="272" t="s">
        <v>4231</v>
      </c>
      <c r="AL11187" s="144">
        <v>1.25</v>
      </c>
      <c r="AM11187" s="144">
        <v>0</v>
      </c>
      <c r="AN11187" s="144">
        <v>0</v>
      </c>
      <c r="AO11187" s="145">
        <v>0</v>
      </c>
    </row>
    <row r="11188" spans="2:41" ht="14.5" hidden="1" x14ac:dyDescent="0.35">
      <c r="B11188" s="45" t="s">
        <v>3314</v>
      </c>
      <c r="C11188" s="54">
        <v>907686</v>
      </c>
      <c r="D11188" s="54">
        <v>907686</v>
      </c>
      <c r="E11188" s="60" t="s">
        <v>3240</v>
      </c>
      <c r="F11188" s="73">
        <v>1.25</v>
      </c>
      <c r="G11188" s="73">
        <v>0</v>
      </c>
      <c r="H11188" s="73">
        <v>0</v>
      </c>
      <c r="I11188" s="73">
        <v>0</v>
      </c>
      <c r="J11188" s="272" t="s">
        <v>4231</v>
      </c>
      <c r="AL11188" s="144">
        <v>1.25</v>
      </c>
      <c r="AM11188" s="144">
        <v>0</v>
      </c>
      <c r="AN11188" s="144">
        <v>0</v>
      </c>
      <c r="AO11188" s="145">
        <v>0</v>
      </c>
    </row>
    <row r="11189" spans="2:41" ht="14.5" hidden="1" x14ac:dyDescent="0.35">
      <c r="B11189" s="45" t="s">
        <v>3314</v>
      </c>
      <c r="C11189" s="54">
        <v>907689</v>
      </c>
      <c r="D11189" s="54">
        <v>907689</v>
      </c>
      <c r="E11189" s="60" t="s">
        <v>3240</v>
      </c>
      <c r="F11189" s="73">
        <v>1.25</v>
      </c>
      <c r="G11189" s="73">
        <v>0</v>
      </c>
      <c r="H11189" s="73">
        <v>0</v>
      </c>
      <c r="I11189" s="73">
        <v>0</v>
      </c>
      <c r="J11189" s="272" t="s">
        <v>4231</v>
      </c>
      <c r="AL11189" s="144">
        <v>1.25</v>
      </c>
      <c r="AM11189" s="144">
        <v>0</v>
      </c>
      <c r="AN11189" s="144">
        <v>0</v>
      </c>
      <c r="AO11189" s="145">
        <v>0</v>
      </c>
    </row>
    <row r="11190" spans="2:41" ht="14.5" hidden="1" x14ac:dyDescent="0.35">
      <c r="B11190" s="45" t="s">
        <v>3314</v>
      </c>
      <c r="C11190" s="54">
        <v>907701</v>
      </c>
      <c r="D11190" s="54">
        <v>907702</v>
      </c>
      <c r="E11190" s="60" t="s">
        <v>3240</v>
      </c>
      <c r="F11190" s="73">
        <v>1.25</v>
      </c>
      <c r="G11190" s="73">
        <v>0</v>
      </c>
      <c r="H11190" s="73">
        <v>0</v>
      </c>
      <c r="I11190" s="73">
        <v>0</v>
      </c>
      <c r="J11190" s="272" t="s">
        <v>4231</v>
      </c>
      <c r="AL11190" s="144">
        <v>1.25</v>
      </c>
      <c r="AM11190" s="144">
        <v>0</v>
      </c>
      <c r="AN11190" s="144">
        <v>0</v>
      </c>
      <c r="AO11190" s="145">
        <v>0</v>
      </c>
    </row>
    <row r="11191" spans="2:41" ht="14.5" hidden="1" x14ac:dyDescent="0.35">
      <c r="B11191" s="45" t="s">
        <v>3314</v>
      </c>
      <c r="C11191" s="54">
        <v>907704</v>
      </c>
      <c r="D11191" s="54">
        <v>907705</v>
      </c>
      <c r="E11191" s="60" t="s">
        <v>3240</v>
      </c>
      <c r="F11191" s="73">
        <v>1.25</v>
      </c>
      <c r="G11191" s="73">
        <v>0</v>
      </c>
      <c r="H11191" s="73">
        <v>0</v>
      </c>
      <c r="I11191" s="73">
        <v>0</v>
      </c>
      <c r="J11191" s="272" t="s">
        <v>4231</v>
      </c>
      <c r="AL11191" s="144">
        <v>1.25</v>
      </c>
      <c r="AM11191" s="144">
        <v>0</v>
      </c>
      <c r="AN11191" s="144">
        <v>0</v>
      </c>
      <c r="AO11191" s="145">
        <v>0</v>
      </c>
    </row>
    <row r="11192" spans="2:41" ht="14.5" hidden="1" x14ac:dyDescent="0.35">
      <c r="B11192" s="45" t="s">
        <v>3314</v>
      </c>
      <c r="C11192" s="54">
        <v>907708</v>
      </c>
      <c r="D11192" s="54">
        <v>907709</v>
      </c>
      <c r="E11192" s="60" t="s">
        <v>3240</v>
      </c>
      <c r="F11192" s="73">
        <v>1.25</v>
      </c>
      <c r="G11192" s="73">
        <v>0</v>
      </c>
      <c r="H11192" s="73">
        <v>0</v>
      </c>
      <c r="I11192" s="73">
        <v>0</v>
      </c>
      <c r="J11192" s="272" t="s">
        <v>4231</v>
      </c>
      <c r="AL11192" s="144">
        <v>1.25</v>
      </c>
      <c r="AM11192" s="144">
        <v>0</v>
      </c>
      <c r="AN11192" s="144">
        <v>0</v>
      </c>
      <c r="AO11192" s="145">
        <v>0</v>
      </c>
    </row>
    <row r="11193" spans="2:41" ht="14.5" hidden="1" x14ac:dyDescent="0.35">
      <c r="B11193" s="45" t="s">
        <v>3314</v>
      </c>
      <c r="C11193" s="54">
        <v>907725</v>
      </c>
      <c r="D11193" s="54">
        <v>907725</v>
      </c>
      <c r="E11193" s="60" t="s">
        <v>3240</v>
      </c>
      <c r="F11193" s="73">
        <v>1.25</v>
      </c>
      <c r="G11193" s="73">
        <v>0</v>
      </c>
      <c r="H11193" s="73">
        <v>0</v>
      </c>
      <c r="I11193" s="73">
        <v>0</v>
      </c>
      <c r="J11193" s="272" t="s">
        <v>4231</v>
      </c>
      <c r="AL11193" s="144">
        <v>1.25</v>
      </c>
      <c r="AM11193" s="144">
        <v>0</v>
      </c>
      <c r="AN11193" s="144">
        <v>0</v>
      </c>
      <c r="AO11193" s="145">
        <v>0</v>
      </c>
    </row>
    <row r="11194" spans="2:41" ht="14.5" hidden="1" x14ac:dyDescent="0.35">
      <c r="B11194" s="45" t="s">
        <v>3314</v>
      </c>
      <c r="C11194" s="54">
        <v>907871</v>
      </c>
      <c r="D11194" s="54">
        <v>907871</v>
      </c>
      <c r="E11194" s="60" t="s">
        <v>3240</v>
      </c>
      <c r="F11194" s="73">
        <v>1.25</v>
      </c>
      <c r="G11194" s="73">
        <v>0</v>
      </c>
      <c r="H11194" s="73">
        <v>0</v>
      </c>
      <c r="I11194" s="73">
        <v>0</v>
      </c>
      <c r="J11194" s="272" t="s">
        <v>4231</v>
      </c>
      <c r="AL11194" s="144">
        <v>1.25</v>
      </c>
      <c r="AM11194" s="144">
        <v>0</v>
      </c>
      <c r="AN11194" s="144">
        <v>0</v>
      </c>
      <c r="AO11194" s="145">
        <v>0</v>
      </c>
    </row>
    <row r="11195" spans="2:41" ht="14.5" hidden="1" x14ac:dyDescent="0.35">
      <c r="B11195" s="45" t="s">
        <v>3314</v>
      </c>
      <c r="C11195" s="54">
        <v>908130</v>
      </c>
      <c r="D11195" s="54">
        <v>908134</v>
      </c>
      <c r="E11195" s="60" t="s">
        <v>3240</v>
      </c>
      <c r="F11195" s="73">
        <v>1.25</v>
      </c>
      <c r="G11195" s="73">
        <v>0</v>
      </c>
      <c r="H11195" s="73">
        <v>0</v>
      </c>
      <c r="I11195" s="73">
        <v>0</v>
      </c>
      <c r="J11195" s="272" t="s">
        <v>4231</v>
      </c>
      <c r="AL11195" s="144">
        <v>1.25</v>
      </c>
      <c r="AM11195" s="144">
        <v>0</v>
      </c>
      <c r="AN11195" s="144">
        <v>0</v>
      </c>
      <c r="AO11195" s="145">
        <v>0</v>
      </c>
    </row>
    <row r="11196" spans="2:41" ht="14.5" hidden="1" x14ac:dyDescent="0.35">
      <c r="B11196" s="45" t="s">
        <v>3314</v>
      </c>
      <c r="C11196" s="54">
        <v>908241</v>
      </c>
      <c r="D11196" s="54">
        <v>908241</v>
      </c>
      <c r="E11196" s="60" t="s">
        <v>3240</v>
      </c>
      <c r="F11196" s="73">
        <v>1.25</v>
      </c>
      <c r="G11196" s="73">
        <v>0</v>
      </c>
      <c r="H11196" s="73">
        <v>0</v>
      </c>
      <c r="I11196" s="73">
        <v>0</v>
      </c>
      <c r="J11196" s="272" t="s">
        <v>4231</v>
      </c>
      <c r="AL11196" s="144">
        <v>1.25</v>
      </c>
      <c r="AM11196" s="144">
        <v>0</v>
      </c>
      <c r="AN11196" s="144">
        <v>0</v>
      </c>
      <c r="AO11196" s="145">
        <v>0</v>
      </c>
    </row>
    <row r="11197" spans="2:41" ht="14.5" hidden="1" x14ac:dyDescent="0.35">
      <c r="B11197" s="45" t="s">
        <v>3314</v>
      </c>
      <c r="C11197" s="54">
        <v>908244</v>
      </c>
      <c r="D11197" s="54">
        <v>908244</v>
      </c>
      <c r="E11197" s="60" t="s">
        <v>3240</v>
      </c>
      <c r="F11197" s="73">
        <v>1.25</v>
      </c>
      <c r="G11197" s="73">
        <v>0</v>
      </c>
      <c r="H11197" s="73">
        <v>0</v>
      </c>
      <c r="I11197" s="73">
        <v>0</v>
      </c>
      <c r="J11197" s="272" t="s">
        <v>4231</v>
      </c>
      <c r="AL11197" s="144">
        <v>1.25</v>
      </c>
      <c r="AM11197" s="144">
        <v>0</v>
      </c>
      <c r="AN11197" s="144">
        <v>0</v>
      </c>
      <c r="AO11197" s="145">
        <v>0</v>
      </c>
    </row>
    <row r="11198" spans="2:41" ht="14.5" hidden="1" x14ac:dyDescent="0.35">
      <c r="B11198" s="45" t="s">
        <v>3314</v>
      </c>
      <c r="C11198" s="54">
        <v>908246</v>
      </c>
      <c r="D11198" s="54">
        <v>908246</v>
      </c>
      <c r="E11198" s="60" t="s">
        <v>3240</v>
      </c>
      <c r="F11198" s="73">
        <v>1.25</v>
      </c>
      <c r="G11198" s="73">
        <v>0</v>
      </c>
      <c r="H11198" s="73">
        <v>0</v>
      </c>
      <c r="I11198" s="73">
        <v>0</v>
      </c>
      <c r="J11198" s="272" t="s">
        <v>4231</v>
      </c>
      <c r="AL11198" s="144">
        <v>1.25</v>
      </c>
      <c r="AM11198" s="144">
        <v>0</v>
      </c>
      <c r="AN11198" s="144">
        <v>0</v>
      </c>
      <c r="AO11198" s="145">
        <v>0</v>
      </c>
    </row>
    <row r="11199" spans="2:41" ht="14.5" hidden="1" x14ac:dyDescent="0.35">
      <c r="B11199" s="45" t="s">
        <v>3314</v>
      </c>
      <c r="C11199" s="54">
        <v>908249</v>
      </c>
      <c r="D11199" s="54">
        <v>908249</v>
      </c>
      <c r="E11199" s="60" t="s">
        <v>3240</v>
      </c>
      <c r="F11199" s="73">
        <v>1.25</v>
      </c>
      <c r="G11199" s="73">
        <v>0</v>
      </c>
      <c r="H11199" s="73">
        <v>0</v>
      </c>
      <c r="I11199" s="73">
        <v>0</v>
      </c>
      <c r="J11199" s="272" t="s">
        <v>4231</v>
      </c>
      <c r="AL11199" s="144">
        <v>1.25</v>
      </c>
      <c r="AM11199" s="144">
        <v>0</v>
      </c>
      <c r="AN11199" s="144">
        <v>0</v>
      </c>
      <c r="AO11199" s="145">
        <v>0</v>
      </c>
    </row>
    <row r="11200" spans="2:41" ht="14.5" hidden="1" x14ac:dyDescent="0.35">
      <c r="B11200" s="45" t="s">
        <v>3314</v>
      </c>
      <c r="C11200" s="54">
        <v>908351</v>
      </c>
      <c r="D11200" s="54">
        <v>908352</v>
      </c>
      <c r="E11200" s="60" t="s">
        <v>3240</v>
      </c>
      <c r="F11200" s="73">
        <v>1.25</v>
      </c>
      <c r="G11200" s="73">
        <v>0</v>
      </c>
      <c r="H11200" s="73">
        <v>0</v>
      </c>
      <c r="I11200" s="73">
        <v>0</v>
      </c>
      <c r="J11200" s="272" t="s">
        <v>4231</v>
      </c>
      <c r="AL11200" s="144">
        <v>1.25</v>
      </c>
      <c r="AM11200" s="144">
        <v>0</v>
      </c>
      <c r="AN11200" s="144">
        <v>0</v>
      </c>
      <c r="AO11200" s="145">
        <v>0</v>
      </c>
    </row>
    <row r="11201" spans="2:41" ht="14.5" hidden="1" x14ac:dyDescent="0.35">
      <c r="B11201" s="45" t="s">
        <v>3314</v>
      </c>
      <c r="C11201" s="54">
        <v>908354</v>
      </c>
      <c r="D11201" s="54">
        <v>908354</v>
      </c>
      <c r="E11201" s="60" t="s">
        <v>3240</v>
      </c>
      <c r="F11201" s="73">
        <v>1.25</v>
      </c>
      <c r="G11201" s="73">
        <v>0</v>
      </c>
      <c r="H11201" s="73">
        <v>0</v>
      </c>
      <c r="I11201" s="73">
        <v>0</v>
      </c>
      <c r="J11201" s="272" t="s">
        <v>4231</v>
      </c>
      <c r="AL11201" s="144">
        <v>1.25</v>
      </c>
      <c r="AM11201" s="144">
        <v>0</v>
      </c>
      <c r="AN11201" s="144">
        <v>0</v>
      </c>
      <c r="AO11201" s="145">
        <v>0</v>
      </c>
    </row>
    <row r="11202" spans="2:41" ht="14.5" hidden="1" x14ac:dyDescent="0.35">
      <c r="B11202" s="45" t="s">
        <v>3314</v>
      </c>
      <c r="C11202" s="54">
        <v>908431</v>
      </c>
      <c r="D11202" s="54">
        <v>908437</v>
      </c>
      <c r="E11202" s="60" t="s">
        <v>3240</v>
      </c>
      <c r="F11202" s="73">
        <v>1.25</v>
      </c>
      <c r="G11202" s="73">
        <v>0</v>
      </c>
      <c r="H11202" s="73">
        <v>0</v>
      </c>
      <c r="I11202" s="73">
        <v>0</v>
      </c>
      <c r="J11202" s="272" t="s">
        <v>4231</v>
      </c>
      <c r="AL11202" s="144">
        <v>1.25</v>
      </c>
      <c r="AM11202" s="144">
        <v>0</v>
      </c>
      <c r="AN11202" s="144">
        <v>0</v>
      </c>
      <c r="AO11202" s="145">
        <v>0</v>
      </c>
    </row>
    <row r="11203" spans="2:41" ht="14.5" hidden="1" x14ac:dyDescent="0.35">
      <c r="B11203" s="45" t="s">
        <v>3314</v>
      </c>
      <c r="C11203" s="54">
        <v>908521</v>
      </c>
      <c r="D11203" s="54">
        <v>908521</v>
      </c>
      <c r="E11203" s="60" t="s">
        <v>3240</v>
      </c>
      <c r="F11203" s="73">
        <v>1.25</v>
      </c>
      <c r="G11203" s="73">
        <v>0</v>
      </c>
      <c r="H11203" s="73">
        <v>0</v>
      </c>
      <c r="I11203" s="73">
        <v>0</v>
      </c>
      <c r="J11203" s="272" t="s">
        <v>4231</v>
      </c>
      <c r="AL11203" s="144">
        <v>1.25</v>
      </c>
      <c r="AM11203" s="144">
        <v>0</v>
      </c>
      <c r="AN11203" s="144">
        <v>0</v>
      </c>
      <c r="AO11203" s="145">
        <v>0</v>
      </c>
    </row>
    <row r="11204" spans="2:41" ht="14.5" hidden="1" x14ac:dyDescent="0.35">
      <c r="B11204" s="45" t="s">
        <v>3314</v>
      </c>
      <c r="C11204" s="54">
        <v>908717</v>
      </c>
      <c r="D11204" s="54">
        <v>908717</v>
      </c>
      <c r="E11204" s="60" t="s">
        <v>3240</v>
      </c>
      <c r="F11204" s="73">
        <v>1.25</v>
      </c>
      <c r="G11204" s="73">
        <v>0</v>
      </c>
      <c r="H11204" s="73">
        <v>0</v>
      </c>
      <c r="I11204" s="73">
        <v>0</v>
      </c>
      <c r="J11204" s="272" t="s">
        <v>4231</v>
      </c>
      <c r="AL11204" s="144">
        <v>1.25</v>
      </c>
      <c r="AM11204" s="144">
        <v>0</v>
      </c>
      <c r="AN11204" s="144">
        <v>0</v>
      </c>
      <c r="AO11204" s="145">
        <v>0</v>
      </c>
    </row>
    <row r="11205" spans="2:41" ht="14.5" hidden="1" x14ac:dyDescent="0.35">
      <c r="B11205" s="45" t="s">
        <v>3314</v>
      </c>
      <c r="C11205" s="54">
        <v>908757</v>
      </c>
      <c r="D11205" s="54">
        <v>908757</v>
      </c>
      <c r="E11205" s="60" t="s">
        <v>3240</v>
      </c>
      <c r="F11205" s="73">
        <v>1.25</v>
      </c>
      <c r="G11205" s="73">
        <v>0</v>
      </c>
      <c r="H11205" s="73">
        <v>0</v>
      </c>
      <c r="I11205" s="73">
        <v>0</v>
      </c>
      <c r="J11205" s="272" t="s">
        <v>4231</v>
      </c>
      <c r="AL11205" s="144">
        <v>1.25</v>
      </c>
      <c r="AM11205" s="144">
        <v>0</v>
      </c>
      <c r="AN11205" s="144">
        <v>0</v>
      </c>
      <c r="AO11205" s="145">
        <v>0</v>
      </c>
    </row>
    <row r="11206" spans="2:41" ht="14.5" hidden="1" x14ac:dyDescent="0.35">
      <c r="B11206" s="45" t="s">
        <v>3314</v>
      </c>
      <c r="C11206" s="54">
        <v>908939</v>
      </c>
      <c r="D11206" s="54">
        <v>908939</v>
      </c>
      <c r="E11206" s="60" t="s">
        <v>3240</v>
      </c>
      <c r="F11206" s="73">
        <v>1.25</v>
      </c>
      <c r="G11206" s="73">
        <v>0</v>
      </c>
      <c r="H11206" s="73">
        <v>0</v>
      </c>
      <c r="I11206" s="73">
        <v>0</v>
      </c>
      <c r="J11206" s="272" t="s">
        <v>4231</v>
      </c>
      <c r="AL11206" s="144">
        <v>1.25</v>
      </c>
      <c r="AM11206" s="144">
        <v>0</v>
      </c>
      <c r="AN11206" s="144">
        <v>0</v>
      </c>
      <c r="AO11206" s="145">
        <v>0</v>
      </c>
    </row>
    <row r="11207" spans="2:41" ht="14.5" hidden="1" x14ac:dyDescent="0.35">
      <c r="B11207" s="45" t="s">
        <v>3314</v>
      </c>
      <c r="C11207" s="54">
        <v>909024</v>
      </c>
      <c r="D11207" s="54">
        <v>909024</v>
      </c>
      <c r="E11207" s="60" t="s">
        <v>3240</v>
      </c>
      <c r="F11207" s="73">
        <v>1.25</v>
      </c>
      <c r="G11207" s="73">
        <v>0</v>
      </c>
      <c r="H11207" s="73">
        <v>0</v>
      </c>
      <c r="I11207" s="73">
        <v>0</v>
      </c>
      <c r="J11207" s="272" t="s">
        <v>4231</v>
      </c>
      <c r="AL11207" s="144">
        <v>1.25</v>
      </c>
      <c r="AM11207" s="144">
        <v>0</v>
      </c>
      <c r="AN11207" s="144">
        <v>0</v>
      </c>
      <c r="AO11207" s="145">
        <v>0</v>
      </c>
    </row>
    <row r="11208" spans="2:41" ht="14.5" hidden="1" x14ac:dyDescent="0.35">
      <c r="B11208" s="45" t="s">
        <v>3314</v>
      </c>
      <c r="C11208" s="54">
        <v>909059</v>
      </c>
      <c r="D11208" s="54">
        <v>909059</v>
      </c>
      <c r="E11208" s="60" t="s">
        <v>3240</v>
      </c>
      <c r="F11208" s="73">
        <v>1.25</v>
      </c>
      <c r="G11208" s="73">
        <v>0</v>
      </c>
      <c r="H11208" s="73">
        <v>0</v>
      </c>
      <c r="I11208" s="73">
        <v>0</v>
      </c>
      <c r="J11208" s="272" t="s">
        <v>4231</v>
      </c>
      <c r="AL11208" s="144">
        <v>1.25</v>
      </c>
      <c r="AM11208" s="144">
        <v>0</v>
      </c>
      <c r="AN11208" s="144">
        <v>0</v>
      </c>
      <c r="AO11208" s="145">
        <v>0</v>
      </c>
    </row>
    <row r="11209" spans="2:41" ht="14.5" hidden="1" x14ac:dyDescent="0.35">
      <c r="B11209" s="45" t="s">
        <v>3314</v>
      </c>
      <c r="C11209" s="54">
        <v>909254</v>
      </c>
      <c r="D11209" s="54">
        <v>909254</v>
      </c>
      <c r="E11209" s="60" t="s">
        <v>3240</v>
      </c>
      <c r="F11209" s="73">
        <v>1.25</v>
      </c>
      <c r="G11209" s="73">
        <v>0</v>
      </c>
      <c r="H11209" s="73">
        <v>0</v>
      </c>
      <c r="I11209" s="73">
        <v>0</v>
      </c>
      <c r="J11209" s="272" t="s">
        <v>4231</v>
      </c>
      <c r="AL11209" s="144">
        <v>1.25</v>
      </c>
      <c r="AM11209" s="144">
        <v>0</v>
      </c>
      <c r="AN11209" s="144">
        <v>0</v>
      </c>
      <c r="AO11209" s="145">
        <v>0</v>
      </c>
    </row>
    <row r="11210" spans="2:41" ht="14.5" hidden="1" x14ac:dyDescent="0.35">
      <c r="B11210" s="45" t="s">
        <v>3314</v>
      </c>
      <c r="C11210" s="54">
        <v>909431</v>
      </c>
      <c r="D11210" s="54">
        <v>909431</v>
      </c>
      <c r="E11210" s="60" t="s">
        <v>3240</v>
      </c>
      <c r="F11210" s="73">
        <v>1.25</v>
      </c>
      <c r="G11210" s="73">
        <v>0</v>
      </c>
      <c r="H11210" s="73">
        <v>0</v>
      </c>
      <c r="I11210" s="73">
        <v>0</v>
      </c>
      <c r="J11210" s="272" t="s">
        <v>4231</v>
      </c>
      <c r="AL11210" s="144">
        <v>1.25</v>
      </c>
      <c r="AM11210" s="144">
        <v>0</v>
      </c>
      <c r="AN11210" s="144">
        <v>0</v>
      </c>
      <c r="AO11210" s="145">
        <v>0</v>
      </c>
    </row>
    <row r="11211" spans="2:41" ht="14.5" hidden="1" x14ac:dyDescent="0.35">
      <c r="B11211" s="45" t="s">
        <v>3314</v>
      </c>
      <c r="C11211" s="54">
        <v>909452</v>
      </c>
      <c r="D11211" s="54">
        <v>909452</v>
      </c>
      <c r="E11211" s="60" t="s">
        <v>3240</v>
      </c>
      <c r="F11211" s="73">
        <v>1.25</v>
      </c>
      <c r="G11211" s="73">
        <v>0</v>
      </c>
      <c r="H11211" s="73">
        <v>0</v>
      </c>
      <c r="I11211" s="73">
        <v>0</v>
      </c>
      <c r="J11211" s="272" t="s">
        <v>4231</v>
      </c>
      <c r="AL11211" s="144">
        <v>1.25</v>
      </c>
      <c r="AM11211" s="144">
        <v>0</v>
      </c>
      <c r="AN11211" s="144">
        <v>0</v>
      </c>
      <c r="AO11211" s="145">
        <v>0</v>
      </c>
    </row>
    <row r="11212" spans="2:41" ht="14.5" hidden="1" x14ac:dyDescent="0.35">
      <c r="B11212" s="45" t="s">
        <v>3314</v>
      </c>
      <c r="C11212" s="54">
        <v>909474</v>
      </c>
      <c r="D11212" s="54">
        <v>909474</v>
      </c>
      <c r="E11212" s="60" t="s">
        <v>3240</v>
      </c>
      <c r="F11212" s="73">
        <v>1.25</v>
      </c>
      <c r="G11212" s="73">
        <v>0</v>
      </c>
      <c r="H11212" s="73">
        <v>0</v>
      </c>
      <c r="I11212" s="73">
        <v>0</v>
      </c>
      <c r="J11212" s="272" t="s">
        <v>4231</v>
      </c>
      <c r="AL11212" s="144">
        <v>1.25</v>
      </c>
      <c r="AM11212" s="144">
        <v>0</v>
      </c>
      <c r="AN11212" s="144">
        <v>0</v>
      </c>
      <c r="AO11212" s="145">
        <v>0</v>
      </c>
    </row>
    <row r="11213" spans="2:41" ht="14.5" hidden="1" x14ac:dyDescent="0.35">
      <c r="B11213" s="45" t="s">
        <v>3314</v>
      </c>
      <c r="C11213" s="54">
        <v>909484</v>
      </c>
      <c r="D11213" s="54">
        <v>909484</v>
      </c>
      <c r="E11213" s="60" t="s">
        <v>3240</v>
      </c>
      <c r="F11213" s="73">
        <v>1.25</v>
      </c>
      <c r="G11213" s="73">
        <v>0</v>
      </c>
      <c r="H11213" s="73">
        <v>0</v>
      </c>
      <c r="I11213" s="73">
        <v>0</v>
      </c>
      <c r="J11213" s="272" t="s">
        <v>4231</v>
      </c>
      <c r="AL11213" s="144">
        <v>1.25</v>
      </c>
      <c r="AM11213" s="144">
        <v>0</v>
      </c>
      <c r="AN11213" s="144">
        <v>0</v>
      </c>
      <c r="AO11213" s="145">
        <v>0</v>
      </c>
    </row>
    <row r="11214" spans="2:41" ht="14.5" hidden="1" x14ac:dyDescent="0.35">
      <c r="B11214" s="45" t="s">
        <v>3314</v>
      </c>
      <c r="C11214" s="54">
        <v>909543</v>
      </c>
      <c r="D11214" s="54">
        <v>909543</v>
      </c>
      <c r="E11214" s="60" t="s">
        <v>3240</v>
      </c>
      <c r="F11214" s="73">
        <v>1.25</v>
      </c>
      <c r="G11214" s="73">
        <v>0</v>
      </c>
      <c r="H11214" s="73">
        <v>0</v>
      </c>
      <c r="I11214" s="73">
        <v>0</v>
      </c>
      <c r="J11214" s="272" t="s">
        <v>4231</v>
      </c>
      <c r="AL11214" s="144">
        <v>1.25</v>
      </c>
      <c r="AM11214" s="144">
        <v>0</v>
      </c>
      <c r="AN11214" s="144">
        <v>0</v>
      </c>
      <c r="AO11214" s="145">
        <v>0</v>
      </c>
    </row>
    <row r="11215" spans="2:41" ht="14.5" hidden="1" x14ac:dyDescent="0.35">
      <c r="B11215" s="45" t="s">
        <v>3314</v>
      </c>
      <c r="C11215" s="54">
        <v>909577</v>
      </c>
      <c r="D11215" s="54">
        <v>909577</v>
      </c>
      <c r="E11215" s="60" t="s">
        <v>3240</v>
      </c>
      <c r="F11215" s="73">
        <v>1.25</v>
      </c>
      <c r="G11215" s="73">
        <v>0</v>
      </c>
      <c r="H11215" s="73">
        <v>0</v>
      </c>
      <c r="I11215" s="73">
        <v>0</v>
      </c>
      <c r="J11215" s="272" t="s">
        <v>4231</v>
      </c>
      <c r="AL11215" s="144">
        <v>1.25</v>
      </c>
      <c r="AM11215" s="144">
        <v>0</v>
      </c>
      <c r="AN11215" s="144">
        <v>0</v>
      </c>
      <c r="AO11215" s="145">
        <v>0</v>
      </c>
    </row>
    <row r="11216" spans="2:41" ht="14.5" hidden="1" x14ac:dyDescent="0.35">
      <c r="B11216" s="45" t="s">
        <v>3314</v>
      </c>
      <c r="C11216" s="54">
        <v>909709</v>
      </c>
      <c r="D11216" s="54">
        <v>909709</v>
      </c>
      <c r="E11216" s="60" t="s">
        <v>3240</v>
      </c>
      <c r="F11216" s="73">
        <v>1.25</v>
      </c>
      <c r="G11216" s="73">
        <v>0</v>
      </c>
      <c r="H11216" s="73">
        <v>0</v>
      </c>
      <c r="I11216" s="73">
        <v>0</v>
      </c>
      <c r="J11216" s="272" t="s">
        <v>4231</v>
      </c>
      <c r="AL11216" s="144">
        <v>1.25</v>
      </c>
      <c r="AM11216" s="144">
        <v>0</v>
      </c>
      <c r="AN11216" s="144">
        <v>0</v>
      </c>
      <c r="AO11216" s="145">
        <v>0</v>
      </c>
    </row>
    <row r="11217" spans="2:41" ht="14.5" hidden="1" x14ac:dyDescent="0.35">
      <c r="B11217" s="45" t="s">
        <v>3314</v>
      </c>
      <c r="C11217" s="54">
        <v>911022</v>
      </c>
      <c r="D11217" s="54">
        <v>911022</v>
      </c>
      <c r="E11217" s="60" t="s">
        <v>3240</v>
      </c>
      <c r="F11217" s="73">
        <v>1.25</v>
      </c>
      <c r="G11217" s="73">
        <v>0</v>
      </c>
      <c r="H11217" s="73">
        <v>0</v>
      </c>
      <c r="I11217" s="73">
        <v>0</v>
      </c>
      <c r="J11217" s="272" t="s">
        <v>4231</v>
      </c>
      <c r="AL11217" s="144">
        <v>1.25</v>
      </c>
      <c r="AM11217" s="144">
        <v>0</v>
      </c>
      <c r="AN11217" s="144">
        <v>0</v>
      </c>
      <c r="AO11217" s="145">
        <v>0</v>
      </c>
    </row>
    <row r="11218" spans="2:41" ht="14.5" hidden="1" x14ac:dyDescent="0.35">
      <c r="B11218" s="45" t="s">
        <v>3314</v>
      </c>
      <c r="C11218" s="54">
        <v>911033</v>
      </c>
      <c r="D11218" s="54">
        <v>911035</v>
      </c>
      <c r="E11218" s="60" t="s">
        <v>3240</v>
      </c>
      <c r="F11218" s="73">
        <v>1.25</v>
      </c>
      <c r="G11218" s="73">
        <v>0</v>
      </c>
      <c r="H11218" s="73">
        <v>0</v>
      </c>
      <c r="I11218" s="73">
        <v>0</v>
      </c>
      <c r="J11218" s="272" t="s">
        <v>4231</v>
      </c>
      <c r="AL11218" s="144">
        <v>1.25</v>
      </c>
      <c r="AM11218" s="144">
        <v>0</v>
      </c>
      <c r="AN11218" s="144">
        <v>0</v>
      </c>
      <c r="AO11218" s="145">
        <v>0</v>
      </c>
    </row>
    <row r="11219" spans="2:41" ht="14.5" hidden="1" x14ac:dyDescent="0.35">
      <c r="B11219" s="45" t="s">
        <v>3314</v>
      </c>
      <c r="C11219" s="54">
        <v>911037</v>
      </c>
      <c r="D11219" s="54">
        <v>911037</v>
      </c>
      <c r="E11219" s="60" t="s">
        <v>3240</v>
      </c>
      <c r="F11219" s="73">
        <v>1.25</v>
      </c>
      <c r="G11219" s="73">
        <v>0</v>
      </c>
      <c r="H11219" s="73">
        <v>0</v>
      </c>
      <c r="I11219" s="73">
        <v>0</v>
      </c>
      <c r="J11219" s="272" t="s">
        <v>4231</v>
      </c>
      <c r="AL11219" s="144">
        <v>1.25</v>
      </c>
      <c r="AM11219" s="144">
        <v>0</v>
      </c>
      <c r="AN11219" s="144">
        <v>0</v>
      </c>
      <c r="AO11219" s="145">
        <v>0</v>
      </c>
    </row>
    <row r="11220" spans="2:41" ht="14.5" hidden="1" x14ac:dyDescent="0.35">
      <c r="B11220" s="45" t="s">
        <v>3314</v>
      </c>
      <c r="C11220" s="54">
        <v>911039</v>
      </c>
      <c r="D11220" s="54">
        <v>911039</v>
      </c>
      <c r="E11220" s="60" t="s">
        <v>3240</v>
      </c>
      <c r="F11220" s="73">
        <v>1.25</v>
      </c>
      <c r="G11220" s="73">
        <v>0</v>
      </c>
      <c r="H11220" s="73">
        <v>0</v>
      </c>
      <c r="I11220" s="73">
        <v>0</v>
      </c>
      <c r="J11220" s="272" t="s">
        <v>4231</v>
      </c>
      <c r="AL11220" s="144">
        <v>1.25</v>
      </c>
      <c r="AM11220" s="144">
        <v>0</v>
      </c>
      <c r="AN11220" s="144">
        <v>0</v>
      </c>
      <c r="AO11220" s="145">
        <v>0</v>
      </c>
    </row>
    <row r="11221" spans="2:41" ht="14.5" hidden="1" x14ac:dyDescent="0.35">
      <c r="B11221" s="45" t="s">
        <v>3314</v>
      </c>
      <c r="C11221" s="54">
        <v>911405</v>
      </c>
      <c r="D11221" s="54">
        <v>911405</v>
      </c>
      <c r="E11221" s="60" t="s">
        <v>3240</v>
      </c>
      <c r="F11221" s="73">
        <v>1.25</v>
      </c>
      <c r="G11221" s="73">
        <v>0</v>
      </c>
      <c r="H11221" s="73">
        <v>0</v>
      </c>
      <c r="I11221" s="73">
        <v>0</v>
      </c>
      <c r="J11221" s="272" t="s">
        <v>4231</v>
      </c>
      <c r="AL11221" s="144">
        <v>1.25</v>
      </c>
      <c r="AM11221" s="144">
        <v>0</v>
      </c>
      <c r="AN11221" s="144">
        <v>0</v>
      </c>
      <c r="AO11221" s="145">
        <v>0</v>
      </c>
    </row>
    <row r="11222" spans="2:41" ht="14.5" hidden="1" x14ac:dyDescent="0.35">
      <c r="B11222" s="45" t="s">
        <v>3314</v>
      </c>
      <c r="C11222" s="54">
        <v>911577</v>
      </c>
      <c r="D11222" s="54">
        <v>911577</v>
      </c>
      <c r="E11222" s="60" t="s">
        <v>3240</v>
      </c>
      <c r="F11222" s="73">
        <v>1.25</v>
      </c>
      <c r="G11222" s="73">
        <v>0</v>
      </c>
      <c r="H11222" s="73">
        <v>0</v>
      </c>
      <c r="I11222" s="73">
        <v>0</v>
      </c>
      <c r="J11222" s="272" t="s">
        <v>4231</v>
      </c>
      <c r="AL11222" s="144">
        <v>1.25</v>
      </c>
      <c r="AM11222" s="144">
        <v>0</v>
      </c>
      <c r="AN11222" s="144">
        <v>0</v>
      </c>
      <c r="AO11222" s="145">
        <v>0</v>
      </c>
    </row>
    <row r="11223" spans="2:41" ht="14.5" hidden="1" x14ac:dyDescent="0.35">
      <c r="B11223" s="45" t="s">
        <v>3314</v>
      </c>
      <c r="C11223" s="54">
        <v>911610</v>
      </c>
      <c r="D11223" s="54">
        <v>911610</v>
      </c>
      <c r="E11223" s="60" t="s">
        <v>3240</v>
      </c>
      <c r="F11223" s="73">
        <v>1.25</v>
      </c>
      <c r="G11223" s="73">
        <v>0</v>
      </c>
      <c r="H11223" s="73">
        <v>0</v>
      </c>
      <c r="I11223" s="73">
        <v>0</v>
      </c>
      <c r="J11223" s="272" t="s">
        <v>4231</v>
      </c>
      <c r="AL11223" s="144">
        <v>1.25</v>
      </c>
      <c r="AM11223" s="144">
        <v>0</v>
      </c>
      <c r="AN11223" s="144">
        <v>0</v>
      </c>
      <c r="AO11223" s="145">
        <v>0</v>
      </c>
    </row>
    <row r="11224" spans="2:41" ht="14.5" hidden="1" x14ac:dyDescent="0.35">
      <c r="B11224" s="45" t="s">
        <v>3314</v>
      </c>
      <c r="C11224" s="54">
        <v>911777</v>
      </c>
      <c r="D11224" s="54">
        <v>911777</v>
      </c>
      <c r="E11224" s="60" t="s">
        <v>3240</v>
      </c>
      <c r="F11224" s="73">
        <v>1.25</v>
      </c>
      <c r="G11224" s="73">
        <v>0</v>
      </c>
      <c r="H11224" s="73">
        <v>0</v>
      </c>
      <c r="I11224" s="73">
        <v>0</v>
      </c>
      <c r="J11224" s="272" t="s">
        <v>4231</v>
      </c>
      <c r="AL11224" s="144">
        <v>1.25</v>
      </c>
      <c r="AM11224" s="144">
        <v>0</v>
      </c>
      <c r="AN11224" s="144">
        <v>0</v>
      </c>
      <c r="AO11224" s="145">
        <v>0</v>
      </c>
    </row>
    <row r="11225" spans="2:41" ht="14.5" hidden="1" x14ac:dyDescent="0.35">
      <c r="B11225" s="45" t="s">
        <v>3314</v>
      </c>
      <c r="C11225" s="54">
        <v>911779</v>
      </c>
      <c r="D11225" s="54">
        <v>911779</v>
      </c>
      <c r="E11225" s="60" t="s">
        <v>3240</v>
      </c>
      <c r="F11225" s="73">
        <v>1.25</v>
      </c>
      <c r="G11225" s="73">
        <v>0</v>
      </c>
      <c r="H11225" s="73">
        <v>0</v>
      </c>
      <c r="I11225" s="73">
        <v>0</v>
      </c>
      <c r="J11225" s="272" t="s">
        <v>4231</v>
      </c>
      <c r="AL11225" s="144">
        <v>1.25</v>
      </c>
      <c r="AM11225" s="144">
        <v>0</v>
      </c>
      <c r="AN11225" s="144">
        <v>0</v>
      </c>
      <c r="AO11225" s="145">
        <v>0</v>
      </c>
    </row>
    <row r="11226" spans="2:41" ht="14.5" hidden="1" x14ac:dyDescent="0.35">
      <c r="B11226" s="45" t="s">
        <v>3314</v>
      </c>
      <c r="C11226" s="54">
        <v>911810</v>
      </c>
      <c r="D11226" s="54">
        <v>911810</v>
      </c>
      <c r="E11226" s="60" t="s">
        <v>3240</v>
      </c>
      <c r="F11226" s="73">
        <v>1.25</v>
      </c>
      <c r="G11226" s="73">
        <v>0</v>
      </c>
      <c r="H11226" s="73">
        <v>0</v>
      </c>
      <c r="I11226" s="73">
        <v>0</v>
      </c>
      <c r="J11226" s="272" t="s">
        <v>4231</v>
      </c>
      <c r="AL11226" s="144">
        <v>1.25</v>
      </c>
      <c r="AM11226" s="144">
        <v>0</v>
      </c>
      <c r="AN11226" s="144">
        <v>0</v>
      </c>
      <c r="AO11226" s="145">
        <v>0</v>
      </c>
    </row>
    <row r="11227" spans="2:41" ht="14.5" hidden="1" x14ac:dyDescent="0.35">
      <c r="B11227" s="45" t="s">
        <v>3314</v>
      </c>
      <c r="C11227" s="54">
        <v>911813</v>
      </c>
      <c r="D11227" s="54">
        <v>911813</v>
      </c>
      <c r="E11227" s="60" t="s">
        <v>3240</v>
      </c>
      <c r="F11227" s="73">
        <v>1.25</v>
      </c>
      <c r="G11227" s="73">
        <v>0</v>
      </c>
      <c r="H11227" s="73">
        <v>0</v>
      </c>
      <c r="I11227" s="73">
        <v>0</v>
      </c>
      <c r="J11227" s="272" t="s">
        <v>4231</v>
      </c>
      <c r="AL11227" s="144">
        <v>1.25</v>
      </c>
      <c r="AM11227" s="144">
        <v>0</v>
      </c>
      <c r="AN11227" s="144">
        <v>0</v>
      </c>
      <c r="AO11227" s="145">
        <v>0</v>
      </c>
    </row>
    <row r="11228" spans="2:41" ht="14.5" hidden="1" x14ac:dyDescent="0.35">
      <c r="B11228" s="45" t="s">
        <v>3314</v>
      </c>
      <c r="C11228" s="54">
        <v>911815</v>
      </c>
      <c r="D11228" s="54">
        <v>911816</v>
      </c>
      <c r="E11228" s="60" t="s">
        <v>3240</v>
      </c>
      <c r="F11228" s="73">
        <v>1.25</v>
      </c>
      <c r="G11228" s="73">
        <v>0</v>
      </c>
      <c r="H11228" s="73">
        <v>0</v>
      </c>
      <c r="I11228" s="73">
        <v>0</v>
      </c>
      <c r="J11228" s="272" t="s">
        <v>4231</v>
      </c>
      <c r="AL11228" s="144">
        <v>1.25</v>
      </c>
      <c r="AM11228" s="144">
        <v>0</v>
      </c>
      <c r="AN11228" s="144">
        <v>0</v>
      </c>
      <c r="AO11228" s="145">
        <v>0</v>
      </c>
    </row>
    <row r="11229" spans="2:41" ht="14.5" hidden="1" x14ac:dyDescent="0.35">
      <c r="B11229" s="45" t="s">
        <v>3314</v>
      </c>
      <c r="C11229" s="54">
        <v>911819</v>
      </c>
      <c r="D11229" s="54">
        <v>911819</v>
      </c>
      <c r="E11229" s="60" t="s">
        <v>3240</v>
      </c>
      <c r="F11229" s="73">
        <v>1.25</v>
      </c>
      <c r="G11229" s="73">
        <v>0</v>
      </c>
      <c r="H11229" s="73">
        <v>0</v>
      </c>
      <c r="I11229" s="73">
        <v>0</v>
      </c>
      <c r="J11229" s="272" t="s">
        <v>4231</v>
      </c>
      <c r="AL11229" s="144">
        <v>1.25</v>
      </c>
      <c r="AM11229" s="144">
        <v>0</v>
      </c>
      <c r="AN11229" s="144">
        <v>0</v>
      </c>
      <c r="AO11229" s="145">
        <v>0</v>
      </c>
    </row>
    <row r="11230" spans="2:41" ht="14.5" hidden="1" x14ac:dyDescent="0.35">
      <c r="B11230" s="45" t="s">
        <v>3314</v>
      </c>
      <c r="C11230" s="54">
        <v>911971</v>
      </c>
      <c r="D11230" s="54">
        <v>911971</v>
      </c>
      <c r="E11230" s="60" t="s">
        <v>3240</v>
      </c>
      <c r="F11230" s="73">
        <v>1.25</v>
      </c>
      <c r="G11230" s="73">
        <v>0</v>
      </c>
      <c r="H11230" s="73">
        <v>0</v>
      </c>
      <c r="I11230" s="73">
        <v>0</v>
      </c>
      <c r="J11230" s="272" t="s">
        <v>4231</v>
      </c>
      <c r="AL11230" s="144">
        <v>1.25</v>
      </c>
      <c r="AM11230" s="144">
        <v>0</v>
      </c>
      <c r="AN11230" s="144">
        <v>0</v>
      </c>
      <c r="AO11230" s="145">
        <v>0</v>
      </c>
    </row>
    <row r="11231" spans="2:41" ht="14.5" hidden="1" x14ac:dyDescent="0.35">
      <c r="B11231" s="45" t="s">
        <v>3314</v>
      </c>
      <c r="C11231" s="54">
        <v>912216</v>
      </c>
      <c r="D11231" s="54">
        <v>912216</v>
      </c>
      <c r="E11231" s="60" t="s">
        <v>3240</v>
      </c>
      <c r="F11231" s="73">
        <v>1.25</v>
      </c>
      <c r="G11231" s="73">
        <v>0</v>
      </c>
      <c r="H11231" s="73">
        <v>0</v>
      </c>
      <c r="I11231" s="73">
        <v>0</v>
      </c>
      <c r="J11231" s="272" t="s">
        <v>4231</v>
      </c>
      <c r="AL11231" s="144">
        <v>1.25</v>
      </c>
      <c r="AM11231" s="144">
        <v>0</v>
      </c>
      <c r="AN11231" s="144">
        <v>0</v>
      </c>
      <c r="AO11231" s="145">
        <v>0</v>
      </c>
    </row>
    <row r="11232" spans="2:41" ht="14.5" hidden="1" x14ac:dyDescent="0.35">
      <c r="B11232" s="45" t="s">
        <v>3314</v>
      </c>
      <c r="C11232" s="54">
        <v>912247</v>
      </c>
      <c r="D11232" s="54">
        <v>912247</v>
      </c>
      <c r="E11232" s="60" t="s">
        <v>3240</v>
      </c>
      <c r="F11232" s="73">
        <v>1.25</v>
      </c>
      <c r="G11232" s="73">
        <v>0</v>
      </c>
      <c r="H11232" s="73">
        <v>0</v>
      </c>
      <c r="I11232" s="73">
        <v>0</v>
      </c>
      <c r="J11232" s="272" t="s">
        <v>4231</v>
      </c>
      <c r="AL11232" s="144">
        <v>1.25</v>
      </c>
      <c r="AM11232" s="144">
        <v>0</v>
      </c>
      <c r="AN11232" s="144">
        <v>0</v>
      </c>
      <c r="AO11232" s="145">
        <v>0</v>
      </c>
    </row>
    <row r="11233" spans="2:41" ht="14.5" hidden="1" x14ac:dyDescent="0.35">
      <c r="B11233" s="45" t="s">
        <v>3314</v>
      </c>
      <c r="C11233" s="54">
        <v>913057</v>
      </c>
      <c r="D11233" s="54">
        <v>913057</v>
      </c>
      <c r="E11233" s="60" t="s">
        <v>3240</v>
      </c>
      <c r="F11233" s="73">
        <v>1.25</v>
      </c>
      <c r="G11233" s="73">
        <v>0</v>
      </c>
      <c r="H11233" s="73">
        <v>0</v>
      </c>
      <c r="I11233" s="73">
        <v>0</v>
      </c>
      <c r="J11233" s="272" t="s">
        <v>4231</v>
      </c>
      <c r="AL11233" s="144">
        <v>1.25</v>
      </c>
      <c r="AM11233" s="144">
        <v>0</v>
      </c>
      <c r="AN11233" s="144">
        <v>0</v>
      </c>
      <c r="AO11233" s="145">
        <v>0</v>
      </c>
    </row>
    <row r="11234" spans="2:41" ht="14.5" hidden="1" x14ac:dyDescent="0.35">
      <c r="B11234" s="45" t="s">
        <v>3314</v>
      </c>
      <c r="C11234" s="54">
        <v>913128</v>
      </c>
      <c r="D11234" s="54">
        <v>913128</v>
      </c>
      <c r="E11234" s="60" t="s">
        <v>3240</v>
      </c>
      <c r="F11234" s="73">
        <v>1.25</v>
      </c>
      <c r="G11234" s="73">
        <v>0</v>
      </c>
      <c r="H11234" s="73">
        <v>0</v>
      </c>
      <c r="I11234" s="73">
        <v>0</v>
      </c>
      <c r="J11234" s="272" t="s">
        <v>4231</v>
      </c>
      <c r="AL11234" s="144">
        <v>1.25</v>
      </c>
      <c r="AM11234" s="144">
        <v>0</v>
      </c>
      <c r="AN11234" s="144">
        <v>0</v>
      </c>
      <c r="AO11234" s="145">
        <v>0</v>
      </c>
    </row>
    <row r="11235" spans="2:41" ht="14.5" hidden="1" x14ac:dyDescent="0.35">
      <c r="B11235" s="45" t="s">
        <v>3314</v>
      </c>
      <c r="C11235" s="54">
        <v>913228</v>
      </c>
      <c r="D11235" s="54">
        <v>913228</v>
      </c>
      <c r="E11235" s="60" t="s">
        <v>3240</v>
      </c>
      <c r="F11235" s="73">
        <v>1.25</v>
      </c>
      <c r="G11235" s="73">
        <v>0</v>
      </c>
      <c r="H11235" s="73">
        <v>0</v>
      </c>
      <c r="I11235" s="73">
        <v>0</v>
      </c>
      <c r="J11235" s="272" t="s">
        <v>4231</v>
      </c>
      <c r="AL11235" s="144">
        <v>1.25</v>
      </c>
      <c r="AM11235" s="144">
        <v>0</v>
      </c>
      <c r="AN11235" s="144">
        <v>0</v>
      </c>
      <c r="AO11235" s="145">
        <v>0</v>
      </c>
    </row>
    <row r="11236" spans="2:41" ht="14.5" hidden="1" x14ac:dyDescent="0.35">
      <c r="B11236" s="45" t="s">
        <v>3314</v>
      </c>
      <c r="C11236" s="54">
        <v>913252</v>
      </c>
      <c r="D11236" s="54">
        <v>913252</v>
      </c>
      <c r="E11236" s="60" t="s">
        <v>3240</v>
      </c>
      <c r="F11236" s="73">
        <v>1.25</v>
      </c>
      <c r="G11236" s="73">
        <v>0</v>
      </c>
      <c r="H11236" s="73">
        <v>0</v>
      </c>
      <c r="I11236" s="73">
        <v>0</v>
      </c>
      <c r="J11236" s="272" t="s">
        <v>4231</v>
      </c>
      <c r="AL11236" s="144">
        <v>1.25</v>
      </c>
      <c r="AM11236" s="144">
        <v>0</v>
      </c>
      <c r="AN11236" s="144">
        <v>0</v>
      </c>
      <c r="AO11236" s="145">
        <v>0</v>
      </c>
    </row>
    <row r="11237" spans="2:41" ht="14.5" hidden="1" x14ac:dyDescent="0.35">
      <c r="B11237" s="45" t="s">
        <v>3314</v>
      </c>
      <c r="C11237" s="54">
        <v>913286</v>
      </c>
      <c r="D11237" s="54">
        <v>913286</v>
      </c>
      <c r="E11237" s="60" t="s">
        <v>3240</v>
      </c>
      <c r="F11237" s="73">
        <v>1.25</v>
      </c>
      <c r="G11237" s="73">
        <v>0</v>
      </c>
      <c r="H11237" s="73">
        <v>0</v>
      </c>
      <c r="I11237" s="73">
        <v>0</v>
      </c>
      <c r="J11237" s="272" t="s">
        <v>4231</v>
      </c>
      <c r="AL11237" s="144">
        <v>1.25</v>
      </c>
      <c r="AM11237" s="144">
        <v>0</v>
      </c>
      <c r="AN11237" s="144">
        <v>0</v>
      </c>
      <c r="AO11237" s="145">
        <v>0</v>
      </c>
    </row>
    <row r="11238" spans="2:41" ht="14.5" hidden="1" x14ac:dyDescent="0.35">
      <c r="B11238" s="45" t="s">
        <v>3314</v>
      </c>
      <c r="C11238" s="54">
        <v>913298</v>
      </c>
      <c r="D11238" s="54">
        <v>913298</v>
      </c>
      <c r="E11238" s="60" t="s">
        <v>3240</v>
      </c>
      <c r="F11238" s="73">
        <v>1.25</v>
      </c>
      <c r="G11238" s="73">
        <v>0</v>
      </c>
      <c r="H11238" s="73">
        <v>0</v>
      </c>
      <c r="I11238" s="73">
        <v>0</v>
      </c>
      <c r="J11238" s="272" t="s">
        <v>4231</v>
      </c>
      <c r="AL11238" s="144">
        <v>1.25</v>
      </c>
      <c r="AM11238" s="144">
        <v>0</v>
      </c>
      <c r="AN11238" s="144">
        <v>0</v>
      </c>
      <c r="AO11238" s="145">
        <v>0</v>
      </c>
    </row>
    <row r="11239" spans="2:41" ht="14.5" hidden="1" x14ac:dyDescent="0.35">
      <c r="B11239" s="45" t="s">
        <v>3314</v>
      </c>
      <c r="C11239" s="54">
        <v>913495</v>
      </c>
      <c r="D11239" s="54">
        <v>913496</v>
      </c>
      <c r="E11239" s="60" t="s">
        <v>3240</v>
      </c>
      <c r="F11239" s="73">
        <v>1.25</v>
      </c>
      <c r="G11239" s="73">
        <v>0</v>
      </c>
      <c r="H11239" s="73">
        <v>0</v>
      </c>
      <c r="I11239" s="73">
        <v>0</v>
      </c>
      <c r="J11239" s="272" t="s">
        <v>4231</v>
      </c>
      <c r="AL11239" s="144">
        <v>1.25</v>
      </c>
      <c r="AM11239" s="144">
        <v>0</v>
      </c>
      <c r="AN11239" s="144">
        <v>0</v>
      </c>
      <c r="AO11239" s="145">
        <v>0</v>
      </c>
    </row>
    <row r="11240" spans="2:41" ht="14.5" hidden="1" x14ac:dyDescent="0.35">
      <c r="B11240" s="45" t="s">
        <v>3314</v>
      </c>
      <c r="C11240" s="54">
        <v>913536</v>
      </c>
      <c r="D11240" s="54">
        <v>913537</v>
      </c>
      <c r="E11240" s="60" t="s">
        <v>3240</v>
      </c>
      <c r="F11240" s="73">
        <v>1.25</v>
      </c>
      <c r="G11240" s="73">
        <v>0</v>
      </c>
      <c r="H11240" s="73">
        <v>0</v>
      </c>
      <c r="I11240" s="73">
        <v>0</v>
      </c>
      <c r="J11240" s="272" t="s">
        <v>4231</v>
      </c>
      <c r="AL11240" s="144">
        <v>1.25</v>
      </c>
      <c r="AM11240" s="144">
        <v>0</v>
      </c>
      <c r="AN11240" s="144">
        <v>0</v>
      </c>
      <c r="AO11240" s="145">
        <v>0</v>
      </c>
    </row>
    <row r="11241" spans="2:41" ht="14.5" hidden="1" x14ac:dyDescent="0.35">
      <c r="B11241" s="45" t="s">
        <v>3314</v>
      </c>
      <c r="C11241" s="54">
        <v>913574</v>
      </c>
      <c r="D11241" s="54">
        <v>913574</v>
      </c>
      <c r="E11241" s="60" t="s">
        <v>3240</v>
      </c>
      <c r="F11241" s="73">
        <v>1.25</v>
      </c>
      <c r="G11241" s="73">
        <v>0</v>
      </c>
      <c r="H11241" s="73">
        <v>0</v>
      </c>
      <c r="I11241" s="73">
        <v>0</v>
      </c>
      <c r="J11241" s="272" t="s">
        <v>4231</v>
      </c>
      <c r="AL11241" s="144">
        <v>1.25</v>
      </c>
      <c r="AM11241" s="144">
        <v>0</v>
      </c>
      <c r="AN11241" s="144">
        <v>0</v>
      </c>
      <c r="AO11241" s="145">
        <v>0</v>
      </c>
    </row>
    <row r="11242" spans="2:41" ht="14.5" hidden="1" x14ac:dyDescent="0.35">
      <c r="B11242" s="45" t="s">
        <v>3314</v>
      </c>
      <c r="C11242" s="54">
        <v>913631</v>
      </c>
      <c r="D11242" s="54">
        <v>913631</v>
      </c>
      <c r="E11242" s="60" t="s">
        <v>3240</v>
      </c>
      <c r="F11242" s="73">
        <v>1.25</v>
      </c>
      <c r="G11242" s="73">
        <v>0</v>
      </c>
      <c r="H11242" s="73">
        <v>0</v>
      </c>
      <c r="I11242" s="73">
        <v>0</v>
      </c>
      <c r="J11242" s="272" t="s">
        <v>4231</v>
      </c>
      <c r="AL11242" s="144">
        <v>1.25</v>
      </c>
      <c r="AM11242" s="144">
        <v>0</v>
      </c>
      <c r="AN11242" s="144">
        <v>0</v>
      </c>
      <c r="AO11242" s="145">
        <v>0</v>
      </c>
    </row>
    <row r="11243" spans="2:41" ht="14.5" hidden="1" x14ac:dyDescent="0.35">
      <c r="B11243" s="45" t="s">
        <v>3314</v>
      </c>
      <c r="C11243" s="54">
        <v>913648</v>
      </c>
      <c r="D11243" s="54">
        <v>913648</v>
      </c>
      <c r="E11243" s="60" t="s">
        <v>3240</v>
      </c>
      <c r="F11243" s="73">
        <v>1.25</v>
      </c>
      <c r="G11243" s="73">
        <v>0</v>
      </c>
      <c r="H11243" s="73">
        <v>0</v>
      </c>
      <c r="I11243" s="73">
        <v>0</v>
      </c>
      <c r="J11243" s="272" t="s">
        <v>4231</v>
      </c>
      <c r="AL11243" s="144">
        <v>1.25</v>
      </c>
      <c r="AM11243" s="144">
        <v>0</v>
      </c>
      <c r="AN11243" s="144">
        <v>0</v>
      </c>
      <c r="AO11243" s="145">
        <v>0</v>
      </c>
    </row>
    <row r="11244" spans="2:41" ht="14.5" hidden="1" x14ac:dyDescent="0.35">
      <c r="B11244" s="45" t="s">
        <v>3314</v>
      </c>
      <c r="C11244" s="54">
        <v>913739</v>
      </c>
      <c r="D11244" s="54">
        <v>913739</v>
      </c>
      <c r="E11244" s="60" t="s">
        <v>3240</v>
      </c>
      <c r="F11244" s="73">
        <v>1.25</v>
      </c>
      <c r="G11244" s="73">
        <v>0</v>
      </c>
      <c r="H11244" s="73">
        <v>0</v>
      </c>
      <c r="I11244" s="73">
        <v>0</v>
      </c>
      <c r="J11244" s="272" t="s">
        <v>4231</v>
      </c>
      <c r="AL11244" s="144">
        <v>1.25</v>
      </c>
      <c r="AM11244" s="144">
        <v>0</v>
      </c>
      <c r="AN11244" s="144">
        <v>0</v>
      </c>
      <c r="AO11244" s="145">
        <v>0</v>
      </c>
    </row>
    <row r="11245" spans="2:41" ht="14.5" hidden="1" x14ac:dyDescent="0.35">
      <c r="B11245" s="45" t="s">
        <v>3314</v>
      </c>
      <c r="C11245" s="54">
        <v>913761</v>
      </c>
      <c r="D11245" s="54">
        <v>913761</v>
      </c>
      <c r="E11245" s="60" t="s">
        <v>3240</v>
      </c>
      <c r="F11245" s="73">
        <v>1.25</v>
      </c>
      <c r="G11245" s="73">
        <v>0</v>
      </c>
      <c r="H11245" s="73">
        <v>0</v>
      </c>
      <c r="I11245" s="73">
        <v>0</v>
      </c>
      <c r="J11245" s="272" t="s">
        <v>4231</v>
      </c>
      <c r="AL11245" s="144">
        <v>1.25</v>
      </c>
      <c r="AM11245" s="144">
        <v>0</v>
      </c>
      <c r="AN11245" s="144">
        <v>0</v>
      </c>
      <c r="AO11245" s="145">
        <v>0</v>
      </c>
    </row>
    <row r="11246" spans="2:41" ht="14.5" hidden="1" x14ac:dyDescent="0.35">
      <c r="B11246" s="45" t="s">
        <v>3314</v>
      </c>
      <c r="C11246" s="54">
        <v>982121</v>
      </c>
      <c r="D11246" s="54">
        <v>982121</v>
      </c>
      <c r="E11246" s="60" t="s">
        <v>3240</v>
      </c>
      <c r="F11246" s="73">
        <v>1.25</v>
      </c>
      <c r="G11246" s="73">
        <v>0</v>
      </c>
      <c r="H11246" s="73">
        <v>0</v>
      </c>
      <c r="I11246" s="73">
        <v>0</v>
      </c>
      <c r="J11246" s="272" t="s">
        <v>4231</v>
      </c>
      <c r="AL11246" s="144">
        <v>1.25</v>
      </c>
      <c r="AM11246" s="144">
        <v>0</v>
      </c>
      <c r="AN11246" s="144">
        <v>0</v>
      </c>
      <c r="AO11246" s="145">
        <v>0</v>
      </c>
    </row>
    <row r="11247" spans="2:41" ht="14.5" hidden="1" x14ac:dyDescent="0.35">
      <c r="B11247" s="45" t="s">
        <v>3314</v>
      </c>
      <c r="C11247" s="54">
        <v>982124</v>
      </c>
      <c r="D11247" s="54">
        <v>982124</v>
      </c>
      <c r="E11247" s="60" t="s">
        <v>3240</v>
      </c>
      <c r="F11247" s="73">
        <v>1.25</v>
      </c>
      <c r="G11247" s="73">
        <v>0</v>
      </c>
      <c r="H11247" s="73">
        <v>0</v>
      </c>
      <c r="I11247" s="73">
        <v>0</v>
      </c>
      <c r="J11247" s="272" t="s">
        <v>4231</v>
      </c>
      <c r="AL11247" s="144">
        <v>1.25</v>
      </c>
      <c r="AM11247" s="144">
        <v>0</v>
      </c>
      <c r="AN11247" s="144">
        <v>0</v>
      </c>
      <c r="AO11247" s="145">
        <v>0</v>
      </c>
    </row>
    <row r="11248" spans="2:41" ht="14.5" hidden="1" x14ac:dyDescent="0.35">
      <c r="B11248" s="45" t="s">
        <v>3314</v>
      </c>
      <c r="C11248" s="54">
        <v>982126</v>
      </c>
      <c r="D11248" s="54">
        <v>982127</v>
      </c>
      <c r="E11248" s="60" t="s">
        <v>3240</v>
      </c>
      <c r="F11248" s="73">
        <v>1.25</v>
      </c>
      <c r="G11248" s="73">
        <v>0</v>
      </c>
      <c r="H11248" s="73">
        <v>0</v>
      </c>
      <c r="I11248" s="73">
        <v>0</v>
      </c>
      <c r="J11248" s="272" t="s">
        <v>4231</v>
      </c>
      <c r="AL11248" s="144">
        <v>1.25</v>
      </c>
      <c r="AM11248" s="144">
        <v>0</v>
      </c>
      <c r="AN11248" s="144">
        <v>0</v>
      </c>
      <c r="AO11248" s="145">
        <v>0</v>
      </c>
    </row>
    <row r="11249" spans="2:41" ht="14.5" hidden="1" x14ac:dyDescent="0.35">
      <c r="B11249" s="45" t="s">
        <v>3314</v>
      </c>
      <c r="C11249" s="54">
        <v>982129</v>
      </c>
      <c r="D11249" s="54">
        <v>982129</v>
      </c>
      <c r="E11249" s="60" t="s">
        <v>3240</v>
      </c>
      <c r="F11249" s="73">
        <v>1.25</v>
      </c>
      <c r="G11249" s="73">
        <v>0</v>
      </c>
      <c r="H11249" s="73">
        <v>0</v>
      </c>
      <c r="I11249" s="73">
        <v>0</v>
      </c>
      <c r="J11249" s="272" t="s">
        <v>4231</v>
      </c>
      <c r="AL11249" s="144">
        <v>1.25</v>
      </c>
      <c r="AM11249" s="144">
        <v>0</v>
      </c>
      <c r="AN11249" s="144">
        <v>0</v>
      </c>
      <c r="AO11249" s="145">
        <v>0</v>
      </c>
    </row>
    <row r="11250" spans="2:41" ht="14.5" hidden="1" x14ac:dyDescent="0.35">
      <c r="B11250" s="45" t="s">
        <v>3314</v>
      </c>
      <c r="C11250" s="54">
        <v>982211</v>
      </c>
      <c r="D11250" s="54">
        <v>982211</v>
      </c>
      <c r="E11250" s="60" t="s">
        <v>3240</v>
      </c>
      <c r="F11250" s="73">
        <v>1.25</v>
      </c>
      <c r="G11250" s="73">
        <v>0</v>
      </c>
      <c r="H11250" s="73">
        <v>0</v>
      </c>
      <c r="I11250" s="73">
        <v>0</v>
      </c>
      <c r="J11250" s="272" t="s">
        <v>4231</v>
      </c>
      <c r="AL11250" s="144">
        <v>1.25</v>
      </c>
      <c r="AM11250" s="144">
        <v>0</v>
      </c>
      <c r="AN11250" s="144">
        <v>0</v>
      </c>
      <c r="AO11250" s="145">
        <v>0</v>
      </c>
    </row>
    <row r="11251" spans="2:41" ht="14.5" hidden="1" x14ac:dyDescent="0.35">
      <c r="B11251" s="45" t="s">
        <v>3314</v>
      </c>
      <c r="C11251" s="54">
        <v>982300</v>
      </c>
      <c r="D11251" s="54">
        <v>982300</v>
      </c>
      <c r="E11251" s="60" t="s">
        <v>3240</v>
      </c>
      <c r="F11251" s="73">
        <v>1.25</v>
      </c>
      <c r="G11251" s="73">
        <v>0</v>
      </c>
      <c r="H11251" s="73">
        <v>0</v>
      </c>
      <c r="I11251" s="73">
        <v>0</v>
      </c>
      <c r="J11251" s="272" t="s">
        <v>4231</v>
      </c>
      <c r="AL11251" s="144">
        <v>1.25</v>
      </c>
      <c r="AM11251" s="144">
        <v>0</v>
      </c>
      <c r="AN11251" s="144">
        <v>0</v>
      </c>
      <c r="AO11251" s="145">
        <v>0</v>
      </c>
    </row>
    <row r="11252" spans="2:41" ht="14.5" hidden="1" x14ac:dyDescent="0.35">
      <c r="B11252" s="45" t="s">
        <v>3314</v>
      </c>
      <c r="C11252" s="54">
        <v>982520</v>
      </c>
      <c r="D11252" s="54">
        <v>982524</v>
      </c>
      <c r="E11252" s="60" t="s">
        <v>3240</v>
      </c>
      <c r="F11252" s="73">
        <v>1.25</v>
      </c>
      <c r="G11252" s="73">
        <v>0</v>
      </c>
      <c r="H11252" s="73">
        <v>0</v>
      </c>
      <c r="I11252" s="73">
        <v>0</v>
      </c>
      <c r="J11252" s="272" t="s">
        <v>4231</v>
      </c>
      <c r="AL11252" s="144">
        <v>1.25</v>
      </c>
      <c r="AM11252" s="144">
        <v>0</v>
      </c>
      <c r="AN11252" s="144">
        <v>0</v>
      </c>
      <c r="AO11252" s="145">
        <v>0</v>
      </c>
    </row>
    <row r="11253" spans="2:41" ht="14.5" hidden="1" x14ac:dyDescent="0.35">
      <c r="B11253" s="45" t="s">
        <v>3314</v>
      </c>
      <c r="C11253" s="54">
        <v>982526</v>
      </c>
      <c r="D11253" s="54">
        <v>982526</v>
      </c>
      <c r="E11253" s="60" t="s">
        <v>3240</v>
      </c>
      <c r="F11253" s="73">
        <v>1.25</v>
      </c>
      <c r="G11253" s="73">
        <v>0</v>
      </c>
      <c r="H11253" s="73">
        <v>0</v>
      </c>
      <c r="I11253" s="73">
        <v>0</v>
      </c>
      <c r="J11253" s="272" t="s">
        <v>4231</v>
      </c>
      <c r="AL11253" s="144">
        <v>1.25</v>
      </c>
      <c r="AM11253" s="144">
        <v>0</v>
      </c>
      <c r="AN11253" s="144">
        <v>0</v>
      </c>
      <c r="AO11253" s="145">
        <v>0</v>
      </c>
    </row>
    <row r="11254" spans="2:41" ht="14.5" hidden="1" x14ac:dyDescent="0.35">
      <c r="B11254" s="45" t="s">
        <v>3314</v>
      </c>
      <c r="C11254" s="54">
        <v>982528</v>
      </c>
      <c r="D11254" s="54">
        <v>982528</v>
      </c>
      <c r="E11254" s="60" t="s">
        <v>3240</v>
      </c>
      <c r="F11254" s="73">
        <v>1.25</v>
      </c>
      <c r="G11254" s="73">
        <v>0</v>
      </c>
      <c r="H11254" s="73">
        <v>0</v>
      </c>
      <c r="I11254" s="73">
        <v>0</v>
      </c>
      <c r="J11254" s="272" t="s">
        <v>4231</v>
      </c>
      <c r="AL11254" s="144">
        <v>1.25</v>
      </c>
      <c r="AM11254" s="144">
        <v>0</v>
      </c>
      <c r="AN11254" s="144">
        <v>0</v>
      </c>
      <c r="AO11254" s="145">
        <v>0</v>
      </c>
    </row>
    <row r="11255" spans="2:41" ht="14.5" hidden="1" x14ac:dyDescent="0.35">
      <c r="B11255" s="45" t="s">
        <v>3314</v>
      </c>
      <c r="C11255" s="54">
        <v>982810</v>
      </c>
      <c r="D11255" s="54">
        <v>982811</v>
      </c>
      <c r="E11255" s="60" t="s">
        <v>3240</v>
      </c>
      <c r="F11255" s="73">
        <v>1.25</v>
      </c>
      <c r="G11255" s="73">
        <v>0</v>
      </c>
      <c r="H11255" s="73">
        <v>0</v>
      </c>
      <c r="I11255" s="73">
        <v>0</v>
      </c>
      <c r="J11255" s="272" t="s">
        <v>4231</v>
      </c>
      <c r="AL11255" s="144">
        <v>1.25</v>
      </c>
      <c r="AM11255" s="144">
        <v>0</v>
      </c>
      <c r="AN11255" s="144">
        <v>0</v>
      </c>
      <c r="AO11255" s="145">
        <v>0</v>
      </c>
    </row>
    <row r="11256" spans="2:41" ht="14.5" hidden="1" x14ac:dyDescent="0.35">
      <c r="B11256" s="45" t="s">
        <v>3314</v>
      </c>
      <c r="C11256" s="54">
        <v>982842</v>
      </c>
      <c r="D11256" s="54">
        <v>982842</v>
      </c>
      <c r="E11256" s="60" t="s">
        <v>3240</v>
      </c>
      <c r="F11256" s="73">
        <v>1.25</v>
      </c>
      <c r="G11256" s="73">
        <v>0</v>
      </c>
      <c r="H11256" s="73">
        <v>0</v>
      </c>
      <c r="I11256" s="73">
        <v>0</v>
      </c>
      <c r="J11256" s="272" t="s">
        <v>4231</v>
      </c>
      <c r="AL11256" s="144">
        <v>1.25</v>
      </c>
      <c r="AM11256" s="144">
        <v>0</v>
      </c>
      <c r="AN11256" s="144">
        <v>0</v>
      </c>
      <c r="AO11256" s="145">
        <v>0</v>
      </c>
    </row>
    <row r="11257" spans="2:41" ht="14.5" hidden="1" x14ac:dyDescent="0.35">
      <c r="B11257" s="45" t="s">
        <v>3314</v>
      </c>
      <c r="C11257" s="54">
        <v>982867</v>
      </c>
      <c r="D11257" s="54">
        <v>982867</v>
      </c>
      <c r="E11257" s="60" t="s">
        <v>3240</v>
      </c>
      <c r="F11257" s="73">
        <v>1.25</v>
      </c>
      <c r="G11257" s="73">
        <v>0</v>
      </c>
      <c r="H11257" s="73">
        <v>0</v>
      </c>
      <c r="I11257" s="73">
        <v>0</v>
      </c>
      <c r="J11257" s="272" t="s">
        <v>4231</v>
      </c>
      <c r="AL11257" s="144">
        <v>1.25</v>
      </c>
      <c r="AM11257" s="144">
        <v>0</v>
      </c>
      <c r="AN11257" s="144">
        <v>0</v>
      </c>
      <c r="AO11257" s="145">
        <v>0</v>
      </c>
    </row>
    <row r="11258" spans="2:41" ht="14.5" hidden="1" x14ac:dyDescent="0.35">
      <c r="B11258" s="45" t="s">
        <v>3314</v>
      </c>
      <c r="C11258" s="54">
        <v>982981</v>
      </c>
      <c r="D11258" s="54">
        <v>982981</v>
      </c>
      <c r="E11258" s="60" t="s">
        <v>3240</v>
      </c>
      <c r="F11258" s="73">
        <v>1.25</v>
      </c>
      <c r="G11258" s="73">
        <v>0</v>
      </c>
      <c r="H11258" s="73">
        <v>0</v>
      </c>
      <c r="I11258" s="73">
        <v>0</v>
      </c>
      <c r="J11258" s="272" t="s">
        <v>4231</v>
      </c>
      <c r="AL11258" s="144">
        <v>1.25</v>
      </c>
      <c r="AM11258" s="144">
        <v>0</v>
      </c>
      <c r="AN11258" s="144">
        <v>0</v>
      </c>
      <c r="AO11258" s="145">
        <v>0</v>
      </c>
    </row>
    <row r="11259" spans="2:41" ht="14.5" hidden="1" x14ac:dyDescent="0.35">
      <c r="B11259" s="45" t="s">
        <v>3314</v>
      </c>
      <c r="C11259" s="54">
        <v>982993</v>
      </c>
      <c r="D11259" s="54">
        <v>982993</v>
      </c>
      <c r="E11259" s="60" t="s">
        <v>3240</v>
      </c>
      <c r="F11259" s="73">
        <v>1.25</v>
      </c>
      <c r="G11259" s="73">
        <v>0</v>
      </c>
      <c r="H11259" s="73">
        <v>0</v>
      </c>
      <c r="I11259" s="73">
        <v>0</v>
      </c>
      <c r="J11259" s="272" t="s">
        <v>4231</v>
      </c>
      <c r="AL11259" s="144">
        <v>1.25</v>
      </c>
      <c r="AM11259" s="144">
        <v>0</v>
      </c>
      <c r="AN11259" s="144">
        <v>0</v>
      </c>
      <c r="AO11259" s="145">
        <v>0</v>
      </c>
    </row>
    <row r="11260" spans="2:41" ht="14.5" hidden="1" x14ac:dyDescent="0.35">
      <c r="B11260" s="45" t="s">
        <v>3314</v>
      </c>
      <c r="C11260" s="54">
        <v>983051</v>
      </c>
      <c r="D11260" s="54">
        <v>983051</v>
      </c>
      <c r="E11260" s="60" t="s">
        <v>3240</v>
      </c>
      <c r="F11260" s="73">
        <v>1.25</v>
      </c>
      <c r="G11260" s="73">
        <v>0</v>
      </c>
      <c r="H11260" s="73">
        <v>0</v>
      </c>
      <c r="I11260" s="73">
        <v>0</v>
      </c>
      <c r="J11260" s="272" t="s">
        <v>4231</v>
      </c>
      <c r="AL11260" s="144">
        <v>1.25</v>
      </c>
      <c r="AM11260" s="144">
        <v>0</v>
      </c>
      <c r="AN11260" s="144">
        <v>0</v>
      </c>
      <c r="AO11260" s="145">
        <v>0</v>
      </c>
    </row>
    <row r="11261" spans="2:41" ht="14.5" hidden="1" x14ac:dyDescent="0.35">
      <c r="B11261" s="45" t="s">
        <v>3314</v>
      </c>
      <c r="C11261" s="54">
        <v>983069</v>
      </c>
      <c r="D11261" s="54">
        <v>983069</v>
      </c>
      <c r="E11261" s="60" t="s">
        <v>3240</v>
      </c>
      <c r="F11261" s="73">
        <v>1.25</v>
      </c>
      <c r="G11261" s="73">
        <v>0</v>
      </c>
      <c r="H11261" s="73">
        <v>0</v>
      </c>
      <c r="I11261" s="73">
        <v>0</v>
      </c>
      <c r="J11261" s="272" t="s">
        <v>4231</v>
      </c>
      <c r="AL11261" s="144">
        <v>1.25</v>
      </c>
      <c r="AM11261" s="144">
        <v>0</v>
      </c>
      <c r="AN11261" s="144">
        <v>0</v>
      </c>
      <c r="AO11261" s="145">
        <v>0</v>
      </c>
    </row>
    <row r="11262" spans="2:41" ht="14.5" hidden="1" x14ac:dyDescent="0.35">
      <c r="B11262" s="45" t="s">
        <v>3314</v>
      </c>
      <c r="C11262" s="54">
        <v>983096</v>
      </c>
      <c r="D11262" s="54">
        <v>983096</v>
      </c>
      <c r="E11262" s="60" t="s">
        <v>3240</v>
      </c>
      <c r="F11262" s="73">
        <v>1.25</v>
      </c>
      <c r="G11262" s="73">
        <v>0</v>
      </c>
      <c r="H11262" s="73">
        <v>0</v>
      </c>
      <c r="I11262" s="73">
        <v>0</v>
      </c>
      <c r="J11262" s="272" t="s">
        <v>4231</v>
      </c>
      <c r="AL11262" s="144">
        <v>1.25</v>
      </c>
      <c r="AM11262" s="144">
        <v>0</v>
      </c>
      <c r="AN11262" s="144">
        <v>0</v>
      </c>
      <c r="AO11262" s="145">
        <v>0</v>
      </c>
    </row>
    <row r="11263" spans="2:41" ht="14.5" hidden="1" x14ac:dyDescent="0.35">
      <c r="B11263" s="45" t="s">
        <v>3314</v>
      </c>
      <c r="C11263" s="54">
        <v>983102</v>
      </c>
      <c r="D11263" s="54">
        <v>983102</v>
      </c>
      <c r="E11263" s="60" t="s">
        <v>3240</v>
      </c>
      <c r="F11263" s="73">
        <v>1.25</v>
      </c>
      <c r="G11263" s="73">
        <v>0</v>
      </c>
      <c r="H11263" s="73">
        <v>0</v>
      </c>
      <c r="I11263" s="73">
        <v>0</v>
      </c>
      <c r="J11263" s="272" t="s">
        <v>4231</v>
      </c>
      <c r="AL11263" s="144">
        <v>1.25</v>
      </c>
      <c r="AM11263" s="144">
        <v>0</v>
      </c>
      <c r="AN11263" s="144">
        <v>0</v>
      </c>
      <c r="AO11263" s="145">
        <v>0</v>
      </c>
    </row>
    <row r="11264" spans="2:41" ht="14.5" hidden="1" x14ac:dyDescent="0.35">
      <c r="B11264" s="45" t="s">
        <v>3314</v>
      </c>
      <c r="C11264" s="54">
        <v>983136</v>
      </c>
      <c r="D11264" s="54">
        <v>983136</v>
      </c>
      <c r="E11264" s="60" t="s">
        <v>3240</v>
      </c>
      <c r="F11264" s="73">
        <v>1.25</v>
      </c>
      <c r="G11264" s="73">
        <v>0</v>
      </c>
      <c r="H11264" s="73">
        <v>0</v>
      </c>
      <c r="I11264" s="73">
        <v>0</v>
      </c>
      <c r="J11264" s="272" t="s">
        <v>4231</v>
      </c>
      <c r="AL11264" s="144">
        <v>1.25</v>
      </c>
      <c r="AM11264" s="144">
        <v>0</v>
      </c>
      <c r="AN11264" s="144">
        <v>0</v>
      </c>
      <c r="AO11264" s="145">
        <v>0</v>
      </c>
    </row>
    <row r="11265" spans="2:41" ht="14.5" hidden="1" x14ac:dyDescent="0.35">
      <c r="B11265" s="45" t="s">
        <v>3314</v>
      </c>
      <c r="C11265" s="54">
        <v>983174</v>
      </c>
      <c r="D11265" s="54">
        <v>983174</v>
      </c>
      <c r="E11265" s="60" t="s">
        <v>3240</v>
      </c>
      <c r="F11265" s="73">
        <v>1.25</v>
      </c>
      <c r="G11265" s="73">
        <v>0</v>
      </c>
      <c r="H11265" s="73">
        <v>0</v>
      </c>
      <c r="I11265" s="73">
        <v>0</v>
      </c>
      <c r="J11265" s="272" t="s">
        <v>4231</v>
      </c>
      <c r="AL11265" s="144">
        <v>1.25</v>
      </c>
      <c r="AM11265" s="144">
        <v>0</v>
      </c>
      <c r="AN11265" s="144">
        <v>0</v>
      </c>
      <c r="AO11265" s="145">
        <v>0</v>
      </c>
    </row>
    <row r="11266" spans="2:41" ht="14.5" hidden="1" x14ac:dyDescent="0.35">
      <c r="B11266" s="45" t="s">
        <v>3314</v>
      </c>
      <c r="C11266" s="54">
        <v>983309</v>
      </c>
      <c r="D11266" s="54">
        <v>983309</v>
      </c>
      <c r="E11266" s="60" t="s">
        <v>3240</v>
      </c>
      <c r="F11266" s="73">
        <v>1.25</v>
      </c>
      <c r="G11266" s="73">
        <v>0</v>
      </c>
      <c r="H11266" s="73">
        <v>0</v>
      </c>
      <c r="I11266" s="73">
        <v>0</v>
      </c>
      <c r="J11266" s="272" t="s">
        <v>4231</v>
      </c>
      <c r="AL11266" s="144">
        <v>1.25</v>
      </c>
      <c r="AM11266" s="144">
        <v>0</v>
      </c>
      <c r="AN11266" s="144">
        <v>0</v>
      </c>
      <c r="AO11266" s="145">
        <v>0</v>
      </c>
    </row>
    <row r="11267" spans="2:41" ht="14.5" hidden="1" x14ac:dyDescent="0.35">
      <c r="B11267" s="45" t="s">
        <v>3314</v>
      </c>
      <c r="C11267" s="54">
        <v>983488</v>
      </c>
      <c r="D11267" s="54">
        <v>983488</v>
      </c>
      <c r="E11267" s="60" t="s">
        <v>3240</v>
      </c>
      <c r="F11267" s="73">
        <v>1.25</v>
      </c>
      <c r="G11267" s="73">
        <v>0</v>
      </c>
      <c r="H11267" s="73">
        <v>0</v>
      </c>
      <c r="I11267" s="73">
        <v>0</v>
      </c>
      <c r="J11267" s="272" t="s">
        <v>4231</v>
      </c>
      <c r="AL11267" s="144">
        <v>1.25</v>
      </c>
      <c r="AM11267" s="144">
        <v>0</v>
      </c>
      <c r="AN11267" s="144">
        <v>0</v>
      </c>
      <c r="AO11267" s="145">
        <v>0</v>
      </c>
    </row>
    <row r="11268" spans="2:41" ht="14.5" hidden="1" x14ac:dyDescent="0.35">
      <c r="B11268" s="45" t="s">
        <v>3314</v>
      </c>
      <c r="C11268" s="54">
        <v>983593</v>
      </c>
      <c r="D11268" s="54">
        <v>983593</v>
      </c>
      <c r="E11268" s="60" t="s">
        <v>3240</v>
      </c>
      <c r="F11268" s="73">
        <v>1.25</v>
      </c>
      <c r="G11268" s="73">
        <v>0</v>
      </c>
      <c r="H11268" s="73">
        <v>0</v>
      </c>
      <c r="I11268" s="73">
        <v>0</v>
      </c>
      <c r="J11268" s="272" t="s">
        <v>4231</v>
      </c>
      <c r="AL11268" s="144">
        <v>1.25</v>
      </c>
      <c r="AM11268" s="144">
        <v>0</v>
      </c>
      <c r="AN11268" s="144">
        <v>0</v>
      </c>
      <c r="AO11268" s="145">
        <v>0</v>
      </c>
    </row>
    <row r="11269" spans="2:41" ht="14.5" hidden="1" x14ac:dyDescent="0.35">
      <c r="B11269" s="45" t="s">
        <v>3314</v>
      </c>
      <c r="C11269" s="54">
        <v>983625</v>
      </c>
      <c r="D11269" s="54">
        <v>983625</v>
      </c>
      <c r="E11269" s="60" t="s">
        <v>3240</v>
      </c>
      <c r="F11269" s="73">
        <v>1.25</v>
      </c>
      <c r="G11269" s="73">
        <v>0</v>
      </c>
      <c r="H11269" s="73">
        <v>0</v>
      </c>
      <c r="I11269" s="73">
        <v>0</v>
      </c>
      <c r="J11269" s="272" t="s">
        <v>4231</v>
      </c>
      <c r="AL11269" s="144">
        <v>1.25</v>
      </c>
      <c r="AM11269" s="144">
        <v>0</v>
      </c>
      <c r="AN11269" s="144">
        <v>0</v>
      </c>
      <c r="AO11269" s="145">
        <v>0</v>
      </c>
    </row>
    <row r="11270" spans="2:41" ht="14.5" hidden="1" x14ac:dyDescent="0.35">
      <c r="B11270" s="45" t="s">
        <v>3314</v>
      </c>
      <c r="C11270" s="54">
        <v>983642</v>
      </c>
      <c r="D11270" s="54">
        <v>983642</v>
      </c>
      <c r="E11270" s="60" t="s">
        <v>3240</v>
      </c>
      <c r="F11270" s="73">
        <v>1.25</v>
      </c>
      <c r="G11270" s="73">
        <v>0</v>
      </c>
      <c r="H11270" s="73">
        <v>0</v>
      </c>
      <c r="I11270" s="73">
        <v>0</v>
      </c>
      <c r="J11270" s="272" t="s">
        <v>4231</v>
      </c>
      <c r="AL11270" s="144">
        <v>1.25</v>
      </c>
      <c r="AM11270" s="144">
        <v>0</v>
      </c>
      <c r="AN11270" s="144">
        <v>0</v>
      </c>
      <c r="AO11270" s="145">
        <v>0</v>
      </c>
    </row>
    <row r="11271" spans="2:41" ht="14.5" hidden="1" x14ac:dyDescent="0.35">
      <c r="B11271" s="45" t="s">
        <v>3314</v>
      </c>
      <c r="C11271" s="54">
        <v>983741</v>
      </c>
      <c r="D11271" s="54">
        <v>983741</v>
      </c>
      <c r="E11271" s="60" t="s">
        <v>3240</v>
      </c>
      <c r="F11271" s="73">
        <v>1.25</v>
      </c>
      <c r="G11271" s="73">
        <v>0</v>
      </c>
      <c r="H11271" s="73">
        <v>0</v>
      </c>
      <c r="I11271" s="73">
        <v>0</v>
      </c>
      <c r="J11271" s="272" t="s">
        <v>4231</v>
      </c>
      <c r="AL11271" s="144">
        <v>1.25</v>
      </c>
      <c r="AM11271" s="144">
        <v>0</v>
      </c>
      <c r="AN11271" s="144">
        <v>0</v>
      </c>
      <c r="AO11271" s="145">
        <v>0</v>
      </c>
    </row>
    <row r="11272" spans="2:41" ht="14.5" hidden="1" x14ac:dyDescent="0.35">
      <c r="B11272" s="45" t="s">
        <v>3314</v>
      </c>
      <c r="C11272" s="54">
        <v>983762</v>
      </c>
      <c r="D11272" s="54">
        <v>983762</v>
      </c>
      <c r="E11272" s="60" t="s">
        <v>3240</v>
      </c>
      <c r="F11272" s="73">
        <v>1.25</v>
      </c>
      <c r="G11272" s="73">
        <v>0</v>
      </c>
      <c r="H11272" s="73">
        <v>0</v>
      </c>
      <c r="I11272" s="73">
        <v>0</v>
      </c>
      <c r="J11272" s="272" t="s">
        <v>4231</v>
      </c>
      <c r="AL11272" s="144">
        <v>1.25</v>
      </c>
      <c r="AM11272" s="144">
        <v>0</v>
      </c>
      <c r="AN11272" s="144">
        <v>0</v>
      </c>
      <c r="AO11272" s="145">
        <v>0</v>
      </c>
    </row>
    <row r="11273" spans="2:41" ht="14.5" hidden="1" x14ac:dyDescent="0.35">
      <c r="B11273" s="45" t="s">
        <v>3314</v>
      </c>
      <c r="C11273" s="54">
        <v>983881</v>
      </c>
      <c r="D11273" s="54">
        <v>983881</v>
      </c>
      <c r="E11273" s="60" t="s">
        <v>3240</v>
      </c>
      <c r="F11273" s="73">
        <v>1.25</v>
      </c>
      <c r="G11273" s="73">
        <v>0</v>
      </c>
      <c r="H11273" s="73">
        <v>0</v>
      </c>
      <c r="I11273" s="73">
        <v>0</v>
      </c>
      <c r="J11273" s="272" t="s">
        <v>4231</v>
      </c>
      <c r="AL11273" s="144">
        <v>1.25</v>
      </c>
      <c r="AM11273" s="144">
        <v>0</v>
      </c>
      <c r="AN11273" s="144">
        <v>0</v>
      </c>
      <c r="AO11273" s="145">
        <v>0</v>
      </c>
    </row>
    <row r="11274" spans="2:41" ht="14.5" hidden="1" x14ac:dyDescent="0.35">
      <c r="B11274" s="45" t="s">
        <v>3314</v>
      </c>
      <c r="C11274" s="54">
        <v>983924</v>
      </c>
      <c r="D11274" s="54">
        <v>983924</v>
      </c>
      <c r="E11274" s="60" t="s">
        <v>3240</v>
      </c>
      <c r="F11274" s="73">
        <v>1.25</v>
      </c>
      <c r="G11274" s="73">
        <v>0</v>
      </c>
      <c r="H11274" s="73">
        <v>0</v>
      </c>
      <c r="I11274" s="73">
        <v>0</v>
      </c>
      <c r="J11274" s="272" t="s">
        <v>4231</v>
      </c>
      <c r="AL11274" s="144">
        <v>1.25</v>
      </c>
      <c r="AM11274" s="144">
        <v>0</v>
      </c>
      <c r="AN11274" s="144">
        <v>0</v>
      </c>
      <c r="AO11274" s="145">
        <v>0</v>
      </c>
    </row>
    <row r="11275" spans="2:41" ht="14.5" hidden="1" x14ac:dyDescent="0.35">
      <c r="B11275" s="45" t="s">
        <v>3314</v>
      </c>
      <c r="C11275" s="54">
        <v>983929</v>
      </c>
      <c r="D11275" s="54">
        <v>983929</v>
      </c>
      <c r="E11275" s="60" t="s">
        <v>3240</v>
      </c>
      <c r="F11275" s="73">
        <v>1.25</v>
      </c>
      <c r="G11275" s="73">
        <v>0</v>
      </c>
      <c r="H11275" s="73">
        <v>0</v>
      </c>
      <c r="I11275" s="73">
        <v>0</v>
      </c>
      <c r="J11275" s="272" t="s">
        <v>4231</v>
      </c>
      <c r="AL11275" s="144">
        <v>1.25</v>
      </c>
      <c r="AM11275" s="144">
        <v>0</v>
      </c>
      <c r="AN11275" s="144">
        <v>0</v>
      </c>
      <c r="AO11275" s="145">
        <v>0</v>
      </c>
    </row>
    <row r="11276" spans="2:41" ht="14.5" hidden="1" x14ac:dyDescent="0.35">
      <c r="B11276" s="45" t="s">
        <v>3314</v>
      </c>
      <c r="C11276" s="54">
        <v>984173</v>
      </c>
      <c r="D11276" s="54">
        <v>984173</v>
      </c>
      <c r="E11276" s="60" t="s">
        <v>3240</v>
      </c>
      <c r="F11276" s="73">
        <v>1.25</v>
      </c>
      <c r="G11276" s="73">
        <v>0</v>
      </c>
      <c r="H11276" s="73">
        <v>0</v>
      </c>
      <c r="I11276" s="73">
        <v>0</v>
      </c>
      <c r="J11276" s="272" t="s">
        <v>4231</v>
      </c>
      <c r="AL11276" s="144">
        <v>1.25</v>
      </c>
      <c r="AM11276" s="144">
        <v>0</v>
      </c>
      <c r="AN11276" s="144">
        <v>0</v>
      </c>
      <c r="AO11276" s="145">
        <v>0</v>
      </c>
    </row>
    <row r="11277" spans="2:41" ht="14.5" hidden="1" x14ac:dyDescent="0.35">
      <c r="B11277" s="45" t="s">
        <v>3314</v>
      </c>
      <c r="C11277" s="54">
        <v>984271</v>
      </c>
      <c r="D11277" s="54">
        <v>984271</v>
      </c>
      <c r="E11277" s="60" t="s">
        <v>3240</v>
      </c>
      <c r="F11277" s="73">
        <v>1.25</v>
      </c>
      <c r="G11277" s="73">
        <v>0</v>
      </c>
      <c r="H11277" s="73">
        <v>0</v>
      </c>
      <c r="I11277" s="73">
        <v>0</v>
      </c>
      <c r="J11277" s="272" t="s">
        <v>4231</v>
      </c>
      <c r="AL11277" s="144">
        <v>1.25</v>
      </c>
      <c r="AM11277" s="144">
        <v>0</v>
      </c>
      <c r="AN11277" s="144">
        <v>0</v>
      </c>
      <c r="AO11277" s="145">
        <v>0</v>
      </c>
    </row>
    <row r="11278" spans="2:41" ht="14.5" hidden="1" x14ac:dyDescent="0.35">
      <c r="B11278" s="45" t="s">
        <v>3314</v>
      </c>
      <c r="C11278" s="54">
        <v>984306</v>
      </c>
      <c r="D11278" s="54">
        <v>984306</v>
      </c>
      <c r="E11278" s="60" t="s">
        <v>3240</v>
      </c>
      <c r="F11278" s="73">
        <v>1.25</v>
      </c>
      <c r="G11278" s="73">
        <v>0</v>
      </c>
      <c r="H11278" s="73">
        <v>0</v>
      </c>
      <c r="I11278" s="73">
        <v>0</v>
      </c>
      <c r="J11278" s="272" t="s">
        <v>4231</v>
      </c>
      <c r="AL11278" s="144">
        <v>1.25</v>
      </c>
      <c r="AM11278" s="144">
        <v>0</v>
      </c>
      <c r="AN11278" s="144">
        <v>0</v>
      </c>
      <c r="AO11278" s="145">
        <v>0</v>
      </c>
    </row>
    <row r="11279" spans="2:41" ht="14.5" hidden="1" x14ac:dyDescent="0.35">
      <c r="B11279" s="45" t="s">
        <v>3314</v>
      </c>
      <c r="C11279" s="54">
        <v>984319</v>
      </c>
      <c r="D11279" s="54">
        <v>984319</v>
      </c>
      <c r="E11279" s="60" t="s">
        <v>3240</v>
      </c>
      <c r="F11279" s="73">
        <v>1.25</v>
      </c>
      <c r="G11279" s="73">
        <v>0</v>
      </c>
      <c r="H11279" s="73">
        <v>0</v>
      </c>
      <c r="I11279" s="73">
        <v>0</v>
      </c>
      <c r="J11279" s="272" t="s">
        <v>4231</v>
      </c>
      <c r="AL11279" s="144">
        <v>1.25</v>
      </c>
      <c r="AM11279" s="144">
        <v>0</v>
      </c>
      <c r="AN11279" s="144">
        <v>0</v>
      </c>
      <c r="AO11279" s="145">
        <v>0</v>
      </c>
    </row>
    <row r="11280" spans="2:41" ht="14.5" hidden="1" x14ac:dyDescent="0.35">
      <c r="B11280" s="45" t="s">
        <v>3314</v>
      </c>
      <c r="C11280" s="54">
        <v>984383</v>
      </c>
      <c r="D11280" s="54">
        <v>984383</v>
      </c>
      <c r="E11280" s="60" t="s">
        <v>3240</v>
      </c>
      <c r="F11280" s="73">
        <v>1.25</v>
      </c>
      <c r="G11280" s="73">
        <v>0</v>
      </c>
      <c r="H11280" s="73">
        <v>0</v>
      </c>
      <c r="I11280" s="73">
        <v>0</v>
      </c>
      <c r="J11280" s="272" t="s">
        <v>4231</v>
      </c>
      <c r="AL11280" s="144">
        <v>1.25</v>
      </c>
      <c r="AM11280" s="144">
        <v>0</v>
      </c>
      <c r="AN11280" s="144">
        <v>0</v>
      </c>
      <c r="AO11280" s="145">
        <v>0</v>
      </c>
    </row>
    <row r="11281" spans="2:41" ht="14.5" hidden="1" x14ac:dyDescent="0.35">
      <c r="B11281" s="45" t="s">
        <v>3314</v>
      </c>
      <c r="C11281" s="54">
        <v>984476</v>
      </c>
      <c r="D11281" s="54">
        <v>984476</v>
      </c>
      <c r="E11281" s="60" t="s">
        <v>3240</v>
      </c>
      <c r="F11281" s="73">
        <v>1.25</v>
      </c>
      <c r="G11281" s="73">
        <v>0</v>
      </c>
      <c r="H11281" s="73">
        <v>0</v>
      </c>
      <c r="I11281" s="73">
        <v>0</v>
      </c>
      <c r="J11281" s="272" t="s">
        <v>4231</v>
      </c>
      <c r="AL11281" s="144">
        <v>1.25</v>
      </c>
      <c r="AM11281" s="144">
        <v>0</v>
      </c>
      <c r="AN11281" s="144">
        <v>0</v>
      </c>
      <c r="AO11281" s="145">
        <v>0</v>
      </c>
    </row>
    <row r="11282" spans="2:41" ht="14.5" hidden="1" x14ac:dyDescent="0.35">
      <c r="B11282" s="45" t="s">
        <v>3314</v>
      </c>
      <c r="C11282" s="54">
        <v>984483</v>
      </c>
      <c r="D11282" s="54">
        <v>984483</v>
      </c>
      <c r="E11282" s="60" t="s">
        <v>3240</v>
      </c>
      <c r="F11282" s="73">
        <v>1.25</v>
      </c>
      <c r="G11282" s="73">
        <v>0</v>
      </c>
      <c r="H11282" s="73">
        <v>0</v>
      </c>
      <c r="I11282" s="73">
        <v>0</v>
      </c>
      <c r="J11282" s="272" t="s">
        <v>4231</v>
      </c>
      <c r="AL11282" s="144">
        <v>1.25</v>
      </c>
      <c r="AM11282" s="144">
        <v>0</v>
      </c>
      <c r="AN11282" s="144">
        <v>0</v>
      </c>
      <c r="AO11282" s="145">
        <v>0</v>
      </c>
    </row>
    <row r="11283" spans="2:41" ht="14.5" hidden="1" x14ac:dyDescent="0.35">
      <c r="B11283" s="45" t="s">
        <v>3314</v>
      </c>
      <c r="C11283" s="54">
        <v>984487</v>
      </c>
      <c r="D11283" s="54">
        <v>984487</v>
      </c>
      <c r="E11283" s="60" t="s">
        <v>3240</v>
      </c>
      <c r="F11283" s="73">
        <v>1.25</v>
      </c>
      <c r="G11283" s="73">
        <v>0</v>
      </c>
      <c r="H11283" s="73">
        <v>0</v>
      </c>
      <c r="I11283" s="73">
        <v>0</v>
      </c>
      <c r="J11283" s="272" t="s">
        <v>4231</v>
      </c>
      <c r="AL11283" s="144">
        <v>1.25</v>
      </c>
      <c r="AM11283" s="144">
        <v>0</v>
      </c>
      <c r="AN11283" s="144">
        <v>0</v>
      </c>
      <c r="AO11283" s="145">
        <v>0</v>
      </c>
    </row>
    <row r="11284" spans="2:41" ht="14.5" hidden="1" x14ac:dyDescent="0.35">
      <c r="B11284" s="45" t="s">
        <v>3314</v>
      </c>
      <c r="C11284" s="54">
        <v>984491</v>
      </c>
      <c r="D11284" s="54">
        <v>984491</v>
      </c>
      <c r="E11284" s="60" t="s">
        <v>3240</v>
      </c>
      <c r="F11284" s="73">
        <v>1.25</v>
      </c>
      <c r="G11284" s="73">
        <v>0</v>
      </c>
      <c r="H11284" s="73">
        <v>0</v>
      </c>
      <c r="I11284" s="73">
        <v>0</v>
      </c>
      <c r="J11284" s="272" t="s">
        <v>4231</v>
      </c>
      <c r="AL11284" s="144">
        <v>1.25</v>
      </c>
      <c r="AM11284" s="144">
        <v>0</v>
      </c>
      <c r="AN11284" s="144">
        <v>0</v>
      </c>
      <c r="AO11284" s="145">
        <v>0</v>
      </c>
    </row>
    <row r="11285" spans="2:41" ht="14.5" hidden="1" x14ac:dyDescent="0.35">
      <c r="B11285" s="45" t="s">
        <v>3314</v>
      </c>
      <c r="C11285" s="54">
        <v>984530</v>
      </c>
      <c r="D11285" s="54">
        <v>984530</v>
      </c>
      <c r="E11285" s="60" t="s">
        <v>3240</v>
      </c>
      <c r="F11285" s="73">
        <v>1.25</v>
      </c>
      <c r="G11285" s="73">
        <v>0</v>
      </c>
      <c r="H11285" s="73">
        <v>0</v>
      </c>
      <c r="I11285" s="73">
        <v>0</v>
      </c>
      <c r="J11285" s="272" t="s">
        <v>4231</v>
      </c>
      <c r="AL11285" s="144">
        <v>1.25</v>
      </c>
      <c r="AM11285" s="144">
        <v>0</v>
      </c>
      <c r="AN11285" s="144">
        <v>0</v>
      </c>
      <c r="AO11285" s="145">
        <v>0</v>
      </c>
    </row>
    <row r="11286" spans="2:41" ht="14.5" hidden="1" x14ac:dyDescent="0.35">
      <c r="B11286" s="45" t="s">
        <v>3314</v>
      </c>
      <c r="C11286" s="54">
        <v>984548</v>
      </c>
      <c r="D11286" s="54">
        <v>984548</v>
      </c>
      <c r="E11286" s="60" t="s">
        <v>3240</v>
      </c>
      <c r="F11286" s="73">
        <v>1.25</v>
      </c>
      <c r="G11286" s="73">
        <v>0</v>
      </c>
      <c r="H11286" s="73">
        <v>0</v>
      </c>
      <c r="I11286" s="73">
        <v>0</v>
      </c>
      <c r="J11286" s="272" t="s">
        <v>4231</v>
      </c>
      <c r="AL11286" s="144">
        <v>1.25</v>
      </c>
      <c r="AM11286" s="144">
        <v>0</v>
      </c>
      <c r="AN11286" s="144">
        <v>0</v>
      </c>
      <c r="AO11286" s="145">
        <v>0</v>
      </c>
    </row>
    <row r="11287" spans="2:41" ht="14.5" hidden="1" x14ac:dyDescent="0.35">
      <c r="B11287" s="45" t="s">
        <v>3314</v>
      </c>
      <c r="C11287" s="54">
        <v>984585</v>
      </c>
      <c r="D11287" s="54">
        <v>984585</v>
      </c>
      <c r="E11287" s="60" t="s">
        <v>3240</v>
      </c>
      <c r="F11287" s="73">
        <v>1.25</v>
      </c>
      <c r="G11287" s="73">
        <v>0</v>
      </c>
      <c r="H11287" s="73">
        <v>0</v>
      </c>
      <c r="I11287" s="73">
        <v>0</v>
      </c>
      <c r="J11287" s="272" t="s">
        <v>4231</v>
      </c>
      <c r="AL11287" s="144">
        <v>1.25</v>
      </c>
      <c r="AM11287" s="144">
        <v>0</v>
      </c>
      <c r="AN11287" s="144">
        <v>0</v>
      </c>
      <c r="AO11287" s="145">
        <v>0</v>
      </c>
    </row>
    <row r="11288" spans="2:41" ht="14.5" hidden="1" x14ac:dyDescent="0.35">
      <c r="B11288" s="45" t="s">
        <v>3314</v>
      </c>
      <c r="C11288" s="54">
        <v>984606</v>
      </c>
      <c r="D11288" s="54">
        <v>984606</v>
      </c>
      <c r="E11288" s="60" t="s">
        <v>3240</v>
      </c>
      <c r="F11288" s="73">
        <v>1.25</v>
      </c>
      <c r="G11288" s="73">
        <v>0</v>
      </c>
      <c r="H11288" s="73">
        <v>0</v>
      </c>
      <c r="I11288" s="73">
        <v>0</v>
      </c>
      <c r="J11288" s="272" t="s">
        <v>4231</v>
      </c>
      <c r="AL11288" s="144">
        <v>1.25</v>
      </c>
      <c r="AM11288" s="144">
        <v>0</v>
      </c>
      <c r="AN11288" s="144">
        <v>0</v>
      </c>
      <c r="AO11288" s="145">
        <v>0</v>
      </c>
    </row>
    <row r="11289" spans="2:41" ht="14.5" hidden="1" x14ac:dyDescent="0.35">
      <c r="B11289" s="45" t="s">
        <v>3314</v>
      </c>
      <c r="C11289" s="54">
        <v>984641</v>
      </c>
      <c r="D11289" s="54">
        <v>984641</v>
      </c>
      <c r="E11289" s="60" t="s">
        <v>3240</v>
      </c>
      <c r="F11289" s="73">
        <v>1.25</v>
      </c>
      <c r="G11289" s="73">
        <v>0</v>
      </c>
      <c r="H11289" s="73">
        <v>0</v>
      </c>
      <c r="I11289" s="73">
        <v>0</v>
      </c>
      <c r="J11289" s="272" t="s">
        <v>4231</v>
      </c>
      <c r="AL11289" s="144">
        <v>1.25</v>
      </c>
      <c r="AM11289" s="144">
        <v>0</v>
      </c>
      <c r="AN11289" s="144">
        <v>0</v>
      </c>
      <c r="AO11289" s="145">
        <v>0</v>
      </c>
    </row>
    <row r="11290" spans="2:41" ht="14.5" hidden="1" x14ac:dyDescent="0.35">
      <c r="B11290" s="45" t="s">
        <v>3314</v>
      </c>
      <c r="C11290" s="54">
        <v>984676</v>
      </c>
      <c r="D11290" s="54">
        <v>984676</v>
      </c>
      <c r="E11290" s="60" t="s">
        <v>3240</v>
      </c>
      <c r="F11290" s="73">
        <v>1.25</v>
      </c>
      <c r="G11290" s="73">
        <v>0</v>
      </c>
      <c r="H11290" s="73">
        <v>0</v>
      </c>
      <c r="I11290" s="73">
        <v>0</v>
      </c>
      <c r="J11290" s="272" t="s">
        <v>4231</v>
      </c>
      <c r="AL11290" s="144">
        <v>1.25</v>
      </c>
      <c r="AM11290" s="144">
        <v>0</v>
      </c>
      <c r="AN11290" s="144">
        <v>0</v>
      </c>
      <c r="AO11290" s="145">
        <v>0</v>
      </c>
    </row>
    <row r="11291" spans="2:41" ht="14.5" hidden="1" x14ac:dyDescent="0.35">
      <c r="B11291" s="45" t="s">
        <v>3314</v>
      </c>
      <c r="C11291" s="54">
        <v>984681</v>
      </c>
      <c r="D11291" s="54">
        <v>984681</v>
      </c>
      <c r="E11291" s="60" t="s">
        <v>3240</v>
      </c>
      <c r="F11291" s="73">
        <v>1.25</v>
      </c>
      <c r="G11291" s="73">
        <v>0</v>
      </c>
      <c r="H11291" s="73">
        <v>0</v>
      </c>
      <c r="I11291" s="73">
        <v>0</v>
      </c>
      <c r="J11291" s="272" t="s">
        <v>4231</v>
      </c>
      <c r="AL11291" s="144">
        <v>1.25</v>
      </c>
      <c r="AM11291" s="144">
        <v>0</v>
      </c>
      <c r="AN11291" s="144">
        <v>0</v>
      </c>
      <c r="AO11291" s="145">
        <v>0</v>
      </c>
    </row>
    <row r="11292" spans="2:41" ht="14.5" hidden="1" x14ac:dyDescent="0.35">
      <c r="B11292" s="45" t="s">
        <v>3314</v>
      </c>
      <c r="C11292" s="54">
        <v>984739</v>
      </c>
      <c r="D11292" s="54">
        <v>984739</v>
      </c>
      <c r="E11292" s="60" t="s">
        <v>3240</v>
      </c>
      <c r="F11292" s="73">
        <v>1.25</v>
      </c>
      <c r="G11292" s="73">
        <v>0</v>
      </c>
      <c r="H11292" s="73">
        <v>0</v>
      </c>
      <c r="I11292" s="73">
        <v>0</v>
      </c>
      <c r="J11292" s="272" t="s">
        <v>4231</v>
      </c>
      <c r="AL11292" s="144">
        <v>1.25</v>
      </c>
      <c r="AM11292" s="144">
        <v>0</v>
      </c>
      <c r="AN11292" s="144">
        <v>0</v>
      </c>
      <c r="AO11292" s="145">
        <v>0</v>
      </c>
    </row>
    <row r="11293" spans="2:41" ht="14.5" hidden="1" x14ac:dyDescent="0.35">
      <c r="B11293" s="45" t="s">
        <v>3314</v>
      </c>
      <c r="C11293" s="54">
        <v>118226</v>
      </c>
      <c r="D11293" s="54">
        <v>118226</v>
      </c>
      <c r="E11293" s="60" t="s">
        <v>3250</v>
      </c>
      <c r="F11293" s="73">
        <v>2.9159999999999999</v>
      </c>
      <c r="G11293" s="73">
        <v>8.3000000000000004E-2</v>
      </c>
      <c r="H11293" s="73">
        <v>8.3000000000000004E-2</v>
      </c>
      <c r="I11293" s="73">
        <v>8.3000000000000004E-2</v>
      </c>
      <c r="J11293" s="272" t="s">
        <v>4232</v>
      </c>
      <c r="AL11293" s="209">
        <v>2.9159999999999999</v>
      </c>
      <c r="AM11293" s="209">
        <v>8.3000000000000004E-2</v>
      </c>
      <c r="AN11293" s="209">
        <v>8.3000000000000004E-2</v>
      </c>
      <c r="AO11293" s="209">
        <v>8.3000000000000004E-2</v>
      </c>
    </row>
    <row r="11294" spans="2:41" ht="14.5" hidden="1" x14ac:dyDescent="0.35">
      <c r="B11294" s="45" t="s">
        <v>3314</v>
      </c>
      <c r="C11294" s="54">
        <v>118795</v>
      </c>
      <c r="D11294" s="54">
        <v>118795</v>
      </c>
      <c r="E11294" s="60" t="s">
        <v>3240</v>
      </c>
      <c r="F11294" s="73">
        <v>1.25</v>
      </c>
      <c r="G11294" s="73">
        <v>0</v>
      </c>
      <c r="H11294" s="73">
        <v>0</v>
      </c>
      <c r="I11294" s="73">
        <v>0</v>
      </c>
      <c r="J11294" s="272" t="s">
        <v>4231</v>
      </c>
      <c r="AL11294" s="144">
        <v>1.25</v>
      </c>
      <c r="AM11294" s="144">
        <v>0</v>
      </c>
      <c r="AN11294" s="144">
        <v>0</v>
      </c>
      <c r="AO11294" s="145">
        <v>0</v>
      </c>
    </row>
    <row r="11295" spans="2:41" ht="14.5" hidden="1" x14ac:dyDescent="0.35">
      <c r="B11295" s="45" t="s">
        <v>3314</v>
      </c>
      <c r="C11295" s="54">
        <v>900020</v>
      </c>
      <c r="D11295" s="54">
        <v>900020</v>
      </c>
      <c r="E11295" s="60" t="s">
        <v>3241</v>
      </c>
      <c r="F11295" s="73">
        <v>1.6666666666666667</v>
      </c>
      <c r="G11295" s="73">
        <v>0</v>
      </c>
      <c r="H11295" s="73">
        <v>0</v>
      </c>
      <c r="I11295" s="73">
        <v>0</v>
      </c>
      <c r="J11295" s="272" t="s">
        <v>4231</v>
      </c>
      <c r="AL11295" s="144">
        <v>1.6666666666666667</v>
      </c>
      <c r="AM11295" s="144">
        <v>0</v>
      </c>
      <c r="AN11295" s="144">
        <v>0</v>
      </c>
      <c r="AO11295" s="145">
        <v>0</v>
      </c>
    </row>
    <row r="11296" spans="2:41" ht="14.5" hidden="1" x14ac:dyDescent="0.35">
      <c r="B11296" s="45" t="s">
        <v>3314</v>
      </c>
      <c r="C11296" s="54">
        <v>900039</v>
      </c>
      <c r="D11296" s="54">
        <v>900039</v>
      </c>
      <c r="E11296" s="60" t="s">
        <v>3241</v>
      </c>
      <c r="F11296" s="73">
        <v>1.6666666666666667</v>
      </c>
      <c r="G11296" s="73">
        <v>0</v>
      </c>
      <c r="H11296" s="73">
        <v>0</v>
      </c>
      <c r="I11296" s="73">
        <v>0</v>
      </c>
      <c r="J11296" s="272" t="s">
        <v>4231</v>
      </c>
      <c r="AL11296" s="144">
        <v>1.6666666666666667</v>
      </c>
      <c r="AM11296" s="144">
        <v>0</v>
      </c>
      <c r="AN11296" s="144">
        <v>0</v>
      </c>
      <c r="AO11296" s="145">
        <v>0</v>
      </c>
    </row>
    <row r="11297" spans="2:41" ht="14.5" hidden="1" x14ac:dyDescent="0.35">
      <c r="B11297" s="45" t="s">
        <v>3314</v>
      </c>
      <c r="C11297" s="54">
        <v>900083</v>
      </c>
      <c r="D11297" s="54">
        <v>900083</v>
      </c>
      <c r="E11297" s="60" t="s">
        <v>3241</v>
      </c>
      <c r="F11297" s="73">
        <v>1.6666666666666667</v>
      </c>
      <c r="G11297" s="73">
        <v>0</v>
      </c>
      <c r="H11297" s="73">
        <v>0</v>
      </c>
      <c r="I11297" s="73">
        <v>0</v>
      </c>
      <c r="J11297" s="272" t="s">
        <v>4231</v>
      </c>
      <c r="AL11297" s="144">
        <v>1.6666666666666667</v>
      </c>
      <c r="AM11297" s="144">
        <v>0</v>
      </c>
      <c r="AN11297" s="144">
        <v>0</v>
      </c>
      <c r="AO11297" s="145">
        <v>0</v>
      </c>
    </row>
    <row r="11298" spans="2:41" ht="14.5" hidden="1" x14ac:dyDescent="0.35">
      <c r="B11298" s="45" t="s">
        <v>3314</v>
      </c>
      <c r="C11298" s="54">
        <v>900093</v>
      </c>
      <c r="D11298" s="54">
        <v>900093</v>
      </c>
      <c r="E11298" s="60" t="s">
        <v>3241</v>
      </c>
      <c r="F11298" s="73">
        <v>1.6666666666666667</v>
      </c>
      <c r="G11298" s="73">
        <v>0</v>
      </c>
      <c r="H11298" s="73">
        <v>0</v>
      </c>
      <c r="I11298" s="73">
        <v>0</v>
      </c>
      <c r="J11298" s="272" t="s">
        <v>4231</v>
      </c>
      <c r="AL11298" s="144">
        <v>1.6666666666666667</v>
      </c>
      <c r="AM11298" s="144">
        <v>0</v>
      </c>
      <c r="AN11298" s="144">
        <v>0</v>
      </c>
      <c r="AO11298" s="145">
        <v>0</v>
      </c>
    </row>
    <row r="11299" spans="2:41" ht="14.5" hidden="1" x14ac:dyDescent="0.35">
      <c r="B11299" s="45" t="s">
        <v>3314</v>
      </c>
      <c r="C11299" s="54">
        <v>900604</v>
      </c>
      <c r="D11299" s="54">
        <v>900604</v>
      </c>
      <c r="E11299" s="60" t="s">
        <v>3241</v>
      </c>
      <c r="F11299" s="73">
        <v>1.6666666666666667</v>
      </c>
      <c r="G11299" s="73">
        <v>0</v>
      </c>
      <c r="H11299" s="73">
        <v>0</v>
      </c>
      <c r="I11299" s="73">
        <v>0</v>
      </c>
      <c r="J11299" s="272" t="s">
        <v>4231</v>
      </c>
      <c r="AL11299" s="144">
        <v>1.6666666666666667</v>
      </c>
      <c r="AM11299" s="144">
        <v>0</v>
      </c>
      <c r="AN11299" s="144">
        <v>0</v>
      </c>
      <c r="AO11299" s="145">
        <v>0</v>
      </c>
    </row>
    <row r="11300" spans="2:41" ht="14.5" hidden="1" x14ac:dyDescent="0.35">
      <c r="B11300" s="45" t="s">
        <v>3314</v>
      </c>
      <c r="C11300" s="54">
        <v>900933</v>
      </c>
      <c r="D11300" s="54">
        <v>900933</v>
      </c>
      <c r="E11300" s="60" t="s">
        <v>3241</v>
      </c>
      <c r="F11300" s="73">
        <v>1.6666666666666667</v>
      </c>
      <c r="G11300" s="73">
        <v>0</v>
      </c>
      <c r="H11300" s="73">
        <v>0</v>
      </c>
      <c r="I11300" s="73">
        <v>0</v>
      </c>
      <c r="J11300" s="272" t="s">
        <v>4231</v>
      </c>
      <c r="AL11300" s="144">
        <v>1.6666666666666667</v>
      </c>
      <c r="AM11300" s="144">
        <v>0</v>
      </c>
      <c r="AN11300" s="144">
        <v>0</v>
      </c>
      <c r="AO11300" s="145">
        <v>0</v>
      </c>
    </row>
    <row r="11301" spans="2:41" ht="14.5" hidden="1" x14ac:dyDescent="0.35">
      <c r="B11301" s="45" t="s">
        <v>3314</v>
      </c>
      <c r="C11301" s="54">
        <v>901123</v>
      </c>
      <c r="D11301" s="54">
        <v>901123</v>
      </c>
      <c r="E11301" s="60" t="s">
        <v>3241</v>
      </c>
      <c r="F11301" s="73">
        <v>1.6666666666666667</v>
      </c>
      <c r="G11301" s="73">
        <v>0</v>
      </c>
      <c r="H11301" s="73">
        <v>0</v>
      </c>
      <c r="I11301" s="73">
        <v>0</v>
      </c>
      <c r="J11301" s="272" t="s">
        <v>4231</v>
      </c>
      <c r="AL11301" s="144">
        <v>1.6666666666666667</v>
      </c>
      <c r="AM11301" s="144">
        <v>0</v>
      </c>
      <c r="AN11301" s="144">
        <v>0</v>
      </c>
      <c r="AO11301" s="145">
        <v>0</v>
      </c>
    </row>
    <row r="11302" spans="2:41" ht="14.5" hidden="1" x14ac:dyDescent="0.35">
      <c r="B11302" s="45" t="s">
        <v>3314</v>
      </c>
      <c r="C11302" s="54">
        <v>901135</v>
      </c>
      <c r="D11302" s="54">
        <v>901135</v>
      </c>
      <c r="E11302" s="60" t="s">
        <v>3241</v>
      </c>
      <c r="F11302" s="73">
        <v>1.6666666666666667</v>
      </c>
      <c r="G11302" s="73">
        <v>0</v>
      </c>
      <c r="H11302" s="73">
        <v>0</v>
      </c>
      <c r="I11302" s="73">
        <v>0</v>
      </c>
      <c r="J11302" s="272" t="s">
        <v>4231</v>
      </c>
      <c r="AL11302" s="144">
        <v>1.6666666666666667</v>
      </c>
      <c r="AM11302" s="144">
        <v>0</v>
      </c>
      <c r="AN11302" s="144">
        <v>0</v>
      </c>
      <c r="AO11302" s="145">
        <v>0</v>
      </c>
    </row>
    <row r="11303" spans="2:41" ht="14.5" hidden="1" x14ac:dyDescent="0.35">
      <c r="B11303" s="45" t="s">
        <v>3314</v>
      </c>
      <c r="C11303" s="54">
        <v>901399</v>
      </c>
      <c r="D11303" s="54">
        <v>901399</v>
      </c>
      <c r="E11303" s="60" t="s">
        <v>3241</v>
      </c>
      <c r="F11303" s="73">
        <v>1.6666666666666667</v>
      </c>
      <c r="G11303" s="73">
        <v>0</v>
      </c>
      <c r="H11303" s="73">
        <v>0</v>
      </c>
      <c r="I11303" s="73">
        <v>0</v>
      </c>
      <c r="J11303" s="272" t="s">
        <v>4231</v>
      </c>
      <c r="AL11303" s="144">
        <v>1.6666666666666667</v>
      </c>
      <c r="AM11303" s="144">
        <v>0</v>
      </c>
      <c r="AN11303" s="144">
        <v>0</v>
      </c>
      <c r="AO11303" s="145">
        <v>0</v>
      </c>
    </row>
    <row r="11304" spans="2:41" ht="14.5" hidden="1" x14ac:dyDescent="0.35">
      <c r="B11304" s="45" t="s">
        <v>3314</v>
      </c>
      <c r="C11304" s="54">
        <v>901537</v>
      </c>
      <c r="D11304" s="54">
        <v>901537</v>
      </c>
      <c r="E11304" s="60" t="s">
        <v>3241</v>
      </c>
      <c r="F11304" s="73">
        <v>1.6666666666666667</v>
      </c>
      <c r="G11304" s="73">
        <v>0</v>
      </c>
      <c r="H11304" s="73">
        <v>0</v>
      </c>
      <c r="I11304" s="73">
        <v>0</v>
      </c>
      <c r="J11304" s="272" t="s">
        <v>4231</v>
      </c>
      <c r="AL11304" s="144">
        <v>1.6666666666666667</v>
      </c>
      <c r="AM11304" s="144">
        <v>0</v>
      </c>
      <c r="AN11304" s="144">
        <v>0</v>
      </c>
      <c r="AO11304" s="145">
        <v>0</v>
      </c>
    </row>
    <row r="11305" spans="2:41" ht="14.5" hidden="1" x14ac:dyDescent="0.35">
      <c r="B11305" s="45" t="s">
        <v>3314</v>
      </c>
      <c r="C11305" s="54">
        <v>901891</v>
      </c>
      <c r="D11305" s="54">
        <v>901891</v>
      </c>
      <c r="E11305" s="60" t="s">
        <v>3241</v>
      </c>
      <c r="F11305" s="73">
        <v>1.6666666666666667</v>
      </c>
      <c r="G11305" s="73">
        <v>0</v>
      </c>
      <c r="H11305" s="73">
        <v>0</v>
      </c>
      <c r="I11305" s="73">
        <v>0</v>
      </c>
      <c r="J11305" s="272" t="s">
        <v>4231</v>
      </c>
      <c r="AL11305" s="144">
        <v>1.6666666666666667</v>
      </c>
      <c r="AM11305" s="144">
        <v>0</v>
      </c>
      <c r="AN11305" s="144">
        <v>0</v>
      </c>
      <c r="AO11305" s="145">
        <v>0</v>
      </c>
    </row>
    <row r="11306" spans="2:41" ht="14.5" hidden="1" x14ac:dyDescent="0.35">
      <c r="B11306" s="45" t="s">
        <v>3314</v>
      </c>
      <c r="C11306" s="54">
        <v>902055</v>
      </c>
      <c r="D11306" s="54">
        <v>902055</v>
      </c>
      <c r="E11306" s="60" t="s">
        <v>3241</v>
      </c>
      <c r="F11306" s="73">
        <v>1.6666666666666667</v>
      </c>
      <c r="G11306" s="73">
        <v>0</v>
      </c>
      <c r="H11306" s="73">
        <v>0</v>
      </c>
      <c r="I11306" s="73">
        <v>0</v>
      </c>
      <c r="J11306" s="272" t="s">
        <v>4231</v>
      </c>
      <c r="AL11306" s="144">
        <v>1.6666666666666667</v>
      </c>
      <c r="AM11306" s="144">
        <v>0</v>
      </c>
      <c r="AN11306" s="144">
        <v>0</v>
      </c>
      <c r="AO11306" s="145">
        <v>0</v>
      </c>
    </row>
    <row r="11307" spans="2:41" ht="14.5" hidden="1" x14ac:dyDescent="0.35">
      <c r="B11307" s="45" t="s">
        <v>3314</v>
      </c>
      <c r="C11307" s="54">
        <v>902116</v>
      </c>
      <c r="D11307" s="54">
        <v>902116</v>
      </c>
      <c r="E11307" s="60" t="s">
        <v>3241</v>
      </c>
      <c r="F11307" s="73">
        <v>1.6666666666666667</v>
      </c>
      <c r="G11307" s="73">
        <v>0</v>
      </c>
      <c r="H11307" s="73">
        <v>0</v>
      </c>
      <c r="I11307" s="73">
        <v>0</v>
      </c>
      <c r="J11307" s="272" t="s">
        <v>4231</v>
      </c>
      <c r="AL11307" s="144">
        <v>1.6666666666666667</v>
      </c>
      <c r="AM11307" s="144">
        <v>0</v>
      </c>
      <c r="AN11307" s="144">
        <v>0</v>
      </c>
      <c r="AO11307" s="145">
        <v>0</v>
      </c>
    </row>
    <row r="11308" spans="2:41" ht="14.5" hidden="1" x14ac:dyDescent="0.35">
      <c r="B11308" s="45" t="s">
        <v>3314</v>
      </c>
      <c r="C11308" s="54">
        <v>902180</v>
      </c>
      <c r="D11308" s="54">
        <v>902180</v>
      </c>
      <c r="E11308" s="60" t="s">
        <v>3241</v>
      </c>
      <c r="F11308" s="73">
        <v>1.6666666666666667</v>
      </c>
      <c r="G11308" s="73">
        <v>0</v>
      </c>
      <c r="H11308" s="73">
        <v>0</v>
      </c>
      <c r="I11308" s="73">
        <v>0</v>
      </c>
      <c r="J11308" s="272" t="s">
        <v>4231</v>
      </c>
      <c r="AL11308" s="144">
        <v>1.6666666666666667</v>
      </c>
      <c r="AM11308" s="144">
        <v>0</v>
      </c>
      <c r="AN11308" s="144">
        <v>0</v>
      </c>
      <c r="AO11308" s="145">
        <v>0</v>
      </c>
    </row>
    <row r="11309" spans="2:41" ht="14.5" hidden="1" x14ac:dyDescent="0.35">
      <c r="B11309" s="45" t="s">
        <v>3314</v>
      </c>
      <c r="C11309" s="54">
        <v>902195</v>
      </c>
      <c r="D11309" s="54">
        <v>902195</v>
      </c>
      <c r="E11309" s="60" t="s">
        <v>3241</v>
      </c>
      <c r="F11309" s="73">
        <v>1.6666666666666667</v>
      </c>
      <c r="G11309" s="73">
        <v>0</v>
      </c>
      <c r="H11309" s="73">
        <v>0</v>
      </c>
      <c r="I11309" s="73">
        <v>0</v>
      </c>
      <c r="J11309" s="272" t="s">
        <v>4231</v>
      </c>
      <c r="AL11309" s="144">
        <v>1.6666666666666667</v>
      </c>
      <c r="AM11309" s="144">
        <v>0</v>
      </c>
      <c r="AN11309" s="144">
        <v>0</v>
      </c>
      <c r="AO11309" s="145">
        <v>0</v>
      </c>
    </row>
    <row r="11310" spans="2:41" ht="14.5" hidden="1" x14ac:dyDescent="0.35">
      <c r="B11310" s="45" t="s">
        <v>3314</v>
      </c>
      <c r="C11310" s="54">
        <v>902201</v>
      </c>
      <c r="D11310" s="54">
        <v>902201</v>
      </c>
      <c r="E11310" s="60" t="s">
        <v>3241</v>
      </c>
      <c r="F11310" s="73">
        <v>1.6666666666666667</v>
      </c>
      <c r="G11310" s="73">
        <v>0</v>
      </c>
      <c r="H11310" s="73">
        <v>0</v>
      </c>
      <c r="I11310" s="73">
        <v>0</v>
      </c>
      <c r="J11310" s="272" t="s">
        <v>4231</v>
      </c>
      <c r="AL11310" s="144">
        <v>1.6666666666666667</v>
      </c>
      <c r="AM11310" s="144">
        <v>0</v>
      </c>
      <c r="AN11310" s="144">
        <v>0</v>
      </c>
      <c r="AO11310" s="145">
        <v>0</v>
      </c>
    </row>
    <row r="11311" spans="2:41" ht="14.5" hidden="1" x14ac:dyDescent="0.35">
      <c r="B11311" s="45" t="s">
        <v>3314</v>
      </c>
      <c r="C11311" s="54">
        <v>903013</v>
      </c>
      <c r="D11311" s="54">
        <v>903013</v>
      </c>
      <c r="E11311" s="60" t="s">
        <v>3241</v>
      </c>
      <c r="F11311" s="73">
        <v>1.6666666666666667</v>
      </c>
      <c r="G11311" s="73">
        <v>0</v>
      </c>
      <c r="H11311" s="73">
        <v>0</v>
      </c>
      <c r="I11311" s="73">
        <v>0</v>
      </c>
      <c r="J11311" s="272" t="s">
        <v>4231</v>
      </c>
      <c r="AL11311" s="144">
        <v>1.6666666666666667</v>
      </c>
      <c r="AM11311" s="144">
        <v>0</v>
      </c>
      <c r="AN11311" s="144">
        <v>0</v>
      </c>
      <c r="AO11311" s="145">
        <v>0</v>
      </c>
    </row>
    <row r="11312" spans="2:41" ht="14.5" hidden="1" x14ac:dyDescent="0.35">
      <c r="B11312" s="45" t="s">
        <v>3314</v>
      </c>
      <c r="C11312" s="54">
        <v>903067</v>
      </c>
      <c r="D11312" s="54">
        <v>903067</v>
      </c>
      <c r="E11312" s="60" t="s">
        <v>3241</v>
      </c>
      <c r="F11312" s="73">
        <v>1.6666666666666667</v>
      </c>
      <c r="G11312" s="73">
        <v>0</v>
      </c>
      <c r="H11312" s="73">
        <v>0</v>
      </c>
      <c r="I11312" s="73">
        <v>0</v>
      </c>
      <c r="J11312" s="272" t="s">
        <v>4231</v>
      </c>
      <c r="AL11312" s="144">
        <v>1.6666666666666667</v>
      </c>
      <c r="AM11312" s="144">
        <v>0</v>
      </c>
      <c r="AN11312" s="144">
        <v>0</v>
      </c>
      <c r="AO11312" s="145">
        <v>0</v>
      </c>
    </row>
    <row r="11313" spans="2:41" ht="14.5" hidden="1" x14ac:dyDescent="0.35">
      <c r="B11313" s="45" t="s">
        <v>3314</v>
      </c>
      <c r="C11313" s="54">
        <v>903122</v>
      </c>
      <c r="D11313" s="54">
        <v>903122</v>
      </c>
      <c r="E11313" s="60" t="s">
        <v>3241</v>
      </c>
      <c r="F11313" s="73">
        <v>1.6666666666666667</v>
      </c>
      <c r="G11313" s="73">
        <v>0</v>
      </c>
      <c r="H11313" s="73">
        <v>0</v>
      </c>
      <c r="I11313" s="73">
        <v>0</v>
      </c>
      <c r="J11313" s="272" t="s">
        <v>4231</v>
      </c>
      <c r="AL11313" s="144">
        <v>1.6666666666666667</v>
      </c>
      <c r="AM11313" s="144">
        <v>0</v>
      </c>
      <c r="AN11313" s="144">
        <v>0</v>
      </c>
      <c r="AO11313" s="145">
        <v>0</v>
      </c>
    </row>
    <row r="11314" spans="2:41" ht="14.5" hidden="1" x14ac:dyDescent="0.35">
      <c r="B11314" s="45" t="s">
        <v>3314</v>
      </c>
      <c r="C11314" s="54">
        <v>903273</v>
      </c>
      <c r="D11314" s="54">
        <v>903273</v>
      </c>
      <c r="E11314" s="60" t="s">
        <v>3241</v>
      </c>
      <c r="F11314" s="73">
        <v>1.6666666666666667</v>
      </c>
      <c r="G11314" s="73">
        <v>0</v>
      </c>
      <c r="H11314" s="73">
        <v>0</v>
      </c>
      <c r="I11314" s="73">
        <v>0</v>
      </c>
      <c r="J11314" s="272" t="s">
        <v>4231</v>
      </c>
      <c r="AL11314" s="144">
        <v>1.6666666666666667</v>
      </c>
      <c r="AM11314" s="144">
        <v>0</v>
      </c>
      <c r="AN11314" s="144">
        <v>0</v>
      </c>
      <c r="AO11314" s="145">
        <v>0</v>
      </c>
    </row>
    <row r="11315" spans="2:41" ht="14.5" hidden="1" x14ac:dyDescent="0.35">
      <c r="B11315" s="45" t="s">
        <v>3314</v>
      </c>
      <c r="C11315" s="54">
        <v>903382</v>
      </c>
      <c r="D11315" s="54">
        <v>903382</v>
      </c>
      <c r="E11315" s="60" t="s">
        <v>3241</v>
      </c>
      <c r="F11315" s="73">
        <v>1.6666666666666667</v>
      </c>
      <c r="G11315" s="73">
        <v>0</v>
      </c>
      <c r="H11315" s="73">
        <v>0</v>
      </c>
      <c r="I11315" s="73">
        <v>0</v>
      </c>
      <c r="J11315" s="272" t="s">
        <v>4231</v>
      </c>
      <c r="AL11315" s="144">
        <v>1.6666666666666667</v>
      </c>
      <c r="AM11315" s="144">
        <v>0</v>
      </c>
      <c r="AN11315" s="144">
        <v>0</v>
      </c>
      <c r="AO11315" s="145">
        <v>0</v>
      </c>
    </row>
    <row r="11316" spans="2:41" ht="14.5" hidden="1" x14ac:dyDescent="0.35">
      <c r="B11316" s="45" t="s">
        <v>3314</v>
      </c>
      <c r="C11316" s="54">
        <v>903429</v>
      </c>
      <c r="D11316" s="54">
        <v>903429</v>
      </c>
      <c r="E11316" s="60" t="s">
        <v>3241</v>
      </c>
      <c r="F11316" s="73">
        <v>1.6666666666666667</v>
      </c>
      <c r="G11316" s="73">
        <v>0</v>
      </c>
      <c r="H11316" s="73">
        <v>0</v>
      </c>
      <c r="I11316" s="73">
        <v>0</v>
      </c>
      <c r="J11316" s="272" t="s">
        <v>4231</v>
      </c>
      <c r="AL11316" s="144">
        <v>1.6666666666666667</v>
      </c>
      <c r="AM11316" s="144">
        <v>0</v>
      </c>
      <c r="AN11316" s="144">
        <v>0</v>
      </c>
      <c r="AO11316" s="145">
        <v>0</v>
      </c>
    </row>
    <row r="11317" spans="2:41" ht="14.5" hidden="1" x14ac:dyDescent="0.35">
      <c r="B11317" s="45" t="s">
        <v>3314</v>
      </c>
      <c r="C11317" s="54">
        <v>903636</v>
      </c>
      <c r="D11317" s="54">
        <v>903636</v>
      </c>
      <c r="E11317" s="60" t="s">
        <v>3241</v>
      </c>
      <c r="F11317" s="73">
        <v>1.6666666666666667</v>
      </c>
      <c r="G11317" s="73">
        <v>0</v>
      </c>
      <c r="H11317" s="73">
        <v>0</v>
      </c>
      <c r="I11317" s="73">
        <v>0</v>
      </c>
      <c r="J11317" s="272" t="s">
        <v>4231</v>
      </c>
      <c r="AL11317" s="144">
        <v>1.6666666666666667</v>
      </c>
      <c r="AM11317" s="144">
        <v>0</v>
      </c>
      <c r="AN11317" s="144">
        <v>0</v>
      </c>
      <c r="AO11317" s="145">
        <v>0</v>
      </c>
    </row>
    <row r="11318" spans="2:41" ht="14.5" hidden="1" x14ac:dyDescent="0.35">
      <c r="B11318" s="45" t="s">
        <v>3314</v>
      </c>
      <c r="C11318" s="54">
        <v>903681</v>
      </c>
      <c r="D11318" s="54">
        <v>903681</v>
      </c>
      <c r="E11318" s="60" t="s">
        <v>3241</v>
      </c>
      <c r="F11318" s="73">
        <v>1.6666666666666667</v>
      </c>
      <c r="G11318" s="73">
        <v>0</v>
      </c>
      <c r="H11318" s="73">
        <v>0</v>
      </c>
      <c r="I11318" s="73">
        <v>0</v>
      </c>
      <c r="J11318" s="272" t="s">
        <v>4231</v>
      </c>
      <c r="AL11318" s="144">
        <v>1.6666666666666667</v>
      </c>
      <c r="AM11318" s="144">
        <v>0</v>
      </c>
      <c r="AN11318" s="144">
        <v>0</v>
      </c>
      <c r="AO11318" s="145">
        <v>0</v>
      </c>
    </row>
    <row r="11319" spans="2:41" ht="14.5" hidden="1" x14ac:dyDescent="0.35">
      <c r="B11319" s="45" t="s">
        <v>3314</v>
      </c>
      <c r="C11319" s="54">
        <v>903788</v>
      </c>
      <c r="D11319" s="54">
        <v>903788</v>
      </c>
      <c r="E11319" s="60" t="s">
        <v>3241</v>
      </c>
      <c r="F11319" s="73">
        <v>1.6666666666666667</v>
      </c>
      <c r="G11319" s="73">
        <v>0</v>
      </c>
      <c r="H11319" s="73">
        <v>0</v>
      </c>
      <c r="I11319" s="73">
        <v>0</v>
      </c>
      <c r="J11319" s="272" t="s">
        <v>4231</v>
      </c>
      <c r="AL11319" s="144">
        <v>1.6666666666666667</v>
      </c>
      <c r="AM11319" s="144">
        <v>0</v>
      </c>
      <c r="AN11319" s="144">
        <v>0</v>
      </c>
      <c r="AO11319" s="145">
        <v>0</v>
      </c>
    </row>
    <row r="11320" spans="2:41" ht="14.5" hidden="1" x14ac:dyDescent="0.35">
      <c r="B11320" s="45" t="s">
        <v>3314</v>
      </c>
      <c r="C11320" s="54">
        <v>903976</v>
      </c>
      <c r="D11320" s="54">
        <v>903976</v>
      </c>
      <c r="E11320" s="60" t="s">
        <v>3241</v>
      </c>
      <c r="F11320" s="73">
        <v>1.6666666666666667</v>
      </c>
      <c r="G11320" s="73">
        <v>0</v>
      </c>
      <c r="H11320" s="73">
        <v>0</v>
      </c>
      <c r="I11320" s="73">
        <v>0</v>
      </c>
      <c r="J11320" s="272" t="s">
        <v>4231</v>
      </c>
      <c r="AL11320" s="144">
        <v>1.6666666666666667</v>
      </c>
      <c r="AM11320" s="144">
        <v>0</v>
      </c>
      <c r="AN11320" s="144">
        <v>0</v>
      </c>
      <c r="AO11320" s="145">
        <v>0</v>
      </c>
    </row>
    <row r="11321" spans="2:41" ht="14.5" hidden="1" x14ac:dyDescent="0.35">
      <c r="B11321" s="45" t="s">
        <v>3314</v>
      </c>
      <c r="C11321" s="54">
        <v>904250</v>
      </c>
      <c r="D11321" s="54">
        <v>904250</v>
      </c>
      <c r="E11321" s="60" t="s">
        <v>3241</v>
      </c>
      <c r="F11321" s="73">
        <v>1.6666666666666667</v>
      </c>
      <c r="G11321" s="73">
        <v>0</v>
      </c>
      <c r="H11321" s="73">
        <v>0</v>
      </c>
      <c r="I11321" s="73">
        <v>0</v>
      </c>
      <c r="J11321" s="272" t="s">
        <v>4231</v>
      </c>
      <c r="AL11321" s="144">
        <v>1.6666666666666667</v>
      </c>
      <c r="AM11321" s="144">
        <v>0</v>
      </c>
      <c r="AN11321" s="144">
        <v>0</v>
      </c>
      <c r="AO11321" s="145">
        <v>0</v>
      </c>
    </row>
    <row r="11322" spans="2:41" ht="14.5" hidden="1" x14ac:dyDescent="0.35">
      <c r="B11322" s="45" t="s">
        <v>3314</v>
      </c>
      <c r="C11322" s="54">
        <v>904665</v>
      </c>
      <c r="D11322" s="54">
        <v>904665</v>
      </c>
      <c r="E11322" s="60" t="s">
        <v>3241</v>
      </c>
      <c r="F11322" s="73">
        <v>1.6666666666666667</v>
      </c>
      <c r="G11322" s="73">
        <v>0</v>
      </c>
      <c r="H11322" s="73">
        <v>0</v>
      </c>
      <c r="I11322" s="73">
        <v>0</v>
      </c>
      <c r="J11322" s="272" t="s">
        <v>4231</v>
      </c>
      <c r="AL11322" s="144">
        <v>1.6666666666666667</v>
      </c>
      <c r="AM11322" s="144">
        <v>0</v>
      </c>
      <c r="AN11322" s="144">
        <v>0</v>
      </c>
      <c r="AO11322" s="145">
        <v>0</v>
      </c>
    </row>
    <row r="11323" spans="2:41" ht="14.5" hidden="1" x14ac:dyDescent="0.35">
      <c r="B11323" s="45" t="s">
        <v>3314</v>
      </c>
      <c r="C11323" s="54">
        <v>904805</v>
      </c>
      <c r="D11323" s="54">
        <v>904805</v>
      </c>
      <c r="E11323" s="60" t="s">
        <v>3241</v>
      </c>
      <c r="F11323" s="73">
        <v>1.6666666666666667</v>
      </c>
      <c r="G11323" s="73">
        <v>0</v>
      </c>
      <c r="H11323" s="73">
        <v>0</v>
      </c>
      <c r="I11323" s="73">
        <v>0</v>
      </c>
      <c r="J11323" s="272" t="s">
        <v>4231</v>
      </c>
      <c r="AL11323" s="144">
        <v>1.6666666666666667</v>
      </c>
      <c r="AM11323" s="144">
        <v>0</v>
      </c>
      <c r="AN11323" s="144">
        <v>0</v>
      </c>
      <c r="AO11323" s="145">
        <v>0</v>
      </c>
    </row>
    <row r="11324" spans="2:41" ht="14.5" hidden="1" x14ac:dyDescent="0.35">
      <c r="B11324" s="45" t="s">
        <v>3314</v>
      </c>
      <c r="C11324" s="54">
        <v>904959</v>
      </c>
      <c r="D11324" s="54">
        <v>904959</v>
      </c>
      <c r="E11324" s="60" t="s">
        <v>3241</v>
      </c>
      <c r="F11324" s="73">
        <v>1.6666666666666667</v>
      </c>
      <c r="G11324" s="73">
        <v>0</v>
      </c>
      <c r="H11324" s="73">
        <v>0</v>
      </c>
      <c r="I11324" s="73">
        <v>0</v>
      </c>
      <c r="J11324" s="272" t="s">
        <v>4231</v>
      </c>
      <c r="AL11324" s="144">
        <v>1.6666666666666667</v>
      </c>
      <c r="AM11324" s="144">
        <v>0</v>
      </c>
      <c r="AN11324" s="144">
        <v>0</v>
      </c>
      <c r="AO11324" s="145">
        <v>0</v>
      </c>
    </row>
    <row r="11325" spans="2:41" ht="14.5" hidden="1" x14ac:dyDescent="0.35">
      <c r="B11325" s="45" t="s">
        <v>3314</v>
      </c>
      <c r="C11325" s="54">
        <v>905049</v>
      </c>
      <c r="D11325" s="54">
        <v>905049</v>
      </c>
      <c r="E11325" s="60" t="s">
        <v>3241</v>
      </c>
      <c r="F11325" s="73">
        <v>1.6666666666666667</v>
      </c>
      <c r="G11325" s="73">
        <v>0</v>
      </c>
      <c r="H11325" s="73">
        <v>0</v>
      </c>
      <c r="I11325" s="73">
        <v>0</v>
      </c>
      <c r="J11325" s="272" t="s">
        <v>4231</v>
      </c>
      <c r="AL11325" s="144">
        <v>1.6666666666666667</v>
      </c>
      <c r="AM11325" s="144">
        <v>0</v>
      </c>
      <c r="AN11325" s="144">
        <v>0</v>
      </c>
      <c r="AO11325" s="145">
        <v>0</v>
      </c>
    </row>
    <row r="11326" spans="2:41" ht="14.5" hidden="1" x14ac:dyDescent="0.35">
      <c r="B11326" s="45" t="s">
        <v>3314</v>
      </c>
      <c r="C11326" s="54">
        <v>905538</v>
      </c>
      <c r="D11326" s="54">
        <v>905538</v>
      </c>
      <c r="E11326" s="60" t="s">
        <v>3241</v>
      </c>
      <c r="F11326" s="73">
        <v>1.6666666666666667</v>
      </c>
      <c r="G11326" s="73">
        <v>0</v>
      </c>
      <c r="H11326" s="73">
        <v>0</v>
      </c>
      <c r="I11326" s="73">
        <v>0</v>
      </c>
      <c r="J11326" s="272" t="s">
        <v>4231</v>
      </c>
      <c r="AL11326" s="144">
        <v>1.6666666666666667</v>
      </c>
      <c r="AM11326" s="144">
        <v>0</v>
      </c>
      <c r="AN11326" s="144">
        <v>0</v>
      </c>
      <c r="AO11326" s="145">
        <v>0</v>
      </c>
    </row>
    <row r="11327" spans="2:41" ht="14.5" hidden="1" x14ac:dyDescent="0.35">
      <c r="B11327" s="45" t="s">
        <v>3314</v>
      </c>
      <c r="C11327" s="54">
        <v>905740</v>
      </c>
      <c r="D11327" s="54">
        <v>905740</v>
      </c>
      <c r="E11327" s="60" t="s">
        <v>3241</v>
      </c>
      <c r="F11327" s="73">
        <v>1.6666666666666667</v>
      </c>
      <c r="G11327" s="73">
        <v>0</v>
      </c>
      <c r="H11327" s="73">
        <v>0</v>
      </c>
      <c r="I11327" s="73">
        <v>0</v>
      </c>
      <c r="J11327" s="272" t="s">
        <v>4231</v>
      </c>
      <c r="AL11327" s="144">
        <v>1.6666666666666667</v>
      </c>
      <c r="AM11327" s="144">
        <v>0</v>
      </c>
      <c r="AN11327" s="144">
        <v>0</v>
      </c>
      <c r="AO11327" s="145">
        <v>0</v>
      </c>
    </row>
    <row r="11328" spans="2:41" ht="14.5" hidden="1" x14ac:dyDescent="0.35">
      <c r="B11328" s="45" t="s">
        <v>3314</v>
      </c>
      <c r="C11328" s="54">
        <v>905974</v>
      </c>
      <c r="D11328" s="54">
        <v>905974</v>
      </c>
      <c r="E11328" s="60" t="s">
        <v>3241</v>
      </c>
      <c r="F11328" s="73">
        <v>1.6666666666666667</v>
      </c>
      <c r="G11328" s="73">
        <v>0</v>
      </c>
      <c r="H11328" s="73">
        <v>0</v>
      </c>
      <c r="I11328" s="73">
        <v>0</v>
      </c>
      <c r="J11328" s="272" t="s">
        <v>4231</v>
      </c>
      <c r="AL11328" s="144">
        <v>1.6666666666666667</v>
      </c>
      <c r="AM11328" s="144">
        <v>0</v>
      </c>
      <c r="AN11328" s="144">
        <v>0</v>
      </c>
      <c r="AO11328" s="145">
        <v>0</v>
      </c>
    </row>
    <row r="11329" spans="2:41" ht="14.5" hidden="1" x14ac:dyDescent="0.35">
      <c r="B11329" s="45" t="s">
        <v>3314</v>
      </c>
      <c r="C11329" s="54">
        <v>906063</v>
      </c>
      <c r="D11329" s="54">
        <v>906063</v>
      </c>
      <c r="E11329" s="60" t="s">
        <v>3241</v>
      </c>
      <c r="F11329" s="73">
        <v>1.6666666666666667</v>
      </c>
      <c r="G11329" s="73">
        <v>0</v>
      </c>
      <c r="H11329" s="73">
        <v>0</v>
      </c>
      <c r="I11329" s="73">
        <v>0</v>
      </c>
      <c r="J11329" s="272" t="s">
        <v>4231</v>
      </c>
      <c r="AL11329" s="144">
        <v>1.6666666666666667</v>
      </c>
      <c r="AM11329" s="144">
        <v>0</v>
      </c>
      <c r="AN11329" s="144">
        <v>0</v>
      </c>
      <c r="AO11329" s="145">
        <v>0</v>
      </c>
    </row>
    <row r="11330" spans="2:41" ht="14.5" hidden="1" x14ac:dyDescent="0.35">
      <c r="B11330" s="45" t="s">
        <v>3314</v>
      </c>
      <c r="C11330" s="54">
        <v>906089</v>
      </c>
      <c r="D11330" s="54">
        <v>906089</v>
      </c>
      <c r="E11330" s="60" t="s">
        <v>3241</v>
      </c>
      <c r="F11330" s="73">
        <v>1.6666666666666667</v>
      </c>
      <c r="G11330" s="73">
        <v>0</v>
      </c>
      <c r="H11330" s="73">
        <v>0</v>
      </c>
      <c r="I11330" s="73">
        <v>0</v>
      </c>
      <c r="J11330" s="272" t="s">
        <v>4231</v>
      </c>
      <c r="AL11330" s="144">
        <v>1.6666666666666667</v>
      </c>
      <c r="AM11330" s="144">
        <v>0</v>
      </c>
      <c r="AN11330" s="144">
        <v>0</v>
      </c>
      <c r="AO11330" s="145">
        <v>0</v>
      </c>
    </row>
    <row r="11331" spans="2:41" ht="14.5" hidden="1" x14ac:dyDescent="0.35">
      <c r="B11331" s="45" t="s">
        <v>3314</v>
      </c>
      <c r="C11331" s="54">
        <v>906444</v>
      </c>
      <c r="D11331" s="54">
        <v>906444</v>
      </c>
      <c r="E11331" s="60" t="s">
        <v>3241</v>
      </c>
      <c r="F11331" s="73">
        <v>1.6666666666666667</v>
      </c>
      <c r="G11331" s="73">
        <v>0</v>
      </c>
      <c r="H11331" s="73">
        <v>0</v>
      </c>
      <c r="I11331" s="73">
        <v>0</v>
      </c>
      <c r="J11331" s="272" t="s">
        <v>4231</v>
      </c>
      <c r="AL11331" s="144">
        <v>1.6666666666666667</v>
      </c>
      <c r="AM11331" s="144">
        <v>0</v>
      </c>
      <c r="AN11331" s="144">
        <v>0</v>
      </c>
      <c r="AO11331" s="145">
        <v>0</v>
      </c>
    </row>
    <row r="11332" spans="2:41" ht="14.5" hidden="1" x14ac:dyDescent="0.35">
      <c r="B11332" s="45" t="s">
        <v>3314</v>
      </c>
      <c r="C11332" s="54">
        <v>906858</v>
      </c>
      <c r="D11332" s="54">
        <v>906858</v>
      </c>
      <c r="E11332" s="60" t="s">
        <v>3241</v>
      </c>
      <c r="F11332" s="73">
        <v>1.6666666666666667</v>
      </c>
      <c r="G11332" s="73">
        <v>0</v>
      </c>
      <c r="H11332" s="73">
        <v>0</v>
      </c>
      <c r="I11332" s="73">
        <v>0</v>
      </c>
      <c r="J11332" s="272" t="s">
        <v>4231</v>
      </c>
      <c r="AL11332" s="144">
        <v>1.6666666666666667</v>
      </c>
      <c r="AM11332" s="144">
        <v>0</v>
      </c>
      <c r="AN11332" s="144">
        <v>0</v>
      </c>
      <c r="AO11332" s="145">
        <v>0</v>
      </c>
    </row>
    <row r="11333" spans="2:41" ht="14.5" hidden="1" x14ac:dyDescent="0.35">
      <c r="B11333" s="45" t="s">
        <v>3314</v>
      </c>
      <c r="C11333" s="54">
        <v>906860</v>
      </c>
      <c r="D11333" s="54">
        <v>906860</v>
      </c>
      <c r="E11333" s="60" t="s">
        <v>3241</v>
      </c>
      <c r="F11333" s="73">
        <v>1.6666666666666667</v>
      </c>
      <c r="G11333" s="73">
        <v>0</v>
      </c>
      <c r="H11333" s="73">
        <v>0</v>
      </c>
      <c r="I11333" s="73">
        <v>0</v>
      </c>
      <c r="J11333" s="272" t="s">
        <v>4231</v>
      </c>
      <c r="AL11333" s="144">
        <v>1.6666666666666667</v>
      </c>
      <c r="AM11333" s="144">
        <v>0</v>
      </c>
      <c r="AN11333" s="144">
        <v>0</v>
      </c>
      <c r="AO11333" s="145">
        <v>0</v>
      </c>
    </row>
    <row r="11334" spans="2:41" ht="14.5" hidden="1" x14ac:dyDescent="0.35">
      <c r="B11334" s="45" t="s">
        <v>3314</v>
      </c>
      <c r="C11334" s="54">
        <v>906869</v>
      </c>
      <c r="D11334" s="54">
        <v>906869</v>
      </c>
      <c r="E11334" s="60" t="s">
        <v>3241</v>
      </c>
      <c r="F11334" s="73">
        <v>1.6666666666666667</v>
      </c>
      <c r="G11334" s="73">
        <v>0</v>
      </c>
      <c r="H11334" s="73">
        <v>0</v>
      </c>
      <c r="I11334" s="73">
        <v>0</v>
      </c>
      <c r="J11334" s="272" t="s">
        <v>4231</v>
      </c>
      <c r="AL11334" s="144">
        <v>1.6666666666666667</v>
      </c>
      <c r="AM11334" s="144">
        <v>0</v>
      </c>
      <c r="AN11334" s="144">
        <v>0</v>
      </c>
      <c r="AO11334" s="145">
        <v>0</v>
      </c>
    </row>
    <row r="11335" spans="2:41" ht="14.5" hidden="1" x14ac:dyDescent="0.35">
      <c r="B11335" s="45" t="s">
        <v>3314</v>
      </c>
      <c r="C11335" s="54">
        <v>906878</v>
      </c>
      <c r="D11335" s="54">
        <v>906878</v>
      </c>
      <c r="E11335" s="60" t="s">
        <v>3241</v>
      </c>
      <c r="F11335" s="73">
        <v>1.6666666666666667</v>
      </c>
      <c r="G11335" s="73">
        <v>0</v>
      </c>
      <c r="H11335" s="73">
        <v>0</v>
      </c>
      <c r="I11335" s="73">
        <v>0</v>
      </c>
      <c r="J11335" s="272" t="s">
        <v>4231</v>
      </c>
      <c r="AL11335" s="144">
        <v>1.6666666666666667</v>
      </c>
      <c r="AM11335" s="144">
        <v>0</v>
      </c>
      <c r="AN11335" s="144">
        <v>0</v>
      </c>
      <c r="AO11335" s="145">
        <v>0</v>
      </c>
    </row>
    <row r="11336" spans="2:41" ht="14.5" hidden="1" x14ac:dyDescent="0.35">
      <c r="B11336" s="45" t="s">
        <v>3314</v>
      </c>
      <c r="C11336" s="54">
        <v>907254</v>
      </c>
      <c r="D11336" s="54">
        <v>907254</v>
      </c>
      <c r="E11336" s="60" t="s">
        <v>3241</v>
      </c>
      <c r="F11336" s="73">
        <v>1.6666666666666667</v>
      </c>
      <c r="G11336" s="73">
        <v>0</v>
      </c>
      <c r="H11336" s="73">
        <v>0</v>
      </c>
      <c r="I11336" s="73">
        <v>0</v>
      </c>
      <c r="J11336" s="272" t="s">
        <v>4231</v>
      </c>
      <c r="AL11336" s="144">
        <v>1.6666666666666667</v>
      </c>
      <c r="AM11336" s="144">
        <v>0</v>
      </c>
      <c r="AN11336" s="144">
        <v>0</v>
      </c>
      <c r="AO11336" s="145">
        <v>0</v>
      </c>
    </row>
    <row r="11337" spans="2:41" ht="14.5" hidden="1" x14ac:dyDescent="0.35">
      <c r="B11337" s="45" t="s">
        <v>3314</v>
      </c>
      <c r="C11337" s="54">
        <v>907357</v>
      </c>
      <c r="D11337" s="54">
        <v>907357</v>
      </c>
      <c r="E11337" s="60" t="s">
        <v>3241</v>
      </c>
      <c r="F11337" s="73">
        <v>1.6666666666666667</v>
      </c>
      <c r="G11337" s="73">
        <v>0</v>
      </c>
      <c r="H11337" s="73">
        <v>0</v>
      </c>
      <c r="I11337" s="73">
        <v>0</v>
      </c>
      <c r="J11337" s="272" t="s">
        <v>4231</v>
      </c>
      <c r="AL11337" s="144">
        <v>1.6666666666666667</v>
      </c>
      <c r="AM11337" s="144">
        <v>0</v>
      </c>
      <c r="AN11337" s="144">
        <v>0</v>
      </c>
      <c r="AO11337" s="145">
        <v>0</v>
      </c>
    </row>
    <row r="11338" spans="2:41" ht="14.5" hidden="1" x14ac:dyDescent="0.35">
      <c r="B11338" s="45" t="s">
        <v>3314</v>
      </c>
      <c r="C11338" s="54">
        <v>907599</v>
      </c>
      <c r="D11338" s="54">
        <v>907599</v>
      </c>
      <c r="E11338" s="60" t="s">
        <v>3241</v>
      </c>
      <c r="F11338" s="73">
        <v>1.6666666666666667</v>
      </c>
      <c r="G11338" s="73">
        <v>0</v>
      </c>
      <c r="H11338" s="73">
        <v>0</v>
      </c>
      <c r="I11338" s="73">
        <v>0</v>
      </c>
      <c r="J11338" s="272" t="s">
        <v>4231</v>
      </c>
      <c r="AL11338" s="144">
        <v>1.6666666666666667</v>
      </c>
      <c r="AM11338" s="144">
        <v>0</v>
      </c>
      <c r="AN11338" s="144">
        <v>0</v>
      </c>
      <c r="AO11338" s="145">
        <v>0</v>
      </c>
    </row>
    <row r="11339" spans="2:41" ht="14.5" hidden="1" x14ac:dyDescent="0.35">
      <c r="B11339" s="45" t="s">
        <v>3314</v>
      </c>
      <c r="C11339" s="54">
        <v>907706</v>
      </c>
      <c r="D11339" s="54">
        <v>907706</v>
      </c>
      <c r="E11339" s="60" t="s">
        <v>3241</v>
      </c>
      <c r="F11339" s="73">
        <v>1.6666666666666667</v>
      </c>
      <c r="G11339" s="73">
        <v>0</v>
      </c>
      <c r="H11339" s="73">
        <v>0</v>
      </c>
      <c r="I11339" s="73">
        <v>0</v>
      </c>
      <c r="J11339" s="272" t="s">
        <v>4231</v>
      </c>
      <c r="AL11339" s="144">
        <v>1.6666666666666667</v>
      </c>
      <c r="AM11339" s="144">
        <v>0</v>
      </c>
      <c r="AN11339" s="144">
        <v>0</v>
      </c>
      <c r="AO11339" s="145">
        <v>0</v>
      </c>
    </row>
    <row r="11340" spans="2:41" ht="14.5" hidden="1" x14ac:dyDescent="0.35">
      <c r="B11340" s="45" t="s">
        <v>3314</v>
      </c>
      <c r="C11340" s="54">
        <v>907785</v>
      </c>
      <c r="D11340" s="54">
        <v>907785</v>
      </c>
      <c r="E11340" s="60" t="s">
        <v>3241</v>
      </c>
      <c r="F11340" s="73">
        <v>1.6666666666666667</v>
      </c>
      <c r="G11340" s="73">
        <v>0</v>
      </c>
      <c r="H11340" s="73">
        <v>0</v>
      </c>
      <c r="I11340" s="73">
        <v>0</v>
      </c>
      <c r="J11340" s="272" t="s">
        <v>4231</v>
      </c>
      <c r="AL11340" s="144">
        <v>1.6666666666666667</v>
      </c>
      <c r="AM11340" s="144">
        <v>0</v>
      </c>
      <c r="AN11340" s="144">
        <v>0</v>
      </c>
      <c r="AO11340" s="145">
        <v>0</v>
      </c>
    </row>
    <row r="11341" spans="2:41" ht="14.5" hidden="1" x14ac:dyDescent="0.35">
      <c r="B11341" s="45" t="s">
        <v>3314</v>
      </c>
      <c r="C11341" s="54">
        <v>908240</v>
      </c>
      <c r="D11341" s="54">
        <v>908240</v>
      </c>
      <c r="E11341" s="60" t="s">
        <v>3241</v>
      </c>
      <c r="F11341" s="73">
        <v>1.6666666666666667</v>
      </c>
      <c r="G11341" s="73">
        <v>0</v>
      </c>
      <c r="H11341" s="73">
        <v>0</v>
      </c>
      <c r="I11341" s="73">
        <v>0</v>
      </c>
      <c r="J11341" s="272" t="s">
        <v>4231</v>
      </c>
      <c r="AL11341" s="144">
        <v>1.6666666666666667</v>
      </c>
      <c r="AM11341" s="144">
        <v>0</v>
      </c>
      <c r="AN11341" s="144">
        <v>0</v>
      </c>
      <c r="AO11341" s="145">
        <v>0</v>
      </c>
    </row>
    <row r="11342" spans="2:41" ht="14.5" hidden="1" x14ac:dyDescent="0.35">
      <c r="B11342" s="45" t="s">
        <v>3314</v>
      </c>
      <c r="C11342" s="54">
        <v>908248</v>
      </c>
      <c r="D11342" s="54">
        <v>908248</v>
      </c>
      <c r="E11342" s="60" t="s">
        <v>3241</v>
      </c>
      <c r="F11342" s="73">
        <v>1.6666666666666667</v>
      </c>
      <c r="G11342" s="73">
        <v>0</v>
      </c>
      <c r="H11342" s="73">
        <v>0</v>
      </c>
      <c r="I11342" s="73">
        <v>0</v>
      </c>
      <c r="J11342" s="272" t="s">
        <v>4231</v>
      </c>
      <c r="AL11342" s="144">
        <v>1.6666666666666667</v>
      </c>
      <c r="AM11342" s="144">
        <v>0</v>
      </c>
      <c r="AN11342" s="144">
        <v>0</v>
      </c>
      <c r="AO11342" s="145">
        <v>0</v>
      </c>
    </row>
    <row r="11343" spans="2:41" ht="14.5" hidden="1" x14ac:dyDescent="0.35">
      <c r="B11343" s="45" t="s">
        <v>3314</v>
      </c>
      <c r="C11343" s="54">
        <v>908438</v>
      </c>
      <c r="D11343" s="54">
        <v>908438</v>
      </c>
      <c r="E11343" s="60" t="s">
        <v>3241</v>
      </c>
      <c r="F11343" s="73">
        <v>1.6666666666666667</v>
      </c>
      <c r="G11343" s="73">
        <v>0</v>
      </c>
      <c r="H11343" s="73">
        <v>0</v>
      </c>
      <c r="I11343" s="73">
        <v>0</v>
      </c>
      <c r="J11343" s="272" t="s">
        <v>4231</v>
      </c>
      <c r="AL11343" s="144">
        <v>1.6666666666666667</v>
      </c>
      <c r="AM11343" s="144">
        <v>0</v>
      </c>
      <c r="AN11343" s="144">
        <v>0</v>
      </c>
      <c r="AO11343" s="145">
        <v>0</v>
      </c>
    </row>
    <row r="11344" spans="2:41" ht="14.5" hidden="1" x14ac:dyDescent="0.35">
      <c r="B11344" s="45" t="s">
        <v>3314</v>
      </c>
      <c r="C11344" s="54">
        <v>908571</v>
      </c>
      <c r="D11344" s="54">
        <v>908571</v>
      </c>
      <c r="E11344" s="60" t="s">
        <v>3241</v>
      </c>
      <c r="F11344" s="73">
        <v>1.6666666666666667</v>
      </c>
      <c r="G11344" s="73">
        <v>0</v>
      </c>
      <c r="H11344" s="73">
        <v>0</v>
      </c>
      <c r="I11344" s="73">
        <v>0</v>
      </c>
      <c r="J11344" s="272" t="s">
        <v>4231</v>
      </c>
      <c r="AL11344" s="144">
        <v>1.6666666666666667</v>
      </c>
      <c r="AM11344" s="144">
        <v>0</v>
      </c>
      <c r="AN11344" s="144">
        <v>0</v>
      </c>
      <c r="AO11344" s="145">
        <v>0</v>
      </c>
    </row>
    <row r="11345" spans="2:41" ht="14.5" hidden="1" x14ac:dyDescent="0.35">
      <c r="B11345" s="45" t="s">
        <v>3314</v>
      </c>
      <c r="C11345" s="54">
        <v>908593</v>
      </c>
      <c r="D11345" s="54">
        <v>908593</v>
      </c>
      <c r="E11345" s="60" t="s">
        <v>3241</v>
      </c>
      <c r="F11345" s="73">
        <v>1.6666666666666667</v>
      </c>
      <c r="G11345" s="73">
        <v>0</v>
      </c>
      <c r="H11345" s="73">
        <v>0</v>
      </c>
      <c r="I11345" s="73">
        <v>0</v>
      </c>
      <c r="J11345" s="272" t="s">
        <v>4231</v>
      </c>
      <c r="AL11345" s="144">
        <v>1.6666666666666667</v>
      </c>
      <c r="AM11345" s="144">
        <v>0</v>
      </c>
      <c r="AN11345" s="144">
        <v>0</v>
      </c>
      <c r="AO11345" s="145">
        <v>0</v>
      </c>
    </row>
    <row r="11346" spans="2:41" ht="14.5" hidden="1" x14ac:dyDescent="0.35">
      <c r="B11346" s="45" t="s">
        <v>3314</v>
      </c>
      <c r="C11346" s="54">
        <v>909252</v>
      </c>
      <c r="D11346" s="54">
        <v>909252</v>
      </c>
      <c r="E11346" s="60" t="s">
        <v>3241</v>
      </c>
      <c r="F11346" s="73">
        <v>1.6666666666666667</v>
      </c>
      <c r="G11346" s="73">
        <v>0</v>
      </c>
      <c r="H11346" s="73">
        <v>0</v>
      </c>
      <c r="I11346" s="73">
        <v>0</v>
      </c>
      <c r="J11346" s="272" t="s">
        <v>4231</v>
      </c>
      <c r="AL11346" s="144">
        <v>1.6666666666666667</v>
      </c>
      <c r="AM11346" s="144">
        <v>0</v>
      </c>
      <c r="AN11346" s="144">
        <v>0</v>
      </c>
      <c r="AO11346" s="145">
        <v>0</v>
      </c>
    </row>
    <row r="11347" spans="2:41" ht="14.5" hidden="1" x14ac:dyDescent="0.35">
      <c r="B11347" s="45" t="s">
        <v>3314</v>
      </c>
      <c r="C11347" s="54">
        <v>909475</v>
      </c>
      <c r="D11347" s="54">
        <v>909475</v>
      </c>
      <c r="E11347" s="60" t="s">
        <v>3241</v>
      </c>
      <c r="F11347" s="73">
        <v>1.6666666666666667</v>
      </c>
      <c r="G11347" s="73">
        <v>0</v>
      </c>
      <c r="H11347" s="73">
        <v>0</v>
      </c>
      <c r="I11347" s="73">
        <v>0</v>
      </c>
      <c r="J11347" s="272" t="s">
        <v>4231</v>
      </c>
      <c r="AL11347" s="144">
        <v>1.6666666666666667</v>
      </c>
      <c r="AM11347" s="144">
        <v>0</v>
      </c>
      <c r="AN11347" s="144">
        <v>0</v>
      </c>
      <c r="AO11347" s="145">
        <v>0</v>
      </c>
    </row>
    <row r="11348" spans="2:41" ht="14.5" hidden="1" x14ac:dyDescent="0.35">
      <c r="B11348" s="45" t="s">
        <v>3314</v>
      </c>
      <c r="C11348" s="54">
        <v>911038</v>
      </c>
      <c r="D11348" s="54">
        <v>911038</v>
      </c>
      <c r="E11348" s="60" t="s">
        <v>3241</v>
      </c>
      <c r="F11348" s="73">
        <v>1.6666666666666667</v>
      </c>
      <c r="G11348" s="73">
        <v>0</v>
      </c>
      <c r="H11348" s="73">
        <v>0</v>
      </c>
      <c r="I11348" s="73">
        <v>0</v>
      </c>
      <c r="J11348" s="272" t="s">
        <v>4231</v>
      </c>
      <c r="AL11348" s="144">
        <v>1.6666666666666667</v>
      </c>
      <c r="AM11348" s="144">
        <v>0</v>
      </c>
      <c r="AN11348" s="144">
        <v>0</v>
      </c>
      <c r="AO11348" s="145">
        <v>0</v>
      </c>
    </row>
    <row r="11349" spans="2:41" ht="14.5" hidden="1" x14ac:dyDescent="0.35">
      <c r="B11349" s="45" t="s">
        <v>3314</v>
      </c>
      <c r="C11349" s="54">
        <v>911386</v>
      </c>
      <c r="D11349" s="54">
        <v>911386</v>
      </c>
      <c r="E11349" s="60" t="s">
        <v>3241</v>
      </c>
      <c r="F11349" s="73">
        <v>1.6666666666666667</v>
      </c>
      <c r="G11349" s="73">
        <v>0</v>
      </c>
      <c r="H11349" s="73">
        <v>0</v>
      </c>
      <c r="I11349" s="73">
        <v>0</v>
      </c>
      <c r="J11349" s="272" t="s">
        <v>4231</v>
      </c>
      <c r="AL11349" s="144">
        <v>1.6666666666666667</v>
      </c>
      <c r="AM11349" s="144">
        <v>0</v>
      </c>
      <c r="AN11349" s="144">
        <v>0</v>
      </c>
      <c r="AO11349" s="145">
        <v>0</v>
      </c>
    </row>
    <row r="11350" spans="2:41" ht="14.5" hidden="1" x14ac:dyDescent="0.35">
      <c r="B11350" s="45" t="s">
        <v>3314</v>
      </c>
      <c r="C11350" s="54">
        <v>911494</v>
      </c>
      <c r="D11350" s="54">
        <v>911494</v>
      </c>
      <c r="E11350" s="60" t="s">
        <v>3241</v>
      </c>
      <c r="F11350" s="73">
        <v>1.6666666666666667</v>
      </c>
      <c r="G11350" s="73">
        <v>0</v>
      </c>
      <c r="H11350" s="73">
        <v>0</v>
      </c>
      <c r="I11350" s="73">
        <v>0</v>
      </c>
      <c r="J11350" s="272" t="s">
        <v>4231</v>
      </c>
      <c r="AL11350" s="144">
        <v>1.6666666666666667</v>
      </c>
      <c r="AM11350" s="144">
        <v>0</v>
      </c>
      <c r="AN11350" s="144">
        <v>0</v>
      </c>
      <c r="AO11350" s="145">
        <v>0</v>
      </c>
    </row>
    <row r="11351" spans="2:41" ht="14.5" hidden="1" x14ac:dyDescent="0.35">
      <c r="B11351" s="45" t="s">
        <v>3314</v>
      </c>
      <c r="C11351" s="54">
        <v>911588</v>
      </c>
      <c r="D11351" s="54">
        <v>911588</v>
      </c>
      <c r="E11351" s="60" t="s">
        <v>3241</v>
      </c>
      <c r="F11351" s="73">
        <v>1.6666666666666667</v>
      </c>
      <c r="G11351" s="73">
        <v>0</v>
      </c>
      <c r="H11351" s="73">
        <v>0</v>
      </c>
      <c r="I11351" s="73">
        <v>0</v>
      </c>
      <c r="J11351" s="272" t="s">
        <v>4231</v>
      </c>
      <c r="AL11351" s="144">
        <v>1.6666666666666667</v>
      </c>
      <c r="AM11351" s="144">
        <v>0</v>
      </c>
      <c r="AN11351" s="144">
        <v>0</v>
      </c>
      <c r="AO11351" s="145">
        <v>0</v>
      </c>
    </row>
    <row r="11352" spans="2:41" ht="14.5" hidden="1" x14ac:dyDescent="0.35">
      <c r="B11352" s="45" t="s">
        <v>3314</v>
      </c>
      <c r="C11352" s="54">
        <v>911646</v>
      </c>
      <c r="D11352" s="54">
        <v>911646</v>
      </c>
      <c r="E11352" s="60" t="s">
        <v>3241</v>
      </c>
      <c r="F11352" s="73">
        <v>1.6666666666666667</v>
      </c>
      <c r="G11352" s="73">
        <v>0</v>
      </c>
      <c r="H11352" s="73">
        <v>0</v>
      </c>
      <c r="I11352" s="73">
        <v>0</v>
      </c>
      <c r="J11352" s="272" t="s">
        <v>4231</v>
      </c>
      <c r="AL11352" s="144">
        <v>1.6666666666666667</v>
      </c>
      <c r="AM11352" s="144">
        <v>0</v>
      </c>
      <c r="AN11352" s="144">
        <v>0</v>
      </c>
      <c r="AO11352" s="145">
        <v>0</v>
      </c>
    </row>
    <row r="11353" spans="2:41" ht="14.5" hidden="1" x14ac:dyDescent="0.35">
      <c r="B11353" s="45" t="s">
        <v>3314</v>
      </c>
      <c r="C11353" s="54">
        <v>911706</v>
      </c>
      <c r="D11353" s="54">
        <v>911706</v>
      </c>
      <c r="E11353" s="60" t="s">
        <v>3241</v>
      </c>
      <c r="F11353" s="73">
        <v>1.6666666666666667</v>
      </c>
      <c r="G11353" s="73">
        <v>0</v>
      </c>
      <c r="H11353" s="73">
        <v>0</v>
      </c>
      <c r="I11353" s="73">
        <v>0</v>
      </c>
      <c r="J11353" s="272" t="s">
        <v>4231</v>
      </c>
      <c r="AL11353" s="144">
        <v>1.6666666666666667</v>
      </c>
      <c r="AM11353" s="144">
        <v>0</v>
      </c>
      <c r="AN11353" s="144">
        <v>0</v>
      </c>
      <c r="AO11353" s="145">
        <v>0</v>
      </c>
    </row>
    <row r="11354" spans="2:41" ht="14.5" hidden="1" x14ac:dyDescent="0.35">
      <c r="B11354" s="45" t="s">
        <v>3314</v>
      </c>
      <c r="C11354" s="54">
        <v>911814</v>
      </c>
      <c r="D11354" s="54">
        <v>911814</v>
      </c>
      <c r="E11354" s="60" t="s">
        <v>3241</v>
      </c>
      <c r="F11354" s="73">
        <v>1.6666666666666667</v>
      </c>
      <c r="G11354" s="73">
        <v>0</v>
      </c>
      <c r="H11354" s="73">
        <v>0</v>
      </c>
      <c r="I11354" s="73">
        <v>0</v>
      </c>
      <c r="J11354" s="272" t="s">
        <v>4231</v>
      </c>
      <c r="AL11354" s="144">
        <v>1.6666666666666667</v>
      </c>
      <c r="AM11354" s="144">
        <v>0</v>
      </c>
      <c r="AN11354" s="144">
        <v>0</v>
      </c>
      <c r="AO11354" s="145">
        <v>0</v>
      </c>
    </row>
    <row r="11355" spans="2:41" ht="14.5" hidden="1" x14ac:dyDescent="0.35">
      <c r="B11355" s="45" t="s">
        <v>3314</v>
      </c>
      <c r="C11355" s="54">
        <v>911817</v>
      </c>
      <c r="D11355" s="54">
        <v>911817</v>
      </c>
      <c r="E11355" s="60" t="s">
        <v>3241</v>
      </c>
      <c r="F11355" s="73">
        <v>1.6666666666666667</v>
      </c>
      <c r="G11355" s="73">
        <v>0</v>
      </c>
      <c r="H11355" s="73">
        <v>0</v>
      </c>
      <c r="I11355" s="73">
        <v>0</v>
      </c>
      <c r="J11355" s="272" t="s">
        <v>4231</v>
      </c>
      <c r="AL11355" s="144">
        <v>1.6666666666666667</v>
      </c>
      <c r="AM11355" s="144">
        <v>0</v>
      </c>
      <c r="AN11355" s="144">
        <v>0</v>
      </c>
      <c r="AO11355" s="145">
        <v>0</v>
      </c>
    </row>
    <row r="11356" spans="2:41" ht="14.5" hidden="1" x14ac:dyDescent="0.35">
      <c r="B11356" s="45" t="s">
        <v>3314</v>
      </c>
      <c r="C11356" s="54">
        <v>911996</v>
      </c>
      <c r="D11356" s="54">
        <v>911996</v>
      </c>
      <c r="E11356" s="60" t="s">
        <v>3241</v>
      </c>
      <c r="F11356" s="73">
        <v>1.6666666666666667</v>
      </c>
      <c r="G11356" s="73">
        <v>0</v>
      </c>
      <c r="H11356" s="73">
        <v>0</v>
      </c>
      <c r="I11356" s="73">
        <v>0</v>
      </c>
      <c r="J11356" s="272" t="s">
        <v>4231</v>
      </c>
      <c r="AL11356" s="144">
        <v>1.6666666666666667</v>
      </c>
      <c r="AM11356" s="144">
        <v>0</v>
      </c>
      <c r="AN11356" s="144">
        <v>0</v>
      </c>
      <c r="AO11356" s="145">
        <v>0</v>
      </c>
    </row>
    <row r="11357" spans="2:41" ht="14.5" hidden="1" x14ac:dyDescent="0.35">
      <c r="B11357" s="45" t="s">
        <v>3314</v>
      </c>
      <c r="C11357" s="54">
        <v>912217</v>
      </c>
      <c r="D11357" s="54">
        <v>912217</v>
      </c>
      <c r="E11357" s="60" t="s">
        <v>3241</v>
      </c>
      <c r="F11357" s="73">
        <v>1.6666666666666667</v>
      </c>
      <c r="G11357" s="73">
        <v>0</v>
      </c>
      <c r="H11357" s="73">
        <v>0</v>
      </c>
      <c r="I11357" s="73">
        <v>0</v>
      </c>
      <c r="J11357" s="272" t="s">
        <v>4231</v>
      </c>
      <c r="AL11357" s="144">
        <v>1.6666666666666667</v>
      </c>
      <c r="AM11357" s="144">
        <v>0</v>
      </c>
      <c r="AN11357" s="144">
        <v>0</v>
      </c>
      <c r="AO11357" s="145">
        <v>0</v>
      </c>
    </row>
    <row r="11358" spans="2:41" ht="14.5" hidden="1" x14ac:dyDescent="0.35">
      <c r="B11358" s="45" t="s">
        <v>3314</v>
      </c>
      <c r="C11358" s="54">
        <v>912254</v>
      </c>
      <c r="D11358" s="54">
        <v>912254</v>
      </c>
      <c r="E11358" s="60" t="s">
        <v>3241</v>
      </c>
      <c r="F11358" s="73">
        <v>1.6666666666666667</v>
      </c>
      <c r="G11358" s="73">
        <v>0</v>
      </c>
      <c r="H11358" s="73">
        <v>0</v>
      </c>
      <c r="I11358" s="73">
        <v>0</v>
      </c>
      <c r="J11358" s="272" t="s">
        <v>4231</v>
      </c>
      <c r="AL11358" s="144">
        <v>1.6666666666666667</v>
      </c>
      <c r="AM11358" s="144">
        <v>0</v>
      </c>
      <c r="AN11358" s="144">
        <v>0</v>
      </c>
      <c r="AO11358" s="145">
        <v>0</v>
      </c>
    </row>
    <row r="11359" spans="2:41" ht="14.5" hidden="1" x14ac:dyDescent="0.35">
      <c r="B11359" s="45" t="s">
        <v>3314</v>
      </c>
      <c r="C11359" s="54">
        <v>913058</v>
      </c>
      <c r="D11359" s="54">
        <v>913058</v>
      </c>
      <c r="E11359" s="60" t="s">
        <v>3241</v>
      </c>
      <c r="F11359" s="73">
        <v>1.6666666666666667</v>
      </c>
      <c r="G11359" s="73">
        <v>0</v>
      </c>
      <c r="H11359" s="73">
        <v>0</v>
      </c>
      <c r="I11359" s="73">
        <v>0</v>
      </c>
      <c r="J11359" s="272" t="s">
        <v>4231</v>
      </c>
      <c r="AL11359" s="144">
        <v>1.6666666666666667</v>
      </c>
      <c r="AM11359" s="144">
        <v>0</v>
      </c>
      <c r="AN11359" s="144">
        <v>0</v>
      </c>
      <c r="AO11359" s="145">
        <v>0</v>
      </c>
    </row>
    <row r="11360" spans="2:41" ht="14.5" hidden="1" x14ac:dyDescent="0.35">
      <c r="B11360" s="45" t="s">
        <v>3314</v>
      </c>
      <c r="C11360" s="54">
        <v>913080</v>
      </c>
      <c r="D11360" s="54">
        <v>913080</v>
      </c>
      <c r="E11360" s="60" t="s">
        <v>3241</v>
      </c>
      <c r="F11360" s="73">
        <v>1.6666666666666667</v>
      </c>
      <c r="G11360" s="73">
        <v>0</v>
      </c>
      <c r="H11360" s="73">
        <v>0</v>
      </c>
      <c r="I11360" s="73">
        <v>0</v>
      </c>
      <c r="J11360" s="272" t="s">
        <v>4231</v>
      </c>
      <c r="AL11360" s="144">
        <v>1.6666666666666667</v>
      </c>
      <c r="AM11360" s="144">
        <v>0</v>
      </c>
      <c r="AN11360" s="144">
        <v>0</v>
      </c>
      <c r="AO11360" s="145">
        <v>0</v>
      </c>
    </row>
    <row r="11361" spans="2:41" ht="14.5" hidden="1" x14ac:dyDescent="0.35">
      <c r="B11361" s="45" t="s">
        <v>3314</v>
      </c>
      <c r="C11361" s="54">
        <v>913131</v>
      </c>
      <c r="D11361" s="54">
        <v>913131</v>
      </c>
      <c r="E11361" s="60" t="s">
        <v>3241</v>
      </c>
      <c r="F11361" s="73">
        <v>1.6666666666666667</v>
      </c>
      <c r="G11361" s="73">
        <v>0</v>
      </c>
      <c r="H11361" s="73">
        <v>0</v>
      </c>
      <c r="I11361" s="73">
        <v>0</v>
      </c>
      <c r="J11361" s="272" t="s">
        <v>4231</v>
      </c>
      <c r="AL11361" s="144">
        <v>1.6666666666666667</v>
      </c>
      <c r="AM11361" s="144">
        <v>0</v>
      </c>
      <c r="AN11361" s="144">
        <v>0</v>
      </c>
      <c r="AO11361" s="145">
        <v>0</v>
      </c>
    </row>
    <row r="11362" spans="2:41" ht="14.5" hidden="1" x14ac:dyDescent="0.35">
      <c r="B11362" s="45" t="s">
        <v>3314</v>
      </c>
      <c r="C11362" s="54">
        <v>913446</v>
      </c>
      <c r="D11362" s="54">
        <v>913446</v>
      </c>
      <c r="E11362" s="60" t="s">
        <v>3241</v>
      </c>
      <c r="F11362" s="73">
        <v>1.6666666666666667</v>
      </c>
      <c r="G11362" s="73">
        <v>0</v>
      </c>
      <c r="H11362" s="73">
        <v>0</v>
      </c>
      <c r="I11362" s="73">
        <v>0</v>
      </c>
      <c r="J11362" s="272" t="s">
        <v>4231</v>
      </c>
      <c r="AL11362" s="144">
        <v>1.6666666666666667</v>
      </c>
      <c r="AM11362" s="144">
        <v>0</v>
      </c>
      <c r="AN11362" s="144">
        <v>0</v>
      </c>
      <c r="AO11362" s="145">
        <v>0</v>
      </c>
    </row>
    <row r="11363" spans="2:41" ht="14.5" hidden="1" x14ac:dyDescent="0.35">
      <c r="B11363" s="45" t="s">
        <v>3314</v>
      </c>
      <c r="C11363" s="54">
        <v>913500</v>
      </c>
      <c r="D11363" s="54">
        <v>913500</v>
      </c>
      <c r="E11363" s="60" t="s">
        <v>3241</v>
      </c>
      <c r="F11363" s="73">
        <v>1.6666666666666667</v>
      </c>
      <c r="G11363" s="73">
        <v>0</v>
      </c>
      <c r="H11363" s="73">
        <v>0</v>
      </c>
      <c r="I11363" s="73">
        <v>0</v>
      </c>
      <c r="J11363" s="272" t="s">
        <v>4231</v>
      </c>
      <c r="AL11363" s="144">
        <v>1.6666666666666667</v>
      </c>
      <c r="AM11363" s="144">
        <v>0</v>
      </c>
      <c r="AN11363" s="144">
        <v>0</v>
      </c>
      <c r="AO11363" s="145">
        <v>0</v>
      </c>
    </row>
    <row r="11364" spans="2:41" ht="14.5" hidden="1" x14ac:dyDescent="0.35">
      <c r="B11364" s="45" t="s">
        <v>3314</v>
      </c>
      <c r="C11364" s="54">
        <v>913612</v>
      </c>
      <c r="D11364" s="54">
        <v>913612</v>
      </c>
      <c r="E11364" s="60" t="s">
        <v>3241</v>
      </c>
      <c r="F11364" s="73">
        <v>1.6666666666666667</v>
      </c>
      <c r="G11364" s="73">
        <v>0</v>
      </c>
      <c r="H11364" s="73">
        <v>0</v>
      </c>
      <c r="I11364" s="73">
        <v>0</v>
      </c>
      <c r="J11364" s="272" t="s">
        <v>4231</v>
      </c>
      <c r="AL11364" s="144">
        <v>1.6666666666666667</v>
      </c>
      <c r="AM11364" s="144">
        <v>0</v>
      </c>
      <c r="AN11364" s="144">
        <v>0</v>
      </c>
      <c r="AO11364" s="145">
        <v>0</v>
      </c>
    </row>
    <row r="11365" spans="2:41" ht="14.5" hidden="1" x14ac:dyDescent="0.35">
      <c r="B11365" s="45" t="s">
        <v>3314</v>
      </c>
      <c r="C11365" s="54">
        <v>913685</v>
      </c>
      <c r="D11365" s="54">
        <v>913685</v>
      </c>
      <c r="E11365" s="60" t="s">
        <v>3241</v>
      </c>
      <c r="F11365" s="73">
        <v>1.6666666666666667</v>
      </c>
      <c r="G11365" s="73">
        <v>0</v>
      </c>
      <c r="H11365" s="73">
        <v>0</v>
      </c>
      <c r="I11365" s="73">
        <v>0</v>
      </c>
      <c r="J11365" s="272" t="s">
        <v>4231</v>
      </c>
      <c r="AL11365" s="144">
        <v>1.6666666666666667</v>
      </c>
      <c r="AM11365" s="144">
        <v>0</v>
      </c>
      <c r="AN11365" s="144">
        <v>0</v>
      </c>
      <c r="AO11365" s="145">
        <v>0</v>
      </c>
    </row>
    <row r="11366" spans="2:41" ht="14.5" hidden="1" x14ac:dyDescent="0.35">
      <c r="B11366" s="45" t="s">
        <v>3314</v>
      </c>
      <c r="C11366" s="54">
        <v>913720</v>
      </c>
      <c r="D11366" s="54">
        <v>913720</v>
      </c>
      <c r="E11366" s="60" t="s">
        <v>3241</v>
      </c>
      <c r="F11366" s="73">
        <v>1.6666666666666667</v>
      </c>
      <c r="G11366" s="73">
        <v>0</v>
      </c>
      <c r="H11366" s="73">
        <v>0</v>
      </c>
      <c r="I11366" s="73">
        <v>0</v>
      </c>
      <c r="J11366" s="272" t="s">
        <v>4231</v>
      </c>
      <c r="AL11366" s="144">
        <v>1.6666666666666667</v>
      </c>
      <c r="AM11366" s="144">
        <v>0</v>
      </c>
      <c r="AN11366" s="144">
        <v>0</v>
      </c>
      <c r="AO11366" s="145">
        <v>0</v>
      </c>
    </row>
    <row r="11367" spans="2:41" ht="14.5" hidden="1" x14ac:dyDescent="0.35">
      <c r="B11367" s="45" t="s">
        <v>3314</v>
      </c>
      <c r="C11367" s="54">
        <v>913744</v>
      </c>
      <c r="D11367" s="54">
        <v>913744</v>
      </c>
      <c r="E11367" s="60" t="s">
        <v>3241</v>
      </c>
      <c r="F11367" s="73">
        <v>1.6666666666666667</v>
      </c>
      <c r="G11367" s="73">
        <v>0</v>
      </c>
      <c r="H11367" s="73">
        <v>0</v>
      </c>
      <c r="I11367" s="73">
        <v>0</v>
      </c>
      <c r="J11367" s="272" t="s">
        <v>4231</v>
      </c>
      <c r="AL11367" s="144">
        <v>1.6666666666666667</v>
      </c>
      <c r="AM11367" s="144">
        <v>0</v>
      </c>
      <c r="AN11367" s="144">
        <v>0</v>
      </c>
      <c r="AO11367" s="145">
        <v>0</v>
      </c>
    </row>
    <row r="11368" spans="2:41" ht="14.5" hidden="1" x14ac:dyDescent="0.35">
      <c r="B11368" s="45" t="s">
        <v>3314</v>
      </c>
      <c r="C11368" s="54">
        <v>982120</v>
      </c>
      <c r="D11368" s="54">
        <v>982120</v>
      </c>
      <c r="E11368" s="60" t="s">
        <v>3241</v>
      </c>
      <c r="F11368" s="73">
        <v>1.6666666666666667</v>
      </c>
      <c r="G11368" s="73">
        <v>0</v>
      </c>
      <c r="H11368" s="73">
        <v>0</v>
      </c>
      <c r="I11368" s="73">
        <v>0</v>
      </c>
      <c r="J11368" s="272" t="s">
        <v>4231</v>
      </c>
      <c r="AL11368" s="144">
        <v>1.6666666666666667</v>
      </c>
      <c r="AM11368" s="144">
        <v>0</v>
      </c>
      <c r="AN11368" s="144">
        <v>0</v>
      </c>
      <c r="AO11368" s="145">
        <v>0</v>
      </c>
    </row>
    <row r="11369" spans="2:41" ht="14.5" hidden="1" x14ac:dyDescent="0.35">
      <c r="B11369" s="45" t="s">
        <v>3314</v>
      </c>
      <c r="C11369" s="54">
        <v>982178</v>
      </c>
      <c r="D11369" s="54">
        <v>982178</v>
      </c>
      <c r="E11369" s="60" t="s">
        <v>3241</v>
      </c>
      <c r="F11369" s="73">
        <v>1.6666666666666667</v>
      </c>
      <c r="G11369" s="73">
        <v>0</v>
      </c>
      <c r="H11369" s="73">
        <v>0</v>
      </c>
      <c r="I11369" s="73">
        <v>0</v>
      </c>
      <c r="J11369" s="272" t="s">
        <v>4231</v>
      </c>
      <c r="AL11369" s="144">
        <v>1.6666666666666667</v>
      </c>
      <c r="AM11369" s="144">
        <v>0</v>
      </c>
      <c r="AN11369" s="144">
        <v>0</v>
      </c>
      <c r="AO11369" s="145">
        <v>0</v>
      </c>
    </row>
    <row r="11370" spans="2:41" ht="14.5" hidden="1" x14ac:dyDescent="0.35">
      <c r="B11370" s="45" t="s">
        <v>3314</v>
      </c>
      <c r="C11370" s="54">
        <v>982185</v>
      </c>
      <c r="D11370" s="54">
        <v>982185</v>
      </c>
      <c r="E11370" s="60" t="s">
        <v>3241</v>
      </c>
      <c r="F11370" s="73">
        <v>1.6666666666666667</v>
      </c>
      <c r="G11370" s="73">
        <v>0</v>
      </c>
      <c r="H11370" s="73">
        <v>0</v>
      </c>
      <c r="I11370" s="73">
        <v>0</v>
      </c>
      <c r="J11370" s="272" t="s">
        <v>4231</v>
      </c>
      <c r="AL11370" s="144">
        <v>1.6666666666666667</v>
      </c>
      <c r="AM11370" s="144">
        <v>0</v>
      </c>
      <c r="AN11370" s="144">
        <v>0</v>
      </c>
      <c r="AO11370" s="145">
        <v>0</v>
      </c>
    </row>
    <row r="11371" spans="2:41" ht="14.5" hidden="1" x14ac:dyDescent="0.35">
      <c r="B11371" s="45" t="s">
        <v>3314</v>
      </c>
      <c r="C11371" s="54">
        <v>982199</v>
      </c>
      <c r="D11371" s="54">
        <v>982199</v>
      </c>
      <c r="E11371" s="60" t="s">
        <v>3241</v>
      </c>
      <c r="F11371" s="73">
        <v>1.6666666666666667</v>
      </c>
      <c r="G11371" s="73">
        <v>0</v>
      </c>
      <c r="H11371" s="73">
        <v>0</v>
      </c>
      <c r="I11371" s="73">
        <v>0</v>
      </c>
      <c r="J11371" s="272" t="s">
        <v>4231</v>
      </c>
      <c r="AL11371" s="144">
        <v>1.6666666666666667</v>
      </c>
      <c r="AM11371" s="144">
        <v>0</v>
      </c>
      <c r="AN11371" s="144">
        <v>0</v>
      </c>
      <c r="AO11371" s="145">
        <v>0</v>
      </c>
    </row>
    <row r="11372" spans="2:41" ht="14.5" hidden="1" x14ac:dyDescent="0.35">
      <c r="B11372" s="45" t="s">
        <v>3314</v>
      </c>
      <c r="C11372" s="54">
        <v>982370</v>
      </c>
      <c r="D11372" s="54">
        <v>982370</v>
      </c>
      <c r="E11372" s="60" t="s">
        <v>3241</v>
      </c>
      <c r="F11372" s="73">
        <v>1.6666666666666667</v>
      </c>
      <c r="G11372" s="73">
        <v>0</v>
      </c>
      <c r="H11372" s="73">
        <v>0</v>
      </c>
      <c r="I11372" s="73">
        <v>0</v>
      </c>
      <c r="J11372" s="272" t="s">
        <v>4231</v>
      </c>
      <c r="AL11372" s="144">
        <v>1.6666666666666667</v>
      </c>
      <c r="AM11372" s="144">
        <v>0</v>
      </c>
      <c r="AN11372" s="144">
        <v>0</v>
      </c>
      <c r="AO11372" s="145">
        <v>0</v>
      </c>
    </row>
    <row r="11373" spans="2:41" ht="14.5" hidden="1" x14ac:dyDescent="0.35">
      <c r="B11373" s="45" t="s">
        <v>3314</v>
      </c>
      <c r="C11373" s="54">
        <v>982474</v>
      </c>
      <c r="D11373" s="54">
        <v>982474</v>
      </c>
      <c r="E11373" s="60" t="s">
        <v>3241</v>
      </c>
      <c r="F11373" s="73">
        <v>1.6666666666666667</v>
      </c>
      <c r="G11373" s="73">
        <v>0</v>
      </c>
      <c r="H11373" s="73">
        <v>0</v>
      </c>
      <c r="I11373" s="73">
        <v>0</v>
      </c>
      <c r="J11373" s="272" t="s">
        <v>4231</v>
      </c>
      <c r="AL11373" s="144">
        <v>1.6666666666666667</v>
      </c>
      <c r="AM11373" s="144">
        <v>0</v>
      </c>
      <c r="AN11373" s="144">
        <v>0</v>
      </c>
      <c r="AO11373" s="145">
        <v>0</v>
      </c>
    </row>
    <row r="11374" spans="2:41" ht="14.5" hidden="1" x14ac:dyDescent="0.35">
      <c r="B11374" s="45" t="s">
        <v>3314</v>
      </c>
      <c r="C11374" s="54">
        <v>982552</v>
      </c>
      <c r="D11374" s="54">
        <v>982552</v>
      </c>
      <c r="E11374" s="60" t="s">
        <v>3241</v>
      </c>
      <c r="F11374" s="73">
        <v>1.6666666666666667</v>
      </c>
      <c r="G11374" s="73">
        <v>0</v>
      </c>
      <c r="H11374" s="73">
        <v>0</v>
      </c>
      <c r="I11374" s="73">
        <v>0</v>
      </c>
      <c r="J11374" s="272" t="s">
        <v>4231</v>
      </c>
      <c r="AL11374" s="144">
        <v>1.6666666666666667</v>
      </c>
      <c r="AM11374" s="144">
        <v>0</v>
      </c>
      <c r="AN11374" s="144">
        <v>0</v>
      </c>
      <c r="AO11374" s="145">
        <v>0</v>
      </c>
    </row>
    <row r="11375" spans="2:41" ht="14.5" hidden="1" x14ac:dyDescent="0.35">
      <c r="B11375" s="45" t="s">
        <v>3314</v>
      </c>
      <c r="C11375" s="54">
        <v>982598</v>
      </c>
      <c r="D11375" s="54">
        <v>982598</v>
      </c>
      <c r="E11375" s="60" t="s">
        <v>3241</v>
      </c>
      <c r="F11375" s="73">
        <v>1.6666666666666667</v>
      </c>
      <c r="G11375" s="73">
        <v>0</v>
      </c>
      <c r="H11375" s="73">
        <v>0</v>
      </c>
      <c r="I11375" s="73">
        <v>0</v>
      </c>
      <c r="J11375" s="272" t="s">
        <v>4231</v>
      </c>
      <c r="AL11375" s="144">
        <v>1.6666666666666667</v>
      </c>
      <c r="AM11375" s="144">
        <v>0</v>
      </c>
      <c r="AN11375" s="144">
        <v>0</v>
      </c>
      <c r="AO11375" s="145">
        <v>0</v>
      </c>
    </row>
    <row r="11376" spans="2:41" ht="14.5" hidden="1" x14ac:dyDescent="0.35">
      <c r="B11376" s="45" t="s">
        <v>3314</v>
      </c>
      <c r="C11376" s="54">
        <v>982645</v>
      </c>
      <c r="D11376" s="54">
        <v>982645</v>
      </c>
      <c r="E11376" s="60" t="s">
        <v>3241</v>
      </c>
      <c r="F11376" s="73">
        <v>1.6666666666666667</v>
      </c>
      <c r="G11376" s="73">
        <v>0</v>
      </c>
      <c r="H11376" s="73">
        <v>0</v>
      </c>
      <c r="I11376" s="73">
        <v>0</v>
      </c>
      <c r="J11376" s="272" t="s">
        <v>4231</v>
      </c>
      <c r="AL11376" s="144">
        <v>1.6666666666666667</v>
      </c>
      <c r="AM11376" s="144">
        <v>0</v>
      </c>
      <c r="AN11376" s="144">
        <v>0</v>
      </c>
      <c r="AO11376" s="145">
        <v>0</v>
      </c>
    </row>
    <row r="11377" spans="2:41" ht="14.5" hidden="1" x14ac:dyDescent="0.35">
      <c r="B11377" s="45" t="s">
        <v>3314</v>
      </c>
      <c r="C11377" s="54">
        <v>983046</v>
      </c>
      <c r="D11377" s="54">
        <v>983046</v>
      </c>
      <c r="E11377" s="60" t="s">
        <v>3241</v>
      </c>
      <c r="F11377" s="73">
        <v>1.6666666666666667</v>
      </c>
      <c r="G11377" s="73">
        <v>0</v>
      </c>
      <c r="H11377" s="73">
        <v>0</v>
      </c>
      <c r="I11377" s="73">
        <v>0</v>
      </c>
      <c r="J11377" s="272" t="s">
        <v>4231</v>
      </c>
      <c r="AL11377" s="144">
        <v>1.6666666666666667</v>
      </c>
      <c r="AM11377" s="144">
        <v>0</v>
      </c>
      <c r="AN11377" s="144">
        <v>0</v>
      </c>
      <c r="AO11377" s="145">
        <v>0</v>
      </c>
    </row>
    <row r="11378" spans="2:41" ht="14.5" hidden="1" x14ac:dyDescent="0.35">
      <c r="B11378" s="45" t="s">
        <v>3314</v>
      </c>
      <c r="C11378" s="54">
        <v>983061</v>
      </c>
      <c r="D11378" s="54">
        <v>983061</v>
      </c>
      <c r="E11378" s="60" t="s">
        <v>3241</v>
      </c>
      <c r="F11378" s="73">
        <v>1.6666666666666667</v>
      </c>
      <c r="G11378" s="73">
        <v>0</v>
      </c>
      <c r="H11378" s="73">
        <v>0</v>
      </c>
      <c r="I11378" s="73">
        <v>0</v>
      </c>
      <c r="J11378" s="272" t="s">
        <v>4231</v>
      </c>
      <c r="AL11378" s="144">
        <v>1.6666666666666667</v>
      </c>
      <c r="AM11378" s="144">
        <v>0</v>
      </c>
      <c r="AN11378" s="144">
        <v>0</v>
      </c>
      <c r="AO11378" s="145">
        <v>0</v>
      </c>
    </row>
    <row r="11379" spans="2:41" ht="14.5" hidden="1" x14ac:dyDescent="0.35">
      <c r="B11379" s="45" t="s">
        <v>3314</v>
      </c>
      <c r="C11379" s="54">
        <v>983103</v>
      </c>
      <c r="D11379" s="54">
        <v>983103</v>
      </c>
      <c r="E11379" s="60" t="s">
        <v>3241</v>
      </c>
      <c r="F11379" s="73">
        <v>1.6666666666666667</v>
      </c>
      <c r="G11379" s="73">
        <v>0</v>
      </c>
      <c r="H11379" s="73">
        <v>0</v>
      </c>
      <c r="I11379" s="73">
        <v>0</v>
      </c>
      <c r="J11379" s="272" t="s">
        <v>4231</v>
      </c>
      <c r="AL11379" s="144">
        <v>1.6666666666666667</v>
      </c>
      <c r="AM11379" s="144">
        <v>0</v>
      </c>
      <c r="AN11379" s="144">
        <v>0</v>
      </c>
      <c r="AO11379" s="145">
        <v>0</v>
      </c>
    </row>
    <row r="11380" spans="2:41" ht="14.5" hidden="1" x14ac:dyDescent="0.35">
      <c r="B11380" s="45" t="s">
        <v>3314</v>
      </c>
      <c r="C11380" s="54">
        <v>983129</v>
      </c>
      <c r="D11380" s="54">
        <v>983129</v>
      </c>
      <c r="E11380" s="60" t="s">
        <v>3241</v>
      </c>
      <c r="F11380" s="73">
        <v>1.6666666666666667</v>
      </c>
      <c r="G11380" s="73">
        <v>0</v>
      </c>
      <c r="H11380" s="73">
        <v>0</v>
      </c>
      <c r="I11380" s="73">
        <v>0</v>
      </c>
      <c r="J11380" s="272" t="s">
        <v>4231</v>
      </c>
      <c r="AL11380" s="144">
        <v>1.6666666666666667</v>
      </c>
      <c r="AM11380" s="144">
        <v>0</v>
      </c>
      <c r="AN11380" s="144">
        <v>0</v>
      </c>
      <c r="AO11380" s="145">
        <v>0</v>
      </c>
    </row>
    <row r="11381" spans="2:41" ht="14.5" hidden="1" x14ac:dyDescent="0.35">
      <c r="B11381" s="45" t="s">
        <v>3314</v>
      </c>
      <c r="C11381" s="54">
        <v>983173</v>
      </c>
      <c r="D11381" s="54">
        <v>983173</v>
      </c>
      <c r="E11381" s="60" t="s">
        <v>3241</v>
      </c>
      <c r="F11381" s="73">
        <v>1.6666666666666667</v>
      </c>
      <c r="G11381" s="73">
        <v>0</v>
      </c>
      <c r="H11381" s="73">
        <v>0</v>
      </c>
      <c r="I11381" s="73">
        <v>0</v>
      </c>
      <c r="J11381" s="272" t="s">
        <v>4231</v>
      </c>
      <c r="AL11381" s="144">
        <v>1.6666666666666667</v>
      </c>
      <c r="AM11381" s="144">
        <v>0</v>
      </c>
      <c r="AN11381" s="144">
        <v>0</v>
      </c>
      <c r="AO11381" s="145">
        <v>0</v>
      </c>
    </row>
    <row r="11382" spans="2:41" ht="14.5" hidden="1" x14ac:dyDescent="0.35">
      <c r="B11382" s="45" t="s">
        <v>3314</v>
      </c>
      <c r="C11382" s="54">
        <v>983306</v>
      </c>
      <c r="D11382" s="54">
        <v>983306</v>
      </c>
      <c r="E11382" s="60" t="s">
        <v>3241</v>
      </c>
      <c r="F11382" s="73">
        <v>1.6666666666666667</v>
      </c>
      <c r="G11382" s="73">
        <v>0</v>
      </c>
      <c r="H11382" s="73">
        <v>0</v>
      </c>
      <c r="I11382" s="73">
        <v>0</v>
      </c>
      <c r="J11382" s="272" t="s">
        <v>4231</v>
      </c>
      <c r="AL11382" s="144">
        <v>1.6666666666666667</v>
      </c>
      <c r="AM11382" s="144">
        <v>0</v>
      </c>
      <c r="AN11382" s="144">
        <v>0</v>
      </c>
      <c r="AO11382" s="145">
        <v>0</v>
      </c>
    </row>
    <row r="11383" spans="2:41" ht="14.5" hidden="1" x14ac:dyDescent="0.35">
      <c r="B11383" s="45" t="s">
        <v>3314</v>
      </c>
      <c r="C11383" s="54">
        <v>983481</v>
      </c>
      <c r="D11383" s="54">
        <v>983481</v>
      </c>
      <c r="E11383" s="60" t="s">
        <v>3241</v>
      </c>
      <c r="F11383" s="73">
        <v>1.6666666666666667</v>
      </c>
      <c r="G11383" s="73">
        <v>0</v>
      </c>
      <c r="H11383" s="73">
        <v>0</v>
      </c>
      <c r="I11383" s="73">
        <v>0</v>
      </c>
      <c r="J11383" s="272" t="s">
        <v>4231</v>
      </c>
      <c r="AL11383" s="144">
        <v>1.6666666666666667</v>
      </c>
      <c r="AM11383" s="144">
        <v>0</v>
      </c>
      <c r="AN11383" s="144">
        <v>0</v>
      </c>
      <c r="AO11383" s="145">
        <v>0</v>
      </c>
    </row>
    <row r="11384" spans="2:41" ht="14.5" hidden="1" x14ac:dyDescent="0.35">
      <c r="B11384" s="45" t="s">
        <v>3314</v>
      </c>
      <c r="C11384" s="54">
        <v>983555</v>
      </c>
      <c r="D11384" s="54">
        <v>983555</v>
      </c>
      <c r="E11384" s="60" t="s">
        <v>3241</v>
      </c>
      <c r="F11384" s="73">
        <v>1.6666666666666667</v>
      </c>
      <c r="G11384" s="73">
        <v>0</v>
      </c>
      <c r="H11384" s="73">
        <v>0</v>
      </c>
      <c r="I11384" s="73">
        <v>0</v>
      </c>
      <c r="J11384" s="272" t="s">
        <v>4231</v>
      </c>
      <c r="AL11384" s="144">
        <v>1.6666666666666667</v>
      </c>
      <c r="AM11384" s="144">
        <v>0</v>
      </c>
      <c r="AN11384" s="144">
        <v>0</v>
      </c>
      <c r="AO11384" s="145">
        <v>0</v>
      </c>
    </row>
    <row r="11385" spans="2:41" ht="14.5" hidden="1" x14ac:dyDescent="0.35">
      <c r="B11385" s="45" t="s">
        <v>3314</v>
      </c>
      <c r="C11385" s="54">
        <v>983643</v>
      </c>
      <c r="D11385" s="54">
        <v>983643</v>
      </c>
      <c r="E11385" s="60" t="s">
        <v>3241</v>
      </c>
      <c r="F11385" s="73">
        <v>1.6666666666666667</v>
      </c>
      <c r="G11385" s="73">
        <v>0</v>
      </c>
      <c r="H11385" s="73">
        <v>0</v>
      </c>
      <c r="I11385" s="73">
        <v>0</v>
      </c>
      <c r="J11385" s="272" t="s">
        <v>4231</v>
      </c>
      <c r="AL11385" s="144">
        <v>1.6666666666666667</v>
      </c>
      <c r="AM11385" s="144">
        <v>0</v>
      </c>
      <c r="AN11385" s="144">
        <v>0</v>
      </c>
      <c r="AO11385" s="145">
        <v>0</v>
      </c>
    </row>
    <row r="11386" spans="2:41" ht="14.5" hidden="1" x14ac:dyDescent="0.35">
      <c r="B11386" s="45" t="s">
        <v>3314</v>
      </c>
      <c r="C11386" s="54">
        <v>983855</v>
      </c>
      <c r="D11386" s="54">
        <v>983855</v>
      </c>
      <c r="E11386" s="60" t="s">
        <v>3241</v>
      </c>
      <c r="F11386" s="73">
        <v>1.6666666666666667</v>
      </c>
      <c r="G11386" s="73">
        <v>0</v>
      </c>
      <c r="H11386" s="73">
        <v>0</v>
      </c>
      <c r="I11386" s="73">
        <v>0</v>
      </c>
      <c r="J11386" s="272" t="s">
        <v>4231</v>
      </c>
      <c r="AL11386" s="144">
        <v>1.6666666666666667</v>
      </c>
      <c r="AM11386" s="144">
        <v>0</v>
      </c>
      <c r="AN11386" s="144">
        <v>0</v>
      </c>
      <c r="AO11386" s="145">
        <v>0</v>
      </c>
    </row>
    <row r="11387" spans="2:41" ht="14.5" hidden="1" x14ac:dyDescent="0.35">
      <c r="B11387" s="45" t="s">
        <v>3314</v>
      </c>
      <c r="C11387" s="54">
        <v>984066</v>
      </c>
      <c r="D11387" s="54">
        <v>984066</v>
      </c>
      <c r="E11387" s="60" t="s">
        <v>3241</v>
      </c>
      <c r="F11387" s="73">
        <v>1.6666666666666667</v>
      </c>
      <c r="G11387" s="73">
        <v>0</v>
      </c>
      <c r="H11387" s="73">
        <v>0</v>
      </c>
      <c r="I11387" s="73">
        <v>0</v>
      </c>
      <c r="J11387" s="272" t="s">
        <v>4231</v>
      </c>
      <c r="AL11387" s="144">
        <v>1.6666666666666667</v>
      </c>
      <c r="AM11387" s="144">
        <v>0</v>
      </c>
      <c r="AN11387" s="144">
        <v>0</v>
      </c>
      <c r="AO11387" s="145">
        <v>0</v>
      </c>
    </row>
    <row r="11388" spans="2:41" ht="14.5" hidden="1" x14ac:dyDescent="0.35">
      <c r="B11388" s="45" t="s">
        <v>3314</v>
      </c>
      <c r="C11388" s="54">
        <v>984080</v>
      </c>
      <c r="D11388" s="54">
        <v>984080</v>
      </c>
      <c r="E11388" s="60" t="s">
        <v>3241</v>
      </c>
      <c r="F11388" s="73">
        <v>1.6666666666666667</v>
      </c>
      <c r="G11388" s="73">
        <v>0</v>
      </c>
      <c r="H11388" s="73">
        <v>0</v>
      </c>
      <c r="I11388" s="73">
        <v>0</v>
      </c>
      <c r="J11388" s="272" t="s">
        <v>4231</v>
      </c>
      <c r="AL11388" s="144">
        <v>1.6666666666666667</v>
      </c>
      <c r="AM11388" s="144">
        <v>0</v>
      </c>
      <c r="AN11388" s="144">
        <v>0</v>
      </c>
      <c r="AO11388" s="145">
        <v>0</v>
      </c>
    </row>
    <row r="11389" spans="2:41" ht="14.5" hidden="1" x14ac:dyDescent="0.35">
      <c r="B11389" s="45" t="s">
        <v>3314</v>
      </c>
      <c r="C11389" s="54">
        <v>984209</v>
      </c>
      <c r="D11389" s="54">
        <v>984209</v>
      </c>
      <c r="E11389" s="60" t="s">
        <v>3241</v>
      </c>
      <c r="F11389" s="73">
        <v>1.6666666666666667</v>
      </c>
      <c r="G11389" s="73">
        <v>0</v>
      </c>
      <c r="H11389" s="73">
        <v>0</v>
      </c>
      <c r="I11389" s="73">
        <v>0</v>
      </c>
      <c r="J11389" s="272" t="s">
        <v>4231</v>
      </c>
      <c r="AL11389" s="144">
        <v>1.6666666666666667</v>
      </c>
      <c r="AM11389" s="144">
        <v>0</v>
      </c>
      <c r="AN11389" s="144">
        <v>0</v>
      </c>
      <c r="AO11389" s="145">
        <v>0</v>
      </c>
    </row>
    <row r="11390" spans="2:41" ht="14.5" hidden="1" x14ac:dyDescent="0.35">
      <c r="B11390" s="45" t="s">
        <v>3314</v>
      </c>
      <c r="C11390" s="54">
        <v>984217</v>
      </c>
      <c r="D11390" s="54">
        <v>984217</v>
      </c>
      <c r="E11390" s="60" t="s">
        <v>3241</v>
      </c>
      <c r="F11390" s="73">
        <v>1.6666666666666667</v>
      </c>
      <c r="G11390" s="73">
        <v>0</v>
      </c>
      <c r="H11390" s="73">
        <v>0</v>
      </c>
      <c r="I11390" s="73">
        <v>0</v>
      </c>
      <c r="J11390" s="272" t="s">
        <v>4231</v>
      </c>
      <c r="AL11390" s="144">
        <v>1.6666666666666667</v>
      </c>
      <c r="AM11390" s="144">
        <v>0</v>
      </c>
      <c r="AN11390" s="144">
        <v>0</v>
      </c>
      <c r="AO11390" s="145">
        <v>0</v>
      </c>
    </row>
    <row r="11391" spans="2:41" ht="14.5" hidden="1" x14ac:dyDescent="0.35">
      <c r="B11391" s="45" t="s">
        <v>3314</v>
      </c>
      <c r="C11391" s="54">
        <v>984384</v>
      </c>
      <c r="D11391" s="54">
        <v>984384</v>
      </c>
      <c r="E11391" s="60" t="s">
        <v>3241</v>
      </c>
      <c r="F11391" s="73">
        <v>1.6666666666666667</v>
      </c>
      <c r="G11391" s="73">
        <v>0</v>
      </c>
      <c r="H11391" s="73">
        <v>0</v>
      </c>
      <c r="I11391" s="73">
        <v>0</v>
      </c>
      <c r="J11391" s="272" t="s">
        <v>4231</v>
      </c>
      <c r="AL11391" s="144">
        <v>1.6666666666666667</v>
      </c>
      <c r="AM11391" s="144">
        <v>0</v>
      </c>
      <c r="AN11391" s="144">
        <v>0</v>
      </c>
      <c r="AO11391" s="145">
        <v>0</v>
      </c>
    </row>
    <row r="11392" spans="2:41" ht="14.5" hidden="1" x14ac:dyDescent="0.35">
      <c r="B11392" s="45" t="s">
        <v>3314</v>
      </c>
      <c r="C11392" s="54">
        <v>984446</v>
      </c>
      <c r="D11392" s="54">
        <v>984446</v>
      </c>
      <c r="E11392" s="60" t="s">
        <v>3241</v>
      </c>
      <c r="F11392" s="73">
        <v>1.6666666666666667</v>
      </c>
      <c r="G11392" s="73">
        <v>0</v>
      </c>
      <c r="H11392" s="73">
        <v>0</v>
      </c>
      <c r="I11392" s="73">
        <v>0</v>
      </c>
      <c r="J11392" s="272" t="s">
        <v>4231</v>
      </c>
      <c r="AL11392" s="144">
        <v>1.6666666666666667</v>
      </c>
      <c r="AM11392" s="144">
        <v>0</v>
      </c>
      <c r="AN11392" s="144">
        <v>0</v>
      </c>
      <c r="AO11392" s="145">
        <v>0</v>
      </c>
    </row>
    <row r="11393" spans="2:41" ht="14.5" hidden="1" x14ac:dyDescent="0.35">
      <c r="B11393" s="45" t="s">
        <v>3314</v>
      </c>
      <c r="C11393" s="54">
        <v>984527</v>
      </c>
      <c r="D11393" s="54">
        <v>984527</v>
      </c>
      <c r="E11393" s="60" t="s">
        <v>3241</v>
      </c>
      <c r="F11393" s="73">
        <v>1.6666666666666667</v>
      </c>
      <c r="G11393" s="73">
        <v>0</v>
      </c>
      <c r="H11393" s="73">
        <v>0</v>
      </c>
      <c r="I11393" s="73">
        <v>0</v>
      </c>
      <c r="J11393" s="272" t="s">
        <v>4231</v>
      </c>
      <c r="AL11393" s="144">
        <v>1.6666666666666667</v>
      </c>
      <c r="AM11393" s="144">
        <v>0</v>
      </c>
      <c r="AN11393" s="144">
        <v>0</v>
      </c>
      <c r="AO11393" s="145">
        <v>0</v>
      </c>
    </row>
    <row r="11394" spans="2:41" ht="14.5" hidden="1" x14ac:dyDescent="0.35">
      <c r="B11394" s="45" t="s">
        <v>3314</v>
      </c>
      <c r="C11394" s="54">
        <v>984551</v>
      </c>
      <c r="D11394" s="54">
        <v>984551</v>
      </c>
      <c r="E11394" s="60" t="s">
        <v>3241</v>
      </c>
      <c r="F11394" s="73">
        <v>1.6666666666666667</v>
      </c>
      <c r="G11394" s="73">
        <v>0</v>
      </c>
      <c r="H11394" s="73">
        <v>0</v>
      </c>
      <c r="I11394" s="73">
        <v>0</v>
      </c>
      <c r="J11394" s="272" t="s">
        <v>4231</v>
      </c>
      <c r="AL11394" s="144">
        <v>1.6666666666666667</v>
      </c>
      <c r="AM11394" s="144">
        <v>0</v>
      </c>
      <c r="AN11394" s="144">
        <v>0</v>
      </c>
      <c r="AO11394" s="145">
        <v>0</v>
      </c>
    </row>
    <row r="11395" spans="2:41" ht="14.5" hidden="1" x14ac:dyDescent="0.35">
      <c r="B11395" s="45" t="s">
        <v>3314</v>
      </c>
      <c r="C11395" s="54">
        <v>984793</v>
      </c>
      <c r="D11395" s="54">
        <v>984793</v>
      </c>
      <c r="E11395" s="60" t="s">
        <v>3241</v>
      </c>
      <c r="F11395" s="73">
        <v>1.6666666666666667</v>
      </c>
      <c r="G11395" s="73">
        <v>0</v>
      </c>
      <c r="H11395" s="73">
        <v>0</v>
      </c>
      <c r="I11395" s="73">
        <v>0</v>
      </c>
      <c r="J11395" s="272" t="s">
        <v>4231</v>
      </c>
      <c r="AL11395" s="144">
        <v>1.6666666666666667</v>
      </c>
      <c r="AM11395" s="144">
        <v>0</v>
      </c>
      <c r="AN11395" s="144">
        <v>0</v>
      </c>
      <c r="AO11395" s="145">
        <v>0</v>
      </c>
    </row>
    <row r="11396" spans="2:41" ht="14.5" hidden="1" x14ac:dyDescent="0.35">
      <c r="B11396" s="45" t="s">
        <v>3314</v>
      </c>
      <c r="C11396" s="54">
        <v>118108</v>
      </c>
      <c r="D11396" s="54">
        <v>118108</v>
      </c>
      <c r="E11396" s="60" t="s">
        <v>3241</v>
      </c>
      <c r="F11396" s="73">
        <v>1.6666666666666667</v>
      </c>
      <c r="G11396" s="73">
        <v>0</v>
      </c>
      <c r="H11396" s="73">
        <v>0</v>
      </c>
      <c r="I11396" s="73">
        <v>0</v>
      </c>
      <c r="J11396" s="272" t="s">
        <v>4231</v>
      </c>
      <c r="AL11396" s="144">
        <v>1.6666666666666667</v>
      </c>
      <c r="AM11396" s="144">
        <v>0</v>
      </c>
      <c r="AN11396" s="144">
        <v>0</v>
      </c>
      <c r="AO11396" s="145">
        <v>0</v>
      </c>
    </row>
    <row r="11397" spans="2:41" ht="14.5" hidden="1" x14ac:dyDescent="0.35">
      <c r="B11397" s="45" t="s">
        <v>3314</v>
      </c>
      <c r="C11397" s="54">
        <v>118140</v>
      </c>
      <c r="D11397" s="54">
        <v>118140</v>
      </c>
      <c r="E11397" s="60" t="s">
        <v>3241</v>
      </c>
      <c r="F11397" s="73">
        <v>1.6666666666666667</v>
      </c>
      <c r="G11397" s="73">
        <v>0</v>
      </c>
      <c r="H11397" s="73">
        <v>0</v>
      </c>
      <c r="I11397" s="73">
        <v>0</v>
      </c>
      <c r="J11397" s="272" t="s">
        <v>4231</v>
      </c>
      <c r="AL11397" s="144">
        <v>1.6666666666666667</v>
      </c>
      <c r="AM11397" s="144">
        <v>0</v>
      </c>
      <c r="AN11397" s="144">
        <v>0</v>
      </c>
      <c r="AO11397" s="145">
        <v>0</v>
      </c>
    </row>
    <row r="11398" spans="2:41" ht="14.5" hidden="1" x14ac:dyDescent="0.35">
      <c r="B11398" s="45" t="s">
        <v>3314</v>
      </c>
      <c r="C11398" s="54">
        <v>118580</v>
      </c>
      <c r="D11398" s="54">
        <v>118580</v>
      </c>
      <c r="E11398" s="60" t="s">
        <v>3241</v>
      </c>
      <c r="F11398" s="73">
        <v>1.6666666666666667</v>
      </c>
      <c r="G11398" s="73">
        <v>0</v>
      </c>
      <c r="H11398" s="73">
        <v>0</v>
      </c>
      <c r="I11398" s="73">
        <v>0</v>
      </c>
      <c r="J11398" s="272" t="s">
        <v>4231</v>
      </c>
      <c r="AL11398" s="144">
        <v>1.6666666666666667</v>
      </c>
      <c r="AM11398" s="144">
        <v>0</v>
      </c>
      <c r="AN11398" s="144">
        <v>0</v>
      </c>
      <c r="AO11398" s="145">
        <v>0</v>
      </c>
    </row>
    <row r="11399" spans="2:41" ht="14.5" hidden="1" x14ac:dyDescent="0.35">
      <c r="B11399" s="45" t="s">
        <v>3314</v>
      </c>
      <c r="C11399" s="54">
        <v>118644</v>
      </c>
      <c r="D11399" s="54">
        <v>118644</v>
      </c>
      <c r="E11399" s="60" t="s">
        <v>3241</v>
      </c>
      <c r="F11399" s="73">
        <v>1.6666666666666667</v>
      </c>
      <c r="G11399" s="73">
        <v>0</v>
      </c>
      <c r="H11399" s="73">
        <v>0</v>
      </c>
      <c r="I11399" s="73">
        <v>0</v>
      </c>
      <c r="J11399" s="272" t="s">
        <v>4231</v>
      </c>
      <c r="AL11399" s="144">
        <v>1.6666666666666667</v>
      </c>
      <c r="AM11399" s="144">
        <v>0</v>
      </c>
      <c r="AN11399" s="144">
        <v>0</v>
      </c>
      <c r="AO11399" s="145">
        <v>0</v>
      </c>
    </row>
    <row r="11400" spans="2:41" ht="14.5" hidden="1" x14ac:dyDescent="0.35">
      <c r="B11400" s="45" t="s">
        <v>3314</v>
      </c>
      <c r="C11400" s="54">
        <v>118701</v>
      </c>
      <c r="D11400" s="54">
        <v>118701</v>
      </c>
      <c r="E11400" s="60" t="s">
        <v>3241</v>
      </c>
      <c r="F11400" s="73">
        <v>1.6666666666666667</v>
      </c>
      <c r="G11400" s="73">
        <v>0</v>
      </c>
      <c r="H11400" s="73">
        <v>0</v>
      </c>
      <c r="I11400" s="73">
        <v>0</v>
      </c>
      <c r="J11400" s="272" t="s">
        <v>4231</v>
      </c>
      <c r="AL11400" s="144">
        <v>1.6666666666666667</v>
      </c>
      <c r="AM11400" s="144">
        <v>0</v>
      </c>
      <c r="AN11400" s="144">
        <v>0</v>
      </c>
      <c r="AO11400" s="145">
        <v>0</v>
      </c>
    </row>
    <row r="11401" spans="2:41" ht="14.5" hidden="1" x14ac:dyDescent="0.35">
      <c r="B11401" s="45" t="s">
        <v>3314</v>
      </c>
      <c r="C11401" s="54">
        <v>118844</v>
      </c>
      <c r="D11401" s="54">
        <v>118844</v>
      </c>
      <c r="E11401" s="60" t="s">
        <v>3241</v>
      </c>
      <c r="F11401" s="73">
        <v>1.6666666666666667</v>
      </c>
      <c r="G11401" s="73">
        <v>0</v>
      </c>
      <c r="H11401" s="73">
        <v>0</v>
      </c>
      <c r="I11401" s="73">
        <v>0</v>
      </c>
      <c r="J11401" s="272" t="s">
        <v>4231</v>
      </c>
      <c r="AL11401" s="144">
        <v>1.6666666666666667</v>
      </c>
      <c r="AM11401" s="144">
        <v>0</v>
      </c>
      <c r="AN11401" s="144">
        <v>0</v>
      </c>
      <c r="AO11401" s="145">
        <v>0</v>
      </c>
    </row>
    <row r="11402" spans="2:41" ht="14.5" hidden="1" x14ac:dyDescent="0.35">
      <c r="B11402" s="45" t="s">
        <v>3314</v>
      </c>
      <c r="C11402" s="54">
        <v>118886</v>
      </c>
      <c r="D11402" s="54">
        <v>118886</v>
      </c>
      <c r="E11402" s="60" t="s">
        <v>3241</v>
      </c>
      <c r="F11402" s="73">
        <v>1.6666666666666667</v>
      </c>
      <c r="G11402" s="73">
        <v>0</v>
      </c>
      <c r="H11402" s="73">
        <v>0</v>
      </c>
      <c r="I11402" s="73">
        <v>0</v>
      </c>
      <c r="J11402" s="272" t="s">
        <v>4231</v>
      </c>
      <c r="AL11402" s="144">
        <v>1.6666666666666667</v>
      </c>
      <c r="AM11402" s="144">
        <v>0</v>
      </c>
      <c r="AN11402" s="144">
        <v>0</v>
      </c>
      <c r="AO11402" s="145">
        <v>0</v>
      </c>
    </row>
    <row r="11403" spans="2:41" ht="14.5" hidden="1" x14ac:dyDescent="0.35">
      <c r="B11403" s="45" t="s">
        <v>3314</v>
      </c>
      <c r="C11403" s="54">
        <v>900276</v>
      </c>
      <c r="D11403" s="54">
        <v>900276</v>
      </c>
      <c r="E11403" s="60" t="s">
        <v>3242</v>
      </c>
      <c r="F11403" s="73">
        <v>2.0833333333333335</v>
      </c>
      <c r="G11403" s="73">
        <v>0</v>
      </c>
      <c r="H11403" s="73">
        <v>0</v>
      </c>
      <c r="I11403" s="73">
        <v>0</v>
      </c>
      <c r="J11403" s="272" t="s">
        <v>4231</v>
      </c>
      <c r="AL11403" s="144">
        <v>2.0833333333333335</v>
      </c>
      <c r="AM11403" s="144">
        <v>0</v>
      </c>
      <c r="AN11403" s="144">
        <v>0</v>
      </c>
      <c r="AO11403" s="145">
        <v>0</v>
      </c>
    </row>
    <row r="11404" spans="2:41" ht="14.5" hidden="1" x14ac:dyDescent="0.35">
      <c r="B11404" s="45" t="s">
        <v>3314</v>
      </c>
      <c r="C11404" s="54">
        <v>900472</v>
      </c>
      <c r="D11404" s="54">
        <v>900472</v>
      </c>
      <c r="E11404" s="60" t="s">
        <v>3242</v>
      </c>
      <c r="F11404" s="73">
        <v>2.0833333333333335</v>
      </c>
      <c r="G11404" s="73">
        <v>0</v>
      </c>
      <c r="H11404" s="73">
        <v>0</v>
      </c>
      <c r="I11404" s="73">
        <v>0</v>
      </c>
      <c r="J11404" s="272" t="s">
        <v>4231</v>
      </c>
      <c r="AL11404" s="144">
        <v>2.0833333333333335</v>
      </c>
      <c r="AM11404" s="144">
        <v>0</v>
      </c>
      <c r="AN11404" s="144">
        <v>0</v>
      </c>
      <c r="AO11404" s="145">
        <v>0</v>
      </c>
    </row>
    <row r="11405" spans="2:41" ht="14.5" hidden="1" x14ac:dyDescent="0.35">
      <c r="B11405" s="45" t="s">
        <v>3314</v>
      </c>
      <c r="C11405" s="54">
        <v>900899</v>
      </c>
      <c r="D11405" s="54">
        <v>900899</v>
      </c>
      <c r="E11405" s="60" t="s">
        <v>3242</v>
      </c>
      <c r="F11405" s="73">
        <v>2.0833333333333335</v>
      </c>
      <c r="G11405" s="73">
        <v>0</v>
      </c>
      <c r="H11405" s="73">
        <v>0</v>
      </c>
      <c r="I11405" s="73">
        <v>0</v>
      </c>
      <c r="J11405" s="272" t="s">
        <v>4231</v>
      </c>
      <c r="AL11405" s="144">
        <v>2.0833333333333335</v>
      </c>
      <c r="AM11405" s="144">
        <v>0</v>
      </c>
      <c r="AN11405" s="144">
        <v>0</v>
      </c>
      <c r="AO11405" s="145">
        <v>0</v>
      </c>
    </row>
    <row r="11406" spans="2:41" ht="14.5" hidden="1" x14ac:dyDescent="0.35">
      <c r="B11406" s="45" t="s">
        <v>3314</v>
      </c>
      <c r="C11406" s="54">
        <v>900935</v>
      </c>
      <c r="D11406" s="54">
        <v>900935</v>
      </c>
      <c r="E11406" s="60" t="s">
        <v>3242</v>
      </c>
      <c r="F11406" s="73">
        <v>2.0833333333333335</v>
      </c>
      <c r="G11406" s="73">
        <v>0</v>
      </c>
      <c r="H11406" s="73">
        <v>0</v>
      </c>
      <c r="I11406" s="73">
        <v>0</v>
      </c>
      <c r="J11406" s="272" t="s">
        <v>4231</v>
      </c>
      <c r="AL11406" s="144">
        <v>2.0833333333333335</v>
      </c>
      <c r="AM11406" s="144">
        <v>0</v>
      </c>
      <c r="AN11406" s="144">
        <v>0</v>
      </c>
      <c r="AO11406" s="145">
        <v>0</v>
      </c>
    </row>
    <row r="11407" spans="2:41" ht="14.5" hidden="1" x14ac:dyDescent="0.35">
      <c r="B11407" s="45" t="s">
        <v>3314</v>
      </c>
      <c r="C11407" s="54">
        <v>900938</v>
      </c>
      <c r="D11407" s="54">
        <v>900938</v>
      </c>
      <c r="E11407" s="60" t="s">
        <v>3242</v>
      </c>
      <c r="F11407" s="73">
        <v>2.0833333333333335</v>
      </c>
      <c r="G11407" s="73">
        <v>0</v>
      </c>
      <c r="H11407" s="73">
        <v>0</v>
      </c>
      <c r="I11407" s="73">
        <v>0</v>
      </c>
      <c r="J11407" s="272" t="s">
        <v>4231</v>
      </c>
      <c r="AL11407" s="144">
        <v>2.0833333333333335</v>
      </c>
      <c r="AM11407" s="144">
        <v>0</v>
      </c>
      <c r="AN11407" s="144">
        <v>0</v>
      </c>
      <c r="AO11407" s="145">
        <v>0</v>
      </c>
    </row>
    <row r="11408" spans="2:41" ht="14.5" hidden="1" x14ac:dyDescent="0.35">
      <c r="B11408" s="45" t="s">
        <v>3314</v>
      </c>
      <c r="C11408" s="54">
        <v>901120</v>
      </c>
      <c r="D11408" s="54">
        <v>901120</v>
      </c>
      <c r="E11408" s="60" t="s">
        <v>3242</v>
      </c>
      <c r="F11408" s="73">
        <v>2.0833333333333335</v>
      </c>
      <c r="G11408" s="73">
        <v>0</v>
      </c>
      <c r="H11408" s="73">
        <v>0</v>
      </c>
      <c r="I11408" s="73">
        <v>0</v>
      </c>
      <c r="J11408" s="272" t="s">
        <v>4231</v>
      </c>
      <c r="AL11408" s="144">
        <v>2.0833333333333335</v>
      </c>
      <c r="AM11408" s="144">
        <v>0</v>
      </c>
      <c r="AN11408" s="144">
        <v>0</v>
      </c>
      <c r="AO11408" s="145">
        <v>0</v>
      </c>
    </row>
    <row r="11409" spans="2:41" ht="14.5" hidden="1" x14ac:dyDescent="0.35">
      <c r="B11409" s="45" t="s">
        <v>3314</v>
      </c>
      <c r="C11409" s="54">
        <v>901132</v>
      </c>
      <c r="D11409" s="54">
        <v>901132</v>
      </c>
      <c r="E11409" s="60" t="s">
        <v>3242</v>
      </c>
      <c r="F11409" s="73">
        <v>2.0833333333333335</v>
      </c>
      <c r="G11409" s="73">
        <v>0</v>
      </c>
      <c r="H11409" s="73">
        <v>0</v>
      </c>
      <c r="I11409" s="73">
        <v>0</v>
      </c>
      <c r="J11409" s="272" t="s">
        <v>4231</v>
      </c>
      <c r="AL11409" s="144">
        <v>2.0833333333333335</v>
      </c>
      <c r="AM11409" s="144">
        <v>0</v>
      </c>
      <c r="AN11409" s="144">
        <v>0</v>
      </c>
      <c r="AO11409" s="145">
        <v>0</v>
      </c>
    </row>
    <row r="11410" spans="2:41" ht="14.5" hidden="1" x14ac:dyDescent="0.35">
      <c r="B11410" s="45" t="s">
        <v>3314</v>
      </c>
      <c r="C11410" s="54">
        <v>901396</v>
      </c>
      <c r="D11410" s="54">
        <v>901396</v>
      </c>
      <c r="E11410" s="60" t="s">
        <v>3242</v>
      </c>
      <c r="F11410" s="73">
        <v>2.0833333333333335</v>
      </c>
      <c r="G11410" s="73">
        <v>0</v>
      </c>
      <c r="H11410" s="73">
        <v>0</v>
      </c>
      <c r="I11410" s="73">
        <v>0</v>
      </c>
      <c r="J11410" s="272" t="s">
        <v>4231</v>
      </c>
      <c r="AL11410" s="144">
        <v>2.0833333333333335</v>
      </c>
      <c r="AM11410" s="144">
        <v>0</v>
      </c>
      <c r="AN11410" s="144">
        <v>0</v>
      </c>
      <c r="AO11410" s="145">
        <v>0</v>
      </c>
    </row>
    <row r="11411" spans="2:41" ht="14.5" hidden="1" x14ac:dyDescent="0.35">
      <c r="B11411" s="45" t="s">
        <v>3314</v>
      </c>
      <c r="C11411" s="54">
        <v>901636</v>
      </c>
      <c r="D11411" s="54">
        <v>901636</v>
      </c>
      <c r="E11411" s="60" t="s">
        <v>3242</v>
      </c>
      <c r="F11411" s="73">
        <v>2.0833333333333335</v>
      </c>
      <c r="G11411" s="73">
        <v>0</v>
      </c>
      <c r="H11411" s="73">
        <v>0</v>
      </c>
      <c r="I11411" s="73">
        <v>0</v>
      </c>
      <c r="J11411" s="272" t="s">
        <v>4231</v>
      </c>
      <c r="AL11411" s="144">
        <v>2.0833333333333335</v>
      </c>
      <c r="AM11411" s="144">
        <v>0</v>
      </c>
      <c r="AN11411" s="144">
        <v>0</v>
      </c>
      <c r="AO11411" s="145">
        <v>0</v>
      </c>
    </row>
    <row r="11412" spans="2:41" ht="14.5" hidden="1" x14ac:dyDescent="0.35">
      <c r="B11412" s="45" t="s">
        <v>3314</v>
      </c>
      <c r="C11412" s="54">
        <v>901706</v>
      </c>
      <c r="D11412" s="54">
        <v>901706</v>
      </c>
      <c r="E11412" s="60" t="s">
        <v>3242</v>
      </c>
      <c r="F11412" s="73">
        <v>2.0833333333333335</v>
      </c>
      <c r="G11412" s="73">
        <v>0</v>
      </c>
      <c r="H11412" s="73">
        <v>0</v>
      </c>
      <c r="I11412" s="73">
        <v>0</v>
      </c>
      <c r="J11412" s="272" t="s">
        <v>4231</v>
      </c>
      <c r="AL11412" s="144">
        <v>2.0833333333333335</v>
      </c>
      <c r="AM11412" s="144">
        <v>0</v>
      </c>
      <c r="AN11412" s="144">
        <v>0</v>
      </c>
      <c r="AO11412" s="145">
        <v>0</v>
      </c>
    </row>
    <row r="11413" spans="2:41" ht="14.5" hidden="1" x14ac:dyDescent="0.35">
      <c r="B11413" s="45" t="s">
        <v>3314</v>
      </c>
      <c r="C11413" s="54">
        <v>901951</v>
      </c>
      <c r="D11413" s="54">
        <v>901951</v>
      </c>
      <c r="E11413" s="60" t="s">
        <v>3242</v>
      </c>
      <c r="F11413" s="73">
        <v>2.0833333333333335</v>
      </c>
      <c r="G11413" s="73">
        <v>0</v>
      </c>
      <c r="H11413" s="73">
        <v>0</v>
      </c>
      <c r="I11413" s="73">
        <v>0</v>
      </c>
      <c r="J11413" s="272" t="s">
        <v>4231</v>
      </c>
      <c r="AL11413" s="144">
        <v>2.0833333333333335</v>
      </c>
      <c r="AM11413" s="144">
        <v>0</v>
      </c>
      <c r="AN11413" s="144">
        <v>0</v>
      </c>
      <c r="AO11413" s="145">
        <v>0</v>
      </c>
    </row>
    <row r="11414" spans="2:41" ht="14.5" hidden="1" x14ac:dyDescent="0.35">
      <c r="B11414" s="45" t="s">
        <v>3314</v>
      </c>
      <c r="C11414" s="54">
        <v>902199</v>
      </c>
      <c r="D11414" s="54">
        <v>902199</v>
      </c>
      <c r="E11414" s="60" t="s">
        <v>3242</v>
      </c>
      <c r="F11414" s="73">
        <v>2.0833333333333335</v>
      </c>
      <c r="G11414" s="73">
        <v>0</v>
      </c>
      <c r="H11414" s="73">
        <v>0</v>
      </c>
      <c r="I11414" s="73">
        <v>0</v>
      </c>
      <c r="J11414" s="272" t="s">
        <v>4231</v>
      </c>
      <c r="AL11414" s="144">
        <v>2.0833333333333335</v>
      </c>
      <c r="AM11414" s="144">
        <v>0</v>
      </c>
      <c r="AN11414" s="144">
        <v>0</v>
      </c>
      <c r="AO11414" s="145">
        <v>0</v>
      </c>
    </row>
    <row r="11415" spans="2:41" ht="14.5" hidden="1" x14ac:dyDescent="0.35">
      <c r="B11415" s="45" t="s">
        <v>3314</v>
      </c>
      <c r="C11415" s="54">
        <v>902242</v>
      </c>
      <c r="D11415" s="54">
        <v>902242</v>
      </c>
      <c r="E11415" s="60" t="s">
        <v>3242</v>
      </c>
      <c r="F11415" s="73">
        <v>2.0833333333333335</v>
      </c>
      <c r="G11415" s="73">
        <v>0</v>
      </c>
      <c r="H11415" s="73">
        <v>0</v>
      </c>
      <c r="I11415" s="73">
        <v>0</v>
      </c>
      <c r="J11415" s="272" t="s">
        <v>4231</v>
      </c>
      <c r="AL11415" s="144">
        <v>2.0833333333333335</v>
      </c>
      <c r="AM11415" s="144">
        <v>0</v>
      </c>
      <c r="AN11415" s="144">
        <v>0</v>
      </c>
      <c r="AO11415" s="145">
        <v>0</v>
      </c>
    </row>
    <row r="11416" spans="2:41" ht="14.5" hidden="1" x14ac:dyDescent="0.35">
      <c r="B11416" s="45" t="s">
        <v>3314</v>
      </c>
      <c r="C11416" s="54">
        <v>902338</v>
      </c>
      <c r="D11416" s="54">
        <v>902338</v>
      </c>
      <c r="E11416" s="60" t="s">
        <v>3242</v>
      </c>
      <c r="F11416" s="73">
        <v>2.0833333333333335</v>
      </c>
      <c r="G11416" s="73">
        <v>0</v>
      </c>
      <c r="H11416" s="73">
        <v>0</v>
      </c>
      <c r="I11416" s="73">
        <v>0</v>
      </c>
      <c r="J11416" s="272" t="s">
        <v>4231</v>
      </c>
      <c r="AL11416" s="144">
        <v>2.0833333333333335</v>
      </c>
      <c r="AM11416" s="144">
        <v>0</v>
      </c>
      <c r="AN11416" s="144">
        <v>0</v>
      </c>
      <c r="AO11416" s="145">
        <v>0</v>
      </c>
    </row>
    <row r="11417" spans="2:41" ht="14.5" hidden="1" x14ac:dyDescent="0.35">
      <c r="B11417" s="45" t="s">
        <v>3314</v>
      </c>
      <c r="C11417" s="54">
        <v>902387</v>
      </c>
      <c r="D11417" s="54">
        <v>902387</v>
      </c>
      <c r="E11417" s="60" t="s">
        <v>3242</v>
      </c>
      <c r="F11417" s="73">
        <v>2.0833333333333335</v>
      </c>
      <c r="G11417" s="73">
        <v>0</v>
      </c>
      <c r="H11417" s="73">
        <v>0</v>
      </c>
      <c r="I11417" s="73">
        <v>0</v>
      </c>
      <c r="J11417" s="272" t="s">
        <v>4231</v>
      </c>
      <c r="AL11417" s="144">
        <v>2.0833333333333335</v>
      </c>
      <c r="AM11417" s="144">
        <v>0</v>
      </c>
      <c r="AN11417" s="144">
        <v>0</v>
      </c>
      <c r="AO11417" s="145">
        <v>0</v>
      </c>
    </row>
    <row r="11418" spans="2:41" ht="14.5" hidden="1" x14ac:dyDescent="0.35">
      <c r="B11418" s="45" t="s">
        <v>3314</v>
      </c>
      <c r="C11418" s="54">
        <v>903012</v>
      </c>
      <c r="D11418" s="54">
        <v>903012</v>
      </c>
      <c r="E11418" s="60" t="s">
        <v>3242</v>
      </c>
      <c r="F11418" s="73">
        <v>2.0833333333333335</v>
      </c>
      <c r="G11418" s="73">
        <v>0</v>
      </c>
      <c r="H11418" s="73">
        <v>0</v>
      </c>
      <c r="I11418" s="73">
        <v>0</v>
      </c>
      <c r="J11418" s="272" t="s">
        <v>4231</v>
      </c>
      <c r="AL11418" s="144">
        <v>2.0833333333333335</v>
      </c>
      <c r="AM11418" s="144">
        <v>0</v>
      </c>
      <c r="AN11418" s="144">
        <v>0</v>
      </c>
      <c r="AO11418" s="145">
        <v>0</v>
      </c>
    </row>
    <row r="11419" spans="2:41" ht="14.5" hidden="1" x14ac:dyDescent="0.35">
      <c r="B11419" s="45" t="s">
        <v>3314</v>
      </c>
      <c r="C11419" s="54">
        <v>903068</v>
      </c>
      <c r="D11419" s="54">
        <v>903068</v>
      </c>
      <c r="E11419" s="60" t="s">
        <v>3242</v>
      </c>
      <c r="F11419" s="73">
        <v>2.0833333333333335</v>
      </c>
      <c r="G11419" s="73">
        <v>0</v>
      </c>
      <c r="H11419" s="73">
        <v>0</v>
      </c>
      <c r="I11419" s="73">
        <v>0</v>
      </c>
      <c r="J11419" s="272" t="s">
        <v>4231</v>
      </c>
      <c r="AL11419" s="144">
        <v>2.0833333333333335</v>
      </c>
      <c r="AM11419" s="144">
        <v>0</v>
      </c>
      <c r="AN11419" s="144">
        <v>0</v>
      </c>
      <c r="AO11419" s="145">
        <v>0</v>
      </c>
    </row>
    <row r="11420" spans="2:41" ht="14.5" hidden="1" x14ac:dyDescent="0.35">
      <c r="B11420" s="45" t="s">
        <v>3314</v>
      </c>
      <c r="C11420" s="54">
        <v>903121</v>
      </c>
      <c r="D11420" s="54">
        <v>903121</v>
      </c>
      <c r="E11420" s="60" t="s">
        <v>3242</v>
      </c>
      <c r="F11420" s="73">
        <v>2.0833333333333335</v>
      </c>
      <c r="G11420" s="73">
        <v>0</v>
      </c>
      <c r="H11420" s="73">
        <v>0</v>
      </c>
      <c r="I11420" s="73">
        <v>0</v>
      </c>
      <c r="J11420" s="272" t="s">
        <v>4231</v>
      </c>
      <c r="AL11420" s="144">
        <v>2.0833333333333335</v>
      </c>
      <c r="AM11420" s="144">
        <v>0</v>
      </c>
      <c r="AN11420" s="144">
        <v>0</v>
      </c>
      <c r="AO11420" s="145">
        <v>0</v>
      </c>
    </row>
    <row r="11421" spans="2:41" ht="14.5" hidden="1" x14ac:dyDescent="0.35">
      <c r="B11421" s="45" t="s">
        <v>3314</v>
      </c>
      <c r="C11421" s="54">
        <v>903431</v>
      </c>
      <c r="D11421" s="54">
        <v>903431</v>
      </c>
      <c r="E11421" s="60" t="s">
        <v>3242</v>
      </c>
      <c r="F11421" s="73">
        <v>2.0833333333333335</v>
      </c>
      <c r="G11421" s="73">
        <v>0</v>
      </c>
      <c r="H11421" s="73">
        <v>0</v>
      </c>
      <c r="I11421" s="73">
        <v>0</v>
      </c>
      <c r="J11421" s="272" t="s">
        <v>4231</v>
      </c>
      <c r="AL11421" s="144">
        <v>2.0833333333333335</v>
      </c>
      <c r="AM11421" s="144">
        <v>0</v>
      </c>
      <c r="AN11421" s="144">
        <v>0</v>
      </c>
      <c r="AO11421" s="145">
        <v>0</v>
      </c>
    </row>
    <row r="11422" spans="2:41" ht="14.5" hidden="1" x14ac:dyDescent="0.35">
      <c r="B11422" s="45" t="s">
        <v>3314</v>
      </c>
      <c r="C11422" s="54">
        <v>903487</v>
      </c>
      <c r="D11422" s="54">
        <v>903487</v>
      </c>
      <c r="E11422" s="60" t="s">
        <v>3242</v>
      </c>
      <c r="F11422" s="73">
        <v>2.0833333333333335</v>
      </c>
      <c r="G11422" s="73">
        <v>0</v>
      </c>
      <c r="H11422" s="73">
        <v>0</v>
      </c>
      <c r="I11422" s="73">
        <v>0</v>
      </c>
      <c r="J11422" s="272" t="s">
        <v>4231</v>
      </c>
      <c r="AL11422" s="144">
        <v>2.0833333333333335</v>
      </c>
      <c r="AM11422" s="144">
        <v>0</v>
      </c>
      <c r="AN11422" s="144">
        <v>0</v>
      </c>
      <c r="AO11422" s="145">
        <v>0</v>
      </c>
    </row>
    <row r="11423" spans="2:41" ht="14.5" hidden="1" x14ac:dyDescent="0.35">
      <c r="B11423" s="45" t="s">
        <v>3314</v>
      </c>
      <c r="C11423" s="54">
        <v>903493</v>
      </c>
      <c r="D11423" s="54">
        <v>903493</v>
      </c>
      <c r="E11423" s="60" t="s">
        <v>3242</v>
      </c>
      <c r="F11423" s="73">
        <v>2.0833333333333335</v>
      </c>
      <c r="G11423" s="73">
        <v>0</v>
      </c>
      <c r="H11423" s="73">
        <v>0</v>
      </c>
      <c r="I11423" s="73">
        <v>0</v>
      </c>
      <c r="J11423" s="272" t="s">
        <v>4231</v>
      </c>
      <c r="AL11423" s="144">
        <v>2.0833333333333335</v>
      </c>
      <c r="AM11423" s="144">
        <v>0</v>
      </c>
      <c r="AN11423" s="144">
        <v>0</v>
      </c>
      <c r="AO11423" s="145">
        <v>0</v>
      </c>
    </row>
    <row r="11424" spans="2:41" ht="14.5" hidden="1" x14ac:dyDescent="0.35">
      <c r="B11424" s="45" t="s">
        <v>3314</v>
      </c>
      <c r="C11424" s="54">
        <v>903498</v>
      </c>
      <c r="D11424" s="54">
        <v>903498</v>
      </c>
      <c r="E11424" s="60" t="s">
        <v>3242</v>
      </c>
      <c r="F11424" s="73">
        <v>2.0833333333333335</v>
      </c>
      <c r="G11424" s="73">
        <v>0</v>
      </c>
      <c r="H11424" s="73">
        <v>0</v>
      </c>
      <c r="I11424" s="73">
        <v>0</v>
      </c>
      <c r="J11424" s="272" t="s">
        <v>4231</v>
      </c>
      <c r="AL11424" s="144">
        <v>2.0833333333333335</v>
      </c>
      <c r="AM11424" s="144">
        <v>0</v>
      </c>
      <c r="AN11424" s="144">
        <v>0</v>
      </c>
      <c r="AO11424" s="145">
        <v>0</v>
      </c>
    </row>
    <row r="11425" spans="2:41" ht="14.5" hidden="1" x14ac:dyDescent="0.35">
      <c r="B11425" s="45" t="s">
        <v>3314</v>
      </c>
      <c r="C11425" s="54">
        <v>903640</v>
      </c>
      <c r="D11425" s="54">
        <v>903640</v>
      </c>
      <c r="E11425" s="60" t="s">
        <v>3242</v>
      </c>
      <c r="F11425" s="73">
        <v>2.0833333333333335</v>
      </c>
      <c r="G11425" s="73">
        <v>0</v>
      </c>
      <c r="H11425" s="73">
        <v>0</v>
      </c>
      <c r="I11425" s="73">
        <v>0</v>
      </c>
      <c r="J11425" s="272" t="s">
        <v>4231</v>
      </c>
      <c r="AL11425" s="144">
        <v>2.0833333333333335</v>
      </c>
      <c r="AM11425" s="144">
        <v>0</v>
      </c>
      <c r="AN11425" s="144">
        <v>0</v>
      </c>
      <c r="AO11425" s="145">
        <v>0</v>
      </c>
    </row>
    <row r="11426" spans="2:41" ht="14.5" hidden="1" x14ac:dyDescent="0.35">
      <c r="B11426" s="45" t="s">
        <v>3314</v>
      </c>
      <c r="C11426" s="54">
        <v>903686</v>
      </c>
      <c r="D11426" s="54">
        <v>903686</v>
      </c>
      <c r="E11426" s="60" t="s">
        <v>3242</v>
      </c>
      <c r="F11426" s="73">
        <v>2.0833333333333335</v>
      </c>
      <c r="G11426" s="73">
        <v>0</v>
      </c>
      <c r="H11426" s="73">
        <v>0</v>
      </c>
      <c r="I11426" s="73">
        <v>0</v>
      </c>
      <c r="J11426" s="272" t="s">
        <v>4231</v>
      </c>
      <c r="AL11426" s="144">
        <v>2.0833333333333335</v>
      </c>
      <c r="AM11426" s="144">
        <v>0</v>
      </c>
      <c r="AN11426" s="144">
        <v>0</v>
      </c>
      <c r="AO11426" s="145">
        <v>0</v>
      </c>
    </row>
    <row r="11427" spans="2:41" ht="14.5" hidden="1" x14ac:dyDescent="0.35">
      <c r="B11427" s="45" t="s">
        <v>3314</v>
      </c>
      <c r="C11427" s="54">
        <v>904284</v>
      </c>
      <c r="D11427" s="54">
        <v>904284</v>
      </c>
      <c r="E11427" s="60" t="s">
        <v>3242</v>
      </c>
      <c r="F11427" s="73">
        <v>2.0833333333333335</v>
      </c>
      <c r="G11427" s="73">
        <v>0</v>
      </c>
      <c r="H11427" s="73">
        <v>0</v>
      </c>
      <c r="I11427" s="73">
        <v>0</v>
      </c>
      <c r="J11427" s="272" t="s">
        <v>4231</v>
      </c>
      <c r="AL11427" s="144">
        <v>2.0833333333333335</v>
      </c>
      <c r="AM11427" s="144">
        <v>0</v>
      </c>
      <c r="AN11427" s="144">
        <v>0</v>
      </c>
      <c r="AO11427" s="145">
        <v>0</v>
      </c>
    </row>
    <row r="11428" spans="2:41" ht="14.5" hidden="1" x14ac:dyDescent="0.35">
      <c r="B11428" s="45" t="s">
        <v>3314</v>
      </c>
      <c r="C11428" s="54">
        <v>904289</v>
      </c>
      <c r="D11428" s="54">
        <v>904289</v>
      </c>
      <c r="E11428" s="60" t="s">
        <v>3242</v>
      </c>
      <c r="F11428" s="73">
        <v>2.0833333333333335</v>
      </c>
      <c r="G11428" s="73">
        <v>0</v>
      </c>
      <c r="H11428" s="73">
        <v>0</v>
      </c>
      <c r="I11428" s="73">
        <v>0</v>
      </c>
      <c r="J11428" s="272" t="s">
        <v>4231</v>
      </c>
      <c r="AL11428" s="144">
        <v>2.0833333333333335</v>
      </c>
      <c r="AM11428" s="144">
        <v>0</v>
      </c>
      <c r="AN11428" s="144">
        <v>0</v>
      </c>
      <c r="AO11428" s="145">
        <v>0</v>
      </c>
    </row>
    <row r="11429" spans="2:41" ht="14.5" hidden="1" x14ac:dyDescent="0.35">
      <c r="B11429" s="45" t="s">
        <v>3314</v>
      </c>
      <c r="C11429" s="54">
        <v>904309</v>
      </c>
      <c r="D11429" s="54">
        <v>904309</v>
      </c>
      <c r="E11429" s="60" t="s">
        <v>3242</v>
      </c>
      <c r="F11429" s="73">
        <v>2.0833333333333335</v>
      </c>
      <c r="G11429" s="73">
        <v>0</v>
      </c>
      <c r="H11429" s="73">
        <v>0</v>
      </c>
      <c r="I11429" s="73">
        <v>0</v>
      </c>
      <c r="J11429" s="272" t="s">
        <v>4231</v>
      </c>
      <c r="AL11429" s="144">
        <v>2.0833333333333335</v>
      </c>
      <c r="AM11429" s="144">
        <v>0</v>
      </c>
      <c r="AN11429" s="144">
        <v>0</v>
      </c>
      <c r="AO11429" s="145">
        <v>0</v>
      </c>
    </row>
    <row r="11430" spans="2:41" ht="14.5" hidden="1" x14ac:dyDescent="0.35">
      <c r="B11430" s="45" t="s">
        <v>3314</v>
      </c>
      <c r="C11430" s="54">
        <v>904763</v>
      </c>
      <c r="D11430" s="54">
        <v>904763</v>
      </c>
      <c r="E11430" s="60" t="s">
        <v>3242</v>
      </c>
      <c r="F11430" s="73">
        <v>2.0833333333333335</v>
      </c>
      <c r="G11430" s="73">
        <v>0</v>
      </c>
      <c r="H11430" s="73">
        <v>0</v>
      </c>
      <c r="I11430" s="73">
        <v>0</v>
      </c>
      <c r="J11430" s="272" t="s">
        <v>4231</v>
      </c>
      <c r="AL11430" s="144">
        <v>2.0833333333333335</v>
      </c>
      <c r="AM11430" s="144">
        <v>0</v>
      </c>
      <c r="AN11430" s="144">
        <v>0</v>
      </c>
      <c r="AO11430" s="145">
        <v>0</v>
      </c>
    </row>
    <row r="11431" spans="2:41" ht="14.5" hidden="1" x14ac:dyDescent="0.35">
      <c r="B11431" s="45" t="s">
        <v>3314</v>
      </c>
      <c r="C11431" s="54">
        <v>904807</v>
      </c>
      <c r="D11431" s="54">
        <v>904807</v>
      </c>
      <c r="E11431" s="60" t="s">
        <v>3242</v>
      </c>
      <c r="F11431" s="73">
        <v>2.0833333333333335</v>
      </c>
      <c r="G11431" s="73">
        <v>0</v>
      </c>
      <c r="H11431" s="73">
        <v>0</v>
      </c>
      <c r="I11431" s="73">
        <v>0</v>
      </c>
      <c r="J11431" s="272" t="s">
        <v>4231</v>
      </c>
      <c r="AL11431" s="144">
        <v>2.0833333333333335</v>
      </c>
      <c r="AM11431" s="144">
        <v>0</v>
      </c>
      <c r="AN11431" s="144">
        <v>0</v>
      </c>
      <c r="AO11431" s="145">
        <v>0</v>
      </c>
    </row>
    <row r="11432" spans="2:41" ht="14.5" hidden="1" x14ac:dyDescent="0.35">
      <c r="B11432" s="45" t="s">
        <v>3314</v>
      </c>
      <c r="C11432" s="54">
        <v>905440</v>
      </c>
      <c r="D11432" s="54">
        <v>905440</v>
      </c>
      <c r="E11432" s="60" t="s">
        <v>3242</v>
      </c>
      <c r="F11432" s="73">
        <v>2.0833333333333335</v>
      </c>
      <c r="G11432" s="73">
        <v>0</v>
      </c>
      <c r="H11432" s="73">
        <v>0</v>
      </c>
      <c r="I11432" s="73">
        <v>0</v>
      </c>
      <c r="J11432" s="272" t="s">
        <v>4231</v>
      </c>
      <c r="AL11432" s="144">
        <v>2.0833333333333335</v>
      </c>
      <c r="AM11432" s="144">
        <v>0</v>
      </c>
      <c r="AN11432" s="144">
        <v>0</v>
      </c>
      <c r="AO11432" s="145">
        <v>0</v>
      </c>
    </row>
    <row r="11433" spans="2:41" ht="14.5" hidden="1" x14ac:dyDescent="0.35">
      <c r="B11433" s="45" t="s">
        <v>3314</v>
      </c>
      <c r="C11433" s="54">
        <v>905444</v>
      </c>
      <c r="D11433" s="54">
        <v>905444</v>
      </c>
      <c r="E11433" s="60" t="s">
        <v>3242</v>
      </c>
      <c r="F11433" s="73">
        <v>2.0833333333333335</v>
      </c>
      <c r="G11433" s="73">
        <v>0</v>
      </c>
      <c r="H11433" s="73">
        <v>0</v>
      </c>
      <c r="I11433" s="73">
        <v>0</v>
      </c>
      <c r="J11433" s="272" t="s">
        <v>4231</v>
      </c>
      <c r="AL11433" s="144">
        <v>2.0833333333333335</v>
      </c>
      <c r="AM11433" s="144">
        <v>0</v>
      </c>
      <c r="AN11433" s="144">
        <v>0</v>
      </c>
      <c r="AO11433" s="145">
        <v>0</v>
      </c>
    </row>
    <row r="11434" spans="2:41" ht="14.5" hidden="1" x14ac:dyDescent="0.35">
      <c r="B11434" s="45" t="s">
        <v>3314</v>
      </c>
      <c r="C11434" s="54">
        <v>905578</v>
      </c>
      <c r="D11434" s="54">
        <v>905578</v>
      </c>
      <c r="E11434" s="60" t="s">
        <v>3242</v>
      </c>
      <c r="F11434" s="73">
        <v>2.0833333333333335</v>
      </c>
      <c r="G11434" s="73">
        <v>0</v>
      </c>
      <c r="H11434" s="73">
        <v>0</v>
      </c>
      <c r="I11434" s="73">
        <v>0</v>
      </c>
      <c r="J11434" s="272" t="s">
        <v>4231</v>
      </c>
      <c r="AL11434" s="144">
        <v>2.0833333333333335</v>
      </c>
      <c r="AM11434" s="144">
        <v>0</v>
      </c>
      <c r="AN11434" s="144">
        <v>0</v>
      </c>
      <c r="AO11434" s="145">
        <v>0</v>
      </c>
    </row>
    <row r="11435" spans="2:41" ht="14.5" hidden="1" x14ac:dyDescent="0.35">
      <c r="B11435" s="45" t="s">
        <v>3314</v>
      </c>
      <c r="C11435" s="54">
        <v>905618</v>
      </c>
      <c r="D11435" s="54">
        <v>905618</v>
      </c>
      <c r="E11435" s="60" t="s">
        <v>3242</v>
      </c>
      <c r="F11435" s="73">
        <v>2.0833333333333335</v>
      </c>
      <c r="G11435" s="73">
        <v>0</v>
      </c>
      <c r="H11435" s="73">
        <v>0</v>
      </c>
      <c r="I11435" s="73">
        <v>0</v>
      </c>
      <c r="J11435" s="272" t="s">
        <v>4231</v>
      </c>
      <c r="AL11435" s="144">
        <v>2.0833333333333335</v>
      </c>
      <c r="AM11435" s="144">
        <v>0</v>
      </c>
      <c r="AN11435" s="144">
        <v>0</v>
      </c>
      <c r="AO11435" s="145">
        <v>0</v>
      </c>
    </row>
    <row r="11436" spans="2:41" ht="14.5" hidden="1" x14ac:dyDescent="0.35">
      <c r="B11436" s="45" t="s">
        <v>3314</v>
      </c>
      <c r="C11436" s="54">
        <v>906090</v>
      </c>
      <c r="D11436" s="54">
        <v>906090</v>
      </c>
      <c r="E11436" s="60" t="s">
        <v>3242</v>
      </c>
      <c r="F11436" s="73">
        <v>2.0833333333333335</v>
      </c>
      <c r="G11436" s="73">
        <v>0</v>
      </c>
      <c r="H11436" s="73">
        <v>0</v>
      </c>
      <c r="I11436" s="73">
        <v>0</v>
      </c>
      <c r="J11436" s="272" t="s">
        <v>4231</v>
      </c>
      <c r="AL11436" s="144">
        <v>2.0833333333333335</v>
      </c>
      <c r="AM11436" s="144">
        <v>0</v>
      </c>
      <c r="AN11436" s="144">
        <v>0</v>
      </c>
      <c r="AO11436" s="145">
        <v>0</v>
      </c>
    </row>
    <row r="11437" spans="2:41" ht="14.5" hidden="1" x14ac:dyDescent="0.35">
      <c r="B11437" s="45" t="s">
        <v>3314</v>
      </c>
      <c r="C11437" s="54">
        <v>907033</v>
      </c>
      <c r="D11437" s="54">
        <v>907033</v>
      </c>
      <c r="E11437" s="60" t="s">
        <v>3242</v>
      </c>
      <c r="F11437" s="73">
        <v>2.0833333333333335</v>
      </c>
      <c r="G11437" s="73">
        <v>0</v>
      </c>
      <c r="H11437" s="73">
        <v>0</v>
      </c>
      <c r="I11437" s="73">
        <v>0</v>
      </c>
      <c r="J11437" s="272" t="s">
        <v>4231</v>
      </c>
      <c r="AL11437" s="144">
        <v>2.0833333333333335</v>
      </c>
      <c r="AM11437" s="144">
        <v>0</v>
      </c>
      <c r="AN11437" s="144">
        <v>0</v>
      </c>
      <c r="AO11437" s="145">
        <v>0</v>
      </c>
    </row>
    <row r="11438" spans="2:41" ht="14.5" hidden="1" x14ac:dyDescent="0.35">
      <c r="B11438" s="45" t="s">
        <v>3314</v>
      </c>
      <c r="C11438" s="54">
        <v>907252</v>
      </c>
      <c r="D11438" s="54">
        <v>907252</v>
      </c>
      <c r="E11438" s="60" t="s">
        <v>3242</v>
      </c>
      <c r="F11438" s="73">
        <v>2.0833333333333335</v>
      </c>
      <c r="G11438" s="73">
        <v>0</v>
      </c>
      <c r="H11438" s="73">
        <v>0</v>
      </c>
      <c r="I11438" s="73">
        <v>0</v>
      </c>
      <c r="J11438" s="272" t="s">
        <v>4231</v>
      </c>
      <c r="AL11438" s="144">
        <v>2.0833333333333335</v>
      </c>
      <c r="AM11438" s="144">
        <v>0</v>
      </c>
      <c r="AN11438" s="144">
        <v>0</v>
      </c>
      <c r="AO11438" s="145">
        <v>0</v>
      </c>
    </row>
    <row r="11439" spans="2:41" ht="14.5" hidden="1" x14ac:dyDescent="0.35">
      <c r="B11439" s="45" t="s">
        <v>3314</v>
      </c>
      <c r="C11439" s="54">
        <v>907329</v>
      </c>
      <c r="D11439" s="54">
        <v>907329</v>
      </c>
      <c r="E11439" s="60" t="s">
        <v>3242</v>
      </c>
      <c r="F11439" s="73">
        <v>2.0833333333333335</v>
      </c>
      <c r="G11439" s="73">
        <v>0</v>
      </c>
      <c r="H11439" s="73">
        <v>0</v>
      </c>
      <c r="I11439" s="73">
        <v>0</v>
      </c>
      <c r="J11439" s="272" t="s">
        <v>4231</v>
      </c>
      <c r="AL11439" s="144">
        <v>2.0833333333333335</v>
      </c>
      <c r="AM11439" s="144">
        <v>0</v>
      </c>
      <c r="AN11439" s="144">
        <v>0</v>
      </c>
      <c r="AO11439" s="145">
        <v>0</v>
      </c>
    </row>
    <row r="11440" spans="2:41" ht="14.5" hidden="1" x14ac:dyDescent="0.35">
      <c r="B11440" s="45" t="s">
        <v>3314</v>
      </c>
      <c r="C11440" s="54">
        <v>907538</v>
      </c>
      <c r="D11440" s="54">
        <v>907538</v>
      </c>
      <c r="E11440" s="60" t="s">
        <v>3242</v>
      </c>
      <c r="F11440" s="73">
        <v>2.0833333333333335</v>
      </c>
      <c r="G11440" s="73">
        <v>0</v>
      </c>
      <c r="H11440" s="73">
        <v>0</v>
      </c>
      <c r="I11440" s="73">
        <v>0</v>
      </c>
      <c r="J11440" s="272" t="s">
        <v>4231</v>
      </c>
      <c r="AL11440" s="144">
        <v>2.0833333333333335</v>
      </c>
      <c r="AM11440" s="144">
        <v>0</v>
      </c>
      <c r="AN11440" s="144">
        <v>0</v>
      </c>
      <c r="AO11440" s="145">
        <v>0</v>
      </c>
    </row>
    <row r="11441" spans="2:41" ht="14.5" hidden="1" x14ac:dyDescent="0.35">
      <c r="B11441" s="45" t="s">
        <v>3314</v>
      </c>
      <c r="C11441" s="54">
        <v>907619</v>
      </c>
      <c r="D11441" s="54">
        <v>907619</v>
      </c>
      <c r="E11441" s="60" t="s">
        <v>3242</v>
      </c>
      <c r="F11441" s="73">
        <v>2.0833333333333335</v>
      </c>
      <c r="G11441" s="73">
        <v>0</v>
      </c>
      <c r="H11441" s="73">
        <v>0</v>
      </c>
      <c r="I11441" s="73">
        <v>0</v>
      </c>
      <c r="J11441" s="272" t="s">
        <v>4231</v>
      </c>
      <c r="AL11441" s="144">
        <v>2.0833333333333335</v>
      </c>
      <c r="AM11441" s="144">
        <v>0</v>
      </c>
      <c r="AN11441" s="144">
        <v>0</v>
      </c>
      <c r="AO11441" s="145">
        <v>0</v>
      </c>
    </row>
    <row r="11442" spans="2:41" ht="14.5" hidden="1" x14ac:dyDescent="0.35">
      <c r="B11442" s="45" t="s">
        <v>3314</v>
      </c>
      <c r="C11442" s="54">
        <v>908171</v>
      </c>
      <c r="D11442" s="54">
        <v>908171</v>
      </c>
      <c r="E11442" s="60" t="s">
        <v>3242</v>
      </c>
      <c r="F11442" s="73">
        <v>2.0833333333333335</v>
      </c>
      <c r="G11442" s="73">
        <v>0</v>
      </c>
      <c r="H11442" s="73">
        <v>0</v>
      </c>
      <c r="I11442" s="73">
        <v>0</v>
      </c>
      <c r="J11442" s="272" t="s">
        <v>4231</v>
      </c>
      <c r="AL11442" s="144">
        <v>2.0833333333333335</v>
      </c>
      <c r="AM11442" s="144">
        <v>0</v>
      </c>
      <c r="AN11442" s="144">
        <v>0</v>
      </c>
      <c r="AO11442" s="145">
        <v>0</v>
      </c>
    </row>
    <row r="11443" spans="2:41" ht="14.5" hidden="1" x14ac:dyDescent="0.35">
      <c r="B11443" s="45" t="s">
        <v>3314</v>
      </c>
      <c r="C11443" s="54">
        <v>908687</v>
      </c>
      <c r="D11443" s="54">
        <v>908687</v>
      </c>
      <c r="E11443" s="60" t="s">
        <v>3242</v>
      </c>
      <c r="F11443" s="73">
        <v>2.0833333333333335</v>
      </c>
      <c r="G11443" s="73">
        <v>0</v>
      </c>
      <c r="H11443" s="73">
        <v>0</v>
      </c>
      <c r="I11443" s="73">
        <v>0</v>
      </c>
      <c r="J11443" s="272" t="s">
        <v>4231</v>
      </c>
      <c r="AL11443" s="144">
        <v>2.0833333333333335</v>
      </c>
      <c r="AM11443" s="144">
        <v>0</v>
      </c>
      <c r="AN11443" s="144">
        <v>0</v>
      </c>
      <c r="AO11443" s="145">
        <v>0</v>
      </c>
    </row>
    <row r="11444" spans="2:41" ht="14.5" hidden="1" x14ac:dyDescent="0.35">
      <c r="B11444" s="45" t="s">
        <v>3314</v>
      </c>
      <c r="C11444" s="54">
        <v>908755</v>
      </c>
      <c r="D11444" s="54">
        <v>908755</v>
      </c>
      <c r="E11444" s="60" t="s">
        <v>3242</v>
      </c>
      <c r="F11444" s="73">
        <v>2.0833333333333335</v>
      </c>
      <c r="G11444" s="73">
        <v>0</v>
      </c>
      <c r="H11444" s="73">
        <v>0</v>
      </c>
      <c r="I11444" s="73">
        <v>0</v>
      </c>
      <c r="J11444" s="272" t="s">
        <v>4231</v>
      </c>
      <c r="AL11444" s="144">
        <v>2.0833333333333335</v>
      </c>
      <c r="AM11444" s="144">
        <v>0</v>
      </c>
      <c r="AN11444" s="144">
        <v>0</v>
      </c>
      <c r="AO11444" s="145">
        <v>0</v>
      </c>
    </row>
    <row r="11445" spans="2:41" ht="14.5" hidden="1" x14ac:dyDescent="0.35">
      <c r="B11445" s="45" t="s">
        <v>3314</v>
      </c>
      <c r="C11445" s="54">
        <v>908797</v>
      </c>
      <c r="D11445" s="54">
        <v>908797</v>
      </c>
      <c r="E11445" s="60" t="s">
        <v>3242</v>
      </c>
      <c r="F11445" s="73">
        <v>2.0833333333333335</v>
      </c>
      <c r="G11445" s="73">
        <v>0</v>
      </c>
      <c r="H11445" s="73">
        <v>0</v>
      </c>
      <c r="I11445" s="73">
        <v>0</v>
      </c>
      <c r="J11445" s="272" t="s">
        <v>4231</v>
      </c>
      <c r="AL11445" s="144">
        <v>2.0833333333333335</v>
      </c>
      <c r="AM11445" s="144">
        <v>0</v>
      </c>
      <c r="AN11445" s="144">
        <v>0</v>
      </c>
      <c r="AO11445" s="145">
        <v>0</v>
      </c>
    </row>
    <row r="11446" spans="2:41" ht="14.5" hidden="1" x14ac:dyDescent="0.35">
      <c r="B11446" s="45" t="s">
        <v>3314</v>
      </c>
      <c r="C11446" s="54">
        <v>908840</v>
      </c>
      <c r="D11446" s="54">
        <v>908840</v>
      </c>
      <c r="E11446" s="60" t="s">
        <v>3242</v>
      </c>
      <c r="F11446" s="73">
        <v>2.0833333333333335</v>
      </c>
      <c r="G11446" s="73">
        <v>0</v>
      </c>
      <c r="H11446" s="73">
        <v>0</v>
      </c>
      <c r="I11446" s="73">
        <v>0</v>
      </c>
      <c r="J11446" s="272" t="s">
        <v>4231</v>
      </c>
      <c r="AL11446" s="144">
        <v>2.0833333333333335</v>
      </c>
      <c r="AM11446" s="144">
        <v>0</v>
      </c>
      <c r="AN11446" s="144">
        <v>0</v>
      </c>
      <c r="AO11446" s="145">
        <v>0</v>
      </c>
    </row>
    <row r="11447" spans="2:41" ht="14.5" hidden="1" x14ac:dyDescent="0.35">
      <c r="B11447" s="45" t="s">
        <v>3314</v>
      </c>
      <c r="C11447" s="54">
        <v>908970</v>
      </c>
      <c r="D11447" s="54">
        <v>908970</v>
      </c>
      <c r="E11447" s="60" t="s">
        <v>3242</v>
      </c>
      <c r="F11447" s="73">
        <v>2.0833333333333335</v>
      </c>
      <c r="G11447" s="73">
        <v>0</v>
      </c>
      <c r="H11447" s="73">
        <v>0</v>
      </c>
      <c r="I11447" s="73">
        <v>0</v>
      </c>
      <c r="J11447" s="272" t="s">
        <v>4231</v>
      </c>
      <c r="AL11447" s="144">
        <v>2.0833333333333335</v>
      </c>
      <c r="AM11447" s="144">
        <v>0</v>
      </c>
      <c r="AN11447" s="144">
        <v>0</v>
      </c>
      <c r="AO11447" s="145">
        <v>0</v>
      </c>
    </row>
    <row r="11448" spans="2:41" ht="14.5" hidden="1" x14ac:dyDescent="0.35">
      <c r="B11448" s="45" t="s">
        <v>3314</v>
      </c>
      <c r="C11448" s="54">
        <v>909481</v>
      </c>
      <c r="D11448" s="54">
        <v>909481</v>
      </c>
      <c r="E11448" s="60" t="s">
        <v>3242</v>
      </c>
      <c r="F11448" s="73">
        <v>2.0833333333333335</v>
      </c>
      <c r="G11448" s="73">
        <v>0</v>
      </c>
      <c r="H11448" s="73">
        <v>0</v>
      </c>
      <c r="I11448" s="73">
        <v>0</v>
      </c>
      <c r="J11448" s="272" t="s">
        <v>4231</v>
      </c>
      <c r="AL11448" s="144">
        <v>2.0833333333333335</v>
      </c>
      <c r="AM11448" s="144">
        <v>0</v>
      </c>
      <c r="AN11448" s="144">
        <v>0</v>
      </c>
      <c r="AO11448" s="145">
        <v>0</v>
      </c>
    </row>
    <row r="11449" spans="2:41" ht="14.5" hidden="1" x14ac:dyDescent="0.35">
      <c r="B11449" s="45" t="s">
        <v>3314</v>
      </c>
      <c r="C11449" s="54">
        <v>909797</v>
      </c>
      <c r="D11449" s="54">
        <v>909797</v>
      </c>
      <c r="E11449" s="60" t="s">
        <v>3242</v>
      </c>
      <c r="F11449" s="73">
        <v>2.0833333333333335</v>
      </c>
      <c r="G11449" s="73">
        <v>0</v>
      </c>
      <c r="H11449" s="73">
        <v>0</v>
      </c>
      <c r="I11449" s="73">
        <v>0</v>
      </c>
      <c r="J11449" s="272" t="s">
        <v>4231</v>
      </c>
      <c r="AL11449" s="144">
        <v>2.0833333333333335</v>
      </c>
      <c r="AM11449" s="144">
        <v>0</v>
      </c>
      <c r="AN11449" s="144">
        <v>0</v>
      </c>
      <c r="AO11449" s="145">
        <v>0</v>
      </c>
    </row>
    <row r="11450" spans="2:41" ht="14.5" hidden="1" x14ac:dyDescent="0.35">
      <c r="B11450" s="45" t="s">
        <v>3314</v>
      </c>
      <c r="C11450" s="54">
        <v>911000</v>
      </c>
      <c r="D11450" s="54">
        <v>911000</v>
      </c>
      <c r="E11450" s="60" t="s">
        <v>3242</v>
      </c>
      <c r="F11450" s="73">
        <v>2.0833333333333335</v>
      </c>
      <c r="G11450" s="73">
        <v>0</v>
      </c>
      <c r="H11450" s="73">
        <v>0</v>
      </c>
      <c r="I11450" s="73">
        <v>0</v>
      </c>
      <c r="J11450" s="272" t="s">
        <v>4231</v>
      </c>
      <c r="AL11450" s="144">
        <v>2.0833333333333335</v>
      </c>
      <c r="AM11450" s="144">
        <v>0</v>
      </c>
      <c r="AN11450" s="144">
        <v>0</v>
      </c>
      <c r="AO11450" s="145">
        <v>0</v>
      </c>
    </row>
    <row r="11451" spans="2:41" ht="14.5" hidden="1" x14ac:dyDescent="0.35">
      <c r="B11451" s="45" t="s">
        <v>3314</v>
      </c>
      <c r="C11451" s="54">
        <v>911069</v>
      </c>
      <c r="D11451" s="54">
        <v>911069</v>
      </c>
      <c r="E11451" s="60" t="s">
        <v>3242</v>
      </c>
      <c r="F11451" s="73">
        <v>2.0833333333333335</v>
      </c>
      <c r="G11451" s="73">
        <v>0</v>
      </c>
      <c r="H11451" s="73">
        <v>0</v>
      </c>
      <c r="I11451" s="73">
        <v>0</v>
      </c>
      <c r="J11451" s="272" t="s">
        <v>4231</v>
      </c>
      <c r="AL11451" s="144">
        <v>2.0833333333333335</v>
      </c>
      <c r="AM11451" s="144">
        <v>0</v>
      </c>
      <c r="AN11451" s="144">
        <v>0</v>
      </c>
      <c r="AO11451" s="145">
        <v>0</v>
      </c>
    </row>
    <row r="11452" spans="2:41" ht="14.5" hidden="1" x14ac:dyDescent="0.35">
      <c r="B11452" s="45" t="s">
        <v>3314</v>
      </c>
      <c r="C11452" s="54">
        <v>911279</v>
      </c>
      <c r="D11452" s="54">
        <v>911279</v>
      </c>
      <c r="E11452" s="60" t="s">
        <v>3242</v>
      </c>
      <c r="F11452" s="73">
        <v>2.0833333333333335</v>
      </c>
      <c r="G11452" s="73">
        <v>0</v>
      </c>
      <c r="H11452" s="73">
        <v>0</v>
      </c>
      <c r="I11452" s="73">
        <v>0</v>
      </c>
      <c r="J11452" s="272" t="s">
        <v>4231</v>
      </c>
      <c r="AL11452" s="144">
        <v>2.0833333333333335</v>
      </c>
      <c r="AM11452" s="144">
        <v>0</v>
      </c>
      <c r="AN11452" s="144">
        <v>0</v>
      </c>
      <c r="AO11452" s="145">
        <v>0</v>
      </c>
    </row>
    <row r="11453" spans="2:41" ht="14.5" hidden="1" x14ac:dyDescent="0.35">
      <c r="B11453" s="45" t="s">
        <v>3314</v>
      </c>
      <c r="C11453" s="54">
        <v>911356</v>
      </c>
      <c r="D11453" s="54">
        <v>911356</v>
      </c>
      <c r="E11453" s="60" t="s">
        <v>3242</v>
      </c>
      <c r="F11453" s="73">
        <v>2.0833333333333335</v>
      </c>
      <c r="G11453" s="73">
        <v>0</v>
      </c>
      <c r="H11453" s="73">
        <v>0</v>
      </c>
      <c r="I11453" s="73">
        <v>0</v>
      </c>
      <c r="J11453" s="272" t="s">
        <v>4231</v>
      </c>
      <c r="AL11453" s="144">
        <v>2.0833333333333335</v>
      </c>
      <c r="AM11453" s="144">
        <v>0</v>
      </c>
      <c r="AN11453" s="144">
        <v>0</v>
      </c>
      <c r="AO11453" s="145">
        <v>0</v>
      </c>
    </row>
    <row r="11454" spans="2:41" ht="14.5" hidden="1" x14ac:dyDescent="0.35">
      <c r="B11454" s="45" t="s">
        <v>3314</v>
      </c>
      <c r="C11454" s="54">
        <v>911599</v>
      </c>
      <c r="D11454" s="54">
        <v>911599</v>
      </c>
      <c r="E11454" s="60" t="s">
        <v>3242</v>
      </c>
      <c r="F11454" s="73">
        <v>2.0833333333333335</v>
      </c>
      <c r="G11454" s="73">
        <v>0</v>
      </c>
      <c r="H11454" s="73">
        <v>0</v>
      </c>
      <c r="I11454" s="73">
        <v>0</v>
      </c>
      <c r="J11454" s="272" t="s">
        <v>4231</v>
      </c>
      <c r="AL11454" s="144">
        <v>2.0833333333333335</v>
      </c>
      <c r="AM11454" s="144">
        <v>0</v>
      </c>
      <c r="AN11454" s="144">
        <v>0</v>
      </c>
      <c r="AO11454" s="145">
        <v>0</v>
      </c>
    </row>
    <row r="11455" spans="2:41" ht="14.5" hidden="1" x14ac:dyDescent="0.35">
      <c r="B11455" s="45" t="s">
        <v>3314</v>
      </c>
      <c r="C11455" s="54">
        <v>911704</v>
      </c>
      <c r="D11455" s="54">
        <v>911704</v>
      </c>
      <c r="E11455" s="60" t="s">
        <v>3242</v>
      </c>
      <c r="F11455" s="73">
        <v>2.0833333333333335</v>
      </c>
      <c r="G11455" s="73">
        <v>0</v>
      </c>
      <c r="H11455" s="73">
        <v>0</v>
      </c>
      <c r="I11455" s="73">
        <v>0</v>
      </c>
      <c r="J11455" s="272" t="s">
        <v>4231</v>
      </c>
      <c r="AL11455" s="144">
        <v>2.0833333333333335</v>
      </c>
      <c r="AM11455" s="144">
        <v>0</v>
      </c>
      <c r="AN11455" s="144">
        <v>0</v>
      </c>
      <c r="AO11455" s="145">
        <v>0</v>
      </c>
    </row>
    <row r="11456" spans="2:41" ht="14.5" hidden="1" x14ac:dyDescent="0.35">
      <c r="B11456" s="45" t="s">
        <v>3314</v>
      </c>
      <c r="C11456" s="54">
        <v>912228</v>
      </c>
      <c r="D11456" s="54">
        <v>912228</v>
      </c>
      <c r="E11456" s="60" t="s">
        <v>3242</v>
      </c>
      <c r="F11456" s="73">
        <v>2.0833333333333335</v>
      </c>
      <c r="G11456" s="73">
        <v>0</v>
      </c>
      <c r="H11456" s="73">
        <v>0</v>
      </c>
      <c r="I11456" s="73">
        <v>0</v>
      </c>
      <c r="J11456" s="272" t="s">
        <v>4231</v>
      </c>
      <c r="AL11456" s="144">
        <v>2.0833333333333335</v>
      </c>
      <c r="AM11456" s="144">
        <v>0</v>
      </c>
      <c r="AN11456" s="144">
        <v>0</v>
      </c>
      <c r="AO11456" s="145">
        <v>0</v>
      </c>
    </row>
    <row r="11457" spans="2:41" ht="14.5" hidden="1" x14ac:dyDescent="0.35">
      <c r="B11457" s="45" t="s">
        <v>3314</v>
      </c>
      <c r="C11457" s="54">
        <v>912256</v>
      </c>
      <c r="D11457" s="54">
        <v>912256</v>
      </c>
      <c r="E11457" s="60" t="s">
        <v>3242</v>
      </c>
      <c r="F11457" s="73">
        <v>2.0833333333333335</v>
      </c>
      <c r="G11457" s="73">
        <v>0</v>
      </c>
      <c r="H11457" s="73">
        <v>0</v>
      </c>
      <c r="I11457" s="73">
        <v>0</v>
      </c>
      <c r="J11457" s="272" t="s">
        <v>4231</v>
      </c>
      <c r="AL11457" s="144">
        <v>2.0833333333333335</v>
      </c>
      <c r="AM11457" s="144">
        <v>0</v>
      </c>
      <c r="AN11457" s="144">
        <v>0</v>
      </c>
      <c r="AO11457" s="145">
        <v>0</v>
      </c>
    </row>
    <row r="11458" spans="2:41" ht="14.5" hidden="1" x14ac:dyDescent="0.35">
      <c r="B11458" s="45" t="s">
        <v>3314</v>
      </c>
      <c r="C11458" s="54">
        <v>913079</v>
      </c>
      <c r="D11458" s="54">
        <v>913079</v>
      </c>
      <c r="E11458" s="60" t="s">
        <v>3242</v>
      </c>
      <c r="F11458" s="73">
        <v>2.0833333333333335</v>
      </c>
      <c r="G11458" s="73">
        <v>0</v>
      </c>
      <c r="H11458" s="73">
        <v>0</v>
      </c>
      <c r="I11458" s="73">
        <v>0</v>
      </c>
      <c r="J11458" s="272" t="s">
        <v>4231</v>
      </c>
      <c r="AL11458" s="144">
        <v>2.0833333333333335</v>
      </c>
      <c r="AM11458" s="144">
        <v>0</v>
      </c>
      <c r="AN11458" s="144">
        <v>0</v>
      </c>
      <c r="AO11458" s="145">
        <v>0</v>
      </c>
    </row>
    <row r="11459" spans="2:41" ht="14.5" hidden="1" x14ac:dyDescent="0.35">
      <c r="B11459" s="45" t="s">
        <v>3314</v>
      </c>
      <c r="C11459" s="54">
        <v>913614</v>
      </c>
      <c r="D11459" s="54">
        <v>913614</v>
      </c>
      <c r="E11459" s="60" t="s">
        <v>3242</v>
      </c>
      <c r="F11459" s="73">
        <v>2.0833333333333335</v>
      </c>
      <c r="G11459" s="73">
        <v>0</v>
      </c>
      <c r="H11459" s="73">
        <v>0</v>
      </c>
      <c r="I11459" s="73">
        <v>0</v>
      </c>
      <c r="J11459" s="272" t="s">
        <v>4231</v>
      </c>
      <c r="AL11459" s="144">
        <v>2.0833333333333335</v>
      </c>
      <c r="AM11459" s="144">
        <v>0</v>
      </c>
      <c r="AN11459" s="144">
        <v>0</v>
      </c>
      <c r="AO11459" s="145">
        <v>0</v>
      </c>
    </row>
    <row r="11460" spans="2:41" ht="14.5" hidden="1" x14ac:dyDescent="0.35">
      <c r="B11460" s="45" t="s">
        <v>3314</v>
      </c>
      <c r="C11460" s="54">
        <v>913704</v>
      </c>
      <c r="D11460" s="54">
        <v>913704</v>
      </c>
      <c r="E11460" s="60" t="s">
        <v>3242</v>
      </c>
      <c r="F11460" s="73">
        <v>2.0833333333333335</v>
      </c>
      <c r="G11460" s="73">
        <v>0</v>
      </c>
      <c r="H11460" s="73">
        <v>0</v>
      </c>
      <c r="I11460" s="73">
        <v>0</v>
      </c>
      <c r="J11460" s="272" t="s">
        <v>4231</v>
      </c>
      <c r="AL11460" s="144">
        <v>2.0833333333333335</v>
      </c>
      <c r="AM11460" s="144">
        <v>0</v>
      </c>
      <c r="AN11460" s="144">
        <v>0</v>
      </c>
      <c r="AO11460" s="145">
        <v>0</v>
      </c>
    </row>
    <row r="11461" spans="2:41" ht="14.5" hidden="1" x14ac:dyDescent="0.35">
      <c r="B11461" s="45" t="s">
        <v>3314</v>
      </c>
      <c r="C11461" s="54">
        <v>913712</v>
      </c>
      <c r="D11461" s="54">
        <v>913712</v>
      </c>
      <c r="E11461" s="60" t="s">
        <v>3242</v>
      </c>
      <c r="F11461" s="73">
        <v>2.0833333333333335</v>
      </c>
      <c r="G11461" s="73">
        <v>0</v>
      </c>
      <c r="H11461" s="73">
        <v>0</v>
      </c>
      <c r="I11461" s="73">
        <v>0</v>
      </c>
      <c r="J11461" s="272" t="s">
        <v>4231</v>
      </c>
      <c r="AL11461" s="144">
        <v>2.0833333333333335</v>
      </c>
      <c r="AM11461" s="144">
        <v>0</v>
      </c>
      <c r="AN11461" s="144">
        <v>0</v>
      </c>
      <c r="AO11461" s="145">
        <v>0</v>
      </c>
    </row>
    <row r="11462" spans="2:41" ht="14.5" hidden="1" x14ac:dyDescent="0.35">
      <c r="B11462" s="45" t="s">
        <v>3314</v>
      </c>
      <c r="C11462" s="54">
        <v>982061</v>
      </c>
      <c r="D11462" s="54">
        <v>982061</v>
      </c>
      <c r="E11462" s="60" t="s">
        <v>3242</v>
      </c>
      <c r="F11462" s="73">
        <v>2.0833333333333335</v>
      </c>
      <c r="G11462" s="73">
        <v>0</v>
      </c>
      <c r="H11462" s="73">
        <v>0</v>
      </c>
      <c r="I11462" s="73">
        <v>0</v>
      </c>
      <c r="J11462" s="272" t="s">
        <v>4231</v>
      </c>
      <c r="AL11462" s="144">
        <v>2.0833333333333335</v>
      </c>
      <c r="AM11462" s="144">
        <v>0</v>
      </c>
      <c r="AN11462" s="144">
        <v>0</v>
      </c>
      <c r="AO11462" s="145">
        <v>0</v>
      </c>
    </row>
    <row r="11463" spans="2:41" ht="14.5" hidden="1" x14ac:dyDescent="0.35">
      <c r="B11463" s="45" t="s">
        <v>3314</v>
      </c>
      <c r="C11463" s="54">
        <v>982130</v>
      </c>
      <c r="D11463" s="54">
        <v>982130</v>
      </c>
      <c r="E11463" s="60" t="s">
        <v>3242</v>
      </c>
      <c r="F11463" s="73">
        <v>2.0833333333333335</v>
      </c>
      <c r="G11463" s="73">
        <v>0</v>
      </c>
      <c r="H11463" s="73">
        <v>0</v>
      </c>
      <c r="I11463" s="73">
        <v>0</v>
      </c>
      <c r="J11463" s="272" t="s">
        <v>4231</v>
      </c>
      <c r="AL11463" s="144">
        <v>2.0833333333333335</v>
      </c>
      <c r="AM11463" s="144">
        <v>0</v>
      </c>
      <c r="AN11463" s="144">
        <v>0</v>
      </c>
      <c r="AO11463" s="145">
        <v>0</v>
      </c>
    </row>
    <row r="11464" spans="2:41" ht="14.5" hidden="1" x14ac:dyDescent="0.35">
      <c r="B11464" s="45" t="s">
        <v>3314</v>
      </c>
      <c r="C11464" s="54">
        <v>982169</v>
      </c>
      <c r="D11464" s="54">
        <v>982169</v>
      </c>
      <c r="E11464" s="60" t="s">
        <v>3242</v>
      </c>
      <c r="F11464" s="73">
        <v>2.0833333333333335</v>
      </c>
      <c r="G11464" s="73">
        <v>0</v>
      </c>
      <c r="H11464" s="73">
        <v>0</v>
      </c>
      <c r="I11464" s="73">
        <v>0</v>
      </c>
      <c r="J11464" s="272" t="s">
        <v>4231</v>
      </c>
      <c r="AL11464" s="144">
        <v>2.0833333333333335</v>
      </c>
      <c r="AM11464" s="144">
        <v>0</v>
      </c>
      <c r="AN11464" s="144">
        <v>0</v>
      </c>
      <c r="AO11464" s="145">
        <v>0</v>
      </c>
    </row>
    <row r="11465" spans="2:41" ht="14.5" hidden="1" x14ac:dyDescent="0.35">
      <c r="B11465" s="45" t="s">
        <v>3314</v>
      </c>
      <c r="C11465" s="54">
        <v>982202</v>
      </c>
      <c r="D11465" s="54">
        <v>982202</v>
      </c>
      <c r="E11465" s="60" t="s">
        <v>3242</v>
      </c>
      <c r="F11465" s="73">
        <v>2.0833333333333335</v>
      </c>
      <c r="G11465" s="73">
        <v>0</v>
      </c>
      <c r="H11465" s="73">
        <v>0</v>
      </c>
      <c r="I11465" s="73">
        <v>0</v>
      </c>
      <c r="J11465" s="272" t="s">
        <v>4231</v>
      </c>
      <c r="AL11465" s="144">
        <v>2.0833333333333335</v>
      </c>
      <c r="AM11465" s="144">
        <v>0</v>
      </c>
      <c r="AN11465" s="144">
        <v>0</v>
      </c>
      <c r="AO11465" s="145">
        <v>0</v>
      </c>
    </row>
    <row r="11466" spans="2:41" ht="14.5" hidden="1" x14ac:dyDescent="0.35">
      <c r="B11466" s="45" t="s">
        <v>3314</v>
      </c>
      <c r="C11466" s="54">
        <v>982737</v>
      </c>
      <c r="D11466" s="54">
        <v>982737</v>
      </c>
      <c r="E11466" s="60" t="s">
        <v>3242</v>
      </c>
      <c r="F11466" s="73">
        <v>2.0833333333333335</v>
      </c>
      <c r="G11466" s="73">
        <v>0</v>
      </c>
      <c r="H11466" s="73">
        <v>0</v>
      </c>
      <c r="I11466" s="73">
        <v>0</v>
      </c>
      <c r="J11466" s="272" t="s">
        <v>4231</v>
      </c>
      <c r="AL11466" s="144">
        <v>2.0833333333333335</v>
      </c>
      <c r="AM11466" s="144">
        <v>0</v>
      </c>
      <c r="AN11466" s="144">
        <v>0</v>
      </c>
      <c r="AO11466" s="145">
        <v>0</v>
      </c>
    </row>
    <row r="11467" spans="2:41" ht="14.5" hidden="1" x14ac:dyDescent="0.35">
      <c r="B11467" s="45" t="s">
        <v>3314</v>
      </c>
      <c r="C11467" s="54">
        <v>982851</v>
      </c>
      <c r="D11467" s="54">
        <v>982851</v>
      </c>
      <c r="E11467" s="60" t="s">
        <v>3242</v>
      </c>
      <c r="F11467" s="73">
        <v>2.0833333333333335</v>
      </c>
      <c r="G11467" s="73">
        <v>0</v>
      </c>
      <c r="H11467" s="73">
        <v>0</v>
      </c>
      <c r="I11467" s="73">
        <v>0</v>
      </c>
      <c r="J11467" s="272" t="s">
        <v>4231</v>
      </c>
      <c r="AL11467" s="144">
        <v>2.0833333333333335</v>
      </c>
      <c r="AM11467" s="144">
        <v>0</v>
      </c>
      <c r="AN11467" s="144">
        <v>0</v>
      </c>
      <c r="AO11467" s="145">
        <v>0</v>
      </c>
    </row>
    <row r="11468" spans="2:41" ht="14.5" hidden="1" x14ac:dyDescent="0.35">
      <c r="B11468" s="45" t="s">
        <v>3314</v>
      </c>
      <c r="C11468" s="54">
        <v>983054</v>
      </c>
      <c r="D11468" s="54">
        <v>983054</v>
      </c>
      <c r="E11468" s="60" t="s">
        <v>3242</v>
      </c>
      <c r="F11468" s="73">
        <v>2.0833333333333335</v>
      </c>
      <c r="G11468" s="73">
        <v>0</v>
      </c>
      <c r="H11468" s="73">
        <v>0</v>
      </c>
      <c r="I11468" s="73">
        <v>0</v>
      </c>
      <c r="J11468" s="272" t="s">
        <v>4231</v>
      </c>
      <c r="AL11468" s="144">
        <v>2.0833333333333335</v>
      </c>
      <c r="AM11468" s="144">
        <v>0</v>
      </c>
      <c r="AN11468" s="144">
        <v>0</v>
      </c>
      <c r="AO11468" s="145">
        <v>0</v>
      </c>
    </row>
    <row r="11469" spans="2:41" ht="14.5" hidden="1" x14ac:dyDescent="0.35">
      <c r="B11469" s="45" t="s">
        <v>3314</v>
      </c>
      <c r="C11469" s="54">
        <v>983172</v>
      </c>
      <c r="D11469" s="54">
        <v>983172</v>
      </c>
      <c r="E11469" s="60" t="s">
        <v>3242</v>
      </c>
      <c r="F11469" s="73">
        <v>2.0833333333333335</v>
      </c>
      <c r="G11469" s="73">
        <v>0</v>
      </c>
      <c r="H11469" s="73">
        <v>0</v>
      </c>
      <c r="I11469" s="73">
        <v>0</v>
      </c>
      <c r="J11469" s="272" t="s">
        <v>4231</v>
      </c>
      <c r="AL11469" s="144">
        <v>2.0833333333333335</v>
      </c>
      <c r="AM11469" s="144">
        <v>0</v>
      </c>
      <c r="AN11469" s="144">
        <v>0</v>
      </c>
      <c r="AO11469" s="145">
        <v>0</v>
      </c>
    </row>
    <row r="11470" spans="2:41" ht="14.5" hidden="1" x14ac:dyDescent="0.35">
      <c r="B11470" s="45" t="s">
        <v>3314</v>
      </c>
      <c r="C11470" s="54">
        <v>983307</v>
      </c>
      <c r="D11470" s="54">
        <v>983307</v>
      </c>
      <c r="E11470" s="60" t="s">
        <v>3242</v>
      </c>
      <c r="F11470" s="73">
        <v>2.0833333333333335</v>
      </c>
      <c r="G11470" s="73">
        <v>0</v>
      </c>
      <c r="H11470" s="73">
        <v>0</v>
      </c>
      <c r="I11470" s="73">
        <v>0</v>
      </c>
      <c r="J11470" s="272" t="s">
        <v>4231</v>
      </c>
      <c r="AL11470" s="144">
        <v>2.0833333333333335</v>
      </c>
      <c r="AM11470" s="144">
        <v>0</v>
      </c>
      <c r="AN11470" s="144">
        <v>0</v>
      </c>
      <c r="AO11470" s="145">
        <v>0</v>
      </c>
    </row>
    <row r="11471" spans="2:41" ht="14.5" hidden="1" x14ac:dyDescent="0.35">
      <c r="B11471" s="45" t="s">
        <v>3314</v>
      </c>
      <c r="C11471" s="54">
        <v>983483</v>
      </c>
      <c r="D11471" s="54">
        <v>983483</v>
      </c>
      <c r="E11471" s="60" t="s">
        <v>3242</v>
      </c>
      <c r="F11471" s="73">
        <v>2.0833333333333335</v>
      </c>
      <c r="G11471" s="73">
        <v>0</v>
      </c>
      <c r="H11471" s="73">
        <v>0</v>
      </c>
      <c r="I11471" s="73">
        <v>0</v>
      </c>
      <c r="J11471" s="272" t="s">
        <v>4231</v>
      </c>
      <c r="AL11471" s="144">
        <v>2.0833333333333335</v>
      </c>
      <c r="AM11471" s="144">
        <v>0</v>
      </c>
      <c r="AN11471" s="144">
        <v>0</v>
      </c>
      <c r="AO11471" s="145">
        <v>0</v>
      </c>
    </row>
    <row r="11472" spans="2:41" ht="14.5" hidden="1" x14ac:dyDescent="0.35">
      <c r="B11472" s="45" t="s">
        <v>3314</v>
      </c>
      <c r="C11472" s="54">
        <v>983493</v>
      </c>
      <c r="D11472" s="54">
        <v>983493</v>
      </c>
      <c r="E11472" s="60" t="s">
        <v>3242</v>
      </c>
      <c r="F11472" s="73">
        <v>2.0833333333333335</v>
      </c>
      <c r="G11472" s="73">
        <v>0</v>
      </c>
      <c r="H11472" s="73">
        <v>0</v>
      </c>
      <c r="I11472" s="73">
        <v>0</v>
      </c>
      <c r="J11472" s="272" t="s">
        <v>4231</v>
      </c>
      <c r="AL11472" s="144">
        <v>2.0833333333333335</v>
      </c>
      <c r="AM11472" s="144">
        <v>0</v>
      </c>
      <c r="AN11472" s="144">
        <v>0</v>
      </c>
      <c r="AO11472" s="145">
        <v>0</v>
      </c>
    </row>
    <row r="11473" spans="2:41" ht="14.5" hidden="1" x14ac:dyDescent="0.35">
      <c r="B11473" s="45" t="s">
        <v>3314</v>
      </c>
      <c r="C11473" s="54">
        <v>983640</v>
      </c>
      <c r="D11473" s="54">
        <v>983640</v>
      </c>
      <c r="E11473" s="60" t="s">
        <v>3242</v>
      </c>
      <c r="F11473" s="73">
        <v>2.0833333333333335</v>
      </c>
      <c r="G11473" s="73">
        <v>0</v>
      </c>
      <c r="H11473" s="73">
        <v>0</v>
      </c>
      <c r="I11473" s="73">
        <v>0</v>
      </c>
      <c r="J11473" s="272" t="s">
        <v>4231</v>
      </c>
      <c r="AL11473" s="144">
        <v>2.0833333333333335</v>
      </c>
      <c r="AM11473" s="144">
        <v>0</v>
      </c>
      <c r="AN11473" s="144">
        <v>0</v>
      </c>
      <c r="AO11473" s="145">
        <v>0</v>
      </c>
    </row>
    <row r="11474" spans="2:41" ht="14.5" hidden="1" x14ac:dyDescent="0.35">
      <c r="B11474" s="45" t="s">
        <v>3314</v>
      </c>
      <c r="C11474" s="54">
        <v>983776</v>
      </c>
      <c r="D11474" s="54">
        <v>983776</v>
      </c>
      <c r="E11474" s="60" t="s">
        <v>3242</v>
      </c>
      <c r="F11474" s="73">
        <v>2.0833333333333335</v>
      </c>
      <c r="G11474" s="73">
        <v>0</v>
      </c>
      <c r="H11474" s="73">
        <v>0</v>
      </c>
      <c r="I11474" s="73">
        <v>0</v>
      </c>
      <c r="J11474" s="272" t="s">
        <v>4231</v>
      </c>
      <c r="AL11474" s="144">
        <v>2.0833333333333335</v>
      </c>
      <c r="AM11474" s="144">
        <v>0</v>
      </c>
      <c r="AN11474" s="144">
        <v>0</v>
      </c>
      <c r="AO11474" s="145">
        <v>0</v>
      </c>
    </row>
    <row r="11475" spans="2:41" ht="14.5" hidden="1" x14ac:dyDescent="0.35">
      <c r="B11475" s="45" t="s">
        <v>3314</v>
      </c>
      <c r="C11475" s="54">
        <v>984096</v>
      </c>
      <c r="D11475" s="54">
        <v>984096</v>
      </c>
      <c r="E11475" s="60" t="s">
        <v>3242</v>
      </c>
      <c r="F11475" s="73">
        <v>2.0833333333333335</v>
      </c>
      <c r="G11475" s="73">
        <v>0</v>
      </c>
      <c r="H11475" s="73">
        <v>0</v>
      </c>
      <c r="I11475" s="73">
        <v>0</v>
      </c>
      <c r="J11475" s="272" t="s">
        <v>4231</v>
      </c>
      <c r="AL11475" s="144">
        <v>2.0833333333333335</v>
      </c>
      <c r="AM11475" s="144">
        <v>0</v>
      </c>
      <c r="AN11475" s="144">
        <v>0</v>
      </c>
      <c r="AO11475" s="145">
        <v>0</v>
      </c>
    </row>
    <row r="11476" spans="2:41" ht="14.5" hidden="1" x14ac:dyDescent="0.35">
      <c r="B11476" s="45" t="s">
        <v>3314</v>
      </c>
      <c r="C11476" s="54">
        <v>984159</v>
      </c>
      <c r="D11476" s="54">
        <v>984159</v>
      </c>
      <c r="E11476" s="60" t="s">
        <v>3242</v>
      </c>
      <c r="F11476" s="73">
        <v>2.0833333333333335</v>
      </c>
      <c r="G11476" s="73">
        <v>0</v>
      </c>
      <c r="H11476" s="73">
        <v>0</v>
      </c>
      <c r="I11476" s="73">
        <v>0</v>
      </c>
      <c r="J11476" s="272" t="s">
        <v>4231</v>
      </c>
      <c r="AL11476" s="144">
        <v>2.0833333333333335</v>
      </c>
      <c r="AM11476" s="144">
        <v>0</v>
      </c>
      <c r="AN11476" s="144">
        <v>0</v>
      </c>
      <c r="AO11476" s="145">
        <v>0</v>
      </c>
    </row>
    <row r="11477" spans="2:41" ht="14.5" hidden="1" x14ac:dyDescent="0.35">
      <c r="B11477" s="45" t="s">
        <v>3314</v>
      </c>
      <c r="C11477" s="54">
        <v>984206</v>
      </c>
      <c r="D11477" s="54">
        <v>984206</v>
      </c>
      <c r="E11477" s="60" t="s">
        <v>3242</v>
      </c>
      <c r="F11477" s="73">
        <v>2.0833333333333335</v>
      </c>
      <c r="G11477" s="73">
        <v>0</v>
      </c>
      <c r="H11477" s="73">
        <v>0</v>
      </c>
      <c r="I11477" s="73">
        <v>0</v>
      </c>
      <c r="J11477" s="272" t="s">
        <v>4231</v>
      </c>
      <c r="AL11477" s="144">
        <v>2.0833333333333335</v>
      </c>
      <c r="AM11477" s="144">
        <v>0</v>
      </c>
      <c r="AN11477" s="144">
        <v>0</v>
      </c>
      <c r="AO11477" s="145">
        <v>0</v>
      </c>
    </row>
    <row r="11478" spans="2:41" ht="14.5" hidden="1" x14ac:dyDescent="0.35">
      <c r="B11478" s="45" t="s">
        <v>3314</v>
      </c>
      <c r="C11478" s="54">
        <v>984232</v>
      </c>
      <c r="D11478" s="54">
        <v>984232</v>
      </c>
      <c r="E11478" s="60" t="s">
        <v>3242</v>
      </c>
      <c r="F11478" s="73">
        <v>2.0833333333333335</v>
      </c>
      <c r="G11478" s="73">
        <v>0</v>
      </c>
      <c r="H11478" s="73">
        <v>0</v>
      </c>
      <c r="I11478" s="73">
        <v>0</v>
      </c>
      <c r="J11478" s="272" t="s">
        <v>4231</v>
      </c>
      <c r="AL11478" s="144">
        <v>2.0833333333333335</v>
      </c>
      <c r="AM11478" s="144">
        <v>0</v>
      </c>
      <c r="AN11478" s="144">
        <v>0</v>
      </c>
      <c r="AO11478" s="145">
        <v>0</v>
      </c>
    </row>
    <row r="11479" spans="2:41" ht="14.5" hidden="1" x14ac:dyDescent="0.35">
      <c r="B11479" s="45" t="s">
        <v>3314</v>
      </c>
      <c r="C11479" s="54">
        <v>984552</v>
      </c>
      <c r="D11479" s="54">
        <v>984552</v>
      </c>
      <c r="E11479" s="60" t="s">
        <v>3242</v>
      </c>
      <c r="F11479" s="73">
        <v>2.0833333333333335</v>
      </c>
      <c r="G11479" s="73">
        <v>0</v>
      </c>
      <c r="H11479" s="73">
        <v>0</v>
      </c>
      <c r="I11479" s="73">
        <v>0</v>
      </c>
      <c r="J11479" s="272" t="s">
        <v>4231</v>
      </c>
      <c r="AL11479" s="144">
        <v>2.0833333333333335</v>
      </c>
      <c r="AM11479" s="144">
        <v>0</v>
      </c>
      <c r="AN11479" s="144">
        <v>0</v>
      </c>
      <c r="AO11479" s="145">
        <v>0</v>
      </c>
    </row>
    <row r="11480" spans="2:41" ht="14.5" hidden="1" x14ac:dyDescent="0.35">
      <c r="B11480" s="45" t="s">
        <v>3314</v>
      </c>
      <c r="C11480" s="54">
        <v>984683</v>
      </c>
      <c r="D11480" s="54">
        <v>984683</v>
      </c>
      <c r="E11480" s="60" t="s">
        <v>3242</v>
      </c>
      <c r="F11480" s="73">
        <v>2.0833333333333335</v>
      </c>
      <c r="G11480" s="73">
        <v>0</v>
      </c>
      <c r="H11480" s="73">
        <v>0</v>
      </c>
      <c r="I11480" s="73">
        <v>0</v>
      </c>
      <c r="J11480" s="272" t="s">
        <v>4231</v>
      </c>
      <c r="AL11480" s="144">
        <v>2.0833333333333335</v>
      </c>
      <c r="AM11480" s="144">
        <v>0</v>
      </c>
      <c r="AN11480" s="144">
        <v>0</v>
      </c>
      <c r="AO11480" s="145">
        <v>0</v>
      </c>
    </row>
    <row r="11481" spans="2:41" ht="14.5" hidden="1" x14ac:dyDescent="0.35">
      <c r="B11481" s="45" t="s">
        <v>3314</v>
      </c>
      <c r="C11481" s="54">
        <v>984686</v>
      </c>
      <c r="D11481" s="54">
        <v>984686</v>
      </c>
      <c r="E11481" s="60" t="s">
        <v>3242</v>
      </c>
      <c r="F11481" s="73">
        <v>2.0833333333333335</v>
      </c>
      <c r="G11481" s="73">
        <v>0</v>
      </c>
      <c r="H11481" s="73">
        <v>0</v>
      </c>
      <c r="I11481" s="73">
        <v>0</v>
      </c>
      <c r="J11481" s="272" t="s">
        <v>4231</v>
      </c>
      <c r="AL11481" s="144">
        <v>2.0833333333333335</v>
      </c>
      <c r="AM11481" s="144">
        <v>0</v>
      </c>
      <c r="AN11481" s="144">
        <v>0</v>
      </c>
      <c r="AO11481" s="145">
        <v>0</v>
      </c>
    </row>
    <row r="11482" spans="2:41" ht="14.5" hidden="1" x14ac:dyDescent="0.35">
      <c r="B11482" s="45" t="s">
        <v>3314</v>
      </c>
      <c r="C11482" s="54">
        <v>984768</v>
      </c>
      <c r="D11482" s="54">
        <v>984768</v>
      </c>
      <c r="E11482" s="60" t="s">
        <v>3242</v>
      </c>
      <c r="F11482" s="73">
        <v>2.0833333333333335</v>
      </c>
      <c r="G11482" s="73">
        <v>0</v>
      </c>
      <c r="H11482" s="73">
        <v>0</v>
      </c>
      <c r="I11482" s="73">
        <v>0</v>
      </c>
      <c r="J11482" s="272" t="s">
        <v>4231</v>
      </c>
      <c r="AL11482" s="144">
        <v>2.0833333333333335</v>
      </c>
      <c r="AM11482" s="144">
        <v>0</v>
      </c>
      <c r="AN11482" s="144">
        <v>0</v>
      </c>
      <c r="AO11482" s="145">
        <v>0</v>
      </c>
    </row>
    <row r="11483" spans="2:41" ht="14.5" hidden="1" x14ac:dyDescent="0.35">
      <c r="B11483" s="45" t="s">
        <v>3314</v>
      </c>
      <c r="C11483" s="54">
        <v>900030</v>
      </c>
      <c r="D11483" s="54">
        <v>900030</v>
      </c>
      <c r="E11483" s="60" t="s">
        <v>3243</v>
      </c>
      <c r="F11483" s="73">
        <v>2.5</v>
      </c>
      <c r="G11483" s="73">
        <v>0</v>
      </c>
      <c r="H11483" s="73">
        <v>0</v>
      </c>
      <c r="I11483" s="73">
        <v>0</v>
      </c>
      <c r="J11483" s="272" t="s">
        <v>4231</v>
      </c>
      <c r="AL11483" s="144">
        <v>2.5</v>
      </c>
      <c r="AM11483" s="144">
        <v>0</v>
      </c>
      <c r="AN11483" s="144">
        <v>0</v>
      </c>
      <c r="AO11483" s="145">
        <v>0</v>
      </c>
    </row>
    <row r="11484" spans="2:41" ht="14.5" hidden="1" x14ac:dyDescent="0.35">
      <c r="B11484" s="45" t="s">
        <v>3314</v>
      </c>
      <c r="C11484" s="54">
        <v>900073</v>
      </c>
      <c r="D11484" s="54">
        <v>900073</v>
      </c>
      <c r="E11484" s="60" t="s">
        <v>3243</v>
      </c>
      <c r="F11484" s="73">
        <v>2.5</v>
      </c>
      <c r="G11484" s="73">
        <v>0</v>
      </c>
      <c r="H11484" s="73">
        <v>0</v>
      </c>
      <c r="I11484" s="73">
        <v>0</v>
      </c>
      <c r="J11484" s="272" t="s">
        <v>4231</v>
      </c>
      <c r="AL11484" s="144">
        <v>2.5</v>
      </c>
      <c r="AM11484" s="144">
        <v>0</v>
      </c>
      <c r="AN11484" s="144">
        <v>0</v>
      </c>
      <c r="AO11484" s="145">
        <v>0</v>
      </c>
    </row>
    <row r="11485" spans="2:41" ht="14.5" hidden="1" x14ac:dyDescent="0.35">
      <c r="B11485" s="45" t="s">
        <v>3314</v>
      </c>
      <c r="C11485" s="54">
        <v>900283</v>
      </c>
      <c r="D11485" s="54">
        <v>900283</v>
      </c>
      <c r="E11485" s="60" t="s">
        <v>3243</v>
      </c>
      <c r="F11485" s="73">
        <v>2.5</v>
      </c>
      <c r="G11485" s="73">
        <v>0</v>
      </c>
      <c r="H11485" s="73">
        <v>0</v>
      </c>
      <c r="I11485" s="73">
        <v>0</v>
      </c>
      <c r="J11485" s="272" t="s">
        <v>4231</v>
      </c>
      <c r="AL11485" s="144">
        <v>2.5</v>
      </c>
      <c r="AM11485" s="144">
        <v>0</v>
      </c>
      <c r="AN11485" s="144">
        <v>0</v>
      </c>
      <c r="AO11485" s="145">
        <v>0</v>
      </c>
    </row>
    <row r="11486" spans="2:41" ht="14.5" hidden="1" x14ac:dyDescent="0.35">
      <c r="B11486" s="45" t="s">
        <v>3314</v>
      </c>
      <c r="C11486" s="54">
        <v>900588</v>
      </c>
      <c r="D11486" s="54">
        <v>900588</v>
      </c>
      <c r="E11486" s="60" t="s">
        <v>3243</v>
      </c>
      <c r="F11486" s="73">
        <v>2.5</v>
      </c>
      <c r="G11486" s="73">
        <v>0</v>
      </c>
      <c r="H11486" s="73">
        <v>0</v>
      </c>
      <c r="I11486" s="73">
        <v>0</v>
      </c>
      <c r="J11486" s="272" t="s">
        <v>4231</v>
      </c>
      <c r="AL11486" s="144">
        <v>2.5</v>
      </c>
      <c r="AM11486" s="144">
        <v>0</v>
      </c>
      <c r="AN11486" s="144">
        <v>0</v>
      </c>
      <c r="AO11486" s="145">
        <v>0</v>
      </c>
    </row>
    <row r="11487" spans="2:41" ht="14.5" hidden="1" x14ac:dyDescent="0.35">
      <c r="B11487" s="45" t="s">
        <v>3314</v>
      </c>
      <c r="C11487" s="54">
        <v>900701</v>
      </c>
      <c r="D11487" s="54">
        <v>900701</v>
      </c>
      <c r="E11487" s="60" t="s">
        <v>3243</v>
      </c>
      <c r="F11487" s="73">
        <v>2.5</v>
      </c>
      <c r="G11487" s="73">
        <v>0</v>
      </c>
      <c r="H11487" s="73">
        <v>0</v>
      </c>
      <c r="I11487" s="73">
        <v>0</v>
      </c>
      <c r="J11487" s="272" t="s">
        <v>4231</v>
      </c>
      <c r="AL11487" s="144">
        <v>2.5</v>
      </c>
      <c r="AM11487" s="144">
        <v>0</v>
      </c>
      <c r="AN11487" s="144">
        <v>0</v>
      </c>
      <c r="AO11487" s="145">
        <v>0</v>
      </c>
    </row>
    <row r="11488" spans="2:41" ht="14.5" hidden="1" x14ac:dyDescent="0.35">
      <c r="B11488" s="45" t="s">
        <v>3314</v>
      </c>
      <c r="C11488" s="54">
        <v>900891</v>
      </c>
      <c r="D11488" s="54">
        <v>900891</v>
      </c>
      <c r="E11488" s="60" t="s">
        <v>3243</v>
      </c>
      <c r="F11488" s="73">
        <v>2.5</v>
      </c>
      <c r="G11488" s="73">
        <v>0</v>
      </c>
      <c r="H11488" s="73">
        <v>0</v>
      </c>
      <c r="I11488" s="73">
        <v>0</v>
      </c>
      <c r="J11488" s="272" t="s">
        <v>4231</v>
      </c>
      <c r="AL11488" s="144">
        <v>2.5</v>
      </c>
      <c r="AM11488" s="144">
        <v>0</v>
      </c>
      <c r="AN11488" s="144">
        <v>0</v>
      </c>
      <c r="AO11488" s="145">
        <v>0</v>
      </c>
    </row>
    <row r="11489" spans="2:41" ht="14.5" hidden="1" x14ac:dyDescent="0.35">
      <c r="B11489" s="45" t="s">
        <v>3314</v>
      </c>
      <c r="C11489" s="54">
        <v>900948</v>
      </c>
      <c r="D11489" s="54">
        <v>900948</v>
      </c>
      <c r="E11489" s="60" t="s">
        <v>3243</v>
      </c>
      <c r="F11489" s="73">
        <v>2.5</v>
      </c>
      <c r="G11489" s="73">
        <v>0</v>
      </c>
      <c r="H11489" s="73">
        <v>0</v>
      </c>
      <c r="I11489" s="73">
        <v>0</v>
      </c>
      <c r="J11489" s="272" t="s">
        <v>4231</v>
      </c>
      <c r="AL11489" s="144">
        <v>2.5</v>
      </c>
      <c r="AM11489" s="144">
        <v>0</v>
      </c>
      <c r="AN11489" s="144">
        <v>0</v>
      </c>
      <c r="AO11489" s="145">
        <v>0</v>
      </c>
    </row>
    <row r="11490" spans="2:41" ht="14.5" hidden="1" x14ac:dyDescent="0.35">
      <c r="B11490" s="45" t="s">
        <v>3314</v>
      </c>
      <c r="C11490" s="54">
        <v>901113</v>
      </c>
      <c r="D11490" s="54">
        <v>901113</v>
      </c>
      <c r="E11490" s="60" t="s">
        <v>3243</v>
      </c>
      <c r="F11490" s="73">
        <v>2.5</v>
      </c>
      <c r="G11490" s="73">
        <v>0</v>
      </c>
      <c r="H11490" s="73">
        <v>0</v>
      </c>
      <c r="I11490" s="73">
        <v>0</v>
      </c>
      <c r="J11490" s="272" t="s">
        <v>4231</v>
      </c>
      <c r="AL11490" s="144">
        <v>2.5</v>
      </c>
      <c r="AM11490" s="144">
        <v>0</v>
      </c>
      <c r="AN11490" s="144">
        <v>0</v>
      </c>
      <c r="AO11490" s="145">
        <v>0</v>
      </c>
    </row>
    <row r="11491" spans="2:41" ht="14.5" hidden="1" x14ac:dyDescent="0.35">
      <c r="B11491" s="45" t="s">
        <v>3314</v>
      </c>
      <c r="C11491" s="54">
        <v>901429</v>
      </c>
      <c r="D11491" s="54">
        <v>901429</v>
      </c>
      <c r="E11491" s="60" t="s">
        <v>3243</v>
      </c>
      <c r="F11491" s="73">
        <v>2.5</v>
      </c>
      <c r="G11491" s="73">
        <v>0</v>
      </c>
      <c r="H11491" s="73">
        <v>0</v>
      </c>
      <c r="I11491" s="73">
        <v>0</v>
      </c>
      <c r="J11491" s="272" t="s">
        <v>4231</v>
      </c>
      <c r="AL11491" s="144">
        <v>2.5</v>
      </c>
      <c r="AM11491" s="144">
        <v>0</v>
      </c>
      <c r="AN11491" s="144">
        <v>0</v>
      </c>
      <c r="AO11491" s="145">
        <v>0</v>
      </c>
    </row>
    <row r="11492" spans="2:41" ht="14.5" hidden="1" x14ac:dyDescent="0.35">
      <c r="B11492" s="45" t="s">
        <v>3314</v>
      </c>
      <c r="C11492" s="54">
        <v>901671</v>
      </c>
      <c r="D11492" s="54">
        <v>901671</v>
      </c>
      <c r="E11492" s="60" t="s">
        <v>3243</v>
      </c>
      <c r="F11492" s="73">
        <v>2.5</v>
      </c>
      <c r="G11492" s="73">
        <v>0</v>
      </c>
      <c r="H11492" s="73">
        <v>0</v>
      </c>
      <c r="I11492" s="73">
        <v>0</v>
      </c>
      <c r="J11492" s="272" t="s">
        <v>4231</v>
      </c>
      <c r="AL11492" s="144">
        <v>2.5</v>
      </c>
      <c r="AM11492" s="144">
        <v>0</v>
      </c>
      <c r="AN11492" s="144">
        <v>0</v>
      </c>
      <c r="AO11492" s="145">
        <v>0</v>
      </c>
    </row>
    <row r="11493" spans="2:41" ht="14.5" hidden="1" x14ac:dyDescent="0.35">
      <c r="B11493" s="45" t="s">
        <v>3314</v>
      </c>
      <c r="C11493" s="54">
        <v>901988</v>
      </c>
      <c r="D11493" s="54">
        <v>901988</v>
      </c>
      <c r="E11493" s="60" t="s">
        <v>3243</v>
      </c>
      <c r="F11493" s="73">
        <v>2.5</v>
      </c>
      <c r="G11493" s="73">
        <v>0</v>
      </c>
      <c r="H11493" s="73">
        <v>0</v>
      </c>
      <c r="I11493" s="73">
        <v>0</v>
      </c>
      <c r="J11493" s="272" t="s">
        <v>4231</v>
      </c>
      <c r="AL11493" s="144">
        <v>2.5</v>
      </c>
      <c r="AM11493" s="144">
        <v>0</v>
      </c>
      <c r="AN11493" s="144">
        <v>0</v>
      </c>
      <c r="AO11493" s="145">
        <v>0</v>
      </c>
    </row>
    <row r="11494" spans="2:41" ht="14.5" hidden="1" x14ac:dyDescent="0.35">
      <c r="B11494" s="45" t="s">
        <v>3314</v>
      </c>
      <c r="C11494" s="54">
        <v>902119</v>
      </c>
      <c r="D11494" s="54">
        <v>902119</v>
      </c>
      <c r="E11494" s="60" t="s">
        <v>3243</v>
      </c>
      <c r="F11494" s="73">
        <v>2.5</v>
      </c>
      <c r="G11494" s="73">
        <v>0</v>
      </c>
      <c r="H11494" s="73">
        <v>0</v>
      </c>
      <c r="I11494" s="73">
        <v>0</v>
      </c>
      <c r="J11494" s="272" t="s">
        <v>4231</v>
      </c>
      <c r="AL11494" s="144">
        <v>2.5</v>
      </c>
      <c r="AM11494" s="144">
        <v>0</v>
      </c>
      <c r="AN11494" s="144">
        <v>0</v>
      </c>
      <c r="AO11494" s="145">
        <v>0</v>
      </c>
    </row>
    <row r="11495" spans="2:41" ht="14.5" hidden="1" x14ac:dyDescent="0.35">
      <c r="B11495" s="45" t="s">
        <v>3314</v>
      </c>
      <c r="C11495" s="54">
        <v>902253</v>
      </c>
      <c r="D11495" s="54">
        <v>902253</v>
      </c>
      <c r="E11495" s="60" t="s">
        <v>3243</v>
      </c>
      <c r="F11495" s="73">
        <v>2.5</v>
      </c>
      <c r="G11495" s="73">
        <v>0</v>
      </c>
      <c r="H11495" s="73">
        <v>0</v>
      </c>
      <c r="I11495" s="73">
        <v>0</v>
      </c>
      <c r="J11495" s="272" t="s">
        <v>4231</v>
      </c>
      <c r="AL11495" s="144">
        <v>2.5</v>
      </c>
      <c r="AM11495" s="144">
        <v>0</v>
      </c>
      <c r="AN11495" s="144">
        <v>0</v>
      </c>
      <c r="AO11495" s="145">
        <v>0</v>
      </c>
    </row>
    <row r="11496" spans="2:41" ht="14.5" hidden="1" x14ac:dyDescent="0.35">
      <c r="B11496" s="45" t="s">
        <v>3314</v>
      </c>
      <c r="C11496" s="54">
        <v>902391</v>
      </c>
      <c r="D11496" s="54">
        <v>902391</v>
      </c>
      <c r="E11496" s="60" t="s">
        <v>3243</v>
      </c>
      <c r="F11496" s="73">
        <v>2.5</v>
      </c>
      <c r="G11496" s="73">
        <v>0</v>
      </c>
      <c r="H11496" s="73">
        <v>0</v>
      </c>
      <c r="I11496" s="73">
        <v>0</v>
      </c>
      <c r="J11496" s="272" t="s">
        <v>4231</v>
      </c>
      <c r="AL11496" s="144">
        <v>2.5</v>
      </c>
      <c r="AM11496" s="144">
        <v>0</v>
      </c>
      <c r="AN11496" s="144">
        <v>0</v>
      </c>
      <c r="AO11496" s="145">
        <v>0</v>
      </c>
    </row>
    <row r="11497" spans="2:41" ht="14.5" hidden="1" x14ac:dyDescent="0.35">
      <c r="B11497" s="45" t="s">
        <v>3314</v>
      </c>
      <c r="C11497" s="54">
        <v>903006</v>
      </c>
      <c r="D11497" s="54">
        <v>903006</v>
      </c>
      <c r="E11497" s="60" t="s">
        <v>3243</v>
      </c>
      <c r="F11497" s="73">
        <v>2.5</v>
      </c>
      <c r="G11497" s="73">
        <v>0</v>
      </c>
      <c r="H11497" s="73">
        <v>0</v>
      </c>
      <c r="I11497" s="73">
        <v>0</v>
      </c>
      <c r="J11497" s="272" t="s">
        <v>4231</v>
      </c>
      <c r="AL11497" s="144">
        <v>2.5</v>
      </c>
      <c r="AM11497" s="144">
        <v>0</v>
      </c>
      <c r="AN11497" s="144">
        <v>0</v>
      </c>
      <c r="AO11497" s="145">
        <v>0</v>
      </c>
    </row>
    <row r="11498" spans="2:41" ht="14.5" hidden="1" x14ac:dyDescent="0.35">
      <c r="B11498" s="45" t="s">
        <v>3314</v>
      </c>
      <c r="C11498" s="54">
        <v>903045</v>
      </c>
      <c r="D11498" s="54">
        <v>903045</v>
      </c>
      <c r="E11498" s="60" t="s">
        <v>3243</v>
      </c>
      <c r="F11498" s="73">
        <v>2.5</v>
      </c>
      <c r="G11498" s="73">
        <v>0</v>
      </c>
      <c r="H11498" s="73">
        <v>0</v>
      </c>
      <c r="I11498" s="73">
        <v>0</v>
      </c>
      <c r="J11498" s="272" t="s">
        <v>4231</v>
      </c>
      <c r="AL11498" s="144">
        <v>2.5</v>
      </c>
      <c r="AM11498" s="144">
        <v>0</v>
      </c>
      <c r="AN11498" s="144">
        <v>0</v>
      </c>
      <c r="AO11498" s="145">
        <v>0</v>
      </c>
    </row>
    <row r="11499" spans="2:41" ht="14.5" hidden="1" x14ac:dyDescent="0.35">
      <c r="B11499" s="45" t="s">
        <v>3314</v>
      </c>
      <c r="C11499" s="54">
        <v>903069</v>
      </c>
      <c r="D11499" s="54">
        <v>903069</v>
      </c>
      <c r="E11499" s="60" t="s">
        <v>3243</v>
      </c>
      <c r="F11499" s="73">
        <v>2.5</v>
      </c>
      <c r="G11499" s="73">
        <v>0</v>
      </c>
      <c r="H11499" s="73">
        <v>0</v>
      </c>
      <c r="I11499" s="73">
        <v>0</v>
      </c>
      <c r="J11499" s="272" t="s">
        <v>4231</v>
      </c>
      <c r="AL11499" s="144">
        <v>2.5</v>
      </c>
      <c r="AM11499" s="144">
        <v>0</v>
      </c>
      <c r="AN11499" s="144">
        <v>0</v>
      </c>
      <c r="AO11499" s="145">
        <v>0</v>
      </c>
    </row>
    <row r="11500" spans="2:41" ht="14.5" hidden="1" x14ac:dyDescent="0.35">
      <c r="B11500" s="45" t="s">
        <v>3314</v>
      </c>
      <c r="C11500" s="54">
        <v>903120</v>
      </c>
      <c r="D11500" s="54">
        <v>903120</v>
      </c>
      <c r="E11500" s="60" t="s">
        <v>3243</v>
      </c>
      <c r="F11500" s="73">
        <v>2.5</v>
      </c>
      <c r="G11500" s="73">
        <v>0</v>
      </c>
      <c r="H11500" s="73">
        <v>0</v>
      </c>
      <c r="I11500" s="73">
        <v>0</v>
      </c>
      <c r="J11500" s="272" t="s">
        <v>4231</v>
      </c>
      <c r="AL11500" s="144">
        <v>2.5</v>
      </c>
      <c r="AM11500" s="144">
        <v>0</v>
      </c>
      <c r="AN11500" s="144">
        <v>0</v>
      </c>
      <c r="AO11500" s="145">
        <v>0</v>
      </c>
    </row>
    <row r="11501" spans="2:41" ht="14.5" hidden="1" x14ac:dyDescent="0.35">
      <c r="B11501" s="45" t="s">
        <v>3314</v>
      </c>
      <c r="C11501" s="54">
        <v>903433</v>
      </c>
      <c r="D11501" s="54">
        <v>903433</v>
      </c>
      <c r="E11501" s="60" t="s">
        <v>3243</v>
      </c>
      <c r="F11501" s="73">
        <v>2.5</v>
      </c>
      <c r="G11501" s="73">
        <v>0</v>
      </c>
      <c r="H11501" s="73">
        <v>0</v>
      </c>
      <c r="I11501" s="73">
        <v>0</v>
      </c>
      <c r="J11501" s="272" t="s">
        <v>4231</v>
      </c>
      <c r="AL11501" s="144">
        <v>2.5</v>
      </c>
      <c r="AM11501" s="144">
        <v>0</v>
      </c>
      <c r="AN11501" s="144">
        <v>0</v>
      </c>
      <c r="AO11501" s="145">
        <v>0</v>
      </c>
    </row>
    <row r="11502" spans="2:41" ht="14.5" hidden="1" x14ac:dyDescent="0.35">
      <c r="B11502" s="45" t="s">
        <v>3314</v>
      </c>
      <c r="C11502" s="54">
        <v>903496</v>
      </c>
      <c r="D11502" s="54">
        <v>903496</v>
      </c>
      <c r="E11502" s="60" t="s">
        <v>3243</v>
      </c>
      <c r="F11502" s="73">
        <v>2.5</v>
      </c>
      <c r="G11502" s="73">
        <v>0</v>
      </c>
      <c r="H11502" s="73">
        <v>0</v>
      </c>
      <c r="I11502" s="73">
        <v>0</v>
      </c>
      <c r="J11502" s="272" t="s">
        <v>4231</v>
      </c>
      <c r="AL11502" s="144">
        <v>2.5</v>
      </c>
      <c r="AM11502" s="144">
        <v>0</v>
      </c>
      <c r="AN11502" s="144">
        <v>0</v>
      </c>
      <c r="AO11502" s="145">
        <v>0</v>
      </c>
    </row>
    <row r="11503" spans="2:41" ht="14.5" hidden="1" x14ac:dyDescent="0.35">
      <c r="B11503" s="45" t="s">
        <v>3314</v>
      </c>
      <c r="C11503" s="54">
        <v>903565</v>
      </c>
      <c r="D11503" s="54">
        <v>903565</v>
      </c>
      <c r="E11503" s="60" t="s">
        <v>3243</v>
      </c>
      <c r="F11503" s="73">
        <v>2.5</v>
      </c>
      <c r="G11503" s="73">
        <v>0</v>
      </c>
      <c r="H11503" s="73">
        <v>0</v>
      </c>
      <c r="I11503" s="73">
        <v>0</v>
      </c>
      <c r="J11503" s="272" t="s">
        <v>4231</v>
      </c>
      <c r="AL11503" s="144">
        <v>2.5</v>
      </c>
      <c r="AM11503" s="144">
        <v>0</v>
      </c>
      <c r="AN11503" s="144">
        <v>0</v>
      </c>
      <c r="AO11503" s="145">
        <v>0</v>
      </c>
    </row>
    <row r="11504" spans="2:41" ht="14.5" hidden="1" x14ac:dyDescent="0.35">
      <c r="B11504" s="45" t="s">
        <v>3314</v>
      </c>
      <c r="C11504" s="54">
        <v>903643</v>
      </c>
      <c r="D11504" s="54">
        <v>903643</v>
      </c>
      <c r="E11504" s="60" t="s">
        <v>3243</v>
      </c>
      <c r="F11504" s="73">
        <v>2.5</v>
      </c>
      <c r="G11504" s="73">
        <v>0</v>
      </c>
      <c r="H11504" s="73">
        <v>0</v>
      </c>
      <c r="I11504" s="73">
        <v>0</v>
      </c>
      <c r="J11504" s="272" t="s">
        <v>4231</v>
      </c>
      <c r="AL11504" s="144">
        <v>2.5</v>
      </c>
      <c r="AM11504" s="144">
        <v>0</v>
      </c>
      <c r="AN11504" s="144">
        <v>0</v>
      </c>
      <c r="AO11504" s="145">
        <v>0</v>
      </c>
    </row>
    <row r="11505" spans="2:41" ht="14.5" hidden="1" x14ac:dyDescent="0.35">
      <c r="B11505" s="45" t="s">
        <v>3314</v>
      </c>
      <c r="C11505" s="54">
        <v>903689</v>
      </c>
      <c r="D11505" s="54">
        <v>903689</v>
      </c>
      <c r="E11505" s="60" t="s">
        <v>3243</v>
      </c>
      <c r="F11505" s="73">
        <v>2.5</v>
      </c>
      <c r="G11505" s="73">
        <v>0</v>
      </c>
      <c r="H11505" s="73">
        <v>0</v>
      </c>
      <c r="I11505" s="73">
        <v>0</v>
      </c>
      <c r="J11505" s="272" t="s">
        <v>4231</v>
      </c>
      <c r="AL11505" s="144">
        <v>2.5</v>
      </c>
      <c r="AM11505" s="144">
        <v>0</v>
      </c>
      <c r="AN11505" s="144">
        <v>0</v>
      </c>
      <c r="AO11505" s="145">
        <v>0</v>
      </c>
    </row>
    <row r="11506" spans="2:41" ht="14.5" hidden="1" x14ac:dyDescent="0.35">
      <c r="B11506" s="45" t="s">
        <v>3314</v>
      </c>
      <c r="C11506" s="54">
        <v>904272</v>
      </c>
      <c r="D11506" s="54">
        <v>904272</v>
      </c>
      <c r="E11506" s="60" t="s">
        <v>3243</v>
      </c>
      <c r="F11506" s="73">
        <v>2.5</v>
      </c>
      <c r="G11506" s="73">
        <v>0</v>
      </c>
      <c r="H11506" s="73">
        <v>0</v>
      </c>
      <c r="I11506" s="73">
        <v>0</v>
      </c>
      <c r="J11506" s="272" t="s">
        <v>4231</v>
      </c>
      <c r="AL11506" s="144">
        <v>2.5</v>
      </c>
      <c r="AM11506" s="144">
        <v>0</v>
      </c>
      <c r="AN11506" s="144">
        <v>0</v>
      </c>
      <c r="AO11506" s="145">
        <v>0</v>
      </c>
    </row>
    <row r="11507" spans="2:41" ht="14.5" hidden="1" x14ac:dyDescent="0.35">
      <c r="B11507" s="45" t="s">
        <v>3314</v>
      </c>
      <c r="C11507" s="54">
        <v>904531</v>
      </c>
      <c r="D11507" s="54">
        <v>904531</v>
      </c>
      <c r="E11507" s="60" t="s">
        <v>3243</v>
      </c>
      <c r="F11507" s="73">
        <v>2.5</v>
      </c>
      <c r="G11507" s="73">
        <v>0</v>
      </c>
      <c r="H11507" s="73">
        <v>0</v>
      </c>
      <c r="I11507" s="73">
        <v>0</v>
      </c>
      <c r="J11507" s="272" t="s">
        <v>4231</v>
      </c>
      <c r="AL11507" s="144">
        <v>2.5</v>
      </c>
      <c r="AM11507" s="144">
        <v>0</v>
      </c>
      <c r="AN11507" s="144">
        <v>0</v>
      </c>
      <c r="AO11507" s="145">
        <v>0</v>
      </c>
    </row>
    <row r="11508" spans="2:41" ht="14.5" hidden="1" x14ac:dyDescent="0.35">
      <c r="B11508" s="45" t="s">
        <v>3314</v>
      </c>
      <c r="C11508" s="54">
        <v>904796</v>
      </c>
      <c r="D11508" s="54">
        <v>904796</v>
      </c>
      <c r="E11508" s="60" t="s">
        <v>3243</v>
      </c>
      <c r="F11508" s="73">
        <v>2.5</v>
      </c>
      <c r="G11508" s="73">
        <v>0</v>
      </c>
      <c r="H11508" s="73">
        <v>0</v>
      </c>
      <c r="I11508" s="73">
        <v>0</v>
      </c>
      <c r="J11508" s="272" t="s">
        <v>4231</v>
      </c>
      <c r="AL11508" s="144">
        <v>2.5</v>
      </c>
      <c r="AM11508" s="144">
        <v>0</v>
      </c>
      <c r="AN11508" s="144">
        <v>0</v>
      </c>
      <c r="AO11508" s="145">
        <v>0</v>
      </c>
    </row>
    <row r="11509" spans="2:41" ht="14.5" hidden="1" x14ac:dyDescent="0.35">
      <c r="B11509" s="45" t="s">
        <v>3314</v>
      </c>
      <c r="C11509" s="54">
        <v>905286</v>
      </c>
      <c r="D11509" s="54">
        <v>905286</v>
      </c>
      <c r="E11509" s="60" t="s">
        <v>3243</v>
      </c>
      <c r="F11509" s="73">
        <v>2.5</v>
      </c>
      <c r="G11509" s="73">
        <v>0</v>
      </c>
      <c r="H11509" s="73">
        <v>0</v>
      </c>
      <c r="I11509" s="73">
        <v>0</v>
      </c>
      <c r="J11509" s="272" t="s">
        <v>4231</v>
      </c>
      <c r="AL11509" s="144">
        <v>2.5</v>
      </c>
      <c r="AM11509" s="144">
        <v>0</v>
      </c>
      <c r="AN11509" s="144">
        <v>0</v>
      </c>
      <c r="AO11509" s="145">
        <v>0</v>
      </c>
    </row>
    <row r="11510" spans="2:41" ht="14.5" hidden="1" x14ac:dyDescent="0.35">
      <c r="B11510" s="45" t="s">
        <v>3314</v>
      </c>
      <c r="C11510" s="54">
        <v>905678</v>
      </c>
      <c r="D11510" s="54">
        <v>905678</v>
      </c>
      <c r="E11510" s="60" t="s">
        <v>3243</v>
      </c>
      <c r="F11510" s="73">
        <v>2.5</v>
      </c>
      <c r="G11510" s="73">
        <v>0</v>
      </c>
      <c r="H11510" s="73">
        <v>0</v>
      </c>
      <c r="I11510" s="73">
        <v>0</v>
      </c>
      <c r="J11510" s="272" t="s">
        <v>4231</v>
      </c>
      <c r="AL11510" s="144">
        <v>2.5</v>
      </c>
      <c r="AM11510" s="144">
        <v>0</v>
      </c>
      <c r="AN11510" s="144">
        <v>0</v>
      </c>
      <c r="AO11510" s="145">
        <v>0</v>
      </c>
    </row>
    <row r="11511" spans="2:41" ht="14.5" hidden="1" x14ac:dyDescent="0.35">
      <c r="B11511" s="45" t="s">
        <v>3314</v>
      </c>
      <c r="C11511" s="54">
        <v>905985</v>
      </c>
      <c r="D11511" s="54">
        <v>905985</v>
      </c>
      <c r="E11511" s="60" t="s">
        <v>3243</v>
      </c>
      <c r="F11511" s="73">
        <v>2.5</v>
      </c>
      <c r="G11511" s="73">
        <v>0</v>
      </c>
      <c r="H11511" s="73">
        <v>0</v>
      </c>
      <c r="I11511" s="73">
        <v>0</v>
      </c>
      <c r="J11511" s="272" t="s">
        <v>4231</v>
      </c>
      <c r="AL11511" s="144">
        <v>2.5</v>
      </c>
      <c r="AM11511" s="144">
        <v>0</v>
      </c>
      <c r="AN11511" s="144">
        <v>0</v>
      </c>
      <c r="AO11511" s="145">
        <v>0</v>
      </c>
    </row>
    <row r="11512" spans="2:41" ht="14.5" hidden="1" x14ac:dyDescent="0.35">
      <c r="B11512" s="45" t="s">
        <v>3314</v>
      </c>
      <c r="C11512" s="54">
        <v>906267</v>
      </c>
      <c r="D11512" s="54">
        <v>906267</v>
      </c>
      <c r="E11512" s="60" t="s">
        <v>3243</v>
      </c>
      <c r="F11512" s="73">
        <v>2.5</v>
      </c>
      <c r="G11512" s="73">
        <v>0</v>
      </c>
      <c r="H11512" s="73">
        <v>0</v>
      </c>
      <c r="I11512" s="73">
        <v>0</v>
      </c>
      <c r="J11512" s="272" t="s">
        <v>4231</v>
      </c>
      <c r="AL11512" s="144">
        <v>2.5</v>
      </c>
      <c r="AM11512" s="144">
        <v>0</v>
      </c>
      <c r="AN11512" s="144">
        <v>0</v>
      </c>
      <c r="AO11512" s="145">
        <v>0</v>
      </c>
    </row>
    <row r="11513" spans="2:41" ht="14.5" hidden="1" x14ac:dyDescent="0.35">
      <c r="B11513" s="45" t="s">
        <v>3314</v>
      </c>
      <c r="C11513" s="54">
        <v>907364</v>
      </c>
      <c r="D11513" s="54">
        <v>907364</v>
      </c>
      <c r="E11513" s="60" t="s">
        <v>3243</v>
      </c>
      <c r="F11513" s="73">
        <v>2.5</v>
      </c>
      <c r="G11513" s="73">
        <v>0</v>
      </c>
      <c r="H11513" s="73">
        <v>0</v>
      </c>
      <c r="I11513" s="73">
        <v>0</v>
      </c>
      <c r="J11513" s="272" t="s">
        <v>4231</v>
      </c>
      <c r="AL11513" s="144">
        <v>2.5</v>
      </c>
      <c r="AM11513" s="144">
        <v>0</v>
      </c>
      <c r="AN11513" s="144">
        <v>0</v>
      </c>
      <c r="AO11513" s="145">
        <v>0</v>
      </c>
    </row>
    <row r="11514" spans="2:41" ht="14.5" hidden="1" x14ac:dyDescent="0.35">
      <c r="B11514" s="45" t="s">
        <v>3314</v>
      </c>
      <c r="C11514" s="54">
        <v>907498</v>
      </c>
      <c r="D11514" s="54">
        <v>907498</v>
      </c>
      <c r="E11514" s="60" t="s">
        <v>3243</v>
      </c>
      <c r="F11514" s="73">
        <v>2.5</v>
      </c>
      <c r="G11514" s="73">
        <v>0</v>
      </c>
      <c r="H11514" s="73">
        <v>0</v>
      </c>
      <c r="I11514" s="73">
        <v>0</v>
      </c>
      <c r="J11514" s="272" t="s">
        <v>4231</v>
      </c>
      <c r="AL11514" s="144">
        <v>2.5</v>
      </c>
      <c r="AM11514" s="144">
        <v>0</v>
      </c>
      <c r="AN11514" s="144">
        <v>0</v>
      </c>
      <c r="AO11514" s="145">
        <v>0</v>
      </c>
    </row>
    <row r="11515" spans="2:41" ht="14.5" hidden="1" x14ac:dyDescent="0.35">
      <c r="B11515" s="45" t="s">
        <v>3314</v>
      </c>
      <c r="C11515" s="54">
        <v>907621</v>
      </c>
      <c r="D11515" s="54">
        <v>907621</v>
      </c>
      <c r="E11515" s="60" t="s">
        <v>3243</v>
      </c>
      <c r="F11515" s="73">
        <v>2.5</v>
      </c>
      <c r="G11515" s="73">
        <v>0</v>
      </c>
      <c r="H11515" s="73">
        <v>0</v>
      </c>
      <c r="I11515" s="73">
        <v>0</v>
      </c>
      <c r="J11515" s="272" t="s">
        <v>4231</v>
      </c>
      <c r="AL11515" s="144">
        <v>2.5</v>
      </c>
      <c r="AM11515" s="144">
        <v>0</v>
      </c>
      <c r="AN11515" s="144">
        <v>0</v>
      </c>
      <c r="AO11515" s="145">
        <v>0</v>
      </c>
    </row>
    <row r="11516" spans="2:41" ht="14.5" hidden="1" x14ac:dyDescent="0.35">
      <c r="B11516" s="45" t="s">
        <v>3314</v>
      </c>
      <c r="C11516" s="54">
        <v>907743</v>
      </c>
      <c r="D11516" s="54">
        <v>907743</v>
      </c>
      <c r="E11516" s="60" t="s">
        <v>3243</v>
      </c>
      <c r="F11516" s="73">
        <v>2.5</v>
      </c>
      <c r="G11516" s="73">
        <v>0</v>
      </c>
      <c r="H11516" s="73">
        <v>0</v>
      </c>
      <c r="I11516" s="73">
        <v>0</v>
      </c>
      <c r="J11516" s="272" t="s">
        <v>4231</v>
      </c>
      <c r="AL11516" s="144">
        <v>2.5</v>
      </c>
      <c r="AM11516" s="144">
        <v>0</v>
      </c>
      <c r="AN11516" s="144">
        <v>0</v>
      </c>
      <c r="AO11516" s="145">
        <v>0</v>
      </c>
    </row>
    <row r="11517" spans="2:41" ht="14.5" hidden="1" x14ac:dyDescent="0.35">
      <c r="B11517" s="45" t="s">
        <v>3314</v>
      </c>
      <c r="C11517" s="54">
        <v>907905</v>
      </c>
      <c r="D11517" s="54">
        <v>907905</v>
      </c>
      <c r="E11517" s="60" t="s">
        <v>3243</v>
      </c>
      <c r="F11517" s="73">
        <v>2.5</v>
      </c>
      <c r="G11517" s="73">
        <v>0</v>
      </c>
      <c r="H11517" s="73">
        <v>0</v>
      </c>
      <c r="I11517" s="73">
        <v>0</v>
      </c>
      <c r="J11517" s="272" t="s">
        <v>4231</v>
      </c>
      <c r="AL11517" s="144">
        <v>2.5</v>
      </c>
      <c r="AM11517" s="144">
        <v>0</v>
      </c>
      <c r="AN11517" s="144">
        <v>0</v>
      </c>
      <c r="AO11517" s="145">
        <v>0</v>
      </c>
    </row>
    <row r="11518" spans="2:41" ht="14.5" hidden="1" x14ac:dyDescent="0.35">
      <c r="B11518" s="45" t="s">
        <v>3314</v>
      </c>
      <c r="C11518" s="54">
        <v>908058</v>
      </c>
      <c r="D11518" s="54">
        <v>908058</v>
      </c>
      <c r="E11518" s="60" t="s">
        <v>3243</v>
      </c>
      <c r="F11518" s="73">
        <v>2.5</v>
      </c>
      <c r="G11518" s="73">
        <v>0</v>
      </c>
      <c r="H11518" s="73">
        <v>0</v>
      </c>
      <c r="I11518" s="73">
        <v>0</v>
      </c>
      <c r="J11518" s="272" t="s">
        <v>4231</v>
      </c>
      <c r="AL11518" s="144">
        <v>2.5</v>
      </c>
      <c r="AM11518" s="144">
        <v>0</v>
      </c>
      <c r="AN11518" s="144">
        <v>0</v>
      </c>
      <c r="AO11518" s="145">
        <v>0</v>
      </c>
    </row>
    <row r="11519" spans="2:41" ht="14.5" hidden="1" x14ac:dyDescent="0.35">
      <c r="B11519" s="45" t="s">
        <v>3314</v>
      </c>
      <c r="C11519" s="54">
        <v>908187</v>
      </c>
      <c r="D11519" s="54">
        <v>908187</v>
      </c>
      <c r="E11519" s="60" t="s">
        <v>3243</v>
      </c>
      <c r="F11519" s="73">
        <v>2.5</v>
      </c>
      <c r="G11519" s="73">
        <v>0</v>
      </c>
      <c r="H11519" s="73">
        <v>0</v>
      </c>
      <c r="I11519" s="73">
        <v>0</v>
      </c>
      <c r="J11519" s="272" t="s">
        <v>4231</v>
      </c>
      <c r="AL11519" s="144">
        <v>2.5</v>
      </c>
      <c r="AM11519" s="144">
        <v>0</v>
      </c>
      <c r="AN11519" s="144">
        <v>0</v>
      </c>
      <c r="AO11519" s="145">
        <v>0</v>
      </c>
    </row>
    <row r="11520" spans="2:41" ht="14.5" hidden="1" x14ac:dyDescent="0.35">
      <c r="B11520" s="45" t="s">
        <v>3314</v>
      </c>
      <c r="C11520" s="54">
        <v>908243</v>
      </c>
      <c r="D11520" s="54">
        <v>908243</v>
      </c>
      <c r="E11520" s="60" t="s">
        <v>3243</v>
      </c>
      <c r="F11520" s="73">
        <v>2.5</v>
      </c>
      <c r="G11520" s="73">
        <v>0</v>
      </c>
      <c r="H11520" s="73">
        <v>0</v>
      </c>
      <c r="I11520" s="73">
        <v>0</v>
      </c>
      <c r="J11520" s="272" t="s">
        <v>4231</v>
      </c>
      <c r="AL11520" s="144">
        <v>2.5</v>
      </c>
      <c r="AM11520" s="144">
        <v>0</v>
      </c>
      <c r="AN11520" s="144">
        <v>0</v>
      </c>
      <c r="AO11520" s="145">
        <v>0</v>
      </c>
    </row>
    <row r="11521" spans="2:41" ht="14.5" hidden="1" x14ac:dyDescent="0.35">
      <c r="B11521" s="45" t="s">
        <v>3314</v>
      </c>
      <c r="C11521" s="54">
        <v>908255</v>
      </c>
      <c r="D11521" s="54">
        <v>908255</v>
      </c>
      <c r="E11521" s="60" t="s">
        <v>3243</v>
      </c>
      <c r="F11521" s="73">
        <v>2.5</v>
      </c>
      <c r="G11521" s="73">
        <v>0</v>
      </c>
      <c r="H11521" s="73">
        <v>0</v>
      </c>
      <c r="I11521" s="73">
        <v>0</v>
      </c>
      <c r="J11521" s="272" t="s">
        <v>4231</v>
      </c>
      <c r="AL11521" s="144">
        <v>2.5</v>
      </c>
      <c r="AM11521" s="144">
        <v>0</v>
      </c>
      <c r="AN11521" s="144">
        <v>0</v>
      </c>
      <c r="AO11521" s="145">
        <v>0</v>
      </c>
    </row>
    <row r="11522" spans="2:41" ht="14.5" hidden="1" x14ac:dyDescent="0.35">
      <c r="B11522" s="45" t="s">
        <v>3314</v>
      </c>
      <c r="C11522" s="54">
        <v>908751</v>
      </c>
      <c r="D11522" s="54">
        <v>908751</v>
      </c>
      <c r="E11522" s="60" t="s">
        <v>3243</v>
      </c>
      <c r="F11522" s="73">
        <v>2.5</v>
      </c>
      <c r="G11522" s="73">
        <v>0</v>
      </c>
      <c r="H11522" s="73">
        <v>0</v>
      </c>
      <c r="I11522" s="73">
        <v>0</v>
      </c>
      <c r="J11522" s="272" t="s">
        <v>4231</v>
      </c>
      <c r="AL11522" s="144">
        <v>2.5</v>
      </c>
      <c r="AM11522" s="144">
        <v>0</v>
      </c>
      <c r="AN11522" s="144">
        <v>0</v>
      </c>
      <c r="AO11522" s="145">
        <v>0</v>
      </c>
    </row>
    <row r="11523" spans="2:41" ht="14.5" hidden="1" x14ac:dyDescent="0.35">
      <c r="B11523" s="45" t="s">
        <v>3314</v>
      </c>
      <c r="C11523" s="54">
        <v>908799</v>
      </c>
      <c r="D11523" s="54">
        <v>908799</v>
      </c>
      <c r="E11523" s="60" t="s">
        <v>3243</v>
      </c>
      <c r="F11523" s="73">
        <v>2.5</v>
      </c>
      <c r="G11523" s="73">
        <v>0</v>
      </c>
      <c r="H11523" s="73">
        <v>0</v>
      </c>
      <c r="I11523" s="73">
        <v>0</v>
      </c>
      <c r="J11523" s="272" t="s">
        <v>4231</v>
      </c>
      <c r="AL11523" s="144">
        <v>2.5</v>
      </c>
      <c r="AM11523" s="144">
        <v>0</v>
      </c>
      <c r="AN11523" s="144">
        <v>0</v>
      </c>
      <c r="AO11523" s="145">
        <v>0</v>
      </c>
    </row>
    <row r="11524" spans="2:41" ht="14.5" hidden="1" x14ac:dyDescent="0.35">
      <c r="B11524" s="45" t="s">
        <v>3314</v>
      </c>
      <c r="C11524" s="54">
        <v>909050</v>
      </c>
      <c r="D11524" s="54">
        <v>909050</v>
      </c>
      <c r="E11524" s="60" t="s">
        <v>3243</v>
      </c>
      <c r="F11524" s="73">
        <v>2.5</v>
      </c>
      <c r="G11524" s="73">
        <v>0</v>
      </c>
      <c r="H11524" s="73">
        <v>0</v>
      </c>
      <c r="I11524" s="73">
        <v>0</v>
      </c>
      <c r="J11524" s="272" t="s">
        <v>4231</v>
      </c>
      <c r="AL11524" s="144">
        <v>2.5</v>
      </c>
      <c r="AM11524" s="144">
        <v>0</v>
      </c>
      <c r="AN11524" s="144">
        <v>0</v>
      </c>
      <c r="AO11524" s="145">
        <v>0</v>
      </c>
    </row>
    <row r="11525" spans="2:41" ht="14.5" hidden="1" x14ac:dyDescent="0.35">
      <c r="B11525" s="45" t="s">
        <v>3314</v>
      </c>
      <c r="C11525" s="54">
        <v>909492</v>
      </c>
      <c r="D11525" s="54">
        <v>909492</v>
      </c>
      <c r="E11525" s="60" t="s">
        <v>3243</v>
      </c>
      <c r="F11525" s="73">
        <v>2.5</v>
      </c>
      <c r="G11525" s="73">
        <v>0</v>
      </c>
      <c r="H11525" s="73">
        <v>0</v>
      </c>
      <c r="I11525" s="73">
        <v>0</v>
      </c>
      <c r="J11525" s="272" t="s">
        <v>4231</v>
      </c>
      <c r="AL11525" s="144">
        <v>2.5</v>
      </c>
      <c r="AM11525" s="144">
        <v>0</v>
      </c>
      <c r="AN11525" s="144">
        <v>0</v>
      </c>
      <c r="AO11525" s="145">
        <v>0</v>
      </c>
    </row>
    <row r="11526" spans="2:41" ht="14.5" hidden="1" x14ac:dyDescent="0.35">
      <c r="B11526" s="45" t="s">
        <v>3314</v>
      </c>
      <c r="C11526" s="54">
        <v>909504</v>
      </c>
      <c r="D11526" s="54">
        <v>909504</v>
      </c>
      <c r="E11526" s="60" t="s">
        <v>3243</v>
      </c>
      <c r="F11526" s="73">
        <v>2.5</v>
      </c>
      <c r="G11526" s="73">
        <v>0</v>
      </c>
      <c r="H11526" s="73">
        <v>0</v>
      </c>
      <c r="I11526" s="73">
        <v>0</v>
      </c>
      <c r="J11526" s="272" t="s">
        <v>4231</v>
      </c>
      <c r="AL11526" s="144">
        <v>2.5</v>
      </c>
      <c r="AM11526" s="144">
        <v>0</v>
      </c>
      <c r="AN11526" s="144">
        <v>0</v>
      </c>
      <c r="AO11526" s="145">
        <v>0</v>
      </c>
    </row>
    <row r="11527" spans="2:41" ht="14.5" hidden="1" x14ac:dyDescent="0.35">
      <c r="B11527" s="45" t="s">
        <v>3314</v>
      </c>
      <c r="C11527" s="54">
        <v>909850</v>
      </c>
      <c r="D11527" s="54">
        <v>909850</v>
      </c>
      <c r="E11527" s="60" t="s">
        <v>3243</v>
      </c>
      <c r="F11527" s="73">
        <v>2.5</v>
      </c>
      <c r="G11527" s="73">
        <v>0</v>
      </c>
      <c r="H11527" s="73">
        <v>0</v>
      </c>
      <c r="I11527" s="73">
        <v>0</v>
      </c>
      <c r="J11527" s="272" t="s">
        <v>4231</v>
      </c>
      <c r="AL11527" s="144">
        <v>2.5</v>
      </c>
      <c r="AM11527" s="144">
        <v>0</v>
      </c>
      <c r="AN11527" s="144">
        <v>0</v>
      </c>
      <c r="AO11527" s="145">
        <v>0</v>
      </c>
    </row>
    <row r="11528" spans="2:41" ht="14.5" hidden="1" x14ac:dyDescent="0.35">
      <c r="B11528" s="45" t="s">
        <v>3314</v>
      </c>
      <c r="C11528" s="54">
        <v>911288</v>
      </c>
      <c r="D11528" s="54">
        <v>911288</v>
      </c>
      <c r="E11528" s="60" t="s">
        <v>3243</v>
      </c>
      <c r="F11528" s="73">
        <v>2.5</v>
      </c>
      <c r="G11528" s="73">
        <v>0</v>
      </c>
      <c r="H11528" s="73">
        <v>0</v>
      </c>
      <c r="I11528" s="73">
        <v>0</v>
      </c>
      <c r="J11528" s="272" t="s">
        <v>4231</v>
      </c>
      <c r="AL11528" s="144">
        <v>2.5</v>
      </c>
      <c r="AM11528" s="144">
        <v>0</v>
      </c>
      <c r="AN11528" s="144">
        <v>0</v>
      </c>
      <c r="AO11528" s="145">
        <v>0</v>
      </c>
    </row>
    <row r="11529" spans="2:41" ht="14.5" hidden="1" x14ac:dyDescent="0.35">
      <c r="B11529" s="45" t="s">
        <v>3314</v>
      </c>
      <c r="C11529" s="54">
        <v>911600</v>
      </c>
      <c r="D11529" s="54">
        <v>911600</v>
      </c>
      <c r="E11529" s="60" t="s">
        <v>3243</v>
      </c>
      <c r="F11529" s="73">
        <v>2.5</v>
      </c>
      <c r="G11529" s="73">
        <v>0</v>
      </c>
      <c r="H11529" s="73">
        <v>0</v>
      </c>
      <c r="I11529" s="73">
        <v>0</v>
      </c>
      <c r="J11529" s="272" t="s">
        <v>4231</v>
      </c>
      <c r="AL11529" s="144">
        <v>2.5</v>
      </c>
      <c r="AM11529" s="144">
        <v>0</v>
      </c>
      <c r="AN11529" s="144">
        <v>0</v>
      </c>
      <c r="AO11529" s="145">
        <v>0</v>
      </c>
    </row>
    <row r="11530" spans="2:41" ht="14.5" hidden="1" x14ac:dyDescent="0.35">
      <c r="B11530" s="45" t="s">
        <v>3314</v>
      </c>
      <c r="C11530" s="54">
        <v>911868</v>
      </c>
      <c r="D11530" s="54">
        <v>911868</v>
      </c>
      <c r="E11530" s="60" t="s">
        <v>3243</v>
      </c>
      <c r="F11530" s="73">
        <v>2.5</v>
      </c>
      <c r="G11530" s="73">
        <v>0</v>
      </c>
      <c r="H11530" s="73">
        <v>0</v>
      </c>
      <c r="I11530" s="73">
        <v>0</v>
      </c>
      <c r="J11530" s="272" t="s">
        <v>4231</v>
      </c>
      <c r="AL11530" s="144">
        <v>2.5</v>
      </c>
      <c r="AM11530" s="144">
        <v>0</v>
      </c>
      <c r="AN11530" s="144">
        <v>0</v>
      </c>
      <c r="AO11530" s="145">
        <v>0</v>
      </c>
    </row>
    <row r="11531" spans="2:41" ht="14.5" hidden="1" x14ac:dyDescent="0.35">
      <c r="B11531" s="45" t="s">
        <v>3314</v>
      </c>
      <c r="C11531" s="54">
        <v>912229</v>
      </c>
      <c r="D11531" s="54">
        <v>912230</v>
      </c>
      <c r="E11531" s="60" t="s">
        <v>3243</v>
      </c>
      <c r="F11531" s="73">
        <v>2.5</v>
      </c>
      <c r="G11531" s="73">
        <v>0</v>
      </c>
      <c r="H11531" s="73">
        <v>0</v>
      </c>
      <c r="I11531" s="73">
        <v>0</v>
      </c>
      <c r="J11531" s="272" t="s">
        <v>4231</v>
      </c>
      <c r="AL11531" s="144">
        <v>2.5</v>
      </c>
      <c r="AM11531" s="144">
        <v>0</v>
      </c>
      <c r="AN11531" s="144">
        <v>0</v>
      </c>
      <c r="AO11531" s="145">
        <v>0</v>
      </c>
    </row>
    <row r="11532" spans="2:41" ht="14.5" hidden="1" x14ac:dyDescent="0.35">
      <c r="B11532" s="45" t="s">
        <v>3314</v>
      </c>
      <c r="C11532" s="54">
        <v>912257</v>
      </c>
      <c r="D11532" s="54">
        <v>912257</v>
      </c>
      <c r="E11532" s="60" t="s">
        <v>3243</v>
      </c>
      <c r="F11532" s="73">
        <v>2.5</v>
      </c>
      <c r="G11532" s="73">
        <v>0</v>
      </c>
      <c r="H11532" s="73">
        <v>0</v>
      </c>
      <c r="I11532" s="73">
        <v>0</v>
      </c>
      <c r="J11532" s="272" t="s">
        <v>4231</v>
      </c>
      <c r="AL11532" s="144">
        <v>2.5</v>
      </c>
      <c r="AM11532" s="144">
        <v>0</v>
      </c>
      <c r="AN11532" s="144">
        <v>0</v>
      </c>
      <c r="AO11532" s="145">
        <v>0</v>
      </c>
    </row>
    <row r="11533" spans="2:41" ht="14.5" hidden="1" x14ac:dyDescent="0.35">
      <c r="B11533" s="45" t="s">
        <v>3314</v>
      </c>
      <c r="C11533" s="54">
        <v>913076</v>
      </c>
      <c r="D11533" s="54">
        <v>913076</v>
      </c>
      <c r="E11533" s="60" t="s">
        <v>3243</v>
      </c>
      <c r="F11533" s="73">
        <v>2.5</v>
      </c>
      <c r="G11533" s="73">
        <v>0</v>
      </c>
      <c r="H11533" s="73">
        <v>0</v>
      </c>
      <c r="I11533" s="73">
        <v>0</v>
      </c>
      <c r="J11533" s="272" t="s">
        <v>4231</v>
      </c>
      <c r="AL11533" s="144">
        <v>2.5</v>
      </c>
      <c r="AM11533" s="144">
        <v>0</v>
      </c>
      <c r="AN11533" s="144">
        <v>0</v>
      </c>
      <c r="AO11533" s="145">
        <v>0</v>
      </c>
    </row>
    <row r="11534" spans="2:41" ht="14.5" hidden="1" x14ac:dyDescent="0.35">
      <c r="B11534" s="45" t="s">
        <v>3314</v>
      </c>
      <c r="C11534" s="54">
        <v>913501</v>
      </c>
      <c r="D11534" s="54">
        <v>913501</v>
      </c>
      <c r="E11534" s="60" t="s">
        <v>3243</v>
      </c>
      <c r="F11534" s="73">
        <v>2.5</v>
      </c>
      <c r="G11534" s="73">
        <v>0</v>
      </c>
      <c r="H11534" s="73">
        <v>0</v>
      </c>
      <c r="I11534" s="73">
        <v>0</v>
      </c>
      <c r="J11534" s="272" t="s">
        <v>4231</v>
      </c>
      <c r="AL11534" s="144">
        <v>2.5</v>
      </c>
      <c r="AM11534" s="144">
        <v>0</v>
      </c>
      <c r="AN11534" s="144">
        <v>0</v>
      </c>
      <c r="AO11534" s="145">
        <v>0</v>
      </c>
    </row>
    <row r="11535" spans="2:41" ht="14.5" hidden="1" x14ac:dyDescent="0.35">
      <c r="B11535" s="45" t="s">
        <v>3314</v>
      </c>
      <c r="C11535" s="54">
        <v>913609</v>
      </c>
      <c r="D11535" s="54">
        <v>913609</v>
      </c>
      <c r="E11535" s="60" t="s">
        <v>3243</v>
      </c>
      <c r="F11535" s="73">
        <v>2.5</v>
      </c>
      <c r="G11535" s="73">
        <v>0</v>
      </c>
      <c r="H11535" s="73">
        <v>0</v>
      </c>
      <c r="I11535" s="73">
        <v>0</v>
      </c>
      <c r="J11535" s="272" t="s">
        <v>4231</v>
      </c>
      <c r="AL11535" s="144">
        <v>2.5</v>
      </c>
      <c r="AM11535" s="144">
        <v>0</v>
      </c>
      <c r="AN11535" s="144">
        <v>0</v>
      </c>
      <c r="AO11535" s="145">
        <v>0</v>
      </c>
    </row>
    <row r="11536" spans="2:41" ht="14.5" hidden="1" x14ac:dyDescent="0.35">
      <c r="B11536" s="45" t="s">
        <v>3314</v>
      </c>
      <c r="C11536" s="54">
        <v>913705</v>
      </c>
      <c r="D11536" s="54">
        <v>913705</v>
      </c>
      <c r="E11536" s="60" t="s">
        <v>3243</v>
      </c>
      <c r="F11536" s="73">
        <v>2.5</v>
      </c>
      <c r="G11536" s="73">
        <v>0</v>
      </c>
      <c r="H11536" s="73">
        <v>0</v>
      </c>
      <c r="I11536" s="73">
        <v>0</v>
      </c>
      <c r="J11536" s="272" t="s">
        <v>4231</v>
      </c>
      <c r="AL11536" s="144">
        <v>2.5</v>
      </c>
      <c r="AM11536" s="144">
        <v>0</v>
      </c>
      <c r="AN11536" s="144">
        <v>0</v>
      </c>
      <c r="AO11536" s="145">
        <v>0</v>
      </c>
    </row>
    <row r="11537" spans="2:41" ht="14.5" hidden="1" x14ac:dyDescent="0.35">
      <c r="B11537" s="45" t="s">
        <v>3314</v>
      </c>
      <c r="C11537" s="54">
        <v>913713</v>
      </c>
      <c r="D11537" s="54">
        <v>913713</v>
      </c>
      <c r="E11537" s="60" t="s">
        <v>3243</v>
      </c>
      <c r="F11537" s="73">
        <v>2.5</v>
      </c>
      <c r="G11537" s="73">
        <v>0</v>
      </c>
      <c r="H11537" s="73">
        <v>0</v>
      </c>
      <c r="I11537" s="73">
        <v>0</v>
      </c>
      <c r="J11537" s="272" t="s">
        <v>4231</v>
      </c>
      <c r="AL11537" s="144">
        <v>2.5</v>
      </c>
      <c r="AM11537" s="144">
        <v>0</v>
      </c>
      <c r="AN11537" s="144">
        <v>0</v>
      </c>
      <c r="AO11537" s="145">
        <v>0</v>
      </c>
    </row>
    <row r="11538" spans="2:41" ht="14.5" hidden="1" x14ac:dyDescent="0.35">
      <c r="B11538" s="45" t="s">
        <v>3314</v>
      </c>
      <c r="C11538" s="54">
        <v>913758</v>
      </c>
      <c r="D11538" s="54">
        <v>913758</v>
      </c>
      <c r="E11538" s="60" t="s">
        <v>3243</v>
      </c>
      <c r="F11538" s="73">
        <v>2.5</v>
      </c>
      <c r="G11538" s="73">
        <v>0</v>
      </c>
      <c r="H11538" s="73">
        <v>0</v>
      </c>
      <c r="I11538" s="73">
        <v>0</v>
      </c>
      <c r="J11538" s="272" t="s">
        <v>4231</v>
      </c>
      <c r="AL11538" s="144">
        <v>2.5</v>
      </c>
      <c r="AM11538" s="144">
        <v>0</v>
      </c>
      <c r="AN11538" s="144">
        <v>0</v>
      </c>
      <c r="AO11538" s="145">
        <v>0</v>
      </c>
    </row>
    <row r="11539" spans="2:41" ht="14.5" hidden="1" x14ac:dyDescent="0.35">
      <c r="B11539" s="45" t="s">
        <v>3314</v>
      </c>
      <c r="C11539" s="54">
        <v>982158</v>
      </c>
      <c r="D11539" s="54">
        <v>982158</v>
      </c>
      <c r="E11539" s="60" t="s">
        <v>3243</v>
      </c>
      <c r="F11539" s="73">
        <v>2.5</v>
      </c>
      <c r="G11539" s="73">
        <v>0</v>
      </c>
      <c r="H11539" s="73">
        <v>0</v>
      </c>
      <c r="I11539" s="73">
        <v>0</v>
      </c>
      <c r="J11539" s="272" t="s">
        <v>4231</v>
      </c>
      <c r="AL11539" s="144">
        <v>2.5</v>
      </c>
      <c r="AM11539" s="144">
        <v>0</v>
      </c>
      <c r="AN11539" s="144">
        <v>0</v>
      </c>
      <c r="AO11539" s="145">
        <v>0</v>
      </c>
    </row>
    <row r="11540" spans="2:41" ht="14.5" hidden="1" x14ac:dyDescent="0.35">
      <c r="B11540" s="45" t="s">
        <v>3314</v>
      </c>
      <c r="C11540" s="54">
        <v>982233</v>
      </c>
      <c r="D11540" s="54">
        <v>982233</v>
      </c>
      <c r="E11540" s="60" t="s">
        <v>3243</v>
      </c>
      <c r="F11540" s="73">
        <v>2.5</v>
      </c>
      <c r="G11540" s="73">
        <v>0</v>
      </c>
      <c r="H11540" s="73">
        <v>0</v>
      </c>
      <c r="I11540" s="73">
        <v>0</v>
      </c>
      <c r="J11540" s="272" t="s">
        <v>4231</v>
      </c>
      <c r="AL11540" s="144">
        <v>2.5</v>
      </c>
      <c r="AM11540" s="144">
        <v>0</v>
      </c>
      <c r="AN11540" s="144">
        <v>0</v>
      </c>
      <c r="AO11540" s="145">
        <v>0</v>
      </c>
    </row>
    <row r="11541" spans="2:41" ht="14.5" hidden="1" x14ac:dyDescent="0.35">
      <c r="B11541" s="45" t="s">
        <v>3314</v>
      </c>
      <c r="C11541" s="54">
        <v>982247</v>
      </c>
      <c r="D11541" s="54">
        <v>982247</v>
      </c>
      <c r="E11541" s="60" t="s">
        <v>3243</v>
      </c>
      <c r="F11541" s="73">
        <v>2.5</v>
      </c>
      <c r="G11541" s="73">
        <v>0</v>
      </c>
      <c r="H11541" s="73">
        <v>0</v>
      </c>
      <c r="I11541" s="73">
        <v>0</v>
      </c>
      <c r="J11541" s="272" t="s">
        <v>4231</v>
      </c>
      <c r="AL11541" s="144">
        <v>2.5</v>
      </c>
      <c r="AM11541" s="144">
        <v>0</v>
      </c>
      <c r="AN11541" s="144">
        <v>0</v>
      </c>
      <c r="AO11541" s="145">
        <v>0</v>
      </c>
    </row>
    <row r="11542" spans="2:41" ht="14.5" hidden="1" x14ac:dyDescent="0.35">
      <c r="B11542" s="45" t="s">
        <v>3314</v>
      </c>
      <c r="C11542" s="54">
        <v>982579</v>
      </c>
      <c r="D11542" s="54">
        <v>982579</v>
      </c>
      <c r="E11542" s="60" t="s">
        <v>3243</v>
      </c>
      <c r="F11542" s="73">
        <v>2.5</v>
      </c>
      <c r="G11542" s="73">
        <v>0</v>
      </c>
      <c r="H11542" s="73">
        <v>0</v>
      </c>
      <c r="I11542" s="73">
        <v>0</v>
      </c>
      <c r="J11542" s="272" t="s">
        <v>4231</v>
      </c>
      <c r="AL11542" s="144">
        <v>2.5</v>
      </c>
      <c r="AM11542" s="144">
        <v>0</v>
      </c>
      <c r="AN11542" s="144">
        <v>0</v>
      </c>
      <c r="AO11542" s="145">
        <v>0</v>
      </c>
    </row>
    <row r="11543" spans="2:41" ht="14.5" hidden="1" x14ac:dyDescent="0.35">
      <c r="B11543" s="45" t="s">
        <v>3314</v>
      </c>
      <c r="C11543" s="54">
        <v>982854</v>
      </c>
      <c r="D11543" s="54">
        <v>982854</v>
      </c>
      <c r="E11543" s="60" t="s">
        <v>3243</v>
      </c>
      <c r="F11543" s="73">
        <v>2.5</v>
      </c>
      <c r="G11543" s="73">
        <v>0</v>
      </c>
      <c r="H11543" s="73">
        <v>0</v>
      </c>
      <c r="I11543" s="73">
        <v>0</v>
      </c>
      <c r="J11543" s="272" t="s">
        <v>4231</v>
      </c>
      <c r="AL11543" s="144">
        <v>2.5</v>
      </c>
      <c r="AM11543" s="144">
        <v>0</v>
      </c>
      <c r="AN11543" s="144">
        <v>0</v>
      </c>
      <c r="AO11543" s="145">
        <v>0</v>
      </c>
    </row>
    <row r="11544" spans="2:41" ht="14.5" hidden="1" x14ac:dyDescent="0.35">
      <c r="B11544" s="45" t="s">
        <v>3314</v>
      </c>
      <c r="C11544" s="54">
        <v>983052</v>
      </c>
      <c r="D11544" s="54">
        <v>983052</v>
      </c>
      <c r="E11544" s="60" t="s">
        <v>3243</v>
      </c>
      <c r="F11544" s="73">
        <v>2.5</v>
      </c>
      <c r="G11544" s="73">
        <v>0</v>
      </c>
      <c r="H11544" s="73">
        <v>0</v>
      </c>
      <c r="I11544" s="73">
        <v>0</v>
      </c>
      <c r="J11544" s="272" t="s">
        <v>4231</v>
      </c>
      <c r="AL11544" s="144">
        <v>2.5</v>
      </c>
      <c r="AM11544" s="144">
        <v>0</v>
      </c>
      <c r="AN11544" s="144">
        <v>0</v>
      </c>
      <c r="AO11544" s="145">
        <v>0</v>
      </c>
    </row>
    <row r="11545" spans="2:41" ht="14.5" hidden="1" x14ac:dyDescent="0.35">
      <c r="B11545" s="45" t="s">
        <v>3314</v>
      </c>
      <c r="C11545" s="54">
        <v>983094</v>
      </c>
      <c r="D11545" s="54">
        <v>983094</v>
      </c>
      <c r="E11545" s="60" t="s">
        <v>3243</v>
      </c>
      <c r="F11545" s="73">
        <v>2.5</v>
      </c>
      <c r="G11545" s="73">
        <v>0</v>
      </c>
      <c r="H11545" s="73">
        <v>0</v>
      </c>
      <c r="I11545" s="73">
        <v>0</v>
      </c>
      <c r="J11545" s="272" t="s">
        <v>4231</v>
      </c>
      <c r="AL11545" s="144">
        <v>2.5</v>
      </c>
      <c r="AM11545" s="144">
        <v>0</v>
      </c>
      <c r="AN11545" s="144">
        <v>0</v>
      </c>
      <c r="AO11545" s="145">
        <v>0</v>
      </c>
    </row>
    <row r="11546" spans="2:41" ht="14.5" hidden="1" x14ac:dyDescent="0.35">
      <c r="B11546" s="45" t="s">
        <v>3314</v>
      </c>
      <c r="C11546" s="54">
        <v>983104</v>
      </c>
      <c r="D11546" s="54">
        <v>983104</v>
      </c>
      <c r="E11546" s="60" t="s">
        <v>3243</v>
      </c>
      <c r="F11546" s="73">
        <v>2.5</v>
      </c>
      <c r="G11546" s="73">
        <v>0</v>
      </c>
      <c r="H11546" s="73">
        <v>0</v>
      </c>
      <c r="I11546" s="73">
        <v>0</v>
      </c>
      <c r="J11546" s="272" t="s">
        <v>4231</v>
      </c>
      <c r="AL11546" s="144">
        <v>2.5</v>
      </c>
      <c r="AM11546" s="144">
        <v>0</v>
      </c>
      <c r="AN11546" s="144">
        <v>0</v>
      </c>
      <c r="AO11546" s="145">
        <v>0</v>
      </c>
    </row>
    <row r="11547" spans="2:41" ht="14.5" hidden="1" x14ac:dyDescent="0.35">
      <c r="B11547" s="45" t="s">
        <v>3314</v>
      </c>
      <c r="C11547" s="54">
        <v>983171</v>
      </c>
      <c r="D11547" s="54">
        <v>983171</v>
      </c>
      <c r="E11547" s="60" t="s">
        <v>3243</v>
      </c>
      <c r="F11547" s="73">
        <v>2.5</v>
      </c>
      <c r="G11547" s="73">
        <v>0</v>
      </c>
      <c r="H11547" s="73">
        <v>0</v>
      </c>
      <c r="I11547" s="73">
        <v>0</v>
      </c>
      <c r="J11547" s="272" t="s">
        <v>4231</v>
      </c>
      <c r="AL11547" s="144">
        <v>2.5</v>
      </c>
      <c r="AM11547" s="144">
        <v>0</v>
      </c>
      <c r="AN11547" s="144">
        <v>0</v>
      </c>
      <c r="AO11547" s="145">
        <v>0</v>
      </c>
    </row>
    <row r="11548" spans="2:41" ht="14.5" hidden="1" x14ac:dyDescent="0.35">
      <c r="B11548" s="45" t="s">
        <v>3314</v>
      </c>
      <c r="C11548" s="54">
        <v>983485</v>
      </c>
      <c r="D11548" s="54">
        <v>983485</v>
      </c>
      <c r="E11548" s="60" t="s">
        <v>3243</v>
      </c>
      <c r="F11548" s="73">
        <v>2.5</v>
      </c>
      <c r="G11548" s="73">
        <v>0</v>
      </c>
      <c r="H11548" s="73">
        <v>0</v>
      </c>
      <c r="I11548" s="73">
        <v>0</v>
      </c>
      <c r="J11548" s="272" t="s">
        <v>4231</v>
      </c>
      <c r="AL11548" s="144">
        <v>2.5</v>
      </c>
      <c r="AM11548" s="144">
        <v>0</v>
      </c>
      <c r="AN11548" s="144">
        <v>0</v>
      </c>
      <c r="AO11548" s="145">
        <v>0</v>
      </c>
    </row>
    <row r="11549" spans="2:41" ht="14.5" hidden="1" x14ac:dyDescent="0.35">
      <c r="B11549" s="45" t="s">
        <v>3314</v>
      </c>
      <c r="C11549" s="54">
        <v>983604</v>
      </c>
      <c r="D11549" s="54">
        <v>983604</v>
      </c>
      <c r="E11549" s="60" t="s">
        <v>3243</v>
      </c>
      <c r="F11549" s="73">
        <v>2.5</v>
      </c>
      <c r="G11549" s="73">
        <v>0</v>
      </c>
      <c r="H11549" s="73">
        <v>0</v>
      </c>
      <c r="I11549" s="73">
        <v>0</v>
      </c>
      <c r="J11549" s="272" t="s">
        <v>4231</v>
      </c>
      <c r="AL11549" s="144">
        <v>2.5</v>
      </c>
      <c r="AM11549" s="144">
        <v>0</v>
      </c>
      <c r="AN11549" s="144">
        <v>0</v>
      </c>
      <c r="AO11549" s="145">
        <v>0</v>
      </c>
    </row>
    <row r="11550" spans="2:41" ht="14.5" hidden="1" x14ac:dyDescent="0.35">
      <c r="B11550" s="45" t="s">
        <v>3314</v>
      </c>
      <c r="C11550" s="54">
        <v>983624</v>
      </c>
      <c r="D11550" s="54">
        <v>983624</v>
      </c>
      <c r="E11550" s="60" t="s">
        <v>3243</v>
      </c>
      <c r="F11550" s="73">
        <v>2.5</v>
      </c>
      <c r="G11550" s="73">
        <v>0</v>
      </c>
      <c r="H11550" s="73">
        <v>0</v>
      </c>
      <c r="I11550" s="73">
        <v>0</v>
      </c>
      <c r="J11550" s="272" t="s">
        <v>4231</v>
      </c>
      <c r="AL11550" s="144">
        <v>2.5</v>
      </c>
      <c r="AM11550" s="144">
        <v>0</v>
      </c>
      <c r="AN11550" s="144">
        <v>0</v>
      </c>
      <c r="AO11550" s="145">
        <v>0</v>
      </c>
    </row>
    <row r="11551" spans="2:41" ht="14.5" hidden="1" x14ac:dyDescent="0.35">
      <c r="B11551" s="45" t="s">
        <v>3314</v>
      </c>
      <c r="C11551" s="54">
        <v>984078</v>
      </c>
      <c r="D11551" s="54">
        <v>984078</v>
      </c>
      <c r="E11551" s="60" t="s">
        <v>3243</v>
      </c>
      <c r="F11551" s="73">
        <v>2.5</v>
      </c>
      <c r="G11551" s="73">
        <v>0</v>
      </c>
      <c r="H11551" s="73">
        <v>0</v>
      </c>
      <c r="I11551" s="73">
        <v>0</v>
      </c>
      <c r="J11551" s="272" t="s">
        <v>4231</v>
      </c>
      <c r="AL11551" s="144">
        <v>2.5</v>
      </c>
      <c r="AM11551" s="144">
        <v>0</v>
      </c>
      <c r="AN11551" s="144">
        <v>0</v>
      </c>
      <c r="AO11551" s="145">
        <v>0</v>
      </c>
    </row>
    <row r="11552" spans="2:41" ht="14.5" hidden="1" x14ac:dyDescent="0.35">
      <c r="B11552" s="45" t="s">
        <v>3314</v>
      </c>
      <c r="C11552" s="54">
        <v>984205</v>
      </c>
      <c r="D11552" s="54">
        <v>984205</v>
      </c>
      <c r="E11552" s="60" t="s">
        <v>3243</v>
      </c>
      <c r="F11552" s="73">
        <v>2.5</v>
      </c>
      <c r="G11552" s="73">
        <v>0</v>
      </c>
      <c r="H11552" s="73">
        <v>0</v>
      </c>
      <c r="I11552" s="73">
        <v>0</v>
      </c>
      <c r="J11552" s="272" t="s">
        <v>4231</v>
      </c>
      <c r="AL11552" s="144">
        <v>2.5</v>
      </c>
      <c r="AM11552" s="144">
        <v>0</v>
      </c>
      <c r="AN11552" s="144">
        <v>0</v>
      </c>
      <c r="AO11552" s="145">
        <v>0</v>
      </c>
    </row>
    <row r="11553" spans="2:41" ht="14.5" hidden="1" x14ac:dyDescent="0.35">
      <c r="B11553" s="45" t="s">
        <v>3314</v>
      </c>
      <c r="C11553" s="54">
        <v>984243</v>
      </c>
      <c r="D11553" s="54">
        <v>984243</v>
      </c>
      <c r="E11553" s="60" t="s">
        <v>3243</v>
      </c>
      <c r="F11553" s="73">
        <v>2.5</v>
      </c>
      <c r="G11553" s="73">
        <v>0</v>
      </c>
      <c r="H11553" s="73">
        <v>0</v>
      </c>
      <c r="I11553" s="73">
        <v>0</v>
      </c>
      <c r="J11553" s="272" t="s">
        <v>4231</v>
      </c>
      <c r="AL11553" s="144">
        <v>2.5</v>
      </c>
      <c r="AM11553" s="144">
        <v>0</v>
      </c>
      <c r="AN11553" s="144">
        <v>0</v>
      </c>
      <c r="AO11553" s="145">
        <v>0</v>
      </c>
    </row>
    <row r="11554" spans="2:41" ht="14.5" hidden="1" x14ac:dyDescent="0.35">
      <c r="B11554" s="45" t="s">
        <v>3314</v>
      </c>
      <c r="C11554" s="54">
        <v>984553</v>
      </c>
      <c r="D11554" s="54">
        <v>984553</v>
      </c>
      <c r="E11554" s="60" t="s">
        <v>3243</v>
      </c>
      <c r="F11554" s="73">
        <v>2.5</v>
      </c>
      <c r="G11554" s="73">
        <v>0</v>
      </c>
      <c r="H11554" s="73">
        <v>0</v>
      </c>
      <c r="I11554" s="73">
        <v>0</v>
      </c>
      <c r="J11554" s="272" t="s">
        <v>4231</v>
      </c>
      <c r="AL11554" s="144">
        <v>2.5</v>
      </c>
      <c r="AM11554" s="144">
        <v>0</v>
      </c>
      <c r="AN11554" s="144">
        <v>0</v>
      </c>
      <c r="AO11554" s="145">
        <v>0</v>
      </c>
    </row>
    <row r="11555" spans="2:41" ht="14.5" hidden="1" x14ac:dyDescent="0.35">
      <c r="B11555" s="45" t="s">
        <v>3314</v>
      </c>
      <c r="C11555" s="54">
        <v>984649</v>
      </c>
      <c r="D11555" s="54">
        <v>984649</v>
      </c>
      <c r="E11555" s="60" t="s">
        <v>3243</v>
      </c>
      <c r="F11555" s="73">
        <v>2.5</v>
      </c>
      <c r="G11555" s="73">
        <v>0</v>
      </c>
      <c r="H11555" s="73">
        <v>0</v>
      </c>
      <c r="I11555" s="73">
        <v>0</v>
      </c>
      <c r="J11555" s="272" t="s">
        <v>4231</v>
      </c>
      <c r="AL11555" s="144">
        <v>2.5</v>
      </c>
      <c r="AM11555" s="144">
        <v>0</v>
      </c>
      <c r="AN11555" s="144">
        <v>0</v>
      </c>
      <c r="AO11555" s="145">
        <v>0</v>
      </c>
    </row>
    <row r="11556" spans="2:41" ht="14.5" hidden="1" x14ac:dyDescent="0.35">
      <c r="B11556" s="45" t="s">
        <v>3314</v>
      </c>
      <c r="C11556" s="54">
        <v>984684</v>
      </c>
      <c r="D11556" s="54">
        <v>984684</v>
      </c>
      <c r="E11556" s="60" t="s">
        <v>3243</v>
      </c>
      <c r="F11556" s="73">
        <v>2.5</v>
      </c>
      <c r="G11556" s="73">
        <v>0</v>
      </c>
      <c r="H11556" s="73">
        <v>0</v>
      </c>
      <c r="I11556" s="73">
        <v>0</v>
      </c>
      <c r="J11556" s="272" t="s">
        <v>4231</v>
      </c>
      <c r="AL11556" s="144">
        <v>2.5</v>
      </c>
      <c r="AM11556" s="144">
        <v>0</v>
      </c>
      <c r="AN11556" s="144">
        <v>0</v>
      </c>
      <c r="AO11556" s="145">
        <v>0</v>
      </c>
    </row>
    <row r="11557" spans="2:41" ht="14.5" hidden="1" x14ac:dyDescent="0.35">
      <c r="B11557" s="45" t="s">
        <v>3314</v>
      </c>
      <c r="C11557" s="54">
        <v>984726</v>
      </c>
      <c r="D11557" s="54">
        <v>984726</v>
      </c>
      <c r="E11557" s="60" t="s">
        <v>3243</v>
      </c>
      <c r="F11557" s="73">
        <v>2.5</v>
      </c>
      <c r="G11557" s="73">
        <v>0</v>
      </c>
      <c r="H11557" s="73">
        <v>0</v>
      </c>
      <c r="I11557" s="73">
        <v>0</v>
      </c>
      <c r="J11557" s="272" t="s">
        <v>4231</v>
      </c>
      <c r="AL11557" s="144">
        <v>2.5</v>
      </c>
      <c r="AM11557" s="144">
        <v>0</v>
      </c>
      <c r="AN11557" s="144">
        <v>0</v>
      </c>
      <c r="AO11557" s="145">
        <v>0</v>
      </c>
    </row>
    <row r="11558" spans="2:41" ht="14.5" hidden="1" x14ac:dyDescent="0.35">
      <c r="B11558" s="45" t="s">
        <v>3314</v>
      </c>
      <c r="C11558" s="54">
        <v>989089</v>
      </c>
      <c r="D11558" s="54">
        <v>989089</v>
      </c>
      <c r="E11558" s="60" t="s">
        <v>3243</v>
      </c>
      <c r="F11558" s="73">
        <v>2.5</v>
      </c>
      <c r="G11558" s="73">
        <v>0</v>
      </c>
      <c r="H11558" s="73">
        <v>0</v>
      </c>
      <c r="I11558" s="73">
        <v>0</v>
      </c>
      <c r="J11558" s="272" t="s">
        <v>4231</v>
      </c>
      <c r="AL11558" s="144">
        <v>2.5</v>
      </c>
      <c r="AM11558" s="144">
        <v>0</v>
      </c>
      <c r="AN11558" s="144">
        <v>0</v>
      </c>
      <c r="AO11558" s="145">
        <v>0</v>
      </c>
    </row>
    <row r="11559" spans="2:41" ht="14.5" hidden="1" x14ac:dyDescent="0.35">
      <c r="B11559" s="45" t="s">
        <v>3314</v>
      </c>
      <c r="C11559" s="54">
        <v>118044</v>
      </c>
      <c r="D11559" s="54">
        <v>118044</v>
      </c>
      <c r="E11559" s="60" t="s">
        <v>3243</v>
      </c>
      <c r="F11559" s="73">
        <v>2.5</v>
      </c>
      <c r="G11559" s="73">
        <v>0</v>
      </c>
      <c r="H11559" s="73">
        <v>0</v>
      </c>
      <c r="I11559" s="73">
        <v>0</v>
      </c>
      <c r="J11559" s="272" t="s">
        <v>4231</v>
      </c>
      <c r="AL11559" s="144">
        <v>2.5</v>
      </c>
      <c r="AM11559" s="144">
        <v>0</v>
      </c>
      <c r="AN11559" s="144">
        <v>0</v>
      </c>
      <c r="AO11559" s="145">
        <v>0</v>
      </c>
    </row>
    <row r="11560" spans="2:41" ht="14.5" hidden="1" x14ac:dyDescent="0.35">
      <c r="B11560" s="45" t="s">
        <v>3314</v>
      </c>
      <c r="C11560" s="54">
        <v>118129</v>
      </c>
      <c r="D11560" s="54">
        <v>118129</v>
      </c>
      <c r="E11560" s="60" t="s">
        <v>3258</v>
      </c>
      <c r="F11560" s="73">
        <v>1.6667000000000001</v>
      </c>
      <c r="G11560" s="73">
        <v>1.6667000000000001</v>
      </c>
      <c r="H11560" s="73">
        <v>1.6667000000000001</v>
      </c>
      <c r="I11560" s="73">
        <v>1.6667000000000001</v>
      </c>
      <c r="J11560" s="272" t="s">
        <v>4232</v>
      </c>
      <c r="AL11560" s="144">
        <v>1.6667000000000001</v>
      </c>
      <c r="AM11560" s="144">
        <v>1.6667000000000001</v>
      </c>
      <c r="AN11560" s="144">
        <v>1.6667000000000001</v>
      </c>
      <c r="AO11560" s="144">
        <v>1.6667000000000001</v>
      </c>
    </row>
    <row r="11561" spans="2:41" ht="14.5" hidden="1" x14ac:dyDescent="0.35">
      <c r="B11561" s="45" t="s">
        <v>3314</v>
      </c>
      <c r="C11561" s="54">
        <v>118146</v>
      </c>
      <c r="D11561" s="54">
        <v>118146</v>
      </c>
      <c r="E11561" s="60" t="s">
        <v>3243</v>
      </c>
      <c r="F11561" s="73">
        <v>2.5</v>
      </c>
      <c r="G11561" s="73">
        <v>0</v>
      </c>
      <c r="H11561" s="73">
        <v>0</v>
      </c>
      <c r="I11561" s="73">
        <v>0</v>
      </c>
      <c r="J11561" s="272" t="s">
        <v>4231</v>
      </c>
      <c r="AL11561" s="144">
        <v>2.5</v>
      </c>
      <c r="AM11561" s="144">
        <v>0</v>
      </c>
      <c r="AN11561" s="144">
        <v>0</v>
      </c>
      <c r="AO11561" s="145">
        <v>0</v>
      </c>
    </row>
    <row r="11562" spans="2:41" ht="14.5" hidden="1" x14ac:dyDescent="0.35">
      <c r="B11562" s="45" t="s">
        <v>3314</v>
      </c>
      <c r="C11562" s="54">
        <v>118148</v>
      </c>
      <c r="D11562" s="54">
        <v>118149</v>
      </c>
      <c r="E11562" s="60" t="s">
        <v>3243</v>
      </c>
      <c r="F11562" s="73">
        <v>2.5</v>
      </c>
      <c r="G11562" s="73">
        <v>0</v>
      </c>
      <c r="H11562" s="73">
        <v>0</v>
      </c>
      <c r="I11562" s="73">
        <v>0</v>
      </c>
      <c r="J11562" s="272" t="s">
        <v>4231</v>
      </c>
      <c r="AL11562" s="144">
        <v>2.5</v>
      </c>
      <c r="AM11562" s="144">
        <v>0</v>
      </c>
      <c r="AN11562" s="144">
        <v>0</v>
      </c>
      <c r="AO11562" s="145">
        <v>0</v>
      </c>
    </row>
    <row r="11563" spans="2:41" ht="14.5" hidden="1" x14ac:dyDescent="0.35">
      <c r="B11563" s="45" t="s">
        <v>3314</v>
      </c>
      <c r="C11563" s="54">
        <v>118156</v>
      </c>
      <c r="D11563" s="54">
        <v>118156</v>
      </c>
      <c r="E11563" s="60" t="s">
        <v>3243</v>
      </c>
      <c r="F11563" s="73">
        <v>2.5</v>
      </c>
      <c r="G11563" s="73">
        <v>0</v>
      </c>
      <c r="H11563" s="73">
        <v>0</v>
      </c>
      <c r="I11563" s="73">
        <v>0</v>
      </c>
      <c r="J11563" s="272" t="s">
        <v>4231</v>
      </c>
      <c r="AL11563" s="144">
        <v>2.5</v>
      </c>
      <c r="AM11563" s="144">
        <v>0</v>
      </c>
      <c r="AN11563" s="144">
        <v>0</v>
      </c>
      <c r="AO11563" s="145">
        <v>0</v>
      </c>
    </row>
    <row r="11564" spans="2:41" ht="14.5" hidden="1" x14ac:dyDescent="0.35">
      <c r="B11564" s="45" t="s">
        <v>3314</v>
      </c>
      <c r="C11564" s="54">
        <v>118169</v>
      </c>
      <c r="D11564" s="54">
        <v>118169</v>
      </c>
      <c r="E11564" s="60" t="s">
        <v>3243</v>
      </c>
      <c r="F11564" s="73">
        <v>2.5</v>
      </c>
      <c r="G11564" s="73">
        <v>0</v>
      </c>
      <c r="H11564" s="73">
        <v>0</v>
      </c>
      <c r="I11564" s="73">
        <v>0</v>
      </c>
      <c r="J11564" s="272" t="s">
        <v>4231</v>
      </c>
      <c r="AL11564" s="144">
        <v>2.5</v>
      </c>
      <c r="AM11564" s="144">
        <v>0</v>
      </c>
      <c r="AN11564" s="144">
        <v>0</v>
      </c>
      <c r="AO11564" s="145">
        <v>0</v>
      </c>
    </row>
    <row r="11565" spans="2:41" ht="14.5" hidden="1" x14ac:dyDescent="0.35">
      <c r="B11565" s="45" t="s">
        <v>3314</v>
      </c>
      <c r="C11565" s="54">
        <v>118214</v>
      </c>
      <c r="D11565" s="54">
        <v>118214</v>
      </c>
      <c r="E11565" s="60" t="s">
        <v>3243</v>
      </c>
      <c r="F11565" s="73">
        <v>2.5</v>
      </c>
      <c r="G11565" s="73">
        <v>0</v>
      </c>
      <c r="H11565" s="73">
        <v>0</v>
      </c>
      <c r="I11565" s="73">
        <v>0</v>
      </c>
      <c r="J11565" s="272" t="s">
        <v>4231</v>
      </c>
      <c r="AL11565" s="144">
        <v>2.5</v>
      </c>
      <c r="AM11565" s="144">
        <v>0</v>
      </c>
      <c r="AN11565" s="144">
        <v>0</v>
      </c>
      <c r="AO11565" s="145">
        <v>0</v>
      </c>
    </row>
    <row r="11566" spans="2:41" ht="14.5" hidden="1" x14ac:dyDescent="0.35">
      <c r="B11566" s="45" t="s">
        <v>3314</v>
      </c>
      <c r="C11566" s="54">
        <v>118257</v>
      </c>
      <c r="D11566" s="54">
        <v>118257</v>
      </c>
      <c r="E11566" s="60" t="s">
        <v>3258</v>
      </c>
      <c r="F11566" s="73">
        <v>1.6667000000000001</v>
      </c>
      <c r="G11566" s="73">
        <v>1.6667000000000001</v>
      </c>
      <c r="H11566" s="73">
        <v>1.6667000000000001</v>
      </c>
      <c r="I11566" s="73">
        <v>1.6667000000000001</v>
      </c>
      <c r="J11566" s="272" t="s">
        <v>4232</v>
      </c>
      <c r="AL11566" s="144">
        <v>1.6667000000000001</v>
      </c>
      <c r="AM11566" s="144">
        <v>1.6667000000000001</v>
      </c>
      <c r="AN11566" s="144">
        <v>1.6667000000000001</v>
      </c>
      <c r="AO11566" s="144">
        <v>1.6667000000000001</v>
      </c>
    </row>
    <row r="11567" spans="2:41" ht="14.5" hidden="1" x14ac:dyDescent="0.35">
      <c r="B11567" s="45" t="s">
        <v>3314</v>
      </c>
      <c r="C11567" s="54">
        <v>118260</v>
      </c>
      <c r="D11567" s="54">
        <v>118260</v>
      </c>
      <c r="E11567" s="60" t="s">
        <v>3243</v>
      </c>
      <c r="F11567" s="73">
        <v>2.5</v>
      </c>
      <c r="G11567" s="73">
        <v>0</v>
      </c>
      <c r="H11567" s="73">
        <v>0</v>
      </c>
      <c r="I11567" s="73">
        <v>0</v>
      </c>
      <c r="J11567" s="272" t="s">
        <v>4231</v>
      </c>
      <c r="AL11567" s="144">
        <v>2.5</v>
      </c>
      <c r="AM11567" s="144">
        <v>0</v>
      </c>
      <c r="AN11567" s="144">
        <v>0</v>
      </c>
      <c r="AO11567" s="145">
        <v>0</v>
      </c>
    </row>
    <row r="11568" spans="2:41" ht="14.5" hidden="1" x14ac:dyDescent="0.35">
      <c r="B11568" s="45" t="s">
        <v>3314</v>
      </c>
      <c r="C11568" s="54">
        <v>118303</v>
      </c>
      <c r="D11568" s="54">
        <v>118303</v>
      </c>
      <c r="E11568" s="60" t="s">
        <v>3243</v>
      </c>
      <c r="F11568" s="73">
        <v>2.5</v>
      </c>
      <c r="G11568" s="73">
        <v>0</v>
      </c>
      <c r="H11568" s="73">
        <v>0</v>
      </c>
      <c r="I11568" s="73">
        <v>0</v>
      </c>
      <c r="J11568" s="272" t="s">
        <v>4231</v>
      </c>
      <c r="AL11568" s="144">
        <v>2.5</v>
      </c>
      <c r="AM11568" s="144">
        <v>0</v>
      </c>
      <c r="AN11568" s="144">
        <v>0</v>
      </c>
      <c r="AO11568" s="145">
        <v>0</v>
      </c>
    </row>
    <row r="11569" spans="2:41" ht="14.5" hidden="1" x14ac:dyDescent="0.35">
      <c r="B11569" s="45" t="s">
        <v>3314</v>
      </c>
      <c r="C11569" s="54">
        <v>118361</v>
      </c>
      <c r="D11569" s="54">
        <v>118361</v>
      </c>
      <c r="E11569" s="60" t="s">
        <v>3243</v>
      </c>
      <c r="F11569" s="73">
        <v>2.5</v>
      </c>
      <c r="G11569" s="73">
        <v>0</v>
      </c>
      <c r="H11569" s="73">
        <v>0</v>
      </c>
      <c r="I11569" s="73">
        <v>0</v>
      </c>
      <c r="J11569" s="272" t="s">
        <v>4231</v>
      </c>
      <c r="AL11569" s="144">
        <v>2.5</v>
      </c>
      <c r="AM11569" s="144">
        <v>0</v>
      </c>
      <c r="AN11569" s="144">
        <v>0</v>
      </c>
      <c r="AO11569" s="145">
        <v>0</v>
      </c>
    </row>
    <row r="11570" spans="2:41" ht="14.5" hidden="1" x14ac:dyDescent="0.35">
      <c r="B11570" s="45" t="s">
        <v>3314</v>
      </c>
      <c r="C11570" s="54">
        <v>118414</v>
      </c>
      <c r="D11570" s="54">
        <v>118414</v>
      </c>
      <c r="E11570" s="60" t="s">
        <v>3243</v>
      </c>
      <c r="F11570" s="73">
        <v>2.5</v>
      </c>
      <c r="G11570" s="73">
        <v>0</v>
      </c>
      <c r="H11570" s="73">
        <v>0</v>
      </c>
      <c r="I11570" s="73">
        <v>0</v>
      </c>
      <c r="J11570" s="272" t="s">
        <v>4231</v>
      </c>
      <c r="AL11570" s="144">
        <v>2.5</v>
      </c>
      <c r="AM11570" s="144">
        <v>0</v>
      </c>
      <c r="AN11570" s="144">
        <v>0</v>
      </c>
      <c r="AO11570" s="145">
        <v>0</v>
      </c>
    </row>
    <row r="11571" spans="2:41" ht="14.5" hidden="1" x14ac:dyDescent="0.35">
      <c r="B11571" s="45" t="s">
        <v>3314</v>
      </c>
      <c r="C11571" s="54">
        <v>118456</v>
      </c>
      <c r="D11571" s="54">
        <v>118456</v>
      </c>
      <c r="E11571" s="60" t="s">
        <v>3243</v>
      </c>
      <c r="F11571" s="73">
        <v>2.5</v>
      </c>
      <c r="G11571" s="73">
        <v>0</v>
      </c>
      <c r="H11571" s="73">
        <v>0</v>
      </c>
      <c r="I11571" s="73">
        <v>0</v>
      </c>
      <c r="J11571" s="272" t="s">
        <v>4231</v>
      </c>
      <c r="AL11571" s="144">
        <v>2.5</v>
      </c>
      <c r="AM11571" s="144">
        <v>0</v>
      </c>
      <c r="AN11571" s="144">
        <v>0</v>
      </c>
      <c r="AO11571" s="145">
        <v>0</v>
      </c>
    </row>
    <row r="11572" spans="2:41" ht="14.5" hidden="1" x14ac:dyDescent="0.35">
      <c r="B11572" s="45" t="s">
        <v>3314</v>
      </c>
      <c r="C11572" s="54">
        <v>118509</v>
      </c>
      <c r="D11572" s="54">
        <v>118509</v>
      </c>
      <c r="E11572" s="60" t="s">
        <v>3258</v>
      </c>
      <c r="F11572" s="73">
        <v>1.6667000000000001</v>
      </c>
      <c r="G11572" s="73">
        <v>1.6667000000000001</v>
      </c>
      <c r="H11572" s="73">
        <v>1.6667000000000001</v>
      </c>
      <c r="I11572" s="73">
        <v>1.6667000000000001</v>
      </c>
      <c r="J11572" s="272" t="s">
        <v>4232</v>
      </c>
      <c r="AL11572" s="144">
        <v>1.6667000000000001</v>
      </c>
      <c r="AM11572" s="144">
        <v>1.6667000000000001</v>
      </c>
      <c r="AN11572" s="144">
        <v>1.6667000000000001</v>
      </c>
      <c r="AO11572" s="144">
        <v>1.6667000000000001</v>
      </c>
    </row>
    <row r="11573" spans="2:41" ht="14.5" hidden="1" x14ac:dyDescent="0.35">
      <c r="B11573" s="45" t="s">
        <v>3314</v>
      </c>
      <c r="C11573" s="54">
        <v>118544</v>
      </c>
      <c r="D11573" s="54">
        <v>118544</v>
      </c>
      <c r="E11573" s="60" t="s">
        <v>3243</v>
      </c>
      <c r="F11573" s="73">
        <v>2.5</v>
      </c>
      <c r="G11573" s="73">
        <v>0</v>
      </c>
      <c r="H11573" s="73">
        <v>0</v>
      </c>
      <c r="I11573" s="73">
        <v>0</v>
      </c>
      <c r="J11573" s="272" t="s">
        <v>4231</v>
      </c>
      <c r="AL11573" s="144">
        <v>2.5</v>
      </c>
      <c r="AM11573" s="144">
        <v>0</v>
      </c>
      <c r="AN11573" s="144">
        <v>0</v>
      </c>
      <c r="AO11573" s="145">
        <v>0</v>
      </c>
    </row>
    <row r="11574" spans="2:41" ht="14.5" hidden="1" x14ac:dyDescent="0.35">
      <c r="B11574" s="45" t="s">
        <v>3314</v>
      </c>
      <c r="C11574" s="54">
        <v>118558</v>
      </c>
      <c r="D11574" s="54">
        <v>118558</v>
      </c>
      <c r="E11574" s="60" t="s">
        <v>3243</v>
      </c>
      <c r="F11574" s="73">
        <v>2.5</v>
      </c>
      <c r="G11574" s="73">
        <v>0</v>
      </c>
      <c r="H11574" s="73">
        <v>0</v>
      </c>
      <c r="I11574" s="73">
        <v>0</v>
      </c>
      <c r="J11574" s="272" t="s">
        <v>4231</v>
      </c>
      <c r="AL11574" s="144">
        <v>2.5</v>
      </c>
      <c r="AM11574" s="144">
        <v>0</v>
      </c>
      <c r="AN11574" s="144">
        <v>0</v>
      </c>
      <c r="AO11574" s="145">
        <v>0</v>
      </c>
    </row>
    <row r="11575" spans="2:41" ht="14.5" hidden="1" x14ac:dyDescent="0.35">
      <c r="B11575" s="45" t="s">
        <v>3314</v>
      </c>
      <c r="C11575" s="54">
        <v>118595</v>
      </c>
      <c r="D11575" s="54">
        <v>118595</v>
      </c>
      <c r="E11575" s="60" t="s">
        <v>3243</v>
      </c>
      <c r="F11575" s="73">
        <v>2.5</v>
      </c>
      <c r="G11575" s="73">
        <v>0</v>
      </c>
      <c r="H11575" s="73">
        <v>0</v>
      </c>
      <c r="I11575" s="73">
        <v>0</v>
      </c>
      <c r="J11575" s="272" t="s">
        <v>4231</v>
      </c>
      <c r="AL11575" s="144">
        <v>2.5</v>
      </c>
      <c r="AM11575" s="144">
        <v>0</v>
      </c>
      <c r="AN11575" s="144">
        <v>0</v>
      </c>
      <c r="AO11575" s="145">
        <v>0</v>
      </c>
    </row>
    <row r="11576" spans="2:41" ht="14.5" hidden="1" x14ac:dyDescent="0.35">
      <c r="B11576" s="45" t="s">
        <v>3314</v>
      </c>
      <c r="C11576" s="54">
        <v>118606</v>
      </c>
      <c r="D11576" s="54">
        <v>118606</v>
      </c>
      <c r="E11576" s="60" t="s">
        <v>3243</v>
      </c>
      <c r="F11576" s="73">
        <v>2.5</v>
      </c>
      <c r="G11576" s="73">
        <v>0</v>
      </c>
      <c r="H11576" s="73">
        <v>0</v>
      </c>
      <c r="I11576" s="73">
        <v>0</v>
      </c>
      <c r="J11576" s="272" t="s">
        <v>4231</v>
      </c>
      <c r="AL11576" s="144">
        <v>2.5</v>
      </c>
      <c r="AM11576" s="144">
        <v>0</v>
      </c>
      <c r="AN11576" s="144">
        <v>0</v>
      </c>
      <c r="AO11576" s="145">
        <v>0</v>
      </c>
    </row>
    <row r="11577" spans="2:41" ht="14.5" hidden="1" x14ac:dyDescent="0.35">
      <c r="B11577" s="45" t="s">
        <v>3314</v>
      </c>
      <c r="C11577" s="54">
        <v>118616</v>
      </c>
      <c r="D11577" s="54">
        <v>118616</v>
      </c>
      <c r="E11577" s="60" t="s">
        <v>3243</v>
      </c>
      <c r="F11577" s="73">
        <v>2.5</v>
      </c>
      <c r="G11577" s="73">
        <v>0</v>
      </c>
      <c r="H11577" s="73">
        <v>0</v>
      </c>
      <c r="I11577" s="73">
        <v>0</v>
      </c>
      <c r="J11577" s="272" t="s">
        <v>4231</v>
      </c>
      <c r="AL11577" s="144">
        <v>2.5</v>
      </c>
      <c r="AM11577" s="144">
        <v>0</v>
      </c>
      <c r="AN11577" s="144">
        <v>0</v>
      </c>
      <c r="AO11577" s="145">
        <v>0</v>
      </c>
    </row>
    <row r="11578" spans="2:41" ht="14.5" hidden="1" x14ac:dyDescent="0.35">
      <c r="B11578" s="45" t="s">
        <v>3314</v>
      </c>
      <c r="C11578" s="54">
        <v>118666</v>
      </c>
      <c r="D11578" s="54">
        <v>118666</v>
      </c>
      <c r="E11578" s="60" t="s">
        <v>3243</v>
      </c>
      <c r="F11578" s="73">
        <v>2.5</v>
      </c>
      <c r="G11578" s="73">
        <v>0</v>
      </c>
      <c r="H11578" s="73">
        <v>0</v>
      </c>
      <c r="I11578" s="73">
        <v>0</v>
      </c>
      <c r="J11578" s="272" t="s">
        <v>4231</v>
      </c>
      <c r="AL11578" s="144">
        <v>2.5</v>
      </c>
      <c r="AM11578" s="144">
        <v>0</v>
      </c>
      <c r="AN11578" s="144">
        <v>0</v>
      </c>
      <c r="AO11578" s="145">
        <v>0</v>
      </c>
    </row>
    <row r="11579" spans="2:41" ht="14.5" hidden="1" x14ac:dyDescent="0.35">
      <c r="B11579" s="45" t="s">
        <v>3314</v>
      </c>
      <c r="C11579" s="54">
        <v>118815</v>
      </c>
      <c r="D11579" s="54">
        <v>118815</v>
      </c>
      <c r="E11579" s="60" t="s">
        <v>3243</v>
      </c>
      <c r="F11579" s="73">
        <v>2.5</v>
      </c>
      <c r="G11579" s="73">
        <v>0</v>
      </c>
      <c r="H11579" s="73">
        <v>0</v>
      </c>
      <c r="I11579" s="73">
        <v>0</v>
      </c>
      <c r="J11579" s="272" t="s">
        <v>4231</v>
      </c>
      <c r="AL11579" s="144">
        <v>2.5</v>
      </c>
      <c r="AM11579" s="144">
        <v>0</v>
      </c>
      <c r="AN11579" s="144">
        <v>0</v>
      </c>
      <c r="AO11579" s="145">
        <v>0</v>
      </c>
    </row>
    <row r="11580" spans="2:41" ht="14.5" hidden="1" x14ac:dyDescent="0.35">
      <c r="B11580" s="45" t="s">
        <v>3314</v>
      </c>
      <c r="C11580" s="54">
        <v>118833</v>
      </c>
      <c r="D11580" s="54">
        <v>118833</v>
      </c>
      <c r="E11580" s="60" t="s">
        <v>3243</v>
      </c>
      <c r="F11580" s="73">
        <v>2.5</v>
      </c>
      <c r="G11580" s="73">
        <v>0</v>
      </c>
      <c r="H11580" s="73">
        <v>0</v>
      </c>
      <c r="I11580" s="73">
        <v>0</v>
      </c>
      <c r="J11580" s="272" t="s">
        <v>4231</v>
      </c>
      <c r="AL11580" s="144">
        <v>2.5</v>
      </c>
      <c r="AM11580" s="144">
        <v>0</v>
      </c>
      <c r="AN11580" s="144">
        <v>0</v>
      </c>
      <c r="AO11580" s="145">
        <v>0</v>
      </c>
    </row>
    <row r="11581" spans="2:41" ht="14.5" hidden="1" x14ac:dyDescent="0.35">
      <c r="B11581" s="45" t="s">
        <v>3314</v>
      </c>
      <c r="C11581" s="54">
        <v>118845</v>
      </c>
      <c r="D11581" s="54">
        <v>118845</v>
      </c>
      <c r="E11581" s="60" t="s">
        <v>3243</v>
      </c>
      <c r="F11581" s="73">
        <v>2.5</v>
      </c>
      <c r="G11581" s="73">
        <v>0</v>
      </c>
      <c r="H11581" s="73">
        <v>0</v>
      </c>
      <c r="I11581" s="73">
        <v>0</v>
      </c>
      <c r="J11581" s="272" t="s">
        <v>4231</v>
      </c>
      <c r="AL11581" s="144">
        <v>2.5</v>
      </c>
      <c r="AM11581" s="144">
        <v>0</v>
      </c>
      <c r="AN11581" s="144">
        <v>0</v>
      </c>
      <c r="AO11581" s="145">
        <v>0</v>
      </c>
    </row>
    <row r="11582" spans="2:41" ht="14.5" hidden="1" x14ac:dyDescent="0.35">
      <c r="B11582" s="45" t="s">
        <v>3314</v>
      </c>
      <c r="C11582" s="54">
        <v>118868</v>
      </c>
      <c r="D11582" s="54">
        <v>118868</v>
      </c>
      <c r="E11582" s="60" t="s">
        <v>3243</v>
      </c>
      <c r="F11582" s="73">
        <v>2.5</v>
      </c>
      <c r="G11582" s="73">
        <v>0</v>
      </c>
      <c r="H11582" s="73">
        <v>0</v>
      </c>
      <c r="I11582" s="73">
        <v>0</v>
      </c>
      <c r="J11582" s="272" t="s">
        <v>4231</v>
      </c>
      <c r="AL11582" s="144">
        <v>2.5</v>
      </c>
      <c r="AM11582" s="144">
        <v>0</v>
      </c>
      <c r="AN11582" s="144">
        <v>0</v>
      </c>
      <c r="AO11582" s="145">
        <v>0</v>
      </c>
    </row>
    <row r="11583" spans="2:41" ht="14.5" hidden="1" x14ac:dyDescent="0.35">
      <c r="B11583" s="45" t="s">
        <v>3314</v>
      </c>
      <c r="C11583" s="54">
        <v>118884</v>
      </c>
      <c r="D11583" s="54">
        <v>118885</v>
      </c>
      <c r="E11583" s="60" t="s">
        <v>3243</v>
      </c>
      <c r="F11583" s="73">
        <v>2.5</v>
      </c>
      <c r="G11583" s="73">
        <v>0</v>
      </c>
      <c r="H11583" s="73">
        <v>0</v>
      </c>
      <c r="I11583" s="73">
        <v>0</v>
      </c>
      <c r="J11583" s="272" t="s">
        <v>4231</v>
      </c>
      <c r="AL11583" s="144">
        <v>2.5</v>
      </c>
      <c r="AM11583" s="144">
        <v>0</v>
      </c>
      <c r="AN11583" s="144">
        <v>0</v>
      </c>
      <c r="AO11583" s="145">
        <v>0</v>
      </c>
    </row>
    <row r="11584" spans="2:41" ht="14.5" hidden="1" x14ac:dyDescent="0.35">
      <c r="B11584" s="45" t="s">
        <v>3314</v>
      </c>
      <c r="C11584" s="54">
        <v>118970</v>
      </c>
      <c r="D11584" s="54">
        <v>118970</v>
      </c>
      <c r="E11584" s="60" t="s">
        <v>3243</v>
      </c>
      <c r="F11584" s="73">
        <v>2.5</v>
      </c>
      <c r="G11584" s="73">
        <v>0</v>
      </c>
      <c r="H11584" s="73">
        <v>0</v>
      </c>
      <c r="I11584" s="73">
        <v>0</v>
      </c>
      <c r="J11584" s="272" t="s">
        <v>4231</v>
      </c>
      <c r="AL11584" s="144">
        <v>2.5</v>
      </c>
      <c r="AM11584" s="144">
        <v>0</v>
      </c>
      <c r="AN11584" s="144">
        <v>0</v>
      </c>
      <c r="AO11584" s="145">
        <v>0</v>
      </c>
    </row>
    <row r="11585" spans="2:41" ht="14.5" hidden="1" x14ac:dyDescent="0.35">
      <c r="B11585" s="45" t="s">
        <v>3314</v>
      </c>
      <c r="C11585" s="54">
        <v>118976</v>
      </c>
      <c r="D11585" s="54">
        <v>118978</v>
      </c>
      <c r="E11585" s="60" t="s">
        <v>3243</v>
      </c>
      <c r="F11585" s="73">
        <v>2.5</v>
      </c>
      <c r="G11585" s="73">
        <v>0</v>
      </c>
      <c r="H11585" s="73">
        <v>0</v>
      </c>
      <c r="I11585" s="73">
        <v>0</v>
      </c>
      <c r="J11585" s="272" t="s">
        <v>4231</v>
      </c>
      <c r="AL11585" s="144">
        <v>2.5</v>
      </c>
      <c r="AM11585" s="144">
        <v>0</v>
      </c>
      <c r="AN11585" s="144">
        <v>0</v>
      </c>
      <c r="AO11585" s="145">
        <v>0</v>
      </c>
    </row>
    <row r="11586" spans="2:41" ht="14.5" hidden="1" x14ac:dyDescent="0.35">
      <c r="B11586" s="45" t="s">
        <v>3314</v>
      </c>
      <c r="C11586" s="54">
        <v>118986</v>
      </c>
      <c r="D11586" s="54">
        <v>118986</v>
      </c>
      <c r="E11586" s="60" t="s">
        <v>3243</v>
      </c>
      <c r="F11586" s="73">
        <v>2.5</v>
      </c>
      <c r="G11586" s="73">
        <v>0</v>
      </c>
      <c r="H11586" s="73">
        <v>0</v>
      </c>
      <c r="I11586" s="73">
        <v>0</v>
      </c>
      <c r="J11586" s="272" t="s">
        <v>4231</v>
      </c>
      <c r="AL11586" s="144">
        <v>2.5</v>
      </c>
      <c r="AM11586" s="144">
        <v>0</v>
      </c>
      <c r="AN11586" s="144">
        <v>0</v>
      </c>
      <c r="AO11586" s="145">
        <v>0</v>
      </c>
    </row>
    <row r="11587" spans="2:41" ht="14.5" hidden="1" x14ac:dyDescent="0.35">
      <c r="B11587" s="45" t="s">
        <v>3314</v>
      </c>
      <c r="C11587" s="54">
        <v>900289</v>
      </c>
      <c r="D11587" s="54">
        <v>900289</v>
      </c>
      <c r="E11587" s="60" t="s">
        <v>3244</v>
      </c>
      <c r="F11587" s="73">
        <v>3.3333333333333335</v>
      </c>
      <c r="G11587" s="73">
        <v>0</v>
      </c>
      <c r="H11587" s="73">
        <v>0</v>
      </c>
      <c r="I11587" s="73">
        <v>0</v>
      </c>
      <c r="J11587" s="272" t="s">
        <v>4231</v>
      </c>
      <c r="AL11587" s="144">
        <v>3.3333333333333335</v>
      </c>
      <c r="AM11587" s="144">
        <v>0</v>
      </c>
      <c r="AN11587" s="144">
        <v>0</v>
      </c>
      <c r="AO11587" s="145">
        <v>0</v>
      </c>
    </row>
    <row r="11588" spans="2:41" ht="14.5" hidden="1" x14ac:dyDescent="0.35">
      <c r="B11588" s="45" t="s">
        <v>3314</v>
      </c>
      <c r="C11588" s="54">
        <v>900425</v>
      </c>
      <c r="D11588" s="54">
        <v>900425</v>
      </c>
      <c r="E11588" s="60" t="s">
        <v>3244</v>
      </c>
      <c r="F11588" s="73">
        <v>3.3333333333333335</v>
      </c>
      <c r="G11588" s="73">
        <v>0</v>
      </c>
      <c r="H11588" s="73">
        <v>0</v>
      </c>
      <c r="I11588" s="73">
        <v>0</v>
      </c>
      <c r="J11588" s="272" t="s">
        <v>4231</v>
      </c>
      <c r="AL11588" s="144">
        <v>3.3333333333333335</v>
      </c>
      <c r="AM11588" s="144">
        <v>0</v>
      </c>
      <c r="AN11588" s="144">
        <v>0</v>
      </c>
      <c r="AO11588" s="145">
        <v>0</v>
      </c>
    </row>
    <row r="11589" spans="2:41" ht="14.5" hidden="1" x14ac:dyDescent="0.35">
      <c r="B11589" s="45" t="s">
        <v>3314</v>
      </c>
      <c r="C11589" s="54">
        <v>900546</v>
      </c>
      <c r="D11589" s="54">
        <v>900546</v>
      </c>
      <c r="E11589" s="60" t="s">
        <v>3244</v>
      </c>
      <c r="F11589" s="73">
        <v>3.3333333333333335</v>
      </c>
      <c r="G11589" s="73">
        <v>0</v>
      </c>
      <c r="H11589" s="73">
        <v>0</v>
      </c>
      <c r="I11589" s="73">
        <v>0</v>
      </c>
      <c r="J11589" s="272" t="s">
        <v>4231</v>
      </c>
      <c r="AL11589" s="144">
        <v>3.3333333333333335</v>
      </c>
      <c r="AM11589" s="144">
        <v>0</v>
      </c>
      <c r="AN11589" s="144">
        <v>0</v>
      </c>
      <c r="AO11589" s="145">
        <v>0</v>
      </c>
    </row>
    <row r="11590" spans="2:41" ht="14.5" hidden="1" x14ac:dyDescent="0.35">
      <c r="B11590" s="45" t="s">
        <v>3314</v>
      </c>
      <c r="C11590" s="54">
        <v>900734</v>
      </c>
      <c r="D11590" s="54">
        <v>900734</v>
      </c>
      <c r="E11590" s="60" t="s">
        <v>3244</v>
      </c>
      <c r="F11590" s="73">
        <v>3.3333333333333335</v>
      </c>
      <c r="G11590" s="73">
        <v>0</v>
      </c>
      <c r="H11590" s="73">
        <v>0</v>
      </c>
      <c r="I11590" s="73">
        <v>0</v>
      </c>
      <c r="J11590" s="272" t="s">
        <v>4231</v>
      </c>
      <c r="AL11590" s="144">
        <v>3.3333333333333335</v>
      </c>
      <c r="AM11590" s="144">
        <v>0</v>
      </c>
      <c r="AN11590" s="144">
        <v>0</v>
      </c>
      <c r="AO11590" s="145">
        <v>0</v>
      </c>
    </row>
    <row r="11591" spans="2:41" ht="14.5" hidden="1" x14ac:dyDescent="0.35">
      <c r="B11591" s="45" t="s">
        <v>3314</v>
      </c>
      <c r="C11591" s="54">
        <v>900793</v>
      </c>
      <c r="D11591" s="54">
        <v>900793</v>
      </c>
      <c r="E11591" s="60" t="s">
        <v>3244</v>
      </c>
      <c r="F11591" s="73">
        <v>3.3333333333333335</v>
      </c>
      <c r="G11591" s="73">
        <v>0</v>
      </c>
      <c r="H11591" s="73">
        <v>0</v>
      </c>
      <c r="I11591" s="73">
        <v>0</v>
      </c>
      <c r="J11591" s="272" t="s">
        <v>4231</v>
      </c>
      <c r="AL11591" s="144">
        <v>3.3333333333333335</v>
      </c>
      <c r="AM11591" s="144">
        <v>0</v>
      </c>
      <c r="AN11591" s="144">
        <v>0</v>
      </c>
      <c r="AO11591" s="145">
        <v>0</v>
      </c>
    </row>
    <row r="11592" spans="2:41" ht="14.5" hidden="1" x14ac:dyDescent="0.35">
      <c r="B11592" s="45" t="s">
        <v>3314</v>
      </c>
      <c r="C11592" s="54">
        <v>900810</v>
      </c>
      <c r="D11592" s="54">
        <v>900810</v>
      </c>
      <c r="E11592" s="60" t="s">
        <v>3244</v>
      </c>
      <c r="F11592" s="73">
        <v>3.3333333333333335</v>
      </c>
      <c r="G11592" s="73">
        <v>0</v>
      </c>
      <c r="H11592" s="73">
        <v>0</v>
      </c>
      <c r="I11592" s="73">
        <v>0</v>
      </c>
      <c r="J11592" s="272" t="s">
        <v>4231</v>
      </c>
      <c r="AL11592" s="144">
        <v>3.3333333333333335</v>
      </c>
      <c r="AM11592" s="144">
        <v>0</v>
      </c>
      <c r="AN11592" s="144">
        <v>0</v>
      </c>
      <c r="AO11592" s="145">
        <v>0</v>
      </c>
    </row>
    <row r="11593" spans="2:41" ht="14.5" hidden="1" x14ac:dyDescent="0.35">
      <c r="B11593" s="45" t="s">
        <v>3314</v>
      </c>
      <c r="C11593" s="54">
        <v>900898</v>
      </c>
      <c r="D11593" s="54">
        <v>900898</v>
      </c>
      <c r="E11593" s="60" t="s">
        <v>3244</v>
      </c>
      <c r="F11593" s="73">
        <v>3.3333333333333335</v>
      </c>
      <c r="G11593" s="73">
        <v>0</v>
      </c>
      <c r="H11593" s="73">
        <v>0</v>
      </c>
      <c r="I11593" s="73">
        <v>0</v>
      </c>
      <c r="J11593" s="272" t="s">
        <v>4231</v>
      </c>
      <c r="AL11593" s="144">
        <v>3.3333333333333335</v>
      </c>
      <c r="AM11593" s="144">
        <v>0</v>
      </c>
      <c r="AN11593" s="144">
        <v>0</v>
      </c>
      <c r="AO11593" s="145">
        <v>0</v>
      </c>
    </row>
    <row r="11594" spans="2:41" ht="14.5" hidden="1" x14ac:dyDescent="0.35">
      <c r="B11594" s="45" t="s">
        <v>3314</v>
      </c>
      <c r="C11594" s="54">
        <v>901118</v>
      </c>
      <c r="D11594" s="54">
        <v>901118</v>
      </c>
      <c r="E11594" s="60" t="s">
        <v>3244</v>
      </c>
      <c r="F11594" s="73">
        <v>3.3333333333333335</v>
      </c>
      <c r="G11594" s="73">
        <v>0</v>
      </c>
      <c r="H11594" s="73">
        <v>0</v>
      </c>
      <c r="I11594" s="73">
        <v>0</v>
      </c>
      <c r="J11594" s="272" t="s">
        <v>4231</v>
      </c>
      <c r="AL11594" s="144">
        <v>3.3333333333333335</v>
      </c>
      <c r="AM11594" s="144">
        <v>0</v>
      </c>
      <c r="AN11594" s="144">
        <v>0</v>
      </c>
      <c r="AO11594" s="145">
        <v>0</v>
      </c>
    </row>
    <row r="11595" spans="2:41" ht="14.5" hidden="1" x14ac:dyDescent="0.35">
      <c r="B11595" s="45" t="s">
        <v>3314</v>
      </c>
      <c r="C11595" s="54">
        <v>901127</v>
      </c>
      <c r="D11595" s="54">
        <v>901127</v>
      </c>
      <c r="E11595" s="60" t="s">
        <v>3244</v>
      </c>
      <c r="F11595" s="73">
        <v>3.3333333333333335</v>
      </c>
      <c r="G11595" s="73">
        <v>0</v>
      </c>
      <c r="H11595" s="73">
        <v>0</v>
      </c>
      <c r="I11595" s="73">
        <v>0</v>
      </c>
      <c r="J11595" s="272" t="s">
        <v>4231</v>
      </c>
      <c r="AL11595" s="144">
        <v>3.3333333333333335</v>
      </c>
      <c r="AM11595" s="144">
        <v>0</v>
      </c>
      <c r="AN11595" s="144">
        <v>0</v>
      </c>
      <c r="AO11595" s="145">
        <v>0</v>
      </c>
    </row>
    <row r="11596" spans="2:41" ht="14.5" hidden="1" x14ac:dyDescent="0.35">
      <c r="B11596" s="45" t="s">
        <v>3314</v>
      </c>
      <c r="C11596" s="54">
        <v>901653</v>
      </c>
      <c r="D11596" s="54">
        <v>901653</v>
      </c>
      <c r="E11596" s="60" t="s">
        <v>3244</v>
      </c>
      <c r="F11596" s="73">
        <v>3.3333333333333335</v>
      </c>
      <c r="G11596" s="73">
        <v>0</v>
      </c>
      <c r="H11596" s="73">
        <v>0</v>
      </c>
      <c r="I11596" s="73">
        <v>0</v>
      </c>
      <c r="J11596" s="272" t="s">
        <v>4231</v>
      </c>
      <c r="AL11596" s="144">
        <v>3.3333333333333335</v>
      </c>
      <c r="AM11596" s="144">
        <v>0</v>
      </c>
      <c r="AN11596" s="144">
        <v>0</v>
      </c>
      <c r="AO11596" s="145">
        <v>0</v>
      </c>
    </row>
    <row r="11597" spans="2:41" ht="14.5" hidden="1" x14ac:dyDescent="0.35">
      <c r="B11597" s="45" t="s">
        <v>3314</v>
      </c>
      <c r="C11597" s="54">
        <v>902124</v>
      </c>
      <c r="D11597" s="54">
        <v>902124</v>
      </c>
      <c r="E11597" s="60" t="s">
        <v>3244</v>
      </c>
      <c r="F11597" s="73">
        <v>3.3333333333333335</v>
      </c>
      <c r="G11597" s="73">
        <v>0</v>
      </c>
      <c r="H11597" s="73">
        <v>0</v>
      </c>
      <c r="I11597" s="73">
        <v>0</v>
      </c>
      <c r="J11597" s="272" t="s">
        <v>4231</v>
      </c>
      <c r="AL11597" s="144">
        <v>3.3333333333333335</v>
      </c>
      <c r="AM11597" s="144">
        <v>0</v>
      </c>
      <c r="AN11597" s="144">
        <v>0</v>
      </c>
      <c r="AO11597" s="145">
        <v>0</v>
      </c>
    </row>
    <row r="11598" spans="2:41" ht="14.5" hidden="1" x14ac:dyDescent="0.35">
      <c r="B11598" s="45" t="s">
        <v>3314</v>
      </c>
      <c r="C11598" s="54">
        <v>902257</v>
      </c>
      <c r="D11598" s="54">
        <v>902257</v>
      </c>
      <c r="E11598" s="60" t="s">
        <v>3244</v>
      </c>
      <c r="F11598" s="73">
        <v>3.3333333333333335</v>
      </c>
      <c r="G11598" s="73">
        <v>0</v>
      </c>
      <c r="H11598" s="73">
        <v>0</v>
      </c>
      <c r="I11598" s="73">
        <v>0</v>
      </c>
      <c r="J11598" s="272" t="s">
        <v>4231</v>
      </c>
      <c r="AL11598" s="144">
        <v>3.3333333333333335</v>
      </c>
      <c r="AM11598" s="144">
        <v>0</v>
      </c>
      <c r="AN11598" s="144">
        <v>0</v>
      </c>
      <c r="AO11598" s="145">
        <v>0</v>
      </c>
    </row>
    <row r="11599" spans="2:41" ht="14.5" hidden="1" x14ac:dyDescent="0.35">
      <c r="B11599" s="45" t="s">
        <v>3314</v>
      </c>
      <c r="C11599" s="54">
        <v>902392</v>
      </c>
      <c r="D11599" s="54">
        <v>902392</v>
      </c>
      <c r="E11599" s="60" t="s">
        <v>3244</v>
      </c>
      <c r="F11599" s="73">
        <v>3.3333333333333335</v>
      </c>
      <c r="G11599" s="73">
        <v>0</v>
      </c>
      <c r="H11599" s="73">
        <v>0</v>
      </c>
      <c r="I11599" s="73">
        <v>0</v>
      </c>
      <c r="J11599" s="272" t="s">
        <v>4231</v>
      </c>
      <c r="AL11599" s="144">
        <v>3.3333333333333335</v>
      </c>
      <c r="AM11599" s="144">
        <v>0</v>
      </c>
      <c r="AN11599" s="144">
        <v>0</v>
      </c>
      <c r="AO11599" s="145">
        <v>0</v>
      </c>
    </row>
    <row r="11600" spans="2:41" ht="14.5" hidden="1" x14ac:dyDescent="0.35">
      <c r="B11600" s="45" t="s">
        <v>3314</v>
      </c>
      <c r="C11600" s="54">
        <v>903003</v>
      </c>
      <c r="D11600" s="54">
        <v>903003</v>
      </c>
      <c r="E11600" s="60" t="s">
        <v>3244</v>
      </c>
      <c r="F11600" s="73">
        <v>3.3333333333333335</v>
      </c>
      <c r="G11600" s="73">
        <v>0</v>
      </c>
      <c r="H11600" s="73">
        <v>0</v>
      </c>
      <c r="I11600" s="73">
        <v>0</v>
      </c>
      <c r="J11600" s="272" t="s">
        <v>4231</v>
      </c>
      <c r="AL11600" s="144">
        <v>3.3333333333333335</v>
      </c>
      <c r="AM11600" s="144">
        <v>0</v>
      </c>
      <c r="AN11600" s="144">
        <v>0</v>
      </c>
      <c r="AO11600" s="145">
        <v>0</v>
      </c>
    </row>
    <row r="11601" spans="2:41" ht="14.5" hidden="1" x14ac:dyDescent="0.35">
      <c r="B11601" s="45" t="s">
        <v>3314</v>
      </c>
      <c r="C11601" s="54">
        <v>903061</v>
      </c>
      <c r="D11601" s="54">
        <v>903061</v>
      </c>
      <c r="E11601" s="60" t="s">
        <v>3244</v>
      </c>
      <c r="F11601" s="73">
        <v>3.3333333333333335</v>
      </c>
      <c r="G11601" s="73">
        <v>0</v>
      </c>
      <c r="H11601" s="73">
        <v>0</v>
      </c>
      <c r="I11601" s="73">
        <v>0</v>
      </c>
      <c r="J11601" s="272" t="s">
        <v>4231</v>
      </c>
      <c r="AL11601" s="144">
        <v>3.3333333333333335</v>
      </c>
      <c r="AM11601" s="144">
        <v>0</v>
      </c>
      <c r="AN11601" s="144">
        <v>0</v>
      </c>
      <c r="AO11601" s="145">
        <v>0</v>
      </c>
    </row>
    <row r="11602" spans="2:41" ht="14.5" hidden="1" x14ac:dyDescent="0.35">
      <c r="B11602" s="45" t="s">
        <v>3314</v>
      </c>
      <c r="C11602" s="54">
        <v>903070</v>
      </c>
      <c r="D11602" s="54">
        <v>903070</v>
      </c>
      <c r="E11602" s="60" t="s">
        <v>3244</v>
      </c>
      <c r="F11602" s="73">
        <v>3.3333333333333335</v>
      </c>
      <c r="G11602" s="73">
        <v>0</v>
      </c>
      <c r="H11602" s="73">
        <v>0</v>
      </c>
      <c r="I11602" s="73">
        <v>0</v>
      </c>
      <c r="J11602" s="272" t="s">
        <v>4231</v>
      </c>
      <c r="AL11602" s="144">
        <v>3.3333333333333335</v>
      </c>
      <c r="AM11602" s="144">
        <v>0</v>
      </c>
      <c r="AN11602" s="144">
        <v>0</v>
      </c>
      <c r="AO11602" s="145">
        <v>0</v>
      </c>
    </row>
    <row r="11603" spans="2:41" ht="14.5" hidden="1" x14ac:dyDescent="0.35">
      <c r="B11603" s="45" t="s">
        <v>3314</v>
      </c>
      <c r="C11603" s="54">
        <v>903119</v>
      </c>
      <c r="D11603" s="54">
        <v>903119</v>
      </c>
      <c r="E11603" s="60" t="s">
        <v>3244</v>
      </c>
      <c r="F11603" s="73">
        <v>3.3333333333333335</v>
      </c>
      <c r="G11603" s="73">
        <v>0</v>
      </c>
      <c r="H11603" s="73">
        <v>0</v>
      </c>
      <c r="I11603" s="73">
        <v>0</v>
      </c>
      <c r="J11603" s="272" t="s">
        <v>4231</v>
      </c>
      <c r="AL11603" s="144">
        <v>3.3333333333333335</v>
      </c>
      <c r="AM11603" s="144">
        <v>0</v>
      </c>
      <c r="AN11603" s="144">
        <v>0</v>
      </c>
      <c r="AO11603" s="145">
        <v>0</v>
      </c>
    </row>
    <row r="11604" spans="2:41" ht="14.5" hidden="1" x14ac:dyDescent="0.35">
      <c r="B11604" s="45" t="s">
        <v>3314</v>
      </c>
      <c r="C11604" s="54">
        <v>903259</v>
      </c>
      <c r="D11604" s="54">
        <v>903259</v>
      </c>
      <c r="E11604" s="60" t="s">
        <v>3244</v>
      </c>
      <c r="F11604" s="73">
        <v>3.3333333333333335</v>
      </c>
      <c r="G11604" s="73">
        <v>0</v>
      </c>
      <c r="H11604" s="73">
        <v>0</v>
      </c>
      <c r="I11604" s="73">
        <v>0</v>
      </c>
      <c r="J11604" s="272" t="s">
        <v>4231</v>
      </c>
      <c r="AL11604" s="144">
        <v>3.3333333333333335</v>
      </c>
      <c r="AM11604" s="144">
        <v>0</v>
      </c>
      <c r="AN11604" s="144">
        <v>0</v>
      </c>
      <c r="AO11604" s="145">
        <v>0</v>
      </c>
    </row>
    <row r="11605" spans="2:41" ht="14.5" hidden="1" x14ac:dyDescent="0.35">
      <c r="B11605" s="45" t="s">
        <v>3314</v>
      </c>
      <c r="C11605" s="54">
        <v>903400</v>
      </c>
      <c r="D11605" s="54">
        <v>903400</v>
      </c>
      <c r="E11605" s="60" t="s">
        <v>3244</v>
      </c>
      <c r="F11605" s="73">
        <v>3.3333333333333335</v>
      </c>
      <c r="G11605" s="73">
        <v>0</v>
      </c>
      <c r="H11605" s="73">
        <v>0</v>
      </c>
      <c r="I11605" s="73">
        <v>0</v>
      </c>
      <c r="J11605" s="272" t="s">
        <v>4231</v>
      </c>
      <c r="AL11605" s="144">
        <v>3.3333333333333335</v>
      </c>
      <c r="AM11605" s="144">
        <v>0</v>
      </c>
      <c r="AN11605" s="144">
        <v>0</v>
      </c>
      <c r="AO11605" s="145">
        <v>0</v>
      </c>
    </row>
    <row r="11606" spans="2:41" ht="14.5" hidden="1" x14ac:dyDescent="0.35">
      <c r="B11606" s="45" t="s">
        <v>3314</v>
      </c>
      <c r="C11606" s="54">
        <v>903492</v>
      </c>
      <c r="D11606" s="54">
        <v>903492</v>
      </c>
      <c r="E11606" s="60" t="s">
        <v>3244</v>
      </c>
      <c r="F11606" s="73">
        <v>3.3333333333333335</v>
      </c>
      <c r="G11606" s="73">
        <v>0</v>
      </c>
      <c r="H11606" s="73">
        <v>0</v>
      </c>
      <c r="I11606" s="73">
        <v>0</v>
      </c>
      <c r="J11606" s="272" t="s">
        <v>4231</v>
      </c>
      <c r="AL11606" s="144">
        <v>3.3333333333333335</v>
      </c>
      <c r="AM11606" s="144">
        <v>0</v>
      </c>
      <c r="AN11606" s="144">
        <v>0</v>
      </c>
      <c r="AO11606" s="145">
        <v>0</v>
      </c>
    </row>
    <row r="11607" spans="2:41" ht="14.5" hidden="1" x14ac:dyDescent="0.35">
      <c r="B11607" s="45" t="s">
        <v>3314</v>
      </c>
      <c r="C11607" s="54">
        <v>903559</v>
      </c>
      <c r="D11607" s="54">
        <v>903559</v>
      </c>
      <c r="E11607" s="60" t="s">
        <v>3244</v>
      </c>
      <c r="F11607" s="73">
        <v>3.3333333333333335</v>
      </c>
      <c r="G11607" s="73">
        <v>0</v>
      </c>
      <c r="H11607" s="73">
        <v>0</v>
      </c>
      <c r="I11607" s="73">
        <v>0</v>
      </c>
      <c r="J11607" s="272" t="s">
        <v>4231</v>
      </c>
      <c r="AL11607" s="144">
        <v>3.3333333333333335</v>
      </c>
      <c r="AM11607" s="144">
        <v>0</v>
      </c>
      <c r="AN11607" s="144">
        <v>0</v>
      </c>
      <c r="AO11607" s="145">
        <v>0</v>
      </c>
    </row>
    <row r="11608" spans="2:41" ht="14.5" hidden="1" x14ac:dyDescent="0.35">
      <c r="B11608" s="45" t="s">
        <v>3314</v>
      </c>
      <c r="C11608" s="54">
        <v>903644</v>
      </c>
      <c r="D11608" s="54">
        <v>903644</v>
      </c>
      <c r="E11608" s="60" t="s">
        <v>3244</v>
      </c>
      <c r="F11608" s="73">
        <v>3.3333333333333335</v>
      </c>
      <c r="G11608" s="73">
        <v>0</v>
      </c>
      <c r="H11608" s="73">
        <v>0</v>
      </c>
      <c r="I11608" s="73">
        <v>0</v>
      </c>
      <c r="J11608" s="272" t="s">
        <v>4231</v>
      </c>
      <c r="AL11608" s="144">
        <v>3.3333333333333335</v>
      </c>
      <c r="AM11608" s="144">
        <v>0</v>
      </c>
      <c r="AN11608" s="144">
        <v>0</v>
      </c>
      <c r="AO11608" s="145">
        <v>0</v>
      </c>
    </row>
    <row r="11609" spans="2:41" ht="14.5" hidden="1" x14ac:dyDescent="0.35">
      <c r="B11609" s="45" t="s">
        <v>3314</v>
      </c>
      <c r="C11609" s="54">
        <v>903690</v>
      </c>
      <c r="D11609" s="54">
        <v>903690</v>
      </c>
      <c r="E11609" s="60" t="s">
        <v>3244</v>
      </c>
      <c r="F11609" s="73">
        <v>3.3333333333333335</v>
      </c>
      <c r="G11609" s="73">
        <v>0</v>
      </c>
      <c r="H11609" s="73">
        <v>0</v>
      </c>
      <c r="I11609" s="73">
        <v>0</v>
      </c>
      <c r="J11609" s="272" t="s">
        <v>4231</v>
      </c>
      <c r="AL11609" s="144">
        <v>3.3333333333333335</v>
      </c>
      <c r="AM11609" s="144">
        <v>0</v>
      </c>
      <c r="AN11609" s="144">
        <v>0</v>
      </c>
      <c r="AO11609" s="145">
        <v>0</v>
      </c>
    </row>
    <row r="11610" spans="2:41" ht="14.5" hidden="1" x14ac:dyDescent="0.35">
      <c r="B11610" s="45" t="s">
        <v>3314</v>
      </c>
      <c r="C11610" s="54">
        <v>903985</v>
      </c>
      <c r="D11610" s="54">
        <v>903985</v>
      </c>
      <c r="E11610" s="60" t="s">
        <v>3244</v>
      </c>
      <c r="F11610" s="73">
        <v>3.3333333333333335</v>
      </c>
      <c r="G11610" s="73">
        <v>0</v>
      </c>
      <c r="H11610" s="73">
        <v>0</v>
      </c>
      <c r="I11610" s="73">
        <v>0</v>
      </c>
      <c r="J11610" s="272" t="s">
        <v>4231</v>
      </c>
      <c r="AL11610" s="144">
        <v>3.3333333333333335</v>
      </c>
      <c r="AM11610" s="144">
        <v>0</v>
      </c>
      <c r="AN11610" s="144">
        <v>0</v>
      </c>
      <c r="AO11610" s="145">
        <v>0</v>
      </c>
    </row>
    <row r="11611" spans="2:41" ht="14.5" hidden="1" x14ac:dyDescent="0.35">
      <c r="B11611" s="45" t="s">
        <v>3314</v>
      </c>
      <c r="C11611" s="54">
        <v>904132</v>
      </c>
      <c r="D11611" s="54">
        <v>904132</v>
      </c>
      <c r="E11611" s="60" t="s">
        <v>3244</v>
      </c>
      <c r="F11611" s="73">
        <v>3.3333333333333335</v>
      </c>
      <c r="G11611" s="73">
        <v>0</v>
      </c>
      <c r="H11611" s="73">
        <v>0</v>
      </c>
      <c r="I11611" s="73">
        <v>0</v>
      </c>
      <c r="J11611" s="272" t="s">
        <v>4231</v>
      </c>
      <c r="AL11611" s="144">
        <v>3.3333333333333335</v>
      </c>
      <c r="AM11611" s="144">
        <v>0</v>
      </c>
      <c r="AN11611" s="144">
        <v>0</v>
      </c>
      <c r="AO11611" s="145">
        <v>0</v>
      </c>
    </row>
    <row r="11612" spans="2:41" ht="14.5" hidden="1" x14ac:dyDescent="0.35">
      <c r="B11612" s="45" t="s">
        <v>3314</v>
      </c>
      <c r="C11612" s="54">
        <v>904457</v>
      </c>
      <c r="D11612" s="54">
        <v>904457</v>
      </c>
      <c r="E11612" s="60" t="s">
        <v>3244</v>
      </c>
      <c r="F11612" s="73">
        <v>3.3333333333333335</v>
      </c>
      <c r="G11612" s="73">
        <v>0</v>
      </c>
      <c r="H11612" s="73">
        <v>0</v>
      </c>
      <c r="I11612" s="73">
        <v>0</v>
      </c>
      <c r="J11612" s="272" t="s">
        <v>4231</v>
      </c>
      <c r="AL11612" s="144">
        <v>3.3333333333333335</v>
      </c>
      <c r="AM11612" s="144">
        <v>0</v>
      </c>
      <c r="AN11612" s="144">
        <v>0</v>
      </c>
      <c r="AO11612" s="145">
        <v>0</v>
      </c>
    </row>
    <row r="11613" spans="2:41" ht="14.5" hidden="1" x14ac:dyDescent="0.35">
      <c r="B11613" s="45" t="s">
        <v>3314</v>
      </c>
      <c r="C11613" s="54">
        <v>904581</v>
      </c>
      <c r="D11613" s="54">
        <v>904581</v>
      </c>
      <c r="E11613" s="60" t="s">
        <v>3244</v>
      </c>
      <c r="F11613" s="73">
        <v>3.3333333333333335</v>
      </c>
      <c r="G11613" s="73">
        <v>0</v>
      </c>
      <c r="H11613" s="73">
        <v>0</v>
      </c>
      <c r="I11613" s="73">
        <v>0</v>
      </c>
      <c r="J11613" s="272" t="s">
        <v>4231</v>
      </c>
      <c r="AL11613" s="144">
        <v>3.3333333333333335</v>
      </c>
      <c r="AM11613" s="144">
        <v>0</v>
      </c>
      <c r="AN11613" s="144">
        <v>0</v>
      </c>
      <c r="AO11613" s="145">
        <v>0</v>
      </c>
    </row>
    <row r="11614" spans="2:41" ht="14.5" hidden="1" x14ac:dyDescent="0.35">
      <c r="B11614" s="45" t="s">
        <v>3314</v>
      </c>
      <c r="C11614" s="54">
        <v>904705</v>
      </c>
      <c r="D11614" s="54">
        <v>904705</v>
      </c>
      <c r="E11614" s="60" t="s">
        <v>3244</v>
      </c>
      <c r="F11614" s="73">
        <v>3.3333333333333335</v>
      </c>
      <c r="G11614" s="73">
        <v>0</v>
      </c>
      <c r="H11614" s="73">
        <v>0</v>
      </c>
      <c r="I11614" s="73">
        <v>0</v>
      </c>
      <c r="J11614" s="272" t="s">
        <v>4231</v>
      </c>
      <c r="AL11614" s="144">
        <v>3.3333333333333335</v>
      </c>
      <c r="AM11614" s="144">
        <v>0</v>
      </c>
      <c r="AN11614" s="144">
        <v>0</v>
      </c>
      <c r="AO11614" s="145">
        <v>0</v>
      </c>
    </row>
    <row r="11615" spans="2:41" ht="14.5" hidden="1" x14ac:dyDescent="0.35">
      <c r="B11615" s="45" t="s">
        <v>3314</v>
      </c>
      <c r="C11615" s="54">
        <v>905372</v>
      </c>
      <c r="D11615" s="54">
        <v>905372</v>
      </c>
      <c r="E11615" s="60" t="s">
        <v>3244</v>
      </c>
      <c r="F11615" s="73">
        <v>3.3333333333333335</v>
      </c>
      <c r="G11615" s="73">
        <v>0</v>
      </c>
      <c r="H11615" s="73">
        <v>0</v>
      </c>
      <c r="I11615" s="73">
        <v>0</v>
      </c>
      <c r="J11615" s="272" t="s">
        <v>4231</v>
      </c>
      <c r="AL11615" s="144">
        <v>3.3333333333333335</v>
      </c>
      <c r="AM11615" s="144">
        <v>0</v>
      </c>
      <c r="AN11615" s="144">
        <v>0</v>
      </c>
      <c r="AO11615" s="145">
        <v>0</v>
      </c>
    </row>
    <row r="11616" spans="2:41" ht="14.5" hidden="1" x14ac:dyDescent="0.35">
      <c r="B11616" s="45" t="s">
        <v>3314</v>
      </c>
      <c r="C11616" s="54">
        <v>905397</v>
      </c>
      <c r="D11616" s="54">
        <v>905397</v>
      </c>
      <c r="E11616" s="60" t="s">
        <v>3244</v>
      </c>
      <c r="F11616" s="73">
        <v>3.3333333333333335</v>
      </c>
      <c r="G11616" s="73">
        <v>0</v>
      </c>
      <c r="H11616" s="73">
        <v>0</v>
      </c>
      <c r="I11616" s="73">
        <v>0</v>
      </c>
      <c r="J11616" s="272" t="s">
        <v>4231</v>
      </c>
      <c r="AL11616" s="144">
        <v>3.3333333333333335</v>
      </c>
      <c r="AM11616" s="144">
        <v>0</v>
      </c>
      <c r="AN11616" s="144">
        <v>0</v>
      </c>
      <c r="AO11616" s="145">
        <v>0</v>
      </c>
    </row>
    <row r="11617" spans="2:41" ht="14.5" hidden="1" x14ac:dyDescent="0.35">
      <c r="B11617" s="45" t="s">
        <v>3314</v>
      </c>
      <c r="C11617" s="54">
        <v>905447</v>
      </c>
      <c r="D11617" s="54">
        <v>905447</v>
      </c>
      <c r="E11617" s="60" t="s">
        <v>3244</v>
      </c>
      <c r="F11617" s="73">
        <v>3.3333333333333335</v>
      </c>
      <c r="G11617" s="73">
        <v>0</v>
      </c>
      <c r="H11617" s="73">
        <v>0</v>
      </c>
      <c r="I11617" s="73">
        <v>0</v>
      </c>
      <c r="J11617" s="272" t="s">
        <v>4231</v>
      </c>
      <c r="AL11617" s="144">
        <v>3.3333333333333335</v>
      </c>
      <c r="AM11617" s="144">
        <v>0</v>
      </c>
      <c r="AN11617" s="144">
        <v>0</v>
      </c>
      <c r="AO11617" s="145">
        <v>0</v>
      </c>
    </row>
    <row r="11618" spans="2:41" ht="14.5" hidden="1" x14ac:dyDescent="0.35">
      <c r="B11618" s="45" t="s">
        <v>3314</v>
      </c>
      <c r="C11618" s="54">
        <v>906280</v>
      </c>
      <c r="D11618" s="54">
        <v>906280</v>
      </c>
      <c r="E11618" s="60" t="s">
        <v>3244</v>
      </c>
      <c r="F11618" s="73">
        <v>3.3333333333333335</v>
      </c>
      <c r="G11618" s="73">
        <v>0</v>
      </c>
      <c r="H11618" s="73">
        <v>0</v>
      </c>
      <c r="I11618" s="73">
        <v>0</v>
      </c>
      <c r="J11618" s="272" t="s">
        <v>4231</v>
      </c>
      <c r="AL11618" s="144">
        <v>3.3333333333333335</v>
      </c>
      <c r="AM11618" s="144">
        <v>0</v>
      </c>
      <c r="AN11618" s="144">
        <v>0</v>
      </c>
      <c r="AO11618" s="145">
        <v>0</v>
      </c>
    </row>
    <row r="11619" spans="2:41" ht="14.5" hidden="1" x14ac:dyDescent="0.35">
      <c r="B11619" s="45" t="s">
        <v>3314</v>
      </c>
      <c r="C11619" s="54">
        <v>907066</v>
      </c>
      <c r="D11619" s="54">
        <v>907066</v>
      </c>
      <c r="E11619" s="60" t="s">
        <v>3244</v>
      </c>
      <c r="F11619" s="73">
        <v>3.3333333333333335</v>
      </c>
      <c r="G11619" s="73">
        <v>0</v>
      </c>
      <c r="H11619" s="73">
        <v>0</v>
      </c>
      <c r="I11619" s="73">
        <v>0</v>
      </c>
      <c r="J11619" s="272" t="s">
        <v>4231</v>
      </c>
      <c r="AL11619" s="144">
        <v>3.3333333333333335</v>
      </c>
      <c r="AM11619" s="144">
        <v>0</v>
      </c>
      <c r="AN11619" s="144">
        <v>0</v>
      </c>
      <c r="AO11619" s="145">
        <v>0</v>
      </c>
    </row>
    <row r="11620" spans="2:41" ht="14.5" hidden="1" x14ac:dyDescent="0.35">
      <c r="B11620" s="45" t="s">
        <v>3314</v>
      </c>
      <c r="C11620" s="54">
        <v>907222</v>
      </c>
      <c r="D11620" s="54">
        <v>907222</v>
      </c>
      <c r="E11620" s="60" t="s">
        <v>3244</v>
      </c>
      <c r="F11620" s="73">
        <v>3.3333333333333335</v>
      </c>
      <c r="G11620" s="73">
        <v>0</v>
      </c>
      <c r="H11620" s="73">
        <v>0</v>
      </c>
      <c r="I11620" s="73">
        <v>0</v>
      </c>
      <c r="J11620" s="272" t="s">
        <v>4231</v>
      </c>
      <c r="AL11620" s="144">
        <v>3.3333333333333335</v>
      </c>
      <c r="AM11620" s="144">
        <v>0</v>
      </c>
      <c r="AN11620" s="144">
        <v>0</v>
      </c>
      <c r="AO11620" s="145">
        <v>0</v>
      </c>
    </row>
    <row r="11621" spans="2:41" ht="14.5" hidden="1" x14ac:dyDescent="0.35">
      <c r="B11621" s="45" t="s">
        <v>3314</v>
      </c>
      <c r="C11621" s="54">
        <v>907742</v>
      </c>
      <c r="D11621" s="54">
        <v>907742</v>
      </c>
      <c r="E11621" s="60" t="s">
        <v>3244</v>
      </c>
      <c r="F11621" s="73">
        <v>3.3333333333333335</v>
      </c>
      <c r="G11621" s="73">
        <v>0</v>
      </c>
      <c r="H11621" s="73">
        <v>0</v>
      </c>
      <c r="I11621" s="73">
        <v>0</v>
      </c>
      <c r="J11621" s="272" t="s">
        <v>4231</v>
      </c>
      <c r="AL11621" s="144">
        <v>3.3333333333333335</v>
      </c>
      <c r="AM11621" s="144">
        <v>0</v>
      </c>
      <c r="AN11621" s="144">
        <v>0</v>
      </c>
      <c r="AO11621" s="145">
        <v>0</v>
      </c>
    </row>
    <row r="11622" spans="2:41" ht="14.5" hidden="1" x14ac:dyDescent="0.35">
      <c r="B11622" s="45" t="s">
        <v>3314</v>
      </c>
      <c r="C11622" s="54">
        <v>908205</v>
      </c>
      <c r="D11622" s="54">
        <v>908205</v>
      </c>
      <c r="E11622" s="60" t="s">
        <v>3244</v>
      </c>
      <c r="F11622" s="73">
        <v>3.3333333333333335</v>
      </c>
      <c r="G11622" s="73">
        <v>0</v>
      </c>
      <c r="H11622" s="73">
        <v>0</v>
      </c>
      <c r="I11622" s="73">
        <v>0</v>
      </c>
      <c r="J11622" s="272" t="s">
        <v>4231</v>
      </c>
      <c r="AL11622" s="144">
        <v>3.3333333333333335</v>
      </c>
      <c r="AM11622" s="144">
        <v>0</v>
      </c>
      <c r="AN11622" s="144">
        <v>0</v>
      </c>
      <c r="AO11622" s="145">
        <v>0</v>
      </c>
    </row>
    <row r="11623" spans="2:41" ht="14.5" hidden="1" x14ac:dyDescent="0.35">
      <c r="B11623" s="45" t="s">
        <v>3314</v>
      </c>
      <c r="C11623" s="54">
        <v>908711</v>
      </c>
      <c r="D11623" s="54">
        <v>908711</v>
      </c>
      <c r="E11623" s="60" t="s">
        <v>3244</v>
      </c>
      <c r="F11623" s="73">
        <v>3.3333333333333335</v>
      </c>
      <c r="G11623" s="73">
        <v>0</v>
      </c>
      <c r="H11623" s="73">
        <v>0</v>
      </c>
      <c r="I11623" s="73">
        <v>0</v>
      </c>
      <c r="J11623" s="272" t="s">
        <v>4231</v>
      </c>
      <c r="AL11623" s="144">
        <v>3.3333333333333335</v>
      </c>
      <c r="AM11623" s="144">
        <v>0</v>
      </c>
      <c r="AN11623" s="144">
        <v>0</v>
      </c>
      <c r="AO11623" s="145">
        <v>0</v>
      </c>
    </row>
    <row r="11624" spans="2:41" ht="14.5" hidden="1" x14ac:dyDescent="0.35">
      <c r="B11624" s="45" t="s">
        <v>3314</v>
      </c>
      <c r="C11624" s="54">
        <v>909056</v>
      </c>
      <c r="D11624" s="54">
        <v>909056</v>
      </c>
      <c r="E11624" s="60" t="s">
        <v>3244</v>
      </c>
      <c r="F11624" s="73">
        <v>3.3333333333333335</v>
      </c>
      <c r="G11624" s="73">
        <v>0</v>
      </c>
      <c r="H11624" s="73">
        <v>0</v>
      </c>
      <c r="I11624" s="73">
        <v>0</v>
      </c>
      <c r="J11624" s="272" t="s">
        <v>4231</v>
      </c>
      <c r="AL11624" s="144">
        <v>3.3333333333333335</v>
      </c>
      <c r="AM11624" s="144">
        <v>0</v>
      </c>
      <c r="AN11624" s="144">
        <v>0</v>
      </c>
      <c r="AO11624" s="145">
        <v>0</v>
      </c>
    </row>
    <row r="11625" spans="2:41" ht="14.5" hidden="1" x14ac:dyDescent="0.35">
      <c r="B11625" s="45" t="s">
        <v>3314</v>
      </c>
      <c r="C11625" s="54">
        <v>909217</v>
      </c>
      <c r="D11625" s="54">
        <v>909217</v>
      </c>
      <c r="E11625" s="60" t="s">
        <v>3244</v>
      </c>
      <c r="F11625" s="73">
        <v>3.3333333333333335</v>
      </c>
      <c r="G11625" s="73">
        <v>0</v>
      </c>
      <c r="H11625" s="73">
        <v>0</v>
      </c>
      <c r="I11625" s="73">
        <v>0</v>
      </c>
      <c r="J11625" s="272" t="s">
        <v>4231</v>
      </c>
      <c r="AL11625" s="144">
        <v>3.3333333333333335</v>
      </c>
      <c r="AM11625" s="144">
        <v>0</v>
      </c>
      <c r="AN11625" s="144">
        <v>0</v>
      </c>
      <c r="AO11625" s="145">
        <v>0</v>
      </c>
    </row>
    <row r="11626" spans="2:41" ht="14.5" hidden="1" x14ac:dyDescent="0.35">
      <c r="B11626" s="45" t="s">
        <v>3314</v>
      </c>
      <c r="C11626" s="54">
        <v>909503</v>
      </c>
      <c r="D11626" s="54">
        <v>909503</v>
      </c>
      <c r="E11626" s="60" t="s">
        <v>3244</v>
      </c>
      <c r="F11626" s="73">
        <v>3.3333333333333335</v>
      </c>
      <c r="G11626" s="73">
        <v>0</v>
      </c>
      <c r="H11626" s="73">
        <v>0</v>
      </c>
      <c r="I11626" s="73">
        <v>0</v>
      </c>
      <c r="J11626" s="272" t="s">
        <v>4231</v>
      </c>
      <c r="AL11626" s="144">
        <v>3.3333333333333335</v>
      </c>
      <c r="AM11626" s="144">
        <v>0</v>
      </c>
      <c r="AN11626" s="144">
        <v>0</v>
      </c>
      <c r="AO11626" s="145">
        <v>0</v>
      </c>
    </row>
    <row r="11627" spans="2:41" ht="14.5" hidden="1" x14ac:dyDescent="0.35">
      <c r="B11627" s="45" t="s">
        <v>3314</v>
      </c>
      <c r="C11627" s="54">
        <v>909508</v>
      </c>
      <c r="D11627" s="54">
        <v>909508</v>
      </c>
      <c r="E11627" s="60" t="s">
        <v>3244</v>
      </c>
      <c r="F11627" s="73">
        <v>3.3333333333333335</v>
      </c>
      <c r="G11627" s="73">
        <v>0</v>
      </c>
      <c r="H11627" s="73">
        <v>0</v>
      </c>
      <c r="I11627" s="73">
        <v>0</v>
      </c>
      <c r="J11627" s="272" t="s">
        <v>4231</v>
      </c>
      <c r="AL11627" s="144">
        <v>3.3333333333333335</v>
      </c>
      <c r="AM11627" s="144">
        <v>0</v>
      </c>
      <c r="AN11627" s="144">
        <v>0</v>
      </c>
      <c r="AO11627" s="145">
        <v>0</v>
      </c>
    </row>
    <row r="11628" spans="2:41" ht="14.5" hidden="1" x14ac:dyDescent="0.35">
      <c r="B11628" s="45" t="s">
        <v>3314</v>
      </c>
      <c r="C11628" s="54">
        <v>909915</v>
      </c>
      <c r="D11628" s="54">
        <v>909915</v>
      </c>
      <c r="E11628" s="60" t="s">
        <v>3244</v>
      </c>
      <c r="F11628" s="73">
        <v>3.3333333333333335</v>
      </c>
      <c r="G11628" s="73">
        <v>0</v>
      </c>
      <c r="H11628" s="73">
        <v>0</v>
      </c>
      <c r="I11628" s="73">
        <v>0</v>
      </c>
      <c r="J11628" s="272" t="s">
        <v>4231</v>
      </c>
      <c r="AL11628" s="144">
        <v>3.3333333333333335</v>
      </c>
      <c r="AM11628" s="144">
        <v>0</v>
      </c>
      <c r="AN11628" s="144">
        <v>0</v>
      </c>
      <c r="AO11628" s="145">
        <v>0</v>
      </c>
    </row>
    <row r="11629" spans="2:41" ht="14.5" hidden="1" x14ac:dyDescent="0.35">
      <c r="B11629" s="45" t="s">
        <v>3314</v>
      </c>
      <c r="C11629" s="54">
        <v>911062</v>
      </c>
      <c r="D11629" s="54">
        <v>911062</v>
      </c>
      <c r="E11629" s="60" t="s">
        <v>3244</v>
      </c>
      <c r="F11629" s="73">
        <v>3.3333333333333335</v>
      </c>
      <c r="G11629" s="73">
        <v>0</v>
      </c>
      <c r="H11629" s="73">
        <v>0</v>
      </c>
      <c r="I11629" s="73">
        <v>0</v>
      </c>
      <c r="J11629" s="272" t="s">
        <v>4231</v>
      </c>
      <c r="AL11629" s="144">
        <v>3.3333333333333335</v>
      </c>
      <c r="AM11629" s="144">
        <v>0</v>
      </c>
      <c r="AN11629" s="144">
        <v>0</v>
      </c>
      <c r="AO11629" s="145">
        <v>0</v>
      </c>
    </row>
    <row r="11630" spans="2:41" ht="14.5" hidden="1" x14ac:dyDescent="0.35">
      <c r="B11630" s="45" t="s">
        <v>3314</v>
      </c>
      <c r="C11630" s="54">
        <v>911456</v>
      </c>
      <c r="D11630" s="54">
        <v>911456</v>
      </c>
      <c r="E11630" s="60" t="s">
        <v>3244</v>
      </c>
      <c r="F11630" s="73">
        <v>3.3333333333333335</v>
      </c>
      <c r="G11630" s="73">
        <v>0</v>
      </c>
      <c r="H11630" s="73">
        <v>0</v>
      </c>
      <c r="I11630" s="73">
        <v>0</v>
      </c>
      <c r="J11630" s="272" t="s">
        <v>4231</v>
      </c>
      <c r="AL11630" s="144">
        <v>3.3333333333333335</v>
      </c>
      <c r="AM11630" s="144">
        <v>0</v>
      </c>
      <c r="AN11630" s="144">
        <v>0</v>
      </c>
      <c r="AO11630" s="145">
        <v>0</v>
      </c>
    </row>
    <row r="11631" spans="2:41" ht="14.5" hidden="1" x14ac:dyDescent="0.35">
      <c r="B11631" s="45" t="s">
        <v>3314</v>
      </c>
      <c r="C11631" s="54">
        <v>911896</v>
      </c>
      <c r="D11631" s="54">
        <v>911896</v>
      </c>
      <c r="E11631" s="60" t="s">
        <v>3244</v>
      </c>
      <c r="F11631" s="73">
        <v>3.3333333333333335</v>
      </c>
      <c r="G11631" s="73">
        <v>0</v>
      </c>
      <c r="H11631" s="73">
        <v>0</v>
      </c>
      <c r="I11631" s="73">
        <v>0</v>
      </c>
      <c r="J11631" s="272" t="s">
        <v>4231</v>
      </c>
      <c r="AL11631" s="144">
        <v>3.3333333333333335</v>
      </c>
      <c r="AM11631" s="144">
        <v>0</v>
      </c>
      <c r="AN11631" s="144">
        <v>0</v>
      </c>
      <c r="AO11631" s="145">
        <v>0</v>
      </c>
    </row>
    <row r="11632" spans="2:41" ht="14.5" hidden="1" x14ac:dyDescent="0.35">
      <c r="B11632" s="45" t="s">
        <v>3314</v>
      </c>
      <c r="C11632" s="54">
        <v>912232</v>
      </c>
      <c r="D11632" s="54">
        <v>912232</v>
      </c>
      <c r="E11632" s="60" t="s">
        <v>3244</v>
      </c>
      <c r="F11632" s="73">
        <v>3.3333333333333335</v>
      </c>
      <c r="G11632" s="73">
        <v>0</v>
      </c>
      <c r="H11632" s="73">
        <v>0</v>
      </c>
      <c r="I11632" s="73">
        <v>0</v>
      </c>
      <c r="J11632" s="272" t="s">
        <v>4231</v>
      </c>
      <c r="AL11632" s="144">
        <v>3.3333333333333335</v>
      </c>
      <c r="AM11632" s="144">
        <v>0</v>
      </c>
      <c r="AN11632" s="144">
        <v>0</v>
      </c>
      <c r="AO11632" s="145">
        <v>0</v>
      </c>
    </row>
    <row r="11633" spans="2:41" ht="14.5" hidden="1" x14ac:dyDescent="0.35">
      <c r="B11633" s="45" t="s">
        <v>3314</v>
      </c>
      <c r="C11633" s="54">
        <v>912258</v>
      </c>
      <c r="D11633" s="54">
        <v>912258</v>
      </c>
      <c r="E11633" s="60" t="s">
        <v>3244</v>
      </c>
      <c r="F11633" s="73">
        <v>3.3333333333333335</v>
      </c>
      <c r="G11633" s="73">
        <v>0</v>
      </c>
      <c r="H11633" s="73">
        <v>0</v>
      </c>
      <c r="I11633" s="73">
        <v>0</v>
      </c>
      <c r="J11633" s="272" t="s">
        <v>4231</v>
      </c>
      <c r="AL11633" s="144">
        <v>3.3333333333333335</v>
      </c>
      <c r="AM11633" s="144">
        <v>0</v>
      </c>
      <c r="AN11633" s="144">
        <v>0</v>
      </c>
      <c r="AO11633" s="145">
        <v>0</v>
      </c>
    </row>
    <row r="11634" spans="2:41" ht="14.5" hidden="1" x14ac:dyDescent="0.35">
      <c r="B11634" s="45" t="s">
        <v>3314</v>
      </c>
      <c r="C11634" s="54">
        <v>913072</v>
      </c>
      <c r="D11634" s="54">
        <v>913072</v>
      </c>
      <c r="E11634" s="60" t="s">
        <v>3244</v>
      </c>
      <c r="F11634" s="73">
        <v>3.3333333333333335</v>
      </c>
      <c r="G11634" s="73">
        <v>0</v>
      </c>
      <c r="H11634" s="73">
        <v>0</v>
      </c>
      <c r="I11634" s="73">
        <v>0</v>
      </c>
      <c r="J11634" s="272" t="s">
        <v>4231</v>
      </c>
      <c r="AL11634" s="144">
        <v>3.3333333333333335</v>
      </c>
      <c r="AM11634" s="144">
        <v>0</v>
      </c>
      <c r="AN11634" s="144">
        <v>0</v>
      </c>
      <c r="AO11634" s="145">
        <v>0</v>
      </c>
    </row>
    <row r="11635" spans="2:41" ht="14.5" hidden="1" x14ac:dyDescent="0.35">
      <c r="B11635" s="45" t="s">
        <v>3314</v>
      </c>
      <c r="C11635" s="54">
        <v>913502</v>
      </c>
      <c r="D11635" s="54">
        <v>913502</v>
      </c>
      <c r="E11635" s="60" t="s">
        <v>3244</v>
      </c>
      <c r="F11635" s="73">
        <v>3.3333333333333335</v>
      </c>
      <c r="G11635" s="73">
        <v>0</v>
      </c>
      <c r="H11635" s="73">
        <v>0</v>
      </c>
      <c r="I11635" s="73">
        <v>0</v>
      </c>
      <c r="J11635" s="272" t="s">
        <v>4231</v>
      </c>
      <c r="AL11635" s="144">
        <v>3.3333333333333335</v>
      </c>
      <c r="AM11635" s="144">
        <v>0</v>
      </c>
      <c r="AN11635" s="144">
        <v>0</v>
      </c>
      <c r="AO11635" s="145">
        <v>0</v>
      </c>
    </row>
    <row r="11636" spans="2:41" ht="14.5" hidden="1" x14ac:dyDescent="0.35">
      <c r="B11636" s="45" t="s">
        <v>3314</v>
      </c>
      <c r="C11636" s="54">
        <v>913608</v>
      </c>
      <c r="D11636" s="54">
        <v>913608</v>
      </c>
      <c r="E11636" s="60" t="s">
        <v>3244</v>
      </c>
      <c r="F11636" s="73">
        <v>3.3333333333333335</v>
      </c>
      <c r="G11636" s="73">
        <v>0</v>
      </c>
      <c r="H11636" s="73">
        <v>0</v>
      </c>
      <c r="I11636" s="73">
        <v>0</v>
      </c>
      <c r="J11636" s="272" t="s">
        <v>4231</v>
      </c>
      <c r="AL11636" s="144">
        <v>3.3333333333333335</v>
      </c>
      <c r="AM11636" s="144">
        <v>0</v>
      </c>
      <c r="AN11636" s="144">
        <v>0</v>
      </c>
      <c r="AO11636" s="145">
        <v>0</v>
      </c>
    </row>
    <row r="11637" spans="2:41" ht="14.5" hidden="1" x14ac:dyDescent="0.35">
      <c r="B11637" s="45" t="s">
        <v>3314</v>
      </c>
      <c r="C11637" s="54">
        <v>913706</v>
      </c>
      <c r="D11637" s="54">
        <v>913706</v>
      </c>
      <c r="E11637" s="60" t="s">
        <v>3244</v>
      </c>
      <c r="F11637" s="73">
        <v>3.3333333333333335</v>
      </c>
      <c r="G11637" s="73">
        <v>0</v>
      </c>
      <c r="H11637" s="73">
        <v>0</v>
      </c>
      <c r="I11637" s="73">
        <v>0</v>
      </c>
      <c r="J11637" s="272" t="s">
        <v>4231</v>
      </c>
      <c r="AL11637" s="144">
        <v>3.3333333333333335</v>
      </c>
      <c r="AM11637" s="144">
        <v>0</v>
      </c>
      <c r="AN11637" s="144">
        <v>0</v>
      </c>
      <c r="AO11637" s="145">
        <v>0</v>
      </c>
    </row>
    <row r="11638" spans="2:41" ht="14.5" hidden="1" x14ac:dyDescent="0.35">
      <c r="B11638" s="45" t="s">
        <v>3314</v>
      </c>
      <c r="C11638" s="54">
        <v>913714</v>
      </c>
      <c r="D11638" s="54">
        <v>913714</v>
      </c>
      <c r="E11638" s="60" t="s">
        <v>3244</v>
      </c>
      <c r="F11638" s="73">
        <v>3.3333333333333335</v>
      </c>
      <c r="G11638" s="73">
        <v>0</v>
      </c>
      <c r="H11638" s="73">
        <v>0</v>
      </c>
      <c r="I11638" s="73">
        <v>0</v>
      </c>
      <c r="J11638" s="272" t="s">
        <v>4231</v>
      </c>
      <c r="AL11638" s="144">
        <v>3.3333333333333335</v>
      </c>
      <c r="AM11638" s="144">
        <v>0</v>
      </c>
      <c r="AN11638" s="144">
        <v>0</v>
      </c>
      <c r="AO11638" s="145">
        <v>0</v>
      </c>
    </row>
    <row r="11639" spans="2:41" ht="14.5" hidden="1" x14ac:dyDescent="0.35">
      <c r="B11639" s="45" t="s">
        <v>3314</v>
      </c>
      <c r="C11639" s="54">
        <v>982081</v>
      </c>
      <c r="D11639" s="54">
        <v>982081</v>
      </c>
      <c r="E11639" s="60" t="s">
        <v>3244</v>
      </c>
      <c r="F11639" s="73">
        <v>3.3333333333333335</v>
      </c>
      <c r="G11639" s="73">
        <v>0</v>
      </c>
      <c r="H11639" s="73">
        <v>0</v>
      </c>
      <c r="I11639" s="73">
        <v>0</v>
      </c>
      <c r="J11639" s="272" t="s">
        <v>4231</v>
      </c>
      <c r="AL11639" s="144">
        <v>3.3333333333333335</v>
      </c>
      <c r="AM11639" s="144">
        <v>0</v>
      </c>
      <c r="AN11639" s="144">
        <v>0</v>
      </c>
      <c r="AO11639" s="145">
        <v>0</v>
      </c>
    </row>
    <row r="11640" spans="2:41" ht="14.5" hidden="1" x14ac:dyDescent="0.35">
      <c r="B11640" s="45" t="s">
        <v>3314</v>
      </c>
      <c r="C11640" s="54">
        <v>982085</v>
      </c>
      <c r="D11640" s="54">
        <v>982086</v>
      </c>
      <c r="E11640" s="60" t="s">
        <v>3244</v>
      </c>
      <c r="F11640" s="73">
        <v>3.3333333333333335</v>
      </c>
      <c r="G11640" s="73">
        <v>0</v>
      </c>
      <c r="H11640" s="73">
        <v>0</v>
      </c>
      <c r="I11640" s="73">
        <v>0</v>
      </c>
      <c r="J11640" s="272" t="s">
        <v>4231</v>
      </c>
      <c r="AL11640" s="144">
        <v>3.3333333333333335</v>
      </c>
      <c r="AM11640" s="144">
        <v>0</v>
      </c>
      <c r="AN11640" s="144">
        <v>0</v>
      </c>
      <c r="AO11640" s="145">
        <v>0</v>
      </c>
    </row>
    <row r="11641" spans="2:41" ht="14.5" hidden="1" x14ac:dyDescent="0.35">
      <c r="B11641" s="45" t="s">
        <v>3314</v>
      </c>
      <c r="C11641" s="54">
        <v>982112</v>
      </c>
      <c r="D11641" s="54">
        <v>982112</v>
      </c>
      <c r="E11641" s="60" t="s">
        <v>3244</v>
      </c>
      <c r="F11641" s="73">
        <v>3.3333333333333335</v>
      </c>
      <c r="G11641" s="73">
        <v>0</v>
      </c>
      <c r="H11641" s="73">
        <v>0</v>
      </c>
      <c r="I11641" s="73">
        <v>0</v>
      </c>
      <c r="J11641" s="272" t="s">
        <v>4231</v>
      </c>
      <c r="AL11641" s="144">
        <v>3.3333333333333335</v>
      </c>
      <c r="AM11641" s="144">
        <v>0</v>
      </c>
      <c r="AN11641" s="144">
        <v>0</v>
      </c>
      <c r="AO11641" s="145">
        <v>0</v>
      </c>
    </row>
    <row r="11642" spans="2:41" ht="14.5" hidden="1" x14ac:dyDescent="0.35">
      <c r="B11642" s="45" t="s">
        <v>3314</v>
      </c>
      <c r="C11642" s="54">
        <v>982203</v>
      </c>
      <c r="D11642" s="54">
        <v>982203</v>
      </c>
      <c r="E11642" s="60" t="s">
        <v>3244</v>
      </c>
      <c r="F11642" s="73">
        <v>3.3333333333333335</v>
      </c>
      <c r="G11642" s="73">
        <v>0</v>
      </c>
      <c r="H11642" s="73">
        <v>0</v>
      </c>
      <c r="I11642" s="73">
        <v>0</v>
      </c>
      <c r="J11642" s="272" t="s">
        <v>4231</v>
      </c>
      <c r="AL11642" s="144">
        <v>3.3333333333333335</v>
      </c>
      <c r="AM11642" s="144">
        <v>0</v>
      </c>
      <c r="AN11642" s="144">
        <v>0</v>
      </c>
      <c r="AO11642" s="145">
        <v>0</v>
      </c>
    </row>
    <row r="11643" spans="2:41" ht="14.5" hidden="1" x14ac:dyDescent="0.35">
      <c r="B11643" s="45" t="s">
        <v>3314</v>
      </c>
      <c r="C11643" s="54">
        <v>982212</v>
      </c>
      <c r="D11643" s="54">
        <v>982212</v>
      </c>
      <c r="E11643" s="60" t="s">
        <v>3244</v>
      </c>
      <c r="F11643" s="73">
        <v>3.3333333333333335</v>
      </c>
      <c r="G11643" s="73">
        <v>0</v>
      </c>
      <c r="H11643" s="73">
        <v>0</v>
      </c>
      <c r="I11643" s="73">
        <v>0</v>
      </c>
      <c r="J11643" s="272" t="s">
        <v>4231</v>
      </c>
      <c r="AL11643" s="144">
        <v>3.3333333333333335</v>
      </c>
      <c r="AM11643" s="144">
        <v>0</v>
      </c>
      <c r="AN11643" s="144">
        <v>0</v>
      </c>
      <c r="AO11643" s="145">
        <v>0</v>
      </c>
    </row>
    <row r="11644" spans="2:41" ht="14.5" hidden="1" x14ac:dyDescent="0.35">
      <c r="B11644" s="45" t="s">
        <v>3314</v>
      </c>
      <c r="C11644" s="54">
        <v>982454</v>
      </c>
      <c r="D11644" s="54">
        <v>982454</v>
      </c>
      <c r="E11644" s="60" t="s">
        <v>3244</v>
      </c>
      <c r="F11644" s="73">
        <v>3.3333333333333335</v>
      </c>
      <c r="G11644" s="73">
        <v>0</v>
      </c>
      <c r="H11644" s="73">
        <v>0</v>
      </c>
      <c r="I11644" s="73">
        <v>0</v>
      </c>
      <c r="J11644" s="272" t="s">
        <v>4231</v>
      </c>
      <c r="AL11644" s="144">
        <v>3.3333333333333335</v>
      </c>
      <c r="AM11644" s="144">
        <v>0</v>
      </c>
      <c r="AN11644" s="144">
        <v>0</v>
      </c>
      <c r="AO11644" s="145">
        <v>0</v>
      </c>
    </row>
    <row r="11645" spans="2:41" ht="14.5" hidden="1" x14ac:dyDescent="0.35">
      <c r="B11645" s="45" t="s">
        <v>3314</v>
      </c>
      <c r="C11645" s="54">
        <v>982651</v>
      </c>
      <c r="D11645" s="54">
        <v>982651</v>
      </c>
      <c r="E11645" s="60" t="s">
        <v>3244</v>
      </c>
      <c r="F11645" s="73">
        <v>3.3333333333333335</v>
      </c>
      <c r="G11645" s="73">
        <v>0</v>
      </c>
      <c r="H11645" s="73">
        <v>0</v>
      </c>
      <c r="I11645" s="73">
        <v>0</v>
      </c>
      <c r="J11645" s="272" t="s">
        <v>4231</v>
      </c>
      <c r="AL11645" s="144">
        <v>3.3333333333333335</v>
      </c>
      <c r="AM11645" s="144">
        <v>0</v>
      </c>
      <c r="AN11645" s="144">
        <v>0</v>
      </c>
      <c r="AO11645" s="145">
        <v>0</v>
      </c>
    </row>
    <row r="11646" spans="2:41" ht="14.5" hidden="1" x14ac:dyDescent="0.35">
      <c r="B11646" s="45" t="s">
        <v>3314</v>
      </c>
      <c r="C11646" s="54">
        <v>982730</v>
      </c>
      <c r="D11646" s="54">
        <v>982730</v>
      </c>
      <c r="E11646" s="60" t="s">
        <v>3244</v>
      </c>
      <c r="F11646" s="73">
        <v>3.3333333333333335</v>
      </c>
      <c r="G11646" s="73">
        <v>0</v>
      </c>
      <c r="H11646" s="73">
        <v>0</v>
      </c>
      <c r="I11646" s="73">
        <v>0</v>
      </c>
      <c r="J11646" s="272" t="s">
        <v>4231</v>
      </c>
      <c r="AL11646" s="144">
        <v>3.3333333333333335</v>
      </c>
      <c r="AM11646" s="144">
        <v>0</v>
      </c>
      <c r="AN11646" s="144">
        <v>0</v>
      </c>
      <c r="AO11646" s="145">
        <v>0</v>
      </c>
    </row>
    <row r="11647" spans="2:41" ht="14.5" hidden="1" x14ac:dyDescent="0.35">
      <c r="B11647" s="45" t="s">
        <v>3314</v>
      </c>
      <c r="C11647" s="54">
        <v>982785</v>
      </c>
      <c r="D11647" s="54">
        <v>982785</v>
      </c>
      <c r="E11647" s="60" t="s">
        <v>3244</v>
      </c>
      <c r="F11647" s="73">
        <v>3.3333333333333335</v>
      </c>
      <c r="G11647" s="73">
        <v>0</v>
      </c>
      <c r="H11647" s="73">
        <v>0</v>
      </c>
      <c r="I11647" s="73">
        <v>0</v>
      </c>
      <c r="J11647" s="272" t="s">
        <v>4231</v>
      </c>
      <c r="AL11647" s="144">
        <v>3.3333333333333335</v>
      </c>
      <c r="AM11647" s="144">
        <v>0</v>
      </c>
      <c r="AN11647" s="144">
        <v>0</v>
      </c>
      <c r="AO11647" s="145">
        <v>0</v>
      </c>
    </row>
    <row r="11648" spans="2:41" ht="14.5" hidden="1" x14ac:dyDescent="0.35">
      <c r="B11648" s="45" t="s">
        <v>3314</v>
      </c>
      <c r="C11648" s="54">
        <v>983033</v>
      </c>
      <c r="D11648" s="54">
        <v>983033</v>
      </c>
      <c r="E11648" s="60" t="s">
        <v>3244</v>
      </c>
      <c r="F11648" s="73">
        <v>3.3333333333333335</v>
      </c>
      <c r="G11648" s="73">
        <v>0</v>
      </c>
      <c r="H11648" s="73">
        <v>0</v>
      </c>
      <c r="I11648" s="73">
        <v>0</v>
      </c>
      <c r="J11648" s="272" t="s">
        <v>4231</v>
      </c>
      <c r="AL11648" s="144">
        <v>3.3333333333333335</v>
      </c>
      <c r="AM11648" s="144">
        <v>0</v>
      </c>
      <c r="AN11648" s="144">
        <v>0</v>
      </c>
      <c r="AO11648" s="145">
        <v>0</v>
      </c>
    </row>
    <row r="11649" spans="2:41" ht="14.5" hidden="1" x14ac:dyDescent="0.35">
      <c r="B11649" s="45" t="s">
        <v>3314</v>
      </c>
      <c r="C11649" s="54">
        <v>983035</v>
      </c>
      <c r="D11649" s="54">
        <v>983035</v>
      </c>
      <c r="E11649" s="60" t="s">
        <v>3244</v>
      </c>
      <c r="F11649" s="73">
        <v>3.3333333333333335</v>
      </c>
      <c r="G11649" s="73">
        <v>0</v>
      </c>
      <c r="H11649" s="73">
        <v>0</v>
      </c>
      <c r="I11649" s="73">
        <v>0</v>
      </c>
      <c r="J11649" s="272" t="s">
        <v>4231</v>
      </c>
      <c r="AL11649" s="144">
        <v>3.3333333333333335</v>
      </c>
      <c r="AM11649" s="144">
        <v>0</v>
      </c>
      <c r="AN11649" s="144">
        <v>0</v>
      </c>
      <c r="AO11649" s="145">
        <v>0</v>
      </c>
    </row>
    <row r="11650" spans="2:41" ht="14.5" hidden="1" x14ac:dyDescent="0.35">
      <c r="B11650" s="45" t="s">
        <v>3314</v>
      </c>
      <c r="C11650" s="54">
        <v>983047</v>
      </c>
      <c r="D11650" s="54">
        <v>983047</v>
      </c>
      <c r="E11650" s="60" t="s">
        <v>3244</v>
      </c>
      <c r="F11650" s="73">
        <v>3.3333333333333335</v>
      </c>
      <c r="G11650" s="73">
        <v>0</v>
      </c>
      <c r="H11650" s="73">
        <v>0</v>
      </c>
      <c r="I11650" s="73">
        <v>0</v>
      </c>
      <c r="J11650" s="272" t="s">
        <v>4231</v>
      </c>
      <c r="AL11650" s="144">
        <v>3.3333333333333335</v>
      </c>
      <c r="AM11650" s="144">
        <v>0</v>
      </c>
      <c r="AN11650" s="144">
        <v>0</v>
      </c>
      <c r="AO11650" s="145">
        <v>0</v>
      </c>
    </row>
    <row r="11651" spans="2:41" ht="14.5" hidden="1" x14ac:dyDescent="0.35">
      <c r="B11651" s="45" t="s">
        <v>3314</v>
      </c>
      <c r="C11651" s="54">
        <v>983092</v>
      </c>
      <c r="D11651" s="54">
        <v>983092</v>
      </c>
      <c r="E11651" s="60" t="s">
        <v>3244</v>
      </c>
      <c r="F11651" s="73">
        <v>3.3333333333333335</v>
      </c>
      <c r="G11651" s="73">
        <v>0</v>
      </c>
      <c r="H11651" s="73">
        <v>0</v>
      </c>
      <c r="I11651" s="73">
        <v>0</v>
      </c>
      <c r="J11651" s="272" t="s">
        <v>4231</v>
      </c>
      <c r="AL11651" s="144">
        <v>3.3333333333333335</v>
      </c>
      <c r="AM11651" s="144">
        <v>0</v>
      </c>
      <c r="AN11651" s="144">
        <v>0</v>
      </c>
      <c r="AO11651" s="145">
        <v>0</v>
      </c>
    </row>
    <row r="11652" spans="2:41" ht="14.5" hidden="1" x14ac:dyDescent="0.35">
      <c r="B11652" s="45" t="s">
        <v>3314</v>
      </c>
      <c r="C11652" s="54">
        <v>983105</v>
      </c>
      <c r="D11652" s="54">
        <v>983105</v>
      </c>
      <c r="E11652" s="60" t="s">
        <v>3244</v>
      </c>
      <c r="F11652" s="73">
        <v>3.3333333333333335</v>
      </c>
      <c r="G11652" s="73">
        <v>0</v>
      </c>
      <c r="H11652" s="73">
        <v>0</v>
      </c>
      <c r="I11652" s="73">
        <v>0</v>
      </c>
      <c r="J11652" s="272" t="s">
        <v>4231</v>
      </c>
      <c r="AL11652" s="144">
        <v>3.3333333333333335</v>
      </c>
      <c r="AM11652" s="144">
        <v>0</v>
      </c>
      <c r="AN11652" s="144">
        <v>0</v>
      </c>
      <c r="AO11652" s="145">
        <v>0</v>
      </c>
    </row>
    <row r="11653" spans="2:41" ht="14.5" hidden="1" x14ac:dyDescent="0.35">
      <c r="B11653" s="45" t="s">
        <v>3314</v>
      </c>
      <c r="C11653" s="54">
        <v>983133</v>
      </c>
      <c r="D11653" s="54">
        <v>983133</v>
      </c>
      <c r="E11653" s="60" t="s">
        <v>3244</v>
      </c>
      <c r="F11653" s="73">
        <v>3.3333333333333335</v>
      </c>
      <c r="G11653" s="73">
        <v>0</v>
      </c>
      <c r="H11653" s="73">
        <v>0</v>
      </c>
      <c r="I11653" s="73">
        <v>0</v>
      </c>
      <c r="J11653" s="272" t="s">
        <v>4231</v>
      </c>
      <c r="AL11653" s="144">
        <v>3.3333333333333335</v>
      </c>
      <c r="AM11653" s="144">
        <v>0</v>
      </c>
      <c r="AN11653" s="144">
        <v>0</v>
      </c>
      <c r="AO11653" s="145">
        <v>0</v>
      </c>
    </row>
    <row r="11654" spans="2:41" ht="14.5" hidden="1" x14ac:dyDescent="0.35">
      <c r="B11654" s="45" t="s">
        <v>3314</v>
      </c>
      <c r="C11654" s="54">
        <v>983308</v>
      </c>
      <c r="D11654" s="54">
        <v>983308</v>
      </c>
      <c r="E11654" s="60" t="s">
        <v>3244</v>
      </c>
      <c r="F11654" s="73">
        <v>3.3333333333333335</v>
      </c>
      <c r="G11654" s="73">
        <v>0</v>
      </c>
      <c r="H11654" s="73">
        <v>0</v>
      </c>
      <c r="I11654" s="73">
        <v>0</v>
      </c>
      <c r="J11654" s="272" t="s">
        <v>4231</v>
      </c>
      <c r="AL11654" s="144">
        <v>3.3333333333333335</v>
      </c>
      <c r="AM11654" s="144">
        <v>0</v>
      </c>
      <c r="AN11654" s="144">
        <v>0</v>
      </c>
      <c r="AO11654" s="145">
        <v>0</v>
      </c>
    </row>
    <row r="11655" spans="2:41" ht="14.5" hidden="1" x14ac:dyDescent="0.35">
      <c r="B11655" s="45" t="s">
        <v>3314</v>
      </c>
      <c r="C11655" s="54">
        <v>983534</v>
      </c>
      <c r="D11655" s="54">
        <v>983534</v>
      </c>
      <c r="E11655" s="60" t="s">
        <v>3244</v>
      </c>
      <c r="F11655" s="73">
        <v>3.3333333333333335</v>
      </c>
      <c r="G11655" s="73">
        <v>0</v>
      </c>
      <c r="H11655" s="73">
        <v>0</v>
      </c>
      <c r="I11655" s="73">
        <v>0</v>
      </c>
      <c r="J11655" s="272" t="s">
        <v>4231</v>
      </c>
      <c r="AL11655" s="144">
        <v>3.3333333333333335</v>
      </c>
      <c r="AM11655" s="144">
        <v>0</v>
      </c>
      <c r="AN11655" s="144">
        <v>0</v>
      </c>
      <c r="AO11655" s="145">
        <v>0</v>
      </c>
    </row>
    <row r="11656" spans="2:41" ht="14.5" hidden="1" x14ac:dyDescent="0.35">
      <c r="B11656" s="45" t="s">
        <v>3314</v>
      </c>
      <c r="C11656" s="54">
        <v>983553</v>
      </c>
      <c r="D11656" s="54">
        <v>983553</v>
      </c>
      <c r="E11656" s="60" t="s">
        <v>3244</v>
      </c>
      <c r="F11656" s="73">
        <v>3.3333333333333335</v>
      </c>
      <c r="G11656" s="73">
        <v>0</v>
      </c>
      <c r="H11656" s="73">
        <v>0</v>
      </c>
      <c r="I11656" s="73">
        <v>0</v>
      </c>
      <c r="J11656" s="272" t="s">
        <v>4231</v>
      </c>
      <c r="AL11656" s="144">
        <v>3.3333333333333335</v>
      </c>
      <c r="AM11656" s="144">
        <v>0</v>
      </c>
      <c r="AN11656" s="144">
        <v>0</v>
      </c>
      <c r="AO11656" s="145">
        <v>0</v>
      </c>
    </row>
    <row r="11657" spans="2:41" ht="14.5" hidden="1" x14ac:dyDescent="0.35">
      <c r="B11657" s="45" t="s">
        <v>3314</v>
      </c>
      <c r="C11657" s="54">
        <v>983584</v>
      </c>
      <c r="D11657" s="54">
        <v>983584</v>
      </c>
      <c r="E11657" s="60" t="s">
        <v>3244</v>
      </c>
      <c r="F11657" s="73">
        <v>3.3333333333333335</v>
      </c>
      <c r="G11657" s="73">
        <v>0</v>
      </c>
      <c r="H11657" s="73">
        <v>0</v>
      </c>
      <c r="I11657" s="73">
        <v>0</v>
      </c>
      <c r="J11657" s="272" t="s">
        <v>4231</v>
      </c>
      <c r="AL11657" s="144">
        <v>3.3333333333333335</v>
      </c>
      <c r="AM11657" s="144">
        <v>0</v>
      </c>
      <c r="AN11657" s="144">
        <v>0</v>
      </c>
      <c r="AO11657" s="145">
        <v>0</v>
      </c>
    </row>
    <row r="11658" spans="2:41" ht="14.5" hidden="1" x14ac:dyDescent="0.35">
      <c r="B11658" s="45" t="s">
        <v>3314</v>
      </c>
      <c r="C11658" s="54">
        <v>983687</v>
      </c>
      <c r="D11658" s="54">
        <v>983687</v>
      </c>
      <c r="E11658" s="60" t="s">
        <v>3244</v>
      </c>
      <c r="F11658" s="73">
        <v>3.3333333333333335</v>
      </c>
      <c r="G11658" s="73">
        <v>0</v>
      </c>
      <c r="H11658" s="73">
        <v>0</v>
      </c>
      <c r="I11658" s="73">
        <v>0</v>
      </c>
      <c r="J11658" s="272" t="s">
        <v>4231</v>
      </c>
      <c r="AL11658" s="144">
        <v>3.3333333333333335</v>
      </c>
      <c r="AM11658" s="144">
        <v>0</v>
      </c>
      <c r="AN11658" s="144">
        <v>0</v>
      </c>
      <c r="AO11658" s="145">
        <v>0</v>
      </c>
    </row>
    <row r="11659" spans="2:41" ht="14.5" hidden="1" x14ac:dyDescent="0.35">
      <c r="B11659" s="45" t="s">
        <v>3314</v>
      </c>
      <c r="C11659" s="54">
        <v>984082</v>
      </c>
      <c r="D11659" s="54">
        <v>984082</v>
      </c>
      <c r="E11659" s="60" t="s">
        <v>3244</v>
      </c>
      <c r="F11659" s="73">
        <v>3.3333333333333335</v>
      </c>
      <c r="G11659" s="73">
        <v>0</v>
      </c>
      <c r="H11659" s="73">
        <v>0</v>
      </c>
      <c r="I11659" s="73">
        <v>0</v>
      </c>
      <c r="J11659" s="272" t="s">
        <v>4231</v>
      </c>
      <c r="AL11659" s="144">
        <v>3.3333333333333335</v>
      </c>
      <c r="AM11659" s="144">
        <v>0</v>
      </c>
      <c r="AN11659" s="144">
        <v>0</v>
      </c>
      <c r="AO11659" s="145">
        <v>0</v>
      </c>
    </row>
    <row r="11660" spans="2:41" ht="14.5" hidden="1" x14ac:dyDescent="0.35">
      <c r="B11660" s="45" t="s">
        <v>3314</v>
      </c>
      <c r="C11660" s="54">
        <v>984187</v>
      </c>
      <c r="D11660" s="54">
        <v>984187</v>
      </c>
      <c r="E11660" s="60" t="s">
        <v>3244</v>
      </c>
      <c r="F11660" s="73">
        <v>3.3333333333333335</v>
      </c>
      <c r="G11660" s="73">
        <v>0</v>
      </c>
      <c r="H11660" s="73">
        <v>0</v>
      </c>
      <c r="I11660" s="73">
        <v>0</v>
      </c>
      <c r="J11660" s="272" t="s">
        <v>4231</v>
      </c>
      <c r="AL11660" s="144">
        <v>3.3333333333333335</v>
      </c>
      <c r="AM11660" s="144">
        <v>0</v>
      </c>
      <c r="AN11660" s="144">
        <v>0</v>
      </c>
      <c r="AO11660" s="145">
        <v>0</v>
      </c>
    </row>
    <row r="11661" spans="2:41" ht="14.5" hidden="1" x14ac:dyDescent="0.35">
      <c r="B11661" s="45" t="s">
        <v>3314</v>
      </c>
      <c r="C11661" s="54">
        <v>984247</v>
      </c>
      <c r="D11661" s="54">
        <v>984247</v>
      </c>
      <c r="E11661" s="60" t="s">
        <v>3244</v>
      </c>
      <c r="F11661" s="73">
        <v>3.3333333333333335</v>
      </c>
      <c r="G11661" s="73">
        <v>0</v>
      </c>
      <c r="H11661" s="73">
        <v>0</v>
      </c>
      <c r="I11661" s="73">
        <v>0</v>
      </c>
      <c r="J11661" s="272" t="s">
        <v>4231</v>
      </c>
      <c r="AL11661" s="144">
        <v>3.3333333333333335</v>
      </c>
      <c r="AM11661" s="144">
        <v>0</v>
      </c>
      <c r="AN11661" s="144">
        <v>0</v>
      </c>
      <c r="AO11661" s="145">
        <v>0</v>
      </c>
    </row>
    <row r="11662" spans="2:41" ht="14.5" hidden="1" x14ac:dyDescent="0.35">
      <c r="B11662" s="45" t="s">
        <v>3314</v>
      </c>
      <c r="C11662" s="54">
        <v>984556</v>
      </c>
      <c r="D11662" s="54">
        <v>984556</v>
      </c>
      <c r="E11662" s="60" t="s">
        <v>3244</v>
      </c>
      <c r="F11662" s="73">
        <v>3.3333333333333335</v>
      </c>
      <c r="G11662" s="73">
        <v>0</v>
      </c>
      <c r="H11662" s="73">
        <v>0</v>
      </c>
      <c r="I11662" s="73">
        <v>0</v>
      </c>
      <c r="J11662" s="272" t="s">
        <v>4231</v>
      </c>
      <c r="AL11662" s="144">
        <v>3.3333333333333335</v>
      </c>
      <c r="AM11662" s="144">
        <v>0</v>
      </c>
      <c r="AN11662" s="144">
        <v>0</v>
      </c>
      <c r="AO11662" s="145">
        <v>0</v>
      </c>
    </row>
    <row r="11663" spans="2:41" ht="14.5" hidden="1" x14ac:dyDescent="0.35">
      <c r="B11663" s="45" t="s">
        <v>3314</v>
      </c>
      <c r="C11663" s="54">
        <v>984685</v>
      </c>
      <c r="D11663" s="54">
        <v>984685</v>
      </c>
      <c r="E11663" s="60" t="s">
        <v>3244</v>
      </c>
      <c r="F11663" s="73">
        <v>3.3333333333333335</v>
      </c>
      <c r="G11663" s="73">
        <v>0</v>
      </c>
      <c r="H11663" s="73">
        <v>0</v>
      </c>
      <c r="I11663" s="73">
        <v>0</v>
      </c>
      <c r="J11663" s="272" t="s">
        <v>4231</v>
      </c>
      <c r="AL11663" s="144">
        <v>3.3333333333333335</v>
      </c>
      <c r="AM11663" s="144">
        <v>0</v>
      </c>
      <c r="AN11663" s="144">
        <v>0</v>
      </c>
      <c r="AO11663" s="145">
        <v>0</v>
      </c>
    </row>
    <row r="11664" spans="2:41" ht="14.5" hidden="1" x14ac:dyDescent="0.35">
      <c r="B11664" s="45" t="s">
        <v>3314</v>
      </c>
      <c r="C11664" s="54">
        <v>984721</v>
      </c>
      <c r="D11664" s="54">
        <v>984721</v>
      </c>
      <c r="E11664" s="60" t="s">
        <v>3244</v>
      </c>
      <c r="F11664" s="73">
        <v>3.3333333333333335</v>
      </c>
      <c r="G11664" s="73">
        <v>0</v>
      </c>
      <c r="H11664" s="73">
        <v>0</v>
      </c>
      <c r="I11664" s="73">
        <v>0</v>
      </c>
      <c r="J11664" s="272" t="s">
        <v>4231</v>
      </c>
      <c r="AL11664" s="144">
        <v>3.3333333333333335</v>
      </c>
      <c r="AM11664" s="144">
        <v>0</v>
      </c>
      <c r="AN11664" s="144">
        <v>0</v>
      </c>
      <c r="AO11664" s="145">
        <v>0</v>
      </c>
    </row>
    <row r="11665" spans="2:41" ht="14.5" hidden="1" x14ac:dyDescent="0.35">
      <c r="B11665" s="45" t="s">
        <v>3314</v>
      </c>
      <c r="C11665" s="54">
        <v>900355</v>
      </c>
      <c r="D11665" s="54">
        <v>900355</v>
      </c>
      <c r="E11665" s="60" t="s">
        <v>3245</v>
      </c>
      <c r="F11665" s="73">
        <v>4.166666666666667</v>
      </c>
      <c r="G11665" s="73">
        <v>0</v>
      </c>
      <c r="H11665" s="73">
        <v>0</v>
      </c>
      <c r="I11665" s="73">
        <v>0</v>
      </c>
      <c r="J11665" s="272" t="s">
        <v>4231</v>
      </c>
      <c r="AL11665" s="144">
        <v>4.166666666666667</v>
      </c>
      <c r="AM11665" s="144">
        <v>0</v>
      </c>
      <c r="AN11665" s="144">
        <v>0</v>
      </c>
      <c r="AO11665" s="145">
        <v>0</v>
      </c>
    </row>
    <row r="11666" spans="2:41" ht="14.5" hidden="1" x14ac:dyDescent="0.35">
      <c r="B11666" s="45" t="s">
        <v>3314</v>
      </c>
      <c r="C11666" s="54">
        <v>900673</v>
      </c>
      <c r="D11666" s="54">
        <v>900673</v>
      </c>
      <c r="E11666" s="60" t="s">
        <v>3245</v>
      </c>
      <c r="F11666" s="73">
        <v>4.166666666666667</v>
      </c>
      <c r="G11666" s="73">
        <v>0</v>
      </c>
      <c r="H11666" s="73">
        <v>0</v>
      </c>
      <c r="I11666" s="73">
        <v>0</v>
      </c>
      <c r="J11666" s="272" t="s">
        <v>4231</v>
      </c>
      <c r="AL11666" s="144">
        <v>4.166666666666667</v>
      </c>
      <c r="AM11666" s="144">
        <v>0</v>
      </c>
      <c r="AN11666" s="144">
        <v>0</v>
      </c>
      <c r="AO11666" s="145">
        <v>0</v>
      </c>
    </row>
    <row r="11667" spans="2:41" ht="14.5" hidden="1" x14ac:dyDescent="0.35">
      <c r="B11667" s="45" t="s">
        <v>3314</v>
      </c>
      <c r="C11667" s="54">
        <v>900752</v>
      </c>
      <c r="D11667" s="54">
        <v>900752</v>
      </c>
      <c r="E11667" s="60" t="s">
        <v>3245</v>
      </c>
      <c r="F11667" s="73">
        <v>4.166666666666667</v>
      </c>
      <c r="G11667" s="73">
        <v>0</v>
      </c>
      <c r="H11667" s="73">
        <v>0</v>
      </c>
      <c r="I11667" s="73">
        <v>0</v>
      </c>
      <c r="J11667" s="272" t="s">
        <v>4231</v>
      </c>
      <c r="AL11667" s="144">
        <v>4.166666666666667</v>
      </c>
      <c r="AM11667" s="144">
        <v>0</v>
      </c>
      <c r="AN11667" s="144">
        <v>0</v>
      </c>
      <c r="AO11667" s="145">
        <v>0</v>
      </c>
    </row>
    <row r="11668" spans="2:41" ht="14.5" hidden="1" x14ac:dyDescent="0.35">
      <c r="B11668" s="45" t="s">
        <v>3314</v>
      </c>
      <c r="C11668" s="54">
        <v>900795</v>
      </c>
      <c r="D11668" s="54">
        <v>900795</v>
      </c>
      <c r="E11668" s="60" t="s">
        <v>3245</v>
      </c>
      <c r="F11668" s="73">
        <v>4.166666666666667</v>
      </c>
      <c r="G11668" s="73">
        <v>0</v>
      </c>
      <c r="H11668" s="73">
        <v>0</v>
      </c>
      <c r="I11668" s="73">
        <v>0</v>
      </c>
      <c r="J11668" s="272" t="s">
        <v>4231</v>
      </c>
      <c r="AL11668" s="144">
        <v>4.166666666666667</v>
      </c>
      <c r="AM11668" s="144">
        <v>0</v>
      </c>
      <c r="AN11668" s="144">
        <v>0</v>
      </c>
      <c r="AO11668" s="145">
        <v>0</v>
      </c>
    </row>
    <row r="11669" spans="2:41" ht="14.5" hidden="1" x14ac:dyDescent="0.35">
      <c r="B11669" s="45" t="s">
        <v>3314</v>
      </c>
      <c r="C11669" s="54">
        <v>900820</v>
      </c>
      <c r="D11669" s="54">
        <v>900820</v>
      </c>
      <c r="E11669" s="60" t="s">
        <v>3245</v>
      </c>
      <c r="F11669" s="73">
        <v>4.166666666666667</v>
      </c>
      <c r="G11669" s="73">
        <v>0</v>
      </c>
      <c r="H11669" s="73">
        <v>0</v>
      </c>
      <c r="I11669" s="73">
        <v>0</v>
      </c>
      <c r="J11669" s="272" t="s">
        <v>4231</v>
      </c>
      <c r="AL11669" s="144">
        <v>4.166666666666667</v>
      </c>
      <c r="AM11669" s="144">
        <v>0</v>
      </c>
      <c r="AN11669" s="144">
        <v>0</v>
      </c>
      <c r="AO11669" s="145">
        <v>0</v>
      </c>
    </row>
    <row r="11670" spans="2:41" ht="14.5" hidden="1" x14ac:dyDescent="0.35">
      <c r="B11670" s="45" t="s">
        <v>3314</v>
      </c>
      <c r="C11670" s="54">
        <v>900949</v>
      </c>
      <c r="D11670" s="54">
        <v>900949</v>
      </c>
      <c r="E11670" s="60" t="s">
        <v>3245</v>
      </c>
      <c r="F11670" s="73">
        <v>4.166666666666667</v>
      </c>
      <c r="G11670" s="73">
        <v>0</v>
      </c>
      <c r="H11670" s="73">
        <v>0</v>
      </c>
      <c r="I11670" s="73">
        <v>0</v>
      </c>
      <c r="J11670" s="272" t="s">
        <v>4231</v>
      </c>
      <c r="AL11670" s="144">
        <v>4.166666666666667</v>
      </c>
      <c r="AM11670" s="144">
        <v>0</v>
      </c>
      <c r="AN11670" s="144">
        <v>0</v>
      </c>
      <c r="AO11670" s="145">
        <v>0</v>
      </c>
    </row>
    <row r="11671" spans="2:41" ht="14.5" hidden="1" x14ac:dyDescent="0.35">
      <c r="B11671" s="45" t="s">
        <v>3314</v>
      </c>
      <c r="C11671" s="54">
        <v>901143</v>
      </c>
      <c r="D11671" s="54">
        <v>901143</v>
      </c>
      <c r="E11671" s="60" t="s">
        <v>3245</v>
      </c>
      <c r="F11671" s="73">
        <v>4.166666666666667</v>
      </c>
      <c r="G11671" s="73">
        <v>0</v>
      </c>
      <c r="H11671" s="73">
        <v>0</v>
      </c>
      <c r="I11671" s="73">
        <v>0</v>
      </c>
      <c r="J11671" s="272" t="s">
        <v>4231</v>
      </c>
      <c r="AL11671" s="144">
        <v>4.166666666666667</v>
      </c>
      <c r="AM11671" s="144">
        <v>0</v>
      </c>
      <c r="AN11671" s="144">
        <v>0</v>
      </c>
      <c r="AO11671" s="145">
        <v>0</v>
      </c>
    </row>
    <row r="11672" spans="2:41" ht="14.5" hidden="1" x14ac:dyDescent="0.35">
      <c r="B11672" s="45" t="s">
        <v>3314</v>
      </c>
      <c r="C11672" s="54">
        <v>901204</v>
      </c>
      <c r="D11672" s="54">
        <v>901204</v>
      </c>
      <c r="E11672" s="60" t="s">
        <v>3245</v>
      </c>
      <c r="F11672" s="73">
        <v>4.166666666666667</v>
      </c>
      <c r="G11672" s="73">
        <v>0</v>
      </c>
      <c r="H11672" s="73">
        <v>0</v>
      </c>
      <c r="I11672" s="73">
        <v>0</v>
      </c>
      <c r="J11672" s="272" t="s">
        <v>4231</v>
      </c>
      <c r="AL11672" s="144">
        <v>4.166666666666667</v>
      </c>
      <c r="AM11672" s="144">
        <v>0</v>
      </c>
      <c r="AN11672" s="144">
        <v>0</v>
      </c>
      <c r="AO11672" s="145">
        <v>0</v>
      </c>
    </row>
    <row r="11673" spans="2:41" ht="14.5" hidden="1" x14ac:dyDescent="0.35">
      <c r="B11673" s="45" t="s">
        <v>3314</v>
      </c>
      <c r="C11673" s="54">
        <v>901434</v>
      </c>
      <c r="D11673" s="54">
        <v>901434</v>
      </c>
      <c r="E11673" s="60" t="s">
        <v>3245</v>
      </c>
      <c r="F11673" s="73">
        <v>4.166666666666667</v>
      </c>
      <c r="G11673" s="73">
        <v>0</v>
      </c>
      <c r="H11673" s="73">
        <v>0</v>
      </c>
      <c r="I11673" s="73">
        <v>0</v>
      </c>
      <c r="J11673" s="272" t="s">
        <v>4231</v>
      </c>
      <c r="AL11673" s="144">
        <v>4.166666666666667</v>
      </c>
      <c r="AM11673" s="144">
        <v>0</v>
      </c>
      <c r="AN11673" s="144">
        <v>0</v>
      </c>
      <c r="AO11673" s="145">
        <v>0</v>
      </c>
    </row>
    <row r="11674" spans="2:41" ht="14.5" hidden="1" x14ac:dyDescent="0.35">
      <c r="B11674" s="45" t="s">
        <v>3314</v>
      </c>
      <c r="C11674" s="54">
        <v>901487</v>
      </c>
      <c r="D11674" s="54">
        <v>901487</v>
      </c>
      <c r="E11674" s="60" t="s">
        <v>3245</v>
      </c>
      <c r="F11674" s="73">
        <v>4.166666666666667</v>
      </c>
      <c r="G11674" s="73">
        <v>0</v>
      </c>
      <c r="H11674" s="73">
        <v>0</v>
      </c>
      <c r="I11674" s="73">
        <v>0</v>
      </c>
      <c r="J11674" s="272" t="s">
        <v>4231</v>
      </c>
      <c r="AL11674" s="144">
        <v>4.166666666666667</v>
      </c>
      <c r="AM11674" s="144">
        <v>0</v>
      </c>
      <c r="AN11674" s="144">
        <v>0</v>
      </c>
      <c r="AO11674" s="145">
        <v>0</v>
      </c>
    </row>
    <row r="11675" spans="2:41" ht="14.5" hidden="1" x14ac:dyDescent="0.35">
      <c r="B11675" s="45" t="s">
        <v>3314</v>
      </c>
      <c r="C11675" s="54">
        <v>901620</v>
      </c>
      <c r="D11675" s="54">
        <v>901620</v>
      </c>
      <c r="E11675" s="60" t="s">
        <v>3245</v>
      </c>
      <c r="F11675" s="73">
        <v>4.166666666666667</v>
      </c>
      <c r="G11675" s="73">
        <v>0</v>
      </c>
      <c r="H11675" s="73">
        <v>0</v>
      </c>
      <c r="I11675" s="73">
        <v>0</v>
      </c>
      <c r="J11675" s="272" t="s">
        <v>4231</v>
      </c>
      <c r="AL11675" s="144">
        <v>4.166666666666667</v>
      </c>
      <c r="AM11675" s="144">
        <v>0</v>
      </c>
      <c r="AN11675" s="144">
        <v>0</v>
      </c>
      <c r="AO11675" s="145">
        <v>0</v>
      </c>
    </row>
    <row r="11676" spans="2:41" ht="14.5" hidden="1" x14ac:dyDescent="0.35">
      <c r="B11676" s="45" t="s">
        <v>3314</v>
      </c>
      <c r="C11676" s="54">
        <v>901659</v>
      </c>
      <c r="D11676" s="54">
        <v>901659</v>
      </c>
      <c r="E11676" s="60" t="s">
        <v>3245</v>
      </c>
      <c r="F11676" s="73">
        <v>4.166666666666667</v>
      </c>
      <c r="G11676" s="73">
        <v>0</v>
      </c>
      <c r="H11676" s="73">
        <v>0</v>
      </c>
      <c r="I11676" s="73">
        <v>0</v>
      </c>
      <c r="J11676" s="272" t="s">
        <v>4231</v>
      </c>
      <c r="AL11676" s="144">
        <v>4.166666666666667</v>
      </c>
      <c r="AM11676" s="144">
        <v>0</v>
      </c>
      <c r="AN11676" s="144">
        <v>0</v>
      </c>
      <c r="AO11676" s="145">
        <v>0</v>
      </c>
    </row>
    <row r="11677" spans="2:41" ht="14.5" hidden="1" x14ac:dyDescent="0.35">
      <c r="B11677" s="45" t="s">
        <v>3314</v>
      </c>
      <c r="C11677" s="54">
        <v>901964</v>
      </c>
      <c r="D11677" s="54">
        <v>901964</v>
      </c>
      <c r="E11677" s="60" t="s">
        <v>3245</v>
      </c>
      <c r="F11677" s="73">
        <v>4.166666666666667</v>
      </c>
      <c r="G11677" s="73">
        <v>0</v>
      </c>
      <c r="H11677" s="73">
        <v>0</v>
      </c>
      <c r="I11677" s="73">
        <v>0</v>
      </c>
      <c r="J11677" s="272" t="s">
        <v>4231</v>
      </c>
      <c r="AL11677" s="144">
        <v>4.166666666666667</v>
      </c>
      <c r="AM11677" s="144">
        <v>0</v>
      </c>
      <c r="AN11677" s="144">
        <v>0</v>
      </c>
      <c r="AO11677" s="145">
        <v>0</v>
      </c>
    </row>
    <row r="11678" spans="2:41" ht="14.5" hidden="1" x14ac:dyDescent="0.35">
      <c r="B11678" s="45" t="s">
        <v>3314</v>
      </c>
      <c r="C11678" s="54">
        <v>902003</v>
      </c>
      <c r="D11678" s="54">
        <v>902003</v>
      </c>
      <c r="E11678" s="60" t="s">
        <v>3245</v>
      </c>
      <c r="F11678" s="73">
        <v>4.166666666666667</v>
      </c>
      <c r="G11678" s="73">
        <v>0</v>
      </c>
      <c r="H11678" s="73">
        <v>0</v>
      </c>
      <c r="I11678" s="73">
        <v>0</v>
      </c>
      <c r="J11678" s="272" t="s">
        <v>4231</v>
      </c>
      <c r="AL11678" s="144">
        <v>4.166666666666667</v>
      </c>
      <c r="AM11678" s="144">
        <v>0</v>
      </c>
      <c r="AN11678" s="144">
        <v>0</v>
      </c>
      <c r="AO11678" s="145">
        <v>0</v>
      </c>
    </row>
    <row r="11679" spans="2:41" ht="14.5" hidden="1" x14ac:dyDescent="0.35">
      <c r="B11679" s="45" t="s">
        <v>3314</v>
      </c>
      <c r="C11679" s="54">
        <v>902209</v>
      </c>
      <c r="D11679" s="54">
        <v>902209</v>
      </c>
      <c r="E11679" s="60" t="s">
        <v>3245</v>
      </c>
      <c r="F11679" s="73">
        <v>4.166666666666667</v>
      </c>
      <c r="G11679" s="73">
        <v>0</v>
      </c>
      <c r="H11679" s="73">
        <v>0</v>
      </c>
      <c r="I11679" s="73">
        <v>0</v>
      </c>
      <c r="J11679" s="272" t="s">
        <v>4231</v>
      </c>
      <c r="AL11679" s="144">
        <v>4.166666666666667</v>
      </c>
      <c r="AM11679" s="144">
        <v>0</v>
      </c>
      <c r="AN11679" s="144">
        <v>0</v>
      </c>
      <c r="AO11679" s="145">
        <v>0</v>
      </c>
    </row>
    <row r="11680" spans="2:41" ht="14.5" hidden="1" x14ac:dyDescent="0.35">
      <c r="B11680" s="45" t="s">
        <v>3314</v>
      </c>
      <c r="C11680" s="54">
        <v>902394</v>
      </c>
      <c r="D11680" s="54">
        <v>902394</v>
      </c>
      <c r="E11680" s="60" t="s">
        <v>3245</v>
      </c>
      <c r="F11680" s="73">
        <v>4.166666666666667</v>
      </c>
      <c r="G11680" s="73">
        <v>0</v>
      </c>
      <c r="H11680" s="73">
        <v>0</v>
      </c>
      <c r="I11680" s="73">
        <v>0</v>
      </c>
      <c r="J11680" s="272" t="s">
        <v>4231</v>
      </c>
      <c r="AL11680" s="144">
        <v>4.166666666666667</v>
      </c>
      <c r="AM11680" s="144">
        <v>0</v>
      </c>
      <c r="AN11680" s="144">
        <v>0</v>
      </c>
      <c r="AO11680" s="145">
        <v>0</v>
      </c>
    </row>
    <row r="11681" spans="2:41" ht="14.5" hidden="1" x14ac:dyDescent="0.35">
      <c r="B11681" s="45" t="s">
        <v>3314</v>
      </c>
      <c r="C11681" s="54">
        <v>903001</v>
      </c>
      <c r="D11681" s="54">
        <v>903001</v>
      </c>
      <c r="E11681" s="60" t="s">
        <v>3245</v>
      </c>
      <c r="F11681" s="73">
        <v>4.166666666666667</v>
      </c>
      <c r="G11681" s="73">
        <v>0</v>
      </c>
      <c r="H11681" s="73">
        <v>0</v>
      </c>
      <c r="I11681" s="73">
        <v>0</v>
      </c>
      <c r="J11681" s="272" t="s">
        <v>4231</v>
      </c>
      <c r="AL11681" s="144">
        <v>4.166666666666667</v>
      </c>
      <c r="AM11681" s="144">
        <v>0</v>
      </c>
      <c r="AN11681" s="144">
        <v>0</v>
      </c>
      <c r="AO11681" s="145">
        <v>0</v>
      </c>
    </row>
    <row r="11682" spans="2:41" ht="14.5" hidden="1" x14ac:dyDescent="0.35">
      <c r="B11682" s="45" t="s">
        <v>3314</v>
      </c>
      <c r="C11682" s="54">
        <v>903118</v>
      </c>
      <c r="D11682" s="54">
        <v>903118</v>
      </c>
      <c r="E11682" s="60" t="s">
        <v>3245</v>
      </c>
      <c r="F11682" s="73">
        <v>4.166666666666667</v>
      </c>
      <c r="G11682" s="73">
        <v>0</v>
      </c>
      <c r="H11682" s="73">
        <v>0</v>
      </c>
      <c r="I11682" s="73">
        <v>0</v>
      </c>
      <c r="J11682" s="272" t="s">
        <v>4231</v>
      </c>
      <c r="AL11682" s="144">
        <v>4.166666666666667</v>
      </c>
      <c r="AM11682" s="144">
        <v>0</v>
      </c>
      <c r="AN11682" s="144">
        <v>0</v>
      </c>
      <c r="AO11682" s="145">
        <v>0</v>
      </c>
    </row>
    <row r="11683" spans="2:41" ht="14.5" hidden="1" x14ac:dyDescent="0.35">
      <c r="B11683" s="45" t="s">
        <v>3314</v>
      </c>
      <c r="C11683" s="54">
        <v>903268</v>
      </c>
      <c r="D11683" s="54">
        <v>903268</v>
      </c>
      <c r="E11683" s="60" t="s">
        <v>3245</v>
      </c>
      <c r="F11683" s="73">
        <v>4.166666666666667</v>
      </c>
      <c r="G11683" s="73">
        <v>0</v>
      </c>
      <c r="H11683" s="73">
        <v>0</v>
      </c>
      <c r="I11683" s="73">
        <v>0</v>
      </c>
      <c r="J11683" s="272" t="s">
        <v>4231</v>
      </c>
      <c r="AL11683" s="144">
        <v>4.166666666666667</v>
      </c>
      <c r="AM11683" s="144">
        <v>0</v>
      </c>
      <c r="AN11683" s="144">
        <v>0</v>
      </c>
      <c r="AO11683" s="145">
        <v>0</v>
      </c>
    </row>
    <row r="11684" spans="2:41" ht="14.5" hidden="1" x14ac:dyDescent="0.35">
      <c r="B11684" s="45" t="s">
        <v>3314</v>
      </c>
      <c r="C11684" s="54">
        <v>903419</v>
      </c>
      <c r="D11684" s="54">
        <v>903419</v>
      </c>
      <c r="E11684" s="60" t="s">
        <v>3245</v>
      </c>
      <c r="F11684" s="73">
        <v>4.166666666666667</v>
      </c>
      <c r="G11684" s="73">
        <v>0</v>
      </c>
      <c r="H11684" s="73">
        <v>0</v>
      </c>
      <c r="I11684" s="73">
        <v>0</v>
      </c>
      <c r="J11684" s="272" t="s">
        <v>4231</v>
      </c>
      <c r="AL11684" s="144">
        <v>4.166666666666667</v>
      </c>
      <c r="AM11684" s="144">
        <v>0</v>
      </c>
      <c r="AN11684" s="144">
        <v>0</v>
      </c>
      <c r="AO11684" s="145">
        <v>0</v>
      </c>
    </row>
    <row r="11685" spans="2:41" ht="14.5" hidden="1" x14ac:dyDescent="0.35">
      <c r="B11685" s="45" t="s">
        <v>3314</v>
      </c>
      <c r="C11685" s="54">
        <v>903693</v>
      </c>
      <c r="D11685" s="54">
        <v>903693</v>
      </c>
      <c r="E11685" s="60" t="s">
        <v>3245</v>
      </c>
      <c r="F11685" s="73">
        <v>4.166666666666667</v>
      </c>
      <c r="G11685" s="73">
        <v>0</v>
      </c>
      <c r="H11685" s="73">
        <v>0</v>
      </c>
      <c r="I11685" s="73">
        <v>0</v>
      </c>
      <c r="J11685" s="272" t="s">
        <v>4231</v>
      </c>
      <c r="AL11685" s="144">
        <v>4.166666666666667</v>
      </c>
      <c r="AM11685" s="144">
        <v>0</v>
      </c>
      <c r="AN11685" s="144">
        <v>0</v>
      </c>
      <c r="AO11685" s="145">
        <v>0</v>
      </c>
    </row>
    <row r="11686" spans="2:41" ht="14.5" hidden="1" x14ac:dyDescent="0.35">
      <c r="B11686" s="45" t="s">
        <v>3314</v>
      </c>
      <c r="C11686" s="54">
        <v>903854</v>
      </c>
      <c r="D11686" s="54">
        <v>903854</v>
      </c>
      <c r="E11686" s="60" t="s">
        <v>3245</v>
      </c>
      <c r="F11686" s="73">
        <v>4.166666666666667</v>
      </c>
      <c r="G11686" s="73">
        <v>0</v>
      </c>
      <c r="H11686" s="73">
        <v>0</v>
      </c>
      <c r="I11686" s="73">
        <v>0</v>
      </c>
      <c r="J11686" s="272" t="s">
        <v>4231</v>
      </c>
      <c r="AL11686" s="144">
        <v>4.166666666666667</v>
      </c>
      <c r="AM11686" s="144">
        <v>0</v>
      </c>
      <c r="AN11686" s="144">
        <v>0</v>
      </c>
      <c r="AO11686" s="145">
        <v>0</v>
      </c>
    </row>
    <row r="11687" spans="2:41" ht="14.5" hidden="1" x14ac:dyDescent="0.35">
      <c r="B11687" s="45" t="s">
        <v>3314</v>
      </c>
      <c r="C11687" s="54">
        <v>903924</v>
      </c>
      <c r="D11687" s="54">
        <v>903924</v>
      </c>
      <c r="E11687" s="60" t="s">
        <v>3245</v>
      </c>
      <c r="F11687" s="73">
        <v>4.166666666666667</v>
      </c>
      <c r="G11687" s="73">
        <v>0</v>
      </c>
      <c r="H11687" s="73">
        <v>0</v>
      </c>
      <c r="I11687" s="73">
        <v>0</v>
      </c>
      <c r="J11687" s="272" t="s">
        <v>4231</v>
      </c>
      <c r="AL11687" s="144">
        <v>4.166666666666667</v>
      </c>
      <c r="AM11687" s="144">
        <v>0</v>
      </c>
      <c r="AN11687" s="144">
        <v>0</v>
      </c>
      <c r="AO11687" s="145">
        <v>0</v>
      </c>
    </row>
    <row r="11688" spans="2:41" ht="14.5" hidden="1" x14ac:dyDescent="0.35">
      <c r="B11688" s="45" t="s">
        <v>3314</v>
      </c>
      <c r="C11688" s="54">
        <v>904045</v>
      </c>
      <c r="D11688" s="54">
        <v>904045</v>
      </c>
      <c r="E11688" s="60" t="s">
        <v>3245</v>
      </c>
      <c r="F11688" s="73">
        <v>4.166666666666667</v>
      </c>
      <c r="G11688" s="73">
        <v>0</v>
      </c>
      <c r="H11688" s="73">
        <v>0</v>
      </c>
      <c r="I11688" s="73">
        <v>0</v>
      </c>
      <c r="J11688" s="272" t="s">
        <v>4231</v>
      </c>
      <c r="AL11688" s="144">
        <v>4.166666666666667</v>
      </c>
      <c r="AM11688" s="144">
        <v>0</v>
      </c>
      <c r="AN11688" s="144">
        <v>0</v>
      </c>
      <c r="AO11688" s="145">
        <v>0</v>
      </c>
    </row>
    <row r="11689" spans="2:41" ht="14.5" hidden="1" x14ac:dyDescent="0.35">
      <c r="B11689" s="45" t="s">
        <v>3314</v>
      </c>
      <c r="C11689" s="54">
        <v>904188</v>
      </c>
      <c r="D11689" s="54">
        <v>904188</v>
      </c>
      <c r="E11689" s="60" t="s">
        <v>3245</v>
      </c>
      <c r="F11689" s="73">
        <v>4.166666666666667</v>
      </c>
      <c r="G11689" s="73">
        <v>0</v>
      </c>
      <c r="H11689" s="73">
        <v>0</v>
      </c>
      <c r="I11689" s="73">
        <v>0</v>
      </c>
      <c r="J11689" s="272" t="s">
        <v>4231</v>
      </c>
      <c r="AL11689" s="144">
        <v>4.166666666666667</v>
      </c>
      <c r="AM11689" s="144">
        <v>0</v>
      </c>
      <c r="AN11689" s="144">
        <v>0</v>
      </c>
      <c r="AO11689" s="145">
        <v>0</v>
      </c>
    </row>
    <row r="11690" spans="2:41" ht="14.5" hidden="1" x14ac:dyDescent="0.35">
      <c r="B11690" s="45" t="s">
        <v>3314</v>
      </c>
      <c r="C11690" s="54">
        <v>904446</v>
      </c>
      <c r="D11690" s="54">
        <v>904446</v>
      </c>
      <c r="E11690" s="60" t="s">
        <v>3245</v>
      </c>
      <c r="F11690" s="73">
        <v>4.166666666666667</v>
      </c>
      <c r="G11690" s="73">
        <v>0</v>
      </c>
      <c r="H11690" s="73">
        <v>0</v>
      </c>
      <c r="I11690" s="73">
        <v>0</v>
      </c>
      <c r="J11690" s="272" t="s">
        <v>4231</v>
      </c>
      <c r="AL11690" s="144">
        <v>4.166666666666667</v>
      </c>
      <c r="AM11690" s="144">
        <v>0</v>
      </c>
      <c r="AN11690" s="144">
        <v>0</v>
      </c>
      <c r="AO11690" s="145">
        <v>0</v>
      </c>
    </row>
    <row r="11691" spans="2:41" ht="14.5" hidden="1" x14ac:dyDescent="0.35">
      <c r="B11691" s="45" t="s">
        <v>3314</v>
      </c>
      <c r="C11691" s="54">
        <v>904703</v>
      </c>
      <c r="D11691" s="54">
        <v>904703</v>
      </c>
      <c r="E11691" s="60" t="s">
        <v>3245</v>
      </c>
      <c r="F11691" s="73">
        <v>4.166666666666667</v>
      </c>
      <c r="G11691" s="73">
        <v>0</v>
      </c>
      <c r="H11691" s="73">
        <v>0</v>
      </c>
      <c r="I11691" s="73">
        <v>0</v>
      </c>
      <c r="J11691" s="272" t="s">
        <v>4231</v>
      </c>
      <c r="AL11691" s="144">
        <v>4.166666666666667</v>
      </c>
      <c r="AM11691" s="144">
        <v>0</v>
      </c>
      <c r="AN11691" s="144">
        <v>0</v>
      </c>
      <c r="AO11691" s="145">
        <v>0</v>
      </c>
    </row>
    <row r="11692" spans="2:41" ht="14.5" hidden="1" x14ac:dyDescent="0.35">
      <c r="B11692" s="45" t="s">
        <v>3314</v>
      </c>
      <c r="C11692" s="54">
        <v>904900</v>
      </c>
      <c r="D11692" s="54">
        <v>904900</v>
      </c>
      <c r="E11692" s="60" t="s">
        <v>3245</v>
      </c>
      <c r="F11692" s="73">
        <v>4.166666666666667</v>
      </c>
      <c r="G11692" s="73">
        <v>0</v>
      </c>
      <c r="H11692" s="73">
        <v>0</v>
      </c>
      <c r="I11692" s="73">
        <v>0</v>
      </c>
      <c r="J11692" s="272" t="s">
        <v>4231</v>
      </c>
      <c r="AL11692" s="144">
        <v>4.166666666666667</v>
      </c>
      <c r="AM11692" s="144">
        <v>0</v>
      </c>
      <c r="AN11692" s="144">
        <v>0</v>
      </c>
      <c r="AO11692" s="145">
        <v>0</v>
      </c>
    </row>
    <row r="11693" spans="2:41" ht="14.5" hidden="1" x14ac:dyDescent="0.35">
      <c r="B11693" s="45" t="s">
        <v>3314</v>
      </c>
      <c r="C11693" s="54">
        <v>904903</v>
      </c>
      <c r="D11693" s="54">
        <v>904903</v>
      </c>
      <c r="E11693" s="60" t="s">
        <v>3245</v>
      </c>
      <c r="F11693" s="73">
        <v>4.166666666666667</v>
      </c>
      <c r="G11693" s="73">
        <v>0</v>
      </c>
      <c r="H11693" s="73">
        <v>0</v>
      </c>
      <c r="I11693" s="73">
        <v>0</v>
      </c>
      <c r="J11693" s="272" t="s">
        <v>4231</v>
      </c>
      <c r="AL11693" s="144">
        <v>4.166666666666667</v>
      </c>
      <c r="AM11693" s="144">
        <v>0</v>
      </c>
      <c r="AN11693" s="144">
        <v>0</v>
      </c>
      <c r="AO11693" s="145">
        <v>0</v>
      </c>
    </row>
    <row r="11694" spans="2:41" ht="14.5" hidden="1" x14ac:dyDescent="0.35">
      <c r="B11694" s="45" t="s">
        <v>3314</v>
      </c>
      <c r="C11694" s="54">
        <v>904929</v>
      </c>
      <c r="D11694" s="54">
        <v>904929</v>
      </c>
      <c r="E11694" s="60" t="s">
        <v>3245</v>
      </c>
      <c r="F11694" s="73">
        <v>4.166666666666667</v>
      </c>
      <c r="G11694" s="73">
        <v>0</v>
      </c>
      <c r="H11694" s="73">
        <v>0</v>
      </c>
      <c r="I11694" s="73">
        <v>0</v>
      </c>
      <c r="J11694" s="272" t="s">
        <v>4231</v>
      </c>
      <c r="AL11694" s="144">
        <v>4.166666666666667</v>
      </c>
      <c r="AM11694" s="144">
        <v>0</v>
      </c>
      <c r="AN11694" s="144">
        <v>0</v>
      </c>
      <c r="AO11694" s="145">
        <v>0</v>
      </c>
    </row>
    <row r="11695" spans="2:41" ht="14.5" hidden="1" x14ac:dyDescent="0.35">
      <c r="B11695" s="45" t="s">
        <v>3314</v>
      </c>
      <c r="C11695" s="54">
        <v>905529</v>
      </c>
      <c r="D11695" s="54">
        <v>905529</v>
      </c>
      <c r="E11695" s="60" t="s">
        <v>3245</v>
      </c>
      <c r="F11695" s="73">
        <v>4.166666666666667</v>
      </c>
      <c r="G11695" s="73">
        <v>0</v>
      </c>
      <c r="H11695" s="73">
        <v>0</v>
      </c>
      <c r="I11695" s="73">
        <v>0</v>
      </c>
      <c r="J11695" s="272" t="s">
        <v>4231</v>
      </c>
      <c r="AL11695" s="144">
        <v>4.166666666666667</v>
      </c>
      <c r="AM11695" s="144">
        <v>0</v>
      </c>
      <c r="AN11695" s="144">
        <v>0</v>
      </c>
      <c r="AO11695" s="145">
        <v>0</v>
      </c>
    </row>
    <row r="11696" spans="2:41" ht="14.5" hidden="1" x14ac:dyDescent="0.35">
      <c r="B11696" s="45" t="s">
        <v>3314</v>
      </c>
      <c r="C11696" s="54">
        <v>906491</v>
      </c>
      <c r="D11696" s="54">
        <v>906491</v>
      </c>
      <c r="E11696" s="60" t="s">
        <v>3245</v>
      </c>
      <c r="F11696" s="73">
        <v>4.166666666666667</v>
      </c>
      <c r="G11696" s="73">
        <v>0</v>
      </c>
      <c r="H11696" s="73">
        <v>0</v>
      </c>
      <c r="I11696" s="73">
        <v>0</v>
      </c>
      <c r="J11696" s="272" t="s">
        <v>4231</v>
      </c>
      <c r="AL11696" s="144">
        <v>4.166666666666667</v>
      </c>
      <c r="AM11696" s="144">
        <v>0</v>
      </c>
      <c r="AN11696" s="144">
        <v>0</v>
      </c>
      <c r="AO11696" s="145">
        <v>0</v>
      </c>
    </row>
    <row r="11697" spans="2:41" ht="14.5" hidden="1" x14ac:dyDescent="0.35">
      <c r="B11697" s="45" t="s">
        <v>3314</v>
      </c>
      <c r="C11697" s="54">
        <v>906508</v>
      </c>
      <c r="D11697" s="54">
        <v>906508</v>
      </c>
      <c r="E11697" s="60" t="s">
        <v>3245</v>
      </c>
      <c r="F11697" s="73">
        <v>4.166666666666667</v>
      </c>
      <c r="G11697" s="73">
        <v>0</v>
      </c>
      <c r="H11697" s="73">
        <v>0</v>
      </c>
      <c r="I11697" s="73">
        <v>0</v>
      </c>
      <c r="J11697" s="272" t="s">
        <v>4231</v>
      </c>
      <c r="AL11697" s="144">
        <v>4.166666666666667</v>
      </c>
      <c r="AM11697" s="144">
        <v>0</v>
      </c>
      <c r="AN11697" s="144">
        <v>0</v>
      </c>
      <c r="AO11697" s="145">
        <v>0</v>
      </c>
    </row>
    <row r="11698" spans="2:41" ht="14.5" hidden="1" x14ac:dyDescent="0.35">
      <c r="B11698" s="45" t="s">
        <v>3314</v>
      </c>
      <c r="C11698" s="54">
        <v>907069</v>
      </c>
      <c r="D11698" s="54">
        <v>907069</v>
      </c>
      <c r="E11698" s="60" t="s">
        <v>3245</v>
      </c>
      <c r="F11698" s="73">
        <v>4.166666666666667</v>
      </c>
      <c r="G11698" s="73">
        <v>0</v>
      </c>
      <c r="H11698" s="73">
        <v>0</v>
      </c>
      <c r="I11698" s="73">
        <v>0</v>
      </c>
      <c r="J11698" s="272" t="s">
        <v>4231</v>
      </c>
      <c r="AL11698" s="144">
        <v>4.166666666666667</v>
      </c>
      <c r="AM11698" s="144">
        <v>0</v>
      </c>
      <c r="AN11698" s="144">
        <v>0</v>
      </c>
      <c r="AO11698" s="145">
        <v>0</v>
      </c>
    </row>
    <row r="11699" spans="2:41" ht="14.5" hidden="1" x14ac:dyDescent="0.35">
      <c r="B11699" s="45" t="s">
        <v>3314</v>
      </c>
      <c r="C11699" s="54">
        <v>907617</v>
      </c>
      <c r="D11699" s="54">
        <v>907617</v>
      </c>
      <c r="E11699" s="60" t="s">
        <v>3245</v>
      </c>
      <c r="F11699" s="73">
        <v>4.166666666666667</v>
      </c>
      <c r="G11699" s="73">
        <v>0</v>
      </c>
      <c r="H11699" s="73">
        <v>0</v>
      </c>
      <c r="I11699" s="73">
        <v>0</v>
      </c>
      <c r="J11699" s="272" t="s">
        <v>4231</v>
      </c>
      <c r="AL11699" s="144">
        <v>4.166666666666667</v>
      </c>
      <c r="AM11699" s="144">
        <v>0</v>
      </c>
      <c r="AN11699" s="144">
        <v>0</v>
      </c>
      <c r="AO11699" s="145">
        <v>0</v>
      </c>
    </row>
    <row r="11700" spans="2:41" ht="14.5" hidden="1" x14ac:dyDescent="0.35">
      <c r="B11700" s="45" t="s">
        <v>3314</v>
      </c>
      <c r="C11700" s="54">
        <v>907741</v>
      </c>
      <c r="D11700" s="54">
        <v>907741</v>
      </c>
      <c r="E11700" s="60" t="s">
        <v>3245</v>
      </c>
      <c r="F11700" s="73">
        <v>4.166666666666667</v>
      </c>
      <c r="G11700" s="73">
        <v>0</v>
      </c>
      <c r="H11700" s="73">
        <v>0</v>
      </c>
      <c r="I11700" s="73">
        <v>0</v>
      </c>
      <c r="J11700" s="272" t="s">
        <v>4231</v>
      </c>
      <c r="AL11700" s="144">
        <v>4.166666666666667</v>
      </c>
      <c r="AM11700" s="144">
        <v>0</v>
      </c>
      <c r="AN11700" s="144">
        <v>0</v>
      </c>
      <c r="AO11700" s="145">
        <v>0</v>
      </c>
    </row>
    <row r="11701" spans="2:41" ht="14.5" hidden="1" x14ac:dyDescent="0.35">
      <c r="B11701" s="45" t="s">
        <v>3314</v>
      </c>
      <c r="C11701" s="54">
        <v>908223</v>
      </c>
      <c r="D11701" s="54">
        <v>908223</v>
      </c>
      <c r="E11701" s="60" t="s">
        <v>3245</v>
      </c>
      <c r="F11701" s="73">
        <v>4.166666666666667</v>
      </c>
      <c r="G11701" s="73">
        <v>0</v>
      </c>
      <c r="H11701" s="73">
        <v>0</v>
      </c>
      <c r="I11701" s="73">
        <v>0</v>
      </c>
      <c r="J11701" s="272" t="s">
        <v>4231</v>
      </c>
      <c r="AL11701" s="144">
        <v>4.166666666666667</v>
      </c>
      <c r="AM11701" s="144">
        <v>0</v>
      </c>
      <c r="AN11701" s="144">
        <v>0</v>
      </c>
      <c r="AO11701" s="145">
        <v>0</v>
      </c>
    </row>
    <row r="11702" spans="2:41" ht="14.5" hidden="1" x14ac:dyDescent="0.35">
      <c r="B11702" s="45" t="s">
        <v>3314</v>
      </c>
      <c r="C11702" s="54">
        <v>908311</v>
      </c>
      <c r="D11702" s="54">
        <v>908311</v>
      </c>
      <c r="E11702" s="60" t="s">
        <v>3245</v>
      </c>
      <c r="F11702" s="73">
        <v>4.166666666666667</v>
      </c>
      <c r="G11702" s="73">
        <v>0</v>
      </c>
      <c r="H11702" s="73">
        <v>0</v>
      </c>
      <c r="I11702" s="73">
        <v>0</v>
      </c>
      <c r="J11702" s="272" t="s">
        <v>4231</v>
      </c>
      <c r="AL11702" s="144">
        <v>4.166666666666667</v>
      </c>
      <c r="AM11702" s="144">
        <v>0</v>
      </c>
      <c r="AN11702" s="144">
        <v>0</v>
      </c>
      <c r="AO11702" s="145">
        <v>0</v>
      </c>
    </row>
    <row r="11703" spans="2:41" ht="14.5" hidden="1" x14ac:dyDescent="0.35">
      <c r="B11703" s="45" t="s">
        <v>3314</v>
      </c>
      <c r="C11703" s="54">
        <v>908807</v>
      </c>
      <c r="D11703" s="54">
        <v>908807</v>
      </c>
      <c r="E11703" s="60" t="s">
        <v>3245</v>
      </c>
      <c r="F11703" s="73">
        <v>4.166666666666667</v>
      </c>
      <c r="G11703" s="73">
        <v>0</v>
      </c>
      <c r="H11703" s="73">
        <v>0</v>
      </c>
      <c r="I11703" s="73">
        <v>0</v>
      </c>
      <c r="J11703" s="272" t="s">
        <v>4231</v>
      </c>
      <c r="AL11703" s="144">
        <v>4.166666666666667</v>
      </c>
      <c r="AM11703" s="144">
        <v>0</v>
      </c>
      <c r="AN11703" s="144">
        <v>0</v>
      </c>
      <c r="AO11703" s="145">
        <v>0</v>
      </c>
    </row>
    <row r="11704" spans="2:41" ht="14.5" hidden="1" x14ac:dyDescent="0.35">
      <c r="B11704" s="45" t="s">
        <v>3314</v>
      </c>
      <c r="C11704" s="54">
        <v>908923</v>
      </c>
      <c r="D11704" s="54">
        <v>908923</v>
      </c>
      <c r="E11704" s="60" t="s">
        <v>3245</v>
      </c>
      <c r="F11704" s="73">
        <v>4.166666666666667</v>
      </c>
      <c r="G11704" s="73">
        <v>0</v>
      </c>
      <c r="H11704" s="73">
        <v>0</v>
      </c>
      <c r="I11704" s="73">
        <v>0</v>
      </c>
      <c r="J11704" s="272" t="s">
        <v>4231</v>
      </c>
      <c r="AL11704" s="144">
        <v>4.166666666666667</v>
      </c>
      <c r="AM11704" s="144">
        <v>0</v>
      </c>
      <c r="AN11704" s="144">
        <v>0</v>
      </c>
      <c r="AO11704" s="145">
        <v>0</v>
      </c>
    </row>
    <row r="11705" spans="2:41" ht="14.5" hidden="1" x14ac:dyDescent="0.35">
      <c r="B11705" s="45" t="s">
        <v>3314</v>
      </c>
      <c r="C11705" s="54">
        <v>908997</v>
      </c>
      <c r="D11705" s="54">
        <v>908997</v>
      </c>
      <c r="E11705" s="60" t="s">
        <v>3245</v>
      </c>
      <c r="F11705" s="73">
        <v>4.166666666666667</v>
      </c>
      <c r="G11705" s="73">
        <v>0</v>
      </c>
      <c r="H11705" s="73">
        <v>0</v>
      </c>
      <c r="I11705" s="73">
        <v>0</v>
      </c>
      <c r="J11705" s="272" t="s">
        <v>4231</v>
      </c>
      <c r="AL11705" s="144">
        <v>4.166666666666667</v>
      </c>
      <c r="AM11705" s="144">
        <v>0</v>
      </c>
      <c r="AN11705" s="144">
        <v>0</v>
      </c>
      <c r="AO11705" s="145">
        <v>0</v>
      </c>
    </row>
    <row r="11706" spans="2:41" ht="14.5" hidden="1" x14ac:dyDescent="0.35">
      <c r="B11706" s="45" t="s">
        <v>3314</v>
      </c>
      <c r="C11706" s="54">
        <v>909443</v>
      </c>
      <c r="D11706" s="54">
        <v>909443</v>
      </c>
      <c r="E11706" s="60" t="s">
        <v>3245</v>
      </c>
      <c r="F11706" s="73">
        <v>4.166666666666667</v>
      </c>
      <c r="G11706" s="73">
        <v>0</v>
      </c>
      <c r="H11706" s="73">
        <v>0</v>
      </c>
      <c r="I11706" s="73">
        <v>0</v>
      </c>
      <c r="J11706" s="272" t="s">
        <v>4231</v>
      </c>
      <c r="AL11706" s="144">
        <v>4.166666666666667</v>
      </c>
      <c r="AM11706" s="144">
        <v>0</v>
      </c>
      <c r="AN11706" s="144">
        <v>0</v>
      </c>
      <c r="AO11706" s="145">
        <v>0</v>
      </c>
    </row>
    <row r="11707" spans="2:41" ht="14.5" hidden="1" x14ac:dyDescent="0.35">
      <c r="B11707" s="45" t="s">
        <v>3314</v>
      </c>
      <c r="C11707" s="54">
        <v>909538</v>
      </c>
      <c r="D11707" s="54">
        <v>909538</v>
      </c>
      <c r="E11707" s="60" t="s">
        <v>3245</v>
      </c>
      <c r="F11707" s="73">
        <v>4.166666666666667</v>
      </c>
      <c r="G11707" s="73">
        <v>0</v>
      </c>
      <c r="H11707" s="73">
        <v>0</v>
      </c>
      <c r="I11707" s="73">
        <v>0</v>
      </c>
      <c r="J11707" s="272" t="s">
        <v>4231</v>
      </c>
      <c r="AL11707" s="144">
        <v>4.166666666666667</v>
      </c>
      <c r="AM11707" s="144">
        <v>0</v>
      </c>
      <c r="AN11707" s="144">
        <v>0</v>
      </c>
      <c r="AO11707" s="145">
        <v>0</v>
      </c>
    </row>
    <row r="11708" spans="2:41" ht="14.5" hidden="1" x14ac:dyDescent="0.35">
      <c r="B11708" s="45" t="s">
        <v>3314</v>
      </c>
      <c r="C11708" s="54">
        <v>909540</v>
      </c>
      <c r="D11708" s="54">
        <v>909540</v>
      </c>
      <c r="E11708" s="60" t="s">
        <v>3245</v>
      </c>
      <c r="F11708" s="73">
        <v>4.166666666666667</v>
      </c>
      <c r="G11708" s="73">
        <v>0</v>
      </c>
      <c r="H11708" s="73">
        <v>0</v>
      </c>
      <c r="I11708" s="73">
        <v>0</v>
      </c>
      <c r="J11708" s="272" t="s">
        <v>4231</v>
      </c>
      <c r="AL11708" s="144">
        <v>4.166666666666667</v>
      </c>
      <c r="AM11708" s="144">
        <v>0</v>
      </c>
      <c r="AN11708" s="144">
        <v>0</v>
      </c>
      <c r="AO11708" s="145">
        <v>0</v>
      </c>
    </row>
    <row r="11709" spans="2:41" ht="14.5" hidden="1" x14ac:dyDescent="0.35">
      <c r="B11709" s="45" t="s">
        <v>3314</v>
      </c>
      <c r="C11709" s="54">
        <v>909703</v>
      </c>
      <c r="D11709" s="54">
        <v>909703</v>
      </c>
      <c r="E11709" s="60" t="s">
        <v>3245</v>
      </c>
      <c r="F11709" s="73">
        <v>4.166666666666667</v>
      </c>
      <c r="G11709" s="73">
        <v>0</v>
      </c>
      <c r="H11709" s="73">
        <v>0</v>
      </c>
      <c r="I11709" s="73">
        <v>0</v>
      </c>
      <c r="J11709" s="272" t="s">
        <v>4231</v>
      </c>
      <c r="AL11709" s="144">
        <v>4.166666666666667</v>
      </c>
      <c r="AM11709" s="144">
        <v>0</v>
      </c>
      <c r="AN11709" s="144">
        <v>0</v>
      </c>
      <c r="AO11709" s="145">
        <v>0</v>
      </c>
    </row>
    <row r="11710" spans="2:41" ht="14.5" hidden="1" x14ac:dyDescent="0.35">
      <c r="B11710" s="45" t="s">
        <v>3314</v>
      </c>
      <c r="C11710" s="54">
        <v>909753</v>
      </c>
      <c r="D11710" s="54">
        <v>909753</v>
      </c>
      <c r="E11710" s="60" t="s">
        <v>3245</v>
      </c>
      <c r="F11710" s="73">
        <v>4.166666666666667</v>
      </c>
      <c r="G11710" s="73">
        <v>0</v>
      </c>
      <c r="H11710" s="73">
        <v>0</v>
      </c>
      <c r="I11710" s="73">
        <v>0</v>
      </c>
      <c r="J11710" s="272" t="s">
        <v>4231</v>
      </c>
      <c r="AL11710" s="144">
        <v>4.166666666666667</v>
      </c>
      <c r="AM11710" s="144">
        <v>0</v>
      </c>
      <c r="AN11710" s="144">
        <v>0</v>
      </c>
      <c r="AO11710" s="145">
        <v>0</v>
      </c>
    </row>
    <row r="11711" spans="2:41" ht="14.5" hidden="1" x14ac:dyDescent="0.35">
      <c r="B11711" s="45" t="s">
        <v>3314</v>
      </c>
      <c r="C11711" s="54">
        <v>911311</v>
      </c>
      <c r="D11711" s="54">
        <v>911311</v>
      </c>
      <c r="E11711" s="60" t="s">
        <v>3245</v>
      </c>
      <c r="F11711" s="73">
        <v>4.166666666666667</v>
      </c>
      <c r="G11711" s="73">
        <v>0</v>
      </c>
      <c r="H11711" s="73">
        <v>0</v>
      </c>
      <c r="I11711" s="73">
        <v>0</v>
      </c>
      <c r="J11711" s="272" t="s">
        <v>4231</v>
      </c>
      <c r="AL11711" s="144">
        <v>4.166666666666667</v>
      </c>
      <c r="AM11711" s="144">
        <v>0</v>
      </c>
      <c r="AN11711" s="144">
        <v>0</v>
      </c>
      <c r="AO11711" s="145">
        <v>0</v>
      </c>
    </row>
    <row r="11712" spans="2:41" ht="14.5" hidden="1" x14ac:dyDescent="0.35">
      <c r="B11712" s="45" t="s">
        <v>3314</v>
      </c>
      <c r="C11712" s="54">
        <v>911616</v>
      </c>
      <c r="D11712" s="54">
        <v>911616</v>
      </c>
      <c r="E11712" s="60" t="s">
        <v>3245</v>
      </c>
      <c r="F11712" s="73">
        <v>4.166666666666667</v>
      </c>
      <c r="G11712" s="73">
        <v>0</v>
      </c>
      <c r="H11712" s="73">
        <v>0</v>
      </c>
      <c r="I11712" s="73">
        <v>0</v>
      </c>
      <c r="J11712" s="272" t="s">
        <v>4231</v>
      </c>
      <c r="AL11712" s="144">
        <v>4.166666666666667</v>
      </c>
      <c r="AM11712" s="144">
        <v>0</v>
      </c>
      <c r="AN11712" s="144">
        <v>0</v>
      </c>
      <c r="AO11712" s="145">
        <v>0</v>
      </c>
    </row>
    <row r="11713" spans="2:41" ht="14.5" hidden="1" x14ac:dyDescent="0.35">
      <c r="B11713" s="45" t="s">
        <v>3314</v>
      </c>
      <c r="C11713" s="54">
        <v>911643</v>
      </c>
      <c r="D11713" s="54">
        <v>911643</v>
      </c>
      <c r="E11713" s="60" t="s">
        <v>3245</v>
      </c>
      <c r="F11713" s="73">
        <v>4.166666666666667</v>
      </c>
      <c r="G11713" s="73">
        <v>0</v>
      </c>
      <c r="H11713" s="73">
        <v>0</v>
      </c>
      <c r="I11713" s="73">
        <v>0</v>
      </c>
      <c r="J11713" s="272" t="s">
        <v>4231</v>
      </c>
      <c r="AL11713" s="144">
        <v>4.166666666666667</v>
      </c>
      <c r="AM11713" s="144">
        <v>0</v>
      </c>
      <c r="AN11713" s="144">
        <v>0</v>
      </c>
      <c r="AO11713" s="145">
        <v>0</v>
      </c>
    </row>
    <row r="11714" spans="2:41" ht="14.5" hidden="1" x14ac:dyDescent="0.35">
      <c r="B11714" s="45" t="s">
        <v>3314</v>
      </c>
      <c r="C11714" s="54">
        <v>911812</v>
      </c>
      <c r="D11714" s="54">
        <v>911812</v>
      </c>
      <c r="E11714" s="60" t="s">
        <v>3245</v>
      </c>
      <c r="F11714" s="73">
        <v>4.166666666666667</v>
      </c>
      <c r="G11714" s="73">
        <v>0</v>
      </c>
      <c r="H11714" s="73">
        <v>0</v>
      </c>
      <c r="I11714" s="73">
        <v>0</v>
      </c>
      <c r="J11714" s="272" t="s">
        <v>4231</v>
      </c>
      <c r="AL11714" s="144">
        <v>4.166666666666667</v>
      </c>
      <c r="AM11714" s="144">
        <v>0</v>
      </c>
      <c r="AN11714" s="144">
        <v>0</v>
      </c>
      <c r="AO11714" s="145">
        <v>0</v>
      </c>
    </row>
    <row r="11715" spans="2:41" ht="14.5" hidden="1" x14ac:dyDescent="0.35">
      <c r="B11715" s="45" t="s">
        <v>3314</v>
      </c>
      <c r="C11715" s="54">
        <v>912234</v>
      </c>
      <c r="D11715" s="54">
        <v>912234</v>
      </c>
      <c r="E11715" s="60" t="s">
        <v>3245</v>
      </c>
      <c r="F11715" s="73">
        <v>4.166666666666667</v>
      </c>
      <c r="G11715" s="73">
        <v>0</v>
      </c>
      <c r="H11715" s="73">
        <v>0</v>
      </c>
      <c r="I11715" s="73">
        <v>0</v>
      </c>
      <c r="J11715" s="272" t="s">
        <v>4231</v>
      </c>
      <c r="AL11715" s="144">
        <v>4.166666666666667</v>
      </c>
      <c r="AM11715" s="144">
        <v>0</v>
      </c>
      <c r="AN11715" s="144">
        <v>0</v>
      </c>
      <c r="AO11715" s="145">
        <v>0</v>
      </c>
    </row>
    <row r="11716" spans="2:41" ht="14.5" hidden="1" x14ac:dyDescent="0.35">
      <c r="B11716" s="45" t="s">
        <v>3314</v>
      </c>
      <c r="C11716" s="54">
        <v>912263</v>
      </c>
      <c r="D11716" s="54">
        <v>912263</v>
      </c>
      <c r="E11716" s="60" t="s">
        <v>3245</v>
      </c>
      <c r="F11716" s="73">
        <v>4.166666666666667</v>
      </c>
      <c r="G11716" s="73">
        <v>0</v>
      </c>
      <c r="H11716" s="73">
        <v>0</v>
      </c>
      <c r="I11716" s="73">
        <v>0</v>
      </c>
      <c r="J11716" s="272" t="s">
        <v>4231</v>
      </c>
      <c r="AL11716" s="144">
        <v>4.166666666666667</v>
      </c>
      <c r="AM11716" s="144">
        <v>0</v>
      </c>
      <c r="AN11716" s="144">
        <v>0</v>
      </c>
      <c r="AO11716" s="145">
        <v>0</v>
      </c>
    </row>
    <row r="11717" spans="2:41" ht="14.5" hidden="1" x14ac:dyDescent="0.35">
      <c r="B11717" s="45" t="s">
        <v>3314</v>
      </c>
      <c r="C11717" s="54">
        <v>913114</v>
      </c>
      <c r="D11717" s="54">
        <v>913114</v>
      </c>
      <c r="E11717" s="60" t="s">
        <v>3245</v>
      </c>
      <c r="F11717" s="73">
        <v>4.166666666666667</v>
      </c>
      <c r="G11717" s="73">
        <v>0</v>
      </c>
      <c r="H11717" s="73">
        <v>0</v>
      </c>
      <c r="I11717" s="73">
        <v>0</v>
      </c>
      <c r="J11717" s="272" t="s">
        <v>4231</v>
      </c>
      <c r="AL11717" s="144">
        <v>4.166666666666667</v>
      </c>
      <c r="AM11717" s="144">
        <v>0</v>
      </c>
      <c r="AN11717" s="144">
        <v>0</v>
      </c>
      <c r="AO11717" s="145">
        <v>0</v>
      </c>
    </row>
    <row r="11718" spans="2:41" ht="14.5" hidden="1" x14ac:dyDescent="0.35">
      <c r="B11718" s="45" t="s">
        <v>3314</v>
      </c>
      <c r="C11718" s="54">
        <v>913394</v>
      </c>
      <c r="D11718" s="54">
        <v>913394</v>
      </c>
      <c r="E11718" s="60" t="s">
        <v>3245</v>
      </c>
      <c r="F11718" s="73">
        <v>4.166666666666667</v>
      </c>
      <c r="G11718" s="73">
        <v>0</v>
      </c>
      <c r="H11718" s="73">
        <v>0</v>
      </c>
      <c r="I11718" s="73">
        <v>0</v>
      </c>
      <c r="J11718" s="272" t="s">
        <v>4231</v>
      </c>
      <c r="AL11718" s="144">
        <v>4.166666666666667</v>
      </c>
      <c r="AM11718" s="144">
        <v>0</v>
      </c>
      <c r="AN11718" s="144">
        <v>0</v>
      </c>
      <c r="AO11718" s="145">
        <v>0</v>
      </c>
    </row>
    <row r="11719" spans="2:41" ht="14.5" hidden="1" x14ac:dyDescent="0.35">
      <c r="B11719" s="45" t="s">
        <v>3314</v>
      </c>
      <c r="C11719" s="54">
        <v>913503</v>
      </c>
      <c r="D11719" s="54">
        <v>913503</v>
      </c>
      <c r="E11719" s="60" t="s">
        <v>3245</v>
      </c>
      <c r="F11719" s="73">
        <v>4.166666666666667</v>
      </c>
      <c r="G11719" s="73">
        <v>0</v>
      </c>
      <c r="H11719" s="73">
        <v>0</v>
      </c>
      <c r="I11719" s="73">
        <v>0</v>
      </c>
      <c r="J11719" s="272" t="s">
        <v>4231</v>
      </c>
      <c r="AL11719" s="144">
        <v>4.166666666666667</v>
      </c>
      <c r="AM11719" s="144">
        <v>0</v>
      </c>
      <c r="AN11719" s="144">
        <v>0</v>
      </c>
      <c r="AO11719" s="145">
        <v>0</v>
      </c>
    </row>
    <row r="11720" spans="2:41" ht="14.5" hidden="1" x14ac:dyDescent="0.35">
      <c r="B11720" s="45" t="s">
        <v>3314</v>
      </c>
      <c r="C11720" s="54">
        <v>913605</v>
      </c>
      <c r="D11720" s="54">
        <v>913605</v>
      </c>
      <c r="E11720" s="60" t="s">
        <v>3245</v>
      </c>
      <c r="F11720" s="73">
        <v>4.166666666666667</v>
      </c>
      <c r="G11720" s="73">
        <v>0</v>
      </c>
      <c r="H11720" s="73">
        <v>0</v>
      </c>
      <c r="I11720" s="73">
        <v>0</v>
      </c>
      <c r="J11720" s="272" t="s">
        <v>4231</v>
      </c>
      <c r="AL11720" s="144">
        <v>4.166666666666667</v>
      </c>
      <c r="AM11720" s="144">
        <v>0</v>
      </c>
      <c r="AN11720" s="144">
        <v>0</v>
      </c>
      <c r="AO11720" s="145">
        <v>0</v>
      </c>
    </row>
    <row r="11721" spans="2:41" ht="14.5" hidden="1" x14ac:dyDescent="0.35">
      <c r="B11721" s="45" t="s">
        <v>3314</v>
      </c>
      <c r="C11721" s="54">
        <v>913622</v>
      </c>
      <c r="D11721" s="54">
        <v>913622</v>
      </c>
      <c r="E11721" s="60" t="s">
        <v>3245</v>
      </c>
      <c r="F11721" s="73">
        <v>4.166666666666667</v>
      </c>
      <c r="G11721" s="73">
        <v>0</v>
      </c>
      <c r="H11721" s="73">
        <v>0</v>
      </c>
      <c r="I11721" s="73">
        <v>0</v>
      </c>
      <c r="J11721" s="272" t="s">
        <v>4231</v>
      </c>
      <c r="AL11721" s="144">
        <v>4.166666666666667</v>
      </c>
      <c r="AM11721" s="144">
        <v>0</v>
      </c>
      <c r="AN11721" s="144">
        <v>0</v>
      </c>
      <c r="AO11721" s="145">
        <v>0</v>
      </c>
    </row>
    <row r="11722" spans="2:41" ht="14.5" hidden="1" x14ac:dyDescent="0.35">
      <c r="B11722" s="45" t="s">
        <v>3314</v>
      </c>
      <c r="C11722" s="54">
        <v>913693</v>
      </c>
      <c r="D11722" s="54">
        <v>913693</v>
      </c>
      <c r="E11722" s="60" t="s">
        <v>3245</v>
      </c>
      <c r="F11722" s="73">
        <v>4.166666666666667</v>
      </c>
      <c r="G11722" s="73">
        <v>0</v>
      </c>
      <c r="H11722" s="73">
        <v>0</v>
      </c>
      <c r="I11722" s="73">
        <v>0</v>
      </c>
      <c r="J11722" s="272" t="s">
        <v>4231</v>
      </c>
      <c r="AL11722" s="144">
        <v>4.166666666666667</v>
      </c>
      <c r="AM11722" s="144">
        <v>0</v>
      </c>
      <c r="AN11722" s="144">
        <v>0</v>
      </c>
      <c r="AO11722" s="145">
        <v>0</v>
      </c>
    </row>
    <row r="11723" spans="2:41" ht="14.5" hidden="1" x14ac:dyDescent="0.35">
      <c r="B11723" s="45" t="s">
        <v>3314</v>
      </c>
      <c r="C11723" s="54">
        <v>913707</v>
      </c>
      <c r="D11723" s="54">
        <v>913707</v>
      </c>
      <c r="E11723" s="60" t="s">
        <v>3245</v>
      </c>
      <c r="F11723" s="73">
        <v>4.166666666666667</v>
      </c>
      <c r="G11723" s="73">
        <v>0</v>
      </c>
      <c r="H11723" s="73">
        <v>0</v>
      </c>
      <c r="I11723" s="73">
        <v>0</v>
      </c>
      <c r="J11723" s="272" t="s">
        <v>4231</v>
      </c>
      <c r="AL11723" s="144">
        <v>4.166666666666667</v>
      </c>
      <c r="AM11723" s="144">
        <v>0</v>
      </c>
      <c r="AN11723" s="144">
        <v>0</v>
      </c>
      <c r="AO11723" s="145">
        <v>0</v>
      </c>
    </row>
    <row r="11724" spans="2:41" ht="14.5" hidden="1" x14ac:dyDescent="0.35">
      <c r="B11724" s="45" t="s">
        <v>3314</v>
      </c>
      <c r="C11724" s="54">
        <v>913715</v>
      </c>
      <c r="D11724" s="54">
        <v>913715</v>
      </c>
      <c r="E11724" s="60" t="s">
        <v>3245</v>
      </c>
      <c r="F11724" s="73">
        <v>4.166666666666667</v>
      </c>
      <c r="G11724" s="73">
        <v>0</v>
      </c>
      <c r="H11724" s="73">
        <v>0</v>
      </c>
      <c r="I11724" s="73">
        <v>0</v>
      </c>
      <c r="J11724" s="272" t="s">
        <v>4231</v>
      </c>
      <c r="AL11724" s="144">
        <v>4.166666666666667</v>
      </c>
      <c r="AM11724" s="144">
        <v>0</v>
      </c>
      <c r="AN11724" s="144">
        <v>0</v>
      </c>
      <c r="AO11724" s="145">
        <v>0</v>
      </c>
    </row>
    <row r="11725" spans="2:41" ht="14.5" hidden="1" x14ac:dyDescent="0.35">
      <c r="B11725" s="45" t="s">
        <v>3314</v>
      </c>
      <c r="C11725" s="54">
        <v>982071</v>
      </c>
      <c r="D11725" s="54">
        <v>982072</v>
      </c>
      <c r="E11725" s="60" t="s">
        <v>3245</v>
      </c>
      <c r="F11725" s="73">
        <v>4.166666666666667</v>
      </c>
      <c r="G11725" s="73">
        <v>0</v>
      </c>
      <c r="H11725" s="73">
        <v>0</v>
      </c>
      <c r="I11725" s="73">
        <v>0</v>
      </c>
      <c r="J11725" s="272" t="s">
        <v>4231</v>
      </c>
      <c r="AL11725" s="144">
        <v>4.166666666666667</v>
      </c>
      <c r="AM11725" s="144">
        <v>0</v>
      </c>
      <c r="AN11725" s="144">
        <v>0</v>
      </c>
      <c r="AO11725" s="145">
        <v>0</v>
      </c>
    </row>
    <row r="11726" spans="2:41" ht="14.5" hidden="1" x14ac:dyDescent="0.35">
      <c r="B11726" s="45" t="s">
        <v>3314</v>
      </c>
      <c r="C11726" s="54">
        <v>982079</v>
      </c>
      <c r="D11726" s="54">
        <v>982079</v>
      </c>
      <c r="E11726" s="60" t="s">
        <v>3245</v>
      </c>
      <c r="F11726" s="73">
        <v>4.166666666666667</v>
      </c>
      <c r="G11726" s="73">
        <v>0</v>
      </c>
      <c r="H11726" s="73">
        <v>0</v>
      </c>
      <c r="I11726" s="73">
        <v>0</v>
      </c>
      <c r="J11726" s="272" t="s">
        <v>4231</v>
      </c>
      <c r="AL11726" s="144">
        <v>4.166666666666667</v>
      </c>
      <c r="AM11726" s="144">
        <v>0</v>
      </c>
      <c r="AN11726" s="144">
        <v>0</v>
      </c>
      <c r="AO11726" s="145">
        <v>0</v>
      </c>
    </row>
    <row r="11727" spans="2:41" ht="14.5" hidden="1" x14ac:dyDescent="0.35">
      <c r="B11727" s="45" t="s">
        <v>3314</v>
      </c>
      <c r="C11727" s="54">
        <v>982088</v>
      </c>
      <c r="D11727" s="54">
        <v>982088</v>
      </c>
      <c r="E11727" s="60" t="s">
        <v>3245</v>
      </c>
      <c r="F11727" s="73">
        <v>4.166666666666667</v>
      </c>
      <c r="G11727" s="73">
        <v>0</v>
      </c>
      <c r="H11727" s="73">
        <v>0</v>
      </c>
      <c r="I11727" s="73">
        <v>0</v>
      </c>
      <c r="J11727" s="272" t="s">
        <v>4231</v>
      </c>
      <c r="AL11727" s="144">
        <v>4.166666666666667</v>
      </c>
      <c r="AM11727" s="144">
        <v>0</v>
      </c>
      <c r="AN11727" s="144">
        <v>0</v>
      </c>
      <c r="AO11727" s="145">
        <v>0</v>
      </c>
    </row>
    <row r="11728" spans="2:41" ht="14.5" hidden="1" x14ac:dyDescent="0.35">
      <c r="B11728" s="45" t="s">
        <v>3314</v>
      </c>
      <c r="C11728" s="54">
        <v>982222</v>
      </c>
      <c r="D11728" s="54">
        <v>982222</v>
      </c>
      <c r="E11728" s="60" t="s">
        <v>3245</v>
      </c>
      <c r="F11728" s="73">
        <v>4.166666666666667</v>
      </c>
      <c r="G11728" s="73">
        <v>0</v>
      </c>
      <c r="H11728" s="73">
        <v>0</v>
      </c>
      <c r="I11728" s="73">
        <v>0</v>
      </c>
      <c r="J11728" s="272" t="s">
        <v>4231</v>
      </c>
      <c r="AL11728" s="144">
        <v>4.166666666666667</v>
      </c>
      <c r="AM11728" s="144">
        <v>0</v>
      </c>
      <c r="AN11728" s="144">
        <v>0</v>
      </c>
      <c r="AO11728" s="145">
        <v>0</v>
      </c>
    </row>
    <row r="11729" spans="2:41" ht="14.5" hidden="1" x14ac:dyDescent="0.35">
      <c r="B11729" s="45" t="s">
        <v>3314</v>
      </c>
      <c r="C11729" s="54">
        <v>982305</v>
      </c>
      <c r="D11729" s="54">
        <v>982305</v>
      </c>
      <c r="E11729" s="60" t="s">
        <v>3245</v>
      </c>
      <c r="F11729" s="73">
        <v>4.166666666666667</v>
      </c>
      <c r="G11729" s="73">
        <v>0</v>
      </c>
      <c r="H11729" s="73">
        <v>0</v>
      </c>
      <c r="I11729" s="73">
        <v>0</v>
      </c>
      <c r="J11729" s="272" t="s">
        <v>4231</v>
      </c>
      <c r="AL11729" s="144">
        <v>4.166666666666667</v>
      </c>
      <c r="AM11729" s="144">
        <v>0</v>
      </c>
      <c r="AN11729" s="144">
        <v>0</v>
      </c>
      <c r="AO11729" s="145">
        <v>0</v>
      </c>
    </row>
    <row r="11730" spans="2:41" ht="14.5" hidden="1" x14ac:dyDescent="0.35">
      <c r="B11730" s="45" t="s">
        <v>3314</v>
      </c>
      <c r="C11730" s="54">
        <v>982339</v>
      </c>
      <c r="D11730" s="54">
        <v>982339</v>
      </c>
      <c r="E11730" s="60" t="s">
        <v>3245</v>
      </c>
      <c r="F11730" s="73">
        <v>4.166666666666667</v>
      </c>
      <c r="G11730" s="73">
        <v>0</v>
      </c>
      <c r="H11730" s="73">
        <v>0</v>
      </c>
      <c r="I11730" s="73">
        <v>0</v>
      </c>
      <c r="J11730" s="272" t="s">
        <v>4231</v>
      </c>
      <c r="AL11730" s="144">
        <v>4.166666666666667</v>
      </c>
      <c r="AM11730" s="144">
        <v>0</v>
      </c>
      <c r="AN11730" s="144">
        <v>0</v>
      </c>
      <c r="AO11730" s="145">
        <v>0</v>
      </c>
    </row>
    <row r="11731" spans="2:41" ht="14.5" hidden="1" x14ac:dyDescent="0.35">
      <c r="B11731" s="45" t="s">
        <v>3314</v>
      </c>
      <c r="C11731" s="54">
        <v>982685</v>
      </c>
      <c r="D11731" s="54">
        <v>982685</v>
      </c>
      <c r="E11731" s="60" t="s">
        <v>3245</v>
      </c>
      <c r="F11731" s="73">
        <v>4.166666666666667</v>
      </c>
      <c r="G11731" s="73">
        <v>0</v>
      </c>
      <c r="H11731" s="73">
        <v>0</v>
      </c>
      <c r="I11731" s="73">
        <v>0</v>
      </c>
      <c r="J11731" s="272" t="s">
        <v>4231</v>
      </c>
      <c r="AL11731" s="144">
        <v>4.166666666666667</v>
      </c>
      <c r="AM11731" s="144">
        <v>0</v>
      </c>
      <c r="AN11731" s="144">
        <v>0</v>
      </c>
      <c r="AO11731" s="145">
        <v>0</v>
      </c>
    </row>
    <row r="11732" spans="2:41" ht="14.5" hidden="1" x14ac:dyDescent="0.35">
      <c r="B11732" s="45" t="s">
        <v>3314</v>
      </c>
      <c r="C11732" s="54">
        <v>982997</v>
      </c>
      <c r="D11732" s="54">
        <v>982997</v>
      </c>
      <c r="E11732" s="60" t="s">
        <v>3245</v>
      </c>
      <c r="F11732" s="73">
        <v>4.166666666666667</v>
      </c>
      <c r="G11732" s="73">
        <v>0</v>
      </c>
      <c r="H11732" s="73">
        <v>0</v>
      </c>
      <c r="I11732" s="73">
        <v>0</v>
      </c>
      <c r="J11732" s="272" t="s">
        <v>4231</v>
      </c>
      <c r="AL11732" s="144">
        <v>4.166666666666667</v>
      </c>
      <c r="AM11732" s="144">
        <v>0</v>
      </c>
      <c r="AN11732" s="144">
        <v>0</v>
      </c>
      <c r="AO11732" s="145">
        <v>0</v>
      </c>
    </row>
    <row r="11733" spans="2:41" ht="14.5" hidden="1" x14ac:dyDescent="0.35">
      <c r="B11733" s="45" t="s">
        <v>3314</v>
      </c>
      <c r="C11733" s="54">
        <v>983090</v>
      </c>
      <c r="D11733" s="54">
        <v>983090</v>
      </c>
      <c r="E11733" s="60" t="s">
        <v>3245</v>
      </c>
      <c r="F11733" s="73">
        <v>4.166666666666667</v>
      </c>
      <c r="G11733" s="73">
        <v>0</v>
      </c>
      <c r="H11733" s="73">
        <v>0</v>
      </c>
      <c r="I11733" s="73">
        <v>0</v>
      </c>
      <c r="J11733" s="272" t="s">
        <v>4231</v>
      </c>
      <c r="AL11733" s="144">
        <v>4.166666666666667</v>
      </c>
      <c r="AM11733" s="144">
        <v>0</v>
      </c>
      <c r="AN11733" s="144">
        <v>0</v>
      </c>
      <c r="AO11733" s="145">
        <v>0</v>
      </c>
    </row>
    <row r="11734" spans="2:41" ht="14.5" hidden="1" x14ac:dyDescent="0.35">
      <c r="B11734" s="45" t="s">
        <v>3314</v>
      </c>
      <c r="C11734" s="54">
        <v>983106</v>
      </c>
      <c r="D11734" s="54">
        <v>983106</v>
      </c>
      <c r="E11734" s="60" t="s">
        <v>3245</v>
      </c>
      <c r="F11734" s="73">
        <v>4.166666666666667</v>
      </c>
      <c r="G11734" s="73">
        <v>0</v>
      </c>
      <c r="H11734" s="73">
        <v>0</v>
      </c>
      <c r="I11734" s="73">
        <v>0</v>
      </c>
      <c r="J11734" s="272" t="s">
        <v>4231</v>
      </c>
      <c r="AL11734" s="144">
        <v>4.166666666666667</v>
      </c>
      <c r="AM11734" s="144">
        <v>0</v>
      </c>
      <c r="AN11734" s="144">
        <v>0</v>
      </c>
      <c r="AO11734" s="145">
        <v>0</v>
      </c>
    </row>
    <row r="11735" spans="2:41" ht="14.5" hidden="1" x14ac:dyDescent="0.35">
      <c r="B11735" s="45" t="s">
        <v>3314</v>
      </c>
      <c r="C11735" s="54">
        <v>983142</v>
      </c>
      <c r="D11735" s="54">
        <v>983142</v>
      </c>
      <c r="E11735" s="60" t="s">
        <v>3245</v>
      </c>
      <c r="F11735" s="73">
        <v>4.166666666666667</v>
      </c>
      <c r="G11735" s="73">
        <v>0</v>
      </c>
      <c r="H11735" s="73">
        <v>0</v>
      </c>
      <c r="I11735" s="73">
        <v>0</v>
      </c>
      <c r="J11735" s="272" t="s">
        <v>4231</v>
      </c>
      <c r="AL11735" s="144">
        <v>4.166666666666667</v>
      </c>
      <c r="AM11735" s="144">
        <v>0</v>
      </c>
      <c r="AN11735" s="144">
        <v>0</v>
      </c>
      <c r="AO11735" s="145">
        <v>0</v>
      </c>
    </row>
    <row r="11736" spans="2:41" ht="14.5" hidden="1" x14ac:dyDescent="0.35">
      <c r="B11736" s="45" t="s">
        <v>3314</v>
      </c>
      <c r="C11736" s="54">
        <v>983316</v>
      </c>
      <c r="D11736" s="54">
        <v>983316</v>
      </c>
      <c r="E11736" s="60" t="s">
        <v>3245</v>
      </c>
      <c r="F11736" s="73">
        <v>4.166666666666667</v>
      </c>
      <c r="G11736" s="73">
        <v>0</v>
      </c>
      <c r="H11736" s="73">
        <v>0</v>
      </c>
      <c r="I11736" s="73">
        <v>0</v>
      </c>
      <c r="J11736" s="272" t="s">
        <v>4231</v>
      </c>
      <c r="AL11736" s="144">
        <v>4.166666666666667</v>
      </c>
      <c r="AM11736" s="144">
        <v>0</v>
      </c>
      <c r="AN11736" s="144">
        <v>0</v>
      </c>
      <c r="AO11736" s="145">
        <v>0</v>
      </c>
    </row>
    <row r="11737" spans="2:41" ht="14.5" hidden="1" x14ac:dyDescent="0.35">
      <c r="B11737" s="45" t="s">
        <v>3314</v>
      </c>
      <c r="C11737" s="54">
        <v>983423</v>
      </c>
      <c r="D11737" s="54">
        <v>983423</v>
      </c>
      <c r="E11737" s="60" t="s">
        <v>3245</v>
      </c>
      <c r="F11737" s="73">
        <v>4.166666666666667</v>
      </c>
      <c r="G11737" s="73">
        <v>0</v>
      </c>
      <c r="H11737" s="73">
        <v>0</v>
      </c>
      <c r="I11737" s="73">
        <v>0</v>
      </c>
      <c r="J11737" s="272" t="s">
        <v>4231</v>
      </c>
      <c r="AL11737" s="144">
        <v>4.166666666666667</v>
      </c>
      <c r="AM11737" s="144">
        <v>0</v>
      </c>
      <c r="AN11737" s="144">
        <v>0</v>
      </c>
      <c r="AO11737" s="145">
        <v>0</v>
      </c>
    </row>
    <row r="11738" spans="2:41" ht="14.5" hidden="1" x14ac:dyDescent="0.35">
      <c r="B11738" s="45" t="s">
        <v>3314</v>
      </c>
      <c r="C11738" s="54">
        <v>983538</v>
      </c>
      <c r="D11738" s="54">
        <v>983538</v>
      </c>
      <c r="E11738" s="60" t="s">
        <v>3245</v>
      </c>
      <c r="F11738" s="73">
        <v>4.166666666666667</v>
      </c>
      <c r="G11738" s="73">
        <v>0</v>
      </c>
      <c r="H11738" s="73">
        <v>0</v>
      </c>
      <c r="I11738" s="73">
        <v>0</v>
      </c>
      <c r="J11738" s="272" t="s">
        <v>4231</v>
      </c>
      <c r="AL11738" s="144">
        <v>4.166666666666667</v>
      </c>
      <c r="AM11738" s="144">
        <v>0</v>
      </c>
      <c r="AN11738" s="144">
        <v>0</v>
      </c>
      <c r="AO11738" s="145">
        <v>0</v>
      </c>
    </row>
    <row r="11739" spans="2:41" ht="14.5" hidden="1" x14ac:dyDescent="0.35">
      <c r="B11739" s="45" t="s">
        <v>3314</v>
      </c>
      <c r="C11739" s="54">
        <v>983551</v>
      </c>
      <c r="D11739" s="54">
        <v>983551</v>
      </c>
      <c r="E11739" s="60" t="s">
        <v>3245</v>
      </c>
      <c r="F11739" s="73">
        <v>4.166666666666667</v>
      </c>
      <c r="G11739" s="73">
        <v>0</v>
      </c>
      <c r="H11739" s="73">
        <v>0</v>
      </c>
      <c r="I11739" s="73">
        <v>0</v>
      </c>
      <c r="J11739" s="272" t="s">
        <v>4231</v>
      </c>
      <c r="AL11739" s="144">
        <v>4.166666666666667</v>
      </c>
      <c r="AM11739" s="144">
        <v>0</v>
      </c>
      <c r="AN11739" s="144">
        <v>0</v>
      </c>
      <c r="AO11739" s="145">
        <v>0</v>
      </c>
    </row>
    <row r="11740" spans="2:41" ht="14.5" hidden="1" x14ac:dyDescent="0.35">
      <c r="B11740" s="45" t="s">
        <v>3314</v>
      </c>
      <c r="C11740" s="54">
        <v>983602</v>
      </c>
      <c r="D11740" s="54">
        <v>983602</v>
      </c>
      <c r="E11740" s="60" t="s">
        <v>3245</v>
      </c>
      <c r="F11740" s="73">
        <v>4.166666666666667</v>
      </c>
      <c r="G11740" s="73">
        <v>0</v>
      </c>
      <c r="H11740" s="73">
        <v>0</v>
      </c>
      <c r="I11740" s="73">
        <v>0</v>
      </c>
      <c r="J11740" s="272" t="s">
        <v>4231</v>
      </c>
      <c r="AL11740" s="144">
        <v>4.166666666666667</v>
      </c>
      <c r="AM11740" s="144">
        <v>0</v>
      </c>
      <c r="AN11740" s="144">
        <v>0</v>
      </c>
      <c r="AO11740" s="145">
        <v>0</v>
      </c>
    </row>
    <row r="11741" spans="2:41" ht="14.5" hidden="1" x14ac:dyDescent="0.35">
      <c r="B11741" s="45" t="s">
        <v>3314</v>
      </c>
      <c r="C11741" s="54">
        <v>983688</v>
      </c>
      <c r="D11741" s="54">
        <v>983688</v>
      </c>
      <c r="E11741" s="60" t="s">
        <v>3245</v>
      </c>
      <c r="F11741" s="73">
        <v>4.166666666666667</v>
      </c>
      <c r="G11741" s="73">
        <v>0</v>
      </c>
      <c r="H11741" s="73">
        <v>0</v>
      </c>
      <c r="I11741" s="73">
        <v>0</v>
      </c>
      <c r="J11741" s="272" t="s">
        <v>4231</v>
      </c>
      <c r="AL11741" s="144">
        <v>4.166666666666667</v>
      </c>
      <c r="AM11741" s="144">
        <v>0</v>
      </c>
      <c r="AN11741" s="144">
        <v>0</v>
      </c>
      <c r="AO11741" s="145">
        <v>0</v>
      </c>
    </row>
    <row r="11742" spans="2:41" ht="14.5" hidden="1" x14ac:dyDescent="0.35">
      <c r="B11742" s="45" t="s">
        <v>3314</v>
      </c>
      <c r="C11742" s="54">
        <v>984030</v>
      </c>
      <c r="D11742" s="54">
        <v>984030</v>
      </c>
      <c r="E11742" s="60" t="s">
        <v>3245</v>
      </c>
      <c r="F11742" s="73">
        <v>4.166666666666667</v>
      </c>
      <c r="G11742" s="73">
        <v>0</v>
      </c>
      <c r="H11742" s="73">
        <v>0</v>
      </c>
      <c r="I11742" s="73">
        <v>0</v>
      </c>
      <c r="J11742" s="272" t="s">
        <v>4231</v>
      </c>
      <c r="AL11742" s="144">
        <v>4.166666666666667</v>
      </c>
      <c r="AM11742" s="144">
        <v>0</v>
      </c>
      <c r="AN11742" s="144">
        <v>0</v>
      </c>
      <c r="AO11742" s="145">
        <v>0</v>
      </c>
    </row>
    <row r="11743" spans="2:41" ht="14.5" hidden="1" x14ac:dyDescent="0.35">
      <c r="B11743" s="45" t="s">
        <v>3314</v>
      </c>
      <c r="C11743" s="54">
        <v>984182</v>
      </c>
      <c r="D11743" s="54">
        <v>984182</v>
      </c>
      <c r="E11743" s="60" t="s">
        <v>3245</v>
      </c>
      <c r="F11743" s="73">
        <v>4.166666666666667</v>
      </c>
      <c r="G11743" s="73">
        <v>0</v>
      </c>
      <c r="H11743" s="73">
        <v>0</v>
      </c>
      <c r="I11743" s="73">
        <v>0</v>
      </c>
      <c r="J11743" s="272" t="s">
        <v>4231</v>
      </c>
      <c r="AL11743" s="144">
        <v>4.166666666666667</v>
      </c>
      <c r="AM11743" s="144">
        <v>0</v>
      </c>
      <c r="AN11743" s="144">
        <v>0</v>
      </c>
      <c r="AO11743" s="145">
        <v>0</v>
      </c>
    </row>
    <row r="11744" spans="2:41" ht="14.5" hidden="1" x14ac:dyDescent="0.35">
      <c r="B11744" s="45" t="s">
        <v>3314</v>
      </c>
      <c r="C11744" s="54">
        <v>984257</v>
      </c>
      <c r="D11744" s="54">
        <v>984257</v>
      </c>
      <c r="E11744" s="60" t="s">
        <v>3245</v>
      </c>
      <c r="F11744" s="73">
        <v>4.166666666666667</v>
      </c>
      <c r="G11744" s="73">
        <v>0</v>
      </c>
      <c r="H11744" s="73">
        <v>0</v>
      </c>
      <c r="I11744" s="73">
        <v>0</v>
      </c>
      <c r="J11744" s="272" t="s">
        <v>4231</v>
      </c>
      <c r="AL11744" s="144">
        <v>4.166666666666667</v>
      </c>
      <c r="AM11744" s="144">
        <v>0</v>
      </c>
      <c r="AN11744" s="144">
        <v>0</v>
      </c>
      <c r="AO11744" s="145">
        <v>0</v>
      </c>
    </row>
    <row r="11745" spans="2:41" ht="14.5" hidden="1" x14ac:dyDescent="0.35">
      <c r="B11745" s="45" t="s">
        <v>3314</v>
      </c>
      <c r="C11745" s="54">
        <v>984558</v>
      </c>
      <c r="D11745" s="54">
        <v>984558</v>
      </c>
      <c r="E11745" s="60" t="s">
        <v>3245</v>
      </c>
      <c r="F11745" s="73">
        <v>4.166666666666667</v>
      </c>
      <c r="G11745" s="73">
        <v>0</v>
      </c>
      <c r="H11745" s="73">
        <v>0</v>
      </c>
      <c r="I11745" s="73">
        <v>0</v>
      </c>
      <c r="J11745" s="272" t="s">
        <v>4231</v>
      </c>
      <c r="AL11745" s="144">
        <v>4.166666666666667</v>
      </c>
      <c r="AM11745" s="144">
        <v>0</v>
      </c>
      <c r="AN11745" s="144">
        <v>0</v>
      </c>
      <c r="AO11745" s="145">
        <v>0</v>
      </c>
    </row>
    <row r="11746" spans="2:41" ht="14.5" hidden="1" x14ac:dyDescent="0.35">
      <c r="B11746" s="45" t="s">
        <v>3314</v>
      </c>
      <c r="C11746" s="54">
        <v>984603</v>
      </c>
      <c r="D11746" s="54">
        <v>984603</v>
      </c>
      <c r="E11746" s="60" t="s">
        <v>3245</v>
      </c>
      <c r="F11746" s="73">
        <v>4.166666666666667</v>
      </c>
      <c r="G11746" s="73">
        <v>0</v>
      </c>
      <c r="H11746" s="73">
        <v>0</v>
      </c>
      <c r="I11746" s="73">
        <v>0</v>
      </c>
      <c r="J11746" s="272" t="s">
        <v>4231</v>
      </c>
      <c r="AL11746" s="144">
        <v>4.166666666666667</v>
      </c>
      <c r="AM11746" s="144">
        <v>0</v>
      </c>
      <c r="AN11746" s="144">
        <v>0</v>
      </c>
      <c r="AO11746" s="145">
        <v>0</v>
      </c>
    </row>
    <row r="11747" spans="2:41" ht="14.5" hidden="1" x14ac:dyDescent="0.35">
      <c r="B11747" s="45" t="s">
        <v>3314</v>
      </c>
      <c r="C11747" s="54">
        <v>984645</v>
      </c>
      <c r="D11747" s="54">
        <v>984645</v>
      </c>
      <c r="E11747" s="60" t="s">
        <v>3245</v>
      </c>
      <c r="F11747" s="73">
        <v>4.166666666666667</v>
      </c>
      <c r="G11747" s="73">
        <v>0</v>
      </c>
      <c r="H11747" s="73">
        <v>0</v>
      </c>
      <c r="I11747" s="73">
        <v>0</v>
      </c>
      <c r="J11747" s="272" t="s">
        <v>4231</v>
      </c>
      <c r="AL11747" s="144">
        <v>4.166666666666667</v>
      </c>
      <c r="AM11747" s="144">
        <v>0</v>
      </c>
      <c r="AN11747" s="144">
        <v>0</v>
      </c>
      <c r="AO11747" s="145">
        <v>0</v>
      </c>
    </row>
    <row r="11748" spans="2:41" ht="14.5" hidden="1" x14ac:dyDescent="0.35">
      <c r="B11748" s="45" t="s">
        <v>3314</v>
      </c>
      <c r="C11748" s="54">
        <v>984657</v>
      </c>
      <c r="D11748" s="54">
        <v>984657</v>
      </c>
      <c r="E11748" s="60" t="s">
        <v>3245</v>
      </c>
      <c r="F11748" s="73">
        <v>4.166666666666667</v>
      </c>
      <c r="G11748" s="73">
        <v>0</v>
      </c>
      <c r="H11748" s="73">
        <v>0</v>
      </c>
      <c r="I11748" s="73">
        <v>0</v>
      </c>
      <c r="J11748" s="272" t="s">
        <v>4231</v>
      </c>
      <c r="AL11748" s="144">
        <v>4.166666666666667</v>
      </c>
      <c r="AM11748" s="144">
        <v>0</v>
      </c>
      <c r="AN11748" s="144">
        <v>0</v>
      </c>
      <c r="AO11748" s="145">
        <v>0</v>
      </c>
    </row>
    <row r="11749" spans="2:41" ht="14.5" hidden="1" x14ac:dyDescent="0.35">
      <c r="B11749" s="45" t="s">
        <v>3314</v>
      </c>
      <c r="C11749" s="54">
        <v>984672</v>
      </c>
      <c r="D11749" s="54">
        <v>984672</v>
      </c>
      <c r="E11749" s="60" t="s">
        <v>3245</v>
      </c>
      <c r="F11749" s="73">
        <v>4.166666666666667</v>
      </c>
      <c r="G11749" s="73">
        <v>0</v>
      </c>
      <c r="H11749" s="73">
        <v>0</v>
      </c>
      <c r="I11749" s="73">
        <v>0</v>
      </c>
      <c r="J11749" s="272" t="s">
        <v>4231</v>
      </c>
      <c r="AL11749" s="144">
        <v>4.166666666666667</v>
      </c>
      <c r="AM11749" s="144">
        <v>0</v>
      </c>
      <c r="AN11749" s="144">
        <v>0</v>
      </c>
      <c r="AO11749" s="145">
        <v>0</v>
      </c>
    </row>
    <row r="11750" spans="2:41" ht="14.5" hidden="1" x14ac:dyDescent="0.35">
      <c r="B11750" s="45" t="s">
        <v>3314</v>
      </c>
      <c r="C11750" s="54">
        <v>984693</v>
      </c>
      <c r="D11750" s="54">
        <v>984693</v>
      </c>
      <c r="E11750" s="60" t="s">
        <v>3245</v>
      </c>
      <c r="F11750" s="73">
        <v>4.166666666666667</v>
      </c>
      <c r="G11750" s="73">
        <v>0</v>
      </c>
      <c r="H11750" s="73">
        <v>0</v>
      </c>
      <c r="I11750" s="73">
        <v>0</v>
      </c>
      <c r="J11750" s="272" t="s">
        <v>4231</v>
      </c>
      <c r="AL11750" s="144">
        <v>4.166666666666667</v>
      </c>
      <c r="AM11750" s="144">
        <v>0</v>
      </c>
      <c r="AN11750" s="144">
        <v>0</v>
      </c>
      <c r="AO11750" s="145">
        <v>0</v>
      </c>
    </row>
    <row r="11751" spans="2:41" ht="14.5" hidden="1" x14ac:dyDescent="0.35">
      <c r="B11751" s="45" t="s">
        <v>3314</v>
      </c>
      <c r="C11751" s="54">
        <v>984698</v>
      </c>
      <c r="D11751" s="54">
        <v>984698</v>
      </c>
      <c r="E11751" s="60" t="s">
        <v>3245</v>
      </c>
      <c r="F11751" s="73">
        <v>4.166666666666667</v>
      </c>
      <c r="G11751" s="73">
        <v>0</v>
      </c>
      <c r="H11751" s="73">
        <v>0</v>
      </c>
      <c r="I11751" s="73">
        <v>0</v>
      </c>
      <c r="J11751" s="272" t="s">
        <v>4231</v>
      </c>
      <c r="AL11751" s="144">
        <v>4.166666666666667</v>
      </c>
      <c r="AM11751" s="144">
        <v>0</v>
      </c>
      <c r="AN11751" s="144">
        <v>0</v>
      </c>
      <c r="AO11751" s="145">
        <v>0</v>
      </c>
    </row>
    <row r="11752" spans="2:41" ht="14.5" hidden="1" x14ac:dyDescent="0.35">
      <c r="B11752" s="45" t="s">
        <v>3314</v>
      </c>
      <c r="C11752" s="54">
        <v>984756</v>
      </c>
      <c r="D11752" s="54">
        <v>984756</v>
      </c>
      <c r="E11752" s="60" t="s">
        <v>3245</v>
      </c>
      <c r="F11752" s="73">
        <v>4.166666666666667</v>
      </c>
      <c r="G11752" s="73">
        <v>0</v>
      </c>
      <c r="H11752" s="73">
        <v>0</v>
      </c>
      <c r="I11752" s="73">
        <v>0</v>
      </c>
      <c r="J11752" s="272" t="s">
        <v>4231</v>
      </c>
      <c r="AL11752" s="144">
        <v>4.166666666666667</v>
      </c>
      <c r="AM11752" s="144">
        <v>0</v>
      </c>
      <c r="AN11752" s="144">
        <v>0</v>
      </c>
      <c r="AO11752" s="145">
        <v>0</v>
      </c>
    </row>
    <row r="11753" spans="2:41" ht="14.5" hidden="1" x14ac:dyDescent="0.35">
      <c r="B11753" s="45" t="s">
        <v>3314</v>
      </c>
      <c r="C11753" s="54">
        <v>989095</v>
      </c>
      <c r="D11753" s="54">
        <v>989095</v>
      </c>
      <c r="E11753" s="60" t="s">
        <v>3245</v>
      </c>
      <c r="F11753" s="73">
        <v>4.166666666666667</v>
      </c>
      <c r="G11753" s="73">
        <v>0</v>
      </c>
      <c r="H11753" s="73">
        <v>0</v>
      </c>
      <c r="I11753" s="73">
        <v>0</v>
      </c>
      <c r="J11753" s="272" t="s">
        <v>4231</v>
      </c>
      <c r="AL11753" s="144">
        <v>4.166666666666667</v>
      </c>
      <c r="AM11753" s="144">
        <v>0</v>
      </c>
      <c r="AN11753" s="144">
        <v>0</v>
      </c>
      <c r="AO11753" s="145">
        <v>0</v>
      </c>
    </row>
    <row r="11754" spans="2:41" ht="14.5" hidden="1" x14ac:dyDescent="0.35">
      <c r="B11754" s="45" t="s">
        <v>3314</v>
      </c>
      <c r="C11754" s="54">
        <v>900015</v>
      </c>
      <c r="D11754" s="54">
        <v>900015</v>
      </c>
      <c r="E11754" s="60" t="s">
        <v>3246</v>
      </c>
      <c r="F11754" s="73">
        <v>5</v>
      </c>
      <c r="G11754" s="73">
        <v>0</v>
      </c>
      <c r="H11754" s="73">
        <v>0</v>
      </c>
      <c r="I11754" s="73">
        <v>0</v>
      </c>
      <c r="J11754" s="272" t="s">
        <v>4231</v>
      </c>
      <c r="AL11754" s="144">
        <v>5</v>
      </c>
      <c r="AM11754" s="144">
        <v>0</v>
      </c>
      <c r="AN11754" s="144">
        <v>0</v>
      </c>
      <c r="AO11754" s="145">
        <v>0</v>
      </c>
    </row>
    <row r="11755" spans="2:41" ht="14.5" hidden="1" x14ac:dyDescent="0.35">
      <c r="B11755" s="45" t="s">
        <v>3314</v>
      </c>
      <c r="C11755" s="54">
        <v>900025</v>
      </c>
      <c r="D11755" s="54">
        <v>900025</v>
      </c>
      <c r="E11755" s="60" t="s">
        <v>3246</v>
      </c>
      <c r="F11755" s="73">
        <v>5</v>
      </c>
      <c r="G11755" s="73">
        <v>0</v>
      </c>
      <c r="H11755" s="73">
        <v>0</v>
      </c>
      <c r="I11755" s="73">
        <v>0</v>
      </c>
      <c r="J11755" s="272" t="s">
        <v>4231</v>
      </c>
      <c r="AL11755" s="144">
        <v>5</v>
      </c>
      <c r="AM11755" s="144">
        <v>0</v>
      </c>
      <c r="AN11755" s="144">
        <v>0</v>
      </c>
      <c r="AO11755" s="145">
        <v>0</v>
      </c>
    </row>
    <row r="11756" spans="2:41" ht="14.5" hidden="1" x14ac:dyDescent="0.35">
      <c r="B11756" s="45" t="s">
        <v>3314</v>
      </c>
      <c r="C11756" s="54">
        <v>900028</v>
      </c>
      <c r="D11756" s="54">
        <v>900028</v>
      </c>
      <c r="E11756" s="60" t="s">
        <v>3276</v>
      </c>
      <c r="F11756" s="73">
        <v>3.0000000000000004</v>
      </c>
      <c r="G11756" s="73">
        <v>3.0000000000000004</v>
      </c>
      <c r="H11756" s="73">
        <v>3.0000000000000004</v>
      </c>
      <c r="I11756" s="73">
        <v>3.0000000000000004</v>
      </c>
      <c r="J11756" s="272" t="s">
        <v>4233</v>
      </c>
      <c r="AL11756" s="144">
        <v>3.0000000000000004</v>
      </c>
      <c r="AM11756" s="144">
        <v>3.0000000000000004</v>
      </c>
      <c r="AN11756" s="144">
        <v>3.0000000000000004</v>
      </c>
      <c r="AO11756" s="145">
        <v>3.0000000000000004</v>
      </c>
    </row>
    <row r="11757" spans="2:41" ht="14.5" hidden="1" x14ac:dyDescent="0.35">
      <c r="B11757" s="45" t="s">
        <v>3314</v>
      </c>
      <c r="C11757" s="54">
        <v>900035</v>
      </c>
      <c r="D11757" s="54">
        <v>900035</v>
      </c>
      <c r="E11757" s="60" t="s">
        <v>3246</v>
      </c>
      <c r="F11757" s="73">
        <v>5</v>
      </c>
      <c r="G11757" s="73">
        <v>0</v>
      </c>
      <c r="H11757" s="73">
        <v>0</v>
      </c>
      <c r="I11757" s="73">
        <v>0</v>
      </c>
      <c r="J11757" s="272" t="s">
        <v>4231</v>
      </c>
      <c r="AL11757" s="144">
        <v>5</v>
      </c>
      <c r="AM11757" s="144">
        <v>0</v>
      </c>
      <c r="AN11757" s="144">
        <v>0</v>
      </c>
      <c r="AO11757" s="145">
        <v>0</v>
      </c>
    </row>
    <row r="11758" spans="2:41" ht="14.5" hidden="1" x14ac:dyDescent="0.35">
      <c r="B11758" s="45" t="s">
        <v>3314</v>
      </c>
      <c r="C11758" s="54">
        <v>900304</v>
      </c>
      <c r="D11758" s="54">
        <v>900304</v>
      </c>
      <c r="E11758" s="60" t="s">
        <v>3246</v>
      </c>
      <c r="F11758" s="73">
        <v>5</v>
      </c>
      <c r="G11758" s="73">
        <v>0</v>
      </c>
      <c r="H11758" s="73">
        <v>0</v>
      </c>
      <c r="I11758" s="73">
        <v>0</v>
      </c>
      <c r="J11758" s="272" t="s">
        <v>4231</v>
      </c>
      <c r="AL11758" s="144">
        <v>5</v>
      </c>
      <c r="AM11758" s="144">
        <v>0</v>
      </c>
      <c r="AN11758" s="144">
        <v>0</v>
      </c>
      <c r="AO11758" s="145">
        <v>0</v>
      </c>
    </row>
    <row r="11759" spans="2:41" ht="14.5" hidden="1" x14ac:dyDescent="0.35">
      <c r="B11759" s="45" t="s">
        <v>3314</v>
      </c>
      <c r="C11759" s="54">
        <v>900796</v>
      </c>
      <c r="D11759" s="54">
        <v>900796</v>
      </c>
      <c r="E11759" s="60" t="s">
        <v>3246</v>
      </c>
      <c r="F11759" s="73">
        <v>5</v>
      </c>
      <c r="G11759" s="73">
        <v>0</v>
      </c>
      <c r="H11759" s="73">
        <v>0</v>
      </c>
      <c r="I11759" s="73">
        <v>0</v>
      </c>
      <c r="J11759" s="272" t="s">
        <v>4231</v>
      </c>
      <c r="AL11759" s="144">
        <v>5</v>
      </c>
      <c r="AM11759" s="144">
        <v>0</v>
      </c>
      <c r="AN11759" s="144">
        <v>0</v>
      </c>
      <c r="AO11759" s="145">
        <v>0</v>
      </c>
    </row>
    <row r="11760" spans="2:41" ht="14.5" hidden="1" x14ac:dyDescent="0.35">
      <c r="B11760" s="45" t="s">
        <v>3314</v>
      </c>
      <c r="C11760" s="54">
        <v>901034</v>
      </c>
      <c r="D11760" s="54">
        <v>901034</v>
      </c>
      <c r="E11760" s="60" t="s">
        <v>3246</v>
      </c>
      <c r="F11760" s="73">
        <v>5</v>
      </c>
      <c r="G11760" s="73">
        <v>0</v>
      </c>
      <c r="H11760" s="73">
        <v>0</v>
      </c>
      <c r="I11760" s="73">
        <v>0</v>
      </c>
      <c r="J11760" s="272" t="s">
        <v>4231</v>
      </c>
      <c r="AL11760" s="144">
        <v>5</v>
      </c>
      <c r="AM11760" s="144">
        <v>0</v>
      </c>
      <c r="AN11760" s="144">
        <v>0</v>
      </c>
      <c r="AO11760" s="145">
        <v>0</v>
      </c>
    </row>
    <row r="11761" spans="2:41" ht="14.5" hidden="1" x14ac:dyDescent="0.35">
      <c r="B11761" s="45" t="s">
        <v>3314</v>
      </c>
      <c r="C11761" s="54">
        <v>901088</v>
      </c>
      <c r="D11761" s="54">
        <v>901088</v>
      </c>
      <c r="E11761" s="60" t="s">
        <v>3246</v>
      </c>
      <c r="F11761" s="73">
        <v>5</v>
      </c>
      <c r="G11761" s="73">
        <v>0</v>
      </c>
      <c r="H11761" s="73">
        <v>0</v>
      </c>
      <c r="I11761" s="73">
        <v>0</v>
      </c>
      <c r="J11761" s="272" t="s">
        <v>4231</v>
      </c>
      <c r="AL11761" s="144">
        <v>5</v>
      </c>
      <c r="AM11761" s="144">
        <v>0</v>
      </c>
      <c r="AN11761" s="144">
        <v>0</v>
      </c>
      <c r="AO11761" s="145">
        <v>0</v>
      </c>
    </row>
    <row r="11762" spans="2:41" ht="14.5" hidden="1" x14ac:dyDescent="0.35">
      <c r="B11762" s="45" t="s">
        <v>3314</v>
      </c>
      <c r="C11762" s="54">
        <v>901119</v>
      </c>
      <c r="D11762" s="54">
        <v>901119</v>
      </c>
      <c r="E11762" s="60" t="s">
        <v>3246</v>
      </c>
      <c r="F11762" s="73">
        <v>5</v>
      </c>
      <c r="G11762" s="73">
        <v>0</v>
      </c>
      <c r="H11762" s="73">
        <v>0</v>
      </c>
      <c r="I11762" s="73">
        <v>0</v>
      </c>
      <c r="J11762" s="272" t="s">
        <v>4231</v>
      </c>
      <c r="AL11762" s="144">
        <v>5</v>
      </c>
      <c r="AM11762" s="144">
        <v>0</v>
      </c>
      <c r="AN11762" s="144">
        <v>0</v>
      </c>
      <c r="AO11762" s="145">
        <v>0</v>
      </c>
    </row>
    <row r="11763" spans="2:41" ht="14.5" hidden="1" x14ac:dyDescent="0.35">
      <c r="B11763" s="45" t="s">
        <v>3314</v>
      </c>
      <c r="C11763" s="54">
        <v>901172</v>
      </c>
      <c r="D11763" s="54">
        <v>901172</v>
      </c>
      <c r="E11763" s="60" t="s">
        <v>3246</v>
      </c>
      <c r="F11763" s="73">
        <v>5</v>
      </c>
      <c r="G11763" s="73">
        <v>0</v>
      </c>
      <c r="H11763" s="73">
        <v>0</v>
      </c>
      <c r="I11763" s="73">
        <v>0</v>
      </c>
      <c r="J11763" s="272" t="s">
        <v>4231</v>
      </c>
      <c r="AL11763" s="144">
        <v>5</v>
      </c>
      <c r="AM11763" s="144">
        <v>0</v>
      </c>
      <c r="AN11763" s="144">
        <v>0</v>
      </c>
      <c r="AO11763" s="145">
        <v>0</v>
      </c>
    </row>
    <row r="11764" spans="2:41" ht="14.5" hidden="1" x14ac:dyDescent="0.35">
      <c r="B11764" s="45" t="s">
        <v>3314</v>
      </c>
      <c r="C11764" s="54">
        <v>901206</v>
      </c>
      <c r="D11764" s="54">
        <v>901206</v>
      </c>
      <c r="E11764" s="60" t="s">
        <v>3246</v>
      </c>
      <c r="F11764" s="73">
        <v>5</v>
      </c>
      <c r="G11764" s="73">
        <v>0</v>
      </c>
      <c r="H11764" s="73">
        <v>0</v>
      </c>
      <c r="I11764" s="73">
        <v>0</v>
      </c>
      <c r="J11764" s="272" t="s">
        <v>4231</v>
      </c>
      <c r="AL11764" s="144">
        <v>5</v>
      </c>
      <c r="AM11764" s="144">
        <v>0</v>
      </c>
      <c r="AN11764" s="144">
        <v>0</v>
      </c>
      <c r="AO11764" s="145">
        <v>0</v>
      </c>
    </row>
    <row r="11765" spans="2:41" ht="14.5" hidden="1" x14ac:dyDescent="0.35">
      <c r="B11765" s="45" t="s">
        <v>3314</v>
      </c>
      <c r="C11765" s="54">
        <v>901261</v>
      </c>
      <c r="D11765" s="54">
        <v>901261</v>
      </c>
      <c r="E11765" s="60" t="s">
        <v>3246</v>
      </c>
      <c r="F11765" s="73">
        <v>5</v>
      </c>
      <c r="G11765" s="73">
        <v>0</v>
      </c>
      <c r="H11765" s="73">
        <v>0</v>
      </c>
      <c r="I11765" s="73">
        <v>0</v>
      </c>
      <c r="J11765" s="272" t="s">
        <v>4231</v>
      </c>
      <c r="AL11765" s="144">
        <v>5</v>
      </c>
      <c r="AM11765" s="144">
        <v>0</v>
      </c>
      <c r="AN11765" s="144">
        <v>0</v>
      </c>
      <c r="AO11765" s="145">
        <v>0</v>
      </c>
    </row>
    <row r="11766" spans="2:41" ht="14.5" hidden="1" x14ac:dyDescent="0.35">
      <c r="B11766" s="45" t="s">
        <v>3314</v>
      </c>
      <c r="C11766" s="54">
        <v>901291</v>
      </c>
      <c r="D11766" s="54">
        <v>901291</v>
      </c>
      <c r="E11766" s="60" t="s">
        <v>3246</v>
      </c>
      <c r="F11766" s="73">
        <v>5</v>
      </c>
      <c r="G11766" s="73">
        <v>0</v>
      </c>
      <c r="H11766" s="73">
        <v>0</v>
      </c>
      <c r="I11766" s="73">
        <v>0</v>
      </c>
      <c r="J11766" s="272" t="s">
        <v>4231</v>
      </c>
      <c r="AL11766" s="144">
        <v>5</v>
      </c>
      <c r="AM11766" s="144">
        <v>0</v>
      </c>
      <c r="AN11766" s="144">
        <v>0</v>
      </c>
      <c r="AO11766" s="145">
        <v>0</v>
      </c>
    </row>
    <row r="11767" spans="2:41" ht="14.5" hidden="1" x14ac:dyDescent="0.35">
      <c r="B11767" s="45" t="s">
        <v>3314</v>
      </c>
      <c r="C11767" s="54">
        <v>901316</v>
      </c>
      <c r="D11767" s="54">
        <v>901316</v>
      </c>
      <c r="E11767" s="60" t="s">
        <v>3246</v>
      </c>
      <c r="F11767" s="73">
        <v>5</v>
      </c>
      <c r="G11767" s="73">
        <v>0</v>
      </c>
      <c r="H11767" s="73">
        <v>0</v>
      </c>
      <c r="I11767" s="73">
        <v>0</v>
      </c>
      <c r="J11767" s="272" t="s">
        <v>4231</v>
      </c>
      <c r="AL11767" s="144">
        <v>5</v>
      </c>
      <c r="AM11767" s="144">
        <v>0</v>
      </c>
      <c r="AN11767" s="144">
        <v>0</v>
      </c>
      <c r="AO11767" s="145">
        <v>0</v>
      </c>
    </row>
    <row r="11768" spans="2:41" ht="14.5" hidden="1" x14ac:dyDescent="0.35">
      <c r="B11768" s="45" t="s">
        <v>3314</v>
      </c>
      <c r="C11768" s="54">
        <v>901366</v>
      </c>
      <c r="D11768" s="54">
        <v>901366</v>
      </c>
      <c r="E11768" s="60" t="s">
        <v>3246</v>
      </c>
      <c r="F11768" s="73">
        <v>5</v>
      </c>
      <c r="G11768" s="73">
        <v>0</v>
      </c>
      <c r="H11768" s="73">
        <v>0</v>
      </c>
      <c r="I11768" s="73">
        <v>0</v>
      </c>
      <c r="J11768" s="272" t="s">
        <v>4231</v>
      </c>
      <c r="AL11768" s="144">
        <v>5</v>
      </c>
      <c r="AM11768" s="144">
        <v>0</v>
      </c>
      <c r="AN11768" s="144">
        <v>0</v>
      </c>
      <c r="AO11768" s="145">
        <v>0</v>
      </c>
    </row>
    <row r="11769" spans="2:41" ht="14.5" hidden="1" x14ac:dyDescent="0.35">
      <c r="B11769" s="45" t="s">
        <v>3314</v>
      </c>
      <c r="C11769" s="54">
        <v>901413</v>
      </c>
      <c r="D11769" s="54">
        <v>901413</v>
      </c>
      <c r="E11769" s="60" t="s">
        <v>3246</v>
      </c>
      <c r="F11769" s="73">
        <v>5</v>
      </c>
      <c r="G11769" s="73">
        <v>0</v>
      </c>
      <c r="H11769" s="73">
        <v>0</v>
      </c>
      <c r="I11769" s="73">
        <v>0</v>
      </c>
      <c r="J11769" s="272" t="s">
        <v>4231</v>
      </c>
      <c r="AL11769" s="144">
        <v>5</v>
      </c>
      <c r="AM11769" s="144">
        <v>0</v>
      </c>
      <c r="AN11769" s="144">
        <v>0</v>
      </c>
      <c r="AO11769" s="145">
        <v>0</v>
      </c>
    </row>
    <row r="11770" spans="2:41" ht="14.5" hidden="1" x14ac:dyDescent="0.35">
      <c r="B11770" s="45" t="s">
        <v>3314</v>
      </c>
      <c r="C11770" s="54">
        <v>901420</v>
      </c>
      <c r="D11770" s="54">
        <v>901420</v>
      </c>
      <c r="E11770" s="60" t="s">
        <v>3246</v>
      </c>
      <c r="F11770" s="73">
        <v>5</v>
      </c>
      <c r="G11770" s="73">
        <v>0</v>
      </c>
      <c r="H11770" s="73">
        <v>0</v>
      </c>
      <c r="I11770" s="73">
        <v>0</v>
      </c>
      <c r="J11770" s="272" t="s">
        <v>4231</v>
      </c>
      <c r="AL11770" s="144">
        <v>5</v>
      </c>
      <c r="AM11770" s="144">
        <v>0</v>
      </c>
      <c r="AN11770" s="144">
        <v>0</v>
      </c>
      <c r="AO11770" s="145">
        <v>0</v>
      </c>
    </row>
    <row r="11771" spans="2:41" ht="14.5" hidden="1" x14ac:dyDescent="0.35">
      <c r="B11771" s="45" t="s">
        <v>3314</v>
      </c>
      <c r="C11771" s="54">
        <v>901545</v>
      </c>
      <c r="D11771" s="54">
        <v>901545</v>
      </c>
      <c r="E11771" s="60" t="s">
        <v>3246</v>
      </c>
      <c r="F11771" s="73">
        <v>5</v>
      </c>
      <c r="G11771" s="73">
        <v>0</v>
      </c>
      <c r="H11771" s="73">
        <v>0</v>
      </c>
      <c r="I11771" s="73">
        <v>0</v>
      </c>
      <c r="J11771" s="272" t="s">
        <v>4231</v>
      </c>
      <c r="AL11771" s="144">
        <v>5</v>
      </c>
      <c r="AM11771" s="144">
        <v>0</v>
      </c>
      <c r="AN11771" s="144">
        <v>0</v>
      </c>
      <c r="AO11771" s="145">
        <v>0</v>
      </c>
    </row>
    <row r="11772" spans="2:41" ht="14.5" hidden="1" x14ac:dyDescent="0.35">
      <c r="B11772" s="45" t="s">
        <v>3314</v>
      </c>
      <c r="C11772" s="54">
        <v>901598</v>
      </c>
      <c r="D11772" s="54">
        <v>901598</v>
      </c>
      <c r="E11772" s="60" t="s">
        <v>3246</v>
      </c>
      <c r="F11772" s="73">
        <v>5</v>
      </c>
      <c r="G11772" s="73">
        <v>0</v>
      </c>
      <c r="H11772" s="73">
        <v>0</v>
      </c>
      <c r="I11772" s="73">
        <v>0</v>
      </c>
      <c r="J11772" s="272" t="s">
        <v>4231</v>
      </c>
      <c r="AL11772" s="144">
        <v>5</v>
      </c>
      <c r="AM11772" s="144">
        <v>0</v>
      </c>
      <c r="AN11772" s="144">
        <v>0</v>
      </c>
      <c r="AO11772" s="145">
        <v>0</v>
      </c>
    </row>
    <row r="11773" spans="2:41" ht="14.5" hidden="1" x14ac:dyDescent="0.35">
      <c r="B11773" s="45" t="s">
        <v>3314</v>
      </c>
      <c r="C11773" s="54">
        <v>901608</v>
      </c>
      <c r="D11773" s="54">
        <v>901608</v>
      </c>
      <c r="E11773" s="60" t="s">
        <v>3246</v>
      </c>
      <c r="F11773" s="73">
        <v>5</v>
      </c>
      <c r="G11773" s="73">
        <v>0</v>
      </c>
      <c r="H11773" s="73">
        <v>0</v>
      </c>
      <c r="I11773" s="73">
        <v>0</v>
      </c>
      <c r="J11773" s="272" t="s">
        <v>4231</v>
      </c>
      <c r="AL11773" s="144">
        <v>5</v>
      </c>
      <c r="AM11773" s="144">
        <v>0</v>
      </c>
      <c r="AN11773" s="144">
        <v>0</v>
      </c>
      <c r="AO11773" s="145">
        <v>0</v>
      </c>
    </row>
    <row r="11774" spans="2:41" ht="14.5" hidden="1" x14ac:dyDescent="0.35">
      <c r="B11774" s="45" t="s">
        <v>3314</v>
      </c>
      <c r="C11774" s="54">
        <v>901825</v>
      </c>
      <c r="D11774" s="54">
        <v>901825</v>
      </c>
      <c r="E11774" s="60" t="s">
        <v>3246</v>
      </c>
      <c r="F11774" s="73">
        <v>5</v>
      </c>
      <c r="G11774" s="73">
        <v>0</v>
      </c>
      <c r="H11774" s="73">
        <v>0</v>
      </c>
      <c r="I11774" s="73">
        <v>0</v>
      </c>
      <c r="J11774" s="272" t="s">
        <v>4231</v>
      </c>
      <c r="AL11774" s="144">
        <v>5</v>
      </c>
      <c r="AM11774" s="144">
        <v>0</v>
      </c>
      <c r="AN11774" s="144">
        <v>0</v>
      </c>
      <c r="AO11774" s="145">
        <v>0</v>
      </c>
    </row>
    <row r="11775" spans="2:41" ht="14.5" hidden="1" x14ac:dyDescent="0.35">
      <c r="B11775" s="45" t="s">
        <v>3314</v>
      </c>
      <c r="C11775" s="54">
        <v>901854</v>
      </c>
      <c r="D11775" s="54">
        <v>901854</v>
      </c>
      <c r="E11775" s="60" t="s">
        <v>3246</v>
      </c>
      <c r="F11775" s="73">
        <v>5</v>
      </c>
      <c r="G11775" s="73">
        <v>0</v>
      </c>
      <c r="H11775" s="73">
        <v>0</v>
      </c>
      <c r="I11775" s="73">
        <v>0</v>
      </c>
      <c r="J11775" s="272" t="s">
        <v>4231</v>
      </c>
      <c r="AL11775" s="144">
        <v>5</v>
      </c>
      <c r="AM11775" s="144">
        <v>0</v>
      </c>
      <c r="AN11775" s="144">
        <v>0</v>
      </c>
      <c r="AO11775" s="145">
        <v>0</v>
      </c>
    </row>
    <row r="11776" spans="2:41" ht="14.5" hidden="1" x14ac:dyDescent="0.35">
      <c r="B11776" s="45" t="s">
        <v>3314</v>
      </c>
      <c r="C11776" s="54">
        <v>901857</v>
      </c>
      <c r="D11776" s="54">
        <v>901857</v>
      </c>
      <c r="E11776" s="60" t="s">
        <v>3246</v>
      </c>
      <c r="F11776" s="73">
        <v>5</v>
      </c>
      <c r="G11776" s="73">
        <v>0</v>
      </c>
      <c r="H11776" s="73">
        <v>0</v>
      </c>
      <c r="I11776" s="73">
        <v>0</v>
      </c>
      <c r="J11776" s="272" t="s">
        <v>4231</v>
      </c>
      <c r="AL11776" s="144">
        <v>5</v>
      </c>
      <c r="AM11776" s="144">
        <v>0</v>
      </c>
      <c r="AN11776" s="144">
        <v>0</v>
      </c>
      <c r="AO11776" s="145">
        <v>0</v>
      </c>
    </row>
    <row r="11777" spans="2:41" ht="14.5" hidden="1" x14ac:dyDescent="0.35">
      <c r="B11777" s="45" t="s">
        <v>3314</v>
      </c>
      <c r="C11777" s="54">
        <v>901865</v>
      </c>
      <c r="D11777" s="54">
        <v>901865</v>
      </c>
      <c r="E11777" s="60" t="s">
        <v>3246</v>
      </c>
      <c r="F11777" s="73">
        <v>5</v>
      </c>
      <c r="G11777" s="73">
        <v>0</v>
      </c>
      <c r="H11777" s="73">
        <v>0</v>
      </c>
      <c r="I11777" s="73">
        <v>0</v>
      </c>
      <c r="J11777" s="272" t="s">
        <v>4231</v>
      </c>
      <c r="AL11777" s="144">
        <v>5</v>
      </c>
      <c r="AM11777" s="144">
        <v>0</v>
      </c>
      <c r="AN11777" s="144">
        <v>0</v>
      </c>
      <c r="AO11777" s="145">
        <v>0</v>
      </c>
    </row>
    <row r="11778" spans="2:41" ht="14.5" hidden="1" x14ac:dyDescent="0.35">
      <c r="B11778" s="45" t="s">
        <v>3314</v>
      </c>
      <c r="C11778" s="54">
        <v>901922</v>
      </c>
      <c r="D11778" s="54">
        <v>901922</v>
      </c>
      <c r="E11778" s="60" t="s">
        <v>3246</v>
      </c>
      <c r="F11778" s="73">
        <v>5</v>
      </c>
      <c r="G11778" s="73">
        <v>0</v>
      </c>
      <c r="H11778" s="73">
        <v>0</v>
      </c>
      <c r="I11778" s="73">
        <v>0</v>
      </c>
      <c r="J11778" s="272" t="s">
        <v>4231</v>
      </c>
      <c r="AL11778" s="144">
        <v>5</v>
      </c>
      <c r="AM11778" s="144">
        <v>0</v>
      </c>
      <c r="AN11778" s="144">
        <v>0</v>
      </c>
      <c r="AO11778" s="145">
        <v>0</v>
      </c>
    </row>
    <row r="11779" spans="2:41" ht="14.5" hidden="1" x14ac:dyDescent="0.35">
      <c r="B11779" s="45" t="s">
        <v>3314</v>
      </c>
      <c r="C11779" s="54">
        <v>901924</v>
      </c>
      <c r="D11779" s="54">
        <v>901924</v>
      </c>
      <c r="E11779" s="60" t="s">
        <v>3246</v>
      </c>
      <c r="F11779" s="73">
        <v>5</v>
      </c>
      <c r="G11779" s="73">
        <v>0</v>
      </c>
      <c r="H11779" s="73">
        <v>0</v>
      </c>
      <c r="I11779" s="73">
        <v>0</v>
      </c>
      <c r="J11779" s="272" t="s">
        <v>4231</v>
      </c>
      <c r="AL11779" s="144">
        <v>5</v>
      </c>
      <c r="AM11779" s="144">
        <v>0</v>
      </c>
      <c r="AN11779" s="144">
        <v>0</v>
      </c>
      <c r="AO11779" s="145">
        <v>0</v>
      </c>
    </row>
    <row r="11780" spans="2:41" ht="14.5" hidden="1" x14ac:dyDescent="0.35">
      <c r="B11780" s="45" t="s">
        <v>3314</v>
      </c>
      <c r="C11780" s="54">
        <v>901952</v>
      </c>
      <c r="D11780" s="54">
        <v>901952</v>
      </c>
      <c r="E11780" s="60" t="s">
        <v>3246</v>
      </c>
      <c r="F11780" s="73">
        <v>5</v>
      </c>
      <c r="G11780" s="73">
        <v>0</v>
      </c>
      <c r="H11780" s="73">
        <v>0</v>
      </c>
      <c r="I11780" s="73">
        <v>0</v>
      </c>
      <c r="J11780" s="272" t="s">
        <v>4231</v>
      </c>
      <c r="AL11780" s="144">
        <v>5</v>
      </c>
      <c r="AM11780" s="144">
        <v>0</v>
      </c>
      <c r="AN11780" s="144">
        <v>0</v>
      </c>
      <c r="AO11780" s="145">
        <v>0</v>
      </c>
    </row>
    <row r="11781" spans="2:41" ht="14.5" hidden="1" x14ac:dyDescent="0.35">
      <c r="B11781" s="45" t="s">
        <v>3314</v>
      </c>
      <c r="C11781" s="54">
        <v>902225</v>
      </c>
      <c r="D11781" s="54">
        <v>902225</v>
      </c>
      <c r="E11781" s="60" t="s">
        <v>3246</v>
      </c>
      <c r="F11781" s="73">
        <v>5</v>
      </c>
      <c r="G11781" s="73">
        <v>0</v>
      </c>
      <c r="H11781" s="73">
        <v>0</v>
      </c>
      <c r="I11781" s="73">
        <v>0</v>
      </c>
      <c r="J11781" s="272" t="s">
        <v>4231</v>
      </c>
      <c r="AL11781" s="144">
        <v>5</v>
      </c>
      <c r="AM11781" s="144">
        <v>0</v>
      </c>
      <c r="AN11781" s="144">
        <v>0</v>
      </c>
      <c r="AO11781" s="145">
        <v>0</v>
      </c>
    </row>
    <row r="11782" spans="2:41" ht="14.5" hidden="1" x14ac:dyDescent="0.35">
      <c r="B11782" s="45" t="s">
        <v>3314</v>
      </c>
      <c r="C11782" s="54">
        <v>902339</v>
      </c>
      <c r="D11782" s="54">
        <v>902339</v>
      </c>
      <c r="E11782" s="60" t="s">
        <v>3246</v>
      </c>
      <c r="F11782" s="73">
        <v>5</v>
      </c>
      <c r="G11782" s="73">
        <v>0</v>
      </c>
      <c r="H11782" s="73">
        <v>0</v>
      </c>
      <c r="I11782" s="73">
        <v>0</v>
      </c>
      <c r="J11782" s="272" t="s">
        <v>4231</v>
      </c>
      <c r="AL11782" s="144">
        <v>5</v>
      </c>
      <c r="AM11782" s="144">
        <v>0</v>
      </c>
      <c r="AN11782" s="144">
        <v>0</v>
      </c>
      <c r="AO11782" s="145">
        <v>0</v>
      </c>
    </row>
    <row r="11783" spans="2:41" ht="14.5" hidden="1" x14ac:dyDescent="0.35">
      <c r="B11783" s="45" t="s">
        <v>3314</v>
      </c>
      <c r="C11783" s="54">
        <v>902393</v>
      </c>
      <c r="D11783" s="54">
        <v>902393</v>
      </c>
      <c r="E11783" s="60" t="s">
        <v>3246</v>
      </c>
      <c r="F11783" s="73">
        <v>5</v>
      </c>
      <c r="G11783" s="73">
        <v>0</v>
      </c>
      <c r="H11783" s="73">
        <v>0</v>
      </c>
      <c r="I11783" s="73">
        <v>0</v>
      </c>
      <c r="J11783" s="272" t="s">
        <v>4231</v>
      </c>
      <c r="AL11783" s="144">
        <v>5</v>
      </c>
      <c r="AM11783" s="144">
        <v>0</v>
      </c>
      <c r="AN11783" s="144">
        <v>0</v>
      </c>
      <c r="AO11783" s="145">
        <v>0</v>
      </c>
    </row>
    <row r="11784" spans="2:41" ht="14.5" hidden="1" x14ac:dyDescent="0.35">
      <c r="B11784" s="45" t="s">
        <v>3314</v>
      </c>
      <c r="C11784" s="54">
        <v>902395</v>
      </c>
      <c r="D11784" s="54">
        <v>902395</v>
      </c>
      <c r="E11784" s="60" t="s">
        <v>3246</v>
      </c>
      <c r="F11784" s="73">
        <v>5</v>
      </c>
      <c r="G11784" s="73">
        <v>0</v>
      </c>
      <c r="H11784" s="73">
        <v>0</v>
      </c>
      <c r="I11784" s="73">
        <v>0</v>
      </c>
      <c r="J11784" s="272" t="s">
        <v>4231</v>
      </c>
      <c r="AL11784" s="144">
        <v>5</v>
      </c>
      <c r="AM11784" s="144">
        <v>0</v>
      </c>
      <c r="AN11784" s="144">
        <v>0</v>
      </c>
      <c r="AO11784" s="145">
        <v>0</v>
      </c>
    </row>
    <row r="11785" spans="2:41" ht="14.5" hidden="1" x14ac:dyDescent="0.35">
      <c r="B11785" s="45" t="s">
        <v>3314</v>
      </c>
      <c r="C11785" s="54">
        <v>903083</v>
      </c>
      <c r="D11785" s="54">
        <v>903083</v>
      </c>
      <c r="E11785" s="60" t="s">
        <v>3246</v>
      </c>
      <c r="F11785" s="73">
        <v>5</v>
      </c>
      <c r="G11785" s="73">
        <v>0</v>
      </c>
      <c r="H11785" s="73">
        <v>0</v>
      </c>
      <c r="I11785" s="73">
        <v>0</v>
      </c>
      <c r="J11785" s="272" t="s">
        <v>4231</v>
      </c>
      <c r="AL11785" s="144">
        <v>5</v>
      </c>
      <c r="AM11785" s="144">
        <v>0</v>
      </c>
      <c r="AN11785" s="144">
        <v>0</v>
      </c>
      <c r="AO11785" s="145">
        <v>0</v>
      </c>
    </row>
    <row r="11786" spans="2:41" ht="14.5" hidden="1" x14ac:dyDescent="0.35">
      <c r="B11786" s="45" t="s">
        <v>3314</v>
      </c>
      <c r="C11786" s="54">
        <v>903117</v>
      </c>
      <c r="D11786" s="54">
        <v>903117</v>
      </c>
      <c r="E11786" s="60" t="s">
        <v>3246</v>
      </c>
      <c r="F11786" s="73">
        <v>5</v>
      </c>
      <c r="G11786" s="73">
        <v>0</v>
      </c>
      <c r="H11786" s="73">
        <v>0</v>
      </c>
      <c r="I11786" s="73">
        <v>0</v>
      </c>
      <c r="J11786" s="272" t="s">
        <v>4231</v>
      </c>
      <c r="AL11786" s="144">
        <v>5</v>
      </c>
      <c r="AM11786" s="144">
        <v>0</v>
      </c>
      <c r="AN11786" s="144">
        <v>0</v>
      </c>
      <c r="AO11786" s="145">
        <v>0</v>
      </c>
    </row>
    <row r="11787" spans="2:41" ht="14.5" hidden="1" x14ac:dyDescent="0.35">
      <c r="B11787" s="45" t="s">
        <v>3314</v>
      </c>
      <c r="C11787" s="54">
        <v>903422</v>
      </c>
      <c r="D11787" s="54">
        <v>903422</v>
      </c>
      <c r="E11787" s="60" t="s">
        <v>3246</v>
      </c>
      <c r="F11787" s="73">
        <v>5</v>
      </c>
      <c r="G11787" s="73">
        <v>0</v>
      </c>
      <c r="H11787" s="73">
        <v>0</v>
      </c>
      <c r="I11787" s="73">
        <v>0</v>
      </c>
      <c r="J11787" s="272" t="s">
        <v>4231</v>
      </c>
      <c r="AL11787" s="144">
        <v>5</v>
      </c>
      <c r="AM11787" s="144">
        <v>0</v>
      </c>
      <c r="AN11787" s="144">
        <v>0</v>
      </c>
      <c r="AO11787" s="145">
        <v>0</v>
      </c>
    </row>
    <row r="11788" spans="2:41" ht="14.5" hidden="1" x14ac:dyDescent="0.35">
      <c r="B11788" s="45" t="s">
        <v>3314</v>
      </c>
      <c r="C11788" s="54">
        <v>903441</v>
      </c>
      <c r="D11788" s="54">
        <v>903441</v>
      </c>
      <c r="E11788" s="60" t="s">
        <v>3246</v>
      </c>
      <c r="F11788" s="73">
        <v>5</v>
      </c>
      <c r="G11788" s="73">
        <v>0</v>
      </c>
      <c r="H11788" s="73">
        <v>0</v>
      </c>
      <c r="I11788" s="73">
        <v>0</v>
      </c>
      <c r="J11788" s="272" t="s">
        <v>4231</v>
      </c>
      <c r="AL11788" s="144">
        <v>5</v>
      </c>
      <c r="AM11788" s="144">
        <v>0</v>
      </c>
      <c r="AN11788" s="144">
        <v>0</v>
      </c>
      <c r="AO11788" s="145">
        <v>0</v>
      </c>
    </row>
    <row r="11789" spans="2:41" ht="14.5" hidden="1" x14ac:dyDescent="0.35">
      <c r="B11789" s="45" t="s">
        <v>3314</v>
      </c>
      <c r="C11789" s="54">
        <v>903475</v>
      </c>
      <c r="D11789" s="54">
        <v>903475</v>
      </c>
      <c r="E11789" s="60" t="s">
        <v>3246</v>
      </c>
      <c r="F11789" s="73">
        <v>5</v>
      </c>
      <c r="G11789" s="73">
        <v>0</v>
      </c>
      <c r="H11789" s="73">
        <v>0</v>
      </c>
      <c r="I11789" s="73">
        <v>0</v>
      </c>
      <c r="J11789" s="272" t="s">
        <v>4231</v>
      </c>
      <c r="AL11789" s="144">
        <v>5</v>
      </c>
      <c r="AM11789" s="144">
        <v>0</v>
      </c>
      <c r="AN11789" s="144">
        <v>0</v>
      </c>
      <c r="AO11789" s="145">
        <v>0</v>
      </c>
    </row>
    <row r="11790" spans="2:41" ht="14.5" hidden="1" x14ac:dyDescent="0.35">
      <c r="B11790" s="45" t="s">
        <v>3314</v>
      </c>
      <c r="C11790" s="54">
        <v>903479</v>
      </c>
      <c r="D11790" s="54">
        <v>903479</v>
      </c>
      <c r="E11790" s="60" t="s">
        <v>3246</v>
      </c>
      <c r="F11790" s="73">
        <v>5</v>
      </c>
      <c r="G11790" s="73">
        <v>0</v>
      </c>
      <c r="H11790" s="73">
        <v>0</v>
      </c>
      <c r="I11790" s="73">
        <v>0</v>
      </c>
      <c r="J11790" s="272" t="s">
        <v>4231</v>
      </c>
      <c r="AL11790" s="144">
        <v>5</v>
      </c>
      <c r="AM11790" s="144">
        <v>0</v>
      </c>
      <c r="AN11790" s="144">
        <v>0</v>
      </c>
      <c r="AO11790" s="145">
        <v>0</v>
      </c>
    </row>
    <row r="11791" spans="2:41" ht="14.5" hidden="1" x14ac:dyDescent="0.35">
      <c r="B11791" s="45" t="s">
        <v>3314</v>
      </c>
      <c r="C11791" s="54">
        <v>903482</v>
      </c>
      <c r="D11791" s="54">
        <v>903482</v>
      </c>
      <c r="E11791" s="60" t="s">
        <v>3246</v>
      </c>
      <c r="F11791" s="73">
        <v>5</v>
      </c>
      <c r="G11791" s="73">
        <v>0</v>
      </c>
      <c r="H11791" s="73">
        <v>0</v>
      </c>
      <c r="I11791" s="73">
        <v>0</v>
      </c>
      <c r="J11791" s="272" t="s">
        <v>4231</v>
      </c>
      <c r="AL11791" s="144">
        <v>5</v>
      </c>
      <c r="AM11791" s="144">
        <v>0</v>
      </c>
      <c r="AN11791" s="144">
        <v>0</v>
      </c>
      <c r="AO11791" s="145">
        <v>0</v>
      </c>
    </row>
    <row r="11792" spans="2:41" ht="14.5" hidden="1" x14ac:dyDescent="0.35">
      <c r="B11792" s="45" t="s">
        <v>3314</v>
      </c>
      <c r="C11792" s="54">
        <v>903485</v>
      </c>
      <c r="D11792" s="54">
        <v>903485</v>
      </c>
      <c r="E11792" s="60" t="s">
        <v>3246</v>
      </c>
      <c r="F11792" s="73">
        <v>5</v>
      </c>
      <c r="G11792" s="73">
        <v>0</v>
      </c>
      <c r="H11792" s="73">
        <v>0</v>
      </c>
      <c r="I11792" s="73">
        <v>0</v>
      </c>
      <c r="J11792" s="272" t="s">
        <v>4231</v>
      </c>
      <c r="AL11792" s="144">
        <v>5</v>
      </c>
      <c r="AM11792" s="144">
        <v>0</v>
      </c>
      <c r="AN11792" s="144">
        <v>0</v>
      </c>
      <c r="AO11792" s="145">
        <v>0</v>
      </c>
    </row>
    <row r="11793" spans="2:41" ht="14.5" hidden="1" x14ac:dyDescent="0.35">
      <c r="B11793" s="45" t="s">
        <v>3314</v>
      </c>
      <c r="C11793" s="54">
        <v>903491</v>
      </c>
      <c r="D11793" s="54">
        <v>903491</v>
      </c>
      <c r="E11793" s="60" t="s">
        <v>3246</v>
      </c>
      <c r="F11793" s="73">
        <v>5</v>
      </c>
      <c r="G11793" s="73">
        <v>0</v>
      </c>
      <c r="H11793" s="73">
        <v>0</v>
      </c>
      <c r="I11793" s="73">
        <v>0</v>
      </c>
      <c r="J11793" s="272" t="s">
        <v>4231</v>
      </c>
      <c r="AL11793" s="144">
        <v>5</v>
      </c>
      <c r="AM11793" s="144">
        <v>0</v>
      </c>
      <c r="AN11793" s="144">
        <v>0</v>
      </c>
      <c r="AO11793" s="145">
        <v>0</v>
      </c>
    </row>
    <row r="11794" spans="2:41" ht="14.5" hidden="1" x14ac:dyDescent="0.35">
      <c r="B11794" s="45" t="s">
        <v>3314</v>
      </c>
      <c r="C11794" s="54">
        <v>903694</v>
      </c>
      <c r="D11794" s="54">
        <v>903694</v>
      </c>
      <c r="E11794" s="60" t="s">
        <v>3246</v>
      </c>
      <c r="F11794" s="73">
        <v>5</v>
      </c>
      <c r="G11794" s="73">
        <v>0</v>
      </c>
      <c r="H11794" s="73">
        <v>0</v>
      </c>
      <c r="I11794" s="73">
        <v>0</v>
      </c>
      <c r="J11794" s="272" t="s">
        <v>4231</v>
      </c>
      <c r="AL11794" s="144">
        <v>5</v>
      </c>
      <c r="AM11794" s="144">
        <v>0</v>
      </c>
      <c r="AN11794" s="144">
        <v>0</v>
      </c>
      <c r="AO11794" s="145">
        <v>0</v>
      </c>
    </row>
    <row r="11795" spans="2:41" ht="14.5" hidden="1" x14ac:dyDescent="0.35">
      <c r="B11795" s="45" t="s">
        <v>3314</v>
      </c>
      <c r="C11795" s="54">
        <v>903724</v>
      </c>
      <c r="D11795" s="54">
        <v>903724</v>
      </c>
      <c r="E11795" s="60" t="s">
        <v>3246</v>
      </c>
      <c r="F11795" s="73">
        <v>5</v>
      </c>
      <c r="G11795" s="73">
        <v>0</v>
      </c>
      <c r="H11795" s="73">
        <v>0</v>
      </c>
      <c r="I11795" s="73">
        <v>0</v>
      </c>
      <c r="J11795" s="272" t="s">
        <v>4231</v>
      </c>
      <c r="AL11795" s="144">
        <v>5</v>
      </c>
      <c r="AM11795" s="144">
        <v>0</v>
      </c>
      <c r="AN11795" s="144">
        <v>0</v>
      </c>
      <c r="AO11795" s="145">
        <v>0</v>
      </c>
    </row>
    <row r="11796" spans="2:41" ht="14.5" hidden="1" x14ac:dyDescent="0.35">
      <c r="B11796" s="45" t="s">
        <v>3314</v>
      </c>
      <c r="C11796" s="54">
        <v>903760</v>
      </c>
      <c r="D11796" s="54">
        <v>903760</v>
      </c>
      <c r="E11796" s="60" t="s">
        <v>3246</v>
      </c>
      <c r="F11796" s="73">
        <v>5</v>
      </c>
      <c r="G11796" s="73">
        <v>0</v>
      </c>
      <c r="H11796" s="73">
        <v>0</v>
      </c>
      <c r="I11796" s="73">
        <v>0</v>
      </c>
      <c r="J11796" s="272" t="s">
        <v>4231</v>
      </c>
      <c r="AL11796" s="144">
        <v>5</v>
      </c>
      <c r="AM11796" s="144">
        <v>0</v>
      </c>
      <c r="AN11796" s="144">
        <v>0</v>
      </c>
      <c r="AO11796" s="145">
        <v>0</v>
      </c>
    </row>
    <row r="11797" spans="2:41" ht="14.5" hidden="1" x14ac:dyDescent="0.35">
      <c r="B11797" s="45" t="s">
        <v>3314</v>
      </c>
      <c r="C11797" s="54">
        <v>903857</v>
      </c>
      <c r="D11797" s="54">
        <v>903857</v>
      </c>
      <c r="E11797" s="60" t="s">
        <v>3246</v>
      </c>
      <c r="F11797" s="73">
        <v>5</v>
      </c>
      <c r="G11797" s="73">
        <v>0</v>
      </c>
      <c r="H11797" s="73">
        <v>0</v>
      </c>
      <c r="I11797" s="73">
        <v>0</v>
      </c>
      <c r="J11797" s="272" t="s">
        <v>4231</v>
      </c>
      <c r="AL11797" s="144">
        <v>5</v>
      </c>
      <c r="AM11797" s="144">
        <v>0</v>
      </c>
      <c r="AN11797" s="144">
        <v>0</v>
      </c>
      <c r="AO11797" s="145">
        <v>0</v>
      </c>
    </row>
    <row r="11798" spans="2:41" ht="14.5" hidden="1" x14ac:dyDescent="0.35">
      <c r="B11798" s="45" t="s">
        <v>3314</v>
      </c>
      <c r="C11798" s="54">
        <v>903926</v>
      </c>
      <c r="D11798" s="54">
        <v>903926</v>
      </c>
      <c r="E11798" s="60" t="s">
        <v>3246</v>
      </c>
      <c r="F11798" s="73">
        <v>5</v>
      </c>
      <c r="G11798" s="73">
        <v>0</v>
      </c>
      <c r="H11798" s="73">
        <v>0</v>
      </c>
      <c r="I11798" s="73">
        <v>0</v>
      </c>
      <c r="J11798" s="272" t="s">
        <v>4231</v>
      </c>
      <c r="AL11798" s="144">
        <v>5</v>
      </c>
      <c r="AM11798" s="144">
        <v>0</v>
      </c>
      <c r="AN11798" s="144">
        <v>0</v>
      </c>
      <c r="AO11798" s="145">
        <v>0</v>
      </c>
    </row>
    <row r="11799" spans="2:41" ht="14.5" hidden="1" x14ac:dyDescent="0.35">
      <c r="B11799" s="45" t="s">
        <v>3314</v>
      </c>
      <c r="C11799" s="54">
        <v>903983</v>
      </c>
      <c r="D11799" s="54">
        <v>903983</v>
      </c>
      <c r="E11799" s="60" t="s">
        <v>3246</v>
      </c>
      <c r="F11799" s="73">
        <v>5</v>
      </c>
      <c r="G11799" s="73">
        <v>0</v>
      </c>
      <c r="H11799" s="73">
        <v>0</v>
      </c>
      <c r="I11799" s="73">
        <v>0</v>
      </c>
      <c r="J11799" s="272" t="s">
        <v>4231</v>
      </c>
      <c r="AL11799" s="144">
        <v>5</v>
      </c>
      <c r="AM11799" s="144">
        <v>0</v>
      </c>
      <c r="AN11799" s="144">
        <v>0</v>
      </c>
      <c r="AO11799" s="145">
        <v>0</v>
      </c>
    </row>
    <row r="11800" spans="2:41" ht="14.5" hidden="1" x14ac:dyDescent="0.35">
      <c r="B11800" s="45" t="s">
        <v>3314</v>
      </c>
      <c r="C11800" s="54">
        <v>904150</v>
      </c>
      <c r="D11800" s="54">
        <v>904150</v>
      </c>
      <c r="E11800" s="60" t="s">
        <v>3246</v>
      </c>
      <c r="F11800" s="73">
        <v>5</v>
      </c>
      <c r="G11800" s="73">
        <v>0</v>
      </c>
      <c r="H11800" s="73">
        <v>0</v>
      </c>
      <c r="I11800" s="73">
        <v>0</v>
      </c>
      <c r="J11800" s="272" t="s">
        <v>4231</v>
      </c>
      <c r="AL11800" s="144">
        <v>5</v>
      </c>
      <c r="AM11800" s="144">
        <v>0</v>
      </c>
      <c r="AN11800" s="144">
        <v>0</v>
      </c>
      <c r="AO11800" s="145">
        <v>0</v>
      </c>
    </row>
    <row r="11801" spans="2:41" ht="14.5" hidden="1" x14ac:dyDescent="0.35">
      <c r="B11801" s="45" t="s">
        <v>3314</v>
      </c>
      <c r="C11801" s="54">
        <v>904159</v>
      </c>
      <c r="D11801" s="54">
        <v>904159</v>
      </c>
      <c r="E11801" s="60" t="s">
        <v>3246</v>
      </c>
      <c r="F11801" s="73">
        <v>5</v>
      </c>
      <c r="G11801" s="73">
        <v>0</v>
      </c>
      <c r="H11801" s="73">
        <v>0</v>
      </c>
      <c r="I11801" s="73">
        <v>0</v>
      </c>
      <c r="J11801" s="272" t="s">
        <v>4231</v>
      </c>
      <c r="AL11801" s="144">
        <v>5</v>
      </c>
      <c r="AM11801" s="144">
        <v>0</v>
      </c>
      <c r="AN11801" s="144">
        <v>0</v>
      </c>
      <c r="AO11801" s="145">
        <v>0</v>
      </c>
    </row>
    <row r="11802" spans="2:41" ht="14.5" hidden="1" x14ac:dyDescent="0.35">
      <c r="B11802" s="45" t="s">
        <v>3314</v>
      </c>
      <c r="C11802" s="54">
        <v>904302</v>
      </c>
      <c r="D11802" s="54">
        <v>904302</v>
      </c>
      <c r="E11802" s="60" t="s">
        <v>3246</v>
      </c>
      <c r="F11802" s="73">
        <v>5</v>
      </c>
      <c r="G11802" s="73">
        <v>0</v>
      </c>
      <c r="H11802" s="73">
        <v>0</v>
      </c>
      <c r="I11802" s="73">
        <v>0</v>
      </c>
      <c r="J11802" s="272" t="s">
        <v>4231</v>
      </c>
      <c r="AL11802" s="144">
        <v>5</v>
      </c>
      <c r="AM11802" s="144">
        <v>0</v>
      </c>
      <c r="AN11802" s="144">
        <v>0</v>
      </c>
      <c r="AO11802" s="145">
        <v>0</v>
      </c>
    </row>
    <row r="11803" spans="2:41" ht="14.5" hidden="1" x14ac:dyDescent="0.35">
      <c r="B11803" s="45" t="s">
        <v>3314</v>
      </c>
      <c r="C11803" s="54">
        <v>904322</v>
      </c>
      <c r="D11803" s="54">
        <v>904322</v>
      </c>
      <c r="E11803" s="60" t="s">
        <v>3246</v>
      </c>
      <c r="F11803" s="73">
        <v>5</v>
      </c>
      <c r="G11803" s="73">
        <v>0</v>
      </c>
      <c r="H11803" s="73">
        <v>0</v>
      </c>
      <c r="I11803" s="73">
        <v>0</v>
      </c>
      <c r="J11803" s="272" t="s">
        <v>4231</v>
      </c>
      <c r="AL11803" s="144">
        <v>5</v>
      </c>
      <c r="AM11803" s="144">
        <v>0</v>
      </c>
      <c r="AN11803" s="144">
        <v>0</v>
      </c>
      <c r="AO11803" s="145">
        <v>0</v>
      </c>
    </row>
    <row r="11804" spans="2:41" ht="14.5" hidden="1" x14ac:dyDescent="0.35">
      <c r="B11804" s="45" t="s">
        <v>3314</v>
      </c>
      <c r="C11804" s="54">
        <v>904501</v>
      </c>
      <c r="D11804" s="54">
        <v>904501</v>
      </c>
      <c r="E11804" s="60" t="s">
        <v>3246</v>
      </c>
      <c r="F11804" s="73">
        <v>5</v>
      </c>
      <c r="G11804" s="73">
        <v>0</v>
      </c>
      <c r="H11804" s="73">
        <v>0</v>
      </c>
      <c r="I11804" s="73">
        <v>0</v>
      </c>
      <c r="J11804" s="272" t="s">
        <v>4231</v>
      </c>
      <c r="AL11804" s="144">
        <v>5</v>
      </c>
      <c r="AM11804" s="144">
        <v>0</v>
      </c>
      <c r="AN11804" s="144">
        <v>0</v>
      </c>
      <c r="AO11804" s="145">
        <v>0</v>
      </c>
    </row>
    <row r="11805" spans="2:41" ht="14.5" hidden="1" x14ac:dyDescent="0.35">
      <c r="B11805" s="45" t="s">
        <v>3314</v>
      </c>
      <c r="C11805" s="54">
        <v>904556</v>
      </c>
      <c r="D11805" s="54">
        <v>904556</v>
      </c>
      <c r="E11805" s="60" t="s">
        <v>3246</v>
      </c>
      <c r="F11805" s="73">
        <v>5</v>
      </c>
      <c r="G11805" s="73">
        <v>0</v>
      </c>
      <c r="H11805" s="73">
        <v>0</v>
      </c>
      <c r="I11805" s="73">
        <v>0</v>
      </c>
      <c r="J11805" s="272" t="s">
        <v>4231</v>
      </c>
      <c r="AL11805" s="144">
        <v>5</v>
      </c>
      <c r="AM11805" s="144">
        <v>0</v>
      </c>
      <c r="AN11805" s="144">
        <v>0</v>
      </c>
      <c r="AO11805" s="145">
        <v>0</v>
      </c>
    </row>
    <row r="11806" spans="2:41" ht="14.5" hidden="1" x14ac:dyDescent="0.35">
      <c r="B11806" s="45" t="s">
        <v>3314</v>
      </c>
      <c r="C11806" s="54">
        <v>904677</v>
      </c>
      <c r="D11806" s="54">
        <v>904677</v>
      </c>
      <c r="E11806" s="60" t="s">
        <v>3246</v>
      </c>
      <c r="F11806" s="73">
        <v>5</v>
      </c>
      <c r="G11806" s="73">
        <v>0</v>
      </c>
      <c r="H11806" s="73">
        <v>0</v>
      </c>
      <c r="I11806" s="73">
        <v>0</v>
      </c>
      <c r="J11806" s="272" t="s">
        <v>4231</v>
      </c>
      <c r="AL11806" s="144">
        <v>5</v>
      </c>
      <c r="AM11806" s="144">
        <v>0</v>
      </c>
      <c r="AN11806" s="144">
        <v>0</v>
      </c>
      <c r="AO11806" s="145">
        <v>0</v>
      </c>
    </row>
    <row r="11807" spans="2:41" ht="14.5" hidden="1" x14ac:dyDescent="0.35">
      <c r="B11807" s="45" t="s">
        <v>3314</v>
      </c>
      <c r="C11807" s="54">
        <v>904689</v>
      </c>
      <c r="D11807" s="54">
        <v>904689</v>
      </c>
      <c r="E11807" s="60" t="s">
        <v>3246</v>
      </c>
      <c r="F11807" s="73">
        <v>5</v>
      </c>
      <c r="G11807" s="73">
        <v>0</v>
      </c>
      <c r="H11807" s="73">
        <v>0</v>
      </c>
      <c r="I11807" s="73">
        <v>0</v>
      </c>
      <c r="J11807" s="272" t="s">
        <v>4231</v>
      </c>
      <c r="AL11807" s="144">
        <v>5</v>
      </c>
      <c r="AM11807" s="144">
        <v>0</v>
      </c>
      <c r="AN11807" s="144">
        <v>0</v>
      </c>
      <c r="AO11807" s="145">
        <v>0</v>
      </c>
    </row>
    <row r="11808" spans="2:41" ht="14.5" hidden="1" x14ac:dyDescent="0.35">
      <c r="B11808" s="45" t="s">
        <v>3314</v>
      </c>
      <c r="C11808" s="54">
        <v>904824</v>
      </c>
      <c r="D11808" s="54">
        <v>904824</v>
      </c>
      <c r="E11808" s="60" t="s">
        <v>3246</v>
      </c>
      <c r="F11808" s="73">
        <v>5</v>
      </c>
      <c r="G11808" s="73">
        <v>0</v>
      </c>
      <c r="H11808" s="73">
        <v>0</v>
      </c>
      <c r="I11808" s="73">
        <v>0</v>
      </c>
      <c r="J11808" s="272" t="s">
        <v>4231</v>
      </c>
      <c r="AL11808" s="144">
        <v>5</v>
      </c>
      <c r="AM11808" s="144">
        <v>0</v>
      </c>
      <c r="AN11808" s="144">
        <v>0</v>
      </c>
      <c r="AO11808" s="145">
        <v>0</v>
      </c>
    </row>
    <row r="11809" spans="2:41" ht="14.5" hidden="1" x14ac:dyDescent="0.35">
      <c r="B11809" s="45" t="s">
        <v>3314</v>
      </c>
      <c r="C11809" s="54">
        <v>904977</v>
      </c>
      <c r="D11809" s="54">
        <v>904977</v>
      </c>
      <c r="E11809" s="60" t="s">
        <v>3246</v>
      </c>
      <c r="F11809" s="73">
        <v>5</v>
      </c>
      <c r="G11809" s="73">
        <v>0</v>
      </c>
      <c r="H11809" s="73">
        <v>0</v>
      </c>
      <c r="I11809" s="73">
        <v>0</v>
      </c>
      <c r="J11809" s="272" t="s">
        <v>4231</v>
      </c>
      <c r="AL11809" s="144">
        <v>5</v>
      </c>
      <c r="AM11809" s="144">
        <v>0</v>
      </c>
      <c r="AN11809" s="144">
        <v>0</v>
      </c>
      <c r="AO11809" s="145">
        <v>0</v>
      </c>
    </row>
    <row r="11810" spans="2:41" ht="14.5" hidden="1" x14ac:dyDescent="0.35">
      <c r="B11810" s="45" t="s">
        <v>3314</v>
      </c>
      <c r="C11810" s="54">
        <v>905047</v>
      </c>
      <c r="D11810" s="54">
        <v>905047</v>
      </c>
      <c r="E11810" s="60" t="s">
        <v>3246</v>
      </c>
      <c r="F11810" s="73">
        <v>5</v>
      </c>
      <c r="G11810" s="73">
        <v>0</v>
      </c>
      <c r="H11810" s="73">
        <v>0</v>
      </c>
      <c r="I11810" s="73">
        <v>0</v>
      </c>
      <c r="J11810" s="272" t="s">
        <v>4231</v>
      </c>
      <c r="AL11810" s="144">
        <v>5</v>
      </c>
      <c r="AM11810" s="144">
        <v>0</v>
      </c>
      <c r="AN11810" s="144">
        <v>0</v>
      </c>
      <c r="AO11810" s="145">
        <v>0</v>
      </c>
    </row>
    <row r="11811" spans="2:41" ht="14.5" hidden="1" x14ac:dyDescent="0.35">
      <c r="B11811" s="45" t="s">
        <v>3314</v>
      </c>
      <c r="C11811" s="54">
        <v>905136</v>
      </c>
      <c r="D11811" s="54">
        <v>905136</v>
      </c>
      <c r="E11811" s="60" t="s">
        <v>3246</v>
      </c>
      <c r="F11811" s="73">
        <v>5</v>
      </c>
      <c r="G11811" s="73">
        <v>0</v>
      </c>
      <c r="H11811" s="73">
        <v>0</v>
      </c>
      <c r="I11811" s="73">
        <v>0</v>
      </c>
      <c r="J11811" s="272" t="s">
        <v>4231</v>
      </c>
      <c r="AL11811" s="144">
        <v>5</v>
      </c>
      <c r="AM11811" s="144">
        <v>0</v>
      </c>
      <c r="AN11811" s="144">
        <v>0</v>
      </c>
      <c r="AO11811" s="145">
        <v>0</v>
      </c>
    </row>
    <row r="11812" spans="2:41" ht="14.5" hidden="1" x14ac:dyDescent="0.35">
      <c r="B11812" s="45" t="s">
        <v>3314</v>
      </c>
      <c r="C11812" s="54">
        <v>905307</v>
      </c>
      <c r="D11812" s="54">
        <v>905307</v>
      </c>
      <c r="E11812" s="60" t="s">
        <v>3246</v>
      </c>
      <c r="F11812" s="73">
        <v>5</v>
      </c>
      <c r="G11812" s="73">
        <v>0</v>
      </c>
      <c r="H11812" s="73">
        <v>0</v>
      </c>
      <c r="I11812" s="73">
        <v>0</v>
      </c>
      <c r="J11812" s="272" t="s">
        <v>4231</v>
      </c>
      <c r="AL11812" s="144">
        <v>5</v>
      </c>
      <c r="AM11812" s="144">
        <v>0</v>
      </c>
      <c r="AN11812" s="144">
        <v>0</v>
      </c>
      <c r="AO11812" s="145">
        <v>0</v>
      </c>
    </row>
    <row r="11813" spans="2:41" ht="14.5" hidden="1" x14ac:dyDescent="0.35">
      <c r="B11813" s="45" t="s">
        <v>3314</v>
      </c>
      <c r="C11813" s="54">
        <v>905542</v>
      </c>
      <c r="D11813" s="54">
        <v>905542</v>
      </c>
      <c r="E11813" s="60" t="s">
        <v>3246</v>
      </c>
      <c r="F11813" s="73">
        <v>5</v>
      </c>
      <c r="G11813" s="73">
        <v>0</v>
      </c>
      <c r="H11813" s="73">
        <v>0</v>
      </c>
      <c r="I11813" s="73">
        <v>0</v>
      </c>
      <c r="J11813" s="272" t="s">
        <v>4231</v>
      </c>
      <c r="AL11813" s="144">
        <v>5</v>
      </c>
      <c r="AM11813" s="144">
        <v>0</v>
      </c>
      <c r="AN11813" s="144">
        <v>0</v>
      </c>
      <c r="AO11813" s="145">
        <v>0</v>
      </c>
    </row>
    <row r="11814" spans="2:41" ht="14.5" hidden="1" x14ac:dyDescent="0.35">
      <c r="B11814" s="45" t="s">
        <v>3314</v>
      </c>
      <c r="C11814" s="54">
        <v>905708</v>
      </c>
      <c r="D11814" s="54">
        <v>905708</v>
      </c>
      <c r="E11814" s="60" t="s">
        <v>3246</v>
      </c>
      <c r="F11814" s="73">
        <v>5</v>
      </c>
      <c r="G11814" s="73">
        <v>0</v>
      </c>
      <c r="H11814" s="73">
        <v>0</v>
      </c>
      <c r="I11814" s="73">
        <v>0</v>
      </c>
      <c r="J11814" s="272" t="s">
        <v>4231</v>
      </c>
      <c r="AL11814" s="144">
        <v>5</v>
      </c>
      <c r="AM11814" s="144">
        <v>0</v>
      </c>
      <c r="AN11814" s="144">
        <v>0</v>
      </c>
      <c r="AO11814" s="145">
        <v>0</v>
      </c>
    </row>
    <row r="11815" spans="2:41" ht="14.5" hidden="1" x14ac:dyDescent="0.35">
      <c r="B11815" s="45" t="s">
        <v>3314</v>
      </c>
      <c r="C11815" s="54">
        <v>905714</v>
      </c>
      <c r="D11815" s="54">
        <v>905714</v>
      </c>
      <c r="E11815" s="60" t="s">
        <v>3246</v>
      </c>
      <c r="F11815" s="73">
        <v>5</v>
      </c>
      <c r="G11815" s="73">
        <v>0</v>
      </c>
      <c r="H11815" s="73">
        <v>0</v>
      </c>
      <c r="I11815" s="73">
        <v>0</v>
      </c>
      <c r="J11815" s="272" t="s">
        <v>4231</v>
      </c>
      <c r="AL11815" s="144">
        <v>5</v>
      </c>
      <c r="AM11815" s="144">
        <v>0</v>
      </c>
      <c r="AN11815" s="144">
        <v>0</v>
      </c>
      <c r="AO11815" s="145">
        <v>0</v>
      </c>
    </row>
    <row r="11816" spans="2:41" ht="14.5" hidden="1" x14ac:dyDescent="0.35">
      <c r="B11816" s="45" t="s">
        <v>3314</v>
      </c>
      <c r="C11816" s="54">
        <v>905858</v>
      </c>
      <c r="D11816" s="54">
        <v>905858</v>
      </c>
      <c r="E11816" s="60" t="s">
        <v>3246</v>
      </c>
      <c r="F11816" s="73">
        <v>5</v>
      </c>
      <c r="G11816" s="73">
        <v>0</v>
      </c>
      <c r="H11816" s="73">
        <v>0</v>
      </c>
      <c r="I11816" s="73">
        <v>0</v>
      </c>
      <c r="J11816" s="272" t="s">
        <v>4231</v>
      </c>
      <c r="AL11816" s="144">
        <v>5</v>
      </c>
      <c r="AM11816" s="144">
        <v>0</v>
      </c>
      <c r="AN11816" s="144">
        <v>0</v>
      </c>
      <c r="AO11816" s="145">
        <v>0</v>
      </c>
    </row>
    <row r="11817" spans="2:41" ht="14.5" hidden="1" x14ac:dyDescent="0.35">
      <c r="B11817" s="45" t="s">
        <v>3314</v>
      </c>
      <c r="C11817" s="54">
        <v>905864</v>
      </c>
      <c r="D11817" s="54">
        <v>905864</v>
      </c>
      <c r="E11817" s="60" t="s">
        <v>3246</v>
      </c>
      <c r="F11817" s="73">
        <v>5</v>
      </c>
      <c r="G11817" s="73">
        <v>0</v>
      </c>
      <c r="H11817" s="73">
        <v>0</v>
      </c>
      <c r="I11817" s="73">
        <v>0</v>
      </c>
      <c r="J11817" s="272" t="s">
        <v>4231</v>
      </c>
      <c r="AL11817" s="144">
        <v>5</v>
      </c>
      <c r="AM11817" s="144">
        <v>0</v>
      </c>
      <c r="AN11817" s="144">
        <v>0</v>
      </c>
      <c r="AO11817" s="145">
        <v>0</v>
      </c>
    </row>
    <row r="11818" spans="2:41" ht="14.5" hidden="1" x14ac:dyDescent="0.35">
      <c r="B11818" s="45" t="s">
        <v>3314</v>
      </c>
      <c r="C11818" s="54">
        <v>905868</v>
      </c>
      <c r="D11818" s="54">
        <v>905868</v>
      </c>
      <c r="E11818" s="60" t="s">
        <v>3246</v>
      </c>
      <c r="F11818" s="73">
        <v>5</v>
      </c>
      <c r="G11818" s="73">
        <v>0</v>
      </c>
      <c r="H11818" s="73">
        <v>0</v>
      </c>
      <c r="I11818" s="73">
        <v>0</v>
      </c>
      <c r="J11818" s="272" t="s">
        <v>4231</v>
      </c>
      <c r="AL11818" s="144">
        <v>5</v>
      </c>
      <c r="AM11818" s="144">
        <v>0</v>
      </c>
      <c r="AN11818" s="144">
        <v>0</v>
      </c>
      <c r="AO11818" s="145">
        <v>0</v>
      </c>
    </row>
    <row r="11819" spans="2:41" ht="14.5" hidden="1" x14ac:dyDescent="0.35">
      <c r="B11819" s="45" t="s">
        <v>3314</v>
      </c>
      <c r="C11819" s="54">
        <v>905880</v>
      </c>
      <c r="D11819" s="54">
        <v>905880</v>
      </c>
      <c r="E11819" s="60" t="s">
        <v>3246</v>
      </c>
      <c r="F11819" s="73">
        <v>5</v>
      </c>
      <c r="G11819" s="73">
        <v>0</v>
      </c>
      <c r="H11819" s="73">
        <v>0</v>
      </c>
      <c r="I11819" s="73">
        <v>0</v>
      </c>
      <c r="J11819" s="272" t="s">
        <v>4231</v>
      </c>
      <c r="AL11819" s="144">
        <v>5</v>
      </c>
      <c r="AM11819" s="144">
        <v>0</v>
      </c>
      <c r="AN11819" s="144">
        <v>0</v>
      </c>
      <c r="AO11819" s="145">
        <v>0</v>
      </c>
    </row>
    <row r="11820" spans="2:41" ht="14.5" hidden="1" x14ac:dyDescent="0.35">
      <c r="B11820" s="45" t="s">
        <v>3314</v>
      </c>
      <c r="C11820" s="54">
        <v>905976</v>
      </c>
      <c r="D11820" s="54">
        <v>905976</v>
      </c>
      <c r="E11820" s="60" t="s">
        <v>3246</v>
      </c>
      <c r="F11820" s="73">
        <v>5</v>
      </c>
      <c r="G11820" s="73">
        <v>0</v>
      </c>
      <c r="H11820" s="73">
        <v>0</v>
      </c>
      <c r="I11820" s="73">
        <v>0</v>
      </c>
      <c r="J11820" s="272" t="s">
        <v>4231</v>
      </c>
      <c r="AL11820" s="144">
        <v>5</v>
      </c>
      <c r="AM11820" s="144">
        <v>0</v>
      </c>
      <c r="AN11820" s="144">
        <v>0</v>
      </c>
      <c r="AO11820" s="145">
        <v>0</v>
      </c>
    </row>
    <row r="11821" spans="2:41" ht="14.5" hidden="1" x14ac:dyDescent="0.35">
      <c r="B11821" s="45" t="s">
        <v>3314</v>
      </c>
      <c r="C11821" s="54">
        <v>906088</v>
      </c>
      <c r="D11821" s="54">
        <v>906088</v>
      </c>
      <c r="E11821" s="60" t="s">
        <v>3246</v>
      </c>
      <c r="F11821" s="73">
        <v>5</v>
      </c>
      <c r="G11821" s="73">
        <v>0</v>
      </c>
      <c r="H11821" s="73">
        <v>0</v>
      </c>
      <c r="I11821" s="73">
        <v>0</v>
      </c>
      <c r="J11821" s="272" t="s">
        <v>4231</v>
      </c>
      <c r="AL11821" s="144">
        <v>5</v>
      </c>
      <c r="AM11821" s="144">
        <v>0</v>
      </c>
      <c r="AN11821" s="144">
        <v>0</v>
      </c>
      <c r="AO11821" s="145">
        <v>0</v>
      </c>
    </row>
    <row r="11822" spans="2:41" ht="14.5" hidden="1" x14ac:dyDescent="0.35">
      <c r="B11822" s="45" t="s">
        <v>3314</v>
      </c>
      <c r="C11822" s="54">
        <v>906632</v>
      </c>
      <c r="D11822" s="54">
        <v>906632</v>
      </c>
      <c r="E11822" s="60" t="s">
        <v>3246</v>
      </c>
      <c r="F11822" s="73">
        <v>5</v>
      </c>
      <c r="G11822" s="73">
        <v>0</v>
      </c>
      <c r="H11822" s="73">
        <v>0</v>
      </c>
      <c r="I11822" s="73">
        <v>0</v>
      </c>
      <c r="J11822" s="272" t="s">
        <v>4231</v>
      </c>
      <c r="AL11822" s="144">
        <v>5</v>
      </c>
      <c r="AM11822" s="144">
        <v>0</v>
      </c>
      <c r="AN11822" s="144">
        <v>0</v>
      </c>
      <c r="AO11822" s="145">
        <v>0</v>
      </c>
    </row>
    <row r="11823" spans="2:41" ht="14.5" hidden="1" x14ac:dyDescent="0.35">
      <c r="B11823" s="45" t="s">
        <v>3314</v>
      </c>
      <c r="C11823" s="54">
        <v>906806</v>
      </c>
      <c r="D11823" s="54">
        <v>906806</v>
      </c>
      <c r="E11823" s="60" t="s">
        <v>3246</v>
      </c>
      <c r="F11823" s="73">
        <v>5</v>
      </c>
      <c r="G11823" s="73">
        <v>0</v>
      </c>
      <c r="H11823" s="73">
        <v>0</v>
      </c>
      <c r="I11823" s="73">
        <v>0</v>
      </c>
      <c r="J11823" s="272" t="s">
        <v>4231</v>
      </c>
      <c r="AL11823" s="144">
        <v>5</v>
      </c>
      <c r="AM11823" s="144">
        <v>0</v>
      </c>
      <c r="AN11823" s="144">
        <v>0</v>
      </c>
      <c r="AO11823" s="145">
        <v>0</v>
      </c>
    </row>
    <row r="11824" spans="2:41" ht="14.5" hidden="1" x14ac:dyDescent="0.35">
      <c r="B11824" s="45" t="s">
        <v>3314</v>
      </c>
      <c r="C11824" s="54">
        <v>906898</v>
      </c>
      <c r="D11824" s="54">
        <v>906898</v>
      </c>
      <c r="E11824" s="60" t="s">
        <v>3246</v>
      </c>
      <c r="F11824" s="73">
        <v>5</v>
      </c>
      <c r="G11824" s="73">
        <v>0</v>
      </c>
      <c r="H11824" s="73">
        <v>0</v>
      </c>
      <c r="I11824" s="73">
        <v>0</v>
      </c>
      <c r="J11824" s="272" t="s">
        <v>4231</v>
      </c>
      <c r="AL11824" s="144">
        <v>5</v>
      </c>
      <c r="AM11824" s="144">
        <v>0</v>
      </c>
      <c r="AN11824" s="144">
        <v>0</v>
      </c>
      <c r="AO11824" s="145">
        <v>0</v>
      </c>
    </row>
    <row r="11825" spans="2:41" ht="14.5" hidden="1" x14ac:dyDescent="0.35">
      <c r="B11825" s="45" t="s">
        <v>3314</v>
      </c>
      <c r="C11825" s="54">
        <v>907121</v>
      </c>
      <c r="D11825" s="54">
        <v>907121</v>
      </c>
      <c r="E11825" s="60" t="s">
        <v>3246</v>
      </c>
      <c r="F11825" s="73">
        <v>5</v>
      </c>
      <c r="G11825" s="73">
        <v>0</v>
      </c>
      <c r="H11825" s="73">
        <v>0</v>
      </c>
      <c r="I11825" s="73">
        <v>0</v>
      </c>
      <c r="J11825" s="272" t="s">
        <v>4231</v>
      </c>
      <c r="AL11825" s="144">
        <v>5</v>
      </c>
      <c r="AM11825" s="144">
        <v>0</v>
      </c>
      <c r="AN11825" s="144">
        <v>0</v>
      </c>
      <c r="AO11825" s="145">
        <v>0</v>
      </c>
    </row>
    <row r="11826" spans="2:41" ht="14.5" hidden="1" x14ac:dyDescent="0.35">
      <c r="B11826" s="45" t="s">
        <v>3314</v>
      </c>
      <c r="C11826" s="54">
        <v>907296</v>
      </c>
      <c r="D11826" s="54">
        <v>907296</v>
      </c>
      <c r="E11826" s="60" t="s">
        <v>3246</v>
      </c>
      <c r="F11826" s="73">
        <v>5</v>
      </c>
      <c r="G11826" s="73">
        <v>0</v>
      </c>
      <c r="H11826" s="73">
        <v>0</v>
      </c>
      <c r="I11826" s="73">
        <v>0</v>
      </c>
      <c r="J11826" s="272" t="s">
        <v>4231</v>
      </c>
      <c r="AL11826" s="144">
        <v>5</v>
      </c>
      <c r="AM11826" s="144">
        <v>0</v>
      </c>
      <c r="AN11826" s="144">
        <v>0</v>
      </c>
      <c r="AO11826" s="145">
        <v>0</v>
      </c>
    </row>
    <row r="11827" spans="2:41" ht="14.5" hidden="1" x14ac:dyDescent="0.35">
      <c r="B11827" s="45" t="s">
        <v>3314</v>
      </c>
      <c r="C11827" s="54">
        <v>907596</v>
      </c>
      <c r="D11827" s="54">
        <v>907596</v>
      </c>
      <c r="E11827" s="60" t="s">
        <v>3246</v>
      </c>
      <c r="F11827" s="73">
        <v>5</v>
      </c>
      <c r="G11827" s="73">
        <v>0</v>
      </c>
      <c r="H11827" s="73">
        <v>0</v>
      </c>
      <c r="I11827" s="73">
        <v>0</v>
      </c>
      <c r="J11827" s="272" t="s">
        <v>4231</v>
      </c>
      <c r="AL11827" s="144">
        <v>5</v>
      </c>
      <c r="AM11827" s="144">
        <v>0</v>
      </c>
      <c r="AN11827" s="144">
        <v>0</v>
      </c>
      <c r="AO11827" s="145">
        <v>0</v>
      </c>
    </row>
    <row r="11828" spans="2:41" ht="14.5" hidden="1" x14ac:dyDescent="0.35">
      <c r="B11828" s="45" t="s">
        <v>3314</v>
      </c>
      <c r="C11828" s="54">
        <v>907640</v>
      </c>
      <c r="D11828" s="54">
        <v>907640</v>
      </c>
      <c r="E11828" s="60" t="s">
        <v>3246</v>
      </c>
      <c r="F11828" s="73">
        <v>5</v>
      </c>
      <c r="G11828" s="73">
        <v>0</v>
      </c>
      <c r="H11828" s="73">
        <v>0</v>
      </c>
      <c r="I11828" s="73">
        <v>0</v>
      </c>
      <c r="J11828" s="272" t="s">
        <v>4231</v>
      </c>
      <c r="AL11828" s="144">
        <v>5</v>
      </c>
      <c r="AM11828" s="144">
        <v>0</v>
      </c>
      <c r="AN11828" s="144">
        <v>0</v>
      </c>
      <c r="AO11828" s="145">
        <v>0</v>
      </c>
    </row>
    <row r="11829" spans="2:41" ht="14.5" hidden="1" x14ac:dyDescent="0.35">
      <c r="B11829" s="45" t="s">
        <v>3314</v>
      </c>
      <c r="C11829" s="54">
        <v>907700</v>
      </c>
      <c r="D11829" s="54">
        <v>907700</v>
      </c>
      <c r="E11829" s="60" t="s">
        <v>3246</v>
      </c>
      <c r="F11829" s="73">
        <v>5</v>
      </c>
      <c r="G11829" s="73">
        <v>0</v>
      </c>
      <c r="H11829" s="73">
        <v>0</v>
      </c>
      <c r="I11829" s="73">
        <v>0</v>
      </c>
      <c r="J11829" s="272" t="s">
        <v>4231</v>
      </c>
      <c r="AL11829" s="144">
        <v>5</v>
      </c>
      <c r="AM11829" s="144">
        <v>0</v>
      </c>
      <c r="AN11829" s="144">
        <v>0</v>
      </c>
      <c r="AO11829" s="145">
        <v>0</v>
      </c>
    </row>
    <row r="11830" spans="2:41" ht="14.5" hidden="1" x14ac:dyDescent="0.35">
      <c r="B11830" s="45" t="s">
        <v>3314</v>
      </c>
      <c r="C11830" s="54">
        <v>907720</v>
      </c>
      <c r="D11830" s="54">
        <v>907720</v>
      </c>
      <c r="E11830" s="60" t="s">
        <v>3246</v>
      </c>
      <c r="F11830" s="73">
        <v>5</v>
      </c>
      <c r="G11830" s="73">
        <v>0</v>
      </c>
      <c r="H11830" s="73">
        <v>0</v>
      </c>
      <c r="I11830" s="73">
        <v>0</v>
      </c>
      <c r="J11830" s="272" t="s">
        <v>4231</v>
      </c>
      <c r="AL11830" s="144">
        <v>5</v>
      </c>
      <c r="AM11830" s="144">
        <v>0</v>
      </c>
      <c r="AN11830" s="144">
        <v>0</v>
      </c>
      <c r="AO11830" s="145">
        <v>0</v>
      </c>
    </row>
    <row r="11831" spans="2:41" ht="14.5" hidden="1" x14ac:dyDescent="0.35">
      <c r="B11831" s="45" t="s">
        <v>3314</v>
      </c>
      <c r="C11831" s="54">
        <v>907740</v>
      </c>
      <c r="D11831" s="54">
        <v>907740</v>
      </c>
      <c r="E11831" s="60" t="s">
        <v>3246</v>
      </c>
      <c r="F11831" s="73">
        <v>5</v>
      </c>
      <c r="G11831" s="73">
        <v>0</v>
      </c>
      <c r="H11831" s="73">
        <v>0</v>
      </c>
      <c r="I11831" s="73">
        <v>0</v>
      </c>
      <c r="J11831" s="272" t="s">
        <v>4231</v>
      </c>
      <c r="AL11831" s="144">
        <v>5</v>
      </c>
      <c r="AM11831" s="144">
        <v>0</v>
      </c>
      <c r="AN11831" s="144">
        <v>0</v>
      </c>
      <c r="AO11831" s="145">
        <v>0</v>
      </c>
    </row>
    <row r="11832" spans="2:41" ht="14.5" hidden="1" x14ac:dyDescent="0.35">
      <c r="B11832" s="45" t="s">
        <v>3314</v>
      </c>
      <c r="C11832" s="54">
        <v>907772</v>
      </c>
      <c r="D11832" s="54">
        <v>907773</v>
      </c>
      <c r="E11832" s="60" t="s">
        <v>3246</v>
      </c>
      <c r="F11832" s="73">
        <v>5</v>
      </c>
      <c r="G11832" s="73">
        <v>0</v>
      </c>
      <c r="H11832" s="73">
        <v>0</v>
      </c>
      <c r="I11832" s="73">
        <v>0</v>
      </c>
      <c r="J11832" s="272" t="s">
        <v>4231</v>
      </c>
      <c r="AL11832" s="144">
        <v>5</v>
      </c>
      <c r="AM11832" s="144">
        <v>0</v>
      </c>
      <c r="AN11832" s="144">
        <v>0</v>
      </c>
      <c r="AO11832" s="145">
        <v>0</v>
      </c>
    </row>
    <row r="11833" spans="2:41" ht="14.5" hidden="1" x14ac:dyDescent="0.35">
      <c r="B11833" s="45" t="s">
        <v>3314</v>
      </c>
      <c r="C11833" s="54">
        <v>907805</v>
      </c>
      <c r="D11833" s="54">
        <v>907805</v>
      </c>
      <c r="E11833" s="60" t="s">
        <v>3246</v>
      </c>
      <c r="F11833" s="73">
        <v>5</v>
      </c>
      <c r="G11833" s="73">
        <v>0</v>
      </c>
      <c r="H11833" s="73">
        <v>0</v>
      </c>
      <c r="I11833" s="73">
        <v>0</v>
      </c>
      <c r="J11833" s="272" t="s">
        <v>4231</v>
      </c>
      <c r="AL11833" s="144">
        <v>5</v>
      </c>
      <c r="AM11833" s="144">
        <v>0</v>
      </c>
      <c r="AN11833" s="144">
        <v>0</v>
      </c>
      <c r="AO11833" s="145">
        <v>0</v>
      </c>
    </row>
    <row r="11834" spans="2:41" ht="14.5" hidden="1" x14ac:dyDescent="0.35">
      <c r="B11834" s="45" t="s">
        <v>3314</v>
      </c>
      <c r="C11834" s="54">
        <v>908105</v>
      </c>
      <c r="D11834" s="54">
        <v>908105</v>
      </c>
      <c r="E11834" s="60" t="s">
        <v>3246</v>
      </c>
      <c r="F11834" s="73">
        <v>5</v>
      </c>
      <c r="G11834" s="73">
        <v>0</v>
      </c>
      <c r="H11834" s="73">
        <v>0</v>
      </c>
      <c r="I11834" s="73">
        <v>0</v>
      </c>
      <c r="J11834" s="272" t="s">
        <v>4231</v>
      </c>
      <c r="AL11834" s="144">
        <v>5</v>
      </c>
      <c r="AM11834" s="144">
        <v>0</v>
      </c>
      <c r="AN11834" s="144">
        <v>0</v>
      </c>
      <c r="AO11834" s="145">
        <v>0</v>
      </c>
    </row>
    <row r="11835" spans="2:41" ht="14.5" hidden="1" x14ac:dyDescent="0.35">
      <c r="B11835" s="45" t="s">
        <v>3314</v>
      </c>
      <c r="C11835" s="54">
        <v>908201</v>
      </c>
      <c r="D11835" s="54">
        <v>908201</v>
      </c>
      <c r="E11835" s="60" t="s">
        <v>3246</v>
      </c>
      <c r="F11835" s="73">
        <v>5</v>
      </c>
      <c r="G11835" s="73">
        <v>0</v>
      </c>
      <c r="H11835" s="73">
        <v>0</v>
      </c>
      <c r="I11835" s="73">
        <v>0</v>
      </c>
      <c r="J11835" s="272" t="s">
        <v>4231</v>
      </c>
      <c r="AL11835" s="144">
        <v>5</v>
      </c>
      <c r="AM11835" s="144">
        <v>0</v>
      </c>
      <c r="AN11835" s="144">
        <v>0</v>
      </c>
      <c r="AO11835" s="145">
        <v>0</v>
      </c>
    </row>
    <row r="11836" spans="2:41" ht="14.5" hidden="1" x14ac:dyDescent="0.35">
      <c r="B11836" s="45" t="s">
        <v>3314</v>
      </c>
      <c r="C11836" s="54">
        <v>908214</v>
      </c>
      <c r="D11836" s="54">
        <v>908214</v>
      </c>
      <c r="E11836" s="60" t="s">
        <v>3246</v>
      </c>
      <c r="F11836" s="73">
        <v>5</v>
      </c>
      <c r="G11836" s="73">
        <v>0</v>
      </c>
      <c r="H11836" s="73">
        <v>0</v>
      </c>
      <c r="I11836" s="73">
        <v>0</v>
      </c>
      <c r="J11836" s="272" t="s">
        <v>4231</v>
      </c>
      <c r="AL11836" s="144">
        <v>5</v>
      </c>
      <c r="AM11836" s="144">
        <v>0</v>
      </c>
      <c r="AN11836" s="144">
        <v>0</v>
      </c>
      <c r="AO11836" s="145">
        <v>0</v>
      </c>
    </row>
    <row r="11837" spans="2:41" ht="14.5" hidden="1" x14ac:dyDescent="0.35">
      <c r="B11837" s="45" t="s">
        <v>3314</v>
      </c>
      <c r="C11837" s="54">
        <v>908233</v>
      </c>
      <c r="D11837" s="54">
        <v>908233</v>
      </c>
      <c r="E11837" s="60" t="s">
        <v>3246</v>
      </c>
      <c r="F11837" s="73">
        <v>5</v>
      </c>
      <c r="G11837" s="73">
        <v>0</v>
      </c>
      <c r="H11837" s="73">
        <v>0</v>
      </c>
      <c r="I11837" s="73">
        <v>0</v>
      </c>
      <c r="J11837" s="272" t="s">
        <v>4231</v>
      </c>
      <c r="AL11837" s="144">
        <v>5</v>
      </c>
      <c r="AM11837" s="144">
        <v>0</v>
      </c>
      <c r="AN11837" s="144">
        <v>0</v>
      </c>
      <c r="AO11837" s="145">
        <v>0</v>
      </c>
    </row>
    <row r="11838" spans="2:41" ht="14.5" hidden="1" x14ac:dyDescent="0.35">
      <c r="B11838" s="45" t="s">
        <v>3314</v>
      </c>
      <c r="C11838" s="54">
        <v>908263</v>
      </c>
      <c r="D11838" s="54">
        <v>908263</v>
      </c>
      <c r="E11838" s="60" t="s">
        <v>3246</v>
      </c>
      <c r="F11838" s="73">
        <v>5</v>
      </c>
      <c r="G11838" s="73">
        <v>0</v>
      </c>
      <c r="H11838" s="73">
        <v>0</v>
      </c>
      <c r="I11838" s="73">
        <v>0</v>
      </c>
      <c r="J11838" s="272" t="s">
        <v>4231</v>
      </c>
      <c r="AL11838" s="144">
        <v>5</v>
      </c>
      <c r="AM11838" s="144">
        <v>0</v>
      </c>
      <c r="AN11838" s="144">
        <v>0</v>
      </c>
      <c r="AO11838" s="145">
        <v>0</v>
      </c>
    </row>
    <row r="11839" spans="2:41" ht="14.5" hidden="1" x14ac:dyDescent="0.35">
      <c r="B11839" s="45" t="s">
        <v>3314</v>
      </c>
      <c r="C11839" s="54">
        <v>908287</v>
      </c>
      <c r="D11839" s="54">
        <v>908287</v>
      </c>
      <c r="E11839" s="60" t="s">
        <v>3246</v>
      </c>
      <c r="F11839" s="73">
        <v>5</v>
      </c>
      <c r="G11839" s="73">
        <v>0</v>
      </c>
      <c r="H11839" s="73">
        <v>0</v>
      </c>
      <c r="I11839" s="73">
        <v>0</v>
      </c>
      <c r="J11839" s="272" t="s">
        <v>4231</v>
      </c>
      <c r="AL11839" s="144">
        <v>5</v>
      </c>
      <c r="AM11839" s="144">
        <v>0</v>
      </c>
      <c r="AN11839" s="144">
        <v>0</v>
      </c>
      <c r="AO11839" s="145">
        <v>0</v>
      </c>
    </row>
    <row r="11840" spans="2:41" ht="14.5" hidden="1" x14ac:dyDescent="0.35">
      <c r="B11840" s="45" t="s">
        <v>3314</v>
      </c>
      <c r="C11840" s="54">
        <v>908299</v>
      </c>
      <c r="D11840" s="54">
        <v>908299</v>
      </c>
      <c r="E11840" s="60" t="s">
        <v>3246</v>
      </c>
      <c r="F11840" s="73">
        <v>5</v>
      </c>
      <c r="G11840" s="73">
        <v>0</v>
      </c>
      <c r="H11840" s="73">
        <v>0</v>
      </c>
      <c r="I11840" s="73">
        <v>0</v>
      </c>
      <c r="J11840" s="272" t="s">
        <v>4231</v>
      </c>
      <c r="AL11840" s="144">
        <v>5</v>
      </c>
      <c r="AM11840" s="144">
        <v>0</v>
      </c>
      <c r="AN11840" s="144">
        <v>0</v>
      </c>
      <c r="AO11840" s="145">
        <v>0</v>
      </c>
    </row>
    <row r="11841" spans="2:41" ht="14.5" hidden="1" x14ac:dyDescent="0.35">
      <c r="B11841" s="45" t="s">
        <v>3314</v>
      </c>
      <c r="C11841" s="54">
        <v>908326</v>
      </c>
      <c r="D11841" s="54">
        <v>908326</v>
      </c>
      <c r="E11841" s="60" t="s">
        <v>3246</v>
      </c>
      <c r="F11841" s="73">
        <v>5</v>
      </c>
      <c r="G11841" s="73">
        <v>0</v>
      </c>
      <c r="H11841" s="73">
        <v>0</v>
      </c>
      <c r="I11841" s="73">
        <v>0</v>
      </c>
      <c r="J11841" s="272" t="s">
        <v>4231</v>
      </c>
      <c r="AL11841" s="144">
        <v>5</v>
      </c>
      <c r="AM11841" s="144">
        <v>0</v>
      </c>
      <c r="AN11841" s="144">
        <v>0</v>
      </c>
      <c r="AO11841" s="145">
        <v>0</v>
      </c>
    </row>
    <row r="11842" spans="2:41" ht="14.5" hidden="1" x14ac:dyDescent="0.35">
      <c r="B11842" s="45" t="s">
        <v>3314</v>
      </c>
      <c r="C11842" s="54">
        <v>908363</v>
      </c>
      <c r="D11842" s="54">
        <v>908363</v>
      </c>
      <c r="E11842" s="60" t="s">
        <v>3246</v>
      </c>
      <c r="F11842" s="73">
        <v>5</v>
      </c>
      <c r="G11842" s="73">
        <v>0</v>
      </c>
      <c r="H11842" s="73">
        <v>0</v>
      </c>
      <c r="I11842" s="73">
        <v>0</v>
      </c>
      <c r="J11842" s="272" t="s">
        <v>4231</v>
      </c>
      <c r="AL11842" s="144">
        <v>5</v>
      </c>
      <c r="AM11842" s="144">
        <v>0</v>
      </c>
      <c r="AN11842" s="144">
        <v>0</v>
      </c>
      <c r="AO11842" s="145">
        <v>0</v>
      </c>
    </row>
    <row r="11843" spans="2:41" ht="14.5" hidden="1" x14ac:dyDescent="0.35">
      <c r="B11843" s="45" t="s">
        <v>3314</v>
      </c>
      <c r="C11843" s="54">
        <v>908442</v>
      </c>
      <c r="D11843" s="54">
        <v>908442</v>
      </c>
      <c r="E11843" s="60" t="s">
        <v>3246</v>
      </c>
      <c r="F11843" s="73">
        <v>5</v>
      </c>
      <c r="G11843" s="73">
        <v>0</v>
      </c>
      <c r="H11843" s="73">
        <v>0</v>
      </c>
      <c r="I11843" s="73">
        <v>0</v>
      </c>
      <c r="J11843" s="272" t="s">
        <v>4231</v>
      </c>
      <c r="AL11843" s="144">
        <v>5</v>
      </c>
      <c r="AM11843" s="144">
        <v>0</v>
      </c>
      <c r="AN11843" s="144">
        <v>0</v>
      </c>
      <c r="AO11843" s="145">
        <v>0</v>
      </c>
    </row>
    <row r="11844" spans="2:41" ht="14.5" hidden="1" x14ac:dyDescent="0.35">
      <c r="B11844" s="45" t="s">
        <v>3314</v>
      </c>
      <c r="C11844" s="54">
        <v>908924</v>
      </c>
      <c r="D11844" s="54">
        <v>908924</v>
      </c>
      <c r="E11844" s="60" t="s">
        <v>3246</v>
      </c>
      <c r="F11844" s="73">
        <v>5</v>
      </c>
      <c r="G11844" s="73">
        <v>0</v>
      </c>
      <c r="H11844" s="73">
        <v>0</v>
      </c>
      <c r="I11844" s="73">
        <v>0</v>
      </c>
      <c r="J11844" s="272" t="s">
        <v>4231</v>
      </c>
      <c r="AL11844" s="144">
        <v>5</v>
      </c>
      <c r="AM11844" s="144">
        <v>0</v>
      </c>
      <c r="AN11844" s="144">
        <v>0</v>
      </c>
      <c r="AO11844" s="145">
        <v>0</v>
      </c>
    </row>
    <row r="11845" spans="2:41" ht="14.5" hidden="1" x14ac:dyDescent="0.35">
      <c r="B11845" s="45" t="s">
        <v>3314</v>
      </c>
      <c r="C11845" s="54">
        <v>909052</v>
      </c>
      <c r="D11845" s="54">
        <v>909052</v>
      </c>
      <c r="E11845" s="60" t="s">
        <v>3246</v>
      </c>
      <c r="F11845" s="73">
        <v>5</v>
      </c>
      <c r="G11845" s="73">
        <v>0</v>
      </c>
      <c r="H11845" s="73">
        <v>0</v>
      </c>
      <c r="I11845" s="73">
        <v>0</v>
      </c>
      <c r="J11845" s="272" t="s">
        <v>4231</v>
      </c>
      <c r="AL11845" s="144">
        <v>5</v>
      </c>
      <c r="AM11845" s="144">
        <v>0</v>
      </c>
      <c r="AN11845" s="144">
        <v>0</v>
      </c>
      <c r="AO11845" s="145">
        <v>0</v>
      </c>
    </row>
    <row r="11846" spans="2:41" ht="14.5" hidden="1" x14ac:dyDescent="0.35">
      <c r="B11846" s="45" t="s">
        <v>3314</v>
      </c>
      <c r="C11846" s="54">
        <v>909141</v>
      </c>
      <c r="D11846" s="54">
        <v>909141</v>
      </c>
      <c r="E11846" s="60" t="s">
        <v>3246</v>
      </c>
      <c r="F11846" s="73">
        <v>5</v>
      </c>
      <c r="G11846" s="73">
        <v>0</v>
      </c>
      <c r="H11846" s="73">
        <v>0</v>
      </c>
      <c r="I11846" s="73">
        <v>0</v>
      </c>
      <c r="J11846" s="272" t="s">
        <v>4231</v>
      </c>
      <c r="AL11846" s="144">
        <v>5</v>
      </c>
      <c r="AM11846" s="144">
        <v>0</v>
      </c>
      <c r="AN11846" s="144">
        <v>0</v>
      </c>
      <c r="AO11846" s="145">
        <v>0</v>
      </c>
    </row>
    <row r="11847" spans="2:41" ht="14.5" hidden="1" x14ac:dyDescent="0.35">
      <c r="B11847" s="45" t="s">
        <v>3314</v>
      </c>
      <c r="C11847" s="54">
        <v>909472</v>
      </c>
      <c r="D11847" s="54">
        <v>909472</v>
      </c>
      <c r="E11847" s="60" t="s">
        <v>3246</v>
      </c>
      <c r="F11847" s="73">
        <v>5</v>
      </c>
      <c r="G11847" s="73">
        <v>0</v>
      </c>
      <c r="H11847" s="73">
        <v>0</v>
      </c>
      <c r="I11847" s="73">
        <v>0</v>
      </c>
      <c r="J11847" s="272" t="s">
        <v>4231</v>
      </c>
      <c r="AL11847" s="144">
        <v>5</v>
      </c>
      <c r="AM11847" s="144">
        <v>0</v>
      </c>
      <c r="AN11847" s="144">
        <v>0</v>
      </c>
      <c r="AO11847" s="145">
        <v>0</v>
      </c>
    </row>
    <row r="11848" spans="2:41" ht="14.5" hidden="1" x14ac:dyDescent="0.35">
      <c r="B11848" s="45" t="s">
        <v>3314</v>
      </c>
      <c r="C11848" s="54">
        <v>909507</v>
      </c>
      <c r="D11848" s="54">
        <v>909507</v>
      </c>
      <c r="E11848" s="60" t="s">
        <v>3246</v>
      </c>
      <c r="F11848" s="73">
        <v>5</v>
      </c>
      <c r="G11848" s="73">
        <v>0</v>
      </c>
      <c r="H11848" s="73">
        <v>0</v>
      </c>
      <c r="I11848" s="73">
        <v>0</v>
      </c>
      <c r="J11848" s="272" t="s">
        <v>4231</v>
      </c>
      <c r="AL11848" s="144">
        <v>5</v>
      </c>
      <c r="AM11848" s="144">
        <v>0</v>
      </c>
      <c r="AN11848" s="144">
        <v>0</v>
      </c>
      <c r="AO11848" s="145">
        <v>0</v>
      </c>
    </row>
    <row r="11849" spans="2:41" ht="14.5" hidden="1" x14ac:dyDescent="0.35">
      <c r="B11849" s="45" t="s">
        <v>3314</v>
      </c>
      <c r="C11849" s="54">
        <v>909532</v>
      </c>
      <c r="D11849" s="54">
        <v>909532</v>
      </c>
      <c r="E11849" s="60" t="s">
        <v>3246</v>
      </c>
      <c r="F11849" s="73">
        <v>5</v>
      </c>
      <c r="G11849" s="73">
        <v>0</v>
      </c>
      <c r="H11849" s="73">
        <v>0</v>
      </c>
      <c r="I11849" s="73">
        <v>0</v>
      </c>
      <c r="J11849" s="272" t="s">
        <v>4231</v>
      </c>
      <c r="AL11849" s="144">
        <v>5</v>
      </c>
      <c r="AM11849" s="144">
        <v>0</v>
      </c>
      <c r="AN11849" s="144">
        <v>0</v>
      </c>
      <c r="AO11849" s="145">
        <v>0</v>
      </c>
    </row>
    <row r="11850" spans="2:41" ht="14.5" hidden="1" x14ac:dyDescent="0.35">
      <c r="B11850" s="45" t="s">
        <v>3314</v>
      </c>
      <c r="C11850" s="54">
        <v>909541</v>
      </c>
      <c r="D11850" s="54">
        <v>909541</v>
      </c>
      <c r="E11850" s="60" t="s">
        <v>3246</v>
      </c>
      <c r="F11850" s="73">
        <v>5</v>
      </c>
      <c r="G11850" s="73">
        <v>0</v>
      </c>
      <c r="H11850" s="73">
        <v>0</v>
      </c>
      <c r="I11850" s="73">
        <v>0</v>
      </c>
      <c r="J11850" s="272" t="s">
        <v>4231</v>
      </c>
      <c r="AL11850" s="144">
        <v>5</v>
      </c>
      <c r="AM11850" s="144">
        <v>0</v>
      </c>
      <c r="AN11850" s="144">
        <v>0</v>
      </c>
      <c r="AO11850" s="145">
        <v>0</v>
      </c>
    </row>
    <row r="11851" spans="2:41" ht="14.5" hidden="1" x14ac:dyDescent="0.35">
      <c r="B11851" s="45" t="s">
        <v>3314</v>
      </c>
      <c r="C11851" s="54">
        <v>909553</v>
      </c>
      <c r="D11851" s="54">
        <v>909553</v>
      </c>
      <c r="E11851" s="60" t="s">
        <v>3246</v>
      </c>
      <c r="F11851" s="73">
        <v>5</v>
      </c>
      <c r="G11851" s="73">
        <v>0</v>
      </c>
      <c r="H11851" s="73">
        <v>0</v>
      </c>
      <c r="I11851" s="73">
        <v>0</v>
      </c>
      <c r="J11851" s="272" t="s">
        <v>4231</v>
      </c>
      <c r="AL11851" s="144">
        <v>5</v>
      </c>
      <c r="AM11851" s="144">
        <v>0</v>
      </c>
      <c r="AN11851" s="144">
        <v>0</v>
      </c>
      <c r="AO11851" s="145">
        <v>0</v>
      </c>
    </row>
    <row r="11852" spans="2:41" ht="14.5" hidden="1" x14ac:dyDescent="0.35">
      <c r="B11852" s="45" t="s">
        <v>3314</v>
      </c>
      <c r="C11852" s="54">
        <v>909556</v>
      </c>
      <c r="D11852" s="54">
        <v>909556</v>
      </c>
      <c r="E11852" s="60" t="s">
        <v>3246</v>
      </c>
      <c r="F11852" s="73">
        <v>5</v>
      </c>
      <c r="G11852" s="73">
        <v>0</v>
      </c>
      <c r="H11852" s="73">
        <v>0</v>
      </c>
      <c r="I11852" s="73">
        <v>0</v>
      </c>
      <c r="J11852" s="272" t="s">
        <v>4231</v>
      </c>
      <c r="AL11852" s="144">
        <v>5</v>
      </c>
      <c r="AM11852" s="144">
        <v>0</v>
      </c>
      <c r="AN11852" s="144">
        <v>0</v>
      </c>
      <c r="AO11852" s="145">
        <v>0</v>
      </c>
    </row>
    <row r="11853" spans="2:41" ht="14.5" hidden="1" x14ac:dyDescent="0.35">
      <c r="B11853" s="45" t="s">
        <v>3314</v>
      </c>
      <c r="C11853" s="54">
        <v>909581</v>
      </c>
      <c r="D11853" s="54">
        <v>909581</v>
      </c>
      <c r="E11853" s="60" t="s">
        <v>3246</v>
      </c>
      <c r="F11853" s="73">
        <v>5</v>
      </c>
      <c r="G11853" s="73">
        <v>0</v>
      </c>
      <c r="H11853" s="73">
        <v>0</v>
      </c>
      <c r="I11853" s="73">
        <v>0</v>
      </c>
      <c r="J11853" s="272" t="s">
        <v>4231</v>
      </c>
      <c r="AL11853" s="144">
        <v>5</v>
      </c>
      <c r="AM11853" s="144">
        <v>0</v>
      </c>
      <c r="AN11853" s="144">
        <v>0</v>
      </c>
      <c r="AO11853" s="145">
        <v>0</v>
      </c>
    </row>
    <row r="11854" spans="2:41" ht="14.5" hidden="1" x14ac:dyDescent="0.35">
      <c r="B11854" s="45" t="s">
        <v>3314</v>
      </c>
      <c r="C11854" s="54">
        <v>909632</v>
      </c>
      <c r="D11854" s="54">
        <v>909632</v>
      </c>
      <c r="E11854" s="60" t="s">
        <v>3246</v>
      </c>
      <c r="F11854" s="73">
        <v>5</v>
      </c>
      <c r="G11854" s="73">
        <v>0</v>
      </c>
      <c r="H11854" s="73">
        <v>0</v>
      </c>
      <c r="I11854" s="73">
        <v>0</v>
      </c>
      <c r="J11854" s="272" t="s">
        <v>4231</v>
      </c>
      <c r="AL11854" s="144">
        <v>5</v>
      </c>
      <c r="AM11854" s="144">
        <v>0</v>
      </c>
      <c r="AN11854" s="144">
        <v>0</v>
      </c>
      <c r="AO11854" s="145">
        <v>0</v>
      </c>
    </row>
    <row r="11855" spans="2:41" ht="14.5" hidden="1" x14ac:dyDescent="0.35">
      <c r="B11855" s="45" t="s">
        <v>3314</v>
      </c>
      <c r="C11855" s="54">
        <v>909681</v>
      </c>
      <c r="D11855" s="54">
        <v>909681</v>
      </c>
      <c r="E11855" s="60" t="s">
        <v>3276</v>
      </c>
      <c r="F11855" s="73">
        <v>3.0000000000000004</v>
      </c>
      <c r="G11855" s="73">
        <v>3.0000000000000004</v>
      </c>
      <c r="H11855" s="73">
        <v>3.0000000000000004</v>
      </c>
      <c r="I11855" s="73">
        <v>3.0000000000000004</v>
      </c>
      <c r="J11855" s="272" t="s">
        <v>4233</v>
      </c>
      <c r="AL11855" s="144">
        <v>3.0000000000000004</v>
      </c>
      <c r="AM11855" s="144">
        <v>3.0000000000000004</v>
      </c>
      <c r="AN11855" s="144">
        <v>3.0000000000000004</v>
      </c>
      <c r="AO11855" s="145">
        <v>3.0000000000000004</v>
      </c>
    </row>
    <row r="11856" spans="2:41" ht="14.5" hidden="1" x14ac:dyDescent="0.35">
      <c r="B11856" s="45" t="s">
        <v>3314</v>
      </c>
      <c r="C11856" s="54">
        <v>909700</v>
      </c>
      <c r="D11856" s="54">
        <v>909700</v>
      </c>
      <c r="E11856" s="60" t="s">
        <v>3246</v>
      </c>
      <c r="F11856" s="73">
        <v>5</v>
      </c>
      <c r="G11856" s="73">
        <v>0</v>
      </c>
      <c r="H11856" s="73">
        <v>0</v>
      </c>
      <c r="I11856" s="73">
        <v>0</v>
      </c>
      <c r="J11856" s="272" t="s">
        <v>4231</v>
      </c>
      <c r="AL11856" s="144">
        <v>5</v>
      </c>
      <c r="AM11856" s="144">
        <v>0</v>
      </c>
      <c r="AN11856" s="144">
        <v>0</v>
      </c>
      <c r="AO11856" s="145">
        <v>0</v>
      </c>
    </row>
    <row r="11857" spans="2:41" ht="14.5" hidden="1" x14ac:dyDescent="0.35">
      <c r="B11857" s="45" t="s">
        <v>3314</v>
      </c>
      <c r="C11857" s="54">
        <v>909708</v>
      </c>
      <c r="D11857" s="54">
        <v>909708</v>
      </c>
      <c r="E11857" s="60" t="s">
        <v>3246</v>
      </c>
      <c r="F11857" s="73">
        <v>5</v>
      </c>
      <c r="G11857" s="73">
        <v>0</v>
      </c>
      <c r="H11857" s="73">
        <v>0</v>
      </c>
      <c r="I11857" s="73">
        <v>0</v>
      </c>
      <c r="J11857" s="272" t="s">
        <v>4231</v>
      </c>
      <c r="AL11857" s="144">
        <v>5</v>
      </c>
      <c r="AM11857" s="144">
        <v>0</v>
      </c>
      <c r="AN11857" s="144">
        <v>0</v>
      </c>
      <c r="AO11857" s="145">
        <v>0</v>
      </c>
    </row>
    <row r="11858" spans="2:41" ht="14.5" hidden="1" x14ac:dyDescent="0.35">
      <c r="B11858" s="45" t="s">
        <v>3314</v>
      </c>
      <c r="C11858" s="54">
        <v>909712</v>
      </c>
      <c r="D11858" s="54">
        <v>909712</v>
      </c>
      <c r="E11858" s="60" t="s">
        <v>3246</v>
      </c>
      <c r="F11858" s="73">
        <v>5</v>
      </c>
      <c r="G11858" s="73">
        <v>0</v>
      </c>
      <c r="H11858" s="73">
        <v>0</v>
      </c>
      <c r="I11858" s="73">
        <v>0</v>
      </c>
      <c r="J11858" s="272" t="s">
        <v>4231</v>
      </c>
      <c r="AL11858" s="144">
        <v>5</v>
      </c>
      <c r="AM11858" s="144">
        <v>0</v>
      </c>
      <c r="AN11858" s="144">
        <v>0</v>
      </c>
      <c r="AO11858" s="145">
        <v>0</v>
      </c>
    </row>
    <row r="11859" spans="2:41" ht="14.5" hidden="1" x14ac:dyDescent="0.35">
      <c r="B11859" s="45" t="s">
        <v>3314</v>
      </c>
      <c r="C11859" s="54">
        <v>909743</v>
      </c>
      <c r="D11859" s="54">
        <v>909743</v>
      </c>
      <c r="E11859" s="60" t="s">
        <v>3246</v>
      </c>
      <c r="F11859" s="73">
        <v>5</v>
      </c>
      <c r="G11859" s="73">
        <v>0</v>
      </c>
      <c r="H11859" s="73">
        <v>0</v>
      </c>
      <c r="I11859" s="73">
        <v>0</v>
      </c>
      <c r="J11859" s="272" t="s">
        <v>4231</v>
      </c>
      <c r="AL11859" s="144">
        <v>5</v>
      </c>
      <c r="AM11859" s="144">
        <v>0</v>
      </c>
      <c r="AN11859" s="144">
        <v>0</v>
      </c>
      <c r="AO11859" s="145">
        <v>0</v>
      </c>
    </row>
    <row r="11860" spans="2:41" ht="14.5" hidden="1" x14ac:dyDescent="0.35">
      <c r="B11860" s="45" t="s">
        <v>3314</v>
      </c>
      <c r="C11860" s="54">
        <v>909827</v>
      </c>
      <c r="D11860" s="54">
        <v>909827</v>
      </c>
      <c r="E11860" s="60" t="s">
        <v>3246</v>
      </c>
      <c r="F11860" s="73">
        <v>5</v>
      </c>
      <c r="G11860" s="73">
        <v>0</v>
      </c>
      <c r="H11860" s="73">
        <v>0</v>
      </c>
      <c r="I11860" s="73">
        <v>0</v>
      </c>
      <c r="J11860" s="272" t="s">
        <v>4231</v>
      </c>
      <c r="AL11860" s="144">
        <v>5</v>
      </c>
      <c r="AM11860" s="144">
        <v>0</v>
      </c>
      <c r="AN11860" s="144">
        <v>0</v>
      </c>
      <c r="AO11860" s="145">
        <v>0</v>
      </c>
    </row>
    <row r="11861" spans="2:41" ht="14.5" hidden="1" x14ac:dyDescent="0.35">
      <c r="B11861" s="45" t="s">
        <v>3314</v>
      </c>
      <c r="C11861" s="54">
        <v>909831</v>
      </c>
      <c r="D11861" s="54">
        <v>909831</v>
      </c>
      <c r="E11861" s="60" t="s">
        <v>3246</v>
      </c>
      <c r="F11861" s="73">
        <v>5</v>
      </c>
      <c r="G11861" s="73">
        <v>0</v>
      </c>
      <c r="H11861" s="73">
        <v>0</v>
      </c>
      <c r="I11861" s="73">
        <v>0</v>
      </c>
      <c r="J11861" s="272" t="s">
        <v>4231</v>
      </c>
      <c r="AL11861" s="144">
        <v>5</v>
      </c>
      <c r="AM11861" s="144">
        <v>0</v>
      </c>
      <c r="AN11861" s="144">
        <v>0</v>
      </c>
      <c r="AO11861" s="145">
        <v>0</v>
      </c>
    </row>
    <row r="11862" spans="2:41" ht="14.5" hidden="1" x14ac:dyDescent="0.35">
      <c r="B11862" s="45" t="s">
        <v>3314</v>
      </c>
      <c r="C11862" s="54">
        <v>911036</v>
      </c>
      <c r="D11862" s="54">
        <v>911036</v>
      </c>
      <c r="E11862" s="60" t="s">
        <v>3246</v>
      </c>
      <c r="F11862" s="73">
        <v>5</v>
      </c>
      <c r="G11862" s="73">
        <v>0</v>
      </c>
      <c r="H11862" s="73">
        <v>0</v>
      </c>
      <c r="I11862" s="73">
        <v>0</v>
      </c>
      <c r="J11862" s="272" t="s">
        <v>4231</v>
      </c>
      <c r="AL11862" s="144">
        <v>5</v>
      </c>
      <c r="AM11862" s="144">
        <v>0</v>
      </c>
      <c r="AN11862" s="144">
        <v>0</v>
      </c>
      <c r="AO11862" s="145">
        <v>0</v>
      </c>
    </row>
    <row r="11863" spans="2:41" ht="14.5" hidden="1" x14ac:dyDescent="0.35">
      <c r="B11863" s="45" t="s">
        <v>3314</v>
      </c>
      <c r="C11863" s="54">
        <v>911070</v>
      </c>
      <c r="D11863" s="54">
        <v>911070</v>
      </c>
      <c r="E11863" s="60" t="s">
        <v>3246</v>
      </c>
      <c r="F11863" s="73">
        <v>5</v>
      </c>
      <c r="G11863" s="73">
        <v>0</v>
      </c>
      <c r="H11863" s="73">
        <v>0</v>
      </c>
      <c r="I11863" s="73">
        <v>0</v>
      </c>
      <c r="J11863" s="272" t="s">
        <v>4231</v>
      </c>
      <c r="AL11863" s="144">
        <v>5</v>
      </c>
      <c r="AM11863" s="144">
        <v>0</v>
      </c>
      <c r="AN11863" s="144">
        <v>0</v>
      </c>
      <c r="AO11863" s="145">
        <v>0</v>
      </c>
    </row>
    <row r="11864" spans="2:41" ht="14.5" hidden="1" x14ac:dyDescent="0.35">
      <c r="B11864" s="45" t="s">
        <v>3314</v>
      </c>
      <c r="C11864" s="54">
        <v>911175</v>
      </c>
      <c r="D11864" s="54">
        <v>911175</v>
      </c>
      <c r="E11864" s="60" t="s">
        <v>3246</v>
      </c>
      <c r="F11864" s="73">
        <v>5</v>
      </c>
      <c r="G11864" s="73">
        <v>0</v>
      </c>
      <c r="H11864" s="73">
        <v>0</v>
      </c>
      <c r="I11864" s="73">
        <v>0</v>
      </c>
      <c r="J11864" s="272" t="s">
        <v>4231</v>
      </c>
      <c r="AL11864" s="144">
        <v>5</v>
      </c>
      <c r="AM11864" s="144">
        <v>0</v>
      </c>
      <c r="AN11864" s="144">
        <v>0</v>
      </c>
      <c r="AO11864" s="145">
        <v>0</v>
      </c>
    </row>
    <row r="11865" spans="2:41" ht="14.5" hidden="1" x14ac:dyDescent="0.35">
      <c r="B11865" s="45" t="s">
        <v>3314</v>
      </c>
      <c r="C11865" s="54">
        <v>911232</v>
      </c>
      <c r="D11865" s="54">
        <v>911232</v>
      </c>
      <c r="E11865" s="60" t="s">
        <v>3246</v>
      </c>
      <c r="F11865" s="73">
        <v>5</v>
      </c>
      <c r="G11865" s="73">
        <v>0</v>
      </c>
      <c r="H11865" s="73">
        <v>0</v>
      </c>
      <c r="I11865" s="73">
        <v>0</v>
      </c>
      <c r="J11865" s="272" t="s">
        <v>4231</v>
      </c>
      <c r="AL11865" s="144">
        <v>5</v>
      </c>
      <c r="AM11865" s="144">
        <v>0</v>
      </c>
      <c r="AN11865" s="144">
        <v>0</v>
      </c>
      <c r="AO11865" s="145">
        <v>0</v>
      </c>
    </row>
    <row r="11866" spans="2:41" ht="14.5" hidden="1" x14ac:dyDescent="0.35">
      <c r="B11866" s="45" t="s">
        <v>3314</v>
      </c>
      <c r="C11866" s="54">
        <v>911246</v>
      </c>
      <c r="D11866" s="54">
        <v>911246</v>
      </c>
      <c r="E11866" s="60" t="s">
        <v>3246</v>
      </c>
      <c r="F11866" s="73">
        <v>5</v>
      </c>
      <c r="G11866" s="73">
        <v>0</v>
      </c>
      <c r="H11866" s="73">
        <v>0</v>
      </c>
      <c r="I11866" s="73">
        <v>0</v>
      </c>
      <c r="J11866" s="272" t="s">
        <v>4231</v>
      </c>
      <c r="AL11866" s="144">
        <v>5</v>
      </c>
      <c r="AM11866" s="144">
        <v>0</v>
      </c>
      <c r="AN11866" s="144">
        <v>0</v>
      </c>
      <c r="AO11866" s="145">
        <v>0</v>
      </c>
    </row>
    <row r="11867" spans="2:41" ht="14.5" hidden="1" x14ac:dyDescent="0.35">
      <c r="B11867" s="45" t="s">
        <v>3314</v>
      </c>
      <c r="C11867" s="54">
        <v>911256</v>
      </c>
      <c r="D11867" s="54">
        <v>911256</v>
      </c>
      <c r="E11867" s="60" t="s">
        <v>3246</v>
      </c>
      <c r="F11867" s="73">
        <v>5</v>
      </c>
      <c r="G11867" s="73">
        <v>0</v>
      </c>
      <c r="H11867" s="73">
        <v>0</v>
      </c>
      <c r="I11867" s="73">
        <v>0</v>
      </c>
      <c r="J11867" s="272" t="s">
        <v>4231</v>
      </c>
      <c r="AL11867" s="144">
        <v>5</v>
      </c>
      <c r="AM11867" s="144">
        <v>0</v>
      </c>
      <c r="AN11867" s="144">
        <v>0</v>
      </c>
      <c r="AO11867" s="145">
        <v>0</v>
      </c>
    </row>
    <row r="11868" spans="2:41" ht="14.5" hidden="1" x14ac:dyDescent="0.35">
      <c r="B11868" s="45" t="s">
        <v>3314</v>
      </c>
      <c r="C11868" s="54">
        <v>911305</v>
      </c>
      <c r="D11868" s="54">
        <v>911305</v>
      </c>
      <c r="E11868" s="60" t="s">
        <v>3246</v>
      </c>
      <c r="F11868" s="73">
        <v>5</v>
      </c>
      <c r="G11868" s="73">
        <v>0</v>
      </c>
      <c r="H11868" s="73">
        <v>0</v>
      </c>
      <c r="I11868" s="73">
        <v>0</v>
      </c>
      <c r="J11868" s="272" t="s">
        <v>4231</v>
      </c>
      <c r="AL11868" s="144">
        <v>5</v>
      </c>
      <c r="AM11868" s="144">
        <v>0</v>
      </c>
      <c r="AN11868" s="144">
        <v>0</v>
      </c>
      <c r="AO11868" s="145">
        <v>0</v>
      </c>
    </row>
    <row r="11869" spans="2:41" ht="14.5" hidden="1" x14ac:dyDescent="0.35">
      <c r="B11869" s="45" t="s">
        <v>3314</v>
      </c>
      <c r="C11869" s="54">
        <v>911442</v>
      </c>
      <c r="D11869" s="54">
        <v>911442</v>
      </c>
      <c r="E11869" s="60" t="s">
        <v>3246</v>
      </c>
      <c r="F11869" s="73">
        <v>5</v>
      </c>
      <c r="G11869" s="73">
        <v>0</v>
      </c>
      <c r="H11869" s="73">
        <v>0</v>
      </c>
      <c r="I11869" s="73">
        <v>0</v>
      </c>
      <c r="J11869" s="272" t="s">
        <v>4231</v>
      </c>
      <c r="AL11869" s="144">
        <v>5</v>
      </c>
      <c r="AM11869" s="144">
        <v>0</v>
      </c>
      <c r="AN11869" s="144">
        <v>0</v>
      </c>
      <c r="AO11869" s="145">
        <v>0</v>
      </c>
    </row>
    <row r="11870" spans="2:41" ht="14.5" hidden="1" x14ac:dyDescent="0.35">
      <c r="B11870" s="45" t="s">
        <v>3314</v>
      </c>
      <c r="C11870" s="54">
        <v>911482</v>
      </c>
      <c r="D11870" s="54">
        <v>911482</v>
      </c>
      <c r="E11870" s="60" t="s">
        <v>3246</v>
      </c>
      <c r="F11870" s="73">
        <v>5</v>
      </c>
      <c r="G11870" s="73">
        <v>0</v>
      </c>
      <c r="H11870" s="73">
        <v>0</v>
      </c>
      <c r="I11870" s="73">
        <v>0</v>
      </c>
      <c r="J11870" s="272" t="s">
        <v>4231</v>
      </c>
      <c r="AL11870" s="144">
        <v>5</v>
      </c>
      <c r="AM11870" s="144">
        <v>0</v>
      </c>
      <c r="AN11870" s="144">
        <v>0</v>
      </c>
      <c r="AO11870" s="145">
        <v>0</v>
      </c>
    </row>
    <row r="11871" spans="2:41" ht="14.5" hidden="1" x14ac:dyDescent="0.35">
      <c r="B11871" s="45" t="s">
        <v>3314</v>
      </c>
      <c r="C11871" s="54">
        <v>911534</v>
      </c>
      <c r="D11871" s="54">
        <v>911534</v>
      </c>
      <c r="E11871" s="60" t="s">
        <v>3246</v>
      </c>
      <c r="F11871" s="73">
        <v>5</v>
      </c>
      <c r="G11871" s="73">
        <v>0</v>
      </c>
      <c r="H11871" s="73">
        <v>0</v>
      </c>
      <c r="I11871" s="73">
        <v>0</v>
      </c>
      <c r="J11871" s="272" t="s">
        <v>4231</v>
      </c>
      <c r="AL11871" s="144">
        <v>5</v>
      </c>
      <c r="AM11871" s="144">
        <v>0</v>
      </c>
      <c r="AN11871" s="144">
        <v>0</v>
      </c>
      <c r="AO11871" s="145">
        <v>0</v>
      </c>
    </row>
    <row r="11872" spans="2:41" ht="14.5" hidden="1" x14ac:dyDescent="0.35">
      <c r="B11872" s="45" t="s">
        <v>3314</v>
      </c>
      <c r="C11872" s="54">
        <v>911537</v>
      </c>
      <c r="D11872" s="54">
        <v>911537</v>
      </c>
      <c r="E11872" s="60" t="s">
        <v>3246</v>
      </c>
      <c r="F11872" s="73">
        <v>5</v>
      </c>
      <c r="G11872" s="73">
        <v>0</v>
      </c>
      <c r="H11872" s="73">
        <v>0</v>
      </c>
      <c r="I11872" s="73">
        <v>0</v>
      </c>
      <c r="J11872" s="272" t="s">
        <v>4231</v>
      </c>
      <c r="AL11872" s="144">
        <v>5</v>
      </c>
      <c r="AM11872" s="144">
        <v>0</v>
      </c>
      <c r="AN11872" s="144">
        <v>0</v>
      </c>
      <c r="AO11872" s="145">
        <v>0</v>
      </c>
    </row>
    <row r="11873" spans="2:41" ht="14.5" hidden="1" x14ac:dyDescent="0.35">
      <c r="B11873" s="45" t="s">
        <v>3314</v>
      </c>
      <c r="C11873" s="54">
        <v>911539</v>
      </c>
      <c r="D11873" s="54">
        <v>911539</v>
      </c>
      <c r="E11873" s="60" t="s">
        <v>3246</v>
      </c>
      <c r="F11873" s="73">
        <v>5</v>
      </c>
      <c r="G11873" s="73">
        <v>0</v>
      </c>
      <c r="H11873" s="73">
        <v>0</v>
      </c>
      <c r="I11873" s="73">
        <v>0</v>
      </c>
      <c r="J11873" s="272" t="s">
        <v>4231</v>
      </c>
      <c r="AL11873" s="144">
        <v>5</v>
      </c>
      <c r="AM11873" s="144">
        <v>0</v>
      </c>
      <c r="AN11873" s="144">
        <v>0</v>
      </c>
      <c r="AO11873" s="145">
        <v>0</v>
      </c>
    </row>
    <row r="11874" spans="2:41" ht="14.5" hidden="1" x14ac:dyDescent="0.35">
      <c r="B11874" s="45" t="s">
        <v>3314</v>
      </c>
      <c r="C11874" s="54">
        <v>911566</v>
      </c>
      <c r="D11874" s="54">
        <v>911566</v>
      </c>
      <c r="E11874" s="60" t="s">
        <v>3246</v>
      </c>
      <c r="F11874" s="73">
        <v>5</v>
      </c>
      <c r="G11874" s="73">
        <v>0</v>
      </c>
      <c r="H11874" s="73">
        <v>0</v>
      </c>
      <c r="I11874" s="73">
        <v>0</v>
      </c>
      <c r="J11874" s="272" t="s">
        <v>4231</v>
      </c>
      <c r="AL11874" s="144">
        <v>5</v>
      </c>
      <c r="AM11874" s="144">
        <v>0</v>
      </c>
      <c r="AN11874" s="144">
        <v>0</v>
      </c>
      <c r="AO11874" s="145">
        <v>0</v>
      </c>
    </row>
    <row r="11875" spans="2:41" ht="14.5" hidden="1" x14ac:dyDescent="0.35">
      <c r="B11875" s="45" t="s">
        <v>3314</v>
      </c>
      <c r="C11875" s="54">
        <v>911680</v>
      </c>
      <c r="D11875" s="54">
        <v>911680</v>
      </c>
      <c r="E11875" s="60" t="s">
        <v>3246</v>
      </c>
      <c r="F11875" s="73">
        <v>5</v>
      </c>
      <c r="G11875" s="73">
        <v>0</v>
      </c>
      <c r="H11875" s="73">
        <v>0</v>
      </c>
      <c r="I11875" s="73">
        <v>0</v>
      </c>
      <c r="J11875" s="272" t="s">
        <v>4231</v>
      </c>
      <c r="AL11875" s="144">
        <v>5</v>
      </c>
      <c r="AM11875" s="144">
        <v>0</v>
      </c>
      <c r="AN11875" s="144">
        <v>0</v>
      </c>
      <c r="AO11875" s="145">
        <v>0</v>
      </c>
    </row>
    <row r="11876" spans="2:41" ht="14.5" hidden="1" x14ac:dyDescent="0.35">
      <c r="B11876" s="45" t="s">
        <v>3314</v>
      </c>
      <c r="C11876" s="54">
        <v>911886</v>
      </c>
      <c r="D11876" s="54">
        <v>911886</v>
      </c>
      <c r="E11876" s="60" t="s">
        <v>3246</v>
      </c>
      <c r="F11876" s="73">
        <v>5</v>
      </c>
      <c r="G11876" s="73">
        <v>0</v>
      </c>
      <c r="H11876" s="73">
        <v>0</v>
      </c>
      <c r="I11876" s="73">
        <v>0</v>
      </c>
      <c r="J11876" s="272" t="s">
        <v>4231</v>
      </c>
      <c r="AL11876" s="144">
        <v>5</v>
      </c>
      <c r="AM11876" s="144">
        <v>0</v>
      </c>
      <c r="AN11876" s="144">
        <v>0</v>
      </c>
      <c r="AO11876" s="145">
        <v>0</v>
      </c>
    </row>
    <row r="11877" spans="2:41" ht="14.5" hidden="1" x14ac:dyDescent="0.35">
      <c r="B11877" s="45" t="s">
        <v>3314</v>
      </c>
      <c r="C11877" s="54">
        <v>912200</v>
      </c>
      <c r="D11877" s="54">
        <v>912200</v>
      </c>
      <c r="E11877" s="60" t="s">
        <v>3246</v>
      </c>
      <c r="F11877" s="73">
        <v>5</v>
      </c>
      <c r="G11877" s="73">
        <v>0</v>
      </c>
      <c r="H11877" s="73">
        <v>0</v>
      </c>
      <c r="I11877" s="73">
        <v>0</v>
      </c>
      <c r="J11877" s="272" t="s">
        <v>4231</v>
      </c>
      <c r="AL11877" s="144">
        <v>5</v>
      </c>
      <c r="AM11877" s="144">
        <v>0</v>
      </c>
      <c r="AN11877" s="144">
        <v>0</v>
      </c>
      <c r="AO11877" s="145">
        <v>0</v>
      </c>
    </row>
    <row r="11878" spans="2:41" ht="14.5" hidden="1" x14ac:dyDescent="0.35">
      <c r="B11878" s="45" t="s">
        <v>3314</v>
      </c>
      <c r="C11878" s="54">
        <v>912220</v>
      </c>
      <c r="D11878" s="54">
        <v>912220</v>
      </c>
      <c r="E11878" s="60" t="s">
        <v>3246</v>
      </c>
      <c r="F11878" s="73">
        <v>5</v>
      </c>
      <c r="G11878" s="73">
        <v>0</v>
      </c>
      <c r="H11878" s="73">
        <v>0</v>
      </c>
      <c r="I11878" s="73">
        <v>0</v>
      </c>
      <c r="J11878" s="272" t="s">
        <v>4231</v>
      </c>
      <c r="AL11878" s="144">
        <v>5</v>
      </c>
      <c r="AM11878" s="144">
        <v>0</v>
      </c>
      <c r="AN11878" s="144">
        <v>0</v>
      </c>
      <c r="AO11878" s="145">
        <v>0</v>
      </c>
    </row>
    <row r="11879" spans="2:41" ht="14.5" hidden="1" x14ac:dyDescent="0.35">
      <c r="B11879" s="45" t="s">
        <v>3314</v>
      </c>
      <c r="C11879" s="54">
        <v>912236</v>
      </c>
      <c r="D11879" s="54">
        <v>912236</v>
      </c>
      <c r="E11879" s="60" t="s">
        <v>3246</v>
      </c>
      <c r="F11879" s="73">
        <v>5</v>
      </c>
      <c r="G11879" s="73">
        <v>0</v>
      </c>
      <c r="H11879" s="73">
        <v>0</v>
      </c>
      <c r="I11879" s="73">
        <v>0</v>
      </c>
      <c r="J11879" s="272" t="s">
        <v>4231</v>
      </c>
      <c r="AL11879" s="144">
        <v>5</v>
      </c>
      <c r="AM11879" s="144">
        <v>0</v>
      </c>
      <c r="AN11879" s="144">
        <v>0</v>
      </c>
      <c r="AO11879" s="145">
        <v>0</v>
      </c>
    </row>
    <row r="11880" spans="2:41" ht="14.5" hidden="1" x14ac:dyDescent="0.35">
      <c r="B11880" s="45" t="s">
        <v>3314</v>
      </c>
      <c r="C11880" s="54">
        <v>912273</v>
      </c>
      <c r="D11880" s="54">
        <v>912273</v>
      </c>
      <c r="E11880" s="60" t="s">
        <v>3246</v>
      </c>
      <c r="F11880" s="73">
        <v>5</v>
      </c>
      <c r="G11880" s="73">
        <v>0</v>
      </c>
      <c r="H11880" s="73">
        <v>0</v>
      </c>
      <c r="I11880" s="73">
        <v>0</v>
      </c>
      <c r="J11880" s="272" t="s">
        <v>4231</v>
      </c>
      <c r="AL11880" s="144">
        <v>5</v>
      </c>
      <c r="AM11880" s="144">
        <v>0</v>
      </c>
      <c r="AN11880" s="144">
        <v>0</v>
      </c>
      <c r="AO11880" s="145">
        <v>0</v>
      </c>
    </row>
    <row r="11881" spans="2:41" ht="14.5" hidden="1" x14ac:dyDescent="0.35">
      <c r="B11881" s="45" t="s">
        <v>3314</v>
      </c>
      <c r="C11881" s="54">
        <v>913099</v>
      </c>
      <c r="D11881" s="54">
        <v>913099</v>
      </c>
      <c r="E11881" s="60" t="s">
        <v>3246</v>
      </c>
      <c r="F11881" s="73">
        <v>5</v>
      </c>
      <c r="G11881" s="73">
        <v>0</v>
      </c>
      <c r="H11881" s="73">
        <v>0</v>
      </c>
      <c r="I11881" s="73">
        <v>0</v>
      </c>
      <c r="J11881" s="272" t="s">
        <v>4231</v>
      </c>
      <c r="AL11881" s="144">
        <v>5</v>
      </c>
      <c r="AM11881" s="144">
        <v>0</v>
      </c>
      <c r="AN11881" s="144">
        <v>0</v>
      </c>
      <c r="AO11881" s="145">
        <v>0</v>
      </c>
    </row>
    <row r="11882" spans="2:41" ht="14.5" hidden="1" x14ac:dyDescent="0.35">
      <c r="B11882" s="45" t="s">
        <v>3314</v>
      </c>
      <c r="C11882" s="54">
        <v>913118</v>
      </c>
      <c r="D11882" s="54">
        <v>913118</v>
      </c>
      <c r="E11882" s="60" t="s">
        <v>3246</v>
      </c>
      <c r="F11882" s="73">
        <v>5</v>
      </c>
      <c r="G11882" s="73">
        <v>0</v>
      </c>
      <c r="H11882" s="73">
        <v>0</v>
      </c>
      <c r="I11882" s="73">
        <v>0</v>
      </c>
      <c r="J11882" s="272" t="s">
        <v>4231</v>
      </c>
      <c r="AL11882" s="144">
        <v>5</v>
      </c>
      <c r="AM11882" s="144">
        <v>0</v>
      </c>
      <c r="AN11882" s="144">
        <v>0</v>
      </c>
      <c r="AO11882" s="145">
        <v>0</v>
      </c>
    </row>
    <row r="11883" spans="2:41" ht="14.5" hidden="1" x14ac:dyDescent="0.35">
      <c r="B11883" s="45" t="s">
        <v>3314</v>
      </c>
      <c r="C11883" s="54">
        <v>913504</v>
      </c>
      <c r="D11883" s="54">
        <v>913504</v>
      </c>
      <c r="E11883" s="60" t="s">
        <v>3246</v>
      </c>
      <c r="F11883" s="73">
        <v>5</v>
      </c>
      <c r="G11883" s="73">
        <v>0</v>
      </c>
      <c r="H11883" s="73">
        <v>0</v>
      </c>
      <c r="I11883" s="73">
        <v>0</v>
      </c>
      <c r="J11883" s="272" t="s">
        <v>4231</v>
      </c>
      <c r="AL11883" s="144">
        <v>5</v>
      </c>
      <c r="AM11883" s="144">
        <v>0</v>
      </c>
      <c r="AN11883" s="144">
        <v>0</v>
      </c>
      <c r="AO11883" s="145">
        <v>0</v>
      </c>
    </row>
    <row r="11884" spans="2:41" ht="14.5" hidden="1" x14ac:dyDescent="0.35">
      <c r="B11884" s="45" t="s">
        <v>3314</v>
      </c>
      <c r="C11884" s="54">
        <v>913607</v>
      </c>
      <c r="D11884" s="54">
        <v>913607</v>
      </c>
      <c r="E11884" s="60" t="s">
        <v>3246</v>
      </c>
      <c r="F11884" s="73">
        <v>5</v>
      </c>
      <c r="G11884" s="73">
        <v>0</v>
      </c>
      <c r="H11884" s="73">
        <v>0</v>
      </c>
      <c r="I11884" s="73">
        <v>0</v>
      </c>
      <c r="J11884" s="272" t="s">
        <v>4231</v>
      </c>
      <c r="AL11884" s="144">
        <v>5</v>
      </c>
      <c r="AM11884" s="144">
        <v>0</v>
      </c>
      <c r="AN11884" s="144">
        <v>0</v>
      </c>
      <c r="AO11884" s="145">
        <v>0</v>
      </c>
    </row>
    <row r="11885" spans="2:41" ht="14.5" hidden="1" x14ac:dyDescent="0.35">
      <c r="B11885" s="45" t="s">
        <v>3314</v>
      </c>
      <c r="C11885" s="54">
        <v>913668</v>
      </c>
      <c r="D11885" s="54">
        <v>913668</v>
      </c>
      <c r="E11885" s="60" t="s">
        <v>3246</v>
      </c>
      <c r="F11885" s="73">
        <v>5</v>
      </c>
      <c r="G11885" s="73">
        <v>0</v>
      </c>
      <c r="H11885" s="73">
        <v>0</v>
      </c>
      <c r="I11885" s="73">
        <v>0</v>
      </c>
      <c r="J11885" s="272" t="s">
        <v>4231</v>
      </c>
      <c r="AL11885" s="144">
        <v>5</v>
      </c>
      <c r="AM11885" s="144">
        <v>0</v>
      </c>
      <c r="AN11885" s="144">
        <v>0</v>
      </c>
      <c r="AO11885" s="145">
        <v>0</v>
      </c>
    </row>
    <row r="11886" spans="2:41" ht="14.5" hidden="1" x14ac:dyDescent="0.35">
      <c r="B11886" s="45" t="s">
        <v>3314</v>
      </c>
      <c r="C11886" s="54">
        <v>913694</v>
      </c>
      <c r="D11886" s="54">
        <v>913694</v>
      </c>
      <c r="E11886" s="60" t="s">
        <v>3246</v>
      </c>
      <c r="F11886" s="73">
        <v>5</v>
      </c>
      <c r="G11886" s="73">
        <v>0</v>
      </c>
      <c r="H11886" s="73">
        <v>0</v>
      </c>
      <c r="I11886" s="73">
        <v>0</v>
      </c>
      <c r="J11886" s="272" t="s">
        <v>4231</v>
      </c>
      <c r="AL11886" s="144">
        <v>5</v>
      </c>
      <c r="AM11886" s="144">
        <v>0</v>
      </c>
      <c r="AN11886" s="144">
        <v>0</v>
      </c>
      <c r="AO11886" s="145">
        <v>0</v>
      </c>
    </row>
    <row r="11887" spans="2:41" ht="14.5" hidden="1" x14ac:dyDescent="0.35">
      <c r="B11887" s="45" t="s">
        <v>3314</v>
      </c>
      <c r="C11887" s="54">
        <v>913716</v>
      </c>
      <c r="D11887" s="54">
        <v>913716</v>
      </c>
      <c r="E11887" s="60" t="s">
        <v>3246</v>
      </c>
      <c r="F11887" s="73">
        <v>5</v>
      </c>
      <c r="G11887" s="73">
        <v>0</v>
      </c>
      <c r="H11887" s="73">
        <v>0</v>
      </c>
      <c r="I11887" s="73">
        <v>0</v>
      </c>
      <c r="J11887" s="272" t="s">
        <v>4231</v>
      </c>
      <c r="AL11887" s="144">
        <v>5</v>
      </c>
      <c r="AM11887" s="144">
        <v>0</v>
      </c>
      <c r="AN11887" s="144">
        <v>0</v>
      </c>
      <c r="AO11887" s="145">
        <v>0</v>
      </c>
    </row>
    <row r="11888" spans="2:41" ht="14.5" hidden="1" x14ac:dyDescent="0.35">
      <c r="B11888" s="45" t="s">
        <v>3314</v>
      </c>
      <c r="C11888" s="54">
        <v>913766</v>
      </c>
      <c r="D11888" s="54">
        <v>913766</v>
      </c>
      <c r="E11888" s="60" t="s">
        <v>3246</v>
      </c>
      <c r="F11888" s="73">
        <v>5</v>
      </c>
      <c r="G11888" s="73">
        <v>0</v>
      </c>
      <c r="H11888" s="73">
        <v>0</v>
      </c>
      <c r="I11888" s="73">
        <v>0</v>
      </c>
      <c r="J11888" s="272" t="s">
        <v>4231</v>
      </c>
      <c r="AL11888" s="144">
        <v>5</v>
      </c>
      <c r="AM11888" s="144">
        <v>0</v>
      </c>
      <c r="AN11888" s="144">
        <v>0</v>
      </c>
      <c r="AO11888" s="145">
        <v>0</v>
      </c>
    </row>
    <row r="11889" spans="2:41" ht="14.5" hidden="1" x14ac:dyDescent="0.35">
      <c r="B11889" s="45" t="s">
        <v>3314</v>
      </c>
      <c r="C11889" s="54">
        <v>982065</v>
      </c>
      <c r="D11889" s="54">
        <v>982065</v>
      </c>
      <c r="E11889" s="60" t="s">
        <v>3246</v>
      </c>
      <c r="F11889" s="73">
        <v>5</v>
      </c>
      <c r="G11889" s="73">
        <v>0</v>
      </c>
      <c r="H11889" s="73">
        <v>0</v>
      </c>
      <c r="I11889" s="73">
        <v>0</v>
      </c>
      <c r="J11889" s="272" t="s">
        <v>4231</v>
      </c>
      <c r="AL11889" s="144">
        <v>5</v>
      </c>
      <c r="AM11889" s="144">
        <v>0</v>
      </c>
      <c r="AN11889" s="144">
        <v>0</v>
      </c>
      <c r="AO11889" s="145">
        <v>0</v>
      </c>
    </row>
    <row r="11890" spans="2:41" ht="14.5" hidden="1" x14ac:dyDescent="0.35">
      <c r="B11890" s="45" t="s">
        <v>3314</v>
      </c>
      <c r="C11890" s="54">
        <v>982067</v>
      </c>
      <c r="D11890" s="54">
        <v>982067</v>
      </c>
      <c r="E11890" s="60" t="s">
        <v>3246</v>
      </c>
      <c r="F11890" s="73">
        <v>5</v>
      </c>
      <c r="G11890" s="73">
        <v>0</v>
      </c>
      <c r="H11890" s="73">
        <v>0</v>
      </c>
      <c r="I11890" s="73">
        <v>0</v>
      </c>
      <c r="J11890" s="272" t="s">
        <v>4231</v>
      </c>
      <c r="AL11890" s="144">
        <v>5</v>
      </c>
      <c r="AM11890" s="144">
        <v>0</v>
      </c>
      <c r="AN11890" s="144">
        <v>0</v>
      </c>
      <c r="AO11890" s="145">
        <v>0</v>
      </c>
    </row>
    <row r="11891" spans="2:41" ht="14.5" hidden="1" x14ac:dyDescent="0.35">
      <c r="B11891" s="45" t="s">
        <v>3314</v>
      </c>
      <c r="C11891" s="54">
        <v>982092</v>
      </c>
      <c r="D11891" s="54">
        <v>982092</v>
      </c>
      <c r="E11891" s="60" t="s">
        <v>3246</v>
      </c>
      <c r="F11891" s="73">
        <v>5</v>
      </c>
      <c r="G11891" s="73">
        <v>0</v>
      </c>
      <c r="H11891" s="73">
        <v>0</v>
      </c>
      <c r="I11891" s="73">
        <v>0</v>
      </c>
      <c r="J11891" s="272" t="s">
        <v>4231</v>
      </c>
      <c r="AL11891" s="144">
        <v>5</v>
      </c>
      <c r="AM11891" s="144">
        <v>0</v>
      </c>
      <c r="AN11891" s="144">
        <v>0</v>
      </c>
      <c r="AO11891" s="145">
        <v>0</v>
      </c>
    </row>
    <row r="11892" spans="2:41" ht="14.5" hidden="1" x14ac:dyDescent="0.35">
      <c r="B11892" s="45" t="s">
        <v>3314</v>
      </c>
      <c r="C11892" s="54">
        <v>982272</v>
      </c>
      <c r="D11892" s="54">
        <v>982272</v>
      </c>
      <c r="E11892" s="60" t="s">
        <v>3246</v>
      </c>
      <c r="F11892" s="73">
        <v>5</v>
      </c>
      <c r="G11892" s="73">
        <v>0</v>
      </c>
      <c r="H11892" s="73">
        <v>0</v>
      </c>
      <c r="I11892" s="73">
        <v>0</v>
      </c>
      <c r="J11892" s="272" t="s">
        <v>4231</v>
      </c>
      <c r="AL11892" s="144">
        <v>5</v>
      </c>
      <c r="AM11892" s="144">
        <v>0</v>
      </c>
      <c r="AN11892" s="144">
        <v>0</v>
      </c>
      <c r="AO11892" s="145">
        <v>0</v>
      </c>
    </row>
    <row r="11893" spans="2:41" ht="14.5" hidden="1" x14ac:dyDescent="0.35">
      <c r="B11893" s="45" t="s">
        <v>3314</v>
      </c>
      <c r="C11893" s="54">
        <v>982428</v>
      </c>
      <c r="D11893" s="54">
        <v>982428</v>
      </c>
      <c r="E11893" s="60" t="s">
        <v>3246</v>
      </c>
      <c r="F11893" s="73">
        <v>5</v>
      </c>
      <c r="G11893" s="73">
        <v>0</v>
      </c>
      <c r="H11893" s="73">
        <v>0</v>
      </c>
      <c r="I11893" s="73">
        <v>0</v>
      </c>
      <c r="J11893" s="272" t="s">
        <v>4231</v>
      </c>
      <c r="AL11893" s="144">
        <v>5</v>
      </c>
      <c r="AM11893" s="144">
        <v>0</v>
      </c>
      <c r="AN11893" s="144">
        <v>0</v>
      </c>
      <c r="AO11893" s="145">
        <v>0</v>
      </c>
    </row>
    <row r="11894" spans="2:41" ht="14.5" hidden="1" x14ac:dyDescent="0.35">
      <c r="B11894" s="45" t="s">
        <v>3314</v>
      </c>
      <c r="C11894" s="54">
        <v>982525</v>
      </c>
      <c r="D11894" s="54">
        <v>982525</v>
      </c>
      <c r="E11894" s="60" t="s">
        <v>3246</v>
      </c>
      <c r="F11894" s="73">
        <v>5</v>
      </c>
      <c r="G11894" s="73">
        <v>0</v>
      </c>
      <c r="H11894" s="73">
        <v>0</v>
      </c>
      <c r="I11894" s="73">
        <v>0</v>
      </c>
      <c r="J11894" s="272" t="s">
        <v>4231</v>
      </c>
      <c r="AL11894" s="144">
        <v>5</v>
      </c>
      <c r="AM11894" s="144">
        <v>0</v>
      </c>
      <c r="AN11894" s="144">
        <v>0</v>
      </c>
      <c r="AO11894" s="145">
        <v>0</v>
      </c>
    </row>
    <row r="11895" spans="2:41" ht="14.5" hidden="1" x14ac:dyDescent="0.35">
      <c r="B11895" s="45" t="s">
        <v>3314</v>
      </c>
      <c r="C11895" s="54">
        <v>982652</v>
      </c>
      <c r="D11895" s="54">
        <v>982652</v>
      </c>
      <c r="E11895" s="60" t="s">
        <v>3246</v>
      </c>
      <c r="F11895" s="73">
        <v>5</v>
      </c>
      <c r="G11895" s="73">
        <v>0</v>
      </c>
      <c r="H11895" s="73">
        <v>0</v>
      </c>
      <c r="I11895" s="73">
        <v>0</v>
      </c>
      <c r="J11895" s="272" t="s">
        <v>4231</v>
      </c>
      <c r="AL11895" s="144">
        <v>5</v>
      </c>
      <c r="AM11895" s="144">
        <v>0</v>
      </c>
      <c r="AN11895" s="144">
        <v>0</v>
      </c>
      <c r="AO11895" s="145">
        <v>0</v>
      </c>
    </row>
    <row r="11896" spans="2:41" ht="14.5" hidden="1" x14ac:dyDescent="0.35">
      <c r="B11896" s="45" t="s">
        <v>3314</v>
      </c>
      <c r="C11896" s="54">
        <v>982657</v>
      </c>
      <c r="D11896" s="54">
        <v>982657</v>
      </c>
      <c r="E11896" s="60" t="s">
        <v>3246</v>
      </c>
      <c r="F11896" s="73">
        <v>5</v>
      </c>
      <c r="G11896" s="73">
        <v>0</v>
      </c>
      <c r="H11896" s="73">
        <v>0</v>
      </c>
      <c r="I11896" s="73">
        <v>0</v>
      </c>
      <c r="J11896" s="272" t="s">
        <v>4231</v>
      </c>
      <c r="AL11896" s="144">
        <v>5</v>
      </c>
      <c r="AM11896" s="144">
        <v>0</v>
      </c>
      <c r="AN11896" s="144">
        <v>0</v>
      </c>
      <c r="AO11896" s="145">
        <v>0</v>
      </c>
    </row>
    <row r="11897" spans="2:41" ht="14.5" hidden="1" x14ac:dyDescent="0.35">
      <c r="B11897" s="45" t="s">
        <v>3314</v>
      </c>
      <c r="C11897" s="54">
        <v>982740</v>
      </c>
      <c r="D11897" s="54">
        <v>982740</v>
      </c>
      <c r="E11897" s="60" t="s">
        <v>3246</v>
      </c>
      <c r="F11897" s="73">
        <v>5</v>
      </c>
      <c r="G11897" s="73">
        <v>0</v>
      </c>
      <c r="H11897" s="73">
        <v>0</v>
      </c>
      <c r="I11897" s="73">
        <v>0</v>
      </c>
      <c r="J11897" s="272" t="s">
        <v>4231</v>
      </c>
      <c r="AL11897" s="144">
        <v>5</v>
      </c>
      <c r="AM11897" s="144">
        <v>0</v>
      </c>
      <c r="AN11897" s="144">
        <v>0</v>
      </c>
      <c r="AO11897" s="145">
        <v>0</v>
      </c>
    </row>
    <row r="11898" spans="2:41" ht="14.5" hidden="1" x14ac:dyDescent="0.35">
      <c r="B11898" s="45" t="s">
        <v>3314</v>
      </c>
      <c r="C11898" s="54">
        <v>982857</v>
      </c>
      <c r="D11898" s="54">
        <v>982857</v>
      </c>
      <c r="E11898" s="60" t="s">
        <v>3246</v>
      </c>
      <c r="F11898" s="73">
        <v>5</v>
      </c>
      <c r="G11898" s="73">
        <v>0</v>
      </c>
      <c r="H11898" s="73">
        <v>0</v>
      </c>
      <c r="I11898" s="73">
        <v>0</v>
      </c>
      <c r="J11898" s="272" t="s">
        <v>4231</v>
      </c>
      <c r="AL11898" s="144">
        <v>5</v>
      </c>
      <c r="AM11898" s="144">
        <v>0</v>
      </c>
      <c r="AN11898" s="144">
        <v>0</v>
      </c>
      <c r="AO11898" s="145">
        <v>0</v>
      </c>
    </row>
    <row r="11899" spans="2:41" ht="14.5" hidden="1" x14ac:dyDescent="0.35">
      <c r="B11899" s="45" t="s">
        <v>3314</v>
      </c>
      <c r="C11899" s="54">
        <v>982903</v>
      </c>
      <c r="D11899" s="54">
        <v>982903</v>
      </c>
      <c r="E11899" s="60" t="s">
        <v>3276</v>
      </c>
      <c r="F11899" s="73">
        <v>3.0000000000000004</v>
      </c>
      <c r="G11899" s="73">
        <v>3.0000000000000004</v>
      </c>
      <c r="H11899" s="73">
        <v>3.0000000000000004</v>
      </c>
      <c r="I11899" s="73">
        <v>3.0000000000000004</v>
      </c>
      <c r="J11899" s="272" t="s">
        <v>4233</v>
      </c>
      <c r="AL11899" s="144">
        <v>3.0000000000000004</v>
      </c>
      <c r="AM11899" s="144">
        <v>3.0000000000000004</v>
      </c>
      <c r="AN11899" s="144">
        <v>3.0000000000000004</v>
      </c>
      <c r="AO11899" s="145">
        <v>3.0000000000000004</v>
      </c>
    </row>
    <row r="11900" spans="2:41" ht="14.5" hidden="1" x14ac:dyDescent="0.35">
      <c r="B11900" s="45" t="s">
        <v>3314</v>
      </c>
      <c r="C11900" s="54">
        <v>982995</v>
      </c>
      <c r="D11900" s="54">
        <v>982995</v>
      </c>
      <c r="E11900" s="60" t="s">
        <v>3246</v>
      </c>
      <c r="F11900" s="73">
        <v>5</v>
      </c>
      <c r="G11900" s="73">
        <v>0</v>
      </c>
      <c r="H11900" s="73">
        <v>0</v>
      </c>
      <c r="I11900" s="73">
        <v>0</v>
      </c>
      <c r="J11900" s="272" t="s">
        <v>4231</v>
      </c>
      <c r="AL11900" s="144">
        <v>5</v>
      </c>
      <c r="AM11900" s="144">
        <v>0</v>
      </c>
      <c r="AN11900" s="144">
        <v>0</v>
      </c>
      <c r="AO11900" s="145">
        <v>0</v>
      </c>
    </row>
    <row r="11901" spans="2:41" ht="14.5" hidden="1" x14ac:dyDescent="0.35">
      <c r="B11901" s="45" t="s">
        <v>3314</v>
      </c>
      <c r="C11901" s="54">
        <v>983039</v>
      </c>
      <c r="D11901" s="54">
        <v>983039</v>
      </c>
      <c r="E11901" s="60" t="s">
        <v>3246</v>
      </c>
      <c r="F11901" s="73">
        <v>5</v>
      </c>
      <c r="G11901" s="73">
        <v>0</v>
      </c>
      <c r="H11901" s="73">
        <v>0</v>
      </c>
      <c r="I11901" s="73">
        <v>0</v>
      </c>
      <c r="J11901" s="272" t="s">
        <v>4231</v>
      </c>
      <c r="AL11901" s="144">
        <v>5</v>
      </c>
      <c r="AM11901" s="144">
        <v>0</v>
      </c>
      <c r="AN11901" s="144">
        <v>0</v>
      </c>
      <c r="AO11901" s="145">
        <v>0</v>
      </c>
    </row>
    <row r="11902" spans="2:41" ht="14.5" hidden="1" x14ac:dyDescent="0.35">
      <c r="B11902" s="45" t="s">
        <v>3314</v>
      </c>
      <c r="C11902" s="54">
        <v>983088</v>
      </c>
      <c r="D11902" s="54">
        <v>983088</v>
      </c>
      <c r="E11902" s="60" t="s">
        <v>3246</v>
      </c>
      <c r="F11902" s="73">
        <v>5</v>
      </c>
      <c r="G11902" s="73">
        <v>0</v>
      </c>
      <c r="H11902" s="73">
        <v>0</v>
      </c>
      <c r="I11902" s="73">
        <v>0</v>
      </c>
      <c r="J11902" s="272" t="s">
        <v>4231</v>
      </c>
      <c r="AL11902" s="144">
        <v>5</v>
      </c>
      <c r="AM11902" s="144">
        <v>0</v>
      </c>
      <c r="AN11902" s="144">
        <v>0</v>
      </c>
      <c r="AO11902" s="145">
        <v>0</v>
      </c>
    </row>
    <row r="11903" spans="2:41" ht="14.5" hidden="1" x14ac:dyDescent="0.35">
      <c r="B11903" s="45" t="s">
        <v>3314</v>
      </c>
      <c r="C11903" s="54">
        <v>983107</v>
      </c>
      <c r="D11903" s="54">
        <v>983107</v>
      </c>
      <c r="E11903" s="60" t="s">
        <v>3246</v>
      </c>
      <c r="F11903" s="73">
        <v>5</v>
      </c>
      <c r="G11903" s="73">
        <v>0</v>
      </c>
      <c r="H11903" s="73">
        <v>0</v>
      </c>
      <c r="I11903" s="73">
        <v>0</v>
      </c>
      <c r="J11903" s="272" t="s">
        <v>4231</v>
      </c>
      <c r="AL11903" s="144">
        <v>5</v>
      </c>
      <c r="AM11903" s="144">
        <v>0</v>
      </c>
      <c r="AN11903" s="144">
        <v>0</v>
      </c>
      <c r="AO11903" s="145">
        <v>0</v>
      </c>
    </row>
    <row r="11904" spans="2:41" ht="14.5" hidden="1" x14ac:dyDescent="0.35">
      <c r="B11904" s="45" t="s">
        <v>3314</v>
      </c>
      <c r="C11904" s="54">
        <v>983198</v>
      </c>
      <c r="D11904" s="54">
        <v>983198</v>
      </c>
      <c r="E11904" s="60" t="s">
        <v>3246</v>
      </c>
      <c r="F11904" s="73">
        <v>5</v>
      </c>
      <c r="G11904" s="73">
        <v>0</v>
      </c>
      <c r="H11904" s="73">
        <v>0</v>
      </c>
      <c r="I11904" s="73">
        <v>0</v>
      </c>
      <c r="J11904" s="272" t="s">
        <v>4231</v>
      </c>
      <c r="AL11904" s="144">
        <v>5</v>
      </c>
      <c r="AM11904" s="144">
        <v>0</v>
      </c>
      <c r="AN11904" s="144">
        <v>0</v>
      </c>
      <c r="AO11904" s="145">
        <v>0</v>
      </c>
    </row>
    <row r="11905" spans="2:41" ht="14.5" hidden="1" x14ac:dyDescent="0.35">
      <c r="B11905" s="45" t="s">
        <v>3314</v>
      </c>
      <c r="C11905" s="54">
        <v>983207</v>
      </c>
      <c r="D11905" s="54">
        <v>983207</v>
      </c>
      <c r="E11905" s="60" t="s">
        <v>3246</v>
      </c>
      <c r="F11905" s="73">
        <v>5</v>
      </c>
      <c r="G11905" s="73">
        <v>0</v>
      </c>
      <c r="H11905" s="73">
        <v>0</v>
      </c>
      <c r="I11905" s="73">
        <v>0</v>
      </c>
      <c r="J11905" s="272" t="s">
        <v>4231</v>
      </c>
      <c r="AL11905" s="144">
        <v>5</v>
      </c>
      <c r="AM11905" s="144">
        <v>0</v>
      </c>
      <c r="AN11905" s="144">
        <v>0</v>
      </c>
      <c r="AO11905" s="145">
        <v>0</v>
      </c>
    </row>
    <row r="11906" spans="2:41" ht="14.5" hidden="1" x14ac:dyDescent="0.35">
      <c r="B11906" s="45" t="s">
        <v>3314</v>
      </c>
      <c r="C11906" s="54">
        <v>983313</v>
      </c>
      <c r="D11906" s="54">
        <v>983313</v>
      </c>
      <c r="E11906" s="60" t="s">
        <v>3246</v>
      </c>
      <c r="F11906" s="73">
        <v>5</v>
      </c>
      <c r="G11906" s="73">
        <v>0</v>
      </c>
      <c r="H11906" s="73">
        <v>0</v>
      </c>
      <c r="I11906" s="73">
        <v>0</v>
      </c>
      <c r="J11906" s="272" t="s">
        <v>4231</v>
      </c>
      <c r="AL11906" s="144">
        <v>5</v>
      </c>
      <c r="AM11906" s="144">
        <v>0</v>
      </c>
      <c r="AN11906" s="144">
        <v>0</v>
      </c>
      <c r="AO11906" s="145">
        <v>0</v>
      </c>
    </row>
    <row r="11907" spans="2:41" ht="14.5" hidden="1" x14ac:dyDescent="0.35">
      <c r="B11907" s="45" t="s">
        <v>3314</v>
      </c>
      <c r="C11907" s="54">
        <v>983541</v>
      </c>
      <c r="D11907" s="54">
        <v>983541</v>
      </c>
      <c r="E11907" s="60" t="s">
        <v>3246</v>
      </c>
      <c r="F11907" s="73">
        <v>5</v>
      </c>
      <c r="G11907" s="73">
        <v>0</v>
      </c>
      <c r="H11907" s="73">
        <v>0</v>
      </c>
      <c r="I11907" s="73">
        <v>0</v>
      </c>
      <c r="J11907" s="272" t="s">
        <v>4231</v>
      </c>
      <c r="AL11907" s="144">
        <v>5</v>
      </c>
      <c r="AM11907" s="144">
        <v>0</v>
      </c>
      <c r="AN11907" s="144">
        <v>0</v>
      </c>
      <c r="AO11907" s="145">
        <v>0</v>
      </c>
    </row>
    <row r="11908" spans="2:41" ht="14.5" hidden="1" x14ac:dyDescent="0.35">
      <c r="B11908" s="45" t="s">
        <v>3314</v>
      </c>
      <c r="C11908" s="54">
        <v>983610</v>
      </c>
      <c r="D11908" s="54">
        <v>983610</v>
      </c>
      <c r="E11908" s="60" t="s">
        <v>3246</v>
      </c>
      <c r="F11908" s="73">
        <v>5</v>
      </c>
      <c r="G11908" s="73">
        <v>0</v>
      </c>
      <c r="H11908" s="73">
        <v>0</v>
      </c>
      <c r="I11908" s="73">
        <v>0</v>
      </c>
      <c r="J11908" s="272" t="s">
        <v>4231</v>
      </c>
      <c r="AL11908" s="144">
        <v>5</v>
      </c>
      <c r="AM11908" s="144">
        <v>0</v>
      </c>
      <c r="AN11908" s="144">
        <v>0</v>
      </c>
      <c r="AO11908" s="145">
        <v>0</v>
      </c>
    </row>
    <row r="11909" spans="2:41" ht="14.5" hidden="1" x14ac:dyDescent="0.35">
      <c r="B11909" s="45" t="s">
        <v>3314</v>
      </c>
      <c r="C11909" s="54">
        <v>983689</v>
      </c>
      <c r="D11909" s="54">
        <v>983689</v>
      </c>
      <c r="E11909" s="60" t="s">
        <v>3246</v>
      </c>
      <c r="F11909" s="73">
        <v>5</v>
      </c>
      <c r="G11909" s="73">
        <v>0</v>
      </c>
      <c r="H11909" s="73">
        <v>0</v>
      </c>
      <c r="I11909" s="73">
        <v>0</v>
      </c>
      <c r="J11909" s="272" t="s">
        <v>4231</v>
      </c>
      <c r="AL11909" s="144">
        <v>5</v>
      </c>
      <c r="AM11909" s="144">
        <v>0</v>
      </c>
      <c r="AN11909" s="144">
        <v>0</v>
      </c>
      <c r="AO11909" s="145">
        <v>0</v>
      </c>
    </row>
    <row r="11910" spans="2:41" ht="14.5" hidden="1" x14ac:dyDescent="0.35">
      <c r="B11910" s="45" t="s">
        <v>3314</v>
      </c>
      <c r="C11910" s="54">
        <v>983894</v>
      </c>
      <c r="D11910" s="54">
        <v>983894</v>
      </c>
      <c r="E11910" s="60" t="s">
        <v>3246</v>
      </c>
      <c r="F11910" s="73">
        <v>5</v>
      </c>
      <c r="G11910" s="73">
        <v>0</v>
      </c>
      <c r="H11910" s="73">
        <v>0</v>
      </c>
      <c r="I11910" s="73">
        <v>0</v>
      </c>
      <c r="J11910" s="272" t="s">
        <v>4231</v>
      </c>
      <c r="AL11910" s="144">
        <v>5</v>
      </c>
      <c r="AM11910" s="144">
        <v>0</v>
      </c>
      <c r="AN11910" s="144">
        <v>0</v>
      </c>
      <c r="AO11910" s="145">
        <v>0</v>
      </c>
    </row>
    <row r="11911" spans="2:41" ht="14.5" hidden="1" x14ac:dyDescent="0.35">
      <c r="B11911" s="45" t="s">
        <v>3314</v>
      </c>
      <c r="C11911" s="54">
        <v>984014</v>
      </c>
      <c r="D11911" s="54">
        <v>984014</v>
      </c>
      <c r="E11911" s="60" t="s">
        <v>3246</v>
      </c>
      <c r="F11911" s="73">
        <v>5</v>
      </c>
      <c r="G11911" s="73">
        <v>0</v>
      </c>
      <c r="H11911" s="73">
        <v>0</v>
      </c>
      <c r="I11911" s="73">
        <v>0</v>
      </c>
      <c r="J11911" s="272" t="s">
        <v>4231</v>
      </c>
      <c r="AL11911" s="144">
        <v>5</v>
      </c>
      <c r="AM11911" s="144">
        <v>0</v>
      </c>
      <c r="AN11911" s="144">
        <v>0</v>
      </c>
      <c r="AO11911" s="145">
        <v>0</v>
      </c>
    </row>
    <row r="11912" spans="2:41" ht="14.5" hidden="1" x14ac:dyDescent="0.35">
      <c r="B11912" s="45" t="s">
        <v>3314</v>
      </c>
      <c r="C11912" s="54">
        <v>984034</v>
      </c>
      <c r="D11912" s="54">
        <v>984034</v>
      </c>
      <c r="E11912" s="60" t="s">
        <v>3246</v>
      </c>
      <c r="F11912" s="73">
        <v>5</v>
      </c>
      <c r="G11912" s="73">
        <v>0</v>
      </c>
      <c r="H11912" s="73">
        <v>0</v>
      </c>
      <c r="I11912" s="73">
        <v>0</v>
      </c>
      <c r="J11912" s="272" t="s">
        <v>4231</v>
      </c>
      <c r="AL11912" s="144">
        <v>5</v>
      </c>
      <c r="AM11912" s="144">
        <v>0</v>
      </c>
      <c r="AN11912" s="144">
        <v>0</v>
      </c>
      <c r="AO11912" s="145">
        <v>0</v>
      </c>
    </row>
    <row r="11913" spans="2:41" ht="14.5" hidden="1" x14ac:dyDescent="0.35">
      <c r="B11913" s="45" t="s">
        <v>3314</v>
      </c>
      <c r="C11913" s="54">
        <v>984181</v>
      </c>
      <c r="D11913" s="54">
        <v>984181</v>
      </c>
      <c r="E11913" s="60" t="s">
        <v>3246</v>
      </c>
      <c r="F11913" s="73">
        <v>5</v>
      </c>
      <c r="G11913" s="73">
        <v>0</v>
      </c>
      <c r="H11913" s="73">
        <v>0</v>
      </c>
      <c r="I11913" s="73">
        <v>0</v>
      </c>
      <c r="J11913" s="272" t="s">
        <v>4231</v>
      </c>
      <c r="AL11913" s="144">
        <v>5</v>
      </c>
      <c r="AM11913" s="144">
        <v>0</v>
      </c>
      <c r="AN11913" s="144">
        <v>0</v>
      </c>
      <c r="AO11913" s="145">
        <v>0</v>
      </c>
    </row>
    <row r="11914" spans="2:41" ht="14.5" hidden="1" x14ac:dyDescent="0.35">
      <c r="B11914" s="45" t="s">
        <v>3314</v>
      </c>
      <c r="C11914" s="54">
        <v>984261</v>
      </c>
      <c r="D11914" s="54">
        <v>984261</v>
      </c>
      <c r="E11914" s="60" t="s">
        <v>3246</v>
      </c>
      <c r="F11914" s="73">
        <v>5</v>
      </c>
      <c r="G11914" s="73">
        <v>0</v>
      </c>
      <c r="H11914" s="73">
        <v>0</v>
      </c>
      <c r="I11914" s="73">
        <v>0</v>
      </c>
      <c r="J11914" s="272" t="s">
        <v>4231</v>
      </c>
      <c r="AL11914" s="144">
        <v>5</v>
      </c>
      <c r="AM11914" s="144">
        <v>0</v>
      </c>
      <c r="AN11914" s="144">
        <v>0</v>
      </c>
      <c r="AO11914" s="145">
        <v>0</v>
      </c>
    </row>
    <row r="11915" spans="2:41" ht="14.5" hidden="1" x14ac:dyDescent="0.35">
      <c r="B11915" s="45" t="s">
        <v>3314</v>
      </c>
      <c r="C11915" s="54">
        <v>984557</v>
      </c>
      <c r="D11915" s="54">
        <v>984557</v>
      </c>
      <c r="E11915" s="60" t="s">
        <v>3246</v>
      </c>
      <c r="F11915" s="73">
        <v>5</v>
      </c>
      <c r="G11915" s="73">
        <v>0</v>
      </c>
      <c r="H11915" s="73">
        <v>0</v>
      </c>
      <c r="I11915" s="73">
        <v>0</v>
      </c>
      <c r="J11915" s="272" t="s">
        <v>4231</v>
      </c>
      <c r="AL11915" s="144">
        <v>5</v>
      </c>
      <c r="AM11915" s="144">
        <v>0</v>
      </c>
      <c r="AN11915" s="144">
        <v>0</v>
      </c>
      <c r="AO11915" s="145">
        <v>0</v>
      </c>
    </row>
    <row r="11916" spans="2:41" ht="14.5" hidden="1" x14ac:dyDescent="0.35">
      <c r="B11916" s="45" t="s">
        <v>3314</v>
      </c>
      <c r="C11916" s="54">
        <v>984561</v>
      </c>
      <c r="D11916" s="54">
        <v>984561</v>
      </c>
      <c r="E11916" s="60" t="s">
        <v>3246</v>
      </c>
      <c r="F11916" s="73">
        <v>5</v>
      </c>
      <c r="G11916" s="73">
        <v>0</v>
      </c>
      <c r="H11916" s="73">
        <v>0</v>
      </c>
      <c r="I11916" s="73">
        <v>0</v>
      </c>
      <c r="J11916" s="272" t="s">
        <v>4231</v>
      </c>
      <c r="AL11916" s="144">
        <v>5</v>
      </c>
      <c r="AM11916" s="144">
        <v>0</v>
      </c>
      <c r="AN11916" s="144">
        <v>0</v>
      </c>
      <c r="AO11916" s="145">
        <v>0</v>
      </c>
    </row>
    <row r="11917" spans="2:41" ht="14.5" hidden="1" x14ac:dyDescent="0.35">
      <c r="B11917" s="45" t="s">
        <v>3314</v>
      </c>
      <c r="C11917" s="54">
        <v>984598</v>
      </c>
      <c r="D11917" s="54">
        <v>984598</v>
      </c>
      <c r="E11917" s="60" t="s">
        <v>3246</v>
      </c>
      <c r="F11917" s="73">
        <v>5</v>
      </c>
      <c r="G11917" s="73">
        <v>0</v>
      </c>
      <c r="H11917" s="73">
        <v>0</v>
      </c>
      <c r="I11917" s="73">
        <v>0</v>
      </c>
      <c r="J11917" s="272" t="s">
        <v>4231</v>
      </c>
      <c r="AL11917" s="144">
        <v>5</v>
      </c>
      <c r="AM11917" s="144">
        <v>0</v>
      </c>
      <c r="AN11917" s="144">
        <v>0</v>
      </c>
      <c r="AO11917" s="145">
        <v>0</v>
      </c>
    </row>
    <row r="11918" spans="2:41" ht="14.5" hidden="1" x14ac:dyDescent="0.35">
      <c r="B11918" s="45" t="s">
        <v>3314</v>
      </c>
      <c r="C11918" s="54">
        <v>984648</v>
      </c>
      <c r="D11918" s="54">
        <v>984648</v>
      </c>
      <c r="E11918" s="60" t="s">
        <v>3246</v>
      </c>
      <c r="F11918" s="73">
        <v>5</v>
      </c>
      <c r="G11918" s="73">
        <v>0</v>
      </c>
      <c r="H11918" s="73">
        <v>0</v>
      </c>
      <c r="I11918" s="73">
        <v>0</v>
      </c>
      <c r="J11918" s="272" t="s">
        <v>4231</v>
      </c>
      <c r="AL11918" s="144">
        <v>5</v>
      </c>
      <c r="AM11918" s="144">
        <v>0</v>
      </c>
      <c r="AN11918" s="144">
        <v>0</v>
      </c>
      <c r="AO11918" s="145">
        <v>0</v>
      </c>
    </row>
    <row r="11919" spans="2:41" ht="14.5" hidden="1" x14ac:dyDescent="0.35">
      <c r="B11919" s="45" t="s">
        <v>3314</v>
      </c>
      <c r="C11919" s="54">
        <v>984694</v>
      </c>
      <c r="D11919" s="54">
        <v>984694</v>
      </c>
      <c r="E11919" s="60" t="s">
        <v>3246</v>
      </c>
      <c r="F11919" s="73">
        <v>5</v>
      </c>
      <c r="G11919" s="73">
        <v>0</v>
      </c>
      <c r="H11919" s="73">
        <v>0</v>
      </c>
      <c r="I11919" s="73">
        <v>0</v>
      </c>
      <c r="J11919" s="272" t="s">
        <v>4231</v>
      </c>
      <c r="AL11919" s="144">
        <v>5</v>
      </c>
      <c r="AM11919" s="144">
        <v>0</v>
      </c>
      <c r="AN11919" s="144">
        <v>0</v>
      </c>
      <c r="AO11919" s="145">
        <v>0</v>
      </c>
    </row>
    <row r="11920" spans="2:41" ht="14.5" hidden="1" x14ac:dyDescent="0.35">
      <c r="B11920" s="45" t="s">
        <v>3314</v>
      </c>
      <c r="C11920" s="54">
        <v>984765</v>
      </c>
      <c r="D11920" s="54">
        <v>984765</v>
      </c>
      <c r="E11920" s="60" t="s">
        <v>3246</v>
      </c>
      <c r="F11920" s="73">
        <v>5</v>
      </c>
      <c r="G11920" s="73">
        <v>0</v>
      </c>
      <c r="H11920" s="73">
        <v>0</v>
      </c>
      <c r="I11920" s="73">
        <v>0</v>
      </c>
      <c r="J11920" s="272" t="s">
        <v>4231</v>
      </c>
      <c r="AL11920" s="144">
        <v>5</v>
      </c>
      <c r="AM11920" s="144">
        <v>0</v>
      </c>
      <c r="AN11920" s="144">
        <v>0</v>
      </c>
      <c r="AO11920" s="145">
        <v>0</v>
      </c>
    </row>
    <row r="11921" spans="2:41" ht="14.5" hidden="1" x14ac:dyDescent="0.35">
      <c r="B11921" s="45" t="s">
        <v>3314</v>
      </c>
      <c r="C11921" s="54">
        <v>989099</v>
      </c>
      <c r="D11921" s="54">
        <v>989099</v>
      </c>
      <c r="E11921" s="60" t="s">
        <v>3246</v>
      </c>
      <c r="F11921" s="73">
        <v>5</v>
      </c>
      <c r="G11921" s="73">
        <v>0</v>
      </c>
      <c r="H11921" s="73">
        <v>0</v>
      </c>
      <c r="I11921" s="73">
        <v>0</v>
      </c>
      <c r="J11921" s="272" t="s">
        <v>4231</v>
      </c>
      <c r="AL11921" s="144">
        <v>5</v>
      </c>
      <c r="AM11921" s="144">
        <v>0</v>
      </c>
      <c r="AN11921" s="144">
        <v>0</v>
      </c>
      <c r="AO11921" s="145">
        <v>0</v>
      </c>
    </row>
    <row r="11922" spans="2:41" ht="14.5" hidden="1" x14ac:dyDescent="0.35">
      <c r="B11922" s="45" t="s">
        <v>3314</v>
      </c>
      <c r="C11922" s="54">
        <v>900167</v>
      </c>
      <c r="D11922" s="54">
        <v>900167</v>
      </c>
      <c r="E11922" s="60" t="s">
        <v>3247</v>
      </c>
      <c r="F11922" s="73">
        <v>0.64166666666666672</v>
      </c>
      <c r="G11922" s="73">
        <v>1.2916666666666667</v>
      </c>
      <c r="H11922" s="73">
        <v>1.2916666666666667</v>
      </c>
      <c r="I11922" s="73">
        <v>1.2916666666666667</v>
      </c>
      <c r="J11922" s="272" t="s">
        <v>4232</v>
      </c>
      <c r="AL11922" s="144">
        <v>0.64166666666666672</v>
      </c>
      <c r="AM11922" s="144">
        <v>1.2916666666666667</v>
      </c>
      <c r="AN11922" s="144">
        <v>1.2916666666666667</v>
      </c>
      <c r="AO11922" s="145">
        <v>1.2916666666666667</v>
      </c>
    </row>
    <row r="11923" spans="2:41" ht="14.5" hidden="1" x14ac:dyDescent="0.35">
      <c r="B11923" s="45" t="s">
        <v>3314</v>
      </c>
      <c r="C11923" s="54">
        <v>900193</v>
      </c>
      <c r="D11923" s="54">
        <v>900193</v>
      </c>
      <c r="E11923" s="60" t="s">
        <v>3247</v>
      </c>
      <c r="F11923" s="73">
        <v>0.64166666666666672</v>
      </c>
      <c r="G11923" s="73">
        <v>1.2916666666666667</v>
      </c>
      <c r="H11923" s="73">
        <v>1.2916666666666667</v>
      </c>
      <c r="I11923" s="73">
        <v>1.2916666666666667</v>
      </c>
      <c r="J11923" s="272" t="s">
        <v>4232</v>
      </c>
      <c r="AL11923" s="144">
        <v>0.64166666666666672</v>
      </c>
      <c r="AM11923" s="144">
        <v>1.2916666666666667</v>
      </c>
      <c r="AN11923" s="144">
        <v>1.2916666666666667</v>
      </c>
      <c r="AO11923" s="145">
        <v>1.2916666666666667</v>
      </c>
    </row>
    <row r="11924" spans="2:41" ht="14.5" hidden="1" x14ac:dyDescent="0.35">
      <c r="B11924" s="45" t="s">
        <v>3314</v>
      </c>
      <c r="C11924" s="54">
        <v>900336</v>
      </c>
      <c r="D11924" s="54">
        <v>900336</v>
      </c>
      <c r="E11924" s="60" t="s">
        <v>3247</v>
      </c>
      <c r="F11924" s="73">
        <v>0.64166666666666672</v>
      </c>
      <c r="G11924" s="73">
        <v>1.2916666666666667</v>
      </c>
      <c r="H11924" s="73">
        <v>1.2916666666666667</v>
      </c>
      <c r="I11924" s="73">
        <v>1.2916666666666667</v>
      </c>
      <c r="J11924" s="272" t="s">
        <v>4232</v>
      </c>
      <c r="AL11924" s="144">
        <v>0.64166666666666672</v>
      </c>
      <c r="AM11924" s="144">
        <v>1.2916666666666667</v>
      </c>
      <c r="AN11924" s="144">
        <v>1.2916666666666667</v>
      </c>
      <c r="AO11924" s="145">
        <v>1.2916666666666667</v>
      </c>
    </row>
    <row r="11925" spans="2:41" ht="14.5" hidden="1" x14ac:dyDescent="0.35">
      <c r="B11925" s="45" t="s">
        <v>3314</v>
      </c>
      <c r="C11925" s="54">
        <v>900498</v>
      </c>
      <c r="D11925" s="54">
        <v>900498</v>
      </c>
      <c r="E11925" s="60" t="s">
        <v>3247</v>
      </c>
      <c r="F11925" s="73">
        <v>0.64166666666666672</v>
      </c>
      <c r="G11925" s="73">
        <v>1.2916666666666667</v>
      </c>
      <c r="H11925" s="73">
        <v>1.2916666666666667</v>
      </c>
      <c r="I11925" s="73">
        <v>1.2916666666666667</v>
      </c>
      <c r="J11925" s="272" t="s">
        <v>4232</v>
      </c>
      <c r="AL11925" s="144">
        <v>0.64166666666666672</v>
      </c>
      <c r="AM11925" s="144">
        <v>1.2916666666666667</v>
      </c>
      <c r="AN11925" s="144">
        <v>1.2916666666666667</v>
      </c>
      <c r="AO11925" s="145">
        <v>1.2916666666666667</v>
      </c>
    </row>
    <row r="11926" spans="2:41" ht="14.5" hidden="1" x14ac:dyDescent="0.35">
      <c r="B11926" s="45" t="s">
        <v>3314</v>
      </c>
      <c r="C11926" s="54">
        <v>901701</v>
      </c>
      <c r="D11926" s="54">
        <v>901701</v>
      </c>
      <c r="E11926" s="60" t="s">
        <v>3247</v>
      </c>
      <c r="F11926" s="73">
        <v>0.64166666666666672</v>
      </c>
      <c r="G11926" s="73">
        <v>1.2916666666666667</v>
      </c>
      <c r="H11926" s="73">
        <v>1.2916666666666667</v>
      </c>
      <c r="I11926" s="73">
        <v>1.2916666666666667</v>
      </c>
      <c r="J11926" s="272" t="s">
        <v>4232</v>
      </c>
      <c r="AL11926" s="144">
        <v>0.64166666666666672</v>
      </c>
      <c r="AM11926" s="144">
        <v>1.2916666666666667</v>
      </c>
      <c r="AN11926" s="144">
        <v>1.2916666666666667</v>
      </c>
      <c r="AO11926" s="145">
        <v>1.2916666666666667</v>
      </c>
    </row>
    <row r="11927" spans="2:41" ht="14.5" hidden="1" x14ac:dyDescent="0.35">
      <c r="B11927" s="45" t="s">
        <v>3314</v>
      </c>
      <c r="C11927" s="54">
        <v>901725</v>
      </c>
      <c r="D11927" s="54">
        <v>901725</v>
      </c>
      <c r="E11927" s="60" t="s">
        <v>3247</v>
      </c>
      <c r="F11927" s="73">
        <v>0.64166666666666672</v>
      </c>
      <c r="G11927" s="73">
        <v>1.2916666666666667</v>
      </c>
      <c r="H11927" s="73">
        <v>1.2916666666666667</v>
      </c>
      <c r="I11927" s="73">
        <v>1.2916666666666667</v>
      </c>
      <c r="J11927" s="272" t="s">
        <v>4232</v>
      </c>
      <c r="AL11927" s="144">
        <v>0.64166666666666672</v>
      </c>
      <c r="AM11927" s="144">
        <v>1.2916666666666667</v>
      </c>
      <c r="AN11927" s="144">
        <v>1.2916666666666667</v>
      </c>
      <c r="AO11927" s="145">
        <v>1.2916666666666667</v>
      </c>
    </row>
    <row r="11928" spans="2:41" ht="14.5" hidden="1" x14ac:dyDescent="0.35">
      <c r="B11928" s="45" t="s">
        <v>3314</v>
      </c>
      <c r="C11928" s="54">
        <v>902181</v>
      </c>
      <c r="D11928" s="54">
        <v>902181</v>
      </c>
      <c r="E11928" s="60" t="s">
        <v>3247</v>
      </c>
      <c r="F11928" s="73">
        <v>0.64166666666666672</v>
      </c>
      <c r="G11928" s="73">
        <v>1.2916666666666667</v>
      </c>
      <c r="H11928" s="73">
        <v>1.2916666666666667</v>
      </c>
      <c r="I11928" s="73">
        <v>1.2916666666666667</v>
      </c>
      <c r="J11928" s="272" t="s">
        <v>4232</v>
      </c>
      <c r="AL11928" s="144">
        <v>0.64166666666666672</v>
      </c>
      <c r="AM11928" s="144">
        <v>1.2916666666666667</v>
      </c>
      <c r="AN11928" s="144">
        <v>1.2916666666666667</v>
      </c>
      <c r="AO11928" s="145">
        <v>1.2916666666666667</v>
      </c>
    </row>
    <row r="11929" spans="2:41" ht="14.5" hidden="1" x14ac:dyDescent="0.35">
      <c r="B11929" s="45" t="s">
        <v>3314</v>
      </c>
      <c r="C11929" s="54">
        <v>903004</v>
      </c>
      <c r="D11929" s="54">
        <v>903004</v>
      </c>
      <c r="E11929" s="60" t="s">
        <v>3247</v>
      </c>
      <c r="F11929" s="73">
        <v>0.64166666666666672</v>
      </c>
      <c r="G11929" s="73">
        <v>1.2916666666666667</v>
      </c>
      <c r="H11929" s="73">
        <v>1.2916666666666667</v>
      </c>
      <c r="I11929" s="73">
        <v>1.2916666666666667</v>
      </c>
      <c r="J11929" s="272" t="s">
        <v>4232</v>
      </c>
      <c r="AL11929" s="144">
        <v>0.64166666666666672</v>
      </c>
      <c r="AM11929" s="144">
        <v>1.2916666666666667</v>
      </c>
      <c r="AN11929" s="144">
        <v>1.2916666666666667</v>
      </c>
      <c r="AO11929" s="145">
        <v>1.2916666666666667</v>
      </c>
    </row>
    <row r="11930" spans="2:41" ht="14.5" hidden="1" x14ac:dyDescent="0.35">
      <c r="B11930" s="45" t="s">
        <v>3314</v>
      </c>
      <c r="C11930" s="54">
        <v>903239</v>
      </c>
      <c r="D11930" s="54">
        <v>903239</v>
      </c>
      <c r="E11930" s="60" t="s">
        <v>3247</v>
      </c>
      <c r="F11930" s="73">
        <v>0.64166666666666672</v>
      </c>
      <c r="G11930" s="73">
        <v>1.2916666666666667</v>
      </c>
      <c r="H11930" s="73">
        <v>1.2916666666666667</v>
      </c>
      <c r="I11930" s="73">
        <v>1.2916666666666667</v>
      </c>
      <c r="J11930" s="272" t="s">
        <v>4232</v>
      </c>
      <c r="AL11930" s="144">
        <v>0.64166666666666672</v>
      </c>
      <c r="AM11930" s="144">
        <v>1.2916666666666667</v>
      </c>
      <c r="AN11930" s="144">
        <v>1.2916666666666667</v>
      </c>
      <c r="AO11930" s="145">
        <v>1.2916666666666667</v>
      </c>
    </row>
    <row r="11931" spans="2:41" ht="14.5" hidden="1" x14ac:dyDescent="0.35">
      <c r="B11931" s="45" t="s">
        <v>3314</v>
      </c>
      <c r="C11931" s="54">
        <v>903402</v>
      </c>
      <c r="D11931" s="54">
        <v>903402</v>
      </c>
      <c r="E11931" s="60" t="s">
        <v>3247</v>
      </c>
      <c r="F11931" s="73">
        <v>0.64166666666666672</v>
      </c>
      <c r="G11931" s="73">
        <v>1.2916666666666667</v>
      </c>
      <c r="H11931" s="73">
        <v>1.2916666666666667</v>
      </c>
      <c r="I11931" s="73">
        <v>1.2916666666666667</v>
      </c>
      <c r="J11931" s="272" t="s">
        <v>4232</v>
      </c>
      <c r="AL11931" s="144">
        <v>0.64166666666666672</v>
      </c>
      <c r="AM11931" s="144">
        <v>1.2916666666666667</v>
      </c>
      <c r="AN11931" s="144">
        <v>1.2916666666666667</v>
      </c>
      <c r="AO11931" s="145">
        <v>1.2916666666666667</v>
      </c>
    </row>
    <row r="11932" spans="2:41" ht="14.5" hidden="1" x14ac:dyDescent="0.35">
      <c r="B11932" s="45" t="s">
        <v>3314</v>
      </c>
      <c r="C11932" s="54">
        <v>903440</v>
      </c>
      <c r="D11932" s="54">
        <v>903440</v>
      </c>
      <c r="E11932" s="60" t="s">
        <v>3247</v>
      </c>
      <c r="F11932" s="73">
        <v>0.64166666666666672</v>
      </c>
      <c r="G11932" s="73">
        <v>1.2916666666666667</v>
      </c>
      <c r="H11932" s="73">
        <v>1.2916666666666667</v>
      </c>
      <c r="I11932" s="73">
        <v>1.2916666666666667</v>
      </c>
      <c r="J11932" s="272" t="s">
        <v>4232</v>
      </c>
      <c r="AL11932" s="144">
        <v>0.64166666666666672</v>
      </c>
      <c r="AM11932" s="144">
        <v>1.2916666666666667</v>
      </c>
      <c r="AN11932" s="144">
        <v>1.2916666666666667</v>
      </c>
      <c r="AO11932" s="145">
        <v>1.2916666666666667</v>
      </c>
    </row>
    <row r="11933" spans="2:41" ht="14.5" hidden="1" x14ac:dyDescent="0.35">
      <c r="B11933" s="45" t="s">
        <v>3314</v>
      </c>
      <c r="C11933" s="54">
        <v>903499</v>
      </c>
      <c r="D11933" s="54">
        <v>903499</v>
      </c>
      <c r="E11933" s="60" t="s">
        <v>3247</v>
      </c>
      <c r="F11933" s="73">
        <v>0.64166666666666672</v>
      </c>
      <c r="G11933" s="73">
        <v>1.2916666666666667</v>
      </c>
      <c r="H11933" s="73">
        <v>1.2916666666666667</v>
      </c>
      <c r="I11933" s="73">
        <v>1.2916666666666667</v>
      </c>
      <c r="J11933" s="272" t="s">
        <v>4232</v>
      </c>
      <c r="AL11933" s="144">
        <v>0.64166666666666672</v>
      </c>
      <c r="AM11933" s="144">
        <v>1.2916666666666667</v>
      </c>
      <c r="AN11933" s="144">
        <v>1.2916666666666667</v>
      </c>
      <c r="AO11933" s="145">
        <v>1.2916666666666667</v>
      </c>
    </row>
    <row r="11934" spans="2:41" ht="14.5" hidden="1" x14ac:dyDescent="0.35">
      <c r="B11934" s="45" t="s">
        <v>3314</v>
      </c>
      <c r="C11934" s="54">
        <v>903647</v>
      </c>
      <c r="D11934" s="54">
        <v>903647</v>
      </c>
      <c r="E11934" s="60" t="s">
        <v>3247</v>
      </c>
      <c r="F11934" s="73">
        <v>0.64166666666666672</v>
      </c>
      <c r="G11934" s="73">
        <v>1.2916666666666667</v>
      </c>
      <c r="H11934" s="73">
        <v>1.2916666666666667</v>
      </c>
      <c r="I11934" s="73">
        <v>1.2916666666666667</v>
      </c>
      <c r="J11934" s="272" t="s">
        <v>4232</v>
      </c>
      <c r="AL11934" s="144">
        <v>0.64166666666666672</v>
      </c>
      <c r="AM11934" s="144">
        <v>1.2916666666666667</v>
      </c>
      <c r="AN11934" s="144">
        <v>1.2916666666666667</v>
      </c>
      <c r="AO11934" s="145">
        <v>1.2916666666666667</v>
      </c>
    </row>
    <row r="11935" spans="2:41" ht="14.5" hidden="1" x14ac:dyDescent="0.35">
      <c r="B11935" s="45" t="s">
        <v>3314</v>
      </c>
      <c r="C11935" s="54">
        <v>903761</v>
      </c>
      <c r="D11935" s="54">
        <v>903761</v>
      </c>
      <c r="E11935" s="60" t="s">
        <v>3247</v>
      </c>
      <c r="F11935" s="73">
        <v>0.64166666666666672</v>
      </c>
      <c r="G11935" s="73">
        <v>1.2916666666666667</v>
      </c>
      <c r="H11935" s="73">
        <v>1.2916666666666667</v>
      </c>
      <c r="I11935" s="73">
        <v>1.2916666666666667</v>
      </c>
      <c r="J11935" s="272" t="s">
        <v>4232</v>
      </c>
      <c r="AL11935" s="144">
        <v>0.64166666666666672</v>
      </c>
      <c r="AM11935" s="144">
        <v>1.2916666666666667</v>
      </c>
      <c r="AN11935" s="144">
        <v>1.2916666666666667</v>
      </c>
      <c r="AO11935" s="145">
        <v>1.2916666666666667</v>
      </c>
    </row>
    <row r="11936" spans="2:41" ht="14.5" hidden="1" x14ac:dyDescent="0.35">
      <c r="B11936" s="45" t="s">
        <v>3314</v>
      </c>
      <c r="C11936" s="54">
        <v>903831</v>
      </c>
      <c r="D11936" s="54">
        <v>903831</v>
      </c>
      <c r="E11936" s="60" t="s">
        <v>3247</v>
      </c>
      <c r="F11936" s="73">
        <v>0.64166666666666672</v>
      </c>
      <c r="G11936" s="73">
        <v>1.2916666666666667</v>
      </c>
      <c r="H11936" s="73">
        <v>1.2916666666666667</v>
      </c>
      <c r="I11936" s="73">
        <v>1.2916666666666667</v>
      </c>
      <c r="J11936" s="272" t="s">
        <v>4232</v>
      </c>
      <c r="AL11936" s="144">
        <v>0.64166666666666672</v>
      </c>
      <c r="AM11936" s="144">
        <v>1.2916666666666667</v>
      </c>
      <c r="AN11936" s="144">
        <v>1.2916666666666667</v>
      </c>
      <c r="AO11936" s="145">
        <v>1.2916666666666667</v>
      </c>
    </row>
    <row r="11937" spans="2:41" ht="14.5" hidden="1" x14ac:dyDescent="0.35">
      <c r="B11937" s="45" t="s">
        <v>3314</v>
      </c>
      <c r="C11937" s="54">
        <v>904478</v>
      </c>
      <c r="D11937" s="54">
        <v>904478</v>
      </c>
      <c r="E11937" s="60" t="s">
        <v>3247</v>
      </c>
      <c r="F11937" s="73">
        <v>0.64166666666666672</v>
      </c>
      <c r="G11937" s="73">
        <v>1.2916666666666667</v>
      </c>
      <c r="H11937" s="73">
        <v>1.2916666666666667</v>
      </c>
      <c r="I11937" s="73">
        <v>1.2916666666666667</v>
      </c>
      <c r="J11937" s="272" t="s">
        <v>4232</v>
      </c>
      <c r="AL11937" s="144">
        <v>0.64166666666666672</v>
      </c>
      <c r="AM11937" s="144">
        <v>1.2916666666666667</v>
      </c>
      <c r="AN11937" s="144">
        <v>1.2916666666666667</v>
      </c>
      <c r="AO11937" s="145">
        <v>1.2916666666666667</v>
      </c>
    </row>
    <row r="11938" spans="2:41" ht="14.5" hidden="1" x14ac:dyDescent="0.35">
      <c r="B11938" s="45" t="s">
        <v>3314</v>
      </c>
      <c r="C11938" s="54">
        <v>904508</v>
      </c>
      <c r="D11938" s="54">
        <v>904508</v>
      </c>
      <c r="E11938" s="60" t="s">
        <v>3247</v>
      </c>
      <c r="F11938" s="73">
        <v>0.64166666666666672</v>
      </c>
      <c r="G11938" s="73">
        <v>1.2916666666666667</v>
      </c>
      <c r="H11938" s="73">
        <v>1.2916666666666667</v>
      </c>
      <c r="I11938" s="73">
        <v>1.2916666666666667</v>
      </c>
      <c r="J11938" s="272" t="s">
        <v>4232</v>
      </c>
      <c r="AL11938" s="144">
        <v>0.64166666666666672</v>
      </c>
      <c r="AM11938" s="144">
        <v>1.2916666666666667</v>
      </c>
      <c r="AN11938" s="144">
        <v>1.2916666666666667</v>
      </c>
      <c r="AO11938" s="145">
        <v>1.2916666666666667</v>
      </c>
    </row>
    <row r="11939" spans="2:41" ht="14.5" hidden="1" x14ac:dyDescent="0.35">
      <c r="B11939" s="45" t="s">
        <v>3314</v>
      </c>
      <c r="C11939" s="54">
        <v>904738</v>
      </c>
      <c r="D11939" s="54">
        <v>904738</v>
      </c>
      <c r="E11939" s="60" t="s">
        <v>3247</v>
      </c>
      <c r="F11939" s="73">
        <v>0.64166666666666672</v>
      </c>
      <c r="G11939" s="73">
        <v>1.2916666666666667</v>
      </c>
      <c r="H11939" s="73">
        <v>1.2916666666666667</v>
      </c>
      <c r="I11939" s="73">
        <v>1.2916666666666667</v>
      </c>
      <c r="J11939" s="272" t="s">
        <v>4232</v>
      </c>
      <c r="AL11939" s="144">
        <v>0.64166666666666672</v>
      </c>
      <c r="AM11939" s="144">
        <v>1.2916666666666667</v>
      </c>
      <c r="AN11939" s="144">
        <v>1.2916666666666667</v>
      </c>
      <c r="AO11939" s="145">
        <v>1.2916666666666667</v>
      </c>
    </row>
    <row r="11940" spans="2:41" ht="14.5" hidden="1" x14ac:dyDescent="0.35">
      <c r="B11940" s="45" t="s">
        <v>3314</v>
      </c>
      <c r="C11940" s="54">
        <v>905666</v>
      </c>
      <c r="D11940" s="54">
        <v>905666</v>
      </c>
      <c r="E11940" s="60" t="s">
        <v>3247</v>
      </c>
      <c r="F11940" s="73">
        <v>0.64166666666666672</v>
      </c>
      <c r="G11940" s="73">
        <v>1.2916666666666667</v>
      </c>
      <c r="H11940" s="73">
        <v>1.2916666666666667</v>
      </c>
      <c r="I11940" s="73">
        <v>1.2916666666666667</v>
      </c>
      <c r="J11940" s="272" t="s">
        <v>4232</v>
      </c>
      <c r="AL11940" s="144">
        <v>0.64166666666666672</v>
      </c>
      <c r="AM11940" s="144">
        <v>1.2916666666666667</v>
      </c>
      <c r="AN11940" s="144">
        <v>1.2916666666666667</v>
      </c>
      <c r="AO11940" s="145">
        <v>1.2916666666666667</v>
      </c>
    </row>
    <row r="11941" spans="2:41" ht="14.5" hidden="1" x14ac:dyDescent="0.35">
      <c r="B11941" s="45" t="s">
        <v>3314</v>
      </c>
      <c r="C11941" s="54">
        <v>905780</v>
      </c>
      <c r="D11941" s="54">
        <v>905780</v>
      </c>
      <c r="E11941" s="60" t="s">
        <v>3247</v>
      </c>
      <c r="F11941" s="73">
        <v>0.64166666666666672</v>
      </c>
      <c r="G11941" s="73">
        <v>1.2916666666666667</v>
      </c>
      <c r="H11941" s="73">
        <v>1.2916666666666667</v>
      </c>
      <c r="I11941" s="73">
        <v>1.2916666666666667</v>
      </c>
      <c r="J11941" s="272" t="s">
        <v>4232</v>
      </c>
      <c r="AL11941" s="144">
        <v>0.64166666666666672</v>
      </c>
      <c r="AM11941" s="144">
        <v>1.2916666666666667</v>
      </c>
      <c r="AN11941" s="144">
        <v>1.2916666666666667</v>
      </c>
      <c r="AO11941" s="145">
        <v>1.2916666666666667</v>
      </c>
    </row>
    <row r="11942" spans="2:41" ht="14.5" hidden="1" x14ac:dyDescent="0.35">
      <c r="B11942" s="45" t="s">
        <v>3314</v>
      </c>
      <c r="C11942" s="54">
        <v>906735</v>
      </c>
      <c r="D11942" s="54">
        <v>906735</v>
      </c>
      <c r="E11942" s="60" t="s">
        <v>3247</v>
      </c>
      <c r="F11942" s="73">
        <v>0.64166666666666672</v>
      </c>
      <c r="G11942" s="73">
        <v>1.2916666666666667</v>
      </c>
      <c r="H11942" s="73">
        <v>1.2916666666666667</v>
      </c>
      <c r="I11942" s="73">
        <v>1.2916666666666667</v>
      </c>
      <c r="J11942" s="272" t="s">
        <v>4232</v>
      </c>
      <c r="AL11942" s="144">
        <v>0.64166666666666672</v>
      </c>
      <c r="AM11942" s="144">
        <v>1.2916666666666667</v>
      </c>
      <c r="AN11942" s="144">
        <v>1.2916666666666667</v>
      </c>
      <c r="AO11942" s="145">
        <v>1.2916666666666667</v>
      </c>
    </row>
    <row r="11943" spans="2:41" ht="14.5" hidden="1" x14ac:dyDescent="0.35">
      <c r="B11943" s="45" t="s">
        <v>3314</v>
      </c>
      <c r="C11943" s="54">
        <v>907156</v>
      </c>
      <c r="D11943" s="54">
        <v>907156</v>
      </c>
      <c r="E11943" s="60" t="s">
        <v>3247</v>
      </c>
      <c r="F11943" s="73">
        <v>0.64166666666666672</v>
      </c>
      <c r="G11943" s="73">
        <v>1.2916666666666667</v>
      </c>
      <c r="H11943" s="73">
        <v>1.2916666666666667</v>
      </c>
      <c r="I11943" s="73">
        <v>1.2916666666666667</v>
      </c>
      <c r="J11943" s="272" t="s">
        <v>4232</v>
      </c>
      <c r="AL11943" s="144">
        <v>0.64166666666666672</v>
      </c>
      <c r="AM11943" s="144">
        <v>1.2916666666666667</v>
      </c>
      <c r="AN11943" s="144">
        <v>1.2916666666666667</v>
      </c>
      <c r="AO11943" s="145">
        <v>1.2916666666666667</v>
      </c>
    </row>
    <row r="11944" spans="2:41" ht="14.5" hidden="1" x14ac:dyDescent="0.35">
      <c r="B11944" s="45" t="s">
        <v>3314</v>
      </c>
      <c r="C11944" s="54">
        <v>907559</v>
      </c>
      <c r="D11944" s="54">
        <v>907559</v>
      </c>
      <c r="E11944" s="60" t="s">
        <v>3247</v>
      </c>
      <c r="F11944" s="73">
        <v>0.64166666666666672</v>
      </c>
      <c r="G11944" s="73">
        <v>1.2916666666666667</v>
      </c>
      <c r="H11944" s="73">
        <v>1.2916666666666667</v>
      </c>
      <c r="I11944" s="73">
        <v>1.2916666666666667</v>
      </c>
      <c r="J11944" s="272" t="s">
        <v>4232</v>
      </c>
      <c r="AL11944" s="144">
        <v>0.64166666666666672</v>
      </c>
      <c r="AM11944" s="144">
        <v>1.2916666666666667</v>
      </c>
      <c r="AN11944" s="144">
        <v>1.2916666666666667</v>
      </c>
      <c r="AO11944" s="145">
        <v>1.2916666666666667</v>
      </c>
    </row>
    <row r="11945" spans="2:41" ht="14.5" hidden="1" x14ac:dyDescent="0.35">
      <c r="B11945" s="45" t="s">
        <v>3314</v>
      </c>
      <c r="C11945" s="54">
        <v>907650</v>
      </c>
      <c r="D11945" s="54">
        <v>907650</v>
      </c>
      <c r="E11945" s="60" t="s">
        <v>3247</v>
      </c>
      <c r="F11945" s="73">
        <v>0.64166666666666672</v>
      </c>
      <c r="G11945" s="73">
        <v>1.2916666666666667</v>
      </c>
      <c r="H11945" s="73">
        <v>1.2916666666666667</v>
      </c>
      <c r="I11945" s="73">
        <v>1.2916666666666667</v>
      </c>
      <c r="J11945" s="272" t="s">
        <v>4232</v>
      </c>
      <c r="AL11945" s="144">
        <v>0.64166666666666672</v>
      </c>
      <c r="AM11945" s="144">
        <v>1.2916666666666667</v>
      </c>
      <c r="AN11945" s="144">
        <v>1.2916666666666667</v>
      </c>
      <c r="AO11945" s="145">
        <v>1.2916666666666667</v>
      </c>
    </row>
    <row r="11946" spans="2:41" ht="14.5" hidden="1" x14ac:dyDescent="0.35">
      <c r="B11946" s="45" t="s">
        <v>3314</v>
      </c>
      <c r="C11946" s="54">
        <v>908396</v>
      </c>
      <c r="D11946" s="54">
        <v>908396</v>
      </c>
      <c r="E11946" s="60" t="s">
        <v>3247</v>
      </c>
      <c r="F11946" s="73">
        <v>0.64166666666666672</v>
      </c>
      <c r="G11946" s="73">
        <v>1.2916666666666667</v>
      </c>
      <c r="H11946" s="73">
        <v>1.2916666666666667</v>
      </c>
      <c r="I11946" s="73">
        <v>1.2916666666666667</v>
      </c>
      <c r="J11946" s="272" t="s">
        <v>4232</v>
      </c>
      <c r="AL11946" s="144">
        <v>0.64166666666666672</v>
      </c>
      <c r="AM11946" s="144">
        <v>1.2916666666666667</v>
      </c>
      <c r="AN11946" s="144">
        <v>1.2916666666666667</v>
      </c>
      <c r="AO11946" s="145">
        <v>1.2916666666666667</v>
      </c>
    </row>
    <row r="11947" spans="2:41" ht="14.5" hidden="1" x14ac:dyDescent="0.35">
      <c r="B11947" s="45" t="s">
        <v>3314</v>
      </c>
      <c r="C11947" s="54">
        <v>908850</v>
      </c>
      <c r="D11947" s="54">
        <v>908850</v>
      </c>
      <c r="E11947" s="60" t="s">
        <v>3247</v>
      </c>
      <c r="F11947" s="73">
        <v>0.64166666666666672</v>
      </c>
      <c r="G11947" s="73">
        <v>1.2916666666666667</v>
      </c>
      <c r="H11947" s="73">
        <v>1.2916666666666667</v>
      </c>
      <c r="I11947" s="73">
        <v>1.2916666666666667</v>
      </c>
      <c r="J11947" s="272" t="s">
        <v>4232</v>
      </c>
      <c r="AL11947" s="144">
        <v>0.64166666666666672</v>
      </c>
      <c r="AM11947" s="144">
        <v>1.2916666666666667</v>
      </c>
      <c r="AN11947" s="144">
        <v>1.2916666666666667</v>
      </c>
      <c r="AO11947" s="145">
        <v>1.2916666666666667</v>
      </c>
    </row>
    <row r="11948" spans="2:41" ht="14.5" hidden="1" x14ac:dyDescent="0.35">
      <c r="B11948" s="45" t="s">
        <v>3314</v>
      </c>
      <c r="C11948" s="54">
        <v>909057</v>
      </c>
      <c r="D11948" s="54">
        <v>909057</v>
      </c>
      <c r="E11948" s="60" t="s">
        <v>3247</v>
      </c>
      <c r="F11948" s="73">
        <v>0.64166666666666672</v>
      </c>
      <c r="G11948" s="73">
        <v>1.2916666666666667</v>
      </c>
      <c r="H11948" s="73">
        <v>1.2916666666666667</v>
      </c>
      <c r="I11948" s="73">
        <v>1.2916666666666667</v>
      </c>
      <c r="J11948" s="272" t="s">
        <v>4232</v>
      </c>
      <c r="AL11948" s="144">
        <v>0.64166666666666672</v>
      </c>
      <c r="AM11948" s="144">
        <v>1.2916666666666667</v>
      </c>
      <c r="AN11948" s="144">
        <v>1.2916666666666667</v>
      </c>
      <c r="AO11948" s="145">
        <v>1.2916666666666667</v>
      </c>
    </row>
    <row r="11949" spans="2:41" ht="14.5" hidden="1" x14ac:dyDescent="0.35">
      <c r="B11949" s="45" t="s">
        <v>3314</v>
      </c>
      <c r="C11949" s="54">
        <v>909874</v>
      </c>
      <c r="D11949" s="54">
        <v>909874</v>
      </c>
      <c r="E11949" s="60" t="s">
        <v>3247</v>
      </c>
      <c r="F11949" s="73">
        <v>0.64166666666666672</v>
      </c>
      <c r="G11949" s="73">
        <v>1.2916666666666667</v>
      </c>
      <c r="H11949" s="73">
        <v>1.2916666666666667</v>
      </c>
      <c r="I11949" s="73">
        <v>1.2916666666666667</v>
      </c>
      <c r="J11949" s="272" t="s">
        <v>4232</v>
      </c>
      <c r="AL11949" s="144">
        <v>0.64166666666666672</v>
      </c>
      <c r="AM11949" s="144">
        <v>1.2916666666666667</v>
      </c>
      <c r="AN11949" s="144">
        <v>1.2916666666666667</v>
      </c>
      <c r="AO11949" s="145">
        <v>1.2916666666666667</v>
      </c>
    </row>
    <row r="11950" spans="2:41" ht="14.5" hidden="1" x14ac:dyDescent="0.35">
      <c r="B11950" s="45" t="s">
        <v>3314</v>
      </c>
      <c r="C11950" s="54">
        <v>911375</v>
      </c>
      <c r="D11950" s="54">
        <v>911375</v>
      </c>
      <c r="E11950" s="60" t="s">
        <v>3247</v>
      </c>
      <c r="F11950" s="73">
        <v>0.64166666666666672</v>
      </c>
      <c r="G11950" s="73">
        <v>1.2916666666666667</v>
      </c>
      <c r="H11950" s="73">
        <v>1.2916666666666667</v>
      </c>
      <c r="I11950" s="73">
        <v>1.2916666666666667</v>
      </c>
      <c r="J11950" s="272" t="s">
        <v>4232</v>
      </c>
      <c r="AL11950" s="144">
        <v>0.64166666666666672</v>
      </c>
      <c r="AM11950" s="144">
        <v>1.2916666666666667</v>
      </c>
      <c r="AN11950" s="144">
        <v>1.2916666666666667</v>
      </c>
      <c r="AO11950" s="145">
        <v>1.2916666666666667</v>
      </c>
    </row>
    <row r="11951" spans="2:41" ht="14.5" hidden="1" x14ac:dyDescent="0.35">
      <c r="B11951" s="45" t="s">
        <v>3314</v>
      </c>
      <c r="C11951" s="54">
        <v>911489</v>
      </c>
      <c r="D11951" s="54">
        <v>911489</v>
      </c>
      <c r="E11951" s="60" t="s">
        <v>3247</v>
      </c>
      <c r="F11951" s="73">
        <v>0.64166666666666672</v>
      </c>
      <c r="G11951" s="73">
        <v>1.2916666666666667</v>
      </c>
      <c r="H11951" s="73">
        <v>1.2916666666666667</v>
      </c>
      <c r="I11951" s="73">
        <v>1.2916666666666667</v>
      </c>
      <c r="J11951" s="272" t="s">
        <v>4232</v>
      </c>
      <c r="AL11951" s="144">
        <v>0.64166666666666672</v>
      </c>
      <c r="AM11951" s="144">
        <v>1.2916666666666667</v>
      </c>
      <c r="AN11951" s="144">
        <v>1.2916666666666667</v>
      </c>
      <c r="AO11951" s="145">
        <v>1.2916666666666667</v>
      </c>
    </row>
    <row r="11952" spans="2:41" ht="14.5" hidden="1" x14ac:dyDescent="0.35">
      <c r="B11952" s="45" t="s">
        <v>3314</v>
      </c>
      <c r="C11952" s="54">
        <v>911632</v>
      </c>
      <c r="D11952" s="54">
        <v>911632</v>
      </c>
      <c r="E11952" s="60" t="s">
        <v>3247</v>
      </c>
      <c r="F11952" s="73">
        <v>0.64166666666666672</v>
      </c>
      <c r="G11952" s="73">
        <v>1.2916666666666667</v>
      </c>
      <c r="H11952" s="73">
        <v>1.2916666666666667</v>
      </c>
      <c r="I11952" s="73">
        <v>1.2916666666666667</v>
      </c>
      <c r="J11952" s="272" t="s">
        <v>4232</v>
      </c>
      <c r="AL11952" s="144">
        <v>0.64166666666666672</v>
      </c>
      <c r="AM11952" s="144">
        <v>1.2916666666666667</v>
      </c>
      <c r="AN11952" s="144">
        <v>1.2916666666666667</v>
      </c>
      <c r="AO11952" s="145">
        <v>1.2916666666666667</v>
      </c>
    </row>
    <row r="11953" spans="2:41" ht="14.5" hidden="1" x14ac:dyDescent="0.35">
      <c r="B11953" s="45" t="s">
        <v>3314</v>
      </c>
      <c r="C11953" s="54">
        <v>911635</v>
      </c>
      <c r="D11953" s="54">
        <v>911635</v>
      </c>
      <c r="E11953" s="60" t="s">
        <v>3247</v>
      </c>
      <c r="F11953" s="73">
        <v>0.64166666666666672</v>
      </c>
      <c r="G11953" s="73">
        <v>1.2916666666666667</v>
      </c>
      <c r="H11953" s="73">
        <v>1.2916666666666667</v>
      </c>
      <c r="I11953" s="73">
        <v>1.2916666666666667</v>
      </c>
      <c r="J11953" s="272" t="s">
        <v>4232</v>
      </c>
      <c r="AL11953" s="144">
        <v>0.64166666666666672</v>
      </c>
      <c r="AM11953" s="144">
        <v>1.2916666666666667</v>
      </c>
      <c r="AN11953" s="144">
        <v>1.2916666666666667</v>
      </c>
      <c r="AO11953" s="145">
        <v>1.2916666666666667</v>
      </c>
    </row>
    <row r="11954" spans="2:41" ht="14.5" hidden="1" x14ac:dyDescent="0.35">
      <c r="B11954" s="45" t="s">
        <v>3314</v>
      </c>
      <c r="C11954" s="54">
        <v>911638</v>
      </c>
      <c r="D11954" s="54">
        <v>911638</v>
      </c>
      <c r="E11954" s="60" t="s">
        <v>3247</v>
      </c>
      <c r="F11954" s="73">
        <v>0.64166666666666672</v>
      </c>
      <c r="G11954" s="73">
        <v>1.2916666666666667</v>
      </c>
      <c r="H11954" s="73">
        <v>1.2916666666666667</v>
      </c>
      <c r="I11954" s="73">
        <v>1.2916666666666667</v>
      </c>
      <c r="J11954" s="272" t="s">
        <v>4232</v>
      </c>
      <c r="AL11954" s="144">
        <v>0.64166666666666672</v>
      </c>
      <c r="AM11954" s="144">
        <v>1.2916666666666667</v>
      </c>
      <c r="AN11954" s="144">
        <v>1.2916666666666667</v>
      </c>
      <c r="AO11954" s="145">
        <v>1.2916666666666667</v>
      </c>
    </row>
    <row r="11955" spans="2:41" ht="14.5" hidden="1" x14ac:dyDescent="0.35">
      <c r="B11955" s="45" t="s">
        <v>3314</v>
      </c>
      <c r="C11955" s="54">
        <v>912233</v>
      </c>
      <c r="D11955" s="54">
        <v>912233</v>
      </c>
      <c r="E11955" s="60" t="s">
        <v>3247</v>
      </c>
      <c r="F11955" s="73">
        <v>0.64166666666666672</v>
      </c>
      <c r="G11955" s="73">
        <v>1.2916666666666667</v>
      </c>
      <c r="H11955" s="73">
        <v>1.2916666666666667</v>
      </c>
      <c r="I11955" s="73">
        <v>1.2916666666666667</v>
      </c>
      <c r="J11955" s="272" t="s">
        <v>4232</v>
      </c>
      <c r="AL11955" s="144">
        <v>0.64166666666666672</v>
      </c>
      <c r="AM11955" s="144">
        <v>1.2916666666666667</v>
      </c>
      <c r="AN11955" s="144">
        <v>1.2916666666666667</v>
      </c>
      <c r="AO11955" s="145">
        <v>1.2916666666666667</v>
      </c>
    </row>
    <row r="11956" spans="2:41" ht="14.5" hidden="1" x14ac:dyDescent="0.35">
      <c r="B11956" s="45" t="s">
        <v>3314</v>
      </c>
      <c r="C11956" s="54">
        <v>912259</v>
      </c>
      <c r="D11956" s="54">
        <v>912259</v>
      </c>
      <c r="E11956" s="60" t="s">
        <v>3247</v>
      </c>
      <c r="F11956" s="73">
        <v>0.64166666666666672</v>
      </c>
      <c r="G11956" s="73">
        <v>1.2916666666666667</v>
      </c>
      <c r="H11956" s="73">
        <v>1.2916666666666667</v>
      </c>
      <c r="I11956" s="73">
        <v>1.2916666666666667</v>
      </c>
      <c r="J11956" s="272" t="s">
        <v>4232</v>
      </c>
      <c r="AL11956" s="144">
        <v>0.64166666666666672</v>
      </c>
      <c r="AM11956" s="144">
        <v>1.2916666666666667</v>
      </c>
      <c r="AN11956" s="144">
        <v>1.2916666666666667</v>
      </c>
      <c r="AO11956" s="145">
        <v>1.2916666666666667</v>
      </c>
    </row>
    <row r="11957" spans="2:41" ht="14.5" hidden="1" x14ac:dyDescent="0.35">
      <c r="B11957" s="45" t="s">
        <v>3314</v>
      </c>
      <c r="C11957" s="54">
        <v>982043</v>
      </c>
      <c r="D11957" s="54">
        <v>982043</v>
      </c>
      <c r="E11957" s="60" t="s">
        <v>3247</v>
      </c>
      <c r="F11957" s="73">
        <v>0.64166666666666672</v>
      </c>
      <c r="G11957" s="73">
        <v>1.2916666666666667</v>
      </c>
      <c r="H11957" s="73">
        <v>1.2916666666666667</v>
      </c>
      <c r="I11957" s="73">
        <v>1.2916666666666667</v>
      </c>
      <c r="J11957" s="272" t="s">
        <v>4232</v>
      </c>
      <c r="AL11957" s="144">
        <v>0.64166666666666672</v>
      </c>
      <c r="AM11957" s="144">
        <v>1.2916666666666667</v>
      </c>
      <c r="AN11957" s="144">
        <v>1.2916666666666667</v>
      </c>
      <c r="AO11957" s="145">
        <v>1.2916666666666667</v>
      </c>
    </row>
    <row r="11958" spans="2:41" ht="14.5" hidden="1" x14ac:dyDescent="0.35">
      <c r="B11958" s="45" t="s">
        <v>3314</v>
      </c>
      <c r="C11958" s="54">
        <v>982288</v>
      </c>
      <c r="D11958" s="54">
        <v>982288</v>
      </c>
      <c r="E11958" s="60" t="s">
        <v>3247</v>
      </c>
      <c r="F11958" s="73">
        <v>0.64166666666666672</v>
      </c>
      <c r="G11958" s="73">
        <v>1.2916666666666667</v>
      </c>
      <c r="H11958" s="73">
        <v>1.2916666666666667</v>
      </c>
      <c r="I11958" s="73">
        <v>1.2916666666666667</v>
      </c>
      <c r="J11958" s="272" t="s">
        <v>4232</v>
      </c>
      <c r="AL11958" s="144">
        <v>0.64166666666666672</v>
      </c>
      <c r="AM11958" s="144">
        <v>1.2916666666666667</v>
      </c>
      <c r="AN11958" s="144">
        <v>1.2916666666666667</v>
      </c>
      <c r="AO11958" s="145">
        <v>1.2916666666666667</v>
      </c>
    </row>
    <row r="11959" spans="2:41" ht="14.5" hidden="1" x14ac:dyDescent="0.35">
      <c r="B11959" s="45" t="s">
        <v>3314</v>
      </c>
      <c r="C11959" s="54">
        <v>982587</v>
      </c>
      <c r="D11959" s="54">
        <v>982587</v>
      </c>
      <c r="E11959" s="60" t="s">
        <v>3247</v>
      </c>
      <c r="F11959" s="73">
        <v>0.64166666666666672</v>
      </c>
      <c r="G11959" s="73">
        <v>1.2916666666666667</v>
      </c>
      <c r="H11959" s="73">
        <v>1.2916666666666667</v>
      </c>
      <c r="I11959" s="73">
        <v>1.2916666666666667</v>
      </c>
      <c r="J11959" s="272" t="s">
        <v>4232</v>
      </c>
      <c r="AL11959" s="144">
        <v>0.64166666666666672</v>
      </c>
      <c r="AM11959" s="144">
        <v>1.2916666666666667</v>
      </c>
      <c r="AN11959" s="144">
        <v>1.2916666666666667</v>
      </c>
      <c r="AO11959" s="145">
        <v>1.2916666666666667</v>
      </c>
    </row>
    <row r="11960" spans="2:41" ht="14.5" hidden="1" x14ac:dyDescent="0.35">
      <c r="B11960" s="45" t="s">
        <v>3314</v>
      </c>
      <c r="C11960" s="54">
        <v>982827</v>
      </c>
      <c r="D11960" s="54">
        <v>982827</v>
      </c>
      <c r="E11960" s="60" t="s">
        <v>3247</v>
      </c>
      <c r="F11960" s="73">
        <v>0.64166666666666672</v>
      </c>
      <c r="G11960" s="73">
        <v>1.2916666666666667</v>
      </c>
      <c r="H11960" s="73">
        <v>1.2916666666666667</v>
      </c>
      <c r="I11960" s="73">
        <v>1.2916666666666667</v>
      </c>
      <c r="J11960" s="272" t="s">
        <v>4232</v>
      </c>
      <c r="AL11960" s="144">
        <v>0.64166666666666672</v>
      </c>
      <c r="AM11960" s="144">
        <v>1.2916666666666667</v>
      </c>
      <c r="AN11960" s="144">
        <v>1.2916666666666667</v>
      </c>
      <c r="AO11960" s="145">
        <v>1.2916666666666667</v>
      </c>
    </row>
    <row r="11961" spans="2:41" ht="14.5" hidden="1" x14ac:dyDescent="0.35">
      <c r="B11961" s="45" t="s">
        <v>3314</v>
      </c>
      <c r="C11961" s="54">
        <v>982976</v>
      </c>
      <c r="D11961" s="54">
        <v>982976</v>
      </c>
      <c r="E11961" s="60" t="s">
        <v>3247</v>
      </c>
      <c r="F11961" s="73">
        <v>0.64166666666666672</v>
      </c>
      <c r="G11961" s="73">
        <v>1.2916666666666667</v>
      </c>
      <c r="H11961" s="73">
        <v>1.2916666666666667</v>
      </c>
      <c r="I11961" s="73">
        <v>1.2916666666666667</v>
      </c>
      <c r="J11961" s="272" t="s">
        <v>4232</v>
      </c>
      <c r="AL11961" s="144">
        <v>0.64166666666666672</v>
      </c>
      <c r="AM11961" s="144">
        <v>1.2916666666666667</v>
      </c>
      <c r="AN11961" s="144">
        <v>1.2916666666666667</v>
      </c>
      <c r="AO11961" s="145">
        <v>1.2916666666666667</v>
      </c>
    </row>
    <row r="11962" spans="2:41" ht="14.5" hidden="1" x14ac:dyDescent="0.35">
      <c r="B11962" s="45" t="s">
        <v>3314</v>
      </c>
      <c r="C11962" s="54">
        <v>983081</v>
      </c>
      <c r="D11962" s="54">
        <v>983081</v>
      </c>
      <c r="E11962" s="60" t="s">
        <v>3247</v>
      </c>
      <c r="F11962" s="73">
        <v>0.64166666666666672</v>
      </c>
      <c r="G11962" s="73">
        <v>1.2916666666666667</v>
      </c>
      <c r="H11962" s="73">
        <v>1.2916666666666667</v>
      </c>
      <c r="I11962" s="73">
        <v>1.2916666666666667</v>
      </c>
      <c r="J11962" s="272" t="s">
        <v>4232</v>
      </c>
      <c r="AL11962" s="144">
        <v>0.64166666666666672</v>
      </c>
      <c r="AM11962" s="144">
        <v>1.2916666666666667</v>
      </c>
      <c r="AN11962" s="144">
        <v>1.2916666666666667</v>
      </c>
      <c r="AO11962" s="145">
        <v>1.2916666666666667</v>
      </c>
    </row>
    <row r="11963" spans="2:41" ht="14.5" hidden="1" x14ac:dyDescent="0.35">
      <c r="B11963" s="45" t="s">
        <v>3314</v>
      </c>
      <c r="C11963" s="54">
        <v>983325</v>
      </c>
      <c r="D11963" s="54">
        <v>983325</v>
      </c>
      <c r="E11963" s="60" t="s">
        <v>3247</v>
      </c>
      <c r="F11963" s="73">
        <v>0.64166666666666672</v>
      </c>
      <c r="G11963" s="73">
        <v>1.2916666666666667</v>
      </c>
      <c r="H11963" s="73">
        <v>1.2916666666666667</v>
      </c>
      <c r="I11963" s="73">
        <v>1.2916666666666667</v>
      </c>
      <c r="J11963" s="272" t="s">
        <v>4232</v>
      </c>
      <c r="AL11963" s="144">
        <v>0.64166666666666672</v>
      </c>
      <c r="AM11963" s="144">
        <v>1.2916666666666667</v>
      </c>
      <c r="AN11963" s="144">
        <v>1.2916666666666667</v>
      </c>
      <c r="AO11963" s="145">
        <v>1.2916666666666667</v>
      </c>
    </row>
    <row r="11964" spans="2:41" ht="14.5" hidden="1" x14ac:dyDescent="0.35">
      <c r="B11964" s="45" t="s">
        <v>3314</v>
      </c>
      <c r="C11964" s="54">
        <v>983467</v>
      </c>
      <c r="D11964" s="54">
        <v>983467</v>
      </c>
      <c r="E11964" s="60" t="s">
        <v>3247</v>
      </c>
      <c r="F11964" s="73">
        <v>0.64166666666666672</v>
      </c>
      <c r="G11964" s="73">
        <v>1.2916666666666667</v>
      </c>
      <c r="H11964" s="73">
        <v>1.2916666666666667</v>
      </c>
      <c r="I11964" s="73">
        <v>1.2916666666666667</v>
      </c>
      <c r="J11964" s="272" t="s">
        <v>4232</v>
      </c>
      <c r="AL11964" s="144">
        <v>0.64166666666666672</v>
      </c>
      <c r="AM11964" s="144">
        <v>1.2916666666666667</v>
      </c>
      <c r="AN11964" s="144">
        <v>1.2916666666666667</v>
      </c>
      <c r="AO11964" s="145">
        <v>1.2916666666666667</v>
      </c>
    </row>
    <row r="11965" spans="2:41" ht="14.5" hidden="1" x14ac:dyDescent="0.35">
      <c r="B11965" s="45" t="s">
        <v>3314</v>
      </c>
      <c r="C11965" s="54">
        <v>983498</v>
      </c>
      <c r="D11965" s="54">
        <v>983498</v>
      </c>
      <c r="E11965" s="60" t="s">
        <v>3247</v>
      </c>
      <c r="F11965" s="73">
        <v>0.64166666666666672</v>
      </c>
      <c r="G11965" s="73">
        <v>1.2916666666666667</v>
      </c>
      <c r="H11965" s="73">
        <v>1.2916666666666667</v>
      </c>
      <c r="I11965" s="73">
        <v>1.2916666666666667</v>
      </c>
      <c r="J11965" s="272" t="s">
        <v>4232</v>
      </c>
      <c r="AL11965" s="144">
        <v>0.64166666666666672</v>
      </c>
      <c r="AM11965" s="144">
        <v>1.2916666666666667</v>
      </c>
      <c r="AN11965" s="144">
        <v>1.2916666666666667</v>
      </c>
      <c r="AO11965" s="145">
        <v>1.2916666666666667</v>
      </c>
    </row>
    <row r="11966" spans="2:41" ht="14.5" hidden="1" x14ac:dyDescent="0.35">
      <c r="B11966" s="45" t="s">
        <v>3314</v>
      </c>
      <c r="C11966" s="54">
        <v>983695</v>
      </c>
      <c r="D11966" s="54">
        <v>983695</v>
      </c>
      <c r="E11966" s="60" t="s">
        <v>3247</v>
      </c>
      <c r="F11966" s="73">
        <v>0.64166666666666672</v>
      </c>
      <c r="G11966" s="73">
        <v>1.2916666666666667</v>
      </c>
      <c r="H11966" s="73">
        <v>1.2916666666666667</v>
      </c>
      <c r="I11966" s="73">
        <v>1.2916666666666667</v>
      </c>
      <c r="J11966" s="272" t="s">
        <v>4232</v>
      </c>
      <c r="AL11966" s="144">
        <v>0.64166666666666672</v>
      </c>
      <c r="AM11966" s="144">
        <v>1.2916666666666667</v>
      </c>
      <c r="AN11966" s="144">
        <v>1.2916666666666667</v>
      </c>
      <c r="AO11966" s="145">
        <v>1.2916666666666667</v>
      </c>
    </row>
    <row r="11967" spans="2:41" ht="14.5" hidden="1" x14ac:dyDescent="0.35">
      <c r="B11967" s="45" t="s">
        <v>3314</v>
      </c>
      <c r="C11967" s="54">
        <v>983860</v>
      </c>
      <c r="D11967" s="54">
        <v>983860</v>
      </c>
      <c r="E11967" s="60" t="s">
        <v>3247</v>
      </c>
      <c r="F11967" s="73">
        <v>0.64166666666666672</v>
      </c>
      <c r="G11967" s="73">
        <v>1.2916666666666667</v>
      </c>
      <c r="H11967" s="73">
        <v>1.2916666666666667</v>
      </c>
      <c r="I11967" s="73">
        <v>1.2916666666666667</v>
      </c>
      <c r="J11967" s="272" t="s">
        <v>4232</v>
      </c>
      <c r="AL11967" s="144">
        <v>0.64166666666666672</v>
      </c>
      <c r="AM11967" s="144">
        <v>1.2916666666666667</v>
      </c>
      <c r="AN11967" s="144">
        <v>1.2916666666666667</v>
      </c>
      <c r="AO11967" s="145">
        <v>1.2916666666666667</v>
      </c>
    </row>
    <row r="11968" spans="2:41" ht="14.5" hidden="1" x14ac:dyDescent="0.35">
      <c r="B11968" s="45" t="s">
        <v>3314</v>
      </c>
      <c r="C11968" s="54">
        <v>984052</v>
      </c>
      <c r="D11968" s="54">
        <v>984052</v>
      </c>
      <c r="E11968" s="60" t="s">
        <v>3247</v>
      </c>
      <c r="F11968" s="73">
        <v>0.64166666666666672</v>
      </c>
      <c r="G11968" s="73">
        <v>1.2916666666666667</v>
      </c>
      <c r="H11968" s="73">
        <v>1.2916666666666667</v>
      </c>
      <c r="I11968" s="73">
        <v>1.2916666666666667</v>
      </c>
      <c r="J11968" s="272" t="s">
        <v>4232</v>
      </c>
      <c r="AL11968" s="144">
        <v>0.64166666666666672</v>
      </c>
      <c r="AM11968" s="144">
        <v>1.2916666666666667</v>
      </c>
      <c r="AN11968" s="144">
        <v>1.2916666666666667</v>
      </c>
      <c r="AO11968" s="145">
        <v>1.2916666666666667</v>
      </c>
    </row>
    <row r="11969" spans="2:41" ht="14.5" hidden="1" x14ac:dyDescent="0.35">
      <c r="B11969" s="45" t="s">
        <v>3314</v>
      </c>
      <c r="C11969" s="54">
        <v>984107</v>
      </c>
      <c r="D11969" s="54">
        <v>984107</v>
      </c>
      <c r="E11969" s="60" t="s">
        <v>3247</v>
      </c>
      <c r="F11969" s="73">
        <v>0.64166666666666672</v>
      </c>
      <c r="G11969" s="73">
        <v>1.2916666666666667</v>
      </c>
      <c r="H11969" s="73">
        <v>1.2916666666666667</v>
      </c>
      <c r="I11969" s="73">
        <v>1.2916666666666667</v>
      </c>
      <c r="J11969" s="272" t="s">
        <v>4232</v>
      </c>
      <c r="AL11969" s="144">
        <v>0.64166666666666672</v>
      </c>
      <c r="AM11969" s="144">
        <v>1.2916666666666667</v>
      </c>
      <c r="AN11969" s="144">
        <v>1.2916666666666667</v>
      </c>
      <c r="AO11969" s="145">
        <v>1.2916666666666667</v>
      </c>
    </row>
    <row r="11970" spans="2:41" ht="14.5" hidden="1" x14ac:dyDescent="0.35">
      <c r="B11970" s="45" t="s">
        <v>3314</v>
      </c>
      <c r="C11970" s="54">
        <v>984204</v>
      </c>
      <c r="D11970" s="54">
        <v>984204</v>
      </c>
      <c r="E11970" s="60" t="s">
        <v>3247</v>
      </c>
      <c r="F11970" s="73">
        <v>0.64166666666666672</v>
      </c>
      <c r="G11970" s="73">
        <v>1.2916666666666667</v>
      </c>
      <c r="H11970" s="73">
        <v>1.2916666666666667</v>
      </c>
      <c r="I11970" s="73">
        <v>1.2916666666666667</v>
      </c>
      <c r="J11970" s="272" t="s">
        <v>4232</v>
      </c>
      <c r="AL11970" s="144">
        <v>0.64166666666666672</v>
      </c>
      <c r="AM11970" s="144">
        <v>1.2916666666666667</v>
      </c>
      <c r="AN11970" s="144">
        <v>1.2916666666666667</v>
      </c>
      <c r="AO11970" s="145">
        <v>1.2916666666666667</v>
      </c>
    </row>
    <row r="11971" spans="2:41" ht="14.5" hidden="1" x14ac:dyDescent="0.35">
      <c r="B11971" s="45" t="s">
        <v>3314</v>
      </c>
      <c r="C11971" s="54">
        <v>984719</v>
      </c>
      <c r="D11971" s="54">
        <v>984719</v>
      </c>
      <c r="E11971" s="60" t="s">
        <v>3247</v>
      </c>
      <c r="F11971" s="73">
        <v>0.64166666666666672</v>
      </c>
      <c r="G11971" s="73">
        <v>1.2916666666666667</v>
      </c>
      <c r="H11971" s="73">
        <v>1.2916666666666667</v>
      </c>
      <c r="I11971" s="73">
        <v>1.2916666666666667</v>
      </c>
      <c r="J11971" s="272" t="s">
        <v>4232</v>
      </c>
      <c r="AL11971" s="144">
        <v>0.64166666666666672</v>
      </c>
      <c r="AM11971" s="144">
        <v>1.2916666666666667</v>
      </c>
      <c r="AN11971" s="144">
        <v>1.2916666666666667</v>
      </c>
      <c r="AO11971" s="145">
        <v>1.2916666666666667</v>
      </c>
    </row>
    <row r="11972" spans="2:41" ht="14.5" hidden="1" x14ac:dyDescent="0.35">
      <c r="B11972" s="45" t="s">
        <v>3314</v>
      </c>
      <c r="C11972" s="54">
        <v>118111</v>
      </c>
      <c r="D11972" s="54">
        <v>118111</v>
      </c>
      <c r="E11972" s="60" t="s">
        <v>3247</v>
      </c>
      <c r="F11972" s="73">
        <v>0.64166666666666672</v>
      </c>
      <c r="G11972" s="73">
        <v>1.2916666666666667</v>
      </c>
      <c r="H11972" s="73">
        <v>1.2916666666666667</v>
      </c>
      <c r="I11972" s="73">
        <v>1.2916666666666667</v>
      </c>
      <c r="J11972" s="272" t="s">
        <v>4232</v>
      </c>
      <c r="AL11972" s="144">
        <v>0.64166666666666672</v>
      </c>
      <c r="AM11972" s="144">
        <v>1.2916666666666667</v>
      </c>
      <c r="AN11972" s="144">
        <v>1.2916666666666667</v>
      </c>
      <c r="AO11972" s="145">
        <v>1.2916666666666667</v>
      </c>
    </row>
    <row r="11973" spans="2:41" ht="14.5" hidden="1" x14ac:dyDescent="0.35">
      <c r="B11973" s="45" t="s">
        <v>3314</v>
      </c>
      <c r="C11973" s="54">
        <v>118114</v>
      </c>
      <c r="D11973" s="54">
        <v>118114</v>
      </c>
      <c r="E11973" s="60" t="s">
        <v>3247</v>
      </c>
      <c r="F11973" s="73">
        <v>0.64166666666666672</v>
      </c>
      <c r="G11973" s="73">
        <v>1.2916666666666667</v>
      </c>
      <c r="H11973" s="73">
        <v>1.2916666666666667</v>
      </c>
      <c r="I11973" s="73">
        <v>1.2916666666666667</v>
      </c>
      <c r="J11973" s="272" t="s">
        <v>4232</v>
      </c>
      <c r="AL11973" s="144">
        <v>0.64166666666666672</v>
      </c>
      <c r="AM11973" s="144">
        <v>1.2916666666666667</v>
      </c>
      <c r="AN11973" s="144">
        <v>1.2916666666666667</v>
      </c>
      <c r="AO11973" s="145">
        <v>1.2916666666666667</v>
      </c>
    </row>
    <row r="11974" spans="2:41" ht="14.5" hidden="1" x14ac:dyDescent="0.35">
      <c r="B11974" s="45" t="s">
        <v>3314</v>
      </c>
      <c r="C11974" s="54">
        <v>118119</v>
      </c>
      <c r="D11974" s="54">
        <v>118119</v>
      </c>
      <c r="E11974" s="60" t="s">
        <v>3247</v>
      </c>
      <c r="F11974" s="73">
        <v>0.64166666666666672</v>
      </c>
      <c r="G11974" s="73">
        <v>1.2916666666666667</v>
      </c>
      <c r="H11974" s="73">
        <v>1.2916666666666667</v>
      </c>
      <c r="I11974" s="73">
        <v>1.2916666666666667</v>
      </c>
      <c r="J11974" s="272" t="s">
        <v>4232</v>
      </c>
      <c r="AL11974" s="144">
        <v>0.64166666666666672</v>
      </c>
      <c r="AM11974" s="144">
        <v>1.2916666666666667</v>
      </c>
      <c r="AN11974" s="144">
        <v>1.2916666666666667</v>
      </c>
      <c r="AO11974" s="145">
        <v>1.2916666666666667</v>
      </c>
    </row>
    <row r="11975" spans="2:41" ht="14.5" hidden="1" x14ac:dyDescent="0.35">
      <c r="B11975" s="45" t="s">
        <v>3314</v>
      </c>
      <c r="C11975" s="54">
        <v>118255</v>
      </c>
      <c r="D11975" s="54">
        <v>118255</v>
      </c>
      <c r="E11975" s="60" t="s">
        <v>3247</v>
      </c>
      <c r="F11975" s="73">
        <v>0.64166666666666672</v>
      </c>
      <c r="G11975" s="73">
        <v>1.2916666666666667</v>
      </c>
      <c r="H11975" s="73">
        <v>1.2916666666666667</v>
      </c>
      <c r="I11975" s="73">
        <v>1.2916666666666667</v>
      </c>
      <c r="J11975" s="272" t="s">
        <v>4232</v>
      </c>
      <c r="AL11975" s="144">
        <v>0.64166666666666672</v>
      </c>
      <c r="AM11975" s="144">
        <v>1.2916666666666667</v>
      </c>
      <c r="AN11975" s="144">
        <v>1.2916666666666667</v>
      </c>
      <c r="AO11975" s="145">
        <v>1.2916666666666667</v>
      </c>
    </row>
    <row r="11976" spans="2:41" ht="14.5" hidden="1" x14ac:dyDescent="0.35">
      <c r="B11976" s="45" t="s">
        <v>3314</v>
      </c>
      <c r="C11976" s="54">
        <v>118288</v>
      </c>
      <c r="D11976" s="54">
        <v>118288</v>
      </c>
      <c r="E11976" s="60" t="s">
        <v>3247</v>
      </c>
      <c r="F11976" s="73">
        <v>0.64166666666666672</v>
      </c>
      <c r="G11976" s="73">
        <v>1.2916666666666667</v>
      </c>
      <c r="H11976" s="73">
        <v>1.2916666666666667</v>
      </c>
      <c r="I11976" s="73">
        <v>1.2916666666666667</v>
      </c>
      <c r="J11976" s="272" t="s">
        <v>4232</v>
      </c>
      <c r="AL11976" s="144">
        <v>0.64166666666666672</v>
      </c>
      <c r="AM11976" s="144">
        <v>1.2916666666666667</v>
      </c>
      <c r="AN11976" s="144">
        <v>1.2916666666666667</v>
      </c>
      <c r="AO11976" s="145">
        <v>1.2916666666666667</v>
      </c>
    </row>
    <row r="11977" spans="2:41" ht="14.5" hidden="1" x14ac:dyDescent="0.35">
      <c r="B11977" s="45" t="s">
        <v>3314</v>
      </c>
      <c r="C11977" s="54">
        <v>118376</v>
      </c>
      <c r="D11977" s="54">
        <v>118376</v>
      </c>
      <c r="E11977" s="60" t="s">
        <v>3247</v>
      </c>
      <c r="F11977" s="73">
        <v>0.64166666666666672</v>
      </c>
      <c r="G11977" s="73">
        <v>1.2916666666666667</v>
      </c>
      <c r="H11977" s="73">
        <v>1.2916666666666667</v>
      </c>
      <c r="I11977" s="73">
        <v>1.2916666666666667</v>
      </c>
      <c r="J11977" s="272" t="s">
        <v>4232</v>
      </c>
      <c r="AL11977" s="144">
        <v>0.64166666666666672</v>
      </c>
      <c r="AM11977" s="144">
        <v>1.2916666666666667</v>
      </c>
      <c r="AN11977" s="144">
        <v>1.2916666666666667</v>
      </c>
      <c r="AO11977" s="145">
        <v>1.2916666666666667</v>
      </c>
    </row>
    <row r="11978" spans="2:41" ht="14.5" hidden="1" x14ac:dyDescent="0.35">
      <c r="B11978" s="45" t="s">
        <v>3314</v>
      </c>
      <c r="C11978" s="54">
        <v>118404</v>
      </c>
      <c r="D11978" s="54">
        <v>118404</v>
      </c>
      <c r="E11978" s="60" t="s">
        <v>3247</v>
      </c>
      <c r="F11978" s="73">
        <v>0.64166666666666672</v>
      </c>
      <c r="G11978" s="73">
        <v>1.2916666666666667</v>
      </c>
      <c r="H11978" s="73">
        <v>1.2916666666666667</v>
      </c>
      <c r="I11978" s="73">
        <v>1.2916666666666667</v>
      </c>
      <c r="J11978" s="272" t="s">
        <v>4232</v>
      </c>
      <c r="AL11978" s="144">
        <v>0.64166666666666672</v>
      </c>
      <c r="AM11978" s="144">
        <v>1.2916666666666667</v>
      </c>
      <c r="AN11978" s="144">
        <v>1.2916666666666667</v>
      </c>
      <c r="AO11978" s="145">
        <v>1.2916666666666667</v>
      </c>
    </row>
    <row r="11979" spans="2:41" ht="14.5" hidden="1" x14ac:dyDescent="0.35">
      <c r="B11979" s="45" t="s">
        <v>3314</v>
      </c>
      <c r="C11979" s="54">
        <v>118420</v>
      </c>
      <c r="D11979" s="54">
        <v>118420</v>
      </c>
      <c r="E11979" s="60" t="s">
        <v>3247</v>
      </c>
      <c r="F11979" s="73">
        <v>0.64166666666666672</v>
      </c>
      <c r="G11979" s="73">
        <v>1.2916666666666667</v>
      </c>
      <c r="H11979" s="73">
        <v>1.2916666666666667</v>
      </c>
      <c r="I11979" s="73">
        <v>1.2916666666666667</v>
      </c>
      <c r="J11979" s="272" t="s">
        <v>4232</v>
      </c>
      <c r="AL11979" s="144">
        <v>0.64166666666666672</v>
      </c>
      <c r="AM11979" s="144">
        <v>1.2916666666666667</v>
      </c>
      <c r="AN11979" s="144">
        <v>1.2916666666666667</v>
      </c>
      <c r="AO11979" s="145">
        <v>1.2916666666666667</v>
      </c>
    </row>
    <row r="11980" spans="2:41" ht="14.5" hidden="1" x14ac:dyDescent="0.35">
      <c r="B11980" s="45" t="s">
        <v>3314</v>
      </c>
      <c r="C11980" s="54">
        <v>118425</v>
      </c>
      <c r="D11980" s="54">
        <v>118426</v>
      </c>
      <c r="E11980" s="60" t="s">
        <v>3247</v>
      </c>
      <c r="F11980" s="73">
        <v>0.64166666666666672</v>
      </c>
      <c r="G11980" s="73">
        <v>1.2916666666666667</v>
      </c>
      <c r="H11980" s="73">
        <v>1.2916666666666667</v>
      </c>
      <c r="I11980" s="73">
        <v>1.2916666666666667</v>
      </c>
      <c r="J11980" s="272" t="s">
        <v>4232</v>
      </c>
      <c r="AL11980" s="144">
        <v>0.64166666666666672</v>
      </c>
      <c r="AM11980" s="144">
        <v>1.2916666666666667</v>
      </c>
      <c r="AN11980" s="144">
        <v>1.2916666666666667</v>
      </c>
      <c r="AO11980" s="145">
        <v>1.2916666666666667</v>
      </c>
    </row>
    <row r="11981" spans="2:41" ht="14.5" hidden="1" x14ac:dyDescent="0.35">
      <c r="B11981" s="45" t="s">
        <v>3314</v>
      </c>
      <c r="C11981" s="54">
        <v>118500</v>
      </c>
      <c r="D11981" s="54">
        <v>118500</v>
      </c>
      <c r="E11981" s="60" t="s">
        <v>3247</v>
      </c>
      <c r="F11981" s="73">
        <v>0.64166666666666672</v>
      </c>
      <c r="G11981" s="73">
        <v>1.2916666666666667</v>
      </c>
      <c r="H11981" s="73">
        <v>1.2916666666666667</v>
      </c>
      <c r="I11981" s="73">
        <v>1.2916666666666667</v>
      </c>
      <c r="J11981" s="272" t="s">
        <v>4232</v>
      </c>
      <c r="AL11981" s="144">
        <v>0.64166666666666672</v>
      </c>
      <c r="AM11981" s="144">
        <v>1.2916666666666667</v>
      </c>
      <c r="AN11981" s="144">
        <v>1.2916666666666667</v>
      </c>
      <c r="AO11981" s="145">
        <v>1.2916666666666667</v>
      </c>
    </row>
    <row r="11982" spans="2:41" ht="14.5" hidden="1" x14ac:dyDescent="0.35">
      <c r="B11982" s="45" t="s">
        <v>3314</v>
      </c>
      <c r="C11982" s="54">
        <v>118633</v>
      </c>
      <c r="D11982" s="54">
        <v>118633</v>
      </c>
      <c r="E11982" s="60" t="s">
        <v>3247</v>
      </c>
      <c r="F11982" s="73">
        <v>0.64166666666666672</v>
      </c>
      <c r="G11982" s="73">
        <v>1.2916666666666667</v>
      </c>
      <c r="H11982" s="73">
        <v>1.2916666666666667</v>
      </c>
      <c r="I11982" s="73">
        <v>1.2916666666666667</v>
      </c>
      <c r="J11982" s="272" t="s">
        <v>4232</v>
      </c>
      <c r="AL11982" s="144">
        <v>0.64166666666666672</v>
      </c>
      <c r="AM11982" s="144">
        <v>1.2916666666666667</v>
      </c>
      <c r="AN11982" s="144">
        <v>1.2916666666666667</v>
      </c>
      <c r="AO11982" s="145">
        <v>1.2916666666666667</v>
      </c>
    </row>
    <row r="11983" spans="2:41" ht="14.5" hidden="1" x14ac:dyDescent="0.35">
      <c r="B11983" s="45" t="s">
        <v>3314</v>
      </c>
      <c r="C11983" s="54">
        <v>118800</v>
      </c>
      <c r="D11983" s="54">
        <v>118800</v>
      </c>
      <c r="E11983" s="60" t="s">
        <v>3247</v>
      </c>
      <c r="F11983" s="73">
        <v>0.64166666666666672</v>
      </c>
      <c r="G11983" s="73">
        <v>1.2916666666666667</v>
      </c>
      <c r="H11983" s="73">
        <v>1.2916666666666667</v>
      </c>
      <c r="I11983" s="73">
        <v>1.2916666666666667</v>
      </c>
      <c r="J11983" s="272" t="s">
        <v>4232</v>
      </c>
      <c r="AL11983" s="144">
        <v>0.64166666666666672</v>
      </c>
      <c r="AM11983" s="144">
        <v>1.2916666666666667</v>
      </c>
      <c r="AN11983" s="144">
        <v>1.2916666666666667</v>
      </c>
      <c r="AO11983" s="145">
        <v>1.2916666666666667</v>
      </c>
    </row>
    <row r="11984" spans="2:41" ht="14.5" hidden="1" x14ac:dyDescent="0.35">
      <c r="B11984" s="45" t="s">
        <v>3314</v>
      </c>
      <c r="C11984" s="54">
        <v>118802</v>
      </c>
      <c r="D11984" s="54">
        <v>118802</v>
      </c>
      <c r="E11984" s="60" t="s">
        <v>3247</v>
      </c>
      <c r="F11984" s="73">
        <v>0.64166666666666672</v>
      </c>
      <c r="G11984" s="73">
        <v>1.2916666666666667</v>
      </c>
      <c r="H11984" s="73">
        <v>1.2916666666666667</v>
      </c>
      <c r="I11984" s="73">
        <v>1.2916666666666667</v>
      </c>
      <c r="J11984" s="272" t="s">
        <v>4232</v>
      </c>
      <c r="AL11984" s="144">
        <v>0.64166666666666672</v>
      </c>
      <c r="AM11984" s="144">
        <v>1.2916666666666667</v>
      </c>
      <c r="AN11984" s="144">
        <v>1.2916666666666667</v>
      </c>
      <c r="AO11984" s="145">
        <v>1.2916666666666667</v>
      </c>
    </row>
    <row r="11985" spans="2:41" ht="14.5" hidden="1" x14ac:dyDescent="0.35">
      <c r="B11985" s="45" t="s">
        <v>3314</v>
      </c>
      <c r="C11985" s="54">
        <v>118807</v>
      </c>
      <c r="D11985" s="54">
        <v>118807</v>
      </c>
      <c r="E11985" s="60" t="s">
        <v>3247</v>
      </c>
      <c r="F11985" s="73">
        <v>0.64166666666666672</v>
      </c>
      <c r="G11985" s="73">
        <v>1.2916666666666667</v>
      </c>
      <c r="H11985" s="73">
        <v>1.2916666666666667</v>
      </c>
      <c r="I11985" s="73">
        <v>1.2916666666666667</v>
      </c>
      <c r="J11985" s="272" t="s">
        <v>4232</v>
      </c>
      <c r="AL11985" s="144">
        <v>0.64166666666666672</v>
      </c>
      <c r="AM11985" s="144">
        <v>1.2916666666666667</v>
      </c>
      <c r="AN11985" s="144">
        <v>1.2916666666666667</v>
      </c>
      <c r="AO11985" s="145">
        <v>1.2916666666666667</v>
      </c>
    </row>
    <row r="11986" spans="2:41" ht="14.5" hidden="1" x14ac:dyDescent="0.35">
      <c r="B11986" s="45" t="s">
        <v>3314</v>
      </c>
      <c r="C11986" s="54">
        <v>118819</v>
      </c>
      <c r="D11986" s="54">
        <v>118819</v>
      </c>
      <c r="E11986" s="60" t="s">
        <v>3247</v>
      </c>
      <c r="F11986" s="73">
        <v>0.64166666666666672</v>
      </c>
      <c r="G11986" s="73">
        <v>1.2916666666666667</v>
      </c>
      <c r="H11986" s="73">
        <v>1.2916666666666667</v>
      </c>
      <c r="I11986" s="73">
        <v>1.2916666666666667</v>
      </c>
      <c r="J11986" s="272" t="s">
        <v>4232</v>
      </c>
      <c r="AL11986" s="144">
        <v>0.64166666666666672</v>
      </c>
      <c r="AM11986" s="144">
        <v>1.2916666666666667</v>
      </c>
      <c r="AN11986" s="144">
        <v>1.2916666666666667</v>
      </c>
      <c r="AO11986" s="145">
        <v>1.2916666666666667</v>
      </c>
    </row>
    <row r="11987" spans="2:41" ht="14.5" hidden="1" x14ac:dyDescent="0.35">
      <c r="B11987" s="45" t="s">
        <v>3314</v>
      </c>
      <c r="C11987" s="54">
        <v>118826</v>
      </c>
      <c r="D11987" s="54">
        <v>118826</v>
      </c>
      <c r="E11987" s="60" t="s">
        <v>3247</v>
      </c>
      <c r="F11987" s="73">
        <v>0.64166666666666672</v>
      </c>
      <c r="G11987" s="73">
        <v>1.2916666666666667</v>
      </c>
      <c r="H11987" s="73">
        <v>1.2916666666666667</v>
      </c>
      <c r="I11987" s="73">
        <v>1.2916666666666667</v>
      </c>
      <c r="J11987" s="272" t="s">
        <v>4232</v>
      </c>
      <c r="AL11987" s="144">
        <v>0.64166666666666672</v>
      </c>
      <c r="AM11987" s="144">
        <v>1.2916666666666667</v>
      </c>
      <c r="AN11987" s="144">
        <v>1.2916666666666667</v>
      </c>
      <c r="AO11987" s="145">
        <v>1.2916666666666667</v>
      </c>
    </row>
    <row r="11988" spans="2:41" ht="14.5" hidden="1" x14ac:dyDescent="0.35">
      <c r="B11988" s="45" t="s">
        <v>3314</v>
      </c>
      <c r="C11988" s="54">
        <v>118856</v>
      </c>
      <c r="D11988" s="54">
        <v>118856</v>
      </c>
      <c r="E11988" s="60" t="s">
        <v>3247</v>
      </c>
      <c r="F11988" s="73">
        <v>0.64166666666666672</v>
      </c>
      <c r="G11988" s="73">
        <v>1.2916666666666667</v>
      </c>
      <c r="H11988" s="73">
        <v>1.2916666666666667</v>
      </c>
      <c r="I11988" s="73">
        <v>1.2916666666666667</v>
      </c>
      <c r="J11988" s="272" t="s">
        <v>4232</v>
      </c>
      <c r="AL11988" s="144">
        <v>0.64166666666666672</v>
      </c>
      <c r="AM11988" s="144">
        <v>1.2916666666666667</v>
      </c>
      <c r="AN11988" s="144">
        <v>1.2916666666666667</v>
      </c>
      <c r="AO11988" s="145">
        <v>1.2916666666666667</v>
      </c>
    </row>
    <row r="11989" spans="2:41" ht="14.5" hidden="1" x14ac:dyDescent="0.35">
      <c r="B11989" s="45" t="s">
        <v>3314</v>
      </c>
      <c r="C11989" s="54">
        <v>118891</v>
      </c>
      <c r="D11989" s="54">
        <v>118891</v>
      </c>
      <c r="E11989" s="60" t="s">
        <v>3247</v>
      </c>
      <c r="F11989" s="73">
        <v>0.64166666666666672</v>
      </c>
      <c r="G11989" s="73">
        <v>1.2916666666666667</v>
      </c>
      <c r="H11989" s="73">
        <v>1.2916666666666667</v>
      </c>
      <c r="I11989" s="73">
        <v>1.2916666666666667</v>
      </c>
      <c r="J11989" s="272" t="s">
        <v>4232</v>
      </c>
      <c r="AL11989" s="144">
        <v>0.64166666666666672</v>
      </c>
      <c r="AM11989" s="144">
        <v>1.2916666666666667</v>
      </c>
      <c r="AN11989" s="144">
        <v>1.2916666666666667</v>
      </c>
      <c r="AO11989" s="145">
        <v>1.2916666666666667</v>
      </c>
    </row>
    <row r="11990" spans="2:41" ht="14.5" hidden="1" x14ac:dyDescent="0.35">
      <c r="B11990" s="45" t="s">
        <v>3314</v>
      </c>
      <c r="C11990" s="54">
        <v>900216</v>
      </c>
      <c r="D11990" s="54">
        <v>900216</v>
      </c>
      <c r="E11990" s="60" t="s">
        <v>3248</v>
      </c>
      <c r="F11990" s="73">
        <v>0.66666666666666674</v>
      </c>
      <c r="G11990" s="73">
        <v>0.20833333333333334</v>
      </c>
      <c r="H11990" s="73">
        <v>0.20833333333333334</v>
      </c>
      <c r="I11990" s="73">
        <v>0.20833333333333334</v>
      </c>
      <c r="J11990" s="272" t="s">
        <v>4232</v>
      </c>
      <c r="AL11990" s="144">
        <v>0.66666666666666674</v>
      </c>
      <c r="AM11990" s="144">
        <v>0.20833333333333334</v>
      </c>
      <c r="AN11990" s="144">
        <v>0.20833333333333334</v>
      </c>
      <c r="AO11990" s="145">
        <v>0.20833333333333334</v>
      </c>
    </row>
    <row r="11991" spans="2:41" ht="14.5" hidden="1" x14ac:dyDescent="0.35">
      <c r="B11991" s="45" t="s">
        <v>3314</v>
      </c>
      <c r="C11991" s="54">
        <v>900306</v>
      </c>
      <c r="D11991" s="54">
        <v>900306</v>
      </c>
      <c r="E11991" s="60" t="s">
        <v>3248</v>
      </c>
      <c r="F11991" s="73">
        <v>0.66666666666666674</v>
      </c>
      <c r="G11991" s="73">
        <v>0.20833333333333334</v>
      </c>
      <c r="H11991" s="73">
        <v>0.20833333333333334</v>
      </c>
      <c r="I11991" s="73">
        <v>0.20833333333333334</v>
      </c>
      <c r="J11991" s="272" t="s">
        <v>4232</v>
      </c>
      <c r="AL11991" s="144">
        <v>0.66666666666666674</v>
      </c>
      <c r="AM11991" s="144">
        <v>0.20833333333333334</v>
      </c>
      <c r="AN11991" s="144">
        <v>0.20833333333333334</v>
      </c>
      <c r="AO11991" s="145">
        <v>0.20833333333333334</v>
      </c>
    </row>
    <row r="11992" spans="2:41" ht="14.5" hidden="1" x14ac:dyDescent="0.35">
      <c r="B11992" s="45" t="s">
        <v>3314</v>
      </c>
      <c r="C11992" s="54">
        <v>900324</v>
      </c>
      <c r="D11992" s="54">
        <v>900324</v>
      </c>
      <c r="E11992" s="60" t="s">
        <v>3248</v>
      </c>
      <c r="F11992" s="73">
        <v>0.66666666666666674</v>
      </c>
      <c r="G11992" s="73">
        <v>0.20833333333333334</v>
      </c>
      <c r="H11992" s="73">
        <v>0.20833333333333334</v>
      </c>
      <c r="I11992" s="73">
        <v>0.20833333333333334</v>
      </c>
      <c r="J11992" s="272" t="s">
        <v>4232</v>
      </c>
      <c r="AL11992" s="144">
        <v>0.66666666666666674</v>
      </c>
      <c r="AM11992" s="144">
        <v>0.20833333333333334</v>
      </c>
      <c r="AN11992" s="144">
        <v>0.20833333333333334</v>
      </c>
      <c r="AO11992" s="145">
        <v>0.20833333333333334</v>
      </c>
    </row>
    <row r="11993" spans="2:41" ht="14.5" hidden="1" x14ac:dyDescent="0.35">
      <c r="B11993" s="45" t="s">
        <v>3314</v>
      </c>
      <c r="C11993" s="54">
        <v>900338</v>
      </c>
      <c r="D11993" s="54">
        <v>900338</v>
      </c>
      <c r="E11993" s="60" t="s">
        <v>3248</v>
      </c>
      <c r="F11993" s="73">
        <v>0.66666666666666674</v>
      </c>
      <c r="G11993" s="73">
        <v>0.20833333333333334</v>
      </c>
      <c r="H11993" s="73">
        <v>0.20833333333333334</v>
      </c>
      <c r="I11993" s="73">
        <v>0.20833333333333334</v>
      </c>
      <c r="J11993" s="272" t="s">
        <v>4232</v>
      </c>
      <c r="AL11993" s="144">
        <v>0.66666666666666674</v>
      </c>
      <c r="AM11993" s="144">
        <v>0.20833333333333334</v>
      </c>
      <c r="AN11993" s="144">
        <v>0.20833333333333334</v>
      </c>
      <c r="AO11993" s="145">
        <v>0.20833333333333334</v>
      </c>
    </row>
    <row r="11994" spans="2:41" ht="14.5" hidden="1" x14ac:dyDescent="0.35">
      <c r="B11994" s="45" t="s">
        <v>3314</v>
      </c>
      <c r="C11994" s="54">
        <v>900424</v>
      </c>
      <c r="D11994" s="54">
        <v>900424</v>
      </c>
      <c r="E11994" s="60" t="s">
        <v>3248</v>
      </c>
      <c r="F11994" s="73">
        <v>0.66666666666666674</v>
      </c>
      <c r="G11994" s="73">
        <v>0.20833333333333334</v>
      </c>
      <c r="H11994" s="73">
        <v>0.20833333333333334</v>
      </c>
      <c r="I11994" s="73">
        <v>0.20833333333333334</v>
      </c>
      <c r="J11994" s="272" t="s">
        <v>4232</v>
      </c>
      <c r="AL11994" s="144">
        <v>0.66666666666666674</v>
      </c>
      <c r="AM11994" s="144">
        <v>0.20833333333333334</v>
      </c>
      <c r="AN11994" s="144">
        <v>0.20833333333333334</v>
      </c>
      <c r="AO11994" s="145">
        <v>0.20833333333333334</v>
      </c>
    </row>
    <row r="11995" spans="2:41" ht="14.5" hidden="1" x14ac:dyDescent="0.35">
      <c r="B11995" s="45" t="s">
        <v>3314</v>
      </c>
      <c r="C11995" s="54">
        <v>900499</v>
      </c>
      <c r="D11995" s="54">
        <v>900499</v>
      </c>
      <c r="E11995" s="60" t="s">
        <v>3248</v>
      </c>
      <c r="F11995" s="73">
        <v>0.66666666666666674</v>
      </c>
      <c r="G11995" s="73">
        <v>0.20833333333333334</v>
      </c>
      <c r="H11995" s="73">
        <v>0.20833333333333334</v>
      </c>
      <c r="I11995" s="73">
        <v>0.20833333333333334</v>
      </c>
      <c r="J11995" s="272" t="s">
        <v>4232</v>
      </c>
      <c r="AL11995" s="144">
        <v>0.66666666666666674</v>
      </c>
      <c r="AM11995" s="144">
        <v>0.20833333333333334</v>
      </c>
      <c r="AN11995" s="144">
        <v>0.20833333333333334</v>
      </c>
      <c r="AO11995" s="145">
        <v>0.20833333333333334</v>
      </c>
    </row>
    <row r="11996" spans="2:41" ht="14.5" hidden="1" x14ac:dyDescent="0.35">
      <c r="B11996" s="45" t="s">
        <v>3314</v>
      </c>
      <c r="C11996" s="54">
        <v>900570</v>
      </c>
      <c r="D11996" s="54">
        <v>900570</v>
      </c>
      <c r="E11996" s="60" t="s">
        <v>3248</v>
      </c>
      <c r="F11996" s="73">
        <v>0.66666666666666674</v>
      </c>
      <c r="G11996" s="73">
        <v>0.20833333333333334</v>
      </c>
      <c r="H11996" s="73">
        <v>0.20833333333333334</v>
      </c>
      <c r="I11996" s="73">
        <v>0.20833333333333334</v>
      </c>
      <c r="J11996" s="272" t="s">
        <v>4232</v>
      </c>
      <c r="AL11996" s="144">
        <v>0.66666666666666674</v>
      </c>
      <c r="AM11996" s="144">
        <v>0.20833333333333334</v>
      </c>
      <c r="AN11996" s="144">
        <v>0.20833333333333334</v>
      </c>
      <c r="AO11996" s="145">
        <v>0.20833333333333334</v>
      </c>
    </row>
    <row r="11997" spans="2:41" ht="14.5" hidden="1" x14ac:dyDescent="0.35">
      <c r="B11997" s="45" t="s">
        <v>3314</v>
      </c>
      <c r="C11997" s="54">
        <v>900816</v>
      </c>
      <c r="D11997" s="54">
        <v>900816</v>
      </c>
      <c r="E11997" s="60" t="s">
        <v>3248</v>
      </c>
      <c r="F11997" s="73">
        <v>0.66666666666666674</v>
      </c>
      <c r="G11997" s="73">
        <v>0.20833333333333334</v>
      </c>
      <c r="H11997" s="73">
        <v>0.20833333333333334</v>
      </c>
      <c r="I11997" s="73">
        <v>0.20833333333333334</v>
      </c>
      <c r="J11997" s="272" t="s">
        <v>4232</v>
      </c>
      <c r="AL11997" s="144">
        <v>0.66666666666666674</v>
      </c>
      <c r="AM11997" s="144">
        <v>0.20833333333333334</v>
      </c>
      <c r="AN11997" s="144">
        <v>0.20833333333333334</v>
      </c>
      <c r="AO11997" s="145">
        <v>0.20833333333333334</v>
      </c>
    </row>
    <row r="11998" spans="2:41" ht="14.5" hidden="1" x14ac:dyDescent="0.35">
      <c r="B11998" s="45" t="s">
        <v>3314</v>
      </c>
      <c r="C11998" s="54">
        <v>901001</v>
      </c>
      <c r="D11998" s="54">
        <v>901001</v>
      </c>
      <c r="E11998" s="60" t="s">
        <v>3248</v>
      </c>
      <c r="F11998" s="73">
        <v>0.66666666666666674</v>
      </c>
      <c r="G11998" s="73">
        <v>0.20833333333333334</v>
      </c>
      <c r="H11998" s="73">
        <v>0.20833333333333334</v>
      </c>
      <c r="I11998" s="73">
        <v>0.20833333333333334</v>
      </c>
      <c r="J11998" s="272" t="s">
        <v>4232</v>
      </c>
      <c r="AL11998" s="144">
        <v>0.66666666666666674</v>
      </c>
      <c r="AM11998" s="144">
        <v>0.20833333333333334</v>
      </c>
      <c r="AN11998" s="144">
        <v>0.20833333333333334</v>
      </c>
      <c r="AO11998" s="145">
        <v>0.20833333333333334</v>
      </c>
    </row>
    <row r="11999" spans="2:41" ht="14.5" hidden="1" x14ac:dyDescent="0.35">
      <c r="B11999" s="45" t="s">
        <v>3314</v>
      </c>
      <c r="C11999" s="54">
        <v>901046</v>
      </c>
      <c r="D11999" s="54">
        <v>901046</v>
      </c>
      <c r="E11999" s="60" t="s">
        <v>3248</v>
      </c>
      <c r="F11999" s="73">
        <v>0.66666666666666674</v>
      </c>
      <c r="G11999" s="73">
        <v>0.20833333333333334</v>
      </c>
      <c r="H11999" s="73">
        <v>0.20833333333333334</v>
      </c>
      <c r="I11999" s="73">
        <v>0.20833333333333334</v>
      </c>
      <c r="J11999" s="272" t="s">
        <v>4232</v>
      </c>
      <c r="AL11999" s="144">
        <v>0.66666666666666674</v>
      </c>
      <c r="AM11999" s="144">
        <v>0.20833333333333334</v>
      </c>
      <c r="AN11999" s="144">
        <v>0.20833333333333334</v>
      </c>
      <c r="AO11999" s="145">
        <v>0.20833333333333334</v>
      </c>
    </row>
    <row r="12000" spans="2:41" ht="14.5" hidden="1" x14ac:dyDescent="0.35">
      <c r="B12000" s="45" t="s">
        <v>3314</v>
      </c>
      <c r="C12000" s="54">
        <v>901171</v>
      </c>
      <c r="D12000" s="54">
        <v>901171</v>
      </c>
      <c r="E12000" s="60" t="s">
        <v>3248</v>
      </c>
      <c r="F12000" s="73">
        <v>0.66666666666666674</v>
      </c>
      <c r="G12000" s="73">
        <v>0.20833333333333334</v>
      </c>
      <c r="H12000" s="73">
        <v>0.20833333333333334</v>
      </c>
      <c r="I12000" s="73">
        <v>0.20833333333333334</v>
      </c>
      <c r="J12000" s="272" t="s">
        <v>4232</v>
      </c>
      <c r="AL12000" s="144">
        <v>0.66666666666666674</v>
      </c>
      <c r="AM12000" s="144">
        <v>0.20833333333333334</v>
      </c>
      <c r="AN12000" s="144">
        <v>0.20833333333333334</v>
      </c>
      <c r="AO12000" s="145">
        <v>0.20833333333333334</v>
      </c>
    </row>
    <row r="12001" spans="2:41" ht="14.5" hidden="1" x14ac:dyDescent="0.35">
      <c r="B12001" s="45" t="s">
        <v>3314</v>
      </c>
      <c r="C12001" s="54">
        <v>901219</v>
      </c>
      <c r="D12001" s="54">
        <v>901219</v>
      </c>
      <c r="E12001" s="60" t="s">
        <v>3248</v>
      </c>
      <c r="F12001" s="73">
        <v>0.66666666666666674</v>
      </c>
      <c r="G12001" s="73">
        <v>0.20833333333333334</v>
      </c>
      <c r="H12001" s="73">
        <v>0.20833333333333334</v>
      </c>
      <c r="I12001" s="73">
        <v>0.20833333333333334</v>
      </c>
      <c r="J12001" s="272" t="s">
        <v>4232</v>
      </c>
      <c r="AL12001" s="144">
        <v>0.66666666666666674</v>
      </c>
      <c r="AM12001" s="144">
        <v>0.20833333333333334</v>
      </c>
      <c r="AN12001" s="144">
        <v>0.20833333333333334</v>
      </c>
      <c r="AO12001" s="145">
        <v>0.20833333333333334</v>
      </c>
    </row>
    <row r="12002" spans="2:41" ht="14.5" hidden="1" x14ac:dyDescent="0.35">
      <c r="B12002" s="45" t="s">
        <v>3314</v>
      </c>
      <c r="C12002" s="54">
        <v>901254</v>
      </c>
      <c r="D12002" s="54">
        <v>901254</v>
      </c>
      <c r="E12002" s="60" t="s">
        <v>3248</v>
      </c>
      <c r="F12002" s="73">
        <v>0.66666666666666674</v>
      </c>
      <c r="G12002" s="73">
        <v>0.20833333333333334</v>
      </c>
      <c r="H12002" s="73">
        <v>0.20833333333333334</v>
      </c>
      <c r="I12002" s="73">
        <v>0.20833333333333334</v>
      </c>
      <c r="J12002" s="272" t="s">
        <v>4232</v>
      </c>
      <c r="AL12002" s="144">
        <v>0.66666666666666674</v>
      </c>
      <c r="AM12002" s="144">
        <v>0.20833333333333334</v>
      </c>
      <c r="AN12002" s="144">
        <v>0.20833333333333334</v>
      </c>
      <c r="AO12002" s="145">
        <v>0.20833333333333334</v>
      </c>
    </row>
    <row r="12003" spans="2:41" ht="14.5" hidden="1" x14ac:dyDescent="0.35">
      <c r="B12003" s="45" t="s">
        <v>3314</v>
      </c>
      <c r="C12003" s="54">
        <v>901367</v>
      </c>
      <c r="D12003" s="54">
        <v>901367</v>
      </c>
      <c r="E12003" s="60" t="s">
        <v>3248</v>
      </c>
      <c r="F12003" s="73">
        <v>0.66666666666666674</v>
      </c>
      <c r="G12003" s="73">
        <v>0.20833333333333334</v>
      </c>
      <c r="H12003" s="73">
        <v>0.20833333333333334</v>
      </c>
      <c r="I12003" s="73">
        <v>0.20833333333333334</v>
      </c>
      <c r="J12003" s="272" t="s">
        <v>4232</v>
      </c>
      <c r="AL12003" s="144">
        <v>0.66666666666666674</v>
      </c>
      <c r="AM12003" s="144">
        <v>0.20833333333333334</v>
      </c>
      <c r="AN12003" s="144">
        <v>0.20833333333333334</v>
      </c>
      <c r="AO12003" s="145">
        <v>0.20833333333333334</v>
      </c>
    </row>
    <row r="12004" spans="2:41" ht="14.5" hidden="1" x14ac:dyDescent="0.35">
      <c r="B12004" s="45" t="s">
        <v>3314</v>
      </c>
      <c r="C12004" s="54">
        <v>901424</v>
      </c>
      <c r="D12004" s="54">
        <v>901424</v>
      </c>
      <c r="E12004" s="60" t="s">
        <v>3248</v>
      </c>
      <c r="F12004" s="73">
        <v>0.66666666666666674</v>
      </c>
      <c r="G12004" s="73">
        <v>0.20833333333333334</v>
      </c>
      <c r="H12004" s="73">
        <v>0.20833333333333334</v>
      </c>
      <c r="I12004" s="73">
        <v>0.20833333333333334</v>
      </c>
      <c r="J12004" s="272" t="s">
        <v>4232</v>
      </c>
      <c r="AL12004" s="144">
        <v>0.66666666666666674</v>
      </c>
      <c r="AM12004" s="144">
        <v>0.20833333333333334</v>
      </c>
      <c r="AN12004" s="144">
        <v>0.20833333333333334</v>
      </c>
      <c r="AO12004" s="145">
        <v>0.20833333333333334</v>
      </c>
    </row>
    <row r="12005" spans="2:41" ht="14.5" hidden="1" x14ac:dyDescent="0.35">
      <c r="B12005" s="45" t="s">
        <v>3314</v>
      </c>
      <c r="C12005" s="54">
        <v>901430</v>
      </c>
      <c r="D12005" s="54">
        <v>901430</v>
      </c>
      <c r="E12005" s="60" t="s">
        <v>3248</v>
      </c>
      <c r="F12005" s="73">
        <v>0.66666666666666674</v>
      </c>
      <c r="G12005" s="73">
        <v>0.20833333333333334</v>
      </c>
      <c r="H12005" s="73">
        <v>0.20833333333333334</v>
      </c>
      <c r="I12005" s="73">
        <v>0.20833333333333334</v>
      </c>
      <c r="J12005" s="272" t="s">
        <v>4232</v>
      </c>
      <c r="AL12005" s="144">
        <v>0.66666666666666674</v>
      </c>
      <c r="AM12005" s="144">
        <v>0.20833333333333334</v>
      </c>
      <c r="AN12005" s="144">
        <v>0.20833333333333334</v>
      </c>
      <c r="AO12005" s="145">
        <v>0.20833333333333334</v>
      </c>
    </row>
    <row r="12006" spans="2:41" ht="14.5" hidden="1" x14ac:dyDescent="0.35">
      <c r="B12006" s="45" t="s">
        <v>3314</v>
      </c>
      <c r="C12006" s="54">
        <v>901433</v>
      </c>
      <c r="D12006" s="54">
        <v>901433</v>
      </c>
      <c r="E12006" s="60" t="s">
        <v>3248</v>
      </c>
      <c r="F12006" s="73">
        <v>0.66666666666666674</v>
      </c>
      <c r="G12006" s="73">
        <v>0.20833333333333334</v>
      </c>
      <c r="H12006" s="73">
        <v>0.20833333333333334</v>
      </c>
      <c r="I12006" s="73">
        <v>0.20833333333333334</v>
      </c>
      <c r="J12006" s="272" t="s">
        <v>4232</v>
      </c>
      <c r="AL12006" s="144">
        <v>0.66666666666666674</v>
      </c>
      <c r="AM12006" s="144">
        <v>0.20833333333333334</v>
      </c>
      <c r="AN12006" s="144">
        <v>0.20833333333333334</v>
      </c>
      <c r="AO12006" s="145">
        <v>0.20833333333333334</v>
      </c>
    </row>
    <row r="12007" spans="2:41" ht="14.5" hidden="1" x14ac:dyDescent="0.35">
      <c r="B12007" s="45" t="s">
        <v>3314</v>
      </c>
      <c r="C12007" s="54">
        <v>901454</v>
      </c>
      <c r="D12007" s="54">
        <v>901454</v>
      </c>
      <c r="E12007" s="60" t="s">
        <v>3248</v>
      </c>
      <c r="F12007" s="73">
        <v>0.66666666666666674</v>
      </c>
      <c r="G12007" s="73">
        <v>0.20833333333333334</v>
      </c>
      <c r="H12007" s="73">
        <v>0.20833333333333334</v>
      </c>
      <c r="I12007" s="73">
        <v>0.20833333333333334</v>
      </c>
      <c r="J12007" s="272" t="s">
        <v>4232</v>
      </c>
      <c r="AL12007" s="144">
        <v>0.66666666666666674</v>
      </c>
      <c r="AM12007" s="144">
        <v>0.20833333333333334</v>
      </c>
      <c r="AN12007" s="144">
        <v>0.20833333333333334</v>
      </c>
      <c r="AO12007" s="145">
        <v>0.20833333333333334</v>
      </c>
    </row>
    <row r="12008" spans="2:41" ht="14.5" hidden="1" x14ac:dyDescent="0.35">
      <c r="B12008" s="45" t="s">
        <v>3314</v>
      </c>
      <c r="C12008" s="54">
        <v>901510</v>
      </c>
      <c r="D12008" s="54">
        <v>901510</v>
      </c>
      <c r="E12008" s="60" t="s">
        <v>3248</v>
      </c>
      <c r="F12008" s="73">
        <v>0.66666666666666674</v>
      </c>
      <c r="G12008" s="73">
        <v>0.20833333333333334</v>
      </c>
      <c r="H12008" s="73">
        <v>0.20833333333333334</v>
      </c>
      <c r="I12008" s="73">
        <v>0.20833333333333334</v>
      </c>
      <c r="J12008" s="272" t="s">
        <v>4232</v>
      </c>
      <c r="AL12008" s="144">
        <v>0.66666666666666674</v>
      </c>
      <c r="AM12008" s="144">
        <v>0.20833333333333334</v>
      </c>
      <c r="AN12008" s="144">
        <v>0.20833333333333334</v>
      </c>
      <c r="AO12008" s="145">
        <v>0.20833333333333334</v>
      </c>
    </row>
    <row r="12009" spans="2:41" ht="14.5" hidden="1" x14ac:dyDescent="0.35">
      <c r="B12009" s="45" t="s">
        <v>3314</v>
      </c>
      <c r="C12009" s="54">
        <v>901520</v>
      </c>
      <c r="D12009" s="54">
        <v>901520</v>
      </c>
      <c r="E12009" s="60" t="s">
        <v>3248</v>
      </c>
      <c r="F12009" s="73">
        <v>0.66666666666666674</v>
      </c>
      <c r="G12009" s="73">
        <v>0.20833333333333334</v>
      </c>
      <c r="H12009" s="73">
        <v>0.20833333333333334</v>
      </c>
      <c r="I12009" s="73">
        <v>0.20833333333333334</v>
      </c>
      <c r="J12009" s="272" t="s">
        <v>4232</v>
      </c>
      <c r="AL12009" s="144">
        <v>0.66666666666666674</v>
      </c>
      <c r="AM12009" s="144">
        <v>0.20833333333333334</v>
      </c>
      <c r="AN12009" s="144">
        <v>0.20833333333333334</v>
      </c>
      <c r="AO12009" s="145">
        <v>0.20833333333333334</v>
      </c>
    </row>
    <row r="12010" spans="2:41" ht="14.5" hidden="1" x14ac:dyDescent="0.35">
      <c r="B12010" s="45" t="s">
        <v>3314</v>
      </c>
      <c r="C12010" s="54">
        <v>901610</v>
      </c>
      <c r="D12010" s="54">
        <v>901610</v>
      </c>
      <c r="E12010" s="60" t="s">
        <v>3248</v>
      </c>
      <c r="F12010" s="73">
        <v>0.66666666666666674</v>
      </c>
      <c r="G12010" s="73">
        <v>0.20833333333333334</v>
      </c>
      <c r="H12010" s="73">
        <v>0.20833333333333334</v>
      </c>
      <c r="I12010" s="73">
        <v>0.20833333333333334</v>
      </c>
      <c r="J12010" s="272" t="s">
        <v>4232</v>
      </c>
      <c r="AL12010" s="144">
        <v>0.66666666666666674</v>
      </c>
      <c r="AM12010" s="144">
        <v>0.20833333333333334</v>
      </c>
      <c r="AN12010" s="144">
        <v>0.20833333333333334</v>
      </c>
      <c r="AO12010" s="145">
        <v>0.20833333333333334</v>
      </c>
    </row>
    <row r="12011" spans="2:41" ht="14.5" hidden="1" x14ac:dyDescent="0.35">
      <c r="B12011" s="45" t="s">
        <v>3314</v>
      </c>
      <c r="C12011" s="54">
        <v>901654</v>
      </c>
      <c r="D12011" s="54">
        <v>901654</v>
      </c>
      <c r="E12011" s="60" t="s">
        <v>3248</v>
      </c>
      <c r="F12011" s="73">
        <v>0.66666666666666674</v>
      </c>
      <c r="G12011" s="73">
        <v>0.20833333333333334</v>
      </c>
      <c r="H12011" s="73">
        <v>0.20833333333333334</v>
      </c>
      <c r="I12011" s="73">
        <v>0.20833333333333334</v>
      </c>
      <c r="J12011" s="272" t="s">
        <v>4232</v>
      </c>
      <c r="AL12011" s="144">
        <v>0.66666666666666674</v>
      </c>
      <c r="AM12011" s="144">
        <v>0.20833333333333334</v>
      </c>
      <c r="AN12011" s="144">
        <v>0.20833333333333334</v>
      </c>
      <c r="AO12011" s="145">
        <v>0.20833333333333334</v>
      </c>
    </row>
    <row r="12012" spans="2:41" ht="14.5" hidden="1" x14ac:dyDescent="0.35">
      <c r="B12012" s="45" t="s">
        <v>3314</v>
      </c>
      <c r="C12012" s="54">
        <v>901690</v>
      </c>
      <c r="D12012" s="54">
        <v>901690</v>
      </c>
      <c r="E12012" s="60" t="s">
        <v>3248</v>
      </c>
      <c r="F12012" s="73">
        <v>0.66666666666666674</v>
      </c>
      <c r="G12012" s="73">
        <v>0.20833333333333334</v>
      </c>
      <c r="H12012" s="73">
        <v>0.20833333333333334</v>
      </c>
      <c r="I12012" s="73">
        <v>0.20833333333333334</v>
      </c>
      <c r="J12012" s="272" t="s">
        <v>4232</v>
      </c>
      <c r="AL12012" s="144">
        <v>0.66666666666666674</v>
      </c>
      <c r="AM12012" s="144">
        <v>0.20833333333333334</v>
      </c>
      <c r="AN12012" s="144">
        <v>0.20833333333333334</v>
      </c>
      <c r="AO12012" s="145">
        <v>0.20833333333333334</v>
      </c>
    </row>
    <row r="12013" spans="2:41" ht="14.5" hidden="1" x14ac:dyDescent="0.35">
      <c r="B12013" s="45" t="s">
        <v>3314</v>
      </c>
      <c r="C12013" s="54">
        <v>901722</v>
      </c>
      <c r="D12013" s="54">
        <v>901722</v>
      </c>
      <c r="E12013" s="60" t="s">
        <v>3248</v>
      </c>
      <c r="F12013" s="73">
        <v>0.66666666666666674</v>
      </c>
      <c r="G12013" s="73">
        <v>0.20833333333333334</v>
      </c>
      <c r="H12013" s="73">
        <v>0.20833333333333334</v>
      </c>
      <c r="I12013" s="73">
        <v>0.20833333333333334</v>
      </c>
      <c r="J12013" s="272" t="s">
        <v>4232</v>
      </c>
      <c r="AL12013" s="144">
        <v>0.66666666666666674</v>
      </c>
      <c r="AM12013" s="144">
        <v>0.20833333333333334</v>
      </c>
      <c r="AN12013" s="144">
        <v>0.20833333333333334</v>
      </c>
      <c r="AO12013" s="145">
        <v>0.20833333333333334</v>
      </c>
    </row>
    <row r="12014" spans="2:41" ht="14.5" hidden="1" x14ac:dyDescent="0.35">
      <c r="B12014" s="45" t="s">
        <v>3314</v>
      </c>
      <c r="C12014" s="54">
        <v>901975</v>
      </c>
      <c r="D12014" s="54">
        <v>901975</v>
      </c>
      <c r="E12014" s="60" t="s">
        <v>3248</v>
      </c>
      <c r="F12014" s="73">
        <v>0.66666666666666674</v>
      </c>
      <c r="G12014" s="73">
        <v>0.20833333333333334</v>
      </c>
      <c r="H12014" s="73">
        <v>0.20833333333333334</v>
      </c>
      <c r="I12014" s="73">
        <v>0.20833333333333334</v>
      </c>
      <c r="J12014" s="272" t="s">
        <v>4232</v>
      </c>
      <c r="AL12014" s="144">
        <v>0.66666666666666674</v>
      </c>
      <c r="AM12014" s="144">
        <v>0.20833333333333334</v>
      </c>
      <c r="AN12014" s="144">
        <v>0.20833333333333334</v>
      </c>
      <c r="AO12014" s="145">
        <v>0.20833333333333334</v>
      </c>
    </row>
    <row r="12015" spans="2:41" ht="14.5" hidden="1" x14ac:dyDescent="0.35">
      <c r="B12015" s="45" t="s">
        <v>3314</v>
      </c>
      <c r="C12015" s="54">
        <v>902037</v>
      </c>
      <c r="D12015" s="54">
        <v>902037</v>
      </c>
      <c r="E12015" s="60" t="s">
        <v>3248</v>
      </c>
      <c r="F12015" s="73">
        <v>0.66666666666666674</v>
      </c>
      <c r="G12015" s="73">
        <v>0.20833333333333334</v>
      </c>
      <c r="H12015" s="73">
        <v>0.20833333333333334</v>
      </c>
      <c r="I12015" s="73">
        <v>0.20833333333333334</v>
      </c>
      <c r="J12015" s="272" t="s">
        <v>4232</v>
      </c>
      <c r="AL12015" s="144">
        <v>0.66666666666666674</v>
      </c>
      <c r="AM12015" s="144">
        <v>0.20833333333333334</v>
      </c>
      <c r="AN12015" s="144">
        <v>0.20833333333333334</v>
      </c>
      <c r="AO12015" s="145">
        <v>0.20833333333333334</v>
      </c>
    </row>
    <row r="12016" spans="2:41" ht="14.5" hidden="1" x14ac:dyDescent="0.35">
      <c r="B12016" s="45" t="s">
        <v>3314</v>
      </c>
      <c r="C12016" s="54">
        <v>903137</v>
      </c>
      <c r="D12016" s="54">
        <v>903137</v>
      </c>
      <c r="E12016" s="60" t="s">
        <v>3248</v>
      </c>
      <c r="F12016" s="73">
        <v>0.66666666666666674</v>
      </c>
      <c r="G12016" s="73">
        <v>0.20833333333333334</v>
      </c>
      <c r="H12016" s="73">
        <v>0.20833333333333334</v>
      </c>
      <c r="I12016" s="73">
        <v>0.20833333333333334</v>
      </c>
      <c r="J12016" s="272" t="s">
        <v>4232</v>
      </c>
      <c r="AL12016" s="144">
        <v>0.66666666666666674</v>
      </c>
      <c r="AM12016" s="144">
        <v>0.20833333333333334</v>
      </c>
      <c r="AN12016" s="144">
        <v>0.20833333333333334</v>
      </c>
      <c r="AO12016" s="145">
        <v>0.20833333333333334</v>
      </c>
    </row>
    <row r="12017" spans="2:41" ht="14.5" hidden="1" x14ac:dyDescent="0.35">
      <c r="B12017" s="45" t="s">
        <v>3314</v>
      </c>
      <c r="C12017" s="54">
        <v>903240</v>
      </c>
      <c r="D12017" s="54">
        <v>903240</v>
      </c>
      <c r="E12017" s="60" t="s">
        <v>3248</v>
      </c>
      <c r="F12017" s="73">
        <v>0.66666666666666674</v>
      </c>
      <c r="G12017" s="73">
        <v>0.20833333333333334</v>
      </c>
      <c r="H12017" s="73">
        <v>0.20833333333333334</v>
      </c>
      <c r="I12017" s="73">
        <v>0.20833333333333334</v>
      </c>
      <c r="J12017" s="272" t="s">
        <v>4232</v>
      </c>
      <c r="AL12017" s="144">
        <v>0.66666666666666674</v>
      </c>
      <c r="AM12017" s="144">
        <v>0.20833333333333334</v>
      </c>
      <c r="AN12017" s="144">
        <v>0.20833333333333334</v>
      </c>
      <c r="AO12017" s="145">
        <v>0.20833333333333334</v>
      </c>
    </row>
    <row r="12018" spans="2:41" ht="14.5" hidden="1" x14ac:dyDescent="0.35">
      <c r="B12018" s="45" t="s">
        <v>3314</v>
      </c>
      <c r="C12018" s="54">
        <v>903353</v>
      </c>
      <c r="D12018" s="54">
        <v>903353</v>
      </c>
      <c r="E12018" s="60" t="s">
        <v>3248</v>
      </c>
      <c r="F12018" s="73">
        <v>0.66666666666666674</v>
      </c>
      <c r="G12018" s="73">
        <v>0.20833333333333334</v>
      </c>
      <c r="H12018" s="73">
        <v>0.20833333333333334</v>
      </c>
      <c r="I12018" s="73">
        <v>0.20833333333333334</v>
      </c>
      <c r="J12018" s="272" t="s">
        <v>4232</v>
      </c>
      <c r="AL12018" s="144">
        <v>0.66666666666666674</v>
      </c>
      <c r="AM12018" s="144">
        <v>0.20833333333333334</v>
      </c>
      <c r="AN12018" s="144">
        <v>0.20833333333333334</v>
      </c>
      <c r="AO12018" s="145">
        <v>0.20833333333333334</v>
      </c>
    </row>
    <row r="12019" spans="2:41" ht="14.5" hidden="1" x14ac:dyDescent="0.35">
      <c r="B12019" s="45" t="s">
        <v>3314</v>
      </c>
      <c r="C12019" s="54">
        <v>903403</v>
      </c>
      <c r="D12019" s="54">
        <v>903403</v>
      </c>
      <c r="E12019" s="60" t="s">
        <v>3248</v>
      </c>
      <c r="F12019" s="73">
        <v>0.66666666666666674</v>
      </c>
      <c r="G12019" s="73">
        <v>0.20833333333333334</v>
      </c>
      <c r="H12019" s="73">
        <v>0.20833333333333334</v>
      </c>
      <c r="I12019" s="73">
        <v>0.20833333333333334</v>
      </c>
      <c r="J12019" s="272" t="s">
        <v>4232</v>
      </c>
      <c r="AL12019" s="144">
        <v>0.66666666666666674</v>
      </c>
      <c r="AM12019" s="144">
        <v>0.20833333333333334</v>
      </c>
      <c r="AN12019" s="144">
        <v>0.20833333333333334</v>
      </c>
      <c r="AO12019" s="145">
        <v>0.20833333333333334</v>
      </c>
    </row>
    <row r="12020" spans="2:41" ht="14.5" hidden="1" x14ac:dyDescent="0.35">
      <c r="B12020" s="45" t="s">
        <v>3314</v>
      </c>
      <c r="C12020" s="54">
        <v>903502</v>
      </c>
      <c r="D12020" s="54">
        <v>903502</v>
      </c>
      <c r="E12020" s="60" t="s">
        <v>3248</v>
      </c>
      <c r="F12020" s="73">
        <v>0.66666666666666674</v>
      </c>
      <c r="G12020" s="73">
        <v>0.20833333333333334</v>
      </c>
      <c r="H12020" s="73">
        <v>0.20833333333333334</v>
      </c>
      <c r="I12020" s="73">
        <v>0.20833333333333334</v>
      </c>
      <c r="J12020" s="272" t="s">
        <v>4232</v>
      </c>
      <c r="AL12020" s="144">
        <v>0.66666666666666674</v>
      </c>
      <c r="AM12020" s="144">
        <v>0.20833333333333334</v>
      </c>
      <c r="AN12020" s="144">
        <v>0.20833333333333334</v>
      </c>
      <c r="AO12020" s="145">
        <v>0.20833333333333334</v>
      </c>
    </row>
    <row r="12021" spans="2:41" ht="14.5" hidden="1" x14ac:dyDescent="0.35">
      <c r="B12021" s="45" t="s">
        <v>3314</v>
      </c>
      <c r="C12021" s="54">
        <v>903648</v>
      </c>
      <c r="D12021" s="54">
        <v>903648</v>
      </c>
      <c r="E12021" s="60" t="s">
        <v>3248</v>
      </c>
      <c r="F12021" s="73">
        <v>0.66666666666666674</v>
      </c>
      <c r="G12021" s="73">
        <v>0.20833333333333334</v>
      </c>
      <c r="H12021" s="73">
        <v>0.20833333333333334</v>
      </c>
      <c r="I12021" s="73">
        <v>0.20833333333333334</v>
      </c>
      <c r="J12021" s="272" t="s">
        <v>4232</v>
      </c>
      <c r="AL12021" s="144">
        <v>0.66666666666666674</v>
      </c>
      <c r="AM12021" s="144">
        <v>0.20833333333333334</v>
      </c>
      <c r="AN12021" s="144">
        <v>0.20833333333333334</v>
      </c>
      <c r="AO12021" s="145">
        <v>0.20833333333333334</v>
      </c>
    </row>
    <row r="12022" spans="2:41" ht="14.5" hidden="1" x14ac:dyDescent="0.35">
      <c r="B12022" s="45" t="s">
        <v>3314</v>
      </c>
      <c r="C12022" s="54">
        <v>903735</v>
      </c>
      <c r="D12022" s="54">
        <v>903735</v>
      </c>
      <c r="E12022" s="60" t="s">
        <v>3248</v>
      </c>
      <c r="F12022" s="73">
        <v>0.66666666666666674</v>
      </c>
      <c r="G12022" s="73">
        <v>0.20833333333333334</v>
      </c>
      <c r="H12022" s="73">
        <v>0.20833333333333334</v>
      </c>
      <c r="I12022" s="73">
        <v>0.20833333333333334</v>
      </c>
      <c r="J12022" s="272" t="s">
        <v>4232</v>
      </c>
      <c r="AL12022" s="144">
        <v>0.66666666666666674</v>
      </c>
      <c r="AM12022" s="144">
        <v>0.20833333333333334</v>
      </c>
      <c r="AN12022" s="144">
        <v>0.20833333333333334</v>
      </c>
      <c r="AO12022" s="145">
        <v>0.20833333333333334</v>
      </c>
    </row>
    <row r="12023" spans="2:41" ht="14.5" hidden="1" x14ac:dyDescent="0.35">
      <c r="B12023" s="45" t="s">
        <v>3314</v>
      </c>
      <c r="C12023" s="54">
        <v>904429</v>
      </c>
      <c r="D12023" s="54">
        <v>904429</v>
      </c>
      <c r="E12023" s="60" t="s">
        <v>3248</v>
      </c>
      <c r="F12023" s="73">
        <v>0.66666666666666674</v>
      </c>
      <c r="G12023" s="73">
        <v>0.20833333333333334</v>
      </c>
      <c r="H12023" s="73">
        <v>0.20833333333333334</v>
      </c>
      <c r="I12023" s="73">
        <v>0.20833333333333334</v>
      </c>
      <c r="J12023" s="272" t="s">
        <v>4232</v>
      </c>
      <c r="AL12023" s="144">
        <v>0.66666666666666674</v>
      </c>
      <c r="AM12023" s="144">
        <v>0.20833333333333334</v>
      </c>
      <c r="AN12023" s="144">
        <v>0.20833333333333334</v>
      </c>
      <c r="AO12023" s="145">
        <v>0.20833333333333334</v>
      </c>
    </row>
    <row r="12024" spans="2:41" ht="14.5" hidden="1" x14ac:dyDescent="0.35">
      <c r="B12024" s="45" t="s">
        <v>3314</v>
      </c>
      <c r="C12024" s="54">
        <v>904586</v>
      </c>
      <c r="D12024" s="54">
        <v>904586</v>
      </c>
      <c r="E12024" s="60" t="s">
        <v>3248</v>
      </c>
      <c r="F12024" s="73">
        <v>0.66666666666666674</v>
      </c>
      <c r="G12024" s="73">
        <v>0.20833333333333334</v>
      </c>
      <c r="H12024" s="73">
        <v>0.20833333333333334</v>
      </c>
      <c r="I12024" s="73">
        <v>0.20833333333333334</v>
      </c>
      <c r="J12024" s="272" t="s">
        <v>4232</v>
      </c>
      <c r="AL12024" s="144">
        <v>0.66666666666666674</v>
      </c>
      <c r="AM12024" s="144">
        <v>0.20833333333333334</v>
      </c>
      <c r="AN12024" s="144">
        <v>0.20833333333333334</v>
      </c>
      <c r="AO12024" s="145">
        <v>0.20833333333333334</v>
      </c>
    </row>
    <row r="12025" spans="2:41" ht="14.5" hidden="1" x14ac:dyDescent="0.35">
      <c r="B12025" s="45" t="s">
        <v>3314</v>
      </c>
      <c r="C12025" s="54">
        <v>904754</v>
      </c>
      <c r="D12025" s="54">
        <v>904754</v>
      </c>
      <c r="E12025" s="60" t="s">
        <v>3248</v>
      </c>
      <c r="F12025" s="73">
        <v>0.66666666666666674</v>
      </c>
      <c r="G12025" s="73">
        <v>0.20833333333333334</v>
      </c>
      <c r="H12025" s="73">
        <v>0.20833333333333334</v>
      </c>
      <c r="I12025" s="73">
        <v>0.20833333333333334</v>
      </c>
      <c r="J12025" s="272" t="s">
        <v>4232</v>
      </c>
      <c r="AL12025" s="144">
        <v>0.66666666666666674</v>
      </c>
      <c r="AM12025" s="144">
        <v>0.20833333333333334</v>
      </c>
      <c r="AN12025" s="144">
        <v>0.20833333333333334</v>
      </c>
      <c r="AO12025" s="145">
        <v>0.20833333333333334</v>
      </c>
    </row>
    <row r="12026" spans="2:41" ht="14.5" hidden="1" x14ac:dyDescent="0.35">
      <c r="B12026" s="45" t="s">
        <v>3314</v>
      </c>
      <c r="C12026" s="54">
        <v>904764</v>
      </c>
      <c r="D12026" s="54">
        <v>904764</v>
      </c>
      <c r="E12026" s="60" t="s">
        <v>3248</v>
      </c>
      <c r="F12026" s="73">
        <v>0.66666666666666674</v>
      </c>
      <c r="G12026" s="73">
        <v>0.20833333333333334</v>
      </c>
      <c r="H12026" s="73">
        <v>0.20833333333333334</v>
      </c>
      <c r="I12026" s="73">
        <v>0.20833333333333334</v>
      </c>
      <c r="J12026" s="272" t="s">
        <v>4232</v>
      </c>
      <c r="AL12026" s="144">
        <v>0.66666666666666674</v>
      </c>
      <c r="AM12026" s="144">
        <v>0.20833333333333334</v>
      </c>
      <c r="AN12026" s="144">
        <v>0.20833333333333334</v>
      </c>
      <c r="AO12026" s="145">
        <v>0.20833333333333334</v>
      </c>
    </row>
    <row r="12027" spans="2:41" ht="14.5" hidden="1" x14ac:dyDescent="0.35">
      <c r="B12027" s="45" t="s">
        <v>3314</v>
      </c>
      <c r="C12027" s="54">
        <v>904832</v>
      </c>
      <c r="D12027" s="54">
        <v>904832</v>
      </c>
      <c r="E12027" s="60" t="s">
        <v>3248</v>
      </c>
      <c r="F12027" s="73">
        <v>0.66666666666666674</v>
      </c>
      <c r="G12027" s="73">
        <v>0.20833333333333334</v>
      </c>
      <c r="H12027" s="73">
        <v>0.20833333333333334</v>
      </c>
      <c r="I12027" s="73">
        <v>0.20833333333333334</v>
      </c>
      <c r="J12027" s="272" t="s">
        <v>4232</v>
      </c>
      <c r="AL12027" s="144">
        <v>0.66666666666666674</v>
      </c>
      <c r="AM12027" s="144">
        <v>0.20833333333333334</v>
      </c>
      <c r="AN12027" s="144">
        <v>0.20833333333333334</v>
      </c>
      <c r="AO12027" s="145">
        <v>0.20833333333333334</v>
      </c>
    </row>
    <row r="12028" spans="2:41" ht="14.5" hidden="1" x14ac:dyDescent="0.35">
      <c r="B12028" s="45" t="s">
        <v>3314</v>
      </c>
      <c r="C12028" s="54">
        <v>904933</v>
      </c>
      <c r="D12028" s="54">
        <v>904933</v>
      </c>
      <c r="E12028" s="60" t="s">
        <v>3248</v>
      </c>
      <c r="F12028" s="73">
        <v>0.66666666666666674</v>
      </c>
      <c r="G12028" s="73">
        <v>0.20833333333333334</v>
      </c>
      <c r="H12028" s="73">
        <v>0.20833333333333334</v>
      </c>
      <c r="I12028" s="73">
        <v>0.20833333333333334</v>
      </c>
      <c r="J12028" s="272" t="s">
        <v>4232</v>
      </c>
      <c r="AL12028" s="144">
        <v>0.66666666666666674</v>
      </c>
      <c r="AM12028" s="144">
        <v>0.20833333333333334</v>
      </c>
      <c r="AN12028" s="144">
        <v>0.20833333333333334</v>
      </c>
      <c r="AO12028" s="145">
        <v>0.20833333333333334</v>
      </c>
    </row>
    <row r="12029" spans="2:41" ht="14.5" hidden="1" x14ac:dyDescent="0.35">
      <c r="B12029" s="45" t="s">
        <v>3314</v>
      </c>
      <c r="C12029" s="54">
        <v>905288</v>
      </c>
      <c r="D12029" s="54">
        <v>905288</v>
      </c>
      <c r="E12029" s="60" t="s">
        <v>3248</v>
      </c>
      <c r="F12029" s="73">
        <v>0.66666666666666674</v>
      </c>
      <c r="G12029" s="73">
        <v>0.20833333333333334</v>
      </c>
      <c r="H12029" s="73">
        <v>0.20833333333333334</v>
      </c>
      <c r="I12029" s="73">
        <v>0.20833333333333334</v>
      </c>
      <c r="J12029" s="272" t="s">
        <v>4232</v>
      </c>
      <c r="AL12029" s="144">
        <v>0.66666666666666674</v>
      </c>
      <c r="AM12029" s="144">
        <v>0.20833333333333334</v>
      </c>
      <c r="AN12029" s="144">
        <v>0.20833333333333334</v>
      </c>
      <c r="AO12029" s="145">
        <v>0.20833333333333334</v>
      </c>
    </row>
    <row r="12030" spans="2:41" ht="14.5" hidden="1" x14ac:dyDescent="0.35">
      <c r="B12030" s="45" t="s">
        <v>3314</v>
      </c>
      <c r="C12030" s="54">
        <v>905979</v>
      </c>
      <c r="D12030" s="54">
        <v>905979</v>
      </c>
      <c r="E12030" s="60" t="s">
        <v>3248</v>
      </c>
      <c r="F12030" s="73">
        <v>0.66666666666666674</v>
      </c>
      <c r="G12030" s="73">
        <v>0.20833333333333334</v>
      </c>
      <c r="H12030" s="73">
        <v>0.20833333333333334</v>
      </c>
      <c r="I12030" s="73">
        <v>0.20833333333333334</v>
      </c>
      <c r="J12030" s="272" t="s">
        <v>4232</v>
      </c>
      <c r="AL12030" s="144">
        <v>0.66666666666666674</v>
      </c>
      <c r="AM12030" s="144">
        <v>0.20833333333333334</v>
      </c>
      <c r="AN12030" s="144">
        <v>0.20833333333333334</v>
      </c>
      <c r="AO12030" s="145">
        <v>0.20833333333333334</v>
      </c>
    </row>
    <row r="12031" spans="2:41" ht="14.5" hidden="1" x14ac:dyDescent="0.35">
      <c r="B12031" s="45" t="s">
        <v>3314</v>
      </c>
      <c r="C12031" s="54">
        <v>906442</v>
      </c>
      <c r="D12031" s="54">
        <v>906442</v>
      </c>
      <c r="E12031" s="60" t="s">
        <v>3248</v>
      </c>
      <c r="F12031" s="73">
        <v>0.66666666666666674</v>
      </c>
      <c r="G12031" s="73">
        <v>0.20833333333333334</v>
      </c>
      <c r="H12031" s="73">
        <v>0.20833333333333334</v>
      </c>
      <c r="I12031" s="73">
        <v>0.20833333333333334</v>
      </c>
      <c r="J12031" s="272" t="s">
        <v>4232</v>
      </c>
      <c r="AL12031" s="144">
        <v>0.66666666666666674</v>
      </c>
      <c r="AM12031" s="144">
        <v>0.20833333333333334</v>
      </c>
      <c r="AN12031" s="144">
        <v>0.20833333333333334</v>
      </c>
      <c r="AO12031" s="145">
        <v>0.20833333333333334</v>
      </c>
    </row>
    <row r="12032" spans="2:41" ht="14.5" hidden="1" x14ac:dyDescent="0.35">
      <c r="B12032" s="45" t="s">
        <v>3314</v>
      </c>
      <c r="C12032" s="54">
        <v>906509</v>
      </c>
      <c r="D12032" s="54">
        <v>906509</v>
      </c>
      <c r="E12032" s="60" t="s">
        <v>3248</v>
      </c>
      <c r="F12032" s="73">
        <v>0.66666666666666674</v>
      </c>
      <c r="G12032" s="73">
        <v>0.20833333333333334</v>
      </c>
      <c r="H12032" s="73">
        <v>0.20833333333333334</v>
      </c>
      <c r="I12032" s="73">
        <v>0.20833333333333334</v>
      </c>
      <c r="J12032" s="272" t="s">
        <v>4232</v>
      </c>
      <c r="AL12032" s="144">
        <v>0.66666666666666674</v>
      </c>
      <c r="AM12032" s="144">
        <v>0.20833333333333334</v>
      </c>
      <c r="AN12032" s="144">
        <v>0.20833333333333334</v>
      </c>
      <c r="AO12032" s="145">
        <v>0.20833333333333334</v>
      </c>
    </row>
    <row r="12033" spans="2:41" ht="14.5" hidden="1" x14ac:dyDescent="0.35">
      <c r="B12033" s="45" t="s">
        <v>3314</v>
      </c>
      <c r="C12033" s="54">
        <v>907375</v>
      </c>
      <c r="D12033" s="54">
        <v>907375</v>
      </c>
      <c r="E12033" s="60" t="s">
        <v>3248</v>
      </c>
      <c r="F12033" s="73">
        <v>0.66666666666666674</v>
      </c>
      <c r="G12033" s="73">
        <v>0.20833333333333334</v>
      </c>
      <c r="H12033" s="73">
        <v>0.20833333333333334</v>
      </c>
      <c r="I12033" s="73">
        <v>0.20833333333333334</v>
      </c>
      <c r="J12033" s="272" t="s">
        <v>4232</v>
      </c>
      <c r="AL12033" s="144">
        <v>0.66666666666666674</v>
      </c>
      <c r="AM12033" s="144">
        <v>0.20833333333333334</v>
      </c>
      <c r="AN12033" s="144">
        <v>0.20833333333333334</v>
      </c>
      <c r="AO12033" s="145">
        <v>0.20833333333333334</v>
      </c>
    </row>
    <row r="12034" spans="2:41" ht="14.5" hidden="1" x14ac:dyDescent="0.35">
      <c r="B12034" s="45" t="s">
        <v>3314</v>
      </c>
      <c r="C12034" s="54">
        <v>907453</v>
      </c>
      <c r="D12034" s="54">
        <v>907453</v>
      </c>
      <c r="E12034" s="60" t="s">
        <v>3248</v>
      </c>
      <c r="F12034" s="73">
        <v>0.66666666666666674</v>
      </c>
      <c r="G12034" s="73">
        <v>0.20833333333333334</v>
      </c>
      <c r="H12034" s="73">
        <v>0.20833333333333334</v>
      </c>
      <c r="I12034" s="73">
        <v>0.20833333333333334</v>
      </c>
      <c r="J12034" s="272" t="s">
        <v>4232</v>
      </c>
      <c r="AL12034" s="144">
        <v>0.66666666666666674</v>
      </c>
      <c r="AM12034" s="144">
        <v>0.20833333333333334</v>
      </c>
      <c r="AN12034" s="144">
        <v>0.20833333333333334</v>
      </c>
      <c r="AO12034" s="145">
        <v>0.20833333333333334</v>
      </c>
    </row>
    <row r="12035" spans="2:41" ht="14.5" hidden="1" x14ac:dyDescent="0.35">
      <c r="B12035" s="45" t="s">
        <v>3314</v>
      </c>
      <c r="C12035" s="54">
        <v>907459</v>
      </c>
      <c r="D12035" s="54">
        <v>907459</v>
      </c>
      <c r="E12035" s="60" t="s">
        <v>3248</v>
      </c>
      <c r="F12035" s="73">
        <v>0.66666666666666674</v>
      </c>
      <c r="G12035" s="73">
        <v>0.20833333333333334</v>
      </c>
      <c r="H12035" s="73">
        <v>0.20833333333333334</v>
      </c>
      <c r="I12035" s="73">
        <v>0.20833333333333334</v>
      </c>
      <c r="J12035" s="272" t="s">
        <v>4232</v>
      </c>
      <c r="AL12035" s="144">
        <v>0.66666666666666674</v>
      </c>
      <c r="AM12035" s="144">
        <v>0.20833333333333334</v>
      </c>
      <c r="AN12035" s="144">
        <v>0.20833333333333334</v>
      </c>
      <c r="AO12035" s="145">
        <v>0.20833333333333334</v>
      </c>
    </row>
    <row r="12036" spans="2:41" ht="14.5" hidden="1" x14ac:dyDescent="0.35">
      <c r="B12036" s="45" t="s">
        <v>3314</v>
      </c>
      <c r="C12036" s="54">
        <v>907465</v>
      </c>
      <c r="D12036" s="54">
        <v>907465</v>
      </c>
      <c r="E12036" s="60" t="s">
        <v>3248</v>
      </c>
      <c r="F12036" s="73">
        <v>0.66666666666666674</v>
      </c>
      <c r="G12036" s="73">
        <v>0.20833333333333334</v>
      </c>
      <c r="H12036" s="73">
        <v>0.20833333333333334</v>
      </c>
      <c r="I12036" s="73">
        <v>0.20833333333333334</v>
      </c>
      <c r="J12036" s="272" t="s">
        <v>4232</v>
      </c>
      <c r="AL12036" s="144">
        <v>0.66666666666666674</v>
      </c>
      <c r="AM12036" s="144">
        <v>0.20833333333333334</v>
      </c>
      <c r="AN12036" s="144">
        <v>0.20833333333333334</v>
      </c>
      <c r="AO12036" s="145">
        <v>0.20833333333333334</v>
      </c>
    </row>
    <row r="12037" spans="2:41" ht="14.5" hidden="1" x14ac:dyDescent="0.35">
      <c r="B12037" s="45" t="s">
        <v>3314</v>
      </c>
      <c r="C12037" s="54">
        <v>907965</v>
      </c>
      <c r="D12037" s="54">
        <v>907965</v>
      </c>
      <c r="E12037" s="60" t="s">
        <v>3248</v>
      </c>
      <c r="F12037" s="73">
        <v>0.66666666666666674</v>
      </c>
      <c r="G12037" s="73">
        <v>0.20833333333333334</v>
      </c>
      <c r="H12037" s="73">
        <v>0.20833333333333334</v>
      </c>
      <c r="I12037" s="73">
        <v>0.20833333333333334</v>
      </c>
      <c r="J12037" s="272" t="s">
        <v>4232</v>
      </c>
      <c r="AL12037" s="144">
        <v>0.66666666666666674</v>
      </c>
      <c r="AM12037" s="144">
        <v>0.20833333333333334</v>
      </c>
      <c r="AN12037" s="144">
        <v>0.20833333333333334</v>
      </c>
      <c r="AO12037" s="145">
        <v>0.20833333333333334</v>
      </c>
    </row>
    <row r="12038" spans="2:41" ht="14.5" hidden="1" x14ac:dyDescent="0.35">
      <c r="B12038" s="45" t="s">
        <v>3314</v>
      </c>
      <c r="C12038" s="54">
        <v>908589</v>
      </c>
      <c r="D12038" s="54">
        <v>908589</v>
      </c>
      <c r="E12038" s="60" t="s">
        <v>3248</v>
      </c>
      <c r="F12038" s="73">
        <v>0.66666666666666674</v>
      </c>
      <c r="G12038" s="73">
        <v>0.20833333333333334</v>
      </c>
      <c r="H12038" s="73">
        <v>0.20833333333333334</v>
      </c>
      <c r="I12038" s="73">
        <v>0.20833333333333334</v>
      </c>
      <c r="J12038" s="272" t="s">
        <v>4232</v>
      </c>
      <c r="AL12038" s="144">
        <v>0.66666666666666674</v>
      </c>
      <c r="AM12038" s="144">
        <v>0.20833333333333334</v>
      </c>
      <c r="AN12038" s="144">
        <v>0.20833333333333334</v>
      </c>
      <c r="AO12038" s="145">
        <v>0.20833333333333334</v>
      </c>
    </row>
    <row r="12039" spans="2:41" ht="14.5" hidden="1" x14ac:dyDescent="0.35">
      <c r="B12039" s="45" t="s">
        <v>3314</v>
      </c>
      <c r="C12039" s="54">
        <v>909069</v>
      </c>
      <c r="D12039" s="54">
        <v>909069</v>
      </c>
      <c r="E12039" s="60" t="s">
        <v>3248</v>
      </c>
      <c r="F12039" s="73">
        <v>0.66666666666666674</v>
      </c>
      <c r="G12039" s="73">
        <v>0.20833333333333334</v>
      </c>
      <c r="H12039" s="73">
        <v>0.20833333333333334</v>
      </c>
      <c r="I12039" s="73">
        <v>0.20833333333333334</v>
      </c>
      <c r="J12039" s="272" t="s">
        <v>4232</v>
      </c>
      <c r="AL12039" s="144">
        <v>0.66666666666666674</v>
      </c>
      <c r="AM12039" s="144">
        <v>0.20833333333333334</v>
      </c>
      <c r="AN12039" s="144">
        <v>0.20833333333333334</v>
      </c>
      <c r="AO12039" s="145">
        <v>0.20833333333333334</v>
      </c>
    </row>
    <row r="12040" spans="2:41" ht="14.5" hidden="1" x14ac:dyDescent="0.35">
      <c r="B12040" s="45" t="s">
        <v>3314</v>
      </c>
      <c r="C12040" s="54">
        <v>911343</v>
      </c>
      <c r="D12040" s="54">
        <v>911343</v>
      </c>
      <c r="E12040" s="60" t="s">
        <v>3248</v>
      </c>
      <c r="F12040" s="73">
        <v>0.66666666666666674</v>
      </c>
      <c r="G12040" s="73">
        <v>0.20833333333333334</v>
      </c>
      <c r="H12040" s="73">
        <v>0.20833333333333334</v>
      </c>
      <c r="I12040" s="73">
        <v>0.20833333333333334</v>
      </c>
      <c r="J12040" s="272" t="s">
        <v>4232</v>
      </c>
      <c r="AL12040" s="144">
        <v>0.66666666666666674</v>
      </c>
      <c r="AM12040" s="144">
        <v>0.20833333333333334</v>
      </c>
      <c r="AN12040" s="144">
        <v>0.20833333333333334</v>
      </c>
      <c r="AO12040" s="145">
        <v>0.20833333333333334</v>
      </c>
    </row>
    <row r="12041" spans="2:41" ht="14.5" hidden="1" x14ac:dyDescent="0.35">
      <c r="B12041" s="45" t="s">
        <v>3314</v>
      </c>
      <c r="C12041" s="54">
        <v>911404</v>
      </c>
      <c r="D12041" s="54">
        <v>911404</v>
      </c>
      <c r="E12041" s="60" t="s">
        <v>3248</v>
      </c>
      <c r="F12041" s="73">
        <v>0.66666666666666674</v>
      </c>
      <c r="G12041" s="73">
        <v>0.20833333333333334</v>
      </c>
      <c r="H12041" s="73">
        <v>0.20833333333333334</v>
      </c>
      <c r="I12041" s="73">
        <v>0.20833333333333334</v>
      </c>
      <c r="J12041" s="272" t="s">
        <v>4232</v>
      </c>
      <c r="AL12041" s="144">
        <v>0.66666666666666674</v>
      </c>
      <c r="AM12041" s="144">
        <v>0.20833333333333334</v>
      </c>
      <c r="AN12041" s="144">
        <v>0.20833333333333334</v>
      </c>
      <c r="AO12041" s="145">
        <v>0.20833333333333334</v>
      </c>
    </row>
    <row r="12042" spans="2:41" ht="14.5" hidden="1" x14ac:dyDescent="0.35">
      <c r="B12042" s="45" t="s">
        <v>3314</v>
      </c>
      <c r="C12042" s="54">
        <v>911424</v>
      </c>
      <c r="D12042" s="54">
        <v>911424</v>
      </c>
      <c r="E12042" s="60" t="s">
        <v>3248</v>
      </c>
      <c r="F12042" s="73">
        <v>0.66666666666666674</v>
      </c>
      <c r="G12042" s="73">
        <v>0.20833333333333334</v>
      </c>
      <c r="H12042" s="73">
        <v>0.20833333333333334</v>
      </c>
      <c r="I12042" s="73">
        <v>0.20833333333333334</v>
      </c>
      <c r="J12042" s="272" t="s">
        <v>4232</v>
      </c>
      <c r="AL12042" s="144">
        <v>0.66666666666666674</v>
      </c>
      <c r="AM12042" s="144">
        <v>0.20833333333333334</v>
      </c>
      <c r="AN12042" s="144">
        <v>0.20833333333333334</v>
      </c>
      <c r="AO12042" s="145">
        <v>0.20833333333333334</v>
      </c>
    </row>
    <row r="12043" spans="2:41" ht="14.5" hidden="1" x14ac:dyDescent="0.35">
      <c r="B12043" s="45" t="s">
        <v>3314</v>
      </c>
      <c r="C12043" s="54">
        <v>911533</v>
      </c>
      <c r="D12043" s="54">
        <v>911533</v>
      </c>
      <c r="E12043" s="60" t="s">
        <v>3248</v>
      </c>
      <c r="F12043" s="73">
        <v>0.66666666666666674</v>
      </c>
      <c r="G12043" s="73">
        <v>0.20833333333333334</v>
      </c>
      <c r="H12043" s="73">
        <v>0.20833333333333334</v>
      </c>
      <c r="I12043" s="73">
        <v>0.20833333333333334</v>
      </c>
      <c r="J12043" s="272" t="s">
        <v>4232</v>
      </c>
      <c r="AL12043" s="144">
        <v>0.66666666666666674</v>
      </c>
      <c r="AM12043" s="144">
        <v>0.20833333333333334</v>
      </c>
      <c r="AN12043" s="144">
        <v>0.20833333333333334</v>
      </c>
      <c r="AO12043" s="145">
        <v>0.20833333333333334</v>
      </c>
    </row>
    <row r="12044" spans="2:41" ht="14.5" hidden="1" x14ac:dyDescent="0.35">
      <c r="B12044" s="45" t="s">
        <v>3314</v>
      </c>
      <c r="C12044" s="54">
        <v>911623</v>
      </c>
      <c r="D12044" s="54">
        <v>911623</v>
      </c>
      <c r="E12044" s="60" t="s">
        <v>3248</v>
      </c>
      <c r="F12044" s="73">
        <v>0.66666666666666674</v>
      </c>
      <c r="G12044" s="73">
        <v>0.20833333333333334</v>
      </c>
      <c r="H12044" s="73">
        <v>0.20833333333333334</v>
      </c>
      <c r="I12044" s="73">
        <v>0.20833333333333334</v>
      </c>
      <c r="J12044" s="272" t="s">
        <v>4232</v>
      </c>
      <c r="AL12044" s="144">
        <v>0.66666666666666674</v>
      </c>
      <c r="AM12044" s="144">
        <v>0.20833333333333334</v>
      </c>
      <c r="AN12044" s="144">
        <v>0.20833333333333334</v>
      </c>
      <c r="AO12044" s="145">
        <v>0.20833333333333334</v>
      </c>
    </row>
    <row r="12045" spans="2:41" ht="14.5" hidden="1" x14ac:dyDescent="0.35">
      <c r="B12045" s="45" t="s">
        <v>3314</v>
      </c>
      <c r="C12045" s="54">
        <v>911633</v>
      </c>
      <c r="D12045" s="54">
        <v>911633</v>
      </c>
      <c r="E12045" s="60" t="s">
        <v>3248</v>
      </c>
      <c r="F12045" s="73">
        <v>0.66666666666666674</v>
      </c>
      <c r="G12045" s="73">
        <v>0.20833333333333334</v>
      </c>
      <c r="H12045" s="73">
        <v>0.20833333333333334</v>
      </c>
      <c r="I12045" s="73">
        <v>0.20833333333333334</v>
      </c>
      <c r="J12045" s="272" t="s">
        <v>4232</v>
      </c>
      <c r="AL12045" s="144">
        <v>0.66666666666666674</v>
      </c>
      <c r="AM12045" s="144">
        <v>0.20833333333333334</v>
      </c>
      <c r="AN12045" s="144">
        <v>0.20833333333333334</v>
      </c>
      <c r="AO12045" s="145">
        <v>0.20833333333333334</v>
      </c>
    </row>
    <row r="12046" spans="2:41" ht="14.5" hidden="1" x14ac:dyDescent="0.35">
      <c r="B12046" s="45" t="s">
        <v>3314</v>
      </c>
      <c r="C12046" s="54">
        <v>911722</v>
      </c>
      <c r="D12046" s="54">
        <v>911722</v>
      </c>
      <c r="E12046" s="60" t="s">
        <v>3248</v>
      </c>
      <c r="F12046" s="73">
        <v>0.66666666666666674</v>
      </c>
      <c r="G12046" s="73">
        <v>0.20833333333333334</v>
      </c>
      <c r="H12046" s="73">
        <v>0.20833333333333334</v>
      </c>
      <c r="I12046" s="73">
        <v>0.20833333333333334</v>
      </c>
      <c r="J12046" s="272" t="s">
        <v>4232</v>
      </c>
      <c r="AL12046" s="144">
        <v>0.66666666666666674</v>
      </c>
      <c r="AM12046" s="144">
        <v>0.20833333333333334</v>
      </c>
      <c r="AN12046" s="144">
        <v>0.20833333333333334</v>
      </c>
      <c r="AO12046" s="145">
        <v>0.20833333333333334</v>
      </c>
    </row>
    <row r="12047" spans="2:41" ht="14.5" hidden="1" x14ac:dyDescent="0.35">
      <c r="B12047" s="45" t="s">
        <v>3314</v>
      </c>
      <c r="C12047" s="54">
        <v>911741</v>
      </c>
      <c r="D12047" s="54">
        <v>911741</v>
      </c>
      <c r="E12047" s="60" t="s">
        <v>3248</v>
      </c>
      <c r="F12047" s="73">
        <v>0.66666666666666674</v>
      </c>
      <c r="G12047" s="73">
        <v>0.20833333333333334</v>
      </c>
      <c r="H12047" s="73">
        <v>0.20833333333333334</v>
      </c>
      <c r="I12047" s="73">
        <v>0.20833333333333334</v>
      </c>
      <c r="J12047" s="272" t="s">
        <v>4232</v>
      </c>
      <c r="AL12047" s="144">
        <v>0.66666666666666674</v>
      </c>
      <c r="AM12047" s="144">
        <v>0.20833333333333334</v>
      </c>
      <c r="AN12047" s="144">
        <v>0.20833333333333334</v>
      </c>
      <c r="AO12047" s="145">
        <v>0.20833333333333334</v>
      </c>
    </row>
    <row r="12048" spans="2:41" ht="14.5" hidden="1" x14ac:dyDescent="0.35">
      <c r="B12048" s="45" t="s">
        <v>3314</v>
      </c>
      <c r="C12048" s="54">
        <v>911743</v>
      </c>
      <c r="D12048" s="54">
        <v>911744</v>
      </c>
      <c r="E12048" s="60" t="s">
        <v>3248</v>
      </c>
      <c r="F12048" s="73">
        <v>0.66666666666666674</v>
      </c>
      <c r="G12048" s="73">
        <v>0.20833333333333334</v>
      </c>
      <c r="H12048" s="73">
        <v>0.20833333333333334</v>
      </c>
      <c r="I12048" s="73">
        <v>0.20833333333333334</v>
      </c>
      <c r="J12048" s="272" t="s">
        <v>4232</v>
      </c>
      <c r="AL12048" s="144">
        <v>0.66666666666666674</v>
      </c>
      <c r="AM12048" s="144">
        <v>0.20833333333333334</v>
      </c>
      <c r="AN12048" s="144">
        <v>0.20833333333333334</v>
      </c>
      <c r="AO12048" s="145">
        <v>0.20833333333333334</v>
      </c>
    </row>
    <row r="12049" spans="2:41" ht="14.5" hidden="1" x14ac:dyDescent="0.35">
      <c r="B12049" s="45" t="s">
        <v>3314</v>
      </c>
      <c r="C12049" s="54">
        <v>912104</v>
      </c>
      <c r="D12049" s="54">
        <v>912104</v>
      </c>
      <c r="E12049" s="60" t="s">
        <v>3248</v>
      </c>
      <c r="F12049" s="73">
        <v>0.66666666666666674</v>
      </c>
      <c r="G12049" s="73">
        <v>0.20833333333333334</v>
      </c>
      <c r="H12049" s="73">
        <v>0.20833333333333334</v>
      </c>
      <c r="I12049" s="73">
        <v>0.20833333333333334</v>
      </c>
      <c r="J12049" s="272" t="s">
        <v>4232</v>
      </c>
      <c r="AL12049" s="144">
        <v>0.66666666666666674</v>
      </c>
      <c r="AM12049" s="144">
        <v>0.20833333333333334</v>
      </c>
      <c r="AN12049" s="144">
        <v>0.20833333333333334</v>
      </c>
      <c r="AO12049" s="145">
        <v>0.20833333333333334</v>
      </c>
    </row>
    <row r="12050" spans="2:41" ht="14.5" hidden="1" x14ac:dyDescent="0.35">
      <c r="B12050" s="45" t="s">
        <v>3314</v>
      </c>
      <c r="C12050" s="54">
        <v>912106</v>
      </c>
      <c r="D12050" s="54">
        <v>912106</v>
      </c>
      <c r="E12050" s="60" t="s">
        <v>3248</v>
      </c>
      <c r="F12050" s="73">
        <v>0.66666666666666674</v>
      </c>
      <c r="G12050" s="73">
        <v>0.20833333333333334</v>
      </c>
      <c r="H12050" s="73">
        <v>0.20833333333333334</v>
      </c>
      <c r="I12050" s="73">
        <v>0.20833333333333334</v>
      </c>
      <c r="J12050" s="272" t="s">
        <v>4232</v>
      </c>
      <c r="AL12050" s="144">
        <v>0.66666666666666674</v>
      </c>
      <c r="AM12050" s="144">
        <v>0.20833333333333334</v>
      </c>
      <c r="AN12050" s="144">
        <v>0.20833333333333334</v>
      </c>
      <c r="AO12050" s="145">
        <v>0.20833333333333334</v>
      </c>
    </row>
    <row r="12051" spans="2:41" ht="14.5" hidden="1" x14ac:dyDescent="0.35">
      <c r="B12051" s="45" t="s">
        <v>3314</v>
      </c>
      <c r="C12051" s="54">
        <v>912109</v>
      </c>
      <c r="D12051" s="54">
        <v>912110</v>
      </c>
      <c r="E12051" s="60" t="s">
        <v>3248</v>
      </c>
      <c r="F12051" s="73">
        <v>0.66666666666666674</v>
      </c>
      <c r="G12051" s="73">
        <v>0.20833333333333334</v>
      </c>
      <c r="H12051" s="73">
        <v>0.20833333333333334</v>
      </c>
      <c r="I12051" s="73">
        <v>0.20833333333333334</v>
      </c>
      <c r="J12051" s="272" t="s">
        <v>4232</v>
      </c>
      <c r="AL12051" s="144">
        <v>0.66666666666666674</v>
      </c>
      <c r="AM12051" s="144">
        <v>0.20833333333333334</v>
      </c>
      <c r="AN12051" s="144">
        <v>0.20833333333333334</v>
      </c>
      <c r="AO12051" s="145">
        <v>0.20833333333333334</v>
      </c>
    </row>
    <row r="12052" spans="2:41" ht="14.5" hidden="1" x14ac:dyDescent="0.35">
      <c r="B12052" s="45" t="s">
        <v>3314</v>
      </c>
      <c r="C12052" s="54">
        <v>912113</v>
      </c>
      <c r="D12052" s="54">
        <v>912113</v>
      </c>
      <c r="E12052" s="60" t="s">
        <v>3248</v>
      </c>
      <c r="F12052" s="73">
        <v>0.66666666666666674</v>
      </c>
      <c r="G12052" s="73">
        <v>0.20833333333333334</v>
      </c>
      <c r="H12052" s="73">
        <v>0.20833333333333334</v>
      </c>
      <c r="I12052" s="73">
        <v>0.20833333333333334</v>
      </c>
      <c r="J12052" s="272" t="s">
        <v>4232</v>
      </c>
      <c r="AL12052" s="144">
        <v>0.66666666666666674</v>
      </c>
      <c r="AM12052" s="144">
        <v>0.20833333333333334</v>
      </c>
      <c r="AN12052" s="144">
        <v>0.20833333333333334</v>
      </c>
      <c r="AO12052" s="145">
        <v>0.20833333333333334</v>
      </c>
    </row>
    <row r="12053" spans="2:41" ht="14.5" hidden="1" x14ac:dyDescent="0.35">
      <c r="B12053" s="45" t="s">
        <v>3314</v>
      </c>
      <c r="C12053" s="54">
        <v>912117</v>
      </c>
      <c r="D12053" s="54">
        <v>912117</v>
      </c>
      <c r="E12053" s="60" t="s">
        <v>3248</v>
      </c>
      <c r="F12053" s="73">
        <v>0.66666666666666674</v>
      </c>
      <c r="G12053" s="73">
        <v>0.20833333333333334</v>
      </c>
      <c r="H12053" s="73">
        <v>0.20833333333333334</v>
      </c>
      <c r="I12053" s="73">
        <v>0.20833333333333334</v>
      </c>
      <c r="J12053" s="272" t="s">
        <v>4232</v>
      </c>
      <c r="AL12053" s="144">
        <v>0.66666666666666674</v>
      </c>
      <c r="AM12053" s="144">
        <v>0.20833333333333334</v>
      </c>
      <c r="AN12053" s="144">
        <v>0.20833333333333334</v>
      </c>
      <c r="AO12053" s="145">
        <v>0.20833333333333334</v>
      </c>
    </row>
    <row r="12054" spans="2:41" ht="14.5" hidden="1" x14ac:dyDescent="0.35">
      <c r="B12054" s="45" t="s">
        <v>3314</v>
      </c>
      <c r="C12054" s="54">
        <v>912119</v>
      </c>
      <c r="D12054" s="54">
        <v>912119</v>
      </c>
      <c r="E12054" s="60" t="s">
        <v>3248</v>
      </c>
      <c r="F12054" s="73">
        <v>0.66666666666666674</v>
      </c>
      <c r="G12054" s="73">
        <v>0.20833333333333334</v>
      </c>
      <c r="H12054" s="73">
        <v>0.20833333333333334</v>
      </c>
      <c r="I12054" s="73">
        <v>0.20833333333333334</v>
      </c>
      <c r="J12054" s="272" t="s">
        <v>4232</v>
      </c>
      <c r="AL12054" s="144">
        <v>0.66666666666666674</v>
      </c>
      <c r="AM12054" s="144">
        <v>0.20833333333333334</v>
      </c>
      <c r="AN12054" s="144">
        <v>0.20833333333333334</v>
      </c>
      <c r="AO12054" s="145">
        <v>0.20833333333333334</v>
      </c>
    </row>
    <row r="12055" spans="2:41" ht="14.5" hidden="1" x14ac:dyDescent="0.35">
      <c r="B12055" s="45" t="s">
        <v>3314</v>
      </c>
      <c r="C12055" s="54">
        <v>912127</v>
      </c>
      <c r="D12055" s="54">
        <v>912127</v>
      </c>
      <c r="E12055" s="60" t="s">
        <v>3248</v>
      </c>
      <c r="F12055" s="73">
        <v>0.66666666666666674</v>
      </c>
      <c r="G12055" s="73">
        <v>0.20833333333333334</v>
      </c>
      <c r="H12055" s="73">
        <v>0.20833333333333334</v>
      </c>
      <c r="I12055" s="73">
        <v>0.20833333333333334</v>
      </c>
      <c r="J12055" s="272" t="s">
        <v>4232</v>
      </c>
      <c r="AL12055" s="144">
        <v>0.66666666666666674</v>
      </c>
      <c r="AM12055" s="144">
        <v>0.20833333333333334</v>
      </c>
      <c r="AN12055" s="144">
        <v>0.20833333333333334</v>
      </c>
      <c r="AO12055" s="145">
        <v>0.20833333333333334</v>
      </c>
    </row>
    <row r="12056" spans="2:41" ht="14.5" hidden="1" x14ac:dyDescent="0.35">
      <c r="B12056" s="45" t="s">
        <v>3314</v>
      </c>
      <c r="C12056" s="54">
        <v>912239</v>
      </c>
      <c r="D12056" s="54">
        <v>912239</v>
      </c>
      <c r="E12056" s="60" t="s">
        <v>3248</v>
      </c>
      <c r="F12056" s="73">
        <v>0.66666666666666674</v>
      </c>
      <c r="G12056" s="73">
        <v>0.20833333333333334</v>
      </c>
      <c r="H12056" s="73">
        <v>0.20833333333333334</v>
      </c>
      <c r="I12056" s="73">
        <v>0.20833333333333334</v>
      </c>
      <c r="J12056" s="272" t="s">
        <v>4232</v>
      </c>
      <c r="AL12056" s="144">
        <v>0.66666666666666674</v>
      </c>
      <c r="AM12056" s="144">
        <v>0.20833333333333334</v>
      </c>
      <c r="AN12056" s="144">
        <v>0.20833333333333334</v>
      </c>
      <c r="AO12056" s="145">
        <v>0.20833333333333334</v>
      </c>
    </row>
    <row r="12057" spans="2:41" ht="14.5" hidden="1" x14ac:dyDescent="0.35">
      <c r="B12057" s="45" t="s">
        <v>3314</v>
      </c>
      <c r="C12057" s="54">
        <v>912271</v>
      </c>
      <c r="D12057" s="54">
        <v>912271</v>
      </c>
      <c r="E12057" s="60" t="s">
        <v>3248</v>
      </c>
      <c r="F12057" s="73">
        <v>0.66666666666666674</v>
      </c>
      <c r="G12057" s="73">
        <v>0.20833333333333334</v>
      </c>
      <c r="H12057" s="73">
        <v>0.20833333333333334</v>
      </c>
      <c r="I12057" s="73">
        <v>0.20833333333333334</v>
      </c>
      <c r="J12057" s="272" t="s">
        <v>4232</v>
      </c>
      <c r="AL12057" s="144">
        <v>0.66666666666666674</v>
      </c>
      <c r="AM12057" s="144">
        <v>0.20833333333333334</v>
      </c>
      <c r="AN12057" s="144">
        <v>0.20833333333333334</v>
      </c>
      <c r="AO12057" s="145">
        <v>0.20833333333333334</v>
      </c>
    </row>
    <row r="12058" spans="2:41" ht="14.5" hidden="1" x14ac:dyDescent="0.35">
      <c r="B12058" s="45" t="s">
        <v>3314</v>
      </c>
      <c r="C12058" s="54">
        <v>913025</v>
      </c>
      <c r="D12058" s="54">
        <v>913025</v>
      </c>
      <c r="E12058" s="60" t="s">
        <v>3248</v>
      </c>
      <c r="F12058" s="73">
        <v>0.66666666666666674</v>
      </c>
      <c r="G12058" s="73">
        <v>0.20833333333333334</v>
      </c>
      <c r="H12058" s="73">
        <v>0.20833333333333334</v>
      </c>
      <c r="I12058" s="73">
        <v>0.20833333333333334</v>
      </c>
      <c r="J12058" s="272" t="s">
        <v>4232</v>
      </c>
      <c r="AL12058" s="144">
        <v>0.66666666666666674</v>
      </c>
      <c r="AM12058" s="144">
        <v>0.20833333333333334</v>
      </c>
      <c r="AN12058" s="144">
        <v>0.20833333333333334</v>
      </c>
      <c r="AO12058" s="145">
        <v>0.20833333333333334</v>
      </c>
    </row>
    <row r="12059" spans="2:41" ht="14.5" hidden="1" x14ac:dyDescent="0.35">
      <c r="B12059" s="45" t="s">
        <v>3314</v>
      </c>
      <c r="C12059" s="54">
        <v>913224</v>
      </c>
      <c r="D12059" s="54">
        <v>913224</v>
      </c>
      <c r="E12059" s="60" t="s">
        <v>3248</v>
      </c>
      <c r="F12059" s="73">
        <v>0.66666666666666674</v>
      </c>
      <c r="G12059" s="73">
        <v>0.20833333333333334</v>
      </c>
      <c r="H12059" s="73">
        <v>0.20833333333333334</v>
      </c>
      <c r="I12059" s="73">
        <v>0.20833333333333334</v>
      </c>
      <c r="J12059" s="272" t="s">
        <v>4232</v>
      </c>
      <c r="AL12059" s="144">
        <v>0.66666666666666674</v>
      </c>
      <c r="AM12059" s="144">
        <v>0.20833333333333334</v>
      </c>
      <c r="AN12059" s="144">
        <v>0.20833333333333334</v>
      </c>
      <c r="AO12059" s="145">
        <v>0.20833333333333334</v>
      </c>
    </row>
    <row r="12060" spans="2:41" ht="14.5" hidden="1" x14ac:dyDescent="0.35">
      <c r="B12060" s="45" t="s">
        <v>3314</v>
      </c>
      <c r="C12060" s="54">
        <v>913262</v>
      </c>
      <c r="D12060" s="54">
        <v>913262</v>
      </c>
      <c r="E12060" s="60" t="s">
        <v>3248</v>
      </c>
      <c r="F12060" s="73">
        <v>0.66666666666666674</v>
      </c>
      <c r="G12060" s="73">
        <v>0.20833333333333334</v>
      </c>
      <c r="H12060" s="73">
        <v>0.20833333333333334</v>
      </c>
      <c r="I12060" s="73">
        <v>0.20833333333333334</v>
      </c>
      <c r="J12060" s="272" t="s">
        <v>4232</v>
      </c>
      <c r="AL12060" s="144">
        <v>0.66666666666666674</v>
      </c>
      <c r="AM12060" s="144">
        <v>0.20833333333333334</v>
      </c>
      <c r="AN12060" s="144">
        <v>0.20833333333333334</v>
      </c>
      <c r="AO12060" s="145">
        <v>0.20833333333333334</v>
      </c>
    </row>
    <row r="12061" spans="2:41" ht="14.5" hidden="1" x14ac:dyDescent="0.35">
      <c r="B12061" s="45" t="s">
        <v>3314</v>
      </c>
      <c r="C12061" s="54">
        <v>913264</v>
      </c>
      <c r="D12061" s="54">
        <v>913264</v>
      </c>
      <c r="E12061" s="60" t="s">
        <v>3248</v>
      </c>
      <c r="F12061" s="73">
        <v>0.66666666666666674</v>
      </c>
      <c r="G12061" s="73">
        <v>0.20833333333333334</v>
      </c>
      <c r="H12061" s="73">
        <v>0.20833333333333334</v>
      </c>
      <c r="I12061" s="73">
        <v>0.20833333333333334</v>
      </c>
      <c r="J12061" s="272" t="s">
        <v>4232</v>
      </c>
      <c r="AL12061" s="144">
        <v>0.66666666666666674</v>
      </c>
      <c r="AM12061" s="144">
        <v>0.20833333333333334</v>
      </c>
      <c r="AN12061" s="144">
        <v>0.20833333333333334</v>
      </c>
      <c r="AO12061" s="145">
        <v>0.20833333333333334</v>
      </c>
    </row>
    <row r="12062" spans="2:41" ht="14.5" hidden="1" x14ac:dyDescent="0.35">
      <c r="B12062" s="45" t="s">
        <v>3314</v>
      </c>
      <c r="C12062" s="54">
        <v>913266</v>
      </c>
      <c r="D12062" s="54">
        <v>913266</v>
      </c>
      <c r="E12062" s="60" t="s">
        <v>3248</v>
      </c>
      <c r="F12062" s="73">
        <v>0.66666666666666674</v>
      </c>
      <c r="G12062" s="73">
        <v>0.20833333333333334</v>
      </c>
      <c r="H12062" s="73">
        <v>0.20833333333333334</v>
      </c>
      <c r="I12062" s="73">
        <v>0.20833333333333334</v>
      </c>
      <c r="J12062" s="272" t="s">
        <v>4232</v>
      </c>
      <c r="AL12062" s="144">
        <v>0.66666666666666674</v>
      </c>
      <c r="AM12062" s="144">
        <v>0.20833333333333334</v>
      </c>
      <c r="AN12062" s="144">
        <v>0.20833333333333334</v>
      </c>
      <c r="AO12062" s="145">
        <v>0.20833333333333334</v>
      </c>
    </row>
    <row r="12063" spans="2:41" ht="14.5" hidden="1" x14ac:dyDescent="0.35">
      <c r="B12063" s="45" t="s">
        <v>3314</v>
      </c>
      <c r="C12063" s="54">
        <v>913268</v>
      </c>
      <c r="D12063" s="54">
        <v>913268</v>
      </c>
      <c r="E12063" s="60" t="s">
        <v>3248</v>
      </c>
      <c r="F12063" s="73">
        <v>0.66666666666666674</v>
      </c>
      <c r="G12063" s="73">
        <v>0.20833333333333334</v>
      </c>
      <c r="H12063" s="73">
        <v>0.20833333333333334</v>
      </c>
      <c r="I12063" s="73">
        <v>0.20833333333333334</v>
      </c>
      <c r="J12063" s="272" t="s">
        <v>4232</v>
      </c>
      <c r="AL12063" s="144">
        <v>0.66666666666666674</v>
      </c>
      <c r="AM12063" s="144">
        <v>0.20833333333333334</v>
      </c>
      <c r="AN12063" s="144">
        <v>0.20833333333333334</v>
      </c>
      <c r="AO12063" s="145">
        <v>0.20833333333333334</v>
      </c>
    </row>
    <row r="12064" spans="2:41" ht="14.5" hidden="1" x14ac:dyDescent="0.35">
      <c r="B12064" s="45" t="s">
        <v>3314</v>
      </c>
      <c r="C12064" s="54">
        <v>913270</v>
      </c>
      <c r="D12064" s="54">
        <v>913270</v>
      </c>
      <c r="E12064" s="60" t="s">
        <v>3248</v>
      </c>
      <c r="F12064" s="73">
        <v>0.66666666666666674</v>
      </c>
      <c r="G12064" s="73">
        <v>0.20833333333333334</v>
      </c>
      <c r="H12064" s="73">
        <v>0.20833333333333334</v>
      </c>
      <c r="I12064" s="73">
        <v>0.20833333333333334</v>
      </c>
      <c r="J12064" s="272" t="s">
        <v>4232</v>
      </c>
      <c r="AL12064" s="144">
        <v>0.66666666666666674</v>
      </c>
      <c r="AM12064" s="144">
        <v>0.20833333333333334</v>
      </c>
      <c r="AN12064" s="144">
        <v>0.20833333333333334</v>
      </c>
      <c r="AO12064" s="145">
        <v>0.20833333333333334</v>
      </c>
    </row>
    <row r="12065" spans="2:41" ht="14.5" hidden="1" x14ac:dyDescent="0.35">
      <c r="B12065" s="45" t="s">
        <v>3314</v>
      </c>
      <c r="C12065" s="54">
        <v>913272</v>
      </c>
      <c r="D12065" s="54">
        <v>913272</v>
      </c>
      <c r="E12065" s="60" t="s">
        <v>3248</v>
      </c>
      <c r="F12065" s="73">
        <v>0.66666666666666674</v>
      </c>
      <c r="G12065" s="73">
        <v>0.20833333333333334</v>
      </c>
      <c r="H12065" s="73">
        <v>0.20833333333333334</v>
      </c>
      <c r="I12065" s="73">
        <v>0.20833333333333334</v>
      </c>
      <c r="J12065" s="272" t="s">
        <v>4232</v>
      </c>
      <c r="AL12065" s="144">
        <v>0.66666666666666674</v>
      </c>
      <c r="AM12065" s="144">
        <v>0.20833333333333334</v>
      </c>
      <c r="AN12065" s="144">
        <v>0.20833333333333334</v>
      </c>
      <c r="AO12065" s="145">
        <v>0.20833333333333334</v>
      </c>
    </row>
    <row r="12066" spans="2:41" ht="14.5" hidden="1" x14ac:dyDescent="0.35">
      <c r="B12066" s="45" t="s">
        <v>3314</v>
      </c>
      <c r="C12066" s="54">
        <v>913274</v>
      </c>
      <c r="D12066" s="54">
        <v>913274</v>
      </c>
      <c r="E12066" s="60" t="s">
        <v>3248</v>
      </c>
      <c r="F12066" s="73">
        <v>0.66666666666666674</v>
      </c>
      <c r="G12066" s="73">
        <v>0.20833333333333334</v>
      </c>
      <c r="H12066" s="73">
        <v>0.20833333333333334</v>
      </c>
      <c r="I12066" s="73">
        <v>0.20833333333333334</v>
      </c>
      <c r="J12066" s="272" t="s">
        <v>4232</v>
      </c>
      <c r="AL12066" s="144">
        <v>0.66666666666666674</v>
      </c>
      <c r="AM12066" s="144">
        <v>0.20833333333333334</v>
      </c>
      <c r="AN12066" s="144">
        <v>0.20833333333333334</v>
      </c>
      <c r="AO12066" s="145">
        <v>0.20833333333333334</v>
      </c>
    </row>
    <row r="12067" spans="2:41" ht="14.5" hidden="1" x14ac:dyDescent="0.35">
      <c r="B12067" s="45" t="s">
        <v>3314</v>
      </c>
      <c r="C12067" s="54">
        <v>913276</v>
      </c>
      <c r="D12067" s="54">
        <v>913276</v>
      </c>
      <c r="E12067" s="60" t="s">
        <v>3248</v>
      </c>
      <c r="F12067" s="73">
        <v>0.66666666666666674</v>
      </c>
      <c r="G12067" s="73">
        <v>0.20833333333333334</v>
      </c>
      <c r="H12067" s="73">
        <v>0.20833333333333334</v>
      </c>
      <c r="I12067" s="73">
        <v>0.20833333333333334</v>
      </c>
      <c r="J12067" s="272" t="s">
        <v>4232</v>
      </c>
      <c r="AL12067" s="144">
        <v>0.66666666666666674</v>
      </c>
      <c r="AM12067" s="144">
        <v>0.20833333333333334</v>
      </c>
      <c r="AN12067" s="144">
        <v>0.20833333333333334</v>
      </c>
      <c r="AO12067" s="145">
        <v>0.20833333333333334</v>
      </c>
    </row>
    <row r="12068" spans="2:41" ht="14.5" hidden="1" x14ac:dyDescent="0.35">
      <c r="B12068" s="45" t="s">
        <v>3314</v>
      </c>
      <c r="C12068" s="54">
        <v>982052</v>
      </c>
      <c r="D12068" s="54">
        <v>982052</v>
      </c>
      <c r="E12068" s="60" t="s">
        <v>3248</v>
      </c>
      <c r="F12068" s="73">
        <v>0.66666666666666674</v>
      </c>
      <c r="G12068" s="73">
        <v>0.20833333333333334</v>
      </c>
      <c r="H12068" s="73">
        <v>0.20833333333333334</v>
      </c>
      <c r="I12068" s="73">
        <v>0.20833333333333334</v>
      </c>
      <c r="J12068" s="272" t="s">
        <v>4232</v>
      </c>
      <c r="AL12068" s="144">
        <v>0.66666666666666674</v>
      </c>
      <c r="AM12068" s="144">
        <v>0.20833333333333334</v>
      </c>
      <c r="AN12068" s="144">
        <v>0.20833333333333334</v>
      </c>
      <c r="AO12068" s="145">
        <v>0.20833333333333334</v>
      </c>
    </row>
    <row r="12069" spans="2:41" ht="14.5" hidden="1" x14ac:dyDescent="0.35">
      <c r="B12069" s="45" t="s">
        <v>3314</v>
      </c>
      <c r="C12069" s="54">
        <v>982251</v>
      </c>
      <c r="D12069" s="54">
        <v>982251</v>
      </c>
      <c r="E12069" s="60" t="s">
        <v>3248</v>
      </c>
      <c r="F12069" s="73">
        <v>0.66666666666666674</v>
      </c>
      <c r="G12069" s="73">
        <v>0.20833333333333334</v>
      </c>
      <c r="H12069" s="73">
        <v>0.20833333333333334</v>
      </c>
      <c r="I12069" s="73">
        <v>0.20833333333333334</v>
      </c>
      <c r="J12069" s="272" t="s">
        <v>4232</v>
      </c>
      <c r="AL12069" s="144">
        <v>0.66666666666666674</v>
      </c>
      <c r="AM12069" s="144">
        <v>0.20833333333333334</v>
      </c>
      <c r="AN12069" s="144">
        <v>0.20833333333333334</v>
      </c>
      <c r="AO12069" s="145">
        <v>0.20833333333333334</v>
      </c>
    </row>
    <row r="12070" spans="2:41" ht="14.5" hidden="1" x14ac:dyDescent="0.35">
      <c r="B12070" s="45" t="s">
        <v>3314</v>
      </c>
      <c r="C12070" s="54">
        <v>982299</v>
      </c>
      <c r="D12070" s="54">
        <v>982299</v>
      </c>
      <c r="E12070" s="60" t="s">
        <v>3248</v>
      </c>
      <c r="F12070" s="73">
        <v>0.66666666666666674</v>
      </c>
      <c r="G12070" s="73">
        <v>0.20833333333333334</v>
      </c>
      <c r="H12070" s="73">
        <v>0.20833333333333334</v>
      </c>
      <c r="I12070" s="73">
        <v>0.20833333333333334</v>
      </c>
      <c r="J12070" s="272" t="s">
        <v>4232</v>
      </c>
      <c r="AL12070" s="144">
        <v>0.66666666666666674</v>
      </c>
      <c r="AM12070" s="144">
        <v>0.20833333333333334</v>
      </c>
      <c r="AN12070" s="144">
        <v>0.20833333333333334</v>
      </c>
      <c r="AO12070" s="145">
        <v>0.20833333333333334</v>
      </c>
    </row>
    <row r="12071" spans="2:41" ht="14.5" hidden="1" x14ac:dyDescent="0.35">
      <c r="B12071" s="45" t="s">
        <v>3314</v>
      </c>
      <c r="C12071" s="54">
        <v>982612</v>
      </c>
      <c r="D12071" s="54">
        <v>982612</v>
      </c>
      <c r="E12071" s="60" t="s">
        <v>3248</v>
      </c>
      <c r="F12071" s="73">
        <v>0.66666666666666674</v>
      </c>
      <c r="G12071" s="73">
        <v>0.20833333333333334</v>
      </c>
      <c r="H12071" s="73">
        <v>0.20833333333333334</v>
      </c>
      <c r="I12071" s="73">
        <v>0.20833333333333334</v>
      </c>
      <c r="J12071" s="272" t="s">
        <v>4232</v>
      </c>
      <c r="AL12071" s="144">
        <v>0.66666666666666674</v>
      </c>
      <c r="AM12071" s="144">
        <v>0.20833333333333334</v>
      </c>
      <c r="AN12071" s="144">
        <v>0.20833333333333334</v>
      </c>
      <c r="AO12071" s="145">
        <v>0.20833333333333334</v>
      </c>
    </row>
    <row r="12072" spans="2:41" ht="14.5" hidden="1" x14ac:dyDescent="0.35">
      <c r="B12072" s="45" t="s">
        <v>3314</v>
      </c>
      <c r="C12072" s="54">
        <v>982614</v>
      </c>
      <c r="D12072" s="54">
        <v>982614</v>
      </c>
      <c r="E12072" s="60" t="s">
        <v>3248</v>
      </c>
      <c r="F12072" s="73">
        <v>0.66666666666666674</v>
      </c>
      <c r="G12072" s="73">
        <v>0.20833333333333334</v>
      </c>
      <c r="H12072" s="73">
        <v>0.20833333333333334</v>
      </c>
      <c r="I12072" s="73">
        <v>0.20833333333333334</v>
      </c>
      <c r="J12072" s="272" t="s">
        <v>4232</v>
      </c>
      <c r="AL12072" s="144">
        <v>0.66666666666666674</v>
      </c>
      <c r="AM12072" s="144">
        <v>0.20833333333333334</v>
      </c>
      <c r="AN12072" s="144">
        <v>0.20833333333333334</v>
      </c>
      <c r="AO12072" s="145">
        <v>0.20833333333333334</v>
      </c>
    </row>
    <row r="12073" spans="2:41" ht="14.5" hidden="1" x14ac:dyDescent="0.35">
      <c r="B12073" s="45" t="s">
        <v>3314</v>
      </c>
      <c r="C12073" s="54">
        <v>982727</v>
      </c>
      <c r="D12073" s="54">
        <v>982727</v>
      </c>
      <c r="E12073" s="60" t="s">
        <v>3248</v>
      </c>
      <c r="F12073" s="73">
        <v>0.66666666666666674</v>
      </c>
      <c r="G12073" s="73">
        <v>0.20833333333333334</v>
      </c>
      <c r="H12073" s="73">
        <v>0.20833333333333334</v>
      </c>
      <c r="I12073" s="73">
        <v>0.20833333333333334</v>
      </c>
      <c r="J12073" s="272" t="s">
        <v>4232</v>
      </c>
      <c r="AL12073" s="144">
        <v>0.66666666666666674</v>
      </c>
      <c r="AM12073" s="144">
        <v>0.20833333333333334</v>
      </c>
      <c r="AN12073" s="144">
        <v>0.20833333333333334</v>
      </c>
      <c r="AO12073" s="145">
        <v>0.20833333333333334</v>
      </c>
    </row>
    <row r="12074" spans="2:41" ht="14.5" hidden="1" x14ac:dyDescent="0.35">
      <c r="B12074" s="45" t="s">
        <v>3314</v>
      </c>
      <c r="C12074" s="54">
        <v>982875</v>
      </c>
      <c r="D12074" s="54">
        <v>982875</v>
      </c>
      <c r="E12074" s="60" t="s">
        <v>3248</v>
      </c>
      <c r="F12074" s="73">
        <v>0.66666666666666674</v>
      </c>
      <c r="G12074" s="73">
        <v>0.20833333333333334</v>
      </c>
      <c r="H12074" s="73">
        <v>0.20833333333333334</v>
      </c>
      <c r="I12074" s="73">
        <v>0.20833333333333334</v>
      </c>
      <c r="J12074" s="272" t="s">
        <v>4232</v>
      </c>
      <c r="AL12074" s="144">
        <v>0.66666666666666674</v>
      </c>
      <c r="AM12074" s="144">
        <v>0.20833333333333334</v>
      </c>
      <c r="AN12074" s="144">
        <v>0.20833333333333334</v>
      </c>
      <c r="AO12074" s="145">
        <v>0.20833333333333334</v>
      </c>
    </row>
    <row r="12075" spans="2:41" ht="14.5" hidden="1" x14ac:dyDescent="0.35">
      <c r="B12075" s="45" t="s">
        <v>3314</v>
      </c>
      <c r="C12075" s="54">
        <v>982890</v>
      </c>
      <c r="D12075" s="54">
        <v>982890</v>
      </c>
      <c r="E12075" s="60" t="s">
        <v>3248</v>
      </c>
      <c r="F12075" s="73">
        <v>0.66666666666666674</v>
      </c>
      <c r="G12075" s="73">
        <v>0.20833333333333334</v>
      </c>
      <c r="H12075" s="73">
        <v>0.20833333333333334</v>
      </c>
      <c r="I12075" s="73">
        <v>0.20833333333333334</v>
      </c>
      <c r="J12075" s="272" t="s">
        <v>4232</v>
      </c>
      <c r="AL12075" s="144">
        <v>0.66666666666666674</v>
      </c>
      <c r="AM12075" s="144">
        <v>0.20833333333333334</v>
      </c>
      <c r="AN12075" s="144">
        <v>0.20833333333333334</v>
      </c>
      <c r="AO12075" s="145">
        <v>0.20833333333333334</v>
      </c>
    </row>
    <row r="12076" spans="2:41" ht="14.5" hidden="1" x14ac:dyDescent="0.35">
      <c r="B12076" s="45" t="s">
        <v>3314</v>
      </c>
      <c r="C12076" s="54">
        <v>983083</v>
      </c>
      <c r="D12076" s="54">
        <v>983084</v>
      </c>
      <c r="E12076" s="60" t="s">
        <v>3248</v>
      </c>
      <c r="F12076" s="73">
        <v>0.66666666666666674</v>
      </c>
      <c r="G12076" s="73">
        <v>0.20833333333333334</v>
      </c>
      <c r="H12076" s="73">
        <v>0.20833333333333334</v>
      </c>
      <c r="I12076" s="73">
        <v>0.20833333333333334</v>
      </c>
      <c r="J12076" s="272" t="s">
        <v>4232</v>
      </c>
      <c r="AL12076" s="144">
        <v>0.66666666666666674</v>
      </c>
      <c r="AM12076" s="144">
        <v>0.20833333333333334</v>
      </c>
      <c r="AN12076" s="144">
        <v>0.20833333333333334</v>
      </c>
      <c r="AO12076" s="145">
        <v>0.20833333333333334</v>
      </c>
    </row>
    <row r="12077" spans="2:41" ht="14.5" hidden="1" x14ac:dyDescent="0.35">
      <c r="B12077" s="45" t="s">
        <v>3314</v>
      </c>
      <c r="C12077" s="54">
        <v>983184</v>
      </c>
      <c r="D12077" s="54">
        <v>983184</v>
      </c>
      <c r="E12077" s="60" t="s">
        <v>3248</v>
      </c>
      <c r="F12077" s="73">
        <v>0.66666666666666674</v>
      </c>
      <c r="G12077" s="73">
        <v>0.20833333333333334</v>
      </c>
      <c r="H12077" s="73">
        <v>0.20833333333333334</v>
      </c>
      <c r="I12077" s="73">
        <v>0.20833333333333334</v>
      </c>
      <c r="J12077" s="272" t="s">
        <v>4232</v>
      </c>
      <c r="AL12077" s="144">
        <v>0.66666666666666674</v>
      </c>
      <c r="AM12077" s="144">
        <v>0.20833333333333334</v>
      </c>
      <c r="AN12077" s="144">
        <v>0.20833333333333334</v>
      </c>
      <c r="AO12077" s="145">
        <v>0.20833333333333334</v>
      </c>
    </row>
    <row r="12078" spans="2:41" ht="14.5" hidden="1" x14ac:dyDescent="0.35">
      <c r="B12078" s="45" t="s">
        <v>3314</v>
      </c>
      <c r="C12078" s="54">
        <v>983327</v>
      </c>
      <c r="D12078" s="54">
        <v>983327</v>
      </c>
      <c r="E12078" s="60" t="s">
        <v>3248</v>
      </c>
      <c r="F12078" s="73">
        <v>0.66666666666666674</v>
      </c>
      <c r="G12078" s="73">
        <v>0.20833333333333334</v>
      </c>
      <c r="H12078" s="73">
        <v>0.20833333333333334</v>
      </c>
      <c r="I12078" s="73">
        <v>0.20833333333333334</v>
      </c>
      <c r="J12078" s="272" t="s">
        <v>4232</v>
      </c>
      <c r="AL12078" s="144">
        <v>0.66666666666666674</v>
      </c>
      <c r="AM12078" s="144">
        <v>0.20833333333333334</v>
      </c>
      <c r="AN12078" s="144">
        <v>0.20833333333333334</v>
      </c>
      <c r="AO12078" s="145">
        <v>0.20833333333333334</v>
      </c>
    </row>
    <row r="12079" spans="2:41" ht="14.5" hidden="1" x14ac:dyDescent="0.35">
      <c r="B12079" s="45" t="s">
        <v>3314</v>
      </c>
      <c r="C12079" s="54">
        <v>983504</v>
      </c>
      <c r="D12079" s="54">
        <v>983504</v>
      </c>
      <c r="E12079" s="60" t="s">
        <v>3248</v>
      </c>
      <c r="F12079" s="73">
        <v>0.66666666666666674</v>
      </c>
      <c r="G12079" s="73">
        <v>0.20833333333333334</v>
      </c>
      <c r="H12079" s="73">
        <v>0.20833333333333334</v>
      </c>
      <c r="I12079" s="73">
        <v>0.20833333333333334</v>
      </c>
      <c r="J12079" s="272" t="s">
        <v>4232</v>
      </c>
      <c r="AL12079" s="144">
        <v>0.66666666666666674</v>
      </c>
      <c r="AM12079" s="144">
        <v>0.20833333333333334</v>
      </c>
      <c r="AN12079" s="144">
        <v>0.20833333333333334</v>
      </c>
      <c r="AO12079" s="145">
        <v>0.20833333333333334</v>
      </c>
    </row>
    <row r="12080" spans="2:41" ht="14.5" hidden="1" x14ac:dyDescent="0.35">
      <c r="B12080" s="45" t="s">
        <v>3314</v>
      </c>
      <c r="C12080" s="54">
        <v>983697</v>
      </c>
      <c r="D12080" s="54">
        <v>983697</v>
      </c>
      <c r="E12080" s="60" t="s">
        <v>3248</v>
      </c>
      <c r="F12080" s="73">
        <v>0.66666666666666674</v>
      </c>
      <c r="G12080" s="73">
        <v>0.20833333333333334</v>
      </c>
      <c r="H12080" s="73">
        <v>0.20833333333333334</v>
      </c>
      <c r="I12080" s="73">
        <v>0.20833333333333334</v>
      </c>
      <c r="J12080" s="272" t="s">
        <v>4232</v>
      </c>
      <c r="AL12080" s="144">
        <v>0.66666666666666674</v>
      </c>
      <c r="AM12080" s="144">
        <v>0.20833333333333334</v>
      </c>
      <c r="AN12080" s="144">
        <v>0.20833333333333334</v>
      </c>
      <c r="AO12080" s="145">
        <v>0.20833333333333334</v>
      </c>
    </row>
    <row r="12081" spans="2:41" ht="14.5" hidden="1" x14ac:dyDescent="0.35">
      <c r="B12081" s="45" t="s">
        <v>3314</v>
      </c>
      <c r="C12081" s="54">
        <v>984165</v>
      </c>
      <c r="D12081" s="54">
        <v>984165</v>
      </c>
      <c r="E12081" s="60" t="s">
        <v>3248</v>
      </c>
      <c r="F12081" s="73">
        <v>0.66666666666666674</v>
      </c>
      <c r="G12081" s="73">
        <v>0.20833333333333334</v>
      </c>
      <c r="H12081" s="73">
        <v>0.20833333333333334</v>
      </c>
      <c r="I12081" s="73">
        <v>0.20833333333333334</v>
      </c>
      <c r="J12081" s="272" t="s">
        <v>4232</v>
      </c>
      <c r="AL12081" s="144">
        <v>0.66666666666666674</v>
      </c>
      <c r="AM12081" s="144">
        <v>0.20833333333333334</v>
      </c>
      <c r="AN12081" s="144">
        <v>0.20833333333333334</v>
      </c>
      <c r="AO12081" s="145">
        <v>0.20833333333333334</v>
      </c>
    </row>
    <row r="12082" spans="2:41" ht="14.5" hidden="1" x14ac:dyDescent="0.35">
      <c r="B12082" s="45" t="s">
        <v>3314</v>
      </c>
      <c r="C12082" s="54">
        <v>984203</v>
      </c>
      <c r="D12082" s="54">
        <v>984203</v>
      </c>
      <c r="E12082" s="60" t="s">
        <v>3248</v>
      </c>
      <c r="F12082" s="73">
        <v>0.66666666666666674</v>
      </c>
      <c r="G12082" s="73">
        <v>0.20833333333333334</v>
      </c>
      <c r="H12082" s="73">
        <v>0.20833333333333334</v>
      </c>
      <c r="I12082" s="73">
        <v>0.20833333333333334</v>
      </c>
      <c r="J12082" s="272" t="s">
        <v>4232</v>
      </c>
      <c r="AL12082" s="144">
        <v>0.66666666666666674</v>
      </c>
      <c r="AM12082" s="144">
        <v>0.20833333333333334</v>
      </c>
      <c r="AN12082" s="144">
        <v>0.20833333333333334</v>
      </c>
      <c r="AO12082" s="145">
        <v>0.20833333333333334</v>
      </c>
    </row>
    <row r="12083" spans="2:41" ht="14.5" hidden="1" x14ac:dyDescent="0.35">
      <c r="B12083" s="45" t="s">
        <v>3314</v>
      </c>
      <c r="C12083" s="54">
        <v>984316</v>
      </c>
      <c r="D12083" s="54">
        <v>984316</v>
      </c>
      <c r="E12083" s="60" t="s">
        <v>3248</v>
      </c>
      <c r="F12083" s="73">
        <v>0.66666666666666674</v>
      </c>
      <c r="G12083" s="73">
        <v>0.20833333333333334</v>
      </c>
      <c r="H12083" s="73">
        <v>0.20833333333333334</v>
      </c>
      <c r="I12083" s="73">
        <v>0.20833333333333334</v>
      </c>
      <c r="J12083" s="272" t="s">
        <v>4232</v>
      </c>
      <c r="AL12083" s="144">
        <v>0.66666666666666674</v>
      </c>
      <c r="AM12083" s="144">
        <v>0.20833333333333334</v>
      </c>
      <c r="AN12083" s="144">
        <v>0.20833333333333334</v>
      </c>
      <c r="AO12083" s="145">
        <v>0.20833333333333334</v>
      </c>
    </row>
    <row r="12084" spans="2:41" ht="14.5" hidden="1" x14ac:dyDescent="0.35">
      <c r="B12084" s="45" t="s">
        <v>3314</v>
      </c>
      <c r="C12084" s="54">
        <v>984318</v>
      </c>
      <c r="D12084" s="54">
        <v>984318</v>
      </c>
      <c r="E12084" s="60" t="s">
        <v>3248</v>
      </c>
      <c r="F12084" s="73">
        <v>0.66666666666666674</v>
      </c>
      <c r="G12084" s="73">
        <v>0.20833333333333334</v>
      </c>
      <c r="H12084" s="73">
        <v>0.20833333333333334</v>
      </c>
      <c r="I12084" s="73">
        <v>0.20833333333333334</v>
      </c>
      <c r="J12084" s="272" t="s">
        <v>4232</v>
      </c>
      <c r="AL12084" s="144">
        <v>0.66666666666666674</v>
      </c>
      <c r="AM12084" s="144">
        <v>0.20833333333333334</v>
      </c>
      <c r="AN12084" s="144">
        <v>0.20833333333333334</v>
      </c>
      <c r="AO12084" s="145">
        <v>0.20833333333333334</v>
      </c>
    </row>
    <row r="12085" spans="2:41" ht="14.5" hidden="1" x14ac:dyDescent="0.35">
      <c r="B12085" s="45" t="s">
        <v>3314</v>
      </c>
      <c r="C12085" s="54">
        <v>984320</v>
      </c>
      <c r="D12085" s="54">
        <v>984320</v>
      </c>
      <c r="E12085" s="60" t="s">
        <v>3248</v>
      </c>
      <c r="F12085" s="73">
        <v>0.66666666666666674</v>
      </c>
      <c r="G12085" s="73">
        <v>0.20833333333333334</v>
      </c>
      <c r="H12085" s="73">
        <v>0.20833333333333334</v>
      </c>
      <c r="I12085" s="73">
        <v>0.20833333333333334</v>
      </c>
      <c r="J12085" s="272" t="s">
        <v>4232</v>
      </c>
      <c r="AL12085" s="144">
        <v>0.66666666666666674</v>
      </c>
      <c r="AM12085" s="144">
        <v>0.20833333333333334</v>
      </c>
      <c r="AN12085" s="144">
        <v>0.20833333333333334</v>
      </c>
      <c r="AO12085" s="145">
        <v>0.20833333333333334</v>
      </c>
    </row>
    <row r="12086" spans="2:41" ht="14.5" hidden="1" x14ac:dyDescent="0.35">
      <c r="B12086" s="45" t="s">
        <v>3314</v>
      </c>
      <c r="C12086" s="54">
        <v>984322</v>
      </c>
      <c r="D12086" s="54">
        <v>984322</v>
      </c>
      <c r="E12086" s="60" t="s">
        <v>3248</v>
      </c>
      <c r="F12086" s="73">
        <v>0.66666666666666674</v>
      </c>
      <c r="G12086" s="73">
        <v>0.20833333333333334</v>
      </c>
      <c r="H12086" s="73">
        <v>0.20833333333333334</v>
      </c>
      <c r="I12086" s="73">
        <v>0.20833333333333334</v>
      </c>
      <c r="J12086" s="272" t="s">
        <v>4232</v>
      </c>
      <c r="AL12086" s="144">
        <v>0.66666666666666674</v>
      </c>
      <c r="AM12086" s="144">
        <v>0.20833333333333334</v>
      </c>
      <c r="AN12086" s="144">
        <v>0.20833333333333334</v>
      </c>
      <c r="AO12086" s="145">
        <v>0.20833333333333334</v>
      </c>
    </row>
    <row r="12087" spans="2:41" ht="14.5" hidden="1" x14ac:dyDescent="0.35">
      <c r="B12087" s="45" t="s">
        <v>3314</v>
      </c>
      <c r="C12087" s="54">
        <v>984324</v>
      </c>
      <c r="D12087" s="54">
        <v>984324</v>
      </c>
      <c r="E12087" s="60" t="s">
        <v>3248</v>
      </c>
      <c r="F12087" s="73">
        <v>0.66666666666666674</v>
      </c>
      <c r="G12087" s="73">
        <v>0.20833333333333334</v>
      </c>
      <c r="H12087" s="73">
        <v>0.20833333333333334</v>
      </c>
      <c r="I12087" s="73">
        <v>0.20833333333333334</v>
      </c>
      <c r="J12087" s="272" t="s">
        <v>4232</v>
      </c>
      <c r="AL12087" s="144">
        <v>0.66666666666666674</v>
      </c>
      <c r="AM12087" s="144">
        <v>0.20833333333333334</v>
      </c>
      <c r="AN12087" s="144">
        <v>0.20833333333333334</v>
      </c>
      <c r="AO12087" s="145">
        <v>0.20833333333333334</v>
      </c>
    </row>
    <row r="12088" spans="2:41" ht="14.5" hidden="1" x14ac:dyDescent="0.35">
      <c r="B12088" s="45" t="s">
        <v>3314</v>
      </c>
      <c r="C12088" s="54">
        <v>984326</v>
      </c>
      <c r="D12088" s="54">
        <v>984326</v>
      </c>
      <c r="E12088" s="60" t="s">
        <v>3248</v>
      </c>
      <c r="F12088" s="73">
        <v>0.66666666666666674</v>
      </c>
      <c r="G12088" s="73">
        <v>0.20833333333333334</v>
      </c>
      <c r="H12088" s="73">
        <v>0.20833333333333334</v>
      </c>
      <c r="I12088" s="73">
        <v>0.20833333333333334</v>
      </c>
      <c r="J12088" s="272" t="s">
        <v>4232</v>
      </c>
      <c r="AL12088" s="144">
        <v>0.66666666666666674</v>
      </c>
      <c r="AM12088" s="144">
        <v>0.20833333333333334</v>
      </c>
      <c r="AN12088" s="144">
        <v>0.20833333333333334</v>
      </c>
      <c r="AO12088" s="145">
        <v>0.20833333333333334</v>
      </c>
    </row>
    <row r="12089" spans="2:41" ht="14.5" hidden="1" x14ac:dyDescent="0.35">
      <c r="B12089" s="45" t="s">
        <v>3314</v>
      </c>
      <c r="C12089" s="54">
        <v>984328</v>
      </c>
      <c r="D12089" s="54">
        <v>984329</v>
      </c>
      <c r="E12089" s="60" t="s">
        <v>3248</v>
      </c>
      <c r="F12089" s="73">
        <v>0.66666666666666674</v>
      </c>
      <c r="G12089" s="73">
        <v>0.20833333333333334</v>
      </c>
      <c r="H12089" s="73">
        <v>0.20833333333333334</v>
      </c>
      <c r="I12089" s="73">
        <v>0.20833333333333334</v>
      </c>
      <c r="J12089" s="272" t="s">
        <v>4232</v>
      </c>
      <c r="AL12089" s="144">
        <v>0.66666666666666674</v>
      </c>
      <c r="AM12089" s="144">
        <v>0.20833333333333334</v>
      </c>
      <c r="AN12089" s="144">
        <v>0.20833333333333334</v>
      </c>
      <c r="AO12089" s="145">
        <v>0.20833333333333334</v>
      </c>
    </row>
    <row r="12090" spans="2:41" ht="14.5" hidden="1" x14ac:dyDescent="0.35">
      <c r="B12090" s="45" t="s">
        <v>3314</v>
      </c>
      <c r="C12090" s="54">
        <v>984586</v>
      </c>
      <c r="D12090" s="54">
        <v>984586</v>
      </c>
      <c r="E12090" s="60" t="s">
        <v>3248</v>
      </c>
      <c r="F12090" s="73">
        <v>0.66666666666666674</v>
      </c>
      <c r="G12090" s="73">
        <v>0.20833333333333334</v>
      </c>
      <c r="H12090" s="73">
        <v>0.20833333333333334</v>
      </c>
      <c r="I12090" s="73">
        <v>0.20833333333333334</v>
      </c>
      <c r="J12090" s="272" t="s">
        <v>4232</v>
      </c>
      <c r="AL12090" s="144">
        <v>0.66666666666666674</v>
      </c>
      <c r="AM12090" s="144">
        <v>0.20833333333333334</v>
      </c>
      <c r="AN12090" s="144">
        <v>0.20833333333333334</v>
      </c>
      <c r="AO12090" s="145">
        <v>0.20833333333333334</v>
      </c>
    </row>
    <row r="12091" spans="2:41" ht="14.5" hidden="1" x14ac:dyDescent="0.35">
      <c r="B12091" s="45" t="s">
        <v>3314</v>
      </c>
      <c r="C12091" s="54">
        <v>984752</v>
      </c>
      <c r="D12091" s="54">
        <v>984752</v>
      </c>
      <c r="E12091" s="60" t="s">
        <v>3248</v>
      </c>
      <c r="F12091" s="73">
        <v>0.66666666666666674</v>
      </c>
      <c r="G12091" s="73">
        <v>0.20833333333333334</v>
      </c>
      <c r="H12091" s="73">
        <v>0.20833333333333334</v>
      </c>
      <c r="I12091" s="73">
        <v>0.20833333333333334</v>
      </c>
      <c r="J12091" s="272" t="s">
        <v>4232</v>
      </c>
      <c r="AL12091" s="144">
        <v>0.66666666666666674</v>
      </c>
      <c r="AM12091" s="144">
        <v>0.20833333333333334</v>
      </c>
      <c r="AN12091" s="144">
        <v>0.20833333333333334</v>
      </c>
      <c r="AO12091" s="145">
        <v>0.20833333333333334</v>
      </c>
    </row>
    <row r="12092" spans="2:41" ht="14.5" hidden="1" x14ac:dyDescent="0.35">
      <c r="B12092" s="45" t="s">
        <v>3314</v>
      </c>
      <c r="C12092" s="54">
        <v>989046</v>
      </c>
      <c r="D12092" s="54">
        <v>989046</v>
      </c>
      <c r="E12092" s="60" t="s">
        <v>3248</v>
      </c>
      <c r="F12092" s="73">
        <v>0.66666666666666674</v>
      </c>
      <c r="G12092" s="73">
        <v>0.20833333333333334</v>
      </c>
      <c r="H12092" s="73">
        <v>0.20833333333333334</v>
      </c>
      <c r="I12092" s="73">
        <v>0.20833333333333334</v>
      </c>
      <c r="J12092" s="272" t="s">
        <v>4232</v>
      </c>
      <c r="AL12092" s="144">
        <v>0.66666666666666674</v>
      </c>
      <c r="AM12092" s="144">
        <v>0.20833333333333334</v>
      </c>
      <c r="AN12092" s="144">
        <v>0.20833333333333334</v>
      </c>
      <c r="AO12092" s="145">
        <v>0.20833333333333334</v>
      </c>
    </row>
    <row r="12093" spans="2:41" ht="14.5" hidden="1" x14ac:dyDescent="0.35">
      <c r="B12093" s="45" t="s">
        <v>3314</v>
      </c>
      <c r="C12093" s="54">
        <v>118000</v>
      </c>
      <c r="D12093" s="54">
        <v>118000</v>
      </c>
      <c r="E12093" s="60" t="s">
        <v>3248</v>
      </c>
      <c r="F12093" s="73">
        <v>0.66666666666666674</v>
      </c>
      <c r="G12093" s="73">
        <v>0.20833333333333334</v>
      </c>
      <c r="H12093" s="73">
        <v>0.20833333333333334</v>
      </c>
      <c r="I12093" s="73">
        <v>0.20833333333333334</v>
      </c>
      <c r="J12093" s="272" t="s">
        <v>4232</v>
      </c>
      <c r="AL12093" s="144">
        <v>0.66666666666666674</v>
      </c>
      <c r="AM12093" s="144">
        <v>0.20833333333333334</v>
      </c>
      <c r="AN12093" s="144">
        <v>0.20833333333333334</v>
      </c>
      <c r="AO12093" s="145">
        <v>0.20833333333333334</v>
      </c>
    </row>
    <row r="12094" spans="2:41" ht="14.5" hidden="1" x14ac:dyDescent="0.35">
      <c r="B12094" s="45" t="s">
        <v>3314</v>
      </c>
      <c r="C12094" s="54">
        <v>118031</v>
      </c>
      <c r="D12094" s="54">
        <v>118031</v>
      </c>
      <c r="E12094" s="60" t="s">
        <v>3248</v>
      </c>
      <c r="F12094" s="73">
        <v>0.66666666666666674</v>
      </c>
      <c r="G12094" s="73">
        <v>0.20833333333333334</v>
      </c>
      <c r="H12094" s="73">
        <v>0.20833333333333334</v>
      </c>
      <c r="I12094" s="73">
        <v>0.20833333333333334</v>
      </c>
      <c r="J12094" s="272" t="s">
        <v>4232</v>
      </c>
      <c r="AL12094" s="144">
        <v>0.66666666666666674</v>
      </c>
      <c r="AM12094" s="144">
        <v>0.20833333333333334</v>
      </c>
      <c r="AN12094" s="144">
        <v>0.20833333333333334</v>
      </c>
      <c r="AO12094" s="145">
        <v>0.20833333333333334</v>
      </c>
    </row>
    <row r="12095" spans="2:41" ht="14.5" hidden="1" x14ac:dyDescent="0.35">
      <c r="B12095" s="45" t="s">
        <v>3314</v>
      </c>
      <c r="C12095" s="54">
        <v>118039</v>
      </c>
      <c r="D12095" s="54">
        <v>118039</v>
      </c>
      <c r="E12095" s="60" t="s">
        <v>3248</v>
      </c>
      <c r="F12095" s="73">
        <v>0.66666666666666674</v>
      </c>
      <c r="G12095" s="73">
        <v>0.20833333333333334</v>
      </c>
      <c r="H12095" s="73">
        <v>0.20833333333333334</v>
      </c>
      <c r="I12095" s="73">
        <v>0.20833333333333334</v>
      </c>
      <c r="J12095" s="272" t="s">
        <v>4232</v>
      </c>
      <c r="AL12095" s="144">
        <v>0.66666666666666674</v>
      </c>
      <c r="AM12095" s="144">
        <v>0.20833333333333334</v>
      </c>
      <c r="AN12095" s="144">
        <v>0.20833333333333334</v>
      </c>
      <c r="AO12095" s="145">
        <v>0.20833333333333334</v>
      </c>
    </row>
    <row r="12096" spans="2:41" ht="14.5" hidden="1" x14ac:dyDescent="0.35">
      <c r="B12096" s="45" t="s">
        <v>3314</v>
      </c>
      <c r="C12096" s="54">
        <v>118055</v>
      </c>
      <c r="D12096" s="54">
        <v>118055</v>
      </c>
      <c r="E12096" s="60" t="s">
        <v>3248</v>
      </c>
      <c r="F12096" s="73">
        <v>0.66666666666666674</v>
      </c>
      <c r="G12096" s="73">
        <v>0.20833333333333334</v>
      </c>
      <c r="H12096" s="73">
        <v>0.20833333333333334</v>
      </c>
      <c r="I12096" s="73">
        <v>0.20833333333333334</v>
      </c>
      <c r="J12096" s="272" t="s">
        <v>4232</v>
      </c>
      <c r="AL12096" s="144">
        <v>0.66666666666666674</v>
      </c>
      <c r="AM12096" s="144">
        <v>0.20833333333333334</v>
      </c>
      <c r="AN12096" s="144">
        <v>0.20833333333333334</v>
      </c>
      <c r="AO12096" s="145">
        <v>0.20833333333333334</v>
      </c>
    </row>
    <row r="12097" spans="2:41" ht="14.5" hidden="1" x14ac:dyDescent="0.35">
      <c r="B12097" s="45" t="s">
        <v>3314</v>
      </c>
      <c r="C12097" s="54">
        <v>118099</v>
      </c>
      <c r="D12097" s="54">
        <v>118099</v>
      </c>
      <c r="E12097" s="60" t="s">
        <v>3248</v>
      </c>
      <c r="F12097" s="73">
        <v>0.66666666666666674</v>
      </c>
      <c r="G12097" s="73">
        <v>0.20833333333333334</v>
      </c>
      <c r="H12097" s="73">
        <v>0.20833333333333334</v>
      </c>
      <c r="I12097" s="73">
        <v>0.20833333333333334</v>
      </c>
      <c r="J12097" s="272" t="s">
        <v>4232</v>
      </c>
      <c r="AL12097" s="144">
        <v>0.66666666666666674</v>
      </c>
      <c r="AM12097" s="144">
        <v>0.20833333333333334</v>
      </c>
      <c r="AN12097" s="144">
        <v>0.20833333333333334</v>
      </c>
      <c r="AO12097" s="145">
        <v>0.20833333333333334</v>
      </c>
    </row>
    <row r="12098" spans="2:41" ht="14.5" hidden="1" x14ac:dyDescent="0.35">
      <c r="B12098" s="45" t="s">
        <v>3314</v>
      </c>
      <c r="C12098" s="54">
        <v>118213</v>
      </c>
      <c r="D12098" s="54">
        <v>118213</v>
      </c>
      <c r="E12098" s="60" t="s">
        <v>3248</v>
      </c>
      <c r="F12098" s="73">
        <v>0.66666666666666674</v>
      </c>
      <c r="G12098" s="73">
        <v>0.20833333333333334</v>
      </c>
      <c r="H12098" s="73">
        <v>0.20833333333333334</v>
      </c>
      <c r="I12098" s="73">
        <v>0.20833333333333334</v>
      </c>
      <c r="J12098" s="272" t="s">
        <v>4232</v>
      </c>
      <c r="AL12098" s="144">
        <v>0.66666666666666674</v>
      </c>
      <c r="AM12098" s="144">
        <v>0.20833333333333334</v>
      </c>
      <c r="AN12098" s="144">
        <v>0.20833333333333334</v>
      </c>
      <c r="AO12098" s="145">
        <v>0.20833333333333334</v>
      </c>
    </row>
    <row r="12099" spans="2:41" ht="14.5" hidden="1" x14ac:dyDescent="0.35">
      <c r="B12099" s="45" t="s">
        <v>3314</v>
      </c>
      <c r="C12099" s="54">
        <v>118215</v>
      </c>
      <c r="D12099" s="54">
        <v>118215</v>
      </c>
      <c r="E12099" s="60" t="s">
        <v>3248</v>
      </c>
      <c r="F12099" s="73">
        <v>0.66666666666666674</v>
      </c>
      <c r="G12099" s="73">
        <v>0.20833333333333334</v>
      </c>
      <c r="H12099" s="73">
        <v>0.20833333333333334</v>
      </c>
      <c r="I12099" s="73">
        <v>0.20833333333333334</v>
      </c>
      <c r="J12099" s="272" t="s">
        <v>4232</v>
      </c>
      <c r="AL12099" s="144">
        <v>0.66666666666666674</v>
      </c>
      <c r="AM12099" s="144">
        <v>0.20833333333333334</v>
      </c>
      <c r="AN12099" s="144">
        <v>0.20833333333333334</v>
      </c>
      <c r="AO12099" s="145">
        <v>0.20833333333333334</v>
      </c>
    </row>
    <row r="12100" spans="2:41" ht="14.5" hidden="1" x14ac:dyDescent="0.35">
      <c r="B12100" s="45" t="s">
        <v>3314</v>
      </c>
      <c r="C12100" s="54">
        <v>118240</v>
      </c>
      <c r="D12100" s="54">
        <v>118240</v>
      </c>
      <c r="E12100" s="60" t="s">
        <v>3248</v>
      </c>
      <c r="F12100" s="73">
        <v>0.66666666666666674</v>
      </c>
      <c r="G12100" s="73">
        <v>0.20833333333333334</v>
      </c>
      <c r="H12100" s="73">
        <v>0.20833333333333334</v>
      </c>
      <c r="I12100" s="73">
        <v>0.20833333333333334</v>
      </c>
      <c r="J12100" s="272" t="s">
        <v>4232</v>
      </c>
      <c r="AL12100" s="144">
        <v>0.66666666666666674</v>
      </c>
      <c r="AM12100" s="144">
        <v>0.20833333333333334</v>
      </c>
      <c r="AN12100" s="144">
        <v>0.20833333333333334</v>
      </c>
      <c r="AO12100" s="145">
        <v>0.20833333333333334</v>
      </c>
    </row>
    <row r="12101" spans="2:41" ht="14.5" hidden="1" x14ac:dyDescent="0.35">
      <c r="B12101" s="45" t="s">
        <v>3314</v>
      </c>
      <c r="C12101" s="54">
        <v>118278</v>
      </c>
      <c r="D12101" s="54">
        <v>118278</v>
      </c>
      <c r="E12101" s="60" t="s">
        <v>3248</v>
      </c>
      <c r="F12101" s="73">
        <v>0.66666666666666674</v>
      </c>
      <c r="G12101" s="73">
        <v>0.20833333333333334</v>
      </c>
      <c r="H12101" s="73">
        <v>0.20833333333333334</v>
      </c>
      <c r="I12101" s="73">
        <v>0.20833333333333334</v>
      </c>
      <c r="J12101" s="272" t="s">
        <v>4232</v>
      </c>
      <c r="AL12101" s="144">
        <v>0.66666666666666674</v>
      </c>
      <c r="AM12101" s="144">
        <v>0.20833333333333334</v>
      </c>
      <c r="AN12101" s="144">
        <v>0.20833333333333334</v>
      </c>
      <c r="AO12101" s="145">
        <v>0.20833333333333334</v>
      </c>
    </row>
    <row r="12102" spans="2:41" ht="14.5" hidden="1" x14ac:dyDescent="0.35">
      <c r="B12102" s="45" t="s">
        <v>3314</v>
      </c>
      <c r="C12102" s="54">
        <v>118300</v>
      </c>
      <c r="D12102" s="54">
        <v>118300</v>
      </c>
      <c r="E12102" s="60" t="s">
        <v>3248</v>
      </c>
      <c r="F12102" s="73">
        <v>0.66666666666666674</v>
      </c>
      <c r="G12102" s="73">
        <v>0.20833333333333334</v>
      </c>
      <c r="H12102" s="73">
        <v>0.20833333333333334</v>
      </c>
      <c r="I12102" s="73">
        <v>0.20833333333333334</v>
      </c>
      <c r="J12102" s="272" t="s">
        <v>4232</v>
      </c>
      <c r="AL12102" s="144">
        <v>0.66666666666666674</v>
      </c>
      <c r="AM12102" s="144">
        <v>0.20833333333333334</v>
      </c>
      <c r="AN12102" s="144">
        <v>0.20833333333333334</v>
      </c>
      <c r="AO12102" s="145">
        <v>0.20833333333333334</v>
      </c>
    </row>
    <row r="12103" spans="2:41" ht="14.5" hidden="1" x14ac:dyDescent="0.35">
      <c r="B12103" s="45" t="s">
        <v>3314</v>
      </c>
      <c r="C12103" s="54">
        <v>118357</v>
      </c>
      <c r="D12103" s="54">
        <v>118357</v>
      </c>
      <c r="E12103" s="60" t="s">
        <v>3248</v>
      </c>
      <c r="F12103" s="73">
        <v>0.66666666666666674</v>
      </c>
      <c r="G12103" s="73">
        <v>0.20833333333333334</v>
      </c>
      <c r="H12103" s="73">
        <v>0.20833333333333334</v>
      </c>
      <c r="I12103" s="73">
        <v>0.20833333333333334</v>
      </c>
      <c r="J12103" s="272" t="s">
        <v>4232</v>
      </c>
      <c r="AL12103" s="144">
        <v>0.66666666666666674</v>
      </c>
      <c r="AM12103" s="144">
        <v>0.20833333333333334</v>
      </c>
      <c r="AN12103" s="144">
        <v>0.20833333333333334</v>
      </c>
      <c r="AO12103" s="145">
        <v>0.20833333333333334</v>
      </c>
    </row>
    <row r="12104" spans="2:41" ht="14.5" hidden="1" x14ac:dyDescent="0.35">
      <c r="B12104" s="45" t="s">
        <v>3314</v>
      </c>
      <c r="C12104" s="54">
        <v>118424</v>
      </c>
      <c r="D12104" s="54">
        <v>118424</v>
      </c>
      <c r="E12104" s="60" t="s">
        <v>3248</v>
      </c>
      <c r="F12104" s="73">
        <v>0.66666666666666674</v>
      </c>
      <c r="G12104" s="73">
        <v>0.20833333333333334</v>
      </c>
      <c r="H12104" s="73">
        <v>0.20833333333333334</v>
      </c>
      <c r="I12104" s="73">
        <v>0.20833333333333334</v>
      </c>
      <c r="J12104" s="272" t="s">
        <v>4232</v>
      </c>
      <c r="AL12104" s="144">
        <v>0.66666666666666674</v>
      </c>
      <c r="AM12104" s="144">
        <v>0.20833333333333334</v>
      </c>
      <c r="AN12104" s="144">
        <v>0.20833333333333334</v>
      </c>
      <c r="AO12104" s="145">
        <v>0.20833333333333334</v>
      </c>
    </row>
    <row r="12105" spans="2:41" ht="14.5" hidden="1" x14ac:dyDescent="0.35">
      <c r="B12105" s="45" t="s">
        <v>3314</v>
      </c>
      <c r="C12105" s="54">
        <v>118441</v>
      </c>
      <c r="D12105" s="54">
        <v>118441</v>
      </c>
      <c r="E12105" s="60" t="s">
        <v>3248</v>
      </c>
      <c r="F12105" s="73">
        <v>0.66666666666666674</v>
      </c>
      <c r="G12105" s="73">
        <v>0.20833333333333334</v>
      </c>
      <c r="H12105" s="73">
        <v>0.20833333333333334</v>
      </c>
      <c r="I12105" s="73">
        <v>0.20833333333333334</v>
      </c>
      <c r="J12105" s="272" t="s">
        <v>4232</v>
      </c>
      <c r="AL12105" s="144">
        <v>0.66666666666666674</v>
      </c>
      <c r="AM12105" s="144">
        <v>0.20833333333333334</v>
      </c>
      <c r="AN12105" s="144">
        <v>0.20833333333333334</v>
      </c>
      <c r="AO12105" s="145">
        <v>0.20833333333333334</v>
      </c>
    </row>
    <row r="12106" spans="2:41" ht="14.5" hidden="1" x14ac:dyDescent="0.35">
      <c r="B12106" s="45" t="s">
        <v>3314</v>
      </c>
      <c r="C12106" s="54">
        <v>118452</v>
      </c>
      <c r="D12106" s="54">
        <v>118452</v>
      </c>
      <c r="E12106" s="60" t="s">
        <v>3248</v>
      </c>
      <c r="F12106" s="73">
        <v>0.66666666666666674</v>
      </c>
      <c r="G12106" s="73">
        <v>0.20833333333333334</v>
      </c>
      <c r="H12106" s="73">
        <v>0.20833333333333334</v>
      </c>
      <c r="I12106" s="73">
        <v>0.20833333333333334</v>
      </c>
      <c r="J12106" s="272" t="s">
        <v>4232</v>
      </c>
      <c r="AL12106" s="144">
        <v>0.66666666666666674</v>
      </c>
      <c r="AM12106" s="144">
        <v>0.20833333333333334</v>
      </c>
      <c r="AN12106" s="144">
        <v>0.20833333333333334</v>
      </c>
      <c r="AO12106" s="145">
        <v>0.20833333333333334</v>
      </c>
    </row>
    <row r="12107" spans="2:41" ht="14.5" hidden="1" x14ac:dyDescent="0.35">
      <c r="B12107" s="45" t="s">
        <v>3314</v>
      </c>
      <c r="C12107" s="54">
        <v>118455</v>
      </c>
      <c r="D12107" s="54">
        <v>118455</v>
      </c>
      <c r="E12107" s="60" t="s">
        <v>3248</v>
      </c>
      <c r="F12107" s="73">
        <v>0.66666666666666674</v>
      </c>
      <c r="G12107" s="73">
        <v>0.20833333333333334</v>
      </c>
      <c r="H12107" s="73">
        <v>0.20833333333333334</v>
      </c>
      <c r="I12107" s="73">
        <v>0.20833333333333334</v>
      </c>
      <c r="J12107" s="272" t="s">
        <v>4232</v>
      </c>
      <c r="AL12107" s="144">
        <v>0.66666666666666674</v>
      </c>
      <c r="AM12107" s="144">
        <v>0.20833333333333334</v>
      </c>
      <c r="AN12107" s="144">
        <v>0.20833333333333334</v>
      </c>
      <c r="AO12107" s="145">
        <v>0.20833333333333334</v>
      </c>
    </row>
    <row r="12108" spans="2:41" ht="14.5" hidden="1" x14ac:dyDescent="0.35">
      <c r="B12108" s="45" t="s">
        <v>3314</v>
      </c>
      <c r="C12108" s="54">
        <v>118522</v>
      </c>
      <c r="D12108" s="54">
        <v>118522</v>
      </c>
      <c r="E12108" s="60" t="s">
        <v>3248</v>
      </c>
      <c r="F12108" s="73">
        <v>0.66666666666666674</v>
      </c>
      <c r="G12108" s="73">
        <v>0.20833333333333334</v>
      </c>
      <c r="H12108" s="73">
        <v>0.20833333333333334</v>
      </c>
      <c r="I12108" s="73">
        <v>0.20833333333333334</v>
      </c>
      <c r="J12108" s="272" t="s">
        <v>4232</v>
      </c>
      <c r="AL12108" s="144">
        <v>0.66666666666666674</v>
      </c>
      <c r="AM12108" s="144">
        <v>0.20833333333333334</v>
      </c>
      <c r="AN12108" s="144">
        <v>0.20833333333333334</v>
      </c>
      <c r="AO12108" s="145">
        <v>0.20833333333333334</v>
      </c>
    </row>
    <row r="12109" spans="2:41" ht="14.5" hidden="1" x14ac:dyDescent="0.35">
      <c r="B12109" s="45" t="s">
        <v>3314</v>
      </c>
      <c r="C12109" s="54">
        <v>118525</v>
      </c>
      <c r="D12109" s="54">
        <v>118525</v>
      </c>
      <c r="E12109" s="60" t="s">
        <v>3263</v>
      </c>
      <c r="F12109" s="73">
        <v>2.083333333333333</v>
      </c>
      <c r="G12109" s="73">
        <v>0.625</v>
      </c>
      <c r="H12109" s="73">
        <v>0.625</v>
      </c>
      <c r="I12109" s="73">
        <v>0.625</v>
      </c>
      <c r="J12109" s="272" t="s">
        <v>4232</v>
      </c>
      <c r="AL12109" s="209">
        <v>2.083333333333333</v>
      </c>
      <c r="AM12109" s="209">
        <v>0.625</v>
      </c>
      <c r="AN12109" s="209">
        <v>0.625</v>
      </c>
      <c r="AO12109" s="210">
        <v>0.625</v>
      </c>
    </row>
    <row r="12110" spans="2:41" ht="14.5" hidden="1" x14ac:dyDescent="0.35">
      <c r="B12110" s="45" t="s">
        <v>3314</v>
      </c>
      <c r="C12110" s="54">
        <v>118543</v>
      </c>
      <c r="D12110" s="54">
        <v>118543</v>
      </c>
      <c r="E12110" s="60" t="s">
        <v>3248</v>
      </c>
      <c r="F12110" s="73">
        <v>0.66666666666666674</v>
      </c>
      <c r="G12110" s="73">
        <v>0.20833333333333334</v>
      </c>
      <c r="H12110" s="73">
        <v>0.20833333333333334</v>
      </c>
      <c r="I12110" s="73">
        <v>0.20833333333333334</v>
      </c>
      <c r="J12110" s="272" t="s">
        <v>4232</v>
      </c>
      <c r="AL12110" s="144">
        <v>0.66666666666666674</v>
      </c>
      <c r="AM12110" s="144">
        <v>0.20833333333333334</v>
      </c>
      <c r="AN12110" s="144">
        <v>0.20833333333333334</v>
      </c>
      <c r="AO12110" s="145">
        <v>0.20833333333333334</v>
      </c>
    </row>
    <row r="12111" spans="2:41" ht="14.5" hidden="1" x14ac:dyDescent="0.35">
      <c r="B12111" s="45" t="s">
        <v>3314</v>
      </c>
      <c r="C12111" s="54">
        <v>118559</v>
      </c>
      <c r="D12111" s="54">
        <v>118559</v>
      </c>
      <c r="E12111" s="60" t="s">
        <v>3248</v>
      </c>
      <c r="F12111" s="73">
        <v>0.66666666666666674</v>
      </c>
      <c r="G12111" s="73">
        <v>0.20833333333333334</v>
      </c>
      <c r="H12111" s="73">
        <v>0.20833333333333334</v>
      </c>
      <c r="I12111" s="73">
        <v>0.20833333333333334</v>
      </c>
      <c r="J12111" s="272" t="s">
        <v>4232</v>
      </c>
      <c r="AL12111" s="144">
        <v>0.66666666666666674</v>
      </c>
      <c r="AM12111" s="144">
        <v>0.20833333333333334</v>
      </c>
      <c r="AN12111" s="144">
        <v>0.20833333333333334</v>
      </c>
      <c r="AO12111" s="145">
        <v>0.20833333333333334</v>
      </c>
    </row>
    <row r="12112" spans="2:41" ht="14.5" hidden="1" x14ac:dyDescent="0.35">
      <c r="B12112" s="45" t="s">
        <v>3314</v>
      </c>
      <c r="C12112" s="54">
        <v>118561</v>
      </c>
      <c r="D12112" s="54">
        <v>118561</v>
      </c>
      <c r="E12112" s="60" t="s">
        <v>3248</v>
      </c>
      <c r="F12112" s="73">
        <v>0.66666666666666674</v>
      </c>
      <c r="G12112" s="73">
        <v>0.20833333333333334</v>
      </c>
      <c r="H12112" s="73">
        <v>0.20833333333333334</v>
      </c>
      <c r="I12112" s="73">
        <v>0.20833333333333334</v>
      </c>
      <c r="J12112" s="272" t="s">
        <v>4232</v>
      </c>
      <c r="AL12112" s="144">
        <v>0.66666666666666674</v>
      </c>
      <c r="AM12112" s="144">
        <v>0.20833333333333334</v>
      </c>
      <c r="AN12112" s="144">
        <v>0.20833333333333334</v>
      </c>
      <c r="AO12112" s="145">
        <v>0.20833333333333334</v>
      </c>
    </row>
    <row r="12113" spans="2:41" ht="14.5" hidden="1" x14ac:dyDescent="0.35">
      <c r="B12113" s="45" t="s">
        <v>3314</v>
      </c>
      <c r="C12113" s="54">
        <v>118598</v>
      </c>
      <c r="D12113" s="54">
        <v>118598</v>
      </c>
      <c r="E12113" s="60" t="s">
        <v>3248</v>
      </c>
      <c r="F12113" s="73">
        <v>0.66666666666666674</v>
      </c>
      <c r="G12113" s="73">
        <v>0.20833333333333334</v>
      </c>
      <c r="H12113" s="73">
        <v>0.20833333333333334</v>
      </c>
      <c r="I12113" s="73">
        <v>0.20833333333333334</v>
      </c>
      <c r="J12113" s="272" t="s">
        <v>4232</v>
      </c>
      <c r="AL12113" s="144">
        <v>0.66666666666666674</v>
      </c>
      <c r="AM12113" s="144">
        <v>0.20833333333333334</v>
      </c>
      <c r="AN12113" s="144">
        <v>0.20833333333333334</v>
      </c>
      <c r="AO12113" s="145">
        <v>0.20833333333333334</v>
      </c>
    </row>
    <row r="12114" spans="2:41" ht="14.5" hidden="1" x14ac:dyDescent="0.35">
      <c r="B12114" s="45" t="s">
        <v>3314</v>
      </c>
      <c r="C12114" s="54">
        <v>118678</v>
      </c>
      <c r="D12114" s="54">
        <v>118678</v>
      </c>
      <c r="E12114" s="60" t="s">
        <v>3248</v>
      </c>
      <c r="F12114" s="73">
        <v>0.66666666666666674</v>
      </c>
      <c r="G12114" s="73">
        <v>0.20833333333333334</v>
      </c>
      <c r="H12114" s="73">
        <v>0.20833333333333334</v>
      </c>
      <c r="I12114" s="73">
        <v>0.20833333333333334</v>
      </c>
      <c r="J12114" s="272" t="s">
        <v>4232</v>
      </c>
      <c r="AL12114" s="144">
        <v>0.66666666666666674</v>
      </c>
      <c r="AM12114" s="144">
        <v>0.20833333333333334</v>
      </c>
      <c r="AN12114" s="144">
        <v>0.20833333333333334</v>
      </c>
      <c r="AO12114" s="145">
        <v>0.20833333333333334</v>
      </c>
    </row>
    <row r="12115" spans="2:41" ht="14.5" hidden="1" x14ac:dyDescent="0.35">
      <c r="B12115" s="45" t="s">
        <v>3314</v>
      </c>
      <c r="C12115" s="54">
        <v>118695</v>
      </c>
      <c r="D12115" s="54">
        <v>118695</v>
      </c>
      <c r="E12115" s="60" t="s">
        <v>3248</v>
      </c>
      <c r="F12115" s="73">
        <v>0.66666666666666674</v>
      </c>
      <c r="G12115" s="73">
        <v>0.20833333333333334</v>
      </c>
      <c r="H12115" s="73">
        <v>0.20833333333333334</v>
      </c>
      <c r="I12115" s="73">
        <v>0.20833333333333334</v>
      </c>
      <c r="J12115" s="272" t="s">
        <v>4232</v>
      </c>
      <c r="AL12115" s="144">
        <v>0.66666666666666674</v>
      </c>
      <c r="AM12115" s="144">
        <v>0.20833333333333334</v>
      </c>
      <c r="AN12115" s="144">
        <v>0.20833333333333334</v>
      </c>
      <c r="AO12115" s="145">
        <v>0.20833333333333334</v>
      </c>
    </row>
    <row r="12116" spans="2:41" ht="14.5" hidden="1" x14ac:dyDescent="0.35">
      <c r="B12116" s="45" t="s">
        <v>3314</v>
      </c>
      <c r="C12116" s="54">
        <v>118717</v>
      </c>
      <c r="D12116" s="54">
        <v>118717</v>
      </c>
      <c r="E12116" s="60" t="s">
        <v>3248</v>
      </c>
      <c r="F12116" s="73">
        <v>0.66666666666666674</v>
      </c>
      <c r="G12116" s="73">
        <v>0.20833333333333334</v>
      </c>
      <c r="H12116" s="73">
        <v>0.20833333333333334</v>
      </c>
      <c r="I12116" s="73">
        <v>0.20833333333333334</v>
      </c>
      <c r="J12116" s="272" t="s">
        <v>4232</v>
      </c>
      <c r="AL12116" s="144">
        <v>0.66666666666666674</v>
      </c>
      <c r="AM12116" s="144">
        <v>0.20833333333333334</v>
      </c>
      <c r="AN12116" s="144">
        <v>0.20833333333333334</v>
      </c>
      <c r="AO12116" s="145">
        <v>0.20833333333333334</v>
      </c>
    </row>
    <row r="12117" spans="2:41" ht="14.5" hidden="1" x14ac:dyDescent="0.35">
      <c r="B12117" s="45" t="s">
        <v>3314</v>
      </c>
      <c r="C12117" s="54">
        <v>118722</v>
      </c>
      <c r="D12117" s="54">
        <v>118722</v>
      </c>
      <c r="E12117" s="60" t="s">
        <v>3248</v>
      </c>
      <c r="F12117" s="73">
        <v>0.66666666666666674</v>
      </c>
      <c r="G12117" s="73">
        <v>0.20833333333333334</v>
      </c>
      <c r="H12117" s="73">
        <v>0.20833333333333334</v>
      </c>
      <c r="I12117" s="73">
        <v>0.20833333333333334</v>
      </c>
      <c r="J12117" s="272" t="s">
        <v>4232</v>
      </c>
      <c r="AL12117" s="144">
        <v>0.66666666666666674</v>
      </c>
      <c r="AM12117" s="144">
        <v>0.20833333333333334</v>
      </c>
      <c r="AN12117" s="144">
        <v>0.20833333333333334</v>
      </c>
      <c r="AO12117" s="145">
        <v>0.20833333333333334</v>
      </c>
    </row>
    <row r="12118" spans="2:41" ht="14.5" hidden="1" x14ac:dyDescent="0.35">
      <c r="B12118" s="45" t="s">
        <v>3314</v>
      </c>
      <c r="C12118" s="54">
        <v>118733</v>
      </c>
      <c r="D12118" s="54">
        <v>118733</v>
      </c>
      <c r="E12118" s="60" t="s">
        <v>3248</v>
      </c>
      <c r="F12118" s="73">
        <v>0.66666666666666674</v>
      </c>
      <c r="G12118" s="73">
        <v>0.20833333333333334</v>
      </c>
      <c r="H12118" s="73">
        <v>0.20833333333333334</v>
      </c>
      <c r="I12118" s="73">
        <v>0.20833333333333334</v>
      </c>
      <c r="J12118" s="272" t="s">
        <v>4232</v>
      </c>
      <c r="AL12118" s="144">
        <v>0.66666666666666674</v>
      </c>
      <c r="AM12118" s="144">
        <v>0.20833333333333334</v>
      </c>
      <c r="AN12118" s="144">
        <v>0.20833333333333334</v>
      </c>
      <c r="AO12118" s="145">
        <v>0.20833333333333334</v>
      </c>
    </row>
    <row r="12119" spans="2:41" ht="14.5" hidden="1" x14ac:dyDescent="0.35">
      <c r="B12119" s="45" t="s">
        <v>3314</v>
      </c>
      <c r="C12119" s="54">
        <v>118744</v>
      </c>
      <c r="D12119" s="54">
        <v>118744</v>
      </c>
      <c r="E12119" s="60" t="s">
        <v>3248</v>
      </c>
      <c r="F12119" s="73">
        <v>0.66666666666666674</v>
      </c>
      <c r="G12119" s="73">
        <v>0.20833333333333334</v>
      </c>
      <c r="H12119" s="73">
        <v>0.20833333333333334</v>
      </c>
      <c r="I12119" s="73">
        <v>0.20833333333333334</v>
      </c>
      <c r="J12119" s="272" t="s">
        <v>4232</v>
      </c>
      <c r="AL12119" s="144">
        <v>0.66666666666666674</v>
      </c>
      <c r="AM12119" s="144">
        <v>0.20833333333333334</v>
      </c>
      <c r="AN12119" s="144">
        <v>0.20833333333333334</v>
      </c>
      <c r="AO12119" s="145">
        <v>0.20833333333333334</v>
      </c>
    </row>
    <row r="12120" spans="2:41" ht="14.5" hidden="1" x14ac:dyDescent="0.35">
      <c r="B12120" s="45" t="s">
        <v>3314</v>
      </c>
      <c r="C12120" s="54">
        <v>118759</v>
      </c>
      <c r="D12120" s="54">
        <v>118759</v>
      </c>
      <c r="E12120" s="60" t="s">
        <v>3248</v>
      </c>
      <c r="F12120" s="73">
        <v>0.66666666666666674</v>
      </c>
      <c r="G12120" s="73">
        <v>0.20833333333333334</v>
      </c>
      <c r="H12120" s="73">
        <v>0.20833333333333334</v>
      </c>
      <c r="I12120" s="73">
        <v>0.20833333333333334</v>
      </c>
      <c r="J12120" s="272" t="s">
        <v>4232</v>
      </c>
      <c r="AL12120" s="144">
        <v>0.66666666666666674</v>
      </c>
      <c r="AM12120" s="144">
        <v>0.20833333333333334</v>
      </c>
      <c r="AN12120" s="144">
        <v>0.20833333333333334</v>
      </c>
      <c r="AO12120" s="145">
        <v>0.20833333333333334</v>
      </c>
    </row>
    <row r="12121" spans="2:41" ht="14.5" hidden="1" x14ac:dyDescent="0.35">
      <c r="B12121" s="45" t="s">
        <v>3314</v>
      </c>
      <c r="C12121" s="54">
        <v>118814</v>
      </c>
      <c r="D12121" s="54">
        <v>118814</v>
      </c>
      <c r="E12121" s="60" t="s">
        <v>3248</v>
      </c>
      <c r="F12121" s="73">
        <v>0.66666666666666674</v>
      </c>
      <c r="G12121" s="73">
        <v>0.20833333333333334</v>
      </c>
      <c r="H12121" s="73">
        <v>0.20833333333333334</v>
      </c>
      <c r="I12121" s="73">
        <v>0.20833333333333334</v>
      </c>
      <c r="J12121" s="272" t="s">
        <v>4232</v>
      </c>
      <c r="AL12121" s="144">
        <v>0.66666666666666674</v>
      </c>
      <c r="AM12121" s="144">
        <v>0.20833333333333334</v>
      </c>
      <c r="AN12121" s="144">
        <v>0.20833333333333334</v>
      </c>
      <c r="AO12121" s="145">
        <v>0.20833333333333334</v>
      </c>
    </row>
    <row r="12122" spans="2:41" ht="14.5" hidden="1" x14ac:dyDescent="0.35">
      <c r="B12122" s="45" t="s">
        <v>3314</v>
      </c>
      <c r="C12122" s="54">
        <v>118825</v>
      </c>
      <c r="D12122" s="54">
        <v>118825</v>
      </c>
      <c r="E12122" s="60" t="s">
        <v>3248</v>
      </c>
      <c r="F12122" s="73">
        <v>0.66666666666666674</v>
      </c>
      <c r="G12122" s="73">
        <v>0.20833333333333334</v>
      </c>
      <c r="H12122" s="73">
        <v>0.20833333333333334</v>
      </c>
      <c r="I12122" s="73">
        <v>0.20833333333333334</v>
      </c>
      <c r="J12122" s="272" t="s">
        <v>4232</v>
      </c>
      <c r="AL12122" s="144">
        <v>0.66666666666666674</v>
      </c>
      <c r="AM12122" s="144">
        <v>0.20833333333333334</v>
      </c>
      <c r="AN12122" s="144">
        <v>0.20833333333333334</v>
      </c>
      <c r="AO12122" s="145">
        <v>0.20833333333333334</v>
      </c>
    </row>
    <row r="12123" spans="2:41" ht="14.5" hidden="1" x14ac:dyDescent="0.35">
      <c r="B12123" s="45" t="s">
        <v>3314</v>
      </c>
      <c r="C12123" s="54">
        <v>118829</v>
      </c>
      <c r="D12123" s="54">
        <v>118829</v>
      </c>
      <c r="E12123" s="60" t="s">
        <v>3248</v>
      </c>
      <c r="F12123" s="73">
        <v>0.66666666666666674</v>
      </c>
      <c r="G12123" s="73">
        <v>0.20833333333333334</v>
      </c>
      <c r="H12123" s="73">
        <v>0.20833333333333334</v>
      </c>
      <c r="I12123" s="73">
        <v>0.20833333333333334</v>
      </c>
      <c r="J12123" s="272" t="s">
        <v>4232</v>
      </c>
      <c r="AL12123" s="144">
        <v>0.66666666666666674</v>
      </c>
      <c r="AM12123" s="144">
        <v>0.20833333333333334</v>
      </c>
      <c r="AN12123" s="144">
        <v>0.20833333333333334</v>
      </c>
      <c r="AO12123" s="145">
        <v>0.20833333333333334</v>
      </c>
    </row>
    <row r="12124" spans="2:41" ht="14.5" hidden="1" x14ac:dyDescent="0.35">
      <c r="B12124" s="45" t="s">
        <v>3314</v>
      </c>
      <c r="C12124" s="54">
        <v>118869</v>
      </c>
      <c r="D12124" s="54">
        <v>118869</v>
      </c>
      <c r="E12124" s="60" t="s">
        <v>3248</v>
      </c>
      <c r="F12124" s="73">
        <v>0.66666666666666674</v>
      </c>
      <c r="G12124" s="73">
        <v>0.20833333333333334</v>
      </c>
      <c r="H12124" s="73">
        <v>0.20833333333333334</v>
      </c>
      <c r="I12124" s="73">
        <v>0.20833333333333334</v>
      </c>
      <c r="J12124" s="272" t="s">
        <v>4232</v>
      </c>
      <c r="AL12124" s="144">
        <v>0.66666666666666674</v>
      </c>
      <c r="AM12124" s="144">
        <v>0.20833333333333334</v>
      </c>
      <c r="AN12124" s="144">
        <v>0.20833333333333334</v>
      </c>
      <c r="AO12124" s="145">
        <v>0.20833333333333334</v>
      </c>
    </row>
    <row r="12125" spans="2:41" ht="14.5" hidden="1" x14ac:dyDescent="0.35">
      <c r="B12125" s="45" t="s">
        <v>3314</v>
      </c>
      <c r="C12125" s="54">
        <v>118918</v>
      </c>
      <c r="D12125" s="54">
        <v>118918</v>
      </c>
      <c r="E12125" s="60" t="s">
        <v>3248</v>
      </c>
      <c r="F12125" s="73">
        <v>0.66666666666666674</v>
      </c>
      <c r="G12125" s="73">
        <v>0.20833333333333334</v>
      </c>
      <c r="H12125" s="73">
        <v>0.20833333333333334</v>
      </c>
      <c r="I12125" s="73">
        <v>0.20833333333333334</v>
      </c>
      <c r="J12125" s="272" t="s">
        <v>4232</v>
      </c>
      <c r="AL12125" s="144">
        <v>0.66666666666666674</v>
      </c>
      <c r="AM12125" s="144">
        <v>0.20833333333333334</v>
      </c>
      <c r="AN12125" s="144">
        <v>0.20833333333333334</v>
      </c>
      <c r="AO12125" s="145">
        <v>0.20833333333333334</v>
      </c>
    </row>
    <row r="12126" spans="2:41" ht="14.5" hidden="1" x14ac:dyDescent="0.35">
      <c r="B12126" s="45" t="s">
        <v>3314</v>
      </c>
      <c r="C12126" s="54">
        <v>118958</v>
      </c>
      <c r="D12126" s="54">
        <v>118958</v>
      </c>
      <c r="E12126" s="60" t="s">
        <v>3248</v>
      </c>
      <c r="F12126" s="73">
        <v>0.66666666666666674</v>
      </c>
      <c r="G12126" s="73">
        <v>0.20833333333333334</v>
      </c>
      <c r="H12126" s="73">
        <v>0.20833333333333334</v>
      </c>
      <c r="I12126" s="73">
        <v>0.20833333333333334</v>
      </c>
      <c r="J12126" s="272" t="s">
        <v>4232</v>
      </c>
      <c r="AL12126" s="144">
        <v>0.66666666666666674</v>
      </c>
      <c r="AM12126" s="144">
        <v>0.20833333333333334</v>
      </c>
      <c r="AN12126" s="144">
        <v>0.20833333333333334</v>
      </c>
      <c r="AO12126" s="145">
        <v>0.20833333333333334</v>
      </c>
    </row>
    <row r="12127" spans="2:41" ht="14.5" hidden="1" x14ac:dyDescent="0.35">
      <c r="B12127" s="45" t="s">
        <v>3314</v>
      </c>
      <c r="C12127" s="54">
        <v>118066</v>
      </c>
      <c r="D12127" s="54">
        <v>118066</v>
      </c>
      <c r="E12127" s="60" t="s">
        <v>3249</v>
      </c>
      <c r="F12127" s="73">
        <v>0</v>
      </c>
      <c r="G12127" s="73">
        <v>2.0249999999999999</v>
      </c>
      <c r="H12127" s="73">
        <v>2.0249999999999999</v>
      </c>
      <c r="I12127" s="73">
        <v>2.0249999999999999</v>
      </c>
      <c r="J12127" s="272" t="s">
        <v>4232</v>
      </c>
      <c r="AL12127" s="144">
        <v>0</v>
      </c>
      <c r="AM12127" s="144">
        <v>2.0249999999999999</v>
      </c>
      <c r="AN12127" s="144">
        <v>2.0249999999999999</v>
      </c>
      <c r="AO12127" s="144">
        <v>2.0249999999999999</v>
      </c>
    </row>
    <row r="12128" spans="2:41" ht="14.5" hidden="1" x14ac:dyDescent="0.35">
      <c r="B12128" s="45" t="s">
        <v>3314</v>
      </c>
      <c r="C12128" s="54">
        <v>118377</v>
      </c>
      <c r="D12128" s="54">
        <v>118377</v>
      </c>
      <c r="E12128" s="60" t="s">
        <v>3249</v>
      </c>
      <c r="F12128" s="73">
        <v>0</v>
      </c>
      <c r="G12128" s="73">
        <v>2.0249999999999999</v>
      </c>
      <c r="H12128" s="73">
        <v>2.0249999999999999</v>
      </c>
      <c r="I12128" s="73">
        <v>2.0249999999999999</v>
      </c>
      <c r="J12128" s="272" t="s">
        <v>4232</v>
      </c>
      <c r="AL12128" s="144">
        <v>0</v>
      </c>
      <c r="AM12128" s="144">
        <v>2.0249999999999999</v>
      </c>
      <c r="AN12128" s="144">
        <v>2.0249999999999999</v>
      </c>
      <c r="AO12128" s="144">
        <v>2.0249999999999999</v>
      </c>
    </row>
    <row r="12129" spans="2:41" ht="14.5" hidden="1" x14ac:dyDescent="0.35">
      <c r="B12129" s="45" t="s">
        <v>3314</v>
      </c>
      <c r="C12129" s="54">
        <v>118766</v>
      </c>
      <c r="D12129" s="54">
        <v>118766</v>
      </c>
      <c r="E12129" s="60" t="s">
        <v>3249</v>
      </c>
      <c r="F12129" s="73">
        <v>0</v>
      </c>
      <c r="G12129" s="73">
        <v>2.0249999999999999</v>
      </c>
      <c r="H12129" s="73">
        <v>2.0249999999999999</v>
      </c>
      <c r="I12129" s="73">
        <v>2.0249999999999999</v>
      </c>
      <c r="J12129" s="272" t="s">
        <v>4232</v>
      </c>
      <c r="AL12129" s="144">
        <v>0</v>
      </c>
      <c r="AM12129" s="144">
        <v>2.0249999999999999</v>
      </c>
      <c r="AN12129" s="144">
        <v>2.0249999999999999</v>
      </c>
      <c r="AO12129" s="144">
        <v>2.0249999999999999</v>
      </c>
    </row>
    <row r="12130" spans="2:41" ht="14.5" hidden="1" x14ac:dyDescent="0.35">
      <c r="B12130" s="45" t="s">
        <v>3314</v>
      </c>
      <c r="C12130" s="54">
        <v>118813</v>
      </c>
      <c r="D12130" s="54">
        <v>118813</v>
      </c>
      <c r="E12130" s="60" t="s">
        <v>3249</v>
      </c>
      <c r="F12130" s="73">
        <v>0</v>
      </c>
      <c r="G12130" s="73">
        <v>2.0249999999999999</v>
      </c>
      <c r="H12130" s="73">
        <v>2.0249999999999999</v>
      </c>
      <c r="I12130" s="73">
        <v>2.0249999999999999</v>
      </c>
      <c r="J12130" s="272" t="s">
        <v>4232</v>
      </c>
      <c r="AL12130" s="144">
        <v>0</v>
      </c>
      <c r="AM12130" s="144">
        <v>2.0249999999999999</v>
      </c>
      <c r="AN12130" s="144">
        <v>2.0249999999999999</v>
      </c>
      <c r="AO12130" s="144">
        <v>2.0249999999999999</v>
      </c>
    </row>
    <row r="12131" spans="2:41" ht="14.5" hidden="1" x14ac:dyDescent="0.35">
      <c r="B12131" s="45" t="s">
        <v>3314</v>
      </c>
      <c r="C12131" s="54">
        <v>118988</v>
      </c>
      <c r="D12131" s="54">
        <v>118988</v>
      </c>
      <c r="E12131" s="60" t="s">
        <v>3249</v>
      </c>
      <c r="F12131" s="73">
        <v>0</v>
      </c>
      <c r="G12131" s="73">
        <v>2.0249999999999999</v>
      </c>
      <c r="H12131" s="73">
        <v>2.0249999999999999</v>
      </c>
      <c r="I12131" s="73">
        <v>2.0249999999999999</v>
      </c>
      <c r="J12131" s="272" t="s">
        <v>4232</v>
      </c>
      <c r="AL12131" s="144">
        <v>0</v>
      </c>
      <c r="AM12131" s="144">
        <v>2.0249999999999999</v>
      </c>
      <c r="AN12131" s="144">
        <v>2.0249999999999999</v>
      </c>
      <c r="AO12131" s="144">
        <v>2.0249999999999999</v>
      </c>
    </row>
    <row r="12132" spans="2:41" ht="14.5" hidden="1" x14ac:dyDescent="0.35">
      <c r="B12132" s="45" t="s">
        <v>3314</v>
      </c>
      <c r="C12132" s="54">
        <v>118134</v>
      </c>
      <c r="D12132" s="54">
        <v>118134</v>
      </c>
      <c r="E12132" s="60" t="s">
        <v>3250</v>
      </c>
      <c r="F12132" s="73">
        <v>2.9159999999999999</v>
      </c>
      <c r="G12132" s="73">
        <v>8.3000000000000004E-2</v>
      </c>
      <c r="H12132" s="73">
        <v>8.3000000000000004E-2</v>
      </c>
      <c r="I12132" s="73">
        <v>8.3000000000000004E-2</v>
      </c>
      <c r="J12132" s="272" t="s">
        <v>4232</v>
      </c>
      <c r="AL12132" s="209">
        <v>2.9159999999999999</v>
      </c>
      <c r="AM12132" s="209">
        <v>8.3000000000000004E-2</v>
      </c>
      <c r="AN12132" s="209">
        <v>8.3000000000000004E-2</v>
      </c>
      <c r="AO12132" s="209">
        <v>8.3000000000000004E-2</v>
      </c>
    </row>
    <row r="12133" spans="2:41" ht="14.5" hidden="1" x14ac:dyDescent="0.35">
      <c r="B12133" s="45" t="s">
        <v>3314</v>
      </c>
      <c r="C12133" s="54">
        <v>118313</v>
      </c>
      <c r="D12133" s="54">
        <v>118313</v>
      </c>
      <c r="E12133" s="60" t="s">
        <v>3250</v>
      </c>
      <c r="F12133" s="73">
        <v>2.9159999999999999</v>
      </c>
      <c r="G12133" s="73">
        <v>8.3000000000000004E-2</v>
      </c>
      <c r="H12133" s="73">
        <v>8.3000000000000004E-2</v>
      </c>
      <c r="I12133" s="73">
        <v>8.3000000000000004E-2</v>
      </c>
      <c r="J12133" s="272" t="s">
        <v>4232</v>
      </c>
      <c r="AL12133" s="209">
        <v>2.9159999999999999</v>
      </c>
      <c r="AM12133" s="209">
        <v>8.3000000000000004E-2</v>
      </c>
      <c r="AN12133" s="209">
        <v>8.3000000000000004E-2</v>
      </c>
      <c r="AO12133" s="209">
        <v>8.3000000000000004E-2</v>
      </c>
    </row>
    <row r="12134" spans="2:41" ht="14.5" hidden="1" x14ac:dyDescent="0.35">
      <c r="B12134" s="45" t="s">
        <v>3314</v>
      </c>
      <c r="C12134" s="54">
        <v>118333</v>
      </c>
      <c r="D12134" s="54">
        <v>118333</v>
      </c>
      <c r="E12134" s="60" t="s">
        <v>3250</v>
      </c>
      <c r="F12134" s="73">
        <v>2.9159999999999999</v>
      </c>
      <c r="G12134" s="73">
        <v>8.3000000000000004E-2</v>
      </c>
      <c r="H12134" s="73">
        <v>8.3000000000000004E-2</v>
      </c>
      <c r="I12134" s="73">
        <v>8.3000000000000004E-2</v>
      </c>
      <c r="J12134" s="272" t="s">
        <v>4232</v>
      </c>
      <c r="AL12134" s="209">
        <v>2.9159999999999999</v>
      </c>
      <c r="AM12134" s="209">
        <v>8.3000000000000004E-2</v>
      </c>
      <c r="AN12134" s="209">
        <v>8.3000000000000004E-2</v>
      </c>
      <c r="AO12134" s="209">
        <v>8.3000000000000004E-2</v>
      </c>
    </row>
    <row r="12135" spans="2:41" ht="14.5" hidden="1" x14ac:dyDescent="0.35">
      <c r="B12135" s="45" t="s">
        <v>3314</v>
      </c>
      <c r="C12135" s="54">
        <v>118001</v>
      </c>
      <c r="D12135" s="54">
        <v>118002</v>
      </c>
      <c r="E12135" s="60" t="s">
        <v>3251</v>
      </c>
      <c r="F12135" s="73">
        <v>2.0249999999999999</v>
      </c>
      <c r="G12135" s="73">
        <v>2.0249999999999999</v>
      </c>
      <c r="H12135" s="73">
        <v>2.0249999999999999</v>
      </c>
      <c r="I12135" s="73">
        <v>2.0249999999999999</v>
      </c>
      <c r="J12135" s="272" t="s">
        <v>4232</v>
      </c>
      <c r="AL12135" s="144">
        <v>2.0249999999999999</v>
      </c>
      <c r="AM12135" s="144">
        <v>2.0249999999999999</v>
      </c>
      <c r="AN12135" s="144">
        <v>2.0249999999999999</v>
      </c>
      <c r="AO12135" s="144">
        <v>2.0249999999999999</v>
      </c>
    </row>
    <row r="12136" spans="2:41" ht="14.5" hidden="1" x14ac:dyDescent="0.35">
      <c r="B12136" s="45" t="s">
        <v>3314</v>
      </c>
      <c r="C12136" s="54">
        <v>118030</v>
      </c>
      <c r="D12136" s="54">
        <v>118030</v>
      </c>
      <c r="E12136" s="60" t="s">
        <v>3251</v>
      </c>
      <c r="F12136" s="73">
        <v>2.0249999999999999</v>
      </c>
      <c r="G12136" s="73">
        <v>2.0249999999999999</v>
      </c>
      <c r="H12136" s="73">
        <v>2.0249999999999999</v>
      </c>
      <c r="I12136" s="73">
        <v>2.0249999999999999</v>
      </c>
      <c r="J12136" s="272" t="s">
        <v>4232</v>
      </c>
      <c r="AL12136" s="144">
        <v>2.0249999999999999</v>
      </c>
      <c r="AM12136" s="144">
        <v>2.0249999999999999</v>
      </c>
      <c r="AN12136" s="144">
        <v>2.0249999999999999</v>
      </c>
      <c r="AO12136" s="144">
        <v>2.0249999999999999</v>
      </c>
    </row>
    <row r="12137" spans="2:41" ht="14.5" hidden="1" x14ac:dyDescent="0.35">
      <c r="B12137" s="45" t="s">
        <v>3314</v>
      </c>
      <c r="C12137" s="54">
        <v>118085</v>
      </c>
      <c r="D12137" s="54">
        <v>118085</v>
      </c>
      <c r="E12137" s="60" t="s">
        <v>3251</v>
      </c>
      <c r="F12137" s="73">
        <v>2.0249999999999999</v>
      </c>
      <c r="G12137" s="73">
        <v>2.0249999999999999</v>
      </c>
      <c r="H12137" s="73">
        <v>2.0249999999999999</v>
      </c>
      <c r="I12137" s="73">
        <v>2.0249999999999999</v>
      </c>
      <c r="J12137" s="272" t="s">
        <v>4232</v>
      </c>
      <c r="AL12137" s="144">
        <v>2.0249999999999999</v>
      </c>
      <c r="AM12137" s="144">
        <v>2.0249999999999999</v>
      </c>
      <c r="AN12137" s="144">
        <v>2.0249999999999999</v>
      </c>
      <c r="AO12137" s="144">
        <v>2.0249999999999999</v>
      </c>
    </row>
    <row r="12138" spans="2:41" ht="14.5" hidden="1" x14ac:dyDescent="0.35">
      <c r="B12138" s="45" t="s">
        <v>3314</v>
      </c>
      <c r="C12138" s="54">
        <v>118088</v>
      </c>
      <c r="D12138" s="54">
        <v>118088</v>
      </c>
      <c r="E12138" s="60" t="s">
        <v>3251</v>
      </c>
      <c r="F12138" s="73">
        <v>2.0249999999999999</v>
      </c>
      <c r="G12138" s="73">
        <v>2.0249999999999999</v>
      </c>
      <c r="H12138" s="73">
        <v>2.0249999999999999</v>
      </c>
      <c r="I12138" s="73">
        <v>2.0249999999999999</v>
      </c>
      <c r="J12138" s="272" t="s">
        <v>4232</v>
      </c>
      <c r="AL12138" s="144">
        <v>2.0249999999999999</v>
      </c>
      <c r="AM12138" s="144">
        <v>2.0249999999999999</v>
      </c>
      <c r="AN12138" s="144">
        <v>2.0249999999999999</v>
      </c>
      <c r="AO12138" s="144">
        <v>2.0249999999999999</v>
      </c>
    </row>
    <row r="12139" spans="2:41" ht="14.5" hidden="1" x14ac:dyDescent="0.35">
      <c r="B12139" s="45" t="s">
        <v>3314</v>
      </c>
      <c r="C12139" s="54">
        <v>118118</v>
      </c>
      <c r="D12139" s="54">
        <v>118118</v>
      </c>
      <c r="E12139" s="60" t="s">
        <v>3251</v>
      </c>
      <c r="F12139" s="73">
        <v>2.0249999999999999</v>
      </c>
      <c r="G12139" s="73">
        <v>2.0249999999999999</v>
      </c>
      <c r="H12139" s="73">
        <v>2.0249999999999999</v>
      </c>
      <c r="I12139" s="73">
        <v>2.0249999999999999</v>
      </c>
      <c r="J12139" s="272" t="s">
        <v>4232</v>
      </c>
      <c r="AL12139" s="144">
        <v>2.0249999999999999</v>
      </c>
      <c r="AM12139" s="144">
        <v>2.0249999999999999</v>
      </c>
      <c r="AN12139" s="144">
        <v>2.0249999999999999</v>
      </c>
      <c r="AO12139" s="144">
        <v>2.0249999999999999</v>
      </c>
    </row>
    <row r="12140" spans="2:41" ht="14.5" hidden="1" x14ac:dyDescent="0.35">
      <c r="B12140" s="45" t="s">
        <v>3314</v>
      </c>
      <c r="C12140" s="54">
        <v>118132</v>
      </c>
      <c r="D12140" s="54">
        <v>118132</v>
      </c>
      <c r="E12140" s="60" t="s">
        <v>3251</v>
      </c>
      <c r="F12140" s="73">
        <v>2.0249999999999999</v>
      </c>
      <c r="G12140" s="73">
        <v>2.0249999999999999</v>
      </c>
      <c r="H12140" s="73">
        <v>2.0249999999999999</v>
      </c>
      <c r="I12140" s="73">
        <v>2.0249999999999999</v>
      </c>
      <c r="J12140" s="272" t="s">
        <v>4232</v>
      </c>
      <c r="AL12140" s="144">
        <v>2.0249999999999999</v>
      </c>
      <c r="AM12140" s="144">
        <v>2.0249999999999999</v>
      </c>
      <c r="AN12140" s="144">
        <v>2.0249999999999999</v>
      </c>
      <c r="AO12140" s="144">
        <v>2.0249999999999999</v>
      </c>
    </row>
    <row r="12141" spans="2:41" ht="14.5" hidden="1" x14ac:dyDescent="0.35">
      <c r="B12141" s="45" t="s">
        <v>3314</v>
      </c>
      <c r="C12141" s="54">
        <v>118145</v>
      </c>
      <c r="D12141" s="54">
        <v>118145</v>
      </c>
      <c r="E12141" s="60" t="s">
        <v>3251</v>
      </c>
      <c r="F12141" s="73">
        <v>2.0249999999999999</v>
      </c>
      <c r="G12141" s="73">
        <v>2.0249999999999999</v>
      </c>
      <c r="H12141" s="73">
        <v>2.0249999999999999</v>
      </c>
      <c r="I12141" s="73">
        <v>2.0249999999999999</v>
      </c>
      <c r="J12141" s="272" t="s">
        <v>4232</v>
      </c>
      <c r="AL12141" s="144">
        <v>2.0249999999999999</v>
      </c>
      <c r="AM12141" s="144">
        <v>2.0249999999999999</v>
      </c>
      <c r="AN12141" s="144">
        <v>2.0249999999999999</v>
      </c>
      <c r="AO12141" s="144">
        <v>2.0249999999999999</v>
      </c>
    </row>
    <row r="12142" spans="2:41" ht="14.5" hidden="1" x14ac:dyDescent="0.35">
      <c r="B12142" s="45" t="s">
        <v>3314</v>
      </c>
      <c r="C12142" s="54">
        <v>118238</v>
      </c>
      <c r="D12142" s="54">
        <v>118238</v>
      </c>
      <c r="E12142" s="60" t="s">
        <v>3251</v>
      </c>
      <c r="F12142" s="73">
        <v>2.0249999999999999</v>
      </c>
      <c r="G12142" s="73">
        <v>2.0249999999999999</v>
      </c>
      <c r="H12142" s="73">
        <v>2.0249999999999999</v>
      </c>
      <c r="I12142" s="73">
        <v>2.0249999999999999</v>
      </c>
      <c r="J12142" s="272" t="s">
        <v>4232</v>
      </c>
      <c r="AL12142" s="144">
        <v>2.0249999999999999</v>
      </c>
      <c r="AM12142" s="144">
        <v>2.0249999999999999</v>
      </c>
      <c r="AN12142" s="144">
        <v>2.0249999999999999</v>
      </c>
      <c r="AO12142" s="144">
        <v>2.0249999999999999</v>
      </c>
    </row>
    <row r="12143" spans="2:41" ht="14.5" hidden="1" x14ac:dyDescent="0.35">
      <c r="B12143" s="45" t="s">
        <v>3314</v>
      </c>
      <c r="C12143" s="54">
        <v>118250</v>
      </c>
      <c r="D12143" s="54">
        <v>118250</v>
      </c>
      <c r="E12143" s="60" t="s">
        <v>3251</v>
      </c>
      <c r="F12143" s="73">
        <v>2.0249999999999999</v>
      </c>
      <c r="G12143" s="73">
        <v>2.0249999999999999</v>
      </c>
      <c r="H12143" s="73">
        <v>2.0249999999999999</v>
      </c>
      <c r="I12143" s="73">
        <v>2.0249999999999999</v>
      </c>
      <c r="J12143" s="272" t="s">
        <v>4232</v>
      </c>
      <c r="AL12143" s="144">
        <v>2.0249999999999999</v>
      </c>
      <c r="AM12143" s="144">
        <v>2.0249999999999999</v>
      </c>
      <c r="AN12143" s="144">
        <v>2.0249999999999999</v>
      </c>
      <c r="AO12143" s="144">
        <v>2.0249999999999999</v>
      </c>
    </row>
    <row r="12144" spans="2:41" ht="14.5" hidden="1" x14ac:dyDescent="0.35">
      <c r="B12144" s="45" t="s">
        <v>3314</v>
      </c>
      <c r="C12144" s="54">
        <v>118320</v>
      </c>
      <c r="D12144" s="54">
        <v>118320</v>
      </c>
      <c r="E12144" s="60" t="s">
        <v>3251</v>
      </c>
      <c r="F12144" s="73">
        <v>2.0249999999999999</v>
      </c>
      <c r="G12144" s="73">
        <v>2.0249999999999999</v>
      </c>
      <c r="H12144" s="73">
        <v>2.0249999999999999</v>
      </c>
      <c r="I12144" s="73">
        <v>2.0249999999999999</v>
      </c>
      <c r="J12144" s="272" t="s">
        <v>4232</v>
      </c>
      <c r="AL12144" s="144">
        <v>2.0249999999999999</v>
      </c>
      <c r="AM12144" s="144">
        <v>2.0249999999999999</v>
      </c>
      <c r="AN12144" s="144">
        <v>2.0249999999999999</v>
      </c>
      <c r="AO12144" s="144">
        <v>2.0249999999999999</v>
      </c>
    </row>
    <row r="12145" spans="2:41" ht="14.5" hidden="1" x14ac:dyDescent="0.35">
      <c r="B12145" s="45" t="s">
        <v>3314</v>
      </c>
      <c r="C12145" s="54">
        <v>118355</v>
      </c>
      <c r="D12145" s="54">
        <v>118355</v>
      </c>
      <c r="E12145" s="60" t="s">
        <v>3251</v>
      </c>
      <c r="F12145" s="73">
        <v>2.0249999999999999</v>
      </c>
      <c r="G12145" s="73">
        <v>2.0249999999999999</v>
      </c>
      <c r="H12145" s="73">
        <v>2.0249999999999999</v>
      </c>
      <c r="I12145" s="73">
        <v>2.0249999999999999</v>
      </c>
      <c r="J12145" s="272" t="s">
        <v>4232</v>
      </c>
      <c r="AL12145" s="144">
        <v>2.0249999999999999</v>
      </c>
      <c r="AM12145" s="144">
        <v>2.0249999999999999</v>
      </c>
      <c r="AN12145" s="144">
        <v>2.0249999999999999</v>
      </c>
      <c r="AO12145" s="144">
        <v>2.0249999999999999</v>
      </c>
    </row>
    <row r="12146" spans="2:41" ht="14.5" hidden="1" x14ac:dyDescent="0.35">
      <c r="B12146" s="45" t="s">
        <v>3314</v>
      </c>
      <c r="C12146" s="54">
        <v>118440</v>
      </c>
      <c r="D12146" s="54">
        <v>118440</v>
      </c>
      <c r="E12146" s="60" t="s">
        <v>3251</v>
      </c>
      <c r="F12146" s="73">
        <v>2.0249999999999999</v>
      </c>
      <c r="G12146" s="73">
        <v>2.0249999999999999</v>
      </c>
      <c r="H12146" s="73">
        <v>2.0249999999999999</v>
      </c>
      <c r="I12146" s="73">
        <v>2.0249999999999999</v>
      </c>
      <c r="J12146" s="272" t="s">
        <v>4232</v>
      </c>
      <c r="AL12146" s="144">
        <v>2.0249999999999999</v>
      </c>
      <c r="AM12146" s="144">
        <v>2.0249999999999999</v>
      </c>
      <c r="AN12146" s="144">
        <v>2.0249999999999999</v>
      </c>
      <c r="AO12146" s="144">
        <v>2.0249999999999999</v>
      </c>
    </row>
    <row r="12147" spans="2:41" ht="14.5" hidden="1" x14ac:dyDescent="0.35">
      <c r="B12147" s="45" t="s">
        <v>3314</v>
      </c>
      <c r="C12147" s="54">
        <v>118551</v>
      </c>
      <c r="D12147" s="54">
        <v>118551</v>
      </c>
      <c r="E12147" s="60" t="s">
        <v>3251</v>
      </c>
      <c r="F12147" s="73">
        <v>2.0249999999999999</v>
      </c>
      <c r="G12147" s="73">
        <v>2.0249999999999999</v>
      </c>
      <c r="H12147" s="73">
        <v>2.0249999999999999</v>
      </c>
      <c r="I12147" s="73">
        <v>2.0249999999999999</v>
      </c>
      <c r="J12147" s="272" t="s">
        <v>4232</v>
      </c>
      <c r="AL12147" s="144">
        <v>2.0249999999999999</v>
      </c>
      <c r="AM12147" s="144">
        <v>2.0249999999999999</v>
      </c>
      <c r="AN12147" s="144">
        <v>2.0249999999999999</v>
      </c>
      <c r="AO12147" s="144">
        <v>2.0249999999999999</v>
      </c>
    </row>
    <row r="12148" spans="2:41" ht="14.5" hidden="1" x14ac:dyDescent="0.35">
      <c r="B12148" s="45" t="s">
        <v>3314</v>
      </c>
      <c r="C12148" s="54">
        <v>118650</v>
      </c>
      <c r="D12148" s="54">
        <v>118650</v>
      </c>
      <c r="E12148" s="60" t="s">
        <v>3251</v>
      </c>
      <c r="F12148" s="73">
        <v>2.0249999999999999</v>
      </c>
      <c r="G12148" s="73">
        <v>2.0249999999999999</v>
      </c>
      <c r="H12148" s="73">
        <v>2.0249999999999999</v>
      </c>
      <c r="I12148" s="73">
        <v>2.0249999999999999</v>
      </c>
      <c r="J12148" s="272" t="s">
        <v>4232</v>
      </c>
      <c r="AL12148" s="144">
        <v>2.0249999999999999</v>
      </c>
      <c r="AM12148" s="144">
        <v>2.0249999999999999</v>
      </c>
      <c r="AN12148" s="144">
        <v>2.0249999999999999</v>
      </c>
      <c r="AO12148" s="144">
        <v>2.0249999999999999</v>
      </c>
    </row>
    <row r="12149" spans="2:41" ht="14.5" hidden="1" x14ac:dyDescent="0.35">
      <c r="B12149" s="45" t="s">
        <v>3314</v>
      </c>
      <c r="C12149" s="54">
        <v>118661</v>
      </c>
      <c r="D12149" s="54">
        <v>118661</v>
      </c>
      <c r="E12149" s="60" t="s">
        <v>3251</v>
      </c>
      <c r="F12149" s="73">
        <v>2.0249999999999999</v>
      </c>
      <c r="G12149" s="73">
        <v>2.0249999999999999</v>
      </c>
      <c r="H12149" s="73">
        <v>2.0249999999999999</v>
      </c>
      <c r="I12149" s="73">
        <v>2.0249999999999999</v>
      </c>
      <c r="J12149" s="272" t="s">
        <v>4232</v>
      </c>
      <c r="AL12149" s="144">
        <v>2.0249999999999999</v>
      </c>
      <c r="AM12149" s="144">
        <v>2.0249999999999999</v>
      </c>
      <c r="AN12149" s="144">
        <v>2.0249999999999999</v>
      </c>
      <c r="AO12149" s="144">
        <v>2.0249999999999999</v>
      </c>
    </row>
    <row r="12150" spans="2:41" ht="14.5" hidden="1" x14ac:dyDescent="0.35">
      <c r="B12150" s="45" t="s">
        <v>3314</v>
      </c>
      <c r="C12150" s="54">
        <v>118758</v>
      </c>
      <c r="D12150" s="54">
        <v>118758</v>
      </c>
      <c r="E12150" s="60" t="s">
        <v>3251</v>
      </c>
      <c r="F12150" s="73">
        <v>2.0249999999999999</v>
      </c>
      <c r="G12150" s="73">
        <v>2.0249999999999999</v>
      </c>
      <c r="H12150" s="73">
        <v>2.0249999999999999</v>
      </c>
      <c r="I12150" s="73">
        <v>2.0249999999999999</v>
      </c>
      <c r="J12150" s="272" t="s">
        <v>4232</v>
      </c>
      <c r="AL12150" s="144">
        <v>2.0249999999999999</v>
      </c>
      <c r="AM12150" s="144">
        <v>2.0249999999999999</v>
      </c>
      <c r="AN12150" s="144">
        <v>2.0249999999999999</v>
      </c>
      <c r="AO12150" s="144">
        <v>2.0249999999999999</v>
      </c>
    </row>
    <row r="12151" spans="2:41" ht="14.5" hidden="1" x14ac:dyDescent="0.35">
      <c r="B12151" s="45" t="s">
        <v>3314</v>
      </c>
      <c r="C12151" s="54">
        <v>118831</v>
      </c>
      <c r="D12151" s="54">
        <v>118831</v>
      </c>
      <c r="E12151" s="60" t="s">
        <v>3251</v>
      </c>
      <c r="F12151" s="73">
        <v>2.0249999999999999</v>
      </c>
      <c r="G12151" s="73">
        <v>2.0249999999999999</v>
      </c>
      <c r="H12151" s="73">
        <v>2.0249999999999999</v>
      </c>
      <c r="I12151" s="73">
        <v>2.0249999999999999</v>
      </c>
      <c r="J12151" s="272" t="s">
        <v>4232</v>
      </c>
      <c r="AL12151" s="144">
        <v>2.0249999999999999</v>
      </c>
      <c r="AM12151" s="144">
        <v>2.0249999999999999</v>
      </c>
      <c r="AN12151" s="144">
        <v>2.0249999999999999</v>
      </c>
      <c r="AO12151" s="144">
        <v>2.0249999999999999</v>
      </c>
    </row>
    <row r="12152" spans="2:41" ht="14.5" hidden="1" x14ac:dyDescent="0.35">
      <c r="B12152" s="45" t="s">
        <v>3314</v>
      </c>
      <c r="C12152" s="54">
        <v>118865</v>
      </c>
      <c r="D12152" s="54">
        <v>118866</v>
      </c>
      <c r="E12152" s="60" t="s">
        <v>3251</v>
      </c>
      <c r="F12152" s="73">
        <v>2.0249999999999999</v>
      </c>
      <c r="G12152" s="73">
        <v>2.0249999999999999</v>
      </c>
      <c r="H12152" s="73">
        <v>2.0249999999999999</v>
      </c>
      <c r="I12152" s="73">
        <v>2.0249999999999999</v>
      </c>
      <c r="J12152" s="272" t="s">
        <v>4232</v>
      </c>
      <c r="AL12152" s="144">
        <v>2.0249999999999999</v>
      </c>
      <c r="AM12152" s="144">
        <v>2.0249999999999999</v>
      </c>
      <c r="AN12152" s="144">
        <v>2.0249999999999999</v>
      </c>
      <c r="AO12152" s="144">
        <v>2.0249999999999999</v>
      </c>
    </row>
    <row r="12153" spans="2:41" ht="14.5" hidden="1" x14ac:dyDescent="0.35">
      <c r="B12153" s="45" t="s">
        <v>3314</v>
      </c>
      <c r="C12153" s="54">
        <v>118875</v>
      </c>
      <c r="D12153" s="54">
        <v>118875</v>
      </c>
      <c r="E12153" s="60" t="s">
        <v>3251</v>
      </c>
      <c r="F12153" s="73">
        <v>2.0249999999999999</v>
      </c>
      <c r="G12153" s="73">
        <v>2.0249999999999999</v>
      </c>
      <c r="H12153" s="73">
        <v>2.0249999999999999</v>
      </c>
      <c r="I12153" s="73">
        <v>2.0249999999999999</v>
      </c>
      <c r="J12153" s="272" t="s">
        <v>4232</v>
      </c>
      <c r="AL12153" s="144">
        <v>2.0249999999999999</v>
      </c>
      <c r="AM12153" s="144">
        <v>2.0249999999999999</v>
      </c>
      <c r="AN12153" s="144">
        <v>2.0249999999999999</v>
      </c>
      <c r="AO12153" s="144">
        <v>2.0249999999999999</v>
      </c>
    </row>
    <row r="12154" spans="2:41" ht="14.5" hidden="1" x14ac:dyDescent="0.35">
      <c r="B12154" s="45" t="s">
        <v>3314</v>
      </c>
      <c r="C12154" s="54">
        <v>118883</v>
      </c>
      <c r="D12154" s="54">
        <v>118883</v>
      </c>
      <c r="E12154" s="60" t="s">
        <v>3251</v>
      </c>
      <c r="F12154" s="73">
        <v>2.0249999999999999</v>
      </c>
      <c r="G12154" s="73">
        <v>2.0249999999999999</v>
      </c>
      <c r="H12154" s="73">
        <v>2.0249999999999999</v>
      </c>
      <c r="I12154" s="73">
        <v>2.0249999999999999</v>
      </c>
      <c r="J12154" s="272" t="s">
        <v>4232</v>
      </c>
      <c r="AL12154" s="144">
        <v>2.0249999999999999</v>
      </c>
      <c r="AM12154" s="144">
        <v>2.0249999999999999</v>
      </c>
      <c r="AN12154" s="144">
        <v>2.0249999999999999</v>
      </c>
      <c r="AO12154" s="144">
        <v>2.0249999999999999</v>
      </c>
    </row>
    <row r="12155" spans="2:41" ht="14.5" hidden="1" x14ac:dyDescent="0.35">
      <c r="B12155" s="45" t="s">
        <v>3314</v>
      </c>
      <c r="C12155" s="54">
        <v>118888</v>
      </c>
      <c r="D12155" s="54">
        <v>118889</v>
      </c>
      <c r="E12155" s="60" t="s">
        <v>3251</v>
      </c>
      <c r="F12155" s="73">
        <v>2.0249999999999999</v>
      </c>
      <c r="G12155" s="73">
        <v>2.0249999999999999</v>
      </c>
      <c r="H12155" s="73">
        <v>2.0249999999999999</v>
      </c>
      <c r="I12155" s="73">
        <v>2.0249999999999999</v>
      </c>
      <c r="J12155" s="272" t="s">
        <v>4232</v>
      </c>
      <c r="AL12155" s="144">
        <v>2.0249999999999999</v>
      </c>
      <c r="AM12155" s="144">
        <v>2.0249999999999999</v>
      </c>
      <c r="AN12155" s="144">
        <v>2.0249999999999999</v>
      </c>
      <c r="AO12155" s="144">
        <v>2.0249999999999999</v>
      </c>
    </row>
    <row r="12156" spans="2:41" ht="14.5" hidden="1" x14ac:dyDescent="0.35">
      <c r="B12156" s="45" t="s">
        <v>3314</v>
      </c>
      <c r="C12156" s="54">
        <v>118899</v>
      </c>
      <c r="D12156" s="54">
        <v>118899</v>
      </c>
      <c r="E12156" s="60" t="s">
        <v>3251</v>
      </c>
      <c r="F12156" s="73">
        <v>2.0249999999999999</v>
      </c>
      <c r="G12156" s="73">
        <v>2.0249999999999999</v>
      </c>
      <c r="H12156" s="73">
        <v>2.0249999999999999</v>
      </c>
      <c r="I12156" s="73">
        <v>2.0249999999999999</v>
      </c>
      <c r="J12156" s="272" t="s">
        <v>4232</v>
      </c>
      <c r="AL12156" s="144">
        <v>2.0249999999999999</v>
      </c>
      <c r="AM12156" s="144">
        <v>2.0249999999999999</v>
      </c>
      <c r="AN12156" s="144">
        <v>2.0249999999999999</v>
      </c>
      <c r="AO12156" s="144">
        <v>2.0249999999999999</v>
      </c>
    </row>
    <row r="12157" spans="2:41" ht="14.5" hidden="1" x14ac:dyDescent="0.35">
      <c r="B12157" s="45" t="s">
        <v>3314</v>
      </c>
      <c r="C12157" s="54">
        <v>118905</v>
      </c>
      <c r="D12157" s="54">
        <v>118905</v>
      </c>
      <c r="E12157" s="60" t="s">
        <v>3251</v>
      </c>
      <c r="F12157" s="73">
        <v>2.0249999999999999</v>
      </c>
      <c r="G12157" s="73">
        <v>2.0249999999999999</v>
      </c>
      <c r="H12157" s="73">
        <v>2.0249999999999999</v>
      </c>
      <c r="I12157" s="73">
        <v>2.0249999999999999</v>
      </c>
      <c r="J12157" s="272" t="s">
        <v>4232</v>
      </c>
      <c r="AL12157" s="144">
        <v>2.0249999999999999</v>
      </c>
      <c r="AM12157" s="144">
        <v>2.0249999999999999</v>
      </c>
      <c r="AN12157" s="144">
        <v>2.0249999999999999</v>
      </c>
      <c r="AO12157" s="144">
        <v>2.0249999999999999</v>
      </c>
    </row>
    <row r="12158" spans="2:41" ht="14.5" hidden="1" x14ac:dyDescent="0.35">
      <c r="B12158" s="45" t="s">
        <v>3314</v>
      </c>
      <c r="C12158" s="54">
        <v>900154</v>
      </c>
      <c r="D12158" s="54">
        <v>900154</v>
      </c>
      <c r="E12158" s="60" t="s">
        <v>3252</v>
      </c>
      <c r="F12158" s="73">
        <v>0</v>
      </c>
      <c r="G12158" s="73">
        <v>2.0833333333333335</v>
      </c>
      <c r="H12158" s="73">
        <v>2.0833333333333335</v>
      </c>
      <c r="I12158" s="73">
        <v>2.0833333333333335</v>
      </c>
      <c r="J12158" s="272" t="s">
        <v>4232</v>
      </c>
      <c r="AL12158" s="144">
        <v>0</v>
      </c>
      <c r="AM12158" s="144">
        <v>2.0833333333333335</v>
      </c>
      <c r="AN12158" s="144">
        <v>2.0833333333333335</v>
      </c>
      <c r="AO12158" s="145">
        <v>2.0833333333333335</v>
      </c>
    </row>
    <row r="12159" spans="2:41" ht="14.5" hidden="1" x14ac:dyDescent="0.35">
      <c r="B12159" s="45" t="s">
        <v>3314</v>
      </c>
      <c r="C12159" s="54">
        <v>903136</v>
      </c>
      <c r="D12159" s="54">
        <v>903136</v>
      </c>
      <c r="E12159" s="60" t="s">
        <v>3252</v>
      </c>
      <c r="F12159" s="73">
        <v>0</v>
      </c>
      <c r="G12159" s="73">
        <v>2.0833333333333335</v>
      </c>
      <c r="H12159" s="73">
        <v>2.0833333333333335</v>
      </c>
      <c r="I12159" s="73">
        <v>2.0833333333333335</v>
      </c>
      <c r="J12159" s="272" t="s">
        <v>4232</v>
      </c>
      <c r="AL12159" s="144">
        <v>0</v>
      </c>
      <c r="AM12159" s="144">
        <v>2.0833333333333335</v>
      </c>
      <c r="AN12159" s="144">
        <v>2.0833333333333335</v>
      </c>
      <c r="AO12159" s="145">
        <v>2.0833333333333335</v>
      </c>
    </row>
    <row r="12160" spans="2:41" ht="14.5" hidden="1" x14ac:dyDescent="0.35">
      <c r="B12160" s="45" t="s">
        <v>3314</v>
      </c>
      <c r="C12160" s="54">
        <v>903139</v>
      </c>
      <c r="D12160" s="54">
        <v>903139</v>
      </c>
      <c r="E12160" s="60" t="s">
        <v>3252</v>
      </c>
      <c r="F12160" s="73">
        <v>0</v>
      </c>
      <c r="G12160" s="73">
        <v>2.0833333333333335</v>
      </c>
      <c r="H12160" s="73">
        <v>2.0833333333333335</v>
      </c>
      <c r="I12160" s="73">
        <v>2.0833333333333335</v>
      </c>
      <c r="J12160" s="272" t="s">
        <v>4232</v>
      </c>
      <c r="AL12160" s="144">
        <v>0</v>
      </c>
      <c r="AM12160" s="144">
        <v>2.0833333333333335</v>
      </c>
      <c r="AN12160" s="144">
        <v>2.0833333333333335</v>
      </c>
      <c r="AO12160" s="145">
        <v>2.0833333333333335</v>
      </c>
    </row>
    <row r="12161" spans="2:41" ht="14.5" hidden="1" x14ac:dyDescent="0.35">
      <c r="B12161" s="45" t="s">
        <v>3314</v>
      </c>
      <c r="C12161" s="54">
        <v>903144</v>
      </c>
      <c r="D12161" s="54">
        <v>903144</v>
      </c>
      <c r="E12161" s="60" t="s">
        <v>3252</v>
      </c>
      <c r="F12161" s="73">
        <v>0</v>
      </c>
      <c r="G12161" s="73">
        <v>2.0833333333333335</v>
      </c>
      <c r="H12161" s="73">
        <v>2.0833333333333335</v>
      </c>
      <c r="I12161" s="73">
        <v>2.0833333333333335</v>
      </c>
      <c r="J12161" s="272" t="s">
        <v>4232</v>
      </c>
      <c r="AL12161" s="144">
        <v>0</v>
      </c>
      <c r="AM12161" s="144">
        <v>2.0833333333333335</v>
      </c>
      <c r="AN12161" s="144">
        <v>2.0833333333333335</v>
      </c>
      <c r="AO12161" s="145">
        <v>2.0833333333333335</v>
      </c>
    </row>
    <row r="12162" spans="2:41" ht="14.5" hidden="1" x14ac:dyDescent="0.35">
      <c r="B12162" s="45" t="s">
        <v>3314</v>
      </c>
      <c r="C12162" s="54">
        <v>903277</v>
      </c>
      <c r="D12162" s="54">
        <v>903277</v>
      </c>
      <c r="E12162" s="60" t="s">
        <v>3252</v>
      </c>
      <c r="F12162" s="73">
        <v>0</v>
      </c>
      <c r="G12162" s="73">
        <v>2.0833333333333335</v>
      </c>
      <c r="H12162" s="73">
        <v>2.0833333333333335</v>
      </c>
      <c r="I12162" s="73">
        <v>2.0833333333333335</v>
      </c>
      <c r="J12162" s="272" t="s">
        <v>4232</v>
      </c>
      <c r="AL12162" s="144">
        <v>0</v>
      </c>
      <c r="AM12162" s="144">
        <v>2.0833333333333335</v>
      </c>
      <c r="AN12162" s="144">
        <v>2.0833333333333335</v>
      </c>
      <c r="AO12162" s="145">
        <v>2.0833333333333335</v>
      </c>
    </row>
    <row r="12163" spans="2:41" ht="14.5" hidden="1" x14ac:dyDescent="0.35">
      <c r="B12163" s="45" t="s">
        <v>3314</v>
      </c>
      <c r="C12163" s="54">
        <v>903489</v>
      </c>
      <c r="D12163" s="54">
        <v>903490</v>
      </c>
      <c r="E12163" s="60" t="s">
        <v>3252</v>
      </c>
      <c r="F12163" s="73">
        <v>0</v>
      </c>
      <c r="G12163" s="73">
        <v>2.0833333333333335</v>
      </c>
      <c r="H12163" s="73">
        <v>2.0833333333333335</v>
      </c>
      <c r="I12163" s="73">
        <v>2.0833333333333335</v>
      </c>
      <c r="J12163" s="272" t="s">
        <v>4232</v>
      </c>
      <c r="AL12163" s="144">
        <v>0</v>
      </c>
      <c r="AM12163" s="144">
        <v>2.0833333333333335</v>
      </c>
      <c r="AN12163" s="144">
        <v>2.0833333333333335</v>
      </c>
      <c r="AO12163" s="145">
        <v>2.0833333333333335</v>
      </c>
    </row>
    <row r="12164" spans="2:41" ht="14.5" hidden="1" x14ac:dyDescent="0.35">
      <c r="B12164" s="45" t="s">
        <v>3314</v>
      </c>
      <c r="C12164" s="54">
        <v>903494</v>
      </c>
      <c r="D12164" s="54">
        <v>903495</v>
      </c>
      <c r="E12164" s="60" t="s">
        <v>3252</v>
      </c>
      <c r="F12164" s="73">
        <v>0</v>
      </c>
      <c r="G12164" s="73">
        <v>2.0833333333333335</v>
      </c>
      <c r="H12164" s="73">
        <v>2.0833333333333335</v>
      </c>
      <c r="I12164" s="73">
        <v>2.0833333333333335</v>
      </c>
      <c r="J12164" s="272" t="s">
        <v>4232</v>
      </c>
      <c r="AL12164" s="144">
        <v>0</v>
      </c>
      <c r="AM12164" s="144">
        <v>2.0833333333333335</v>
      </c>
      <c r="AN12164" s="144">
        <v>2.0833333333333335</v>
      </c>
      <c r="AO12164" s="145">
        <v>2.0833333333333335</v>
      </c>
    </row>
    <row r="12165" spans="2:41" ht="14.5" hidden="1" x14ac:dyDescent="0.35">
      <c r="B12165" s="45" t="s">
        <v>3314</v>
      </c>
      <c r="C12165" s="54">
        <v>903551</v>
      </c>
      <c r="D12165" s="54">
        <v>903551</v>
      </c>
      <c r="E12165" s="60" t="s">
        <v>3252</v>
      </c>
      <c r="F12165" s="73">
        <v>0</v>
      </c>
      <c r="G12165" s="73">
        <v>2.0833333333333335</v>
      </c>
      <c r="H12165" s="73">
        <v>2.0833333333333335</v>
      </c>
      <c r="I12165" s="73">
        <v>2.0833333333333335</v>
      </c>
      <c r="J12165" s="272" t="s">
        <v>4232</v>
      </c>
      <c r="AL12165" s="144">
        <v>0</v>
      </c>
      <c r="AM12165" s="144">
        <v>2.0833333333333335</v>
      </c>
      <c r="AN12165" s="144">
        <v>2.0833333333333335</v>
      </c>
      <c r="AO12165" s="145">
        <v>2.0833333333333335</v>
      </c>
    </row>
    <row r="12166" spans="2:41" ht="14.5" hidden="1" x14ac:dyDescent="0.35">
      <c r="B12166" s="45" t="s">
        <v>3314</v>
      </c>
      <c r="C12166" s="54">
        <v>903649</v>
      </c>
      <c r="D12166" s="54">
        <v>903649</v>
      </c>
      <c r="E12166" s="60" t="s">
        <v>3252</v>
      </c>
      <c r="F12166" s="73">
        <v>0</v>
      </c>
      <c r="G12166" s="73">
        <v>2.0833333333333335</v>
      </c>
      <c r="H12166" s="73">
        <v>2.0833333333333335</v>
      </c>
      <c r="I12166" s="73">
        <v>2.0833333333333335</v>
      </c>
      <c r="J12166" s="272" t="s">
        <v>4232</v>
      </c>
      <c r="AL12166" s="144">
        <v>0</v>
      </c>
      <c r="AM12166" s="144">
        <v>2.0833333333333335</v>
      </c>
      <c r="AN12166" s="144">
        <v>2.0833333333333335</v>
      </c>
      <c r="AO12166" s="145">
        <v>2.0833333333333335</v>
      </c>
    </row>
    <row r="12167" spans="2:41" ht="14.5" hidden="1" x14ac:dyDescent="0.35">
      <c r="B12167" s="45" t="s">
        <v>3314</v>
      </c>
      <c r="C12167" s="54">
        <v>903775</v>
      </c>
      <c r="D12167" s="54">
        <v>903775</v>
      </c>
      <c r="E12167" s="60" t="s">
        <v>3252</v>
      </c>
      <c r="F12167" s="73">
        <v>0</v>
      </c>
      <c r="G12167" s="73">
        <v>2.0833333333333335</v>
      </c>
      <c r="H12167" s="73">
        <v>2.0833333333333335</v>
      </c>
      <c r="I12167" s="73">
        <v>2.0833333333333335</v>
      </c>
      <c r="J12167" s="272" t="s">
        <v>4232</v>
      </c>
      <c r="AL12167" s="144">
        <v>0</v>
      </c>
      <c r="AM12167" s="144">
        <v>2.0833333333333335</v>
      </c>
      <c r="AN12167" s="144">
        <v>2.0833333333333335</v>
      </c>
      <c r="AO12167" s="145">
        <v>2.0833333333333335</v>
      </c>
    </row>
    <row r="12168" spans="2:41" ht="14.5" hidden="1" x14ac:dyDescent="0.35">
      <c r="B12168" s="45" t="s">
        <v>3314</v>
      </c>
      <c r="C12168" s="54">
        <v>903819</v>
      </c>
      <c r="D12168" s="54">
        <v>903819</v>
      </c>
      <c r="E12168" s="60" t="s">
        <v>3252</v>
      </c>
      <c r="F12168" s="73">
        <v>0</v>
      </c>
      <c r="G12168" s="73">
        <v>2.0833333333333335</v>
      </c>
      <c r="H12168" s="73">
        <v>2.0833333333333335</v>
      </c>
      <c r="I12168" s="73">
        <v>2.0833333333333335</v>
      </c>
      <c r="J12168" s="272" t="s">
        <v>4232</v>
      </c>
      <c r="AL12168" s="144">
        <v>0</v>
      </c>
      <c r="AM12168" s="144">
        <v>2.0833333333333335</v>
      </c>
      <c r="AN12168" s="144">
        <v>2.0833333333333335</v>
      </c>
      <c r="AO12168" s="145">
        <v>2.0833333333333335</v>
      </c>
    </row>
    <row r="12169" spans="2:41" ht="14.5" hidden="1" x14ac:dyDescent="0.35">
      <c r="B12169" s="45" t="s">
        <v>3314</v>
      </c>
      <c r="C12169" s="54">
        <v>903836</v>
      </c>
      <c r="D12169" s="54">
        <v>903836</v>
      </c>
      <c r="E12169" s="60" t="s">
        <v>3252</v>
      </c>
      <c r="F12169" s="73">
        <v>0</v>
      </c>
      <c r="G12169" s="73">
        <v>2.0833333333333335</v>
      </c>
      <c r="H12169" s="73">
        <v>2.0833333333333335</v>
      </c>
      <c r="I12169" s="73">
        <v>2.0833333333333335</v>
      </c>
      <c r="J12169" s="272" t="s">
        <v>4232</v>
      </c>
      <c r="AL12169" s="144">
        <v>0</v>
      </c>
      <c r="AM12169" s="144">
        <v>2.0833333333333335</v>
      </c>
      <c r="AN12169" s="144">
        <v>2.0833333333333335</v>
      </c>
      <c r="AO12169" s="145">
        <v>2.0833333333333335</v>
      </c>
    </row>
    <row r="12170" spans="2:41" ht="14.5" hidden="1" x14ac:dyDescent="0.35">
      <c r="B12170" s="45" t="s">
        <v>3314</v>
      </c>
      <c r="C12170" s="54">
        <v>904077</v>
      </c>
      <c r="D12170" s="54">
        <v>904077</v>
      </c>
      <c r="E12170" s="60" t="s">
        <v>3252</v>
      </c>
      <c r="F12170" s="73">
        <v>0</v>
      </c>
      <c r="G12170" s="73">
        <v>2.0833333333333335</v>
      </c>
      <c r="H12170" s="73">
        <v>2.0833333333333335</v>
      </c>
      <c r="I12170" s="73">
        <v>2.0833333333333335</v>
      </c>
      <c r="J12170" s="272" t="s">
        <v>4232</v>
      </c>
      <c r="AL12170" s="144">
        <v>0</v>
      </c>
      <c r="AM12170" s="144">
        <v>2.0833333333333335</v>
      </c>
      <c r="AN12170" s="144">
        <v>2.0833333333333335</v>
      </c>
      <c r="AO12170" s="145">
        <v>2.0833333333333335</v>
      </c>
    </row>
    <row r="12171" spans="2:41" ht="14.5" hidden="1" x14ac:dyDescent="0.35">
      <c r="B12171" s="45" t="s">
        <v>3314</v>
      </c>
      <c r="C12171" s="54">
        <v>904529</v>
      </c>
      <c r="D12171" s="54">
        <v>904529</v>
      </c>
      <c r="E12171" s="60" t="s">
        <v>3252</v>
      </c>
      <c r="F12171" s="73">
        <v>0</v>
      </c>
      <c r="G12171" s="73">
        <v>2.0833333333333335</v>
      </c>
      <c r="H12171" s="73">
        <v>2.0833333333333335</v>
      </c>
      <c r="I12171" s="73">
        <v>2.0833333333333335</v>
      </c>
      <c r="J12171" s="272" t="s">
        <v>4232</v>
      </c>
      <c r="AL12171" s="144">
        <v>0</v>
      </c>
      <c r="AM12171" s="144">
        <v>2.0833333333333335</v>
      </c>
      <c r="AN12171" s="144">
        <v>2.0833333333333335</v>
      </c>
      <c r="AO12171" s="145">
        <v>2.0833333333333335</v>
      </c>
    </row>
    <row r="12172" spans="2:41" ht="14.5" hidden="1" x14ac:dyDescent="0.35">
      <c r="B12172" s="45" t="s">
        <v>3314</v>
      </c>
      <c r="C12172" s="54">
        <v>904778</v>
      </c>
      <c r="D12172" s="54">
        <v>904778</v>
      </c>
      <c r="E12172" s="60" t="s">
        <v>3252</v>
      </c>
      <c r="F12172" s="73">
        <v>0</v>
      </c>
      <c r="G12172" s="73">
        <v>2.0833333333333335</v>
      </c>
      <c r="H12172" s="73">
        <v>2.0833333333333335</v>
      </c>
      <c r="I12172" s="73">
        <v>2.0833333333333335</v>
      </c>
      <c r="J12172" s="272" t="s">
        <v>4232</v>
      </c>
      <c r="AL12172" s="144">
        <v>0</v>
      </c>
      <c r="AM12172" s="144">
        <v>2.0833333333333335</v>
      </c>
      <c r="AN12172" s="144">
        <v>2.0833333333333335</v>
      </c>
      <c r="AO12172" s="145">
        <v>2.0833333333333335</v>
      </c>
    </row>
    <row r="12173" spans="2:41" ht="14.5" hidden="1" x14ac:dyDescent="0.35">
      <c r="B12173" s="45" t="s">
        <v>3314</v>
      </c>
      <c r="C12173" s="54">
        <v>907006</v>
      </c>
      <c r="D12173" s="54">
        <v>907006</v>
      </c>
      <c r="E12173" s="60" t="s">
        <v>3252</v>
      </c>
      <c r="F12173" s="73">
        <v>0</v>
      </c>
      <c r="G12173" s="73">
        <v>2.0833333333333335</v>
      </c>
      <c r="H12173" s="73">
        <v>2.0833333333333335</v>
      </c>
      <c r="I12173" s="73">
        <v>2.0833333333333335</v>
      </c>
      <c r="J12173" s="272" t="s">
        <v>4232</v>
      </c>
      <c r="AL12173" s="144">
        <v>0</v>
      </c>
      <c r="AM12173" s="144">
        <v>2.0833333333333335</v>
      </c>
      <c r="AN12173" s="144">
        <v>2.0833333333333335</v>
      </c>
      <c r="AO12173" s="145">
        <v>2.0833333333333335</v>
      </c>
    </row>
    <row r="12174" spans="2:41" ht="14.5" hidden="1" x14ac:dyDescent="0.35">
      <c r="B12174" s="45" t="s">
        <v>3314</v>
      </c>
      <c r="C12174" s="54">
        <v>908477</v>
      </c>
      <c r="D12174" s="54">
        <v>908477</v>
      </c>
      <c r="E12174" s="60" t="s">
        <v>3252</v>
      </c>
      <c r="F12174" s="73">
        <v>0</v>
      </c>
      <c r="G12174" s="73">
        <v>2.0833333333333335</v>
      </c>
      <c r="H12174" s="73">
        <v>2.0833333333333335</v>
      </c>
      <c r="I12174" s="73">
        <v>2.0833333333333335</v>
      </c>
      <c r="J12174" s="272" t="s">
        <v>4232</v>
      </c>
      <c r="AL12174" s="144">
        <v>0</v>
      </c>
      <c r="AM12174" s="144">
        <v>2.0833333333333335</v>
      </c>
      <c r="AN12174" s="144">
        <v>2.0833333333333335</v>
      </c>
      <c r="AO12174" s="145">
        <v>2.0833333333333335</v>
      </c>
    </row>
    <row r="12175" spans="2:41" ht="14.5" hidden="1" x14ac:dyDescent="0.35">
      <c r="B12175" s="45" t="s">
        <v>3314</v>
      </c>
      <c r="C12175" s="54">
        <v>908536</v>
      </c>
      <c r="D12175" s="54">
        <v>908536</v>
      </c>
      <c r="E12175" s="60" t="s">
        <v>3252</v>
      </c>
      <c r="F12175" s="73">
        <v>0</v>
      </c>
      <c r="G12175" s="73">
        <v>2.0833333333333335</v>
      </c>
      <c r="H12175" s="73">
        <v>2.0833333333333335</v>
      </c>
      <c r="I12175" s="73">
        <v>2.0833333333333335</v>
      </c>
      <c r="J12175" s="272" t="s">
        <v>4232</v>
      </c>
      <c r="AL12175" s="144">
        <v>0</v>
      </c>
      <c r="AM12175" s="144">
        <v>2.0833333333333335</v>
      </c>
      <c r="AN12175" s="144">
        <v>2.0833333333333335</v>
      </c>
      <c r="AO12175" s="145">
        <v>2.0833333333333335</v>
      </c>
    </row>
    <row r="12176" spans="2:41" ht="14.5" hidden="1" x14ac:dyDescent="0.35">
      <c r="B12176" s="45" t="s">
        <v>3314</v>
      </c>
      <c r="C12176" s="54">
        <v>908633</v>
      </c>
      <c r="D12176" s="54">
        <v>908633</v>
      </c>
      <c r="E12176" s="60" t="s">
        <v>3252</v>
      </c>
      <c r="F12176" s="73">
        <v>0</v>
      </c>
      <c r="G12176" s="73">
        <v>2.0833333333333335</v>
      </c>
      <c r="H12176" s="73">
        <v>2.0833333333333335</v>
      </c>
      <c r="I12176" s="73">
        <v>2.0833333333333335</v>
      </c>
      <c r="J12176" s="272" t="s">
        <v>4232</v>
      </c>
      <c r="AL12176" s="144">
        <v>0</v>
      </c>
      <c r="AM12176" s="144">
        <v>2.0833333333333335</v>
      </c>
      <c r="AN12176" s="144">
        <v>2.0833333333333335</v>
      </c>
      <c r="AO12176" s="145">
        <v>2.0833333333333335</v>
      </c>
    </row>
    <row r="12177" spans="2:41" ht="14.5" hidden="1" x14ac:dyDescent="0.35">
      <c r="B12177" s="45" t="s">
        <v>3314</v>
      </c>
      <c r="C12177" s="54">
        <v>908644</v>
      </c>
      <c r="D12177" s="54">
        <v>908644</v>
      </c>
      <c r="E12177" s="60" t="s">
        <v>3252</v>
      </c>
      <c r="F12177" s="73">
        <v>0</v>
      </c>
      <c r="G12177" s="73">
        <v>2.0833333333333335</v>
      </c>
      <c r="H12177" s="73">
        <v>2.0833333333333335</v>
      </c>
      <c r="I12177" s="73">
        <v>2.0833333333333335</v>
      </c>
      <c r="J12177" s="272" t="s">
        <v>4232</v>
      </c>
      <c r="AL12177" s="144">
        <v>0</v>
      </c>
      <c r="AM12177" s="144">
        <v>2.0833333333333335</v>
      </c>
      <c r="AN12177" s="144">
        <v>2.0833333333333335</v>
      </c>
      <c r="AO12177" s="145">
        <v>2.0833333333333335</v>
      </c>
    </row>
    <row r="12178" spans="2:41" ht="14.5" hidden="1" x14ac:dyDescent="0.35">
      <c r="B12178" s="45" t="s">
        <v>3314</v>
      </c>
      <c r="C12178" s="54">
        <v>909814</v>
      </c>
      <c r="D12178" s="54">
        <v>909814</v>
      </c>
      <c r="E12178" s="60" t="s">
        <v>3252</v>
      </c>
      <c r="F12178" s="73">
        <v>0</v>
      </c>
      <c r="G12178" s="73">
        <v>2.0833333333333335</v>
      </c>
      <c r="H12178" s="73">
        <v>2.0833333333333335</v>
      </c>
      <c r="I12178" s="73">
        <v>2.0833333333333335</v>
      </c>
      <c r="J12178" s="272" t="s">
        <v>4232</v>
      </c>
      <c r="AL12178" s="144">
        <v>0</v>
      </c>
      <c r="AM12178" s="144">
        <v>2.0833333333333335</v>
      </c>
      <c r="AN12178" s="144">
        <v>2.0833333333333335</v>
      </c>
      <c r="AO12178" s="145">
        <v>2.0833333333333335</v>
      </c>
    </row>
    <row r="12179" spans="2:41" ht="14.5" hidden="1" x14ac:dyDescent="0.35">
      <c r="B12179" s="45" t="s">
        <v>3314</v>
      </c>
      <c r="C12179" s="54">
        <v>911776</v>
      </c>
      <c r="D12179" s="54">
        <v>911776</v>
      </c>
      <c r="E12179" s="60" t="s">
        <v>3252</v>
      </c>
      <c r="F12179" s="73">
        <v>0</v>
      </c>
      <c r="G12179" s="73">
        <v>2.0833333333333335</v>
      </c>
      <c r="H12179" s="73">
        <v>2.0833333333333335</v>
      </c>
      <c r="I12179" s="73">
        <v>2.0833333333333335</v>
      </c>
      <c r="J12179" s="272" t="s">
        <v>4232</v>
      </c>
      <c r="AL12179" s="144">
        <v>0</v>
      </c>
      <c r="AM12179" s="144">
        <v>2.0833333333333335</v>
      </c>
      <c r="AN12179" s="144">
        <v>2.0833333333333335</v>
      </c>
      <c r="AO12179" s="145">
        <v>2.0833333333333335</v>
      </c>
    </row>
    <row r="12180" spans="2:41" ht="14.5" hidden="1" x14ac:dyDescent="0.35">
      <c r="B12180" s="45" t="s">
        <v>3314</v>
      </c>
      <c r="C12180" s="54">
        <v>913596</v>
      </c>
      <c r="D12180" s="54">
        <v>913596</v>
      </c>
      <c r="E12180" s="60" t="s">
        <v>3252</v>
      </c>
      <c r="F12180" s="73">
        <v>0</v>
      </c>
      <c r="G12180" s="73">
        <v>2.0833333333333335</v>
      </c>
      <c r="H12180" s="73">
        <v>2.0833333333333335</v>
      </c>
      <c r="I12180" s="73">
        <v>2.0833333333333335</v>
      </c>
      <c r="J12180" s="272" t="s">
        <v>4232</v>
      </c>
      <c r="AL12180" s="144">
        <v>0</v>
      </c>
      <c r="AM12180" s="144">
        <v>2.0833333333333335</v>
      </c>
      <c r="AN12180" s="144">
        <v>2.0833333333333335</v>
      </c>
      <c r="AO12180" s="145">
        <v>2.0833333333333335</v>
      </c>
    </row>
    <row r="12181" spans="2:41" ht="14.5" hidden="1" x14ac:dyDescent="0.35">
      <c r="B12181" s="45" t="s">
        <v>3314</v>
      </c>
      <c r="C12181" s="54">
        <v>982277</v>
      </c>
      <c r="D12181" s="54">
        <v>982277</v>
      </c>
      <c r="E12181" s="60" t="s">
        <v>3252</v>
      </c>
      <c r="F12181" s="73">
        <v>0</v>
      </c>
      <c r="G12181" s="73">
        <v>2.0833333333333335</v>
      </c>
      <c r="H12181" s="73">
        <v>2.0833333333333335</v>
      </c>
      <c r="I12181" s="73">
        <v>2.0833333333333335</v>
      </c>
      <c r="J12181" s="272" t="s">
        <v>4232</v>
      </c>
      <c r="AL12181" s="144">
        <v>0</v>
      </c>
      <c r="AM12181" s="144">
        <v>2.0833333333333335</v>
      </c>
      <c r="AN12181" s="144">
        <v>2.0833333333333335</v>
      </c>
      <c r="AO12181" s="145">
        <v>2.0833333333333335</v>
      </c>
    </row>
    <row r="12182" spans="2:41" ht="14.5" hidden="1" x14ac:dyDescent="0.35">
      <c r="B12182" s="45" t="s">
        <v>3314</v>
      </c>
      <c r="C12182" s="54">
        <v>982581</v>
      </c>
      <c r="D12182" s="54">
        <v>982581</v>
      </c>
      <c r="E12182" s="60" t="s">
        <v>3252</v>
      </c>
      <c r="F12182" s="73">
        <v>0</v>
      </c>
      <c r="G12182" s="73">
        <v>2.0833333333333335</v>
      </c>
      <c r="H12182" s="73">
        <v>2.0833333333333335</v>
      </c>
      <c r="I12182" s="73">
        <v>2.0833333333333335</v>
      </c>
      <c r="J12182" s="272" t="s">
        <v>4232</v>
      </c>
      <c r="AL12182" s="144">
        <v>0</v>
      </c>
      <c r="AM12182" s="144">
        <v>2.0833333333333335</v>
      </c>
      <c r="AN12182" s="144">
        <v>2.0833333333333335</v>
      </c>
      <c r="AO12182" s="145">
        <v>2.0833333333333335</v>
      </c>
    </row>
    <row r="12183" spans="2:41" ht="14.5" hidden="1" x14ac:dyDescent="0.35">
      <c r="B12183" s="45" t="s">
        <v>3314</v>
      </c>
      <c r="C12183" s="54">
        <v>982912</v>
      </c>
      <c r="D12183" s="54">
        <v>982912</v>
      </c>
      <c r="E12183" s="60" t="s">
        <v>3252</v>
      </c>
      <c r="F12183" s="73">
        <v>0</v>
      </c>
      <c r="G12183" s="73">
        <v>2.0833333333333335</v>
      </c>
      <c r="H12183" s="73">
        <v>2.0833333333333335</v>
      </c>
      <c r="I12183" s="73">
        <v>2.0833333333333335</v>
      </c>
      <c r="J12183" s="272" t="s">
        <v>4232</v>
      </c>
      <c r="AL12183" s="144">
        <v>0</v>
      </c>
      <c r="AM12183" s="144">
        <v>2.0833333333333335</v>
      </c>
      <c r="AN12183" s="144">
        <v>2.0833333333333335</v>
      </c>
      <c r="AO12183" s="145">
        <v>2.0833333333333335</v>
      </c>
    </row>
    <row r="12184" spans="2:41" ht="14.5" hidden="1" x14ac:dyDescent="0.35">
      <c r="B12184" s="45" t="s">
        <v>3314</v>
      </c>
      <c r="C12184" s="54">
        <v>983037</v>
      </c>
      <c r="D12184" s="54">
        <v>983037</v>
      </c>
      <c r="E12184" s="60" t="s">
        <v>3252</v>
      </c>
      <c r="F12184" s="73">
        <v>0</v>
      </c>
      <c r="G12184" s="73">
        <v>2.0833333333333335</v>
      </c>
      <c r="H12184" s="73">
        <v>2.0833333333333335</v>
      </c>
      <c r="I12184" s="73">
        <v>2.0833333333333335</v>
      </c>
      <c r="J12184" s="272" t="s">
        <v>4232</v>
      </c>
      <c r="AL12184" s="144">
        <v>0</v>
      </c>
      <c r="AM12184" s="144">
        <v>2.0833333333333335</v>
      </c>
      <c r="AN12184" s="144">
        <v>2.0833333333333335</v>
      </c>
      <c r="AO12184" s="145">
        <v>2.0833333333333335</v>
      </c>
    </row>
    <row r="12185" spans="2:41" ht="14.5" hidden="1" x14ac:dyDescent="0.35">
      <c r="B12185" s="45" t="s">
        <v>3314</v>
      </c>
      <c r="C12185" s="54">
        <v>983086</v>
      </c>
      <c r="D12185" s="54">
        <v>983086</v>
      </c>
      <c r="E12185" s="60" t="s">
        <v>3252</v>
      </c>
      <c r="F12185" s="73">
        <v>0</v>
      </c>
      <c r="G12185" s="73">
        <v>2.0833333333333335</v>
      </c>
      <c r="H12185" s="73">
        <v>2.0833333333333335</v>
      </c>
      <c r="I12185" s="73">
        <v>2.0833333333333335</v>
      </c>
      <c r="J12185" s="272" t="s">
        <v>4232</v>
      </c>
      <c r="AL12185" s="144">
        <v>0</v>
      </c>
      <c r="AM12185" s="144">
        <v>2.0833333333333335</v>
      </c>
      <c r="AN12185" s="144">
        <v>2.0833333333333335</v>
      </c>
      <c r="AO12185" s="145">
        <v>2.0833333333333335</v>
      </c>
    </row>
    <row r="12186" spans="2:41" ht="14.5" hidden="1" x14ac:dyDescent="0.35">
      <c r="B12186" s="45" t="s">
        <v>3314</v>
      </c>
      <c r="C12186" s="54">
        <v>983698</v>
      </c>
      <c r="D12186" s="54">
        <v>983698</v>
      </c>
      <c r="E12186" s="60" t="s">
        <v>3252</v>
      </c>
      <c r="F12186" s="73">
        <v>0</v>
      </c>
      <c r="G12186" s="73">
        <v>2.0833333333333335</v>
      </c>
      <c r="H12186" s="73">
        <v>2.0833333333333335</v>
      </c>
      <c r="I12186" s="73">
        <v>2.0833333333333335</v>
      </c>
      <c r="J12186" s="272" t="s">
        <v>4232</v>
      </c>
      <c r="AL12186" s="144">
        <v>0</v>
      </c>
      <c r="AM12186" s="144">
        <v>2.0833333333333335</v>
      </c>
      <c r="AN12186" s="144">
        <v>2.0833333333333335</v>
      </c>
      <c r="AO12186" s="145">
        <v>2.0833333333333335</v>
      </c>
    </row>
    <row r="12187" spans="2:41" ht="14.5" hidden="1" x14ac:dyDescent="0.35">
      <c r="B12187" s="45" t="s">
        <v>3314</v>
      </c>
      <c r="C12187" s="54">
        <v>983786</v>
      </c>
      <c r="D12187" s="54">
        <v>983786</v>
      </c>
      <c r="E12187" s="60" t="s">
        <v>3252</v>
      </c>
      <c r="F12187" s="73">
        <v>0</v>
      </c>
      <c r="G12187" s="73">
        <v>2.0833333333333335</v>
      </c>
      <c r="H12187" s="73">
        <v>2.0833333333333335</v>
      </c>
      <c r="I12187" s="73">
        <v>2.0833333333333335</v>
      </c>
      <c r="J12187" s="272" t="s">
        <v>4232</v>
      </c>
      <c r="AL12187" s="144">
        <v>0</v>
      </c>
      <c r="AM12187" s="144">
        <v>2.0833333333333335</v>
      </c>
      <c r="AN12187" s="144">
        <v>2.0833333333333335</v>
      </c>
      <c r="AO12187" s="145">
        <v>2.0833333333333335</v>
      </c>
    </row>
    <row r="12188" spans="2:41" ht="14.5" hidden="1" x14ac:dyDescent="0.35">
      <c r="B12188" s="45" t="s">
        <v>3314</v>
      </c>
      <c r="C12188" s="54">
        <v>843001</v>
      </c>
      <c r="D12188" s="54">
        <v>843001</v>
      </c>
      <c r="E12188" s="60" t="s">
        <v>3253</v>
      </c>
      <c r="F12188" s="73">
        <v>4.1666666666666671E-2</v>
      </c>
      <c r="G12188" s="73">
        <v>4.1666666666666671E-2</v>
      </c>
      <c r="H12188" s="73">
        <v>4.1666666666666671E-2</v>
      </c>
      <c r="I12188" s="73">
        <v>4.1666666666666671E-2</v>
      </c>
      <c r="J12188" s="272" t="s">
        <v>4232</v>
      </c>
      <c r="AL12188" s="144">
        <v>4.1666666666666671E-2</v>
      </c>
      <c r="AM12188" s="144">
        <v>4.1666666666666671E-2</v>
      </c>
      <c r="AN12188" s="144">
        <v>4.1666666666666671E-2</v>
      </c>
      <c r="AO12188" s="145">
        <v>4.1666666666666671E-2</v>
      </c>
    </row>
    <row r="12189" spans="2:41" ht="14.5" hidden="1" x14ac:dyDescent="0.35">
      <c r="B12189" s="45" t="s">
        <v>3314</v>
      </c>
      <c r="C12189" s="54">
        <v>843013</v>
      </c>
      <c r="D12189" s="54">
        <v>843013</v>
      </c>
      <c r="E12189" s="60" t="s">
        <v>3253</v>
      </c>
      <c r="F12189" s="73">
        <v>4.1666666666666671E-2</v>
      </c>
      <c r="G12189" s="73">
        <v>4.1666666666666671E-2</v>
      </c>
      <c r="H12189" s="73">
        <v>4.1666666666666671E-2</v>
      </c>
      <c r="I12189" s="73">
        <v>4.1666666666666671E-2</v>
      </c>
      <c r="J12189" s="272" t="s">
        <v>4232</v>
      </c>
      <c r="AL12189" s="144">
        <v>4.1666666666666671E-2</v>
      </c>
      <c r="AM12189" s="144">
        <v>4.1666666666666671E-2</v>
      </c>
      <c r="AN12189" s="144">
        <v>4.1666666666666671E-2</v>
      </c>
      <c r="AO12189" s="145">
        <v>4.1666666666666671E-2</v>
      </c>
    </row>
    <row r="12190" spans="2:41" ht="14.5" hidden="1" x14ac:dyDescent="0.35">
      <c r="B12190" s="45" t="s">
        <v>3314</v>
      </c>
      <c r="C12190" s="54">
        <v>843024</v>
      </c>
      <c r="D12190" s="54">
        <v>843024</v>
      </c>
      <c r="E12190" s="60" t="s">
        <v>3253</v>
      </c>
      <c r="F12190" s="73">
        <v>4.1666666666666671E-2</v>
      </c>
      <c r="G12190" s="73">
        <v>4.1666666666666671E-2</v>
      </c>
      <c r="H12190" s="73">
        <v>4.1666666666666671E-2</v>
      </c>
      <c r="I12190" s="73">
        <v>4.1666666666666671E-2</v>
      </c>
      <c r="J12190" s="272" t="s">
        <v>4232</v>
      </c>
      <c r="AL12190" s="144">
        <v>4.1666666666666671E-2</v>
      </c>
      <c r="AM12190" s="144">
        <v>4.1666666666666671E-2</v>
      </c>
      <c r="AN12190" s="144">
        <v>4.1666666666666671E-2</v>
      </c>
      <c r="AO12190" s="145">
        <v>4.1666666666666671E-2</v>
      </c>
    </row>
    <row r="12191" spans="2:41" ht="14.5" hidden="1" x14ac:dyDescent="0.35">
      <c r="B12191" s="45" t="s">
        <v>3314</v>
      </c>
      <c r="C12191" s="54">
        <v>843032</v>
      </c>
      <c r="D12191" s="54">
        <v>843032</v>
      </c>
      <c r="E12191" s="60" t="s">
        <v>3253</v>
      </c>
      <c r="F12191" s="73">
        <v>4.1666666666666671E-2</v>
      </c>
      <c r="G12191" s="73">
        <v>4.1666666666666671E-2</v>
      </c>
      <c r="H12191" s="73">
        <v>4.1666666666666671E-2</v>
      </c>
      <c r="I12191" s="73">
        <v>4.1666666666666671E-2</v>
      </c>
      <c r="J12191" s="272" t="s">
        <v>4232</v>
      </c>
      <c r="AL12191" s="144">
        <v>4.1666666666666671E-2</v>
      </c>
      <c r="AM12191" s="144">
        <v>4.1666666666666671E-2</v>
      </c>
      <c r="AN12191" s="144">
        <v>4.1666666666666671E-2</v>
      </c>
      <c r="AO12191" s="145">
        <v>4.1666666666666671E-2</v>
      </c>
    </row>
    <row r="12192" spans="2:41" ht="14.5" hidden="1" x14ac:dyDescent="0.35">
      <c r="B12192" s="45" t="s">
        <v>3314</v>
      </c>
      <c r="C12192" s="54">
        <v>843037</v>
      </c>
      <c r="D12192" s="54">
        <v>843037</v>
      </c>
      <c r="E12192" s="60" t="s">
        <v>3253</v>
      </c>
      <c r="F12192" s="73">
        <v>4.1666666666666671E-2</v>
      </c>
      <c r="G12192" s="73">
        <v>4.1666666666666671E-2</v>
      </c>
      <c r="H12192" s="73">
        <v>4.1666666666666671E-2</v>
      </c>
      <c r="I12192" s="73">
        <v>4.1666666666666671E-2</v>
      </c>
      <c r="J12192" s="272" t="s">
        <v>4232</v>
      </c>
      <c r="AL12192" s="144">
        <v>4.1666666666666671E-2</v>
      </c>
      <c r="AM12192" s="144">
        <v>4.1666666666666671E-2</v>
      </c>
      <c r="AN12192" s="144">
        <v>4.1666666666666671E-2</v>
      </c>
      <c r="AO12192" s="145">
        <v>4.1666666666666671E-2</v>
      </c>
    </row>
    <row r="12193" spans="2:41" ht="14.5" hidden="1" x14ac:dyDescent="0.35">
      <c r="B12193" s="45" t="s">
        <v>3314</v>
      </c>
      <c r="C12193" s="54">
        <v>843041</v>
      </c>
      <c r="D12193" s="54">
        <v>843041</v>
      </c>
      <c r="E12193" s="60" t="s">
        <v>3253</v>
      </c>
      <c r="F12193" s="73">
        <v>4.1666666666666671E-2</v>
      </c>
      <c r="G12193" s="73">
        <v>4.1666666666666671E-2</v>
      </c>
      <c r="H12193" s="73">
        <v>4.1666666666666671E-2</v>
      </c>
      <c r="I12193" s="73">
        <v>4.1666666666666671E-2</v>
      </c>
      <c r="J12193" s="272" t="s">
        <v>4232</v>
      </c>
      <c r="AL12193" s="144">
        <v>4.1666666666666671E-2</v>
      </c>
      <c r="AM12193" s="144">
        <v>4.1666666666666671E-2</v>
      </c>
      <c r="AN12193" s="144">
        <v>4.1666666666666671E-2</v>
      </c>
      <c r="AO12193" s="145">
        <v>4.1666666666666671E-2</v>
      </c>
    </row>
    <row r="12194" spans="2:41" ht="14.5" hidden="1" x14ac:dyDescent="0.35">
      <c r="B12194" s="45" t="s">
        <v>3314</v>
      </c>
      <c r="C12194" s="54">
        <v>843044</v>
      </c>
      <c r="D12194" s="54">
        <v>843044</v>
      </c>
      <c r="E12194" s="60" t="s">
        <v>3253</v>
      </c>
      <c r="F12194" s="73">
        <v>4.1666666666666671E-2</v>
      </c>
      <c r="G12194" s="73">
        <v>4.1666666666666671E-2</v>
      </c>
      <c r="H12194" s="73">
        <v>4.1666666666666671E-2</v>
      </c>
      <c r="I12194" s="73">
        <v>4.1666666666666671E-2</v>
      </c>
      <c r="J12194" s="272" t="s">
        <v>4232</v>
      </c>
      <c r="AL12194" s="144">
        <v>4.1666666666666671E-2</v>
      </c>
      <c r="AM12194" s="144">
        <v>4.1666666666666671E-2</v>
      </c>
      <c r="AN12194" s="144">
        <v>4.1666666666666671E-2</v>
      </c>
      <c r="AO12194" s="145">
        <v>4.1666666666666671E-2</v>
      </c>
    </row>
    <row r="12195" spans="2:41" ht="14.5" hidden="1" x14ac:dyDescent="0.35">
      <c r="B12195" s="45" t="s">
        <v>3314</v>
      </c>
      <c r="C12195" s="54">
        <v>843046</v>
      </c>
      <c r="D12195" s="54">
        <v>843046</v>
      </c>
      <c r="E12195" s="60" t="s">
        <v>3253</v>
      </c>
      <c r="F12195" s="73">
        <v>4.1666666666666671E-2</v>
      </c>
      <c r="G12195" s="73">
        <v>4.1666666666666671E-2</v>
      </c>
      <c r="H12195" s="73">
        <v>4.1666666666666671E-2</v>
      </c>
      <c r="I12195" s="73">
        <v>4.1666666666666671E-2</v>
      </c>
      <c r="J12195" s="272" t="s">
        <v>4232</v>
      </c>
      <c r="AL12195" s="144">
        <v>4.1666666666666671E-2</v>
      </c>
      <c r="AM12195" s="144">
        <v>4.1666666666666671E-2</v>
      </c>
      <c r="AN12195" s="144">
        <v>4.1666666666666671E-2</v>
      </c>
      <c r="AO12195" s="145">
        <v>4.1666666666666671E-2</v>
      </c>
    </row>
    <row r="12196" spans="2:41" ht="14.5" hidden="1" x14ac:dyDescent="0.35">
      <c r="B12196" s="45" t="s">
        <v>3314</v>
      </c>
      <c r="C12196" s="54">
        <v>843048</v>
      </c>
      <c r="D12196" s="54">
        <v>843048</v>
      </c>
      <c r="E12196" s="60" t="s">
        <v>3253</v>
      </c>
      <c r="F12196" s="73">
        <v>4.1666666666666671E-2</v>
      </c>
      <c r="G12196" s="73">
        <v>4.1666666666666671E-2</v>
      </c>
      <c r="H12196" s="73">
        <v>4.1666666666666671E-2</v>
      </c>
      <c r="I12196" s="73">
        <v>4.1666666666666671E-2</v>
      </c>
      <c r="J12196" s="272" t="s">
        <v>4232</v>
      </c>
      <c r="AL12196" s="144">
        <v>4.1666666666666671E-2</v>
      </c>
      <c r="AM12196" s="144">
        <v>4.1666666666666671E-2</v>
      </c>
      <c r="AN12196" s="144">
        <v>4.1666666666666671E-2</v>
      </c>
      <c r="AO12196" s="145">
        <v>4.1666666666666671E-2</v>
      </c>
    </row>
    <row r="12197" spans="2:41" ht="14.5" hidden="1" x14ac:dyDescent="0.35">
      <c r="B12197" s="45" t="s">
        <v>3314</v>
      </c>
      <c r="C12197" s="54">
        <v>843111</v>
      </c>
      <c r="D12197" s="54">
        <v>843111</v>
      </c>
      <c r="E12197" s="60" t="s">
        <v>3253</v>
      </c>
      <c r="F12197" s="73">
        <v>4.1666666666666671E-2</v>
      </c>
      <c r="G12197" s="73">
        <v>4.1666666666666671E-2</v>
      </c>
      <c r="H12197" s="73">
        <v>4.1666666666666671E-2</v>
      </c>
      <c r="I12197" s="73">
        <v>4.1666666666666671E-2</v>
      </c>
      <c r="J12197" s="272" t="s">
        <v>4232</v>
      </c>
      <c r="AL12197" s="144">
        <v>4.1666666666666671E-2</v>
      </c>
      <c r="AM12197" s="144">
        <v>4.1666666666666671E-2</v>
      </c>
      <c r="AN12197" s="144">
        <v>4.1666666666666671E-2</v>
      </c>
      <c r="AO12197" s="145">
        <v>4.1666666666666671E-2</v>
      </c>
    </row>
    <row r="12198" spans="2:41" ht="14.5" hidden="1" x14ac:dyDescent="0.35">
      <c r="B12198" s="45" t="s">
        <v>3314</v>
      </c>
      <c r="C12198" s="54">
        <v>843153</v>
      </c>
      <c r="D12198" s="54">
        <v>843153</v>
      </c>
      <c r="E12198" s="60" t="s">
        <v>3253</v>
      </c>
      <c r="F12198" s="73">
        <v>4.1666666666666671E-2</v>
      </c>
      <c r="G12198" s="73">
        <v>4.1666666666666671E-2</v>
      </c>
      <c r="H12198" s="73">
        <v>4.1666666666666671E-2</v>
      </c>
      <c r="I12198" s="73">
        <v>4.1666666666666671E-2</v>
      </c>
      <c r="J12198" s="272" t="s">
        <v>4232</v>
      </c>
      <c r="AL12198" s="144">
        <v>4.1666666666666671E-2</v>
      </c>
      <c r="AM12198" s="144">
        <v>4.1666666666666671E-2</v>
      </c>
      <c r="AN12198" s="144">
        <v>4.1666666666666671E-2</v>
      </c>
      <c r="AO12198" s="145">
        <v>4.1666666666666671E-2</v>
      </c>
    </row>
    <row r="12199" spans="2:41" ht="14.5" hidden="1" x14ac:dyDescent="0.35">
      <c r="B12199" s="45" t="s">
        <v>3314</v>
      </c>
      <c r="C12199" s="54">
        <v>843220</v>
      </c>
      <c r="D12199" s="54">
        <v>843220</v>
      </c>
      <c r="E12199" s="60" t="s">
        <v>3253</v>
      </c>
      <c r="F12199" s="73">
        <v>4.1666666666666671E-2</v>
      </c>
      <c r="G12199" s="73">
        <v>4.1666666666666671E-2</v>
      </c>
      <c r="H12199" s="73">
        <v>4.1666666666666671E-2</v>
      </c>
      <c r="I12199" s="73">
        <v>4.1666666666666671E-2</v>
      </c>
      <c r="J12199" s="272" t="s">
        <v>4232</v>
      </c>
      <c r="AL12199" s="144">
        <v>4.1666666666666671E-2</v>
      </c>
      <c r="AM12199" s="144">
        <v>4.1666666666666671E-2</v>
      </c>
      <c r="AN12199" s="144">
        <v>4.1666666666666671E-2</v>
      </c>
      <c r="AO12199" s="145">
        <v>4.1666666666666671E-2</v>
      </c>
    </row>
    <row r="12200" spans="2:41" ht="14.5" hidden="1" x14ac:dyDescent="0.35">
      <c r="B12200" s="45" t="s">
        <v>3314</v>
      </c>
      <c r="C12200" s="54">
        <v>843264</v>
      </c>
      <c r="D12200" s="54">
        <v>843264</v>
      </c>
      <c r="E12200" s="60" t="s">
        <v>3253</v>
      </c>
      <c r="F12200" s="73">
        <v>4.1666666666666671E-2</v>
      </c>
      <c r="G12200" s="73">
        <v>4.1666666666666671E-2</v>
      </c>
      <c r="H12200" s="73">
        <v>4.1666666666666671E-2</v>
      </c>
      <c r="I12200" s="73">
        <v>4.1666666666666671E-2</v>
      </c>
      <c r="J12200" s="272" t="s">
        <v>4232</v>
      </c>
      <c r="AL12200" s="144">
        <v>4.1666666666666671E-2</v>
      </c>
      <c r="AM12200" s="144">
        <v>4.1666666666666671E-2</v>
      </c>
      <c r="AN12200" s="144">
        <v>4.1666666666666671E-2</v>
      </c>
      <c r="AO12200" s="145">
        <v>4.1666666666666671E-2</v>
      </c>
    </row>
    <row r="12201" spans="2:41" ht="14.5" hidden="1" x14ac:dyDescent="0.35">
      <c r="B12201" s="45" t="s">
        <v>3314</v>
      </c>
      <c r="C12201" s="54">
        <v>843305</v>
      </c>
      <c r="D12201" s="54">
        <v>843305</v>
      </c>
      <c r="E12201" s="60" t="s">
        <v>3253</v>
      </c>
      <c r="F12201" s="73">
        <v>4.1666666666666671E-2</v>
      </c>
      <c r="G12201" s="73">
        <v>4.1666666666666671E-2</v>
      </c>
      <c r="H12201" s="73">
        <v>4.1666666666666671E-2</v>
      </c>
      <c r="I12201" s="73">
        <v>4.1666666666666671E-2</v>
      </c>
      <c r="J12201" s="272" t="s">
        <v>4232</v>
      </c>
      <c r="AL12201" s="144">
        <v>4.1666666666666671E-2</v>
      </c>
      <c r="AM12201" s="144">
        <v>4.1666666666666671E-2</v>
      </c>
      <c r="AN12201" s="144">
        <v>4.1666666666666671E-2</v>
      </c>
      <c r="AO12201" s="145">
        <v>4.1666666666666671E-2</v>
      </c>
    </row>
    <row r="12202" spans="2:41" ht="14.5" hidden="1" x14ac:dyDescent="0.35">
      <c r="B12202" s="45" t="s">
        <v>3314</v>
      </c>
      <c r="C12202" s="54">
        <v>843327</v>
      </c>
      <c r="D12202" s="54">
        <v>843327</v>
      </c>
      <c r="E12202" s="60" t="s">
        <v>3253</v>
      </c>
      <c r="F12202" s="73">
        <v>4.1666666666666671E-2</v>
      </c>
      <c r="G12202" s="73">
        <v>4.1666666666666671E-2</v>
      </c>
      <c r="H12202" s="73">
        <v>4.1666666666666671E-2</v>
      </c>
      <c r="I12202" s="73">
        <v>4.1666666666666671E-2</v>
      </c>
      <c r="J12202" s="272" t="s">
        <v>4232</v>
      </c>
      <c r="AL12202" s="144">
        <v>4.1666666666666671E-2</v>
      </c>
      <c r="AM12202" s="144">
        <v>4.1666666666666671E-2</v>
      </c>
      <c r="AN12202" s="144">
        <v>4.1666666666666671E-2</v>
      </c>
      <c r="AO12202" s="145">
        <v>4.1666666666666671E-2</v>
      </c>
    </row>
    <row r="12203" spans="2:41" ht="14.5" hidden="1" x14ac:dyDescent="0.35">
      <c r="B12203" s="45" t="s">
        <v>3314</v>
      </c>
      <c r="C12203" s="54">
        <v>843334</v>
      </c>
      <c r="D12203" s="54">
        <v>843335</v>
      </c>
      <c r="E12203" s="60" t="s">
        <v>3253</v>
      </c>
      <c r="F12203" s="73">
        <v>4.1666666666666671E-2</v>
      </c>
      <c r="G12203" s="73">
        <v>4.1666666666666671E-2</v>
      </c>
      <c r="H12203" s="73">
        <v>4.1666666666666671E-2</v>
      </c>
      <c r="I12203" s="73">
        <v>4.1666666666666671E-2</v>
      </c>
      <c r="J12203" s="272" t="s">
        <v>4232</v>
      </c>
      <c r="AL12203" s="144">
        <v>4.1666666666666671E-2</v>
      </c>
      <c r="AM12203" s="144">
        <v>4.1666666666666671E-2</v>
      </c>
      <c r="AN12203" s="144">
        <v>4.1666666666666671E-2</v>
      </c>
      <c r="AO12203" s="145">
        <v>4.1666666666666671E-2</v>
      </c>
    </row>
    <row r="12204" spans="2:41" ht="14.5" hidden="1" x14ac:dyDescent="0.35">
      <c r="B12204" s="45" t="s">
        <v>3314</v>
      </c>
      <c r="C12204" s="54">
        <v>843415</v>
      </c>
      <c r="D12204" s="54">
        <v>843415</v>
      </c>
      <c r="E12204" s="60" t="s">
        <v>3253</v>
      </c>
      <c r="F12204" s="73">
        <v>4.1666666666666671E-2</v>
      </c>
      <c r="G12204" s="73">
        <v>4.1666666666666671E-2</v>
      </c>
      <c r="H12204" s="73">
        <v>4.1666666666666671E-2</v>
      </c>
      <c r="I12204" s="73">
        <v>4.1666666666666671E-2</v>
      </c>
      <c r="J12204" s="272" t="s">
        <v>4232</v>
      </c>
      <c r="AL12204" s="144">
        <v>4.1666666666666671E-2</v>
      </c>
      <c r="AM12204" s="144">
        <v>4.1666666666666671E-2</v>
      </c>
      <c r="AN12204" s="144">
        <v>4.1666666666666671E-2</v>
      </c>
      <c r="AO12204" s="145">
        <v>4.1666666666666671E-2</v>
      </c>
    </row>
    <row r="12205" spans="2:41" ht="14.5" hidden="1" x14ac:dyDescent="0.35">
      <c r="B12205" s="45" t="s">
        <v>3314</v>
      </c>
      <c r="C12205" s="54">
        <v>843444</v>
      </c>
      <c r="D12205" s="54">
        <v>843444</v>
      </c>
      <c r="E12205" s="60" t="s">
        <v>3253</v>
      </c>
      <c r="F12205" s="73">
        <v>4.1666666666666671E-2</v>
      </c>
      <c r="G12205" s="73">
        <v>4.1666666666666671E-2</v>
      </c>
      <c r="H12205" s="73">
        <v>4.1666666666666671E-2</v>
      </c>
      <c r="I12205" s="73">
        <v>4.1666666666666671E-2</v>
      </c>
      <c r="J12205" s="272" t="s">
        <v>4232</v>
      </c>
      <c r="AL12205" s="144">
        <v>4.1666666666666671E-2</v>
      </c>
      <c r="AM12205" s="144">
        <v>4.1666666666666671E-2</v>
      </c>
      <c r="AN12205" s="144">
        <v>4.1666666666666671E-2</v>
      </c>
      <c r="AO12205" s="145">
        <v>4.1666666666666671E-2</v>
      </c>
    </row>
    <row r="12206" spans="2:41" ht="14.5" hidden="1" x14ac:dyDescent="0.35">
      <c r="B12206" s="45" t="s">
        <v>3314</v>
      </c>
      <c r="C12206" s="54">
        <v>843483</v>
      </c>
      <c r="D12206" s="54">
        <v>843483</v>
      </c>
      <c r="E12206" s="60" t="s">
        <v>3253</v>
      </c>
      <c r="F12206" s="73">
        <v>4.1666666666666671E-2</v>
      </c>
      <c r="G12206" s="73">
        <v>4.1666666666666671E-2</v>
      </c>
      <c r="H12206" s="73">
        <v>4.1666666666666671E-2</v>
      </c>
      <c r="I12206" s="73">
        <v>4.1666666666666671E-2</v>
      </c>
      <c r="J12206" s="272" t="s">
        <v>4232</v>
      </c>
      <c r="AL12206" s="144">
        <v>4.1666666666666671E-2</v>
      </c>
      <c r="AM12206" s="144">
        <v>4.1666666666666671E-2</v>
      </c>
      <c r="AN12206" s="144">
        <v>4.1666666666666671E-2</v>
      </c>
      <c r="AO12206" s="145">
        <v>4.1666666666666671E-2</v>
      </c>
    </row>
    <row r="12207" spans="2:41" ht="14.5" hidden="1" x14ac:dyDescent="0.35">
      <c r="B12207" s="45" t="s">
        <v>3314</v>
      </c>
      <c r="C12207" s="54">
        <v>843489</v>
      </c>
      <c r="D12207" s="54">
        <v>843489</v>
      </c>
      <c r="E12207" s="60" t="s">
        <v>3253</v>
      </c>
      <c r="F12207" s="73">
        <v>4.1666666666666671E-2</v>
      </c>
      <c r="G12207" s="73">
        <v>4.1666666666666671E-2</v>
      </c>
      <c r="H12207" s="73">
        <v>4.1666666666666671E-2</v>
      </c>
      <c r="I12207" s="73">
        <v>4.1666666666666671E-2</v>
      </c>
      <c r="J12207" s="272" t="s">
        <v>4232</v>
      </c>
      <c r="AL12207" s="144">
        <v>4.1666666666666671E-2</v>
      </c>
      <c r="AM12207" s="144">
        <v>4.1666666666666671E-2</v>
      </c>
      <c r="AN12207" s="144">
        <v>4.1666666666666671E-2</v>
      </c>
      <c r="AO12207" s="145">
        <v>4.1666666666666671E-2</v>
      </c>
    </row>
    <row r="12208" spans="2:41" ht="14.5" hidden="1" x14ac:dyDescent="0.35">
      <c r="B12208" s="45" t="s">
        <v>3314</v>
      </c>
      <c r="C12208" s="54">
        <v>843496</v>
      </c>
      <c r="D12208" s="54">
        <v>843496</v>
      </c>
      <c r="E12208" s="60" t="s">
        <v>3253</v>
      </c>
      <c r="F12208" s="73">
        <v>4.1666666666666671E-2</v>
      </c>
      <c r="G12208" s="73">
        <v>4.1666666666666671E-2</v>
      </c>
      <c r="H12208" s="73">
        <v>4.1666666666666671E-2</v>
      </c>
      <c r="I12208" s="73">
        <v>4.1666666666666671E-2</v>
      </c>
      <c r="J12208" s="272" t="s">
        <v>4232</v>
      </c>
      <c r="AL12208" s="144">
        <v>4.1666666666666671E-2</v>
      </c>
      <c r="AM12208" s="144">
        <v>4.1666666666666671E-2</v>
      </c>
      <c r="AN12208" s="144">
        <v>4.1666666666666671E-2</v>
      </c>
      <c r="AO12208" s="145">
        <v>4.1666666666666671E-2</v>
      </c>
    </row>
    <row r="12209" spans="2:41" ht="14.5" hidden="1" x14ac:dyDescent="0.35">
      <c r="B12209" s="45" t="s">
        <v>3314</v>
      </c>
      <c r="C12209" s="54">
        <v>843499</v>
      </c>
      <c r="D12209" s="54">
        <v>843499</v>
      </c>
      <c r="E12209" s="60" t="s">
        <v>3253</v>
      </c>
      <c r="F12209" s="73">
        <v>4.1666666666666671E-2</v>
      </c>
      <c r="G12209" s="73">
        <v>4.1666666666666671E-2</v>
      </c>
      <c r="H12209" s="73">
        <v>4.1666666666666671E-2</v>
      </c>
      <c r="I12209" s="73">
        <v>4.1666666666666671E-2</v>
      </c>
      <c r="J12209" s="272" t="s">
        <v>4232</v>
      </c>
      <c r="AL12209" s="144">
        <v>4.1666666666666671E-2</v>
      </c>
      <c r="AM12209" s="144">
        <v>4.1666666666666671E-2</v>
      </c>
      <c r="AN12209" s="144">
        <v>4.1666666666666671E-2</v>
      </c>
      <c r="AO12209" s="145">
        <v>4.1666666666666671E-2</v>
      </c>
    </row>
    <row r="12210" spans="2:41" ht="14.5" hidden="1" x14ac:dyDescent="0.35">
      <c r="B12210" s="45" t="s">
        <v>3314</v>
      </c>
      <c r="C12210" s="54">
        <v>843511</v>
      </c>
      <c r="D12210" s="54">
        <v>843511</v>
      </c>
      <c r="E12210" s="60" t="s">
        <v>3253</v>
      </c>
      <c r="F12210" s="73">
        <v>4.1666666666666671E-2</v>
      </c>
      <c r="G12210" s="73">
        <v>4.1666666666666671E-2</v>
      </c>
      <c r="H12210" s="73">
        <v>4.1666666666666671E-2</v>
      </c>
      <c r="I12210" s="73">
        <v>4.1666666666666671E-2</v>
      </c>
      <c r="J12210" s="272" t="s">
        <v>4232</v>
      </c>
      <c r="AL12210" s="144">
        <v>4.1666666666666671E-2</v>
      </c>
      <c r="AM12210" s="144">
        <v>4.1666666666666671E-2</v>
      </c>
      <c r="AN12210" s="144">
        <v>4.1666666666666671E-2</v>
      </c>
      <c r="AO12210" s="145">
        <v>4.1666666666666671E-2</v>
      </c>
    </row>
    <row r="12211" spans="2:41" ht="14.5" hidden="1" x14ac:dyDescent="0.35">
      <c r="B12211" s="45" t="s">
        <v>3314</v>
      </c>
      <c r="C12211" s="54">
        <v>843514</v>
      </c>
      <c r="D12211" s="54">
        <v>843514</v>
      </c>
      <c r="E12211" s="60" t="s">
        <v>3253</v>
      </c>
      <c r="F12211" s="73">
        <v>4.1666666666666671E-2</v>
      </c>
      <c r="G12211" s="73">
        <v>4.1666666666666671E-2</v>
      </c>
      <c r="H12211" s="73">
        <v>4.1666666666666671E-2</v>
      </c>
      <c r="I12211" s="73">
        <v>4.1666666666666671E-2</v>
      </c>
      <c r="J12211" s="272" t="s">
        <v>4232</v>
      </c>
      <c r="AL12211" s="144">
        <v>4.1666666666666671E-2</v>
      </c>
      <c r="AM12211" s="144">
        <v>4.1666666666666671E-2</v>
      </c>
      <c r="AN12211" s="144">
        <v>4.1666666666666671E-2</v>
      </c>
      <c r="AO12211" s="145">
        <v>4.1666666666666671E-2</v>
      </c>
    </row>
    <row r="12212" spans="2:41" ht="14.5" hidden="1" x14ac:dyDescent="0.35">
      <c r="B12212" s="45" t="s">
        <v>3314</v>
      </c>
      <c r="C12212" s="54">
        <v>843525</v>
      </c>
      <c r="D12212" s="54">
        <v>843525</v>
      </c>
      <c r="E12212" s="60" t="s">
        <v>3253</v>
      </c>
      <c r="F12212" s="73">
        <v>4.1666666666666671E-2</v>
      </c>
      <c r="G12212" s="73">
        <v>4.1666666666666671E-2</v>
      </c>
      <c r="H12212" s="73">
        <v>4.1666666666666671E-2</v>
      </c>
      <c r="I12212" s="73">
        <v>4.1666666666666671E-2</v>
      </c>
      <c r="J12212" s="272" t="s">
        <v>4232</v>
      </c>
      <c r="AL12212" s="144">
        <v>4.1666666666666671E-2</v>
      </c>
      <c r="AM12212" s="144">
        <v>4.1666666666666671E-2</v>
      </c>
      <c r="AN12212" s="144">
        <v>4.1666666666666671E-2</v>
      </c>
      <c r="AO12212" s="145">
        <v>4.1666666666666671E-2</v>
      </c>
    </row>
    <row r="12213" spans="2:41" ht="14.5" hidden="1" x14ac:dyDescent="0.35">
      <c r="B12213" s="45" t="s">
        <v>3314</v>
      </c>
      <c r="C12213" s="54">
        <v>843531</v>
      </c>
      <c r="D12213" s="54">
        <v>843531</v>
      </c>
      <c r="E12213" s="60" t="s">
        <v>3253</v>
      </c>
      <c r="F12213" s="73">
        <v>4.1666666666666671E-2</v>
      </c>
      <c r="G12213" s="73">
        <v>4.1666666666666671E-2</v>
      </c>
      <c r="H12213" s="73">
        <v>4.1666666666666671E-2</v>
      </c>
      <c r="I12213" s="73">
        <v>4.1666666666666671E-2</v>
      </c>
      <c r="J12213" s="272" t="s">
        <v>4232</v>
      </c>
      <c r="AL12213" s="144">
        <v>4.1666666666666671E-2</v>
      </c>
      <c r="AM12213" s="144">
        <v>4.1666666666666671E-2</v>
      </c>
      <c r="AN12213" s="144">
        <v>4.1666666666666671E-2</v>
      </c>
      <c r="AO12213" s="145">
        <v>4.1666666666666671E-2</v>
      </c>
    </row>
    <row r="12214" spans="2:41" ht="14.5" hidden="1" x14ac:dyDescent="0.35">
      <c r="B12214" s="45" t="s">
        <v>3314</v>
      </c>
      <c r="C12214" s="54">
        <v>843549</v>
      </c>
      <c r="D12214" s="54">
        <v>843549</v>
      </c>
      <c r="E12214" s="60" t="s">
        <v>3253</v>
      </c>
      <c r="F12214" s="73">
        <v>4.1666666666666671E-2</v>
      </c>
      <c r="G12214" s="73">
        <v>4.1666666666666671E-2</v>
      </c>
      <c r="H12214" s="73">
        <v>4.1666666666666671E-2</v>
      </c>
      <c r="I12214" s="73">
        <v>4.1666666666666671E-2</v>
      </c>
      <c r="J12214" s="272" t="s">
        <v>4232</v>
      </c>
      <c r="AL12214" s="144">
        <v>4.1666666666666671E-2</v>
      </c>
      <c r="AM12214" s="144">
        <v>4.1666666666666671E-2</v>
      </c>
      <c r="AN12214" s="144">
        <v>4.1666666666666671E-2</v>
      </c>
      <c r="AO12214" s="145">
        <v>4.1666666666666671E-2</v>
      </c>
    </row>
    <row r="12215" spans="2:41" ht="14.5" hidden="1" x14ac:dyDescent="0.35">
      <c r="B12215" s="45" t="s">
        <v>3314</v>
      </c>
      <c r="C12215" s="54">
        <v>843624</v>
      </c>
      <c r="D12215" s="54">
        <v>843624</v>
      </c>
      <c r="E12215" s="60" t="s">
        <v>3253</v>
      </c>
      <c r="F12215" s="73">
        <v>4.1666666666666671E-2</v>
      </c>
      <c r="G12215" s="73">
        <v>4.1666666666666671E-2</v>
      </c>
      <c r="H12215" s="73">
        <v>4.1666666666666671E-2</v>
      </c>
      <c r="I12215" s="73">
        <v>4.1666666666666671E-2</v>
      </c>
      <c r="J12215" s="272" t="s">
        <v>4232</v>
      </c>
      <c r="AL12215" s="144">
        <v>4.1666666666666671E-2</v>
      </c>
      <c r="AM12215" s="144">
        <v>4.1666666666666671E-2</v>
      </c>
      <c r="AN12215" s="144">
        <v>4.1666666666666671E-2</v>
      </c>
      <c r="AO12215" s="145">
        <v>4.1666666666666671E-2</v>
      </c>
    </row>
    <row r="12216" spans="2:41" ht="14.5" hidden="1" x14ac:dyDescent="0.35">
      <c r="B12216" s="45" t="s">
        <v>3314</v>
      </c>
      <c r="C12216" s="54">
        <v>843631</v>
      </c>
      <c r="D12216" s="54">
        <v>843631</v>
      </c>
      <c r="E12216" s="60" t="s">
        <v>3253</v>
      </c>
      <c r="F12216" s="73">
        <v>4.1666666666666671E-2</v>
      </c>
      <c r="G12216" s="73">
        <v>4.1666666666666671E-2</v>
      </c>
      <c r="H12216" s="73">
        <v>4.1666666666666671E-2</v>
      </c>
      <c r="I12216" s="73">
        <v>4.1666666666666671E-2</v>
      </c>
      <c r="J12216" s="272" t="s">
        <v>4232</v>
      </c>
      <c r="AL12216" s="144">
        <v>4.1666666666666671E-2</v>
      </c>
      <c r="AM12216" s="144">
        <v>4.1666666666666671E-2</v>
      </c>
      <c r="AN12216" s="144">
        <v>4.1666666666666671E-2</v>
      </c>
      <c r="AO12216" s="145">
        <v>4.1666666666666671E-2</v>
      </c>
    </row>
    <row r="12217" spans="2:41" ht="14.5" hidden="1" x14ac:dyDescent="0.35">
      <c r="B12217" s="45" t="s">
        <v>3314</v>
      </c>
      <c r="C12217" s="54">
        <v>843654</v>
      </c>
      <c r="D12217" s="54">
        <v>843654</v>
      </c>
      <c r="E12217" s="60" t="s">
        <v>3253</v>
      </c>
      <c r="F12217" s="73">
        <v>4.1666666666666671E-2</v>
      </c>
      <c r="G12217" s="73">
        <v>4.1666666666666671E-2</v>
      </c>
      <c r="H12217" s="73">
        <v>4.1666666666666671E-2</v>
      </c>
      <c r="I12217" s="73">
        <v>4.1666666666666671E-2</v>
      </c>
      <c r="J12217" s="272" t="s">
        <v>4232</v>
      </c>
      <c r="AL12217" s="144">
        <v>4.1666666666666671E-2</v>
      </c>
      <c r="AM12217" s="144">
        <v>4.1666666666666671E-2</v>
      </c>
      <c r="AN12217" s="144">
        <v>4.1666666666666671E-2</v>
      </c>
      <c r="AO12217" s="145">
        <v>4.1666666666666671E-2</v>
      </c>
    </row>
    <row r="12218" spans="2:41" ht="14.5" hidden="1" x14ac:dyDescent="0.35">
      <c r="B12218" s="45" t="s">
        <v>3314</v>
      </c>
      <c r="C12218" s="54">
        <v>843656</v>
      </c>
      <c r="D12218" s="54">
        <v>843656</v>
      </c>
      <c r="E12218" s="60" t="s">
        <v>3253</v>
      </c>
      <c r="F12218" s="73">
        <v>4.1666666666666671E-2</v>
      </c>
      <c r="G12218" s="73">
        <v>4.1666666666666671E-2</v>
      </c>
      <c r="H12218" s="73">
        <v>4.1666666666666671E-2</v>
      </c>
      <c r="I12218" s="73">
        <v>4.1666666666666671E-2</v>
      </c>
      <c r="J12218" s="272" t="s">
        <v>4232</v>
      </c>
      <c r="AL12218" s="144">
        <v>4.1666666666666671E-2</v>
      </c>
      <c r="AM12218" s="144">
        <v>4.1666666666666671E-2</v>
      </c>
      <c r="AN12218" s="144">
        <v>4.1666666666666671E-2</v>
      </c>
      <c r="AO12218" s="145">
        <v>4.1666666666666671E-2</v>
      </c>
    </row>
    <row r="12219" spans="2:41" ht="14.5" hidden="1" x14ac:dyDescent="0.35">
      <c r="B12219" s="45" t="s">
        <v>3314</v>
      </c>
      <c r="C12219" s="54">
        <v>843673</v>
      </c>
      <c r="D12219" s="54">
        <v>843676</v>
      </c>
      <c r="E12219" s="60" t="s">
        <v>3253</v>
      </c>
      <c r="F12219" s="73">
        <v>4.1666666666666671E-2</v>
      </c>
      <c r="G12219" s="73">
        <v>4.1666666666666671E-2</v>
      </c>
      <c r="H12219" s="73">
        <v>4.1666666666666671E-2</v>
      </c>
      <c r="I12219" s="73">
        <v>4.1666666666666671E-2</v>
      </c>
      <c r="J12219" s="272" t="s">
        <v>4232</v>
      </c>
      <c r="AL12219" s="144">
        <v>4.1666666666666671E-2</v>
      </c>
      <c r="AM12219" s="144">
        <v>4.1666666666666671E-2</v>
      </c>
      <c r="AN12219" s="144">
        <v>4.1666666666666671E-2</v>
      </c>
      <c r="AO12219" s="145">
        <v>4.1666666666666671E-2</v>
      </c>
    </row>
    <row r="12220" spans="2:41" ht="14.5" hidden="1" x14ac:dyDescent="0.35">
      <c r="B12220" s="45" t="s">
        <v>3314</v>
      </c>
      <c r="C12220" s="54">
        <v>843683</v>
      </c>
      <c r="D12220" s="54">
        <v>843684</v>
      </c>
      <c r="E12220" s="60" t="s">
        <v>3253</v>
      </c>
      <c r="F12220" s="73">
        <v>4.1666666666666671E-2</v>
      </c>
      <c r="G12220" s="73">
        <v>4.1666666666666671E-2</v>
      </c>
      <c r="H12220" s="73">
        <v>4.1666666666666671E-2</v>
      </c>
      <c r="I12220" s="73">
        <v>4.1666666666666671E-2</v>
      </c>
      <c r="J12220" s="272" t="s">
        <v>4232</v>
      </c>
      <c r="AL12220" s="144">
        <v>4.1666666666666671E-2</v>
      </c>
      <c r="AM12220" s="144">
        <v>4.1666666666666671E-2</v>
      </c>
      <c r="AN12220" s="144">
        <v>4.1666666666666671E-2</v>
      </c>
      <c r="AO12220" s="145">
        <v>4.1666666666666671E-2</v>
      </c>
    </row>
    <row r="12221" spans="2:41" ht="14.5" hidden="1" x14ac:dyDescent="0.35">
      <c r="B12221" s="45" t="s">
        <v>3314</v>
      </c>
      <c r="C12221" s="54">
        <v>843724</v>
      </c>
      <c r="D12221" s="54">
        <v>843724</v>
      </c>
      <c r="E12221" s="60" t="s">
        <v>3253</v>
      </c>
      <c r="F12221" s="73">
        <v>4.1666666666666671E-2</v>
      </c>
      <c r="G12221" s="73">
        <v>4.1666666666666671E-2</v>
      </c>
      <c r="H12221" s="73">
        <v>4.1666666666666671E-2</v>
      </c>
      <c r="I12221" s="73">
        <v>4.1666666666666671E-2</v>
      </c>
      <c r="J12221" s="272" t="s">
        <v>4232</v>
      </c>
      <c r="AL12221" s="144">
        <v>4.1666666666666671E-2</v>
      </c>
      <c r="AM12221" s="144">
        <v>4.1666666666666671E-2</v>
      </c>
      <c r="AN12221" s="144">
        <v>4.1666666666666671E-2</v>
      </c>
      <c r="AO12221" s="145">
        <v>4.1666666666666671E-2</v>
      </c>
    </row>
    <row r="12222" spans="2:41" ht="14.5" hidden="1" x14ac:dyDescent="0.35">
      <c r="B12222" s="45" t="s">
        <v>3314</v>
      </c>
      <c r="C12222" s="54">
        <v>843780</v>
      </c>
      <c r="D12222" s="54">
        <v>843780</v>
      </c>
      <c r="E12222" s="60" t="s">
        <v>3253</v>
      </c>
      <c r="F12222" s="73">
        <v>4.1666666666666671E-2</v>
      </c>
      <c r="G12222" s="73">
        <v>4.1666666666666671E-2</v>
      </c>
      <c r="H12222" s="73">
        <v>4.1666666666666671E-2</v>
      </c>
      <c r="I12222" s="73">
        <v>4.1666666666666671E-2</v>
      </c>
      <c r="J12222" s="272" t="s">
        <v>4232</v>
      </c>
      <c r="AL12222" s="144">
        <v>4.1666666666666671E-2</v>
      </c>
      <c r="AM12222" s="144">
        <v>4.1666666666666671E-2</v>
      </c>
      <c r="AN12222" s="144">
        <v>4.1666666666666671E-2</v>
      </c>
      <c r="AO12222" s="145">
        <v>4.1666666666666671E-2</v>
      </c>
    </row>
    <row r="12223" spans="2:41" ht="14.5" hidden="1" x14ac:dyDescent="0.35">
      <c r="B12223" s="45" t="s">
        <v>3314</v>
      </c>
      <c r="C12223" s="54">
        <v>843787</v>
      </c>
      <c r="D12223" s="54">
        <v>843787</v>
      </c>
      <c r="E12223" s="60" t="s">
        <v>3253</v>
      </c>
      <c r="F12223" s="73">
        <v>4.1666666666666671E-2</v>
      </c>
      <c r="G12223" s="73">
        <v>4.1666666666666671E-2</v>
      </c>
      <c r="H12223" s="73">
        <v>4.1666666666666671E-2</v>
      </c>
      <c r="I12223" s="73">
        <v>4.1666666666666671E-2</v>
      </c>
      <c r="J12223" s="272" t="s">
        <v>4232</v>
      </c>
      <c r="AL12223" s="144">
        <v>4.1666666666666671E-2</v>
      </c>
      <c r="AM12223" s="144">
        <v>4.1666666666666671E-2</v>
      </c>
      <c r="AN12223" s="144">
        <v>4.1666666666666671E-2</v>
      </c>
      <c r="AO12223" s="145">
        <v>4.1666666666666671E-2</v>
      </c>
    </row>
    <row r="12224" spans="2:41" ht="14.5" hidden="1" x14ac:dyDescent="0.35">
      <c r="B12224" s="45" t="s">
        <v>3314</v>
      </c>
      <c r="C12224" s="54">
        <v>843819</v>
      </c>
      <c r="D12224" s="54">
        <v>843819</v>
      </c>
      <c r="E12224" s="60" t="s">
        <v>3253</v>
      </c>
      <c r="F12224" s="73">
        <v>4.1666666666666671E-2</v>
      </c>
      <c r="G12224" s="73">
        <v>4.1666666666666671E-2</v>
      </c>
      <c r="H12224" s="73">
        <v>4.1666666666666671E-2</v>
      </c>
      <c r="I12224" s="73">
        <v>4.1666666666666671E-2</v>
      </c>
      <c r="J12224" s="272" t="s">
        <v>4232</v>
      </c>
      <c r="AL12224" s="144">
        <v>4.1666666666666671E-2</v>
      </c>
      <c r="AM12224" s="144">
        <v>4.1666666666666671E-2</v>
      </c>
      <c r="AN12224" s="144">
        <v>4.1666666666666671E-2</v>
      </c>
      <c r="AO12224" s="145">
        <v>4.1666666666666671E-2</v>
      </c>
    </row>
    <row r="12225" spans="2:41" ht="14.5" hidden="1" x14ac:dyDescent="0.35">
      <c r="B12225" s="45" t="s">
        <v>3314</v>
      </c>
      <c r="C12225" s="54">
        <v>843844</v>
      </c>
      <c r="D12225" s="54">
        <v>843844</v>
      </c>
      <c r="E12225" s="60" t="s">
        <v>3253</v>
      </c>
      <c r="F12225" s="73">
        <v>4.1666666666666671E-2</v>
      </c>
      <c r="G12225" s="73">
        <v>4.1666666666666671E-2</v>
      </c>
      <c r="H12225" s="73">
        <v>4.1666666666666671E-2</v>
      </c>
      <c r="I12225" s="73">
        <v>4.1666666666666671E-2</v>
      </c>
      <c r="J12225" s="272" t="s">
        <v>4232</v>
      </c>
      <c r="AL12225" s="144">
        <v>4.1666666666666671E-2</v>
      </c>
      <c r="AM12225" s="144">
        <v>4.1666666666666671E-2</v>
      </c>
      <c r="AN12225" s="144">
        <v>4.1666666666666671E-2</v>
      </c>
      <c r="AO12225" s="145">
        <v>4.1666666666666671E-2</v>
      </c>
    </row>
    <row r="12226" spans="2:41" ht="14.5" hidden="1" x14ac:dyDescent="0.35">
      <c r="B12226" s="45" t="s">
        <v>3314</v>
      </c>
      <c r="C12226" s="54">
        <v>843858</v>
      </c>
      <c r="D12226" s="54">
        <v>843858</v>
      </c>
      <c r="E12226" s="60" t="s">
        <v>3253</v>
      </c>
      <c r="F12226" s="73">
        <v>4.1666666666666671E-2</v>
      </c>
      <c r="G12226" s="73">
        <v>4.1666666666666671E-2</v>
      </c>
      <c r="H12226" s="73">
        <v>4.1666666666666671E-2</v>
      </c>
      <c r="I12226" s="73">
        <v>4.1666666666666671E-2</v>
      </c>
      <c r="J12226" s="272" t="s">
        <v>4232</v>
      </c>
      <c r="AL12226" s="144">
        <v>4.1666666666666671E-2</v>
      </c>
      <c r="AM12226" s="144">
        <v>4.1666666666666671E-2</v>
      </c>
      <c r="AN12226" s="144">
        <v>4.1666666666666671E-2</v>
      </c>
      <c r="AO12226" s="145">
        <v>4.1666666666666671E-2</v>
      </c>
    </row>
    <row r="12227" spans="2:41" ht="14.5" hidden="1" x14ac:dyDescent="0.35">
      <c r="B12227" s="45" t="s">
        <v>3314</v>
      </c>
      <c r="C12227" s="54">
        <v>843862</v>
      </c>
      <c r="D12227" s="54">
        <v>843863</v>
      </c>
      <c r="E12227" s="60" t="s">
        <v>3253</v>
      </c>
      <c r="F12227" s="73">
        <v>4.1666666666666671E-2</v>
      </c>
      <c r="G12227" s="73">
        <v>4.1666666666666671E-2</v>
      </c>
      <c r="H12227" s="73">
        <v>4.1666666666666671E-2</v>
      </c>
      <c r="I12227" s="73">
        <v>4.1666666666666671E-2</v>
      </c>
      <c r="J12227" s="272" t="s">
        <v>4232</v>
      </c>
      <c r="AL12227" s="144">
        <v>4.1666666666666671E-2</v>
      </c>
      <c r="AM12227" s="144">
        <v>4.1666666666666671E-2</v>
      </c>
      <c r="AN12227" s="144">
        <v>4.1666666666666671E-2</v>
      </c>
      <c r="AO12227" s="145">
        <v>4.1666666666666671E-2</v>
      </c>
    </row>
    <row r="12228" spans="2:41" ht="14.5" hidden="1" x14ac:dyDescent="0.35">
      <c r="B12228" s="45" t="s">
        <v>3314</v>
      </c>
      <c r="C12228" s="54">
        <v>843879</v>
      </c>
      <c r="D12228" s="54">
        <v>843879</v>
      </c>
      <c r="E12228" s="60" t="s">
        <v>3253</v>
      </c>
      <c r="F12228" s="73">
        <v>4.1666666666666671E-2</v>
      </c>
      <c r="G12228" s="73">
        <v>4.1666666666666671E-2</v>
      </c>
      <c r="H12228" s="73">
        <v>4.1666666666666671E-2</v>
      </c>
      <c r="I12228" s="73">
        <v>4.1666666666666671E-2</v>
      </c>
      <c r="J12228" s="272" t="s">
        <v>4232</v>
      </c>
      <c r="AL12228" s="144">
        <v>4.1666666666666671E-2</v>
      </c>
      <c r="AM12228" s="144">
        <v>4.1666666666666671E-2</v>
      </c>
      <c r="AN12228" s="144">
        <v>4.1666666666666671E-2</v>
      </c>
      <c r="AO12228" s="145">
        <v>4.1666666666666671E-2</v>
      </c>
    </row>
    <row r="12229" spans="2:41" ht="14.5" hidden="1" x14ac:dyDescent="0.35">
      <c r="B12229" s="45" t="s">
        <v>3314</v>
      </c>
      <c r="C12229" s="54">
        <v>843883</v>
      </c>
      <c r="D12229" s="54">
        <v>843885</v>
      </c>
      <c r="E12229" s="60" t="s">
        <v>3253</v>
      </c>
      <c r="F12229" s="73">
        <v>4.1666666666666671E-2</v>
      </c>
      <c r="G12229" s="73">
        <v>4.1666666666666671E-2</v>
      </c>
      <c r="H12229" s="73">
        <v>4.1666666666666671E-2</v>
      </c>
      <c r="I12229" s="73">
        <v>4.1666666666666671E-2</v>
      </c>
      <c r="J12229" s="272" t="s">
        <v>4232</v>
      </c>
      <c r="AL12229" s="144">
        <v>4.1666666666666671E-2</v>
      </c>
      <c r="AM12229" s="144">
        <v>4.1666666666666671E-2</v>
      </c>
      <c r="AN12229" s="144">
        <v>4.1666666666666671E-2</v>
      </c>
      <c r="AO12229" s="145">
        <v>4.1666666666666671E-2</v>
      </c>
    </row>
    <row r="12230" spans="2:41" ht="14.5" hidden="1" x14ac:dyDescent="0.35">
      <c r="B12230" s="45" t="s">
        <v>3314</v>
      </c>
      <c r="C12230" s="54">
        <v>843897</v>
      </c>
      <c r="D12230" s="54">
        <v>843898</v>
      </c>
      <c r="E12230" s="60" t="s">
        <v>3253</v>
      </c>
      <c r="F12230" s="73">
        <v>4.1666666666666671E-2</v>
      </c>
      <c r="G12230" s="73">
        <v>4.1666666666666671E-2</v>
      </c>
      <c r="H12230" s="73">
        <v>4.1666666666666671E-2</v>
      </c>
      <c r="I12230" s="73">
        <v>4.1666666666666671E-2</v>
      </c>
      <c r="J12230" s="272" t="s">
        <v>4232</v>
      </c>
      <c r="AL12230" s="144">
        <v>4.1666666666666671E-2</v>
      </c>
      <c r="AM12230" s="144">
        <v>4.1666666666666671E-2</v>
      </c>
      <c r="AN12230" s="144">
        <v>4.1666666666666671E-2</v>
      </c>
      <c r="AO12230" s="145">
        <v>4.1666666666666671E-2</v>
      </c>
    </row>
    <row r="12231" spans="2:41" ht="14.5" hidden="1" x14ac:dyDescent="0.35">
      <c r="B12231" s="45" t="s">
        <v>3314</v>
      </c>
      <c r="C12231" s="54">
        <v>843906</v>
      </c>
      <c r="D12231" s="54">
        <v>843907</v>
      </c>
      <c r="E12231" s="60" t="s">
        <v>3253</v>
      </c>
      <c r="F12231" s="73">
        <v>4.1666666666666671E-2</v>
      </c>
      <c r="G12231" s="73">
        <v>4.1666666666666671E-2</v>
      </c>
      <c r="H12231" s="73">
        <v>4.1666666666666671E-2</v>
      </c>
      <c r="I12231" s="73">
        <v>4.1666666666666671E-2</v>
      </c>
      <c r="J12231" s="272" t="s">
        <v>4232</v>
      </c>
      <c r="AL12231" s="144">
        <v>4.1666666666666671E-2</v>
      </c>
      <c r="AM12231" s="144">
        <v>4.1666666666666671E-2</v>
      </c>
      <c r="AN12231" s="144">
        <v>4.1666666666666671E-2</v>
      </c>
      <c r="AO12231" s="145">
        <v>4.1666666666666671E-2</v>
      </c>
    </row>
    <row r="12232" spans="2:41" ht="14.5" hidden="1" x14ac:dyDescent="0.35">
      <c r="B12232" s="45" t="s">
        <v>3314</v>
      </c>
      <c r="C12232" s="54">
        <v>843915</v>
      </c>
      <c r="D12232" s="54">
        <v>843915</v>
      </c>
      <c r="E12232" s="60" t="s">
        <v>3253</v>
      </c>
      <c r="F12232" s="73">
        <v>4.1666666666666671E-2</v>
      </c>
      <c r="G12232" s="73">
        <v>4.1666666666666671E-2</v>
      </c>
      <c r="H12232" s="73">
        <v>4.1666666666666671E-2</v>
      </c>
      <c r="I12232" s="73">
        <v>4.1666666666666671E-2</v>
      </c>
      <c r="J12232" s="272" t="s">
        <v>4232</v>
      </c>
      <c r="AL12232" s="144">
        <v>4.1666666666666671E-2</v>
      </c>
      <c r="AM12232" s="144">
        <v>4.1666666666666671E-2</v>
      </c>
      <c r="AN12232" s="144">
        <v>4.1666666666666671E-2</v>
      </c>
      <c r="AO12232" s="145">
        <v>4.1666666666666671E-2</v>
      </c>
    </row>
    <row r="12233" spans="2:41" ht="14.5" hidden="1" x14ac:dyDescent="0.35">
      <c r="B12233" s="45" t="s">
        <v>3314</v>
      </c>
      <c r="C12233" s="54">
        <v>843948</v>
      </c>
      <c r="D12233" s="54">
        <v>843948</v>
      </c>
      <c r="E12233" s="60" t="s">
        <v>3253</v>
      </c>
      <c r="F12233" s="73">
        <v>4.1666666666666671E-2</v>
      </c>
      <c r="G12233" s="73">
        <v>4.1666666666666671E-2</v>
      </c>
      <c r="H12233" s="73">
        <v>4.1666666666666671E-2</v>
      </c>
      <c r="I12233" s="73">
        <v>4.1666666666666671E-2</v>
      </c>
      <c r="J12233" s="272" t="s">
        <v>4232</v>
      </c>
      <c r="AL12233" s="144">
        <v>4.1666666666666671E-2</v>
      </c>
      <c r="AM12233" s="144">
        <v>4.1666666666666671E-2</v>
      </c>
      <c r="AN12233" s="144">
        <v>4.1666666666666671E-2</v>
      </c>
      <c r="AO12233" s="145">
        <v>4.1666666666666671E-2</v>
      </c>
    </row>
    <row r="12234" spans="2:41" ht="14.5" hidden="1" x14ac:dyDescent="0.35">
      <c r="B12234" s="45" t="s">
        <v>3314</v>
      </c>
      <c r="C12234" s="54">
        <v>843958</v>
      </c>
      <c r="D12234" s="54">
        <v>843958</v>
      </c>
      <c r="E12234" s="60" t="s">
        <v>3253</v>
      </c>
      <c r="F12234" s="73">
        <v>4.1666666666666671E-2</v>
      </c>
      <c r="G12234" s="73">
        <v>4.1666666666666671E-2</v>
      </c>
      <c r="H12234" s="73">
        <v>4.1666666666666671E-2</v>
      </c>
      <c r="I12234" s="73">
        <v>4.1666666666666671E-2</v>
      </c>
      <c r="J12234" s="272" t="s">
        <v>4232</v>
      </c>
      <c r="AL12234" s="144">
        <v>4.1666666666666671E-2</v>
      </c>
      <c r="AM12234" s="144">
        <v>4.1666666666666671E-2</v>
      </c>
      <c r="AN12234" s="144">
        <v>4.1666666666666671E-2</v>
      </c>
      <c r="AO12234" s="145">
        <v>4.1666666666666671E-2</v>
      </c>
    </row>
    <row r="12235" spans="2:41" ht="14.5" hidden="1" x14ac:dyDescent="0.35">
      <c r="B12235" s="45" t="s">
        <v>3314</v>
      </c>
      <c r="C12235" s="54">
        <v>843960</v>
      </c>
      <c r="D12235" s="54">
        <v>843960</v>
      </c>
      <c r="E12235" s="60" t="s">
        <v>3253</v>
      </c>
      <c r="F12235" s="73">
        <v>4.1666666666666671E-2</v>
      </c>
      <c r="G12235" s="73">
        <v>4.1666666666666671E-2</v>
      </c>
      <c r="H12235" s="73">
        <v>4.1666666666666671E-2</v>
      </c>
      <c r="I12235" s="73">
        <v>4.1666666666666671E-2</v>
      </c>
      <c r="J12235" s="272" t="s">
        <v>4232</v>
      </c>
      <c r="AL12235" s="144">
        <v>4.1666666666666671E-2</v>
      </c>
      <c r="AM12235" s="144">
        <v>4.1666666666666671E-2</v>
      </c>
      <c r="AN12235" s="144">
        <v>4.1666666666666671E-2</v>
      </c>
      <c r="AO12235" s="145">
        <v>4.1666666666666671E-2</v>
      </c>
    </row>
    <row r="12236" spans="2:41" ht="14.5" hidden="1" x14ac:dyDescent="0.35">
      <c r="B12236" s="45" t="s">
        <v>3314</v>
      </c>
      <c r="C12236" s="54">
        <v>843962</v>
      </c>
      <c r="D12236" s="54">
        <v>843962</v>
      </c>
      <c r="E12236" s="60" t="s">
        <v>3253</v>
      </c>
      <c r="F12236" s="73">
        <v>4.1666666666666671E-2</v>
      </c>
      <c r="G12236" s="73">
        <v>4.1666666666666671E-2</v>
      </c>
      <c r="H12236" s="73">
        <v>4.1666666666666671E-2</v>
      </c>
      <c r="I12236" s="73">
        <v>4.1666666666666671E-2</v>
      </c>
      <c r="J12236" s="272" t="s">
        <v>4232</v>
      </c>
      <c r="AL12236" s="144">
        <v>4.1666666666666671E-2</v>
      </c>
      <c r="AM12236" s="144">
        <v>4.1666666666666671E-2</v>
      </c>
      <c r="AN12236" s="144">
        <v>4.1666666666666671E-2</v>
      </c>
      <c r="AO12236" s="145">
        <v>4.1666666666666671E-2</v>
      </c>
    </row>
    <row r="12237" spans="2:41" ht="14.5" hidden="1" x14ac:dyDescent="0.35">
      <c r="B12237" s="45" t="s">
        <v>3314</v>
      </c>
      <c r="C12237" s="54">
        <v>843971</v>
      </c>
      <c r="D12237" s="54">
        <v>843971</v>
      </c>
      <c r="E12237" s="60" t="s">
        <v>3253</v>
      </c>
      <c r="F12237" s="73">
        <v>4.1666666666666671E-2</v>
      </c>
      <c r="G12237" s="73">
        <v>4.1666666666666671E-2</v>
      </c>
      <c r="H12237" s="73">
        <v>4.1666666666666671E-2</v>
      </c>
      <c r="I12237" s="73">
        <v>4.1666666666666671E-2</v>
      </c>
      <c r="J12237" s="272" t="s">
        <v>4232</v>
      </c>
      <c r="AL12237" s="144">
        <v>4.1666666666666671E-2</v>
      </c>
      <c r="AM12237" s="144">
        <v>4.1666666666666671E-2</v>
      </c>
      <c r="AN12237" s="144">
        <v>4.1666666666666671E-2</v>
      </c>
      <c r="AO12237" s="145">
        <v>4.1666666666666671E-2</v>
      </c>
    </row>
    <row r="12238" spans="2:41" ht="14.5" hidden="1" x14ac:dyDescent="0.35">
      <c r="B12238" s="45" t="s">
        <v>3314</v>
      </c>
      <c r="C12238" s="54">
        <v>843974</v>
      </c>
      <c r="D12238" s="54">
        <v>843974</v>
      </c>
      <c r="E12238" s="60" t="s">
        <v>3253</v>
      </c>
      <c r="F12238" s="73">
        <v>4.1666666666666671E-2</v>
      </c>
      <c r="G12238" s="73">
        <v>4.1666666666666671E-2</v>
      </c>
      <c r="H12238" s="73">
        <v>4.1666666666666671E-2</v>
      </c>
      <c r="I12238" s="73">
        <v>4.1666666666666671E-2</v>
      </c>
      <c r="J12238" s="272" t="s">
        <v>4232</v>
      </c>
      <c r="AL12238" s="144">
        <v>4.1666666666666671E-2</v>
      </c>
      <c r="AM12238" s="144">
        <v>4.1666666666666671E-2</v>
      </c>
      <c r="AN12238" s="144">
        <v>4.1666666666666671E-2</v>
      </c>
      <c r="AO12238" s="145">
        <v>4.1666666666666671E-2</v>
      </c>
    </row>
    <row r="12239" spans="2:41" ht="14.5" hidden="1" x14ac:dyDescent="0.35">
      <c r="B12239" s="45" t="s">
        <v>3314</v>
      </c>
      <c r="C12239" s="54">
        <v>843977</v>
      </c>
      <c r="D12239" s="54">
        <v>843977</v>
      </c>
      <c r="E12239" s="60" t="s">
        <v>3253</v>
      </c>
      <c r="F12239" s="73">
        <v>4.1666666666666671E-2</v>
      </c>
      <c r="G12239" s="73">
        <v>4.1666666666666671E-2</v>
      </c>
      <c r="H12239" s="73">
        <v>4.1666666666666671E-2</v>
      </c>
      <c r="I12239" s="73">
        <v>4.1666666666666671E-2</v>
      </c>
      <c r="J12239" s="272" t="s">
        <v>4232</v>
      </c>
      <c r="AL12239" s="144">
        <v>4.1666666666666671E-2</v>
      </c>
      <c r="AM12239" s="144">
        <v>4.1666666666666671E-2</v>
      </c>
      <c r="AN12239" s="144">
        <v>4.1666666666666671E-2</v>
      </c>
      <c r="AO12239" s="145">
        <v>4.1666666666666671E-2</v>
      </c>
    </row>
    <row r="12240" spans="2:41" ht="14.5" hidden="1" x14ac:dyDescent="0.35">
      <c r="B12240" s="45" t="s">
        <v>3314</v>
      </c>
      <c r="C12240" s="54">
        <v>843980</v>
      </c>
      <c r="D12240" s="54">
        <v>843980</v>
      </c>
      <c r="E12240" s="60" t="s">
        <v>3253</v>
      </c>
      <c r="F12240" s="73">
        <v>4.1666666666666671E-2</v>
      </c>
      <c r="G12240" s="73">
        <v>4.1666666666666671E-2</v>
      </c>
      <c r="H12240" s="73">
        <v>4.1666666666666671E-2</v>
      </c>
      <c r="I12240" s="73">
        <v>4.1666666666666671E-2</v>
      </c>
      <c r="J12240" s="272" t="s">
        <v>4232</v>
      </c>
      <c r="AL12240" s="144">
        <v>4.1666666666666671E-2</v>
      </c>
      <c r="AM12240" s="144">
        <v>4.1666666666666671E-2</v>
      </c>
      <c r="AN12240" s="144">
        <v>4.1666666666666671E-2</v>
      </c>
      <c r="AO12240" s="145">
        <v>4.1666666666666671E-2</v>
      </c>
    </row>
    <row r="12241" spans="2:41" ht="14.5" hidden="1" x14ac:dyDescent="0.35">
      <c r="B12241" s="45" t="s">
        <v>3314</v>
      </c>
      <c r="C12241" s="54">
        <v>843984</v>
      </c>
      <c r="D12241" s="54">
        <v>843984</v>
      </c>
      <c r="E12241" s="60" t="s">
        <v>3253</v>
      </c>
      <c r="F12241" s="73">
        <v>4.1666666666666671E-2</v>
      </c>
      <c r="G12241" s="73">
        <v>4.1666666666666671E-2</v>
      </c>
      <c r="H12241" s="73">
        <v>4.1666666666666671E-2</v>
      </c>
      <c r="I12241" s="73">
        <v>4.1666666666666671E-2</v>
      </c>
      <c r="J12241" s="272" t="s">
        <v>4232</v>
      </c>
      <c r="AL12241" s="144">
        <v>4.1666666666666671E-2</v>
      </c>
      <c r="AM12241" s="144">
        <v>4.1666666666666671E-2</v>
      </c>
      <c r="AN12241" s="144">
        <v>4.1666666666666671E-2</v>
      </c>
      <c r="AO12241" s="145">
        <v>4.1666666666666671E-2</v>
      </c>
    </row>
    <row r="12242" spans="2:41" ht="14.5" hidden="1" x14ac:dyDescent="0.35">
      <c r="B12242" s="45" t="s">
        <v>3314</v>
      </c>
      <c r="C12242" s="54">
        <v>843988</v>
      </c>
      <c r="D12242" s="54">
        <v>843989</v>
      </c>
      <c r="E12242" s="60" t="s">
        <v>3253</v>
      </c>
      <c r="F12242" s="73">
        <v>4.1666666666666671E-2</v>
      </c>
      <c r="G12242" s="73">
        <v>4.1666666666666671E-2</v>
      </c>
      <c r="H12242" s="73">
        <v>4.1666666666666671E-2</v>
      </c>
      <c r="I12242" s="73">
        <v>4.1666666666666671E-2</v>
      </c>
      <c r="J12242" s="272" t="s">
        <v>4232</v>
      </c>
      <c r="AL12242" s="144">
        <v>4.1666666666666671E-2</v>
      </c>
      <c r="AM12242" s="144">
        <v>4.1666666666666671E-2</v>
      </c>
      <c r="AN12242" s="144">
        <v>4.1666666666666671E-2</v>
      </c>
      <c r="AO12242" s="145">
        <v>4.1666666666666671E-2</v>
      </c>
    </row>
    <row r="12243" spans="2:41" ht="14.5" hidden="1" x14ac:dyDescent="0.35">
      <c r="B12243" s="45" t="s">
        <v>3314</v>
      </c>
      <c r="C12243" s="54">
        <v>843997</v>
      </c>
      <c r="D12243" s="54">
        <v>843998</v>
      </c>
      <c r="E12243" s="60" t="s">
        <v>3253</v>
      </c>
      <c r="F12243" s="73">
        <v>4.1666666666666671E-2</v>
      </c>
      <c r="G12243" s="73">
        <v>4.1666666666666671E-2</v>
      </c>
      <c r="H12243" s="73">
        <v>4.1666666666666671E-2</v>
      </c>
      <c r="I12243" s="73">
        <v>4.1666666666666671E-2</v>
      </c>
      <c r="J12243" s="272" t="s">
        <v>4232</v>
      </c>
      <c r="AL12243" s="144">
        <v>4.1666666666666671E-2</v>
      </c>
      <c r="AM12243" s="144">
        <v>4.1666666666666671E-2</v>
      </c>
      <c r="AN12243" s="144">
        <v>4.1666666666666671E-2</v>
      </c>
      <c r="AO12243" s="145">
        <v>4.1666666666666671E-2</v>
      </c>
    </row>
    <row r="12244" spans="2:41" ht="14.5" hidden="1" x14ac:dyDescent="0.35">
      <c r="B12244" s="45" t="s">
        <v>3314</v>
      </c>
      <c r="C12244" s="54">
        <v>8440508</v>
      </c>
      <c r="D12244" s="54">
        <v>8440508</v>
      </c>
      <c r="E12244" s="60" t="s">
        <v>3253</v>
      </c>
      <c r="F12244" s="73">
        <v>4.1666666666666671E-2</v>
      </c>
      <c r="G12244" s="73">
        <v>4.1666666666666671E-2</v>
      </c>
      <c r="H12244" s="73">
        <v>4.1666666666666671E-2</v>
      </c>
      <c r="I12244" s="73">
        <v>4.1666666666666671E-2</v>
      </c>
      <c r="J12244" s="272" t="s">
        <v>4232</v>
      </c>
      <c r="AL12244" s="144">
        <v>4.1666666666666671E-2</v>
      </c>
      <c r="AM12244" s="144">
        <v>4.1666666666666671E-2</v>
      </c>
      <c r="AN12244" s="144">
        <v>4.1666666666666671E-2</v>
      </c>
      <c r="AO12244" s="145">
        <v>4.1666666666666671E-2</v>
      </c>
    </row>
    <row r="12245" spans="2:41" ht="14.5" hidden="1" x14ac:dyDescent="0.35">
      <c r="B12245" s="45" t="s">
        <v>3314</v>
      </c>
      <c r="C12245" s="54">
        <v>8440516</v>
      </c>
      <c r="D12245" s="54">
        <v>8440516</v>
      </c>
      <c r="E12245" s="60" t="s">
        <v>3253</v>
      </c>
      <c r="F12245" s="73">
        <v>4.1666666666666671E-2</v>
      </c>
      <c r="G12245" s="73">
        <v>4.1666666666666671E-2</v>
      </c>
      <c r="H12245" s="73">
        <v>4.1666666666666671E-2</v>
      </c>
      <c r="I12245" s="73">
        <v>4.1666666666666671E-2</v>
      </c>
      <c r="J12245" s="272" t="s">
        <v>4232</v>
      </c>
      <c r="AL12245" s="144">
        <v>4.1666666666666671E-2</v>
      </c>
      <c r="AM12245" s="144">
        <v>4.1666666666666671E-2</v>
      </c>
      <c r="AN12245" s="144">
        <v>4.1666666666666671E-2</v>
      </c>
      <c r="AO12245" s="145">
        <v>4.1666666666666671E-2</v>
      </c>
    </row>
    <row r="12246" spans="2:41" ht="14.5" hidden="1" x14ac:dyDescent="0.35">
      <c r="B12246" s="45" t="s">
        <v>3314</v>
      </c>
      <c r="C12246" s="54">
        <v>8440955</v>
      </c>
      <c r="D12246" s="54">
        <v>8440955</v>
      </c>
      <c r="E12246" s="60" t="s">
        <v>3253</v>
      </c>
      <c r="F12246" s="73">
        <v>4.1666666666666671E-2</v>
      </c>
      <c r="G12246" s="73">
        <v>4.1666666666666671E-2</v>
      </c>
      <c r="H12246" s="73">
        <v>4.1666666666666671E-2</v>
      </c>
      <c r="I12246" s="73">
        <v>4.1666666666666671E-2</v>
      </c>
      <c r="J12246" s="272" t="s">
        <v>4232</v>
      </c>
      <c r="AL12246" s="144">
        <v>4.1666666666666671E-2</v>
      </c>
      <c r="AM12246" s="144">
        <v>4.1666666666666671E-2</v>
      </c>
      <c r="AN12246" s="144">
        <v>4.1666666666666671E-2</v>
      </c>
      <c r="AO12246" s="145">
        <v>4.1666666666666671E-2</v>
      </c>
    </row>
    <row r="12247" spans="2:41" ht="14.5" hidden="1" x14ac:dyDescent="0.35">
      <c r="B12247" s="45" t="s">
        <v>3314</v>
      </c>
      <c r="C12247" s="54">
        <v>8440972</v>
      </c>
      <c r="D12247" s="54">
        <v>8440972</v>
      </c>
      <c r="E12247" s="60" t="s">
        <v>3253</v>
      </c>
      <c r="F12247" s="73">
        <v>4.1666666666666671E-2</v>
      </c>
      <c r="G12247" s="73">
        <v>4.1666666666666671E-2</v>
      </c>
      <c r="H12247" s="73">
        <v>4.1666666666666671E-2</v>
      </c>
      <c r="I12247" s="73">
        <v>4.1666666666666671E-2</v>
      </c>
      <c r="J12247" s="272" t="s">
        <v>4232</v>
      </c>
      <c r="AL12247" s="144">
        <v>4.1666666666666671E-2</v>
      </c>
      <c r="AM12247" s="144">
        <v>4.1666666666666671E-2</v>
      </c>
      <c r="AN12247" s="144">
        <v>4.1666666666666671E-2</v>
      </c>
      <c r="AO12247" s="145">
        <v>4.1666666666666671E-2</v>
      </c>
    </row>
    <row r="12248" spans="2:41" ht="14.5" hidden="1" x14ac:dyDescent="0.35">
      <c r="B12248" s="45" t="s">
        <v>3314</v>
      </c>
      <c r="C12248" s="54">
        <v>844221</v>
      </c>
      <c r="D12248" s="54">
        <v>844221</v>
      </c>
      <c r="E12248" s="60" t="s">
        <v>3253</v>
      </c>
      <c r="F12248" s="73">
        <v>4.1666666666666671E-2</v>
      </c>
      <c r="G12248" s="73">
        <v>4.1666666666666671E-2</v>
      </c>
      <c r="H12248" s="73">
        <v>4.1666666666666671E-2</v>
      </c>
      <c r="I12248" s="73">
        <v>4.1666666666666671E-2</v>
      </c>
      <c r="J12248" s="272" t="s">
        <v>4232</v>
      </c>
      <c r="AL12248" s="144">
        <v>4.1666666666666671E-2</v>
      </c>
      <c r="AM12248" s="144">
        <v>4.1666666666666671E-2</v>
      </c>
      <c r="AN12248" s="144">
        <v>4.1666666666666671E-2</v>
      </c>
      <c r="AO12248" s="145">
        <v>4.1666666666666671E-2</v>
      </c>
    </row>
    <row r="12249" spans="2:41" ht="14.5" hidden="1" x14ac:dyDescent="0.35">
      <c r="B12249" s="45" t="s">
        <v>3314</v>
      </c>
      <c r="C12249" s="54">
        <v>844278</v>
      </c>
      <c r="D12249" s="54">
        <v>844278</v>
      </c>
      <c r="E12249" s="60" t="s">
        <v>3253</v>
      </c>
      <c r="F12249" s="73">
        <v>4.1666666666666671E-2</v>
      </c>
      <c r="G12249" s="73">
        <v>4.1666666666666671E-2</v>
      </c>
      <c r="H12249" s="73">
        <v>4.1666666666666671E-2</v>
      </c>
      <c r="I12249" s="73">
        <v>4.1666666666666671E-2</v>
      </c>
      <c r="J12249" s="272" t="s">
        <v>4232</v>
      </c>
      <c r="AL12249" s="144">
        <v>4.1666666666666671E-2</v>
      </c>
      <c r="AM12249" s="144">
        <v>4.1666666666666671E-2</v>
      </c>
      <c r="AN12249" s="144">
        <v>4.1666666666666671E-2</v>
      </c>
      <c r="AO12249" s="145">
        <v>4.1666666666666671E-2</v>
      </c>
    </row>
    <row r="12250" spans="2:41" ht="14.5" hidden="1" x14ac:dyDescent="0.35">
      <c r="B12250" s="45" t="s">
        <v>3314</v>
      </c>
      <c r="C12250" s="54">
        <v>844289</v>
      </c>
      <c r="D12250" s="54">
        <v>844289</v>
      </c>
      <c r="E12250" s="60" t="s">
        <v>3253</v>
      </c>
      <c r="F12250" s="73">
        <v>4.1666666666666671E-2</v>
      </c>
      <c r="G12250" s="73">
        <v>4.1666666666666671E-2</v>
      </c>
      <c r="H12250" s="73">
        <v>4.1666666666666671E-2</v>
      </c>
      <c r="I12250" s="73">
        <v>4.1666666666666671E-2</v>
      </c>
      <c r="J12250" s="272" t="s">
        <v>4232</v>
      </c>
      <c r="AL12250" s="144">
        <v>4.1666666666666671E-2</v>
      </c>
      <c r="AM12250" s="144">
        <v>4.1666666666666671E-2</v>
      </c>
      <c r="AN12250" s="144">
        <v>4.1666666666666671E-2</v>
      </c>
      <c r="AO12250" s="145">
        <v>4.1666666666666671E-2</v>
      </c>
    </row>
    <row r="12251" spans="2:41" ht="14.5" hidden="1" x14ac:dyDescent="0.35">
      <c r="B12251" s="45" t="s">
        <v>3314</v>
      </c>
      <c r="C12251" s="54">
        <v>844337</v>
      </c>
      <c r="D12251" s="54">
        <v>844337</v>
      </c>
      <c r="E12251" s="60" t="s">
        <v>3253</v>
      </c>
      <c r="F12251" s="73">
        <v>4.1666666666666671E-2</v>
      </c>
      <c r="G12251" s="73">
        <v>4.1666666666666671E-2</v>
      </c>
      <c r="H12251" s="73">
        <v>4.1666666666666671E-2</v>
      </c>
      <c r="I12251" s="73">
        <v>4.1666666666666671E-2</v>
      </c>
      <c r="J12251" s="272" t="s">
        <v>4232</v>
      </c>
      <c r="AL12251" s="144">
        <v>4.1666666666666671E-2</v>
      </c>
      <c r="AM12251" s="144">
        <v>4.1666666666666671E-2</v>
      </c>
      <c r="AN12251" s="144">
        <v>4.1666666666666671E-2</v>
      </c>
      <c r="AO12251" s="145">
        <v>4.1666666666666671E-2</v>
      </c>
    </row>
    <row r="12252" spans="2:41" ht="14.5" hidden="1" x14ac:dyDescent="0.35">
      <c r="B12252" s="45" t="s">
        <v>3314</v>
      </c>
      <c r="C12252" s="54">
        <v>844358</v>
      </c>
      <c r="D12252" s="54">
        <v>844358</v>
      </c>
      <c r="E12252" s="60" t="s">
        <v>3253</v>
      </c>
      <c r="F12252" s="73">
        <v>4.1666666666666671E-2</v>
      </c>
      <c r="G12252" s="73">
        <v>4.1666666666666671E-2</v>
      </c>
      <c r="H12252" s="73">
        <v>4.1666666666666671E-2</v>
      </c>
      <c r="I12252" s="73">
        <v>4.1666666666666671E-2</v>
      </c>
      <c r="J12252" s="272" t="s">
        <v>4232</v>
      </c>
      <c r="AL12252" s="144">
        <v>4.1666666666666671E-2</v>
      </c>
      <c r="AM12252" s="144">
        <v>4.1666666666666671E-2</v>
      </c>
      <c r="AN12252" s="144">
        <v>4.1666666666666671E-2</v>
      </c>
      <c r="AO12252" s="145">
        <v>4.1666666666666671E-2</v>
      </c>
    </row>
    <row r="12253" spans="2:41" ht="14.5" hidden="1" x14ac:dyDescent="0.35">
      <c r="B12253" s="45" t="s">
        <v>3314</v>
      </c>
      <c r="C12253" s="54">
        <v>844379</v>
      </c>
      <c r="D12253" s="54">
        <v>844380</v>
      </c>
      <c r="E12253" s="60" t="s">
        <v>3253</v>
      </c>
      <c r="F12253" s="73">
        <v>4.1666666666666671E-2</v>
      </c>
      <c r="G12253" s="73">
        <v>4.1666666666666671E-2</v>
      </c>
      <c r="H12253" s="73">
        <v>4.1666666666666671E-2</v>
      </c>
      <c r="I12253" s="73">
        <v>4.1666666666666671E-2</v>
      </c>
      <c r="J12253" s="272" t="s">
        <v>4232</v>
      </c>
      <c r="AL12253" s="144">
        <v>4.1666666666666671E-2</v>
      </c>
      <c r="AM12253" s="144">
        <v>4.1666666666666671E-2</v>
      </c>
      <c r="AN12253" s="144">
        <v>4.1666666666666671E-2</v>
      </c>
      <c r="AO12253" s="145">
        <v>4.1666666666666671E-2</v>
      </c>
    </row>
    <row r="12254" spans="2:41" ht="14.5" hidden="1" x14ac:dyDescent="0.35">
      <c r="B12254" s="45" t="s">
        <v>3314</v>
      </c>
      <c r="C12254" s="54">
        <v>844446</v>
      </c>
      <c r="D12254" s="54">
        <v>844446</v>
      </c>
      <c r="E12254" s="60" t="s">
        <v>3253</v>
      </c>
      <c r="F12254" s="73">
        <v>4.1666666666666671E-2</v>
      </c>
      <c r="G12254" s="73">
        <v>4.1666666666666671E-2</v>
      </c>
      <c r="H12254" s="73">
        <v>4.1666666666666671E-2</v>
      </c>
      <c r="I12254" s="73">
        <v>4.1666666666666671E-2</v>
      </c>
      <c r="J12254" s="272" t="s">
        <v>4232</v>
      </c>
      <c r="AL12254" s="144">
        <v>4.1666666666666671E-2</v>
      </c>
      <c r="AM12254" s="144">
        <v>4.1666666666666671E-2</v>
      </c>
      <c r="AN12254" s="144">
        <v>4.1666666666666671E-2</v>
      </c>
      <c r="AO12254" s="145">
        <v>4.1666666666666671E-2</v>
      </c>
    </row>
    <row r="12255" spans="2:41" ht="14.5" hidden="1" x14ac:dyDescent="0.35">
      <c r="B12255" s="45" t="s">
        <v>3314</v>
      </c>
      <c r="C12255" s="54">
        <v>844492</v>
      </c>
      <c r="D12255" s="54">
        <v>844492</v>
      </c>
      <c r="E12255" s="60" t="s">
        <v>3253</v>
      </c>
      <c r="F12255" s="73">
        <v>4.1666666666666671E-2</v>
      </c>
      <c r="G12255" s="73">
        <v>4.1666666666666671E-2</v>
      </c>
      <c r="H12255" s="73">
        <v>4.1666666666666671E-2</v>
      </c>
      <c r="I12255" s="73">
        <v>4.1666666666666671E-2</v>
      </c>
      <c r="J12255" s="272" t="s">
        <v>4232</v>
      </c>
      <c r="AL12255" s="144">
        <v>4.1666666666666671E-2</v>
      </c>
      <c r="AM12255" s="144">
        <v>4.1666666666666671E-2</v>
      </c>
      <c r="AN12255" s="144">
        <v>4.1666666666666671E-2</v>
      </c>
      <c r="AO12255" s="145">
        <v>4.1666666666666671E-2</v>
      </c>
    </row>
    <row r="12256" spans="2:41" ht="14.5" hidden="1" x14ac:dyDescent="0.35">
      <c r="B12256" s="45" t="s">
        <v>3314</v>
      </c>
      <c r="C12256" s="54">
        <v>844512</v>
      </c>
      <c r="D12256" s="54">
        <v>844512</v>
      </c>
      <c r="E12256" s="60" t="s">
        <v>3253</v>
      </c>
      <c r="F12256" s="73">
        <v>4.1666666666666671E-2</v>
      </c>
      <c r="G12256" s="73">
        <v>4.1666666666666671E-2</v>
      </c>
      <c r="H12256" s="73">
        <v>4.1666666666666671E-2</v>
      </c>
      <c r="I12256" s="73">
        <v>4.1666666666666671E-2</v>
      </c>
      <c r="J12256" s="272" t="s">
        <v>4232</v>
      </c>
      <c r="AL12256" s="144">
        <v>4.1666666666666671E-2</v>
      </c>
      <c r="AM12256" s="144">
        <v>4.1666666666666671E-2</v>
      </c>
      <c r="AN12256" s="144">
        <v>4.1666666666666671E-2</v>
      </c>
      <c r="AO12256" s="145">
        <v>4.1666666666666671E-2</v>
      </c>
    </row>
    <row r="12257" spans="2:41" ht="14.5" hidden="1" x14ac:dyDescent="0.35">
      <c r="B12257" s="45" t="s">
        <v>3314</v>
      </c>
      <c r="C12257" s="54">
        <v>844529</v>
      </c>
      <c r="D12257" s="54">
        <v>844529</v>
      </c>
      <c r="E12257" s="60" t="s">
        <v>3253</v>
      </c>
      <c r="F12257" s="73">
        <v>4.1666666666666671E-2</v>
      </c>
      <c r="G12257" s="73">
        <v>4.1666666666666671E-2</v>
      </c>
      <c r="H12257" s="73">
        <v>4.1666666666666671E-2</v>
      </c>
      <c r="I12257" s="73">
        <v>4.1666666666666671E-2</v>
      </c>
      <c r="J12257" s="272" t="s">
        <v>4232</v>
      </c>
      <c r="AL12257" s="144">
        <v>4.1666666666666671E-2</v>
      </c>
      <c r="AM12257" s="144">
        <v>4.1666666666666671E-2</v>
      </c>
      <c r="AN12257" s="144">
        <v>4.1666666666666671E-2</v>
      </c>
      <c r="AO12257" s="145">
        <v>4.1666666666666671E-2</v>
      </c>
    </row>
    <row r="12258" spans="2:41" ht="14.5" hidden="1" x14ac:dyDescent="0.35">
      <c r="B12258" s="45" t="s">
        <v>3314</v>
      </c>
      <c r="C12258" s="54">
        <v>844680</v>
      </c>
      <c r="D12258" s="54">
        <v>844681</v>
      </c>
      <c r="E12258" s="60" t="s">
        <v>3253</v>
      </c>
      <c r="F12258" s="73">
        <v>4.1666666666666671E-2</v>
      </c>
      <c r="G12258" s="73">
        <v>4.1666666666666671E-2</v>
      </c>
      <c r="H12258" s="73">
        <v>4.1666666666666671E-2</v>
      </c>
      <c r="I12258" s="73">
        <v>4.1666666666666671E-2</v>
      </c>
      <c r="J12258" s="272" t="s">
        <v>4232</v>
      </c>
      <c r="AL12258" s="144">
        <v>4.1666666666666671E-2</v>
      </c>
      <c r="AM12258" s="144">
        <v>4.1666666666666671E-2</v>
      </c>
      <c r="AN12258" s="144">
        <v>4.1666666666666671E-2</v>
      </c>
      <c r="AO12258" s="145">
        <v>4.1666666666666671E-2</v>
      </c>
    </row>
    <row r="12259" spans="2:41" ht="14.5" hidden="1" x14ac:dyDescent="0.35">
      <c r="B12259" s="45" t="s">
        <v>3314</v>
      </c>
      <c r="C12259" s="54">
        <v>844683</v>
      </c>
      <c r="D12259" s="54">
        <v>844683</v>
      </c>
      <c r="E12259" s="60" t="s">
        <v>3253</v>
      </c>
      <c r="F12259" s="73">
        <v>4.1666666666666671E-2</v>
      </c>
      <c r="G12259" s="73">
        <v>4.1666666666666671E-2</v>
      </c>
      <c r="H12259" s="73">
        <v>4.1666666666666671E-2</v>
      </c>
      <c r="I12259" s="73">
        <v>4.1666666666666671E-2</v>
      </c>
      <c r="J12259" s="272" t="s">
        <v>4232</v>
      </c>
      <c r="AL12259" s="144">
        <v>4.1666666666666671E-2</v>
      </c>
      <c r="AM12259" s="144">
        <v>4.1666666666666671E-2</v>
      </c>
      <c r="AN12259" s="144">
        <v>4.1666666666666671E-2</v>
      </c>
      <c r="AO12259" s="145">
        <v>4.1666666666666671E-2</v>
      </c>
    </row>
    <row r="12260" spans="2:41" ht="14.5" hidden="1" x14ac:dyDescent="0.35">
      <c r="B12260" s="45" t="s">
        <v>3314</v>
      </c>
      <c r="C12260" s="54">
        <v>844688</v>
      </c>
      <c r="D12260" s="54">
        <v>844688</v>
      </c>
      <c r="E12260" s="60" t="s">
        <v>3253</v>
      </c>
      <c r="F12260" s="73">
        <v>4.1666666666666671E-2</v>
      </c>
      <c r="G12260" s="73">
        <v>4.1666666666666671E-2</v>
      </c>
      <c r="H12260" s="73">
        <v>4.1666666666666671E-2</v>
      </c>
      <c r="I12260" s="73">
        <v>4.1666666666666671E-2</v>
      </c>
      <c r="J12260" s="272" t="s">
        <v>4232</v>
      </c>
      <c r="AL12260" s="144">
        <v>4.1666666666666671E-2</v>
      </c>
      <c r="AM12260" s="144">
        <v>4.1666666666666671E-2</v>
      </c>
      <c r="AN12260" s="144">
        <v>4.1666666666666671E-2</v>
      </c>
      <c r="AO12260" s="145">
        <v>4.1666666666666671E-2</v>
      </c>
    </row>
    <row r="12261" spans="2:41" ht="14.5" hidden="1" x14ac:dyDescent="0.35">
      <c r="B12261" s="45" t="s">
        <v>3314</v>
      </c>
      <c r="C12261" s="54">
        <v>844810</v>
      </c>
      <c r="D12261" s="54">
        <v>844810</v>
      </c>
      <c r="E12261" s="60" t="s">
        <v>3253</v>
      </c>
      <c r="F12261" s="73">
        <v>4.1666666666666671E-2</v>
      </c>
      <c r="G12261" s="73">
        <v>4.1666666666666671E-2</v>
      </c>
      <c r="H12261" s="73">
        <v>4.1666666666666671E-2</v>
      </c>
      <c r="I12261" s="73">
        <v>4.1666666666666671E-2</v>
      </c>
      <c r="J12261" s="272" t="s">
        <v>4232</v>
      </c>
      <c r="AL12261" s="144">
        <v>4.1666666666666671E-2</v>
      </c>
      <c r="AM12261" s="144">
        <v>4.1666666666666671E-2</v>
      </c>
      <c r="AN12261" s="144">
        <v>4.1666666666666671E-2</v>
      </c>
      <c r="AO12261" s="145">
        <v>4.1666666666666671E-2</v>
      </c>
    </row>
    <row r="12262" spans="2:41" ht="14.5" hidden="1" x14ac:dyDescent="0.35">
      <c r="B12262" s="45" t="s">
        <v>3314</v>
      </c>
      <c r="C12262" s="54">
        <v>844872</v>
      </c>
      <c r="D12262" s="54">
        <v>844872</v>
      </c>
      <c r="E12262" s="60" t="s">
        <v>3253</v>
      </c>
      <c r="F12262" s="73">
        <v>4.1666666666666671E-2</v>
      </c>
      <c r="G12262" s="73">
        <v>4.1666666666666671E-2</v>
      </c>
      <c r="H12262" s="73">
        <v>4.1666666666666671E-2</v>
      </c>
      <c r="I12262" s="73">
        <v>4.1666666666666671E-2</v>
      </c>
      <c r="J12262" s="272" t="s">
        <v>4232</v>
      </c>
      <c r="AL12262" s="144">
        <v>4.1666666666666671E-2</v>
      </c>
      <c r="AM12262" s="144">
        <v>4.1666666666666671E-2</v>
      </c>
      <c r="AN12262" s="144">
        <v>4.1666666666666671E-2</v>
      </c>
      <c r="AO12262" s="145">
        <v>4.1666666666666671E-2</v>
      </c>
    </row>
    <row r="12263" spans="2:41" ht="14.5" hidden="1" x14ac:dyDescent="0.35">
      <c r="B12263" s="45" t="s">
        <v>3314</v>
      </c>
      <c r="C12263" s="54">
        <v>844948</v>
      </c>
      <c r="D12263" s="54">
        <v>844948</v>
      </c>
      <c r="E12263" s="60" t="s">
        <v>3253</v>
      </c>
      <c r="F12263" s="73">
        <v>4.1666666666666671E-2</v>
      </c>
      <c r="G12263" s="73">
        <v>4.1666666666666671E-2</v>
      </c>
      <c r="H12263" s="73">
        <v>4.1666666666666671E-2</v>
      </c>
      <c r="I12263" s="73">
        <v>4.1666666666666671E-2</v>
      </c>
      <c r="J12263" s="272" t="s">
        <v>4232</v>
      </c>
      <c r="AL12263" s="144">
        <v>4.1666666666666671E-2</v>
      </c>
      <c r="AM12263" s="144">
        <v>4.1666666666666671E-2</v>
      </c>
      <c r="AN12263" s="144">
        <v>4.1666666666666671E-2</v>
      </c>
      <c r="AO12263" s="145">
        <v>4.1666666666666671E-2</v>
      </c>
    </row>
    <row r="12264" spans="2:41" ht="14.5" hidden="1" x14ac:dyDescent="0.35">
      <c r="B12264" s="45" t="s">
        <v>3314</v>
      </c>
      <c r="C12264" s="54">
        <v>845025</v>
      </c>
      <c r="D12264" s="54">
        <v>845025</v>
      </c>
      <c r="E12264" s="60" t="s">
        <v>3253</v>
      </c>
      <c r="F12264" s="73">
        <v>4.1666666666666671E-2</v>
      </c>
      <c r="G12264" s="73">
        <v>4.1666666666666671E-2</v>
      </c>
      <c r="H12264" s="73">
        <v>4.1666666666666671E-2</v>
      </c>
      <c r="I12264" s="73">
        <v>4.1666666666666671E-2</v>
      </c>
      <c r="J12264" s="272" t="s">
        <v>4232</v>
      </c>
      <c r="AL12264" s="144">
        <v>4.1666666666666671E-2</v>
      </c>
      <c r="AM12264" s="144">
        <v>4.1666666666666671E-2</v>
      </c>
      <c r="AN12264" s="144">
        <v>4.1666666666666671E-2</v>
      </c>
      <c r="AO12264" s="145">
        <v>4.1666666666666671E-2</v>
      </c>
    </row>
    <row r="12265" spans="2:41" ht="14.5" hidden="1" x14ac:dyDescent="0.35">
      <c r="B12265" s="45" t="s">
        <v>3314</v>
      </c>
      <c r="C12265" s="54">
        <v>845139</v>
      </c>
      <c r="D12265" s="54">
        <v>845139</v>
      </c>
      <c r="E12265" s="60" t="s">
        <v>3253</v>
      </c>
      <c r="F12265" s="73">
        <v>4.1666666666666671E-2</v>
      </c>
      <c r="G12265" s="73">
        <v>4.1666666666666671E-2</v>
      </c>
      <c r="H12265" s="73">
        <v>4.1666666666666671E-2</v>
      </c>
      <c r="I12265" s="73">
        <v>4.1666666666666671E-2</v>
      </c>
      <c r="J12265" s="272" t="s">
        <v>4232</v>
      </c>
      <c r="AL12265" s="144">
        <v>4.1666666666666671E-2</v>
      </c>
      <c r="AM12265" s="144">
        <v>4.1666666666666671E-2</v>
      </c>
      <c r="AN12265" s="144">
        <v>4.1666666666666671E-2</v>
      </c>
      <c r="AO12265" s="145">
        <v>4.1666666666666671E-2</v>
      </c>
    </row>
    <row r="12266" spans="2:41" ht="14.5" hidden="1" x14ac:dyDescent="0.35">
      <c r="B12266" s="45" t="s">
        <v>3314</v>
      </c>
      <c r="C12266" s="54">
        <v>845156</v>
      </c>
      <c r="D12266" s="54">
        <v>845156</v>
      </c>
      <c r="E12266" s="60" t="s">
        <v>3253</v>
      </c>
      <c r="F12266" s="73">
        <v>4.1666666666666671E-2</v>
      </c>
      <c r="G12266" s="73">
        <v>4.1666666666666671E-2</v>
      </c>
      <c r="H12266" s="73">
        <v>4.1666666666666671E-2</v>
      </c>
      <c r="I12266" s="73">
        <v>4.1666666666666671E-2</v>
      </c>
      <c r="J12266" s="272" t="s">
        <v>4232</v>
      </c>
      <c r="AL12266" s="144">
        <v>4.1666666666666671E-2</v>
      </c>
      <c r="AM12266" s="144">
        <v>4.1666666666666671E-2</v>
      </c>
      <c r="AN12266" s="144">
        <v>4.1666666666666671E-2</v>
      </c>
      <c r="AO12266" s="145">
        <v>4.1666666666666671E-2</v>
      </c>
    </row>
    <row r="12267" spans="2:41" ht="14.5" hidden="1" x14ac:dyDescent="0.35">
      <c r="B12267" s="45" t="s">
        <v>3314</v>
      </c>
      <c r="C12267" s="54">
        <v>845159</v>
      </c>
      <c r="D12267" s="54">
        <v>845159</v>
      </c>
      <c r="E12267" s="60" t="s">
        <v>3253</v>
      </c>
      <c r="F12267" s="73">
        <v>4.1666666666666671E-2</v>
      </c>
      <c r="G12267" s="73">
        <v>4.1666666666666671E-2</v>
      </c>
      <c r="H12267" s="73">
        <v>4.1666666666666671E-2</v>
      </c>
      <c r="I12267" s="73">
        <v>4.1666666666666671E-2</v>
      </c>
      <c r="J12267" s="272" t="s">
        <v>4232</v>
      </c>
      <c r="AL12267" s="144">
        <v>4.1666666666666671E-2</v>
      </c>
      <c r="AM12267" s="144">
        <v>4.1666666666666671E-2</v>
      </c>
      <c r="AN12267" s="144">
        <v>4.1666666666666671E-2</v>
      </c>
      <c r="AO12267" s="145">
        <v>4.1666666666666671E-2</v>
      </c>
    </row>
    <row r="12268" spans="2:41" ht="14.5" hidden="1" x14ac:dyDescent="0.35">
      <c r="B12268" s="45" t="s">
        <v>3314</v>
      </c>
      <c r="C12268" s="54">
        <v>845170</v>
      </c>
      <c r="D12268" s="54">
        <v>845170</v>
      </c>
      <c r="E12268" s="60" t="s">
        <v>3253</v>
      </c>
      <c r="F12268" s="73">
        <v>4.1666666666666671E-2</v>
      </c>
      <c r="G12268" s="73">
        <v>4.1666666666666671E-2</v>
      </c>
      <c r="H12268" s="73">
        <v>4.1666666666666671E-2</v>
      </c>
      <c r="I12268" s="73">
        <v>4.1666666666666671E-2</v>
      </c>
      <c r="J12268" s="272" t="s">
        <v>4232</v>
      </c>
      <c r="AL12268" s="144">
        <v>4.1666666666666671E-2</v>
      </c>
      <c r="AM12268" s="144">
        <v>4.1666666666666671E-2</v>
      </c>
      <c r="AN12268" s="144">
        <v>4.1666666666666671E-2</v>
      </c>
      <c r="AO12268" s="145">
        <v>4.1666666666666671E-2</v>
      </c>
    </row>
    <row r="12269" spans="2:41" ht="14.5" hidden="1" x14ac:dyDescent="0.35">
      <c r="B12269" s="45" t="s">
        <v>3314</v>
      </c>
      <c r="C12269" s="54">
        <v>845173</v>
      </c>
      <c r="D12269" s="54">
        <v>845173</v>
      </c>
      <c r="E12269" s="60" t="s">
        <v>3253</v>
      </c>
      <c r="F12269" s="73">
        <v>4.1666666666666671E-2</v>
      </c>
      <c r="G12269" s="73">
        <v>4.1666666666666671E-2</v>
      </c>
      <c r="H12269" s="73">
        <v>4.1666666666666671E-2</v>
      </c>
      <c r="I12269" s="73">
        <v>4.1666666666666671E-2</v>
      </c>
      <c r="J12269" s="272" t="s">
        <v>4232</v>
      </c>
      <c r="AL12269" s="144">
        <v>4.1666666666666671E-2</v>
      </c>
      <c r="AM12269" s="144">
        <v>4.1666666666666671E-2</v>
      </c>
      <c r="AN12269" s="144">
        <v>4.1666666666666671E-2</v>
      </c>
      <c r="AO12269" s="145">
        <v>4.1666666666666671E-2</v>
      </c>
    </row>
    <row r="12270" spans="2:41" ht="14.5" hidden="1" x14ac:dyDescent="0.35">
      <c r="B12270" s="45" t="s">
        <v>3314</v>
      </c>
      <c r="C12270" s="54">
        <v>845177</v>
      </c>
      <c r="D12270" s="54">
        <v>845177</v>
      </c>
      <c r="E12270" s="60" t="s">
        <v>3253</v>
      </c>
      <c r="F12270" s="73">
        <v>4.1666666666666671E-2</v>
      </c>
      <c r="G12270" s="73">
        <v>4.1666666666666671E-2</v>
      </c>
      <c r="H12270" s="73">
        <v>4.1666666666666671E-2</v>
      </c>
      <c r="I12270" s="73">
        <v>4.1666666666666671E-2</v>
      </c>
      <c r="J12270" s="272" t="s">
        <v>4232</v>
      </c>
      <c r="AL12270" s="144">
        <v>4.1666666666666671E-2</v>
      </c>
      <c r="AM12270" s="144">
        <v>4.1666666666666671E-2</v>
      </c>
      <c r="AN12270" s="144">
        <v>4.1666666666666671E-2</v>
      </c>
      <c r="AO12270" s="145">
        <v>4.1666666666666671E-2</v>
      </c>
    </row>
    <row r="12271" spans="2:41" ht="14.5" hidden="1" x14ac:dyDescent="0.35">
      <c r="B12271" s="45" t="s">
        <v>3314</v>
      </c>
      <c r="C12271" s="54">
        <v>845180</v>
      </c>
      <c r="D12271" s="54">
        <v>845180</v>
      </c>
      <c r="E12271" s="60" t="s">
        <v>3253</v>
      </c>
      <c r="F12271" s="73">
        <v>4.1666666666666671E-2</v>
      </c>
      <c r="G12271" s="73">
        <v>4.1666666666666671E-2</v>
      </c>
      <c r="H12271" s="73">
        <v>4.1666666666666671E-2</v>
      </c>
      <c r="I12271" s="73">
        <v>4.1666666666666671E-2</v>
      </c>
      <c r="J12271" s="272" t="s">
        <v>4232</v>
      </c>
      <c r="AL12271" s="144">
        <v>4.1666666666666671E-2</v>
      </c>
      <c r="AM12271" s="144">
        <v>4.1666666666666671E-2</v>
      </c>
      <c r="AN12271" s="144">
        <v>4.1666666666666671E-2</v>
      </c>
      <c r="AO12271" s="145">
        <v>4.1666666666666671E-2</v>
      </c>
    </row>
    <row r="12272" spans="2:41" ht="14.5" hidden="1" x14ac:dyDescent="0.35">
      <c r="B12272" s="45" t="s">
        <v>3314</v>
      </c>
      <c r="C12272" s="54">
        <v>845183</v>
      </c>
      <c r="D12272" s="54">
        <v>845183</v>
      </c>
      <c r="E12272" s="60" t="s">
        <v>3253</v>
      </c>
      <c r="F12272" s="73">
        <v>4.1666666666666671E-2</v>
      </c>
      <c r="G12272" s="73">
        <v>4.1666666666666671E-2</v>
      </c>
      <c r="H12272" s="73">
        <v>4.1666666666666671E-2</v>
      </c>
      <c r="I12272" s="73">
        <v>4.1666666666666671E-2</v>
      </c>
      <c r="J12272" s="272" t="s">
        <v>4232</v>
      </c>
      <c r="AL12272" s="144">
        <v>4.1666666666666671E-2</v>
      </c>
      <c r="AM12272" s="144">
        <v>4.1666666666666671E-2</v>
      </c>
      <c r="AN12272" s="144">
        <v>4.1666666666666671E-2</v>
      </c>
      <c r="AO12272" s="145">
        <v>4.1666666666666671E-2</v>
      </c>
    </row>
    <row r="12273" spans="2:41" ht="14.5" hidden="1" x14ac:dyDescent="0.35">
      <c r="B12273" s="45" t="s">
        <v>3314</v>
      </c>
      <c r="C12273" s="54">
        <v>845214</v>
      </c>
      <c r="D12273" s="54">
        <v>845214</v>
      </c>
      <c r="E12273" s="60" t="s">
        <v>3253</v>
      </c>
      <c r="F12273" s="73">
        <v>4.1666666666666671E-2</v>
      </c>
      <c r="G12273" s="73">
        <v>4.1666666666666671E-2</v>
      </c>
      <c r="H12273" s="73">
        <v>4.1666666666666671E-2</v>
      </c>
      <c r="I12273" s="73">
        <v>4.1666666666666671E-2</v>
      </c>
      <c r="J12273" s="272" t="s">
        <v>4232</v>
      </c>
      <c r="AL12273" s="144">
        <v>4.1666666666666671E-2</v>
      </c>
      <c r="AM12273" s="144">
        <v>4.1666666666666671E-2</v>
      </c>
      <c r="AN12273" s="144">
        <v>4.1666666666666671E-2</v>
      </c>
      <c r="AO12273" s="145">
        <v>4.1666666666666671E-2</v>
      </c>
    </row>
    <row r="12274" spans="2:41" ht="14.5" hidden="1" x14ac:dyDescent="0.35">
      <c r="B12274" s="45" t="s">
        <v>3314</v>
      </c>
      <c r="C12274" s="54">
        <v>845224</v>
      </c>
      <c r="D12274" s="54">
        <v>845224</v>
      </c>
      <c r="E12274" s="60" t="s">
        <v>3253</v>
      </c>
      <c r="F12274" s="73">
        <v>4.1666666666666671E-2</v>
      </c>
      <c r="G12274" s="73">
        <v>4.1666666666666671E-2</v>
      </c>
      <c r="H12274" s="73">
        <v>4.1666666666666671E-2</v>
      </c>
      <c r="I12274" s="73">
        <v>4.1666666666666671E-2</v>
      </c>
      <c r="J12274" s="272" t="s">
        <v>4232</v>
      </c>
      <c r="AL12274" s="144">
        <v>4.1666666666666671E-2</v>
      </c>
      <c r="AM12274" s="144">
        <v>4.1666666666666671E-2</v>
      </c>
      <c r="AN12274" s="144">
        <v>4.1666666666666671E-2</v>
      </c>
      <c r="AO12274" s="145">
        <v>4.1666666666666671E-2</v>
      </c>
    </row>
    <row r="12275" spans="2:41" ht="14.5" hidden="1" x14ac:dyDescent="0.35">
      <c r="B12275" s="45" t="s">
        <v>3314</v>
      </c>
      <c r="C12275" s="54">
        <v>845269</v>
      </c>
      <c r="D12275" s="54">
        <v>845269</v>
      </c>
      <c r="E12275" s="60" t="s">
        <v>3253</v>
      </c>
      <c r="F12275" s="73">
        <v>4.1666666666666671E-2</v>
      </c>
      <c r="G12275" s="73">
        <v>4.1666666666666671E-2</v>
      </c>
      <c r="H12275" s="73">
        <v>4.1666666666666671E-2</v>
      </c>
      <c r="I12275" s="73">
        <v>4.1666666666666671E-2</v>
      </c>
      <c r="J12275" s="272" t="s">
        <v>4232</v>
      </c>
      <c r="AL12275" s="144">
        <v>4.1666666666666671E-2</v>
      </c>
      <c r="AM12275" s="144">
        <v>4.1666666666666671E-2</v>
      </c>
      <c r="AN12275" s="144">
        <v>4.1666666666666671E-2</v>
      </c>
      <c r="AO12275" s="145">
        <v>4.1666666666666671E-2</v>
      </c>
    </row>
    <row r="12276" spans="2:41" ht="14.5" hidden="1" x14ac:dyDescent="0.35">
      <c r="B12276" s="45" t="s">
        <v>3314</v>
      </c>
      <c r="C12276" s="54">
        <v>845288</v>
      </c>
      <c r="D12276" s="54">
        <v>845288</v>
      </c>
      <c r="E12276" s="60" t="s">
        <v>3253</v>
      </c>
      <c r="F12276" s="73">
        <v>4.1666666666666671E-2</v>
      </c>
      <c r="G12276" s="73">
        <v>4.1666666666666671E-2</v>
      </c>
      <c r="H12276" s="73">
        <v>4.1666666666666671E-2</v>
      </c>
      <c r="I12276" s="73">
        <v>4.1666666666666671E-2</v>
      </c>
      <c r="J12276" s="272" t="s">
        <v>4232</v>
      </c>
      <c r="AL12276" s="144">
        <v>4.1666666666666671E-2</v>
      </c>
      <c r="AM12276" s="144">
        <v>4.1666666666666671E-2</v>
      </c>
      <c r="AN12276" s="144">
        <v>4.1666666666666671E-2</v>
      </c>
      <c r="AO12276" s="145">
        <v>4.1666666666666671E-2</v>
      </c>
    </row>
    <row r="12277" spans="2:41" ht="14.5" hidden="1" x14ac:dyDescent="0.35">
      <c r="B12277" s="45" t="s">
        <v>3314</v>
      </c>
      <c r="C12277" s="54">
        <v>845290</v>
      </c>
      <c r="D12277" s="54">
        <v>845290</v>
      </c>
      <c r="E12277" s="60" t="s">
        <v>3253</v>
      </c>
      <c r="F12277" s="73">
        <v>4.1666666666666671E-2</v>
      </c>
      <c r="G12277" s="73">
        <v>4.1666666666666671E-2</v>
      </c>
      <c r="H12277" s="73">
        <v>4.1666666666666671E-2</v>
      </c>
      <c r="I12277" s="73">
        <v>4.1666666666666671E-2</v>
      </c>
      <c r="J12277" s="272" t="s">
        <v>4232</v>
      </c>
      <c r="AL12277" s="144">
        <v>4.1666666666666671E-2</v>
      </c>
      <c r="AM12277" s="144">
        <v>4.1666666666666671E-2</v>
      </c>
      <c r="AN12277" s="144">
        <v>4.1666666666666671E-2</v>
      </c>
      <c r="AO12277" s="145">
        <v>4.1666666666666671E-2</v>
      </c>
    </row>
    <row r="12278" spans="2:41" ht="14.5" hidden="1" x14ac:dyDescent="0.35">
      <c r="B12278" s="45" t="s">
        <v>3314</v>
      </c>
      <c r="C12278" s="54">
        <v>845294</v>
      </c>
      <c r="D12278" s="54">
        <v>845294</v>
      </c>
      <c r="E12278" s="60" t="s">
        <v>3253</v>
      </c>
      <c r="F12278" s="73">
        <v>4.1666666666666671E-2</v>
      </c>
      <c r="G12278" s="73">
        <v>4.1666666666666671E-2</v>
      </c>
      <c r="H12278" s="73">
        <v>4.1666666666666671E-2</v>
      </c>
      <c r="I12278" s="73">
        <v>4.1666666666666671E-2</v>
      </c>
      <c r="J12278" s="272" t="s">
        <v>4232</v>
      </c>
      <c r="AL12278" s="144">
        <v>4.1666666666666671E-2</v>
      </c>
      <c r="AM12278" s="144">
        <v>4.1666666666666671E-2</v>
      </c>
      <c r="AN12278" s="144">
        <v>4.1666666666666671E-2</v>
      </c>
      <c r="AO12278" s="145">
        <v>4.1666666666666671E-2</v>
      </c>
    </row>
    <row r="12279" spans="2:41" ht="14.5" hidden="1" x14ac:dyDescent="0.35">
      <c r="B12279" s="45" t="s">
        <v>3314</v>
      </c>
      <c r="C12279" s="54">
        <v>845318</v>
      </c>
      <c r="D12279" s="54">
        <v>845318</v>
      </c>
      <c r="E12279" s="60" t="s">
        <v>3253</v>
      </c>
      <c r="F12279" s="73">
        <v>4.1666666666666671E-2</v>
      </c>
      <c r="G12279" s="73">
        <v>4.1666666666666671E-2</v>
      </c>
      <c r="H12279" s="73">
        <v>4.1666666666666671E-2</v>
      </c>
      <c r="I12279" s="73">
        <v>4.1666666666666671E-2</v>
      </c>
      <c r="J12279" s="272" t="s">
        <v>4232</v>
      </c>
      <c r="AL12279" s="144">
        <v>4.1666666666666671E-2</v>
      </c>
      <c r="AM12279" s="144">
        <v>4.1666666666666671E-2</v>
      </c>
      <c r="AN12279" s="144">
        <v>4.1666666666666671E-2</v>
      </c>
      <c r="AO12279" s="145">
        <v>4.1666666666666671E-2</v>
      </c>
    </row>
    <row r="12280" spans="2:41" ht="14.5" hidden="1" x14ac:dyDescent="0.35">
      <c r="B12280" s="45" t="s">
        <v>3314</v>
      </c>
      <c r="C12280" s="54">
        <v>845332</v>
      </c>
      <c r="D12280" s="54">
        <v>845332</v>
      </c>
      <c r="E12280" s="60" t="s">
        <v>3253</v>
      </c>
      <c r="F12280" s="73">
        <v>4.1666666666666671E-2</v>
      </c>
      <c r="G12280" s="73">
        <v>4.1666666666666671E-2</v>
      </c>
      <c r="H12280" s="73">
        <v>4.1666666666666671E-2</v>
      </c>
      <c r="I12280" s="73">
        <v>4.1666666666666671E-2</v>
      </c>
      <c r="J12280" s="272" t="s">
        <v>4232</v>
      </c>
      <c r="AL12280" s="144">
        <v>4.1666666666666671E-2</v>
      </c>
      <c r="AM12280" s="144">
        <v>4.1666666666666671E-2</v>
      </c>
      <c r="AN12280" s="144">
        <v>4.1666666666666671E-2</v>
      </c>
      <c r="AO12280" s="145">
        <v>4.1666666666666671E-2</v>
      </c>
    </row>
    <row r="12281" spans="2:41" ht="14.5" hidden="1" x14ac:dyDescent="0.35">
      <c r="B12281" s="45" t="s">
        <v>3314</v>
      </c>
      <c r="C12281" s="54">
        <v>845341</v>
      </c>
      <c r="D12281" s="54">
        <v>845342</v>
      </c>
      <c r="E12281" s="60" t="s">
        <v>3253</v>
      </c>
      <c r="F12281" s="73">
        <v>4.1666666666666671E-2</v>
      </c>
      <c r="G12281" s="73">
        <v>4.1666666666666671E-2</v>
      </c>
      <c r="H12281" s="73">
        <v>4.1666666666666671E-2</v>
      </c>
      <c r="I12281" s="73">
        <v>4.1666666666666671E-2</v>
      </c>
      <c r="J12281" s="272" t="s">
        <v>4232</v>
      </c>
      <c r="AL12281" s="144">
        <v>4.1666666666666671E-2</v>
      </c>
      <c r="AM12281" s="144">
        <v>4.1666666666666671E-2</v>
      </c>
      <c r="AN12281" s="144">
        <v>4.1666666666666671E-2</v>
      </c>
      <c r="AO12281" s="145">
        <v>4.1666666666666671E-2</v>
      </c>
    </row>
    <row r="12282" spans="2:41" ht="14.5" hidden="1" x14ac:dyDescent="0.35">
      <c r="B12282" s="45" t="s">
        <v>3314</v>
      </c>
      <c r="C12282" s="54">
        <v>845346</v>
      </c>
      <c r="D12282" s="54">
        <v>845346</v>
      </c>
      <c r="E12282" s="60" t="s">
        <v>3253</v>
      </c>
      <c r="F12282" s="73">
        <v>4.1666666666666671E-2</v>
      </c>
      <c r="G12282" s="73">
        <v>4.1666666666666671E-2</v>
      </c>
      <c r="H12282" s="73">
        <v>4.1666666666666671E-2</v>
      </c>
      <c r="I12282" s="73">
        <v>4.1666666666666671E-2</v>
      </c>
      <c r="J12282" s="272" t="s">
        <v>4232</v>
      </c>
      <c r="AL12282" s="144">
        <v>4.1666666666666671E-2</v>
      </c>
      <c r="AM12282" s="144">
        <v>4.1666666666666671E-2</v>
      </c>
      <c r="AN12282" s="144">
        <v>4.1666666666666671E-2</v>
      </c>
      <c r="AO12282" s="145">
        <v>4.1666666666666671E-2</v>
      </c>
    </row>
    <row r="12283" spans="2:41" ht="14.5" hidden="1" x14ac:dyDescent="0.35">
      <c r="B12283" s="45" t="s">
        <v>3314</v>
      </c>
      <c r="C12283" s="54">
        <v>845348</v>
      </c>
      <c r="D12283" s="54">
        <v>845348</v>
      </c>
      <c r="E12283" s="60" t="s">
        <v>3253</v>
      </c>
      <c r="F12283" s="73">
        <v>4.1666666666666671E-2</v>
      </c>
      <c r="G12283" s="73">
        <v>4.1666666666666671E-2</v>
      </c>
      <c r="H12283" s="73">
        <v>4.1666666666666671E-2</v>
      </c>
      <c r="I12283" s="73">
        <v>4.1666666666666671E-2</v>
      </c>
      <c r="J12283" s="272" t="s">
        <v>4232</v>
      </c>
      <c r="AL12283" s="144">
        <v>4.1666666666666671E-2</v>
      </c>
      <c r="AM12283" s="144">
        <v>4.1666666666666671E-2</v>
      </c>
      <c r="AN12283" s="144">
        <v>4.1666666666666671E-2</v>
      </c>
      <c r="AO12283" s="145">
        <v>4.1666666666666671E-2</v>
      </c>
    </row>
    <row r="12284" spans="2:41" ht="14.5" hidden="1" x14ac:dyDescent="0.35">
      <c r="B12284" s="45" t="s">
        <v>3314</v>
      </c>
      <c r="C12284" s="54">
        <v>845374</v>
      </c>
      <c r="D12284" s="54">
        <v>845374</v>
      </c>
      <c r="E12284" s="60" t="s">
        <v>3253</v>
      </c>
      <c r="F12284" s="73">
        <v>4.1666666666666671E-2</v>
      </c>
      <c r="G12284" s="73">
        <v>4.1666666666666671E-2</v>
      </c>
      <c r="H12284" s="73">
        <v>4.1666666666666671E-2</v>
      </c>
      <c r="I12284" s="73">
        <v>4.1666666666666671E-2</v>
      </c>
      <c r="J12284" s="272" t="s">
        <v>4232</v>
      </c>
      <c r="AL12284" s="144">
        <v>4.1666666666666671E-2</v>
      </c>
      <c r="AM12284" s="144">
        <v>4.1666666666666671E-2</v>
      </c>
      <c r="AN12284" s="144">
        <v>4.1666666666666671E-2</v>
      </c>
      <c r="AO12284" s="145">
        <v>4.1666666666666671E-2</v>
      </c>
    </row>
    <row r="12285" spans="2:41" ht="14.5" hidden="1" x14ac:dyDescent="0.35">
      <c r="B12285" s="45" t="s">
        <v>3314</v>
      </c>
      <c r="C12285" s="54">
        <v>845388</v>
      </c>
      <c r="D12285" s="54">
        <v>845388</v>
      </c>
      <c r="E12285" s="60" t="s">
        <v>3253</v>
      </c>
      <c r="F12285" s="73">
        <v>4.1666666666666671E-2</v>
      </c>
      <c r="G12285" s="73">
        <v>4.1666666666666671E-2</v>
      </c>
      <c r="H12285" s="73">
        <v>4.1666666666666671E-2</v>
      </c>
      <c r="I12285" s="73">
        <v>4.1666666666666671E-2</v>
      </c>
      <c r="J12285" s="272" t="s">
        <v>4232</v>
      </c>
      <c r="AL12285" s="144">
        <v>4.1666666666666671E-2</v>
      </c>
      <c r="AM12285" s="144">
        <v>4.1666666666666671E-2</v>
      </c>
      <c r="AN12285" s="144">
        <v>4.1666666666666671E-2</v>
      </c>
      <c r="AO12285" s="145">
        <v>4.1666666666666671E-2</v>
      </c>
    </row>
    <row r="12286" spans="2:41" ht="14.5" hidden="1" x14ac:dyDescent="0.35">
      <c r="B12286" s="45" t="s">
        <v>3314</v>
      </c>
      <c r="C12286" s="54">
        <v>845407</v>
      </c>
      <c r="D12286" s="54">
        <v>845407</v>
      </c>
      <c r="E12286" s="60" t="s">
        <v>3253</v>
      </c>
      <c r="F12286" s="73">
        <v>4.1666666666666671E-2</v>
      </c>
      <c r="G12286" s="73">
        <v>4.1666666666666671E-2</v>
      </c>
      <c r="H12286" s="73">
        <v>4.1666666666666671E-2</v>
      </c>
      <c r="I12286" s="73">
        <v>4.1666666666666671E-2</v>
      </c>
      <c r="J12286" s="272" t="s">
        <v>4232</v>
      </c>
      <c r="AL12286" s="144">
        <v>4.1666666666666671E-2</v>
      </c>
      <c r="AM12286" s="144">
        <v>4.1666666666666671E-2</v>
      </c>
      <c r="AN12286" s="144">
        <v>4.1666666666666671E-2</v>
      </c>
      <c r="AO12286" s="145">
        <v>4.1666666666666671E-2</v>
      </c>
    </row>
    <row r="12287" spans="2:41" ht="14.5" hidden="1" x14ac:dyDescent="0.35">
      <c r="B12287" s="45" t="s">
        <v>3314</v>
      </c>
      <c r="C12287" s="54">
        <v>845416</v>
      </c>
      <c r="D12287" s="54">
        <v>845416</v>
      </c>
      <c r="E12287" s="60" t="s">
        <v>3253</v>
      </c>
      <c r="F12287" s="73">
        <v>4.1666666666666671E-2</v>
      </c>
      <c r="G12287" s="73">
        <v>4.1666666666666671E-2</v>
      </c>
      <c r="H12287" s="73">
        <v>4.1666666666666671E-2</v>
      </c>
      <c r="I12287" s="73">
        <v>4.1666666666666671E-2</v>
      </c>
      <c r="J12287" s="272" t="s">
        <v>4232</v>
      </c>
      <c r="AL12287" s="144">
        <v>4.1666666666666671E-2</v>
      </c>
      <c r="AM12287" s="144">
        <v>4.1666666666666671E-2</v>
      </c>
      <c r="AN12287" s="144">
        <v>4.1666666666666671E-2</v>
      </c>
      <c r="AO12287" s="145">
        <v>4.1666666666666671E-2</v>
      </c>
    </row>
    <row r="12288" spans="2:41" ht="14.5" hidden="1" x14ac:dyDescent="0.35">
      <c r="B12288" s="45" t="s">
        <v>3314</v>
      </c>
      <c r="C12288" s="54">
        <v>845429</v>
      </c>
      <c r="D12288" s="54">
        <v>845429</v>
      </c>
      <c r="E12288" s="60" t="s">
        <v>3253</v>
      </c>
      <c r="F12288" s="73">
        <v>4.1666666666666671E-2</v>
      </c>
      <c r="G12288" s="73">
        <v>4.1666666666666671E-2</v>
      </c>
      <c r="H12288" s="73">
        <v>4.1666666666666671E-2</v>
      </c>
      <c r="I12288" s="73">
        <v>4.1666666666666671E-2</v>
      </c>
      <c r="J12288" s="272" t="s">
        <v>4232</v>
      </c>
      <c r="AL12288" s="144">
        <v>4.1666666666666671E-2</v>
      </c>
      <c r="AM12288" s="144">
        <v>4.1666666666666671E-2</v>
      </c>
      <c r="AN12288" s="144">
        <v>4.1666666666666671E-2</v>
      </c>
      <c r="AO12288" s="145">
        <v>4.1666666666666671E-2</v>
      </c>
    </row>
    <row r="12289" spans="2:41" ht="14.5" hidden="1" x14ac:dyDescent="0.35">
      <c r="B12289" s="45" t="s">
        <v>3314</v>
      </c>
      <c r="C12289" s="54">
        <v>845436</v>
      </c>
      <c r="D12289" s="54">
        <v>845436</v>
      </c>
      <c r="E12289" s="60" t="s">
        <v>3253</v>
      </c>
      <c r="F12289" s="73">
        <v>4.1666666666666671E-2</v>
      </c>
      <c r="G12289" s="73">
        <v>4.1666666666666671E-2</v>
      </c>
      <c r="H12289" s="73">
        <v>4.1666666666666671E-2</v>
      </c>
      <c r="I12289" s="73">
        <v>4.1666666666666671E-2</v>
      </c>
      <c r="J12289" s="272" t="s">
        <v>4232</v>
      </c>
      <c r="AL12289" s="144">
        <v>4.1666666666666671E-2</v>
      </c>
      <c r="AM12289" s="144">
        <v>4.1666666666666671E-2</v>
      </c>
      <c r="AN12289" s="144">
        <v>4.1666666666666671E-2</v>
      </c>
      <c r="AO12289" s="145">
        <v>4.1666666666666671E-2</v>
      </c>
    </row>
    <row r="12290" spans="2:41" ht="14.5" hidden="1" x14ac:dyDescent="0.35">
      <c r="B12290" s="45" t="s">
        <v>3314</v>
      </c>
      <c r="C12290" s="54">
        <v>845463</v>
      </c>
      <c r="D12290" s="54">
        <v>845463</v>
      </c>
      <c r="E12290" s="60" t="s">
        <v>3253</v>
      </c>
      <c r="F12290" s="73">
        <v>4.1666666666666671E-2</v>
      </c>
      <c r="G12290" s="73">
        <v>4.1666666666666671E-2</v>
      </c>
      <c r="H12290" s="73">
        <v>4.1666666666666671E-2</v>
      </c>
      <c r="I12290" s="73">
        <v>4.1666666666666671E-2</v>
      </c>
      <c r="J12290" s="272" t="s">
        <v>4232</v>
      </c>
      <c r="AL12290" s="144">
        <v>4.1666666666666671E-2</v>
      </c>
      <c r="AM12290" s="144">
        <v>4.1666666666666671E-2</v>
      </c>
      <c r="AN12290" s="144">
        <v>4.1666666666666671E-2</v>
      </c>
      <c r="AO12290" s="145">
        <v>4.1666666666666671E-2</v>
      </c>
    </row>
    <row r="12291" spans="2:41" ht="14.5" hidden="1" x14ac:dyDescent="0.35">
      <c r="B12291" s="45" t="s">
        <v>3314</v>
      </c>
      <c r="C12291" s="54">
        <v>845467</v>
      </c>
      <c r="D12291" s="54">
        <v>845467</v>
      </c>
      <c r="E12291" s="60" t="s">
        <v>3253</v>
      </c>
      <c r="F12291" s="73">
        <v>4.1666666666666671E-2</v>
      </c>
      <c r="G12291" s="73">
        <v>4.1666666666666671E-2</v>
      </c>
      <c r="H12291" s="73">
        <v>4.1666666666666671E-2</v>
      </c>
      <c r="I12291" s="73">
        <v>4.1666666666666671E-2</v>
      </c>
      <c r="J12291" s="272" t="s">
        <v>4232</v>
      </c>
      <c r="AL12291" s="144">
        <v>4.1666666666666671E-2</v>
      </c>
      <c r="AM12291" s="144">
        <v>4.1666666666666671E-2</v>
      </c>
      <c r="AN12291" s="144">
        <v>4.1666666666666671E-2</v>
      </c>
      <c r="AO12291" s="145">
        <v>4.1666666666666671E-2</v>
      </c>
    </row>
    <row r="12292" spans="2:41" ht="14.5" hidden="1" x14ac:dyDescent="0.35">
      <c r="B12292" s="45" t="s">
        <v>3314</v>
      </c>
      <c r="C12292" s="54">
        <v>845474</v>
      </c>
      <c r="D12292" s="54">
        <v>845475</v>
      </c>
      <c r="E12292" s="60" t="s">
        <v>3253</v>
      </c>
      <c r="F12292" s="73">
        <v>4.1666666666666671E-2</v>
      </c>
      <c r="G12292" s="73">
        <v>4.1666666666666671E-2</v>
      </c>
      <c r="H12292" s="73">
        <v>4.1666666666666671E-2</v>
      </c>
      <c r="I12292" s="73">
        <v>4.1666666666666671E-2</v>
      </c>
      <c r="J12292" s="272" t="s">
        <v>4232</v>
      </c>
      <c r="AL12292" s="144">
        <v>4.1666666666666671E-2</v>
      </c>
      <c r="AM12292" s="144">
        <v>4.1666666666666671E-2</v>
      </c>
      <c r="AN12292" s="144">
        <v>4.1666666666666671E-2</v>
      </c>
      <c r="AO12292" s="145">
        <v>4.1666666666666671E-2</v>
      </c>
    </row>
    <row r="12293" spans="2:41" ht="14.5" hidden="1" x14ac:dyDescent="0.35">
      <c r="B12293" s="45" t="s">
        <v>3314</v>
      </c>
      <c r="C12293" s="54">
        <v>845484</v>
      </c>
      <c r="D12293" s="54">
        <v>845484</v>
      </c>
      <c r="E12293" s="60" t="s">
        <v>3253</v>
      </c>
      <c r="F12293" s="73">
        <v>4.1666666666666671E-2</v>
      </c>
      <c r="G12293" s="73">
        <v>4.1666666666666671E-2</v>
      </c>
      <c r="H12293" s="73">
        <v>4.1666666666666671E-2</v>
      </c>
      <c r="I12293" s="73">
        <v>4.1666666666666671E-2</v>
      </c>
      <c r="J12293" s="272" t="s">
        <v>4232</v>
      </c>
      <c r="AL12293" s="144">
        <v>4.1666666666666671E-2</v>
      </c>
      <c r="AM12293" s="144">
        <v>4.1666666666666671E-2</v>
      </c>
      <c r="AN12293" s="144">
        <v>4.1666666666666671E-2</v>
      </c>
      <c r="AO12293" s="145">
        <v>4.1666666666666671E-2</v>
      </c>
    </row>
    <row r="12294" spans="2:41" ht="14.5" hidden="1" x14ac:dyDescent="0.35">
      <c r="B12294" s="45" t="s">
        <v>3314</v>
      </c>
      <c r="C12294" s="54">
        <v>845496</v>
      </c>
      <c r="D12294" s="54">
        <v>845496</v>
      </c>
      <c r="E12294" s="60" t="s">
        <v>3253</v>
      </c>
      <c r="F12294" s="73">
        <v>4.1666666666666671E-2</v>
      </c>
      <c r="G12294" s="73">
        <v>4.1666666666666671E-2</v>
      </c>
      <c r="H12294" s="73">
        <v>4.1666666666666671E-2</v>
      </c>
      <c r="I12294" s="73">
        <v>4.1666666666666671E-2</v>
      </c>
      <c r="J12294" s="272" t="s">
        <v>4232</v>
      </c>
      <c r="AL12294" s="144">
        <v>4.1666666666666671E-2</v>
      </c>
      <c r="AM12294" s="144">
        <v>4.1666666666666671E-2</v>
      </c>
      <c r="AN12294" s="144">
        <v>4.1666666666666671E-2</v>
      </c>
      <c r="AO12294" s="145">
        <v>4.1666666666666671E-2</v>
      </c>
    </row>
    <row r="12295" spans="2:41" ht="14.5" hidden="1" x14ac:dyDescent="0.35">
      <c r="B12295" s="45" t="s">
        <v>3314</v>
      </c>
      <c r="C12295" s="54">
        <v>845501</v>
      </c>
      <c r="D12295" s="54">
        <v>845502</v>
      </c>
      <c r="E12295" s="60" t="s">
        <v>3253</v>
      </c>
      <c r="F12295" s="73">
        <v>4.1666666666666671E-2</v>
      </c>
      <c r="G12295" s="73">
        <v>4.1666666666666671E-2</v>
      </c>
      <c r="H12295" s="73">
        <v>4.1666666666666671E-2</v>
      </c>
      <c r="I12295" s="73">
        <v>4.1666666666666671E-2</v>
      </c>
      <c r="J12295" s="272" t="s">
        <v>4232</v>
      </c>
      <c r="AL12295" s="144">
        <v>4.1666666666666671E-2</v>
      </c>
      <c r="AM12295" s="144">
        <v>4.1666666666666671E-2</v>
      </c>
      <c r="AN12295" s="144">
        <v>4.1666666666666671E-2</v>
      </c>
      <c r="AO12295" s="145">
        <v>4.1666666666666671E-2</v>
      </c>
    </row>
    <row r="12296" spans="2:41" ht="14.5" hidden="1" x14ac:dyDescent="0.35">
      <c r="B12296" s="45" t="s">
        <v>3314</v>
      </c>
      <c r="C12296" s="54">
        <v>845511</v>
      </c>
      <c r="D12296" s="54">
        <v>845511</v>
      </c>
      <c r="E12296" s="60" t="s">
        <v>3253</v>
      </c>
      <c r="F12296" s="73">
        <v>4.1666666666666671E-2</v>
      </c>
      <c r="G12296" s="73">
        <v>4.1666666666666671E-2</v>
      </c>
      <c r="H12296" s="73">
        <v>4.1666666666666671E-2</v>
      </c>
      <c r="I12296" s="73">
        <v>4.1666666666666671E-2</v>
      </c>
      <c r="J12296" s="272" t="s">
        <v>4232</v>
      </c>
      <c r="AL12296" s="144">
        <v>4.1666666666666671E-2</v>
      </c>
      <c r="AM12296" s="144">
        <v>4.1666666666666671E-2</v>
      </c>
      <c r="AN12296" s="144">
        <v>4.1666666666666671E-2</v>
      </c>
      <c r="AO12296" s="145">
        <v>4.1666666666666671E-2</v>
      </c>
    </row>
    <row r="12297" spans="2:41" ht="14.5" hidden="1" x14ac:dyDescent="0.35">
      <c r="B12297" s="45" t="s">
        <v>3314</v>
      </c>
      <c r="C12297" s="54">
        <v>845523</v>
      </c>
      <c r="D12297" s="54">
        <v>845523</v>
      </c>
      <c r="E12297" s="60" t="s">
        <v>3253</v>
      </c>
      <c r="F12297" s="73">
        <v>4.1666666666666671E-2</v>
      </c>
      <c r="G12297" s="73">
        <v>4.1666666666666671E-2</v>
      </c>
      <c r="H12297" s="73">
        <v>4.1666666666666671E-2</v>
      </c>
      <c r="I12297" s="73">
        <v>4.1666666666666671E-2</v>
      </c>
      <c r="J12297" s="272" t="s">
        <v>4232</v>
      </c>
      <c r="AL12297" s="144">
        <v>4.1666666666666671E-2</v>
      </c>
      <c r="AM12297" s="144">
        <v>4.1666666666666671E-2</v>
      </c>
      <c r="AN12297" s="144">
        <v>4.1666666666666671E-2</v>
      </c>
      <c r="AO12297" s="145">
        <v>4.1666666666666671E-2</v>
      </c>
    </row>
    <row r="12298" spans="2:41" ht="14.5" hidden="1" x14ac:dyDescent="0.35">
      <c r="B12298" s="45" t="s">
        <v>3314</v>
      </c>
      <c r="C12298" s="54">
        <v>845525</v>
      </c>
      <c r="D12298" s="54">
        <v>845525</v>
      </c>
      <c r="E12298" s="60" t="s">
        <v>3253</v>
      </c>
      <c r="F12298" s="73">
        <v>4.1666666666666671E-2</v>
      </c>
      <c r="G12298" s="73">
        <v>4.1666666666666671E-2</v>
      </c>
      <c r="H12298" s="73">
        <v>4.1666666666666671E-2</v>
      </c>
      <c r="I12298" s="73">
        <v>4.1666666666666671E-2</v>
      </c>
      <c r="J12298" s="272" t="s">
        <v>4232</v>
      </c>
      <c r="AL12298" s="144">
        <v>4.1666666666666671E-2</v>
      </c>
      <c r="AM12298" s="144">
        <v>4.1666666666666671E-2</v>
      </c>
      <c r="AN12298" s="144">
        <v>4.1666666666666671E-2</v>
      </c>
      <c r="AO12298" s="145">
        <v>4.1666666666666671E-2</v>
      </c>
    </row>
    <row r="12299" spans="2:41" ht="14.5" hidden="1" x14ac:dyDescent="0.35">
      <c r="B12299" s="45" t="s">
        <v>3314</v>
      </c>
      <c r="C12299" s="54">
        <v>845532</v>
      </c>
      <c r="D12299" s="54">
        <v>845532</v>
      </c>
      <c r="E12299" s="60" t="s">
        <v>3253</v>
      </c>
      <c r="F12299" s="73">
        <v>4.1666666666666671E-2</v>
      </c>
      <c r="G12299" s="73">
        <v>4.1666666666666671E-2</v>
      </c>
      <c r="H12299" s="73">
        <v>4.1666666666666671E-2</v>
      </c>
      <c r="I12299" s="73">
        <v>4.1666666666666671E-2</v>
      </c>
      <c r="J12299" s="272" t="s">
        <v>4232</v>
      </c>
      <c r="AL12299" s="144">
        <v>4.1666666666666671E-2</v>
      </c>
      <c r="AM12299" s="144">
        <v>4.1666666666666671E-2</v>
      </c>
      <c r="AN12299" s="144">
        <v>4.1666666666666671E-2</v>
      </c>
      <c r="AO12299" s="145">
        <v>4.1666666666666671E-2</v>
      </c>
    </row>
    <row r="12300" spans="2:41" ht="14.5" hidden="1" x14ac:dyDescent="0.35">
      <c r="B12300" s="45" t="s">
        <v>3314</v>
      </c>
      <c r="C12300" s="54">
        <v>845554</v>
      </c>
      <c r="D12300" s="54">
        <v>845554</v>
      </c>
      <c r="E12300" s="60" t="s">
        <v>3253</v>
      </c>
      <c r="F12300" s="73">
        <v>4.1666666666666671E-2</v>
      </c>
      <c r="G12300" s="73">
        <v>4.1666666666666671E-2</v>
      </c>
      <c r="H12300" s="73">
        <v>4.1666666666666671E-2</v>
      </c>
      <c r="I12300" s="73">
        <v>4.1666666666666671E-2</v>
      </c>
      <c r="J12300" s="272" t="s">
        <v>4232</v>
      </c>
      <c r="AL12300" s="144">
        <v>4.1666666666666671E-2</v>
      </c>
      <c r="AM12300" s="144">
        <v>4.1666666666666671E-2</v>
      </c>
      <c r="AN12300" s="144">
        <v>4.1666666666666671E-2</v>
      </c>
      <c r="AO12300" s="145">
        <v>4.1666666666666671E-2</v>
      </c>
    </row>
    <row r="12301" spans="2:41" ht="14.5" hidden="1" x14ac:dyDescent="0.35">
      <c r="B12301" s="45" t="s">
        <v>3314</v>
      </c>
      <c r="C12301" s="54">
        <v>845596</v>
      </c>
      <c r="D12301" s="54">
        <v>845596</v>
      </c>
      <c r="E12301" s="60" t="s">
        <v>3253</v>
      </c>
      <c r="F12301" s="73">
        <v>4.1666666666666671E-2</v>
      </c>
      <c r="G12301" s="73">
        <v>4.1666666666666671E-2</v>
      </c>
      <c r="H12301" s="73">
        <v>4.1666666666666671E-2</v>
      </c>
      <c r="I12301" s="73">
        <v>4.1666666666666671E-2</v>
      </c>
      <c r="J12301" s="272" t="s">
        <v>4232</v>
      </c>
      <c r="AL12301" s="144">
        <v>4.1666666666666671E-2</v>
      </c>
      <c r="AM12301" s="144">
        <v>4.1666666666666671E-2</v>
      </c>
      <c r="AN12301" s="144">
        <v>4.1666666666666671E-2</v>
      </c>
      <c r="AO12301" s="145">
        <v>4.1666666666666671E-2</v>
      </c>
    </row>
    <row r="12302" spans="2:41" ht="14.5" hidden="1" x14ac:dyDescent="0.35">
      <c r="B12302" s="45" t="s">
        <v>3314</v>
      </c>
      <c r="C12302" s="54">
        <v>845645</v>
      </c>
      <c r="D12302" s="54">
        <v>845645</v>
      </c>
      <c r="E12302" s="60" t="s">
        <v>3253</v>
      </c>
      <c r="F12302" s="73">
        <v>4.1666666666666671E-2</v>
      </c>
      <c r="G12302" s="73">
        <v>4.1666666666666671E-2</v>
      </c>
      <c r="H12302" s="73">
        <v>4.1666666666666671E-2</v>
      </c>
      <c r="I12302" s="73">
        <v>4.1666666666666671E-2</v>
      </c>
      <c r="J12302" s="272" t="s">
        <v>4232</v>
      </c>
      <c r="AL12302" s="144">
        <v>4.1666666666666671E-2</v>
      </c>
      <c r="AM12302" s="144">
        <v>4.1666666666666671E-2</v>
      </c>
      <c r="AN12302" s="144">
        <v>4.1666666666666671E-2</v>
      </c>
      <c r="AO12302" s="145">
        <v>4.1666666666666671E-2</v>
      </c>
    </row>
    <row r="12303" spans="2:41" ht="14.5" hidden="1" x14ac:dyDescent="0.35">
      <c r="B12303" s="45" t="s">
        <v>3314</v>
      </c>
      <c r="C12303" s="54">
        <v>845651</v>
      </c>
      <c r="D12303" s="54">
        <v>845651</v>
      </c>
      <c r="E12303" s="60" t="s">
        <v>3253</v>
      </c>
      <c r="F12303" s="73">
        <v>4.1666666666666671E-2</v>
      </c>
      <c r="G12303" s="73">
        <v>4.1666666666666671E-2</v>
      </c>
      <c r="H12303" s="73">
        <v>4.1666666666666671E-2</v>
      </c>
      <c r="I12303" s="73">
        <v>4.1666666666666671E-2</v>
      </c>
      <c r="J12303" s="272" t="s">
        <v>4232</v>
      </c>
      <c r="AL12303" s="144">
        <v>4.1666666666666671E-2</v>
      </c>
      <c r="AM12303" s="144">
        <v>4.1666666666666671E-2</v>
      </c>
      <c r="AN12303" s="144">
        <v>4.1666666666666671E-2</v>
      </c>
      <c r="AO12303" s="145">
        <v>4.1666666666666671E-2</v>
      </c>
    </row>
    <row r="12304" spans="2:41" ht="14.5" hidden="1" x14ac:dyDescent="0.35">
      <c r="B12304" s="45" t="s">
        <v>3314</v>
      </c>
      <c r="C12304" s="54">
        <v>845813</v>
      </c>
      <c r="D12304" s="54">
        <v>845813</v>
      </c>
      <c r="E12304" s="60" t="s">
        <v>3253</v>
      </c>
      <c r="F12304" s="73">
        <v>4.1666666666666671E-2</v>
      </c>
      <c r="G12304" s="73">
        <v>4.1666666666666671E-2</v>
      </c>
      <c r="H12304" s="73">
        <v>4.1666666666666671E-2</v>
      </c>
      <c r="I12304" s="73">
        <v>4.1666666666666671E-2</v>
      </c>
      <c r="J12304" s="272" t="s">
        <v>4232</v>
      </c>
      <c r="AL12304" s="144">
        <v>4.1666666666666671E-2</v>
      </c>
      <c r="AM12304" s="144">
        <v>4.1666666666666671E-2</v>
      </c>
      <c r="AN12304" s="144">
        <v>4.1666666666666671E-2</v>
      </c>
      <c r="AO12304" s="145">
        <v>4.1666666666666671E-2</v>
      </c>
    </row>
    <row r="12305" spans="2:41" ht="14.5" hidden="1" x14ac:dyDescent="0.35">
      <c r="B12305" s="45" t="s">
        <v>3314</v>
      </c>
      <c r="C12305" s="54">
        <v>845879</v>
      </c>
      <c r="D12305" s="54">
        <v>845879</v>
      </c>
      <c r="E12305" s="60" t="s">
        <v>3253</v>
      </c>
      <c r="F12305" s="73">
        <v>4.1666666666666671E-2</v>
      </c>
      <c r="G12305" s="73">
        <v>4.1666666666666671E-2</v>
      </c>
      <c r="H12305" s="73">
        <v>4.1666666666666671E-2</v>
      </c>
      <c r="I12305" s="73">
        <v>4.1666666666666671E-2</v>
      </c>
      <c r="J12305" s="272" t="s">
        <v>4232</v>
      </c>
      <c r="AL12305" s="144">
        <v>4.1666666666666671E-2</v>
      </c>
      <c r="AM12305" s="144">
        <v>4.1666666666666671E-2</v>
      </c>
      <c r="AN12305" s="144">
        <v>4.1666666666666671E-2</v>
      </c>
      <c r="AO12305" s="145">
        <v>4.1666666666666671E-2</v>
      </c>
    </row>
    <row r="12306" spans="2:41" ht="14.5" hidden="1" x14ac:dyDescent="0.35">
      <c r="B12306" s="45" t="s">
        <v>3314</v>
      </c>
      <c r="C12306" s="54">
        <v>870387</v>
      </c>
      <c r="D12306" s="54">
        <v>870387</v>
      </c>
      <c r="E12306" s="60" t="s">
        <v>3253</v>
      </c>
      <c r="F12306" s="73">
        <v>4.1666666666666671E-2</v>
      </c>
      <c r="G12306" s="73">
        <v>4.1666666666666671E-2</v>
      </c>
      <c r="H12306" s="73">
        <v>4.1666666666666671E-2</v>
      </c>
      <c r="I12306" s="73">
        <v>4.1666666666666671E-2</v>
      </c>
      <c r="J12306" s="272" t="s">
        <v>4232</v>
      </c>
      <c r="AL12306" s="144">
        <v>4.1666666666666671E-2</v>
      </c>
      <c r="AM12306" s="144">
        <v>4.1666666666666671E-2</v>
      </c>
      <c r="AN12306" s="144">
        <v>4.1666666666666671E-2</v>
      </c>
      <c r="AO12306" s="145">
        <v>4.1666666666666671E-2</v>
      </c>
    </row>
    <row r="12307" spans="2:41" ht="14.5" hidden="1" x14ac:dyDescent="0.35">
      <c r="B12307" s="45" t="s">
        <v>3314</v>
      </c>
      <c r="C12307" s="54">
        <v>870474</v>
      </c>
      <c r="D12307" s="54">
        <v>870474</v>
      </c>
      <c r="E12307" s="60" t="s">
        <v>3253</v>
      </c>
      <c r="F12307" s="73">
        <v>4.1666666666666671E-2</v>
      </c>
      <c r="G12307" s="73">
        <v>4.1666666666666671E-2</v>
      </c>
      <c r="H12307" s="73">
        <v>4.1666666666666671E-2</v>
      </c>
      <c r="I12307" s="73">
        <v>4.1666666666666671E-2</v>
      </c>
      <c r="J12307" s="272" t="s">
        <v>4232</v>
      </c>
      <c r="AL12307" s="144">
        <v>4.1666666666666671E-2</v>
      </c>
      <c r="AM12307" s="144">
        <v>4.1666666666666671E-2</v>
      </c>
      <c r="AN12307" s="144">
        <v>4.1666666666666671E-2</v>
      </c>
      <c r="AO12307" s="145">
        <v>4.1666666666666671E-2</v>
      </c>
    </row>
    <row r="12308" spans="2:41" ht="14.5" hidden="1" x14ac:dyDescent="0.35">
      <c r="B12308" s="45" t="s">
        <v>3314</v>
      </c>
      <c r="C12308" s="54">
        <v>870625</v>
      </c>
      <c r="D12308" s="54">
        <v>870625</v>
      </c>
      <c r="E12308" s="60" t="s">
        <v>3253</v>
      </c>
      <c r="F12308" s="73">
        <v>4.1666666666666671E-2</v>
      </c>
      <c r="G12308" s="73">
        <v>4.1666666666666671E-2</v>
      </c>
      <c r="H12308" s="73">
        <v>4.1666666666666671E-2</v>
      </c>
      <c r="I12308" s="73">
        <v>4.1666666666666671E-2</v>
      </c>
      <c r="J12308" s="272" t="s">
        <v>4232</v>
      </c>
      <c r="AL12308" s="144">
        <v>4.1666666666666671E-2</v>
      </c>
      <c r="AM12308" s="144">
        <v>4.1666666666666671E-2</v>
      </c>
      <c r="AN12308" s="144">
        <v>4.1666666666666671E-2</v>
      </c>
      <c r="AO12308" s="145">
        <v>4.1666666666666671E-2</v>
      </c>
    </row>
    <row r="12309" spans="2:41" ht="14.5" hidden="1" x14ac:dyDescent="0.35">
      <c r="B12309" s="45" t="s">
        <v>3314</v>
      </c>
      <c r="C12309" s="54">
        <v>870798</v>
      </c>
      <c r="D12309" s="54">
        <v>870798</v>
      </c>
      <c r="E12309" s="60" t="s">
        <v>3253</v>
      </c>
      <c r="F12309" s="73">
        <v>4.1666666666666671E-2</v>
      </c>
      <c r="G12309" s="73">
        <v>4.1666666666666671E-2</v>
      </c>
      <c r="H12309" s="73">
        <v>4.1666666666666671E-2</v>
      </c>
      <c r="I12309" s="73">
        <v>4.1666666666666671E-2</v>
      </c>
      <c r="J12309" s="272" t="s">
        <v>4232</v>
      </c>
      <c r="AL12309" s="144">
        <v>4.1666666666666671E-2</v>
      </c>
      <c r="AM12309" s="144">
        <v>4.1666666666666671E-2</v>
      </c>
      <c r="AN12309" s="144">
        <v>4.1666666666666671E-2</v>
      </c>
      <c r="AO12309" s="145">
        <v>4.1666666666666671E-2</v>
      </c>
    </row>
    <row r="12310" spans="2:41" ht="14.5" hidden="1" x14ac:dyDescent="0.35">
      <c r="B12310" s="45" t="s">
        <v>3314</v>
      </c>
      <c r="C12310" s="54">
        <v>870813</v>
      </c>
      <c r="D12310" s="54">
        <v>870813</v>
      </c>
      <c r="E12310" s="60" t="s">
        <v>3253</v>
      </c>
      <c r="F12310" s="73">
        <v>4.1666666666666671E-2</v>
      </c>
      <c r="G12310" s="73">
        <v>4.1666666666666671E-2</v>
      </c>
      <c r="H12310" s="73">
        <v>4.1666666666666671E-2</v>
      </c>
      <c r="I12310" s="73">
        <v>4.1666666666666671E-2</v>
      </c>
      <c r="J12310" s="272" t="s">
        <v>4232</v>
      </c>
      <c r="AL12310" s="144">
        <v>4.1666666666666671E-2</v>
      </c>
      <c r="AM12310" s="144">
        <v>4.1666666666666671E-2</v>
      </c>
      <c r="AN12310" s="144">
        <v>4.1666666666666671E-2</v>
      </c>
      <c r="AO12310" s="145">
        <v>4.1666666666666671E-2</v>
      </c>
    </row>
    <row r="12311" spans="2:41" ht="14.5" hidden="1" x14ac:dyDescent="0.35">
      <c r="B12311" s="45" t="s">
        <v>3314</v>
      </c>
      <c r="C12311" s="54">
        <v>870825</v>
      </c>
      <c r="D12311" s="54">
        <v>870825</v>
      </c>
      <c r="E12311" s="60" t="s">
        <v>3253</v>
      </c>
      <c r="F12311" s="73">
        <v>4.1666666666666671E-2</v>
      </c>
      <c r="G12311" s="73">
        <v>4.1666666666666671E-2</v>
      </c>
      <c r="H12311" s="73">
        <v>4.1666666666666671E-2</v>
      </c>
      <c r="I12311" s="73">
        <v>4.1666666666666671E-2</v>
      </c>
      <c r="J12311" s="272" t="s">
        <v>4232</v>
      </c>
      <c r="AL12311" s="144">
        <v>4.1666666666666671E-2</v>
      </c>
      <c r="AM12311" s="144">
        <v>4.1666666666666671E-2</v>
      </c>
      <c r="AN12311" s="144">
        <v>4.1666666666666671E-2</v>
      </c>
      <c r="AO12311" s="145">
        <v>4.1666666666666671E-2</v>
      </c>
    </row>
    <row r="12312" spans="2:41" ht="14.5" hidden="1" x14ac:dyDescent="0.35">
      <c r="B12312" s="45" t="s">
        <v>3314</v>
      </c>
      <c r="C12312" s="54">
        <v>870856</v>
      </c>
      <c r="D12312" s="54">
        <v>870856</v>
      </c>
      <c r="E12312" s="60" t="s">
        <v>3253</v>
      </c>
      <c r="F12312" s="73">
        <v>4.1666666666666671E-2</v>
      </c>
      <c r="G12312" s="73">
        <v>4.1666666666666671E-2</v>
      </c>
      <c r="H12312" s="73">
        <v>4.1666666666666671E-2</v>
      </c>
      <c r="I12312" s="73">
        <v>4.1666666666666671E-2</v>
      </c>
      <c r="J12312" s="272" t="s">
        <v>4232</v>
      </c>
      <c r="AL12312" s="144">
        <v>4.1666666666666671E-2</v>
      </c>
      <c r="AM12312" s="144">
        <v>4.1666666666666671E-2</v>
      </c>
      <c r="AN12312" s="144">
        <v>4.1666666666666671E-2</v>
      </c>
      <c r="AO12312" s="145">
        <v>4.1666666666666671E-2</v>
      </c>
    </row>
    <row r="12313" spans="2:41" ht="14.5" hidden="1" x14ac:dyDescent="0.35">
      <c r="B12313" s="45" t="s">
        <v>3314</v>
      </c>
      <c r="C12313" s="54">
        <v>870933</v>
      </c>
      <c r="D12313" s="54">
        <v>870933</v>
      </c>
      <c r="E12313" s="60" t="s">
        <v>3253</v>
      </c>
      <c r="F12313" s="73">
        <v>4.1666666666666671E-2</v>
      </c>
      <c r="G12313" s="73">
        <v>4.1666666666666671E-2</v>
      </c>
      <c r="H12313" s="73">
        <v>4.1666666666666671E-2</v>
      </c>
      <c r="I12313" s="73">
        <v>4.1666666666666671E-2</v>
      </c>
      <c r="J12313" s="272" t="s">
        <v>4232</v>
      </c>
      <c r="AL12313" s="144">
        <v>4.1666666666666671E-2</v>
      </c>
      <c r="AM12313" s="144">
        <v>4.1666666666666671E-2</v>
      </c>
      <c r="AN12313" s="144">
        <v>4.1666666666666671E-2</v>
      </c>
      <c r="AO12313" s="145">
        <v>4.1666666666666671E-2</v>
      </c>
    </row>
    <row r="12314" spans="2:41" ht="14.5" hidden="1" x14ac:dyDescent="0.35">
      <c r="B12314" s="45" t="s">
        <v>3314</v>
      </c>
      <c r="C12314" s="54">
        <v>870978</v>
      </c>
      <c r="D12314" s="54">
        <v>870978</v>
      </c>
      <c r="E12314" s="60" t="s">
        <v>3253</v>
      </c>
      <c r="F12314" s="73">
        <v>4.1666666666666671E-2</v>
      </c>
      <c r="G12314" s="73">
        <v>4.1666666666666671E-2</v>
      </c>
      <c r="H12314" s="73">
        <v>4.1666666666666671E-2</v>
      </c>
      <c r="I12314" s="73">
        <v>4.1666666666666671E-2</v>
      </c>
      <c r="J12314" s="272" t="s">
        <v>4232</v>
      </c>
      <c r="AL12314" s="144">
        <v>4.1666666666666671E-2</v>
      </c>
      <c r="AM12314" s="144">
        <v>4.1666666666666671E-2</v>
      </c>
      <c r="AN12314" s="144">
        <v>4.1666666666666671E-2</v>
      </c>
      <c r="AO12314" s="145">
        <v>4.1666666666666671E-2</v>
      </c>
    </row>
    <row r="12315" spans="2:41" ht="14.5" hidden="1" x14ac:dyDescent="0.35">
      <c r="B12315" s="45" t="s">
        <v>3314</v>
      </c>
      <c r="C12315" s="54">
        <v>8710567</v>
      </c>
      <c r="D12315" s="54">
        <v>8710567</v>
      </c>
      <c r="E12315" s="60" t="s">
        <v>3253</v>
      </c>
      <c r="F12315" s="73">
        <v>4.1666666666666671E-2</v>
      </c>
      <c r="G12315" s="73">
        <v>4.1666666666666671E-2</v>
      </c>
      <c r="H12315" s="73">
        <v>4.1666666666666671E-2</v>
      </c>
      <c r="I12315" s="73">
        <v>4.1666666666666671E-2</v>
      </c>
      <c r="J12315" s="272" t="s">
        <v>4232</v>
      </c>
      <c r="AL12315" s="144">
        <v>4.1666666666666671E-2</v>
      </c>
      <c r="AM12315" s="144">
        <v>4.1666666666666671E-2</v>
      </c>
      <c r="AN12315" s="144">
        <v>4.1666666666666671E-2</v>
      </c>
      <c r="AO12315" s="145">
        <v>4.1666666666666671E-2</v>
      </c>
    </row>
    <row r="12316" spans="2:41" ht="14.5" hidden="1" x14ac:dyDescent="0.35">
      <c r="B12316" s="45" t="s">
        <v>3314</v>
      </c>
      <c r="C12316" s="54">
        <v>871321</v>
      </c>
      <c r="D12316" s="54">
        <v>871321</v>
      </c>
      <c r="E12316" s="60" t="s">
        <v>3253</v>
      </c>
      <c r="F12316" s="73">
        <v>4.1666666666666671E-2</v>
      </c>
      <c r="G12316" s="73">
        <v>4.1666666666666671E-2</v>
      </c>
      <c r="H12316" s="73">
        <v>4.1666666666666671E-2</v>
      </c>
      <c r="I12316" s="73">
        <v>4.1666666666666671E-2</v>
      </c>
      <c r="J12316" s="272" t="s">
        <v>4232</v>
      </c>
      <c r="AL12316" s="144">
        <v>4.1666666666666671E-2</v>
      </c>
      <c r="AM12316" s="144">
        <v>4.1666666666666671E-2</v>
      </c>
      <c r="AN12316" s="144">
        <v>4.1666666666666671E-2</v>
      </c>
      <c r="AO12316" s="145">
        <v>4.1666666666666671E-2</v>
      </c>
    </row>
    <row r="12317" spans="2:41" ht="14.5" hidden="1" x14ac:dyDescent="0.35">
      <c r="B12317" s="45" t="s">
        <v>3314</v>
      </c>
      <c r="C12317" s="54">
        <v>871643</v>
      </c>
      <c r="D12317" s="54">
        <v>871643</v>
      </c>
      <c r="E12317" s="60" t="s">
        <v>3253</v>
      </c>
      <c r="F12317" s="73">
        <v>4.1666666666666671E-2</v>
      </c>
      <c r="G12317" s="73">
        <v>4.1666666666666671E-2</v>
      </c>
      <c r="H12317" s="73">
        <v>4.1666666666666671E-2</v>
      </c>
      <c r="I12317" s="73">
        <v>4.1666666666666671E-2</v>
      </c>
      <c r="J12317" s="272" t="s">
        <v>4232</v>
      </c>
      <c r="AL12317" s="144">
        <v>4.1666666666666671E-2</v>
      </c>
      <c r="AM12317" s="144">
        <v>4.1666666666666671E-2</v>
      </c>
      <c r="AN12317" s="144">
        <v>4.1666666666666671E-2</v>
      </c>
      <c r="AO12317" s="145">
        <v>4.1666666666666671E-2</v>
      </c>
    </row>
    <row r="12318" spans="2:41" ht="14.5" hidden="1" x14ac:dyDescent="0.35">
      <c r="B12318" s="45" t="s">
        <v>3314</v>
      </c>
      <c r="C12318" s="54">
        <v>872013</v>
      </c>
      <c r="D12318" s="54">
        <v>872013</v>
      </c>
      <c r="E12318" s="60" t="s">
        <v>3253</v>
      </c>
      <c r="F12318" s="73">
        <v>4.1666666666666671E-2</v>
      </c>
      <c r="G12318" s="73">
        <v>4.1666666666666671E-2</v>
      </c>
      <c r="H12318" s="73">
        <v>4.1666666666666671E-2</v>
      </c>
      <c r="I12318" s="73">
        <v>4.1666666666666671E-2</v>
      </c>
      <c r="J12318" s="272" t="s">
        <v>4232</v>
      </c>
      <c r="AL12318" s="144">
        <v>4.1666666666666671E-2</v>
      </c>
      <c r="AM12318" s="144">
        <v>4.1666666666666671E-2</v>
      </c>
      <c r="AN12318" s="144">
        <v>4.1666666666666671E-2</v>
      </c>
      <c r="AO12318" s="145">
        <v>4.1666666666666671E-2</v>
      </c>
    </row>
    <row r="12319" spans="2:41" ht="14.5" hidden="1" x14ac:dyDescent="0.35">
      <c r="B12319" s="45" t="s">
        <v>3314</v>
      </c>
      <c r="C12319" s="54">
        <v>872204</v>
      </c>
      <c r="D12319" s="54">
        <v>872204</v>
      </c>
      <c r="E12319" s="60" t="s">
        <v>3253</v>
      </c>
      <c r="F12319" s="73">
        <v>4.1666666666666671E-2</v>
      </c>
      <c r="G12319" s="73">
        <v>4.1666666666666671E-2</v>
      </c>
      <c r="H12319" s="73">
        <v>4.1666666666666671E-2</v>
      </c>
      <c r="I12319" s="73">
        <v>4.1666666666666671E-2</v>
      </c>
      <c r="J12319" s="272" t="s">
        <v>4232</v>
      </c>
      <c r="AL12319" s="144">
        <v>4.1666666666666671E-2</v>
      </c>
      <c r="AM12319" s="144">
        <v>4.1666666666666671E-2</v>
      </c>
      <c r="AN12319" s="144">
        <v>4.1666666666666671E-2</v>
      </c>
      <c r="AO12319" s="145">
        <v>4.1666666666666671E-2</v>
      </c>
    </row>
    <row r="12320" spans="2:41" ht="14.5" hidden="1" x14ac:dyDescent="0.35">
      <c r="B12320" s="45" t="s">
        <v>3314</v>
      </c>
      <c r="C12320" s="54">
        <v>872748</v>
      </c>
      <c r="D12320" s="54">
        <v>872748</v>
      </c>
      <c r="E12320" s="60" t="s">
        <v>3253</v>
      </c>
      <c r="F12320" s="73">
        <v>4.1666666666666671E-2</v>
      </c>
      <c r="G12320" s="73">
        <v>4.1666666666666671E-2</v>
      </c>
      <c r="H12320" s="73">
        <v>4.1666666666666671E-2</v>
      </c>
      <c r="I12320" s="73">
        <v>4.1666666666666671E-2</v>
      </c>
      <c r="J12320" s="272" t="s">
        <v>4232</v>
      </c>
      <c r="AL12320" s="144">
        <v>4.1666666666666671E-2</v>
      </c>
      <c r="AM12320" s="144">
        <v>4.1666666666666671E-2</v>
      </c>
      <c r="AN12320" s="144">
        <v>4.1666666666666671E-2</v>
      </c>
      <c r="AO12320" s="145">
        <v>4.1666666666666671E-2</v>
      </c>
    </row>
    <row r="12321" spans="2:41" ht="14.5" hidden="1" x14ac:dyDescent="0.35">
      <c r="B12321" s="45" t="s">
        <v>3314</v>
      </c>
      <c r="C12321" s="54">
        <v>872790</v>
      </c>
      <c r="D12321" s="54">
        <v>872790</v>
      </c>
      <c r="E12321" s="60" t="s">
        <v>3253</v>
      </c>
      <c r="F12321" s="73">
        <v>4.1666666666666671E-2</v>
      </c>
      <c r="G12321" s="73">
        <v>4.1666666666666671E-2</v>
      </c>
      <c r="H12321" s="73">
        <v>4.1666666666666671E-2</v>
      </c>
      <c r="I12321" s="73">
        <v>4.1666666666666671E-2</v>
      </c>
      <c r="J12321" s="272" t="s">
        <v>4232</v>
      </c>
      <c r="AL12321" s="144">
        <v>4.1666666666666671E-2</v>
      </c>
      <c r="AM12321" s="144">
        <v>4.1666666666666671E-2</v>
      </c>
      <c r="AN12321" s="144">
        <v>4.1666666666666671E-2</v>
      </c>
      <c r="AO12321" s="145">
        <v>4.1666666666666671E-2</v>
      </c>
    </row>
    <row r="12322" spans="2:41" ht="14.5" hidden="1" x14ac:dyDescent="0.35">
      <c r="B12322" s="45" t="s">
        <v>3314</v>
      </c>
      <c r="C12322" s="54">
        <v>900175</v>
      </c>
      <c r="D12322" s="54">
        <v>900175</v>
      </c>
      <c r="E12322" s="60" t="s">
        <v>3253</v>
      </c>
      <c r="F12322" s="73">
        <v>4.1666666666666671E-2</v>
      </c>
      <c r="G12322" s="73">
        <v>4.1666666666666671E-2</v>
      </c>
      <c r="H12322" s="73">
        <v>4.1666666666666671E-2</v>
      </c>
      <c r="I12322" s="73">
        <v>4.1666666666666671E-2</v>
      </c>
      <c r="J12322" s="272" t="s">
        <v>4232</v>
      </c>
      <c r="AL12322" s="144">
        <v>4.1666666666666671E-2</v>
      </c>
      <c r="AM12322" s="144">
        <v>4.1666666666666671E-2</v>
      </c>
      <c r="AN12322" s="144">
        <v>4.1666666666666671E-2</v>
      </c>
      <c r="AO12322" s="145">
        <v>4.1666666666666671E-2</v>
      </c>
    </row>
    <row r="12323" spans="2:41" ht="14.5" hidden="1" x14ac:dyDescent="0.35">
      <c r="B12323" s="45" t="s">
        <v>3314</v>
      </c>
      <c r="C12323" s="54">
        <v>900258</v>
      </c>
      <c r="D12323" s="54">
        <v>900258</v>
      </c>
      <c r="E12323" s="60" t="s">
        <v>3253</v>
      </c>
      <c r="F12323" s="73">
        <v>4.1666666666666671E-2</v>
      </c>
      <c r="G12323" s="73">
        <v>4.1666666666666671E-2</v>
      </c>
      <c r="H12323" s="73">
        <v>4.1666666666666671E-2</v>
      </c>
      <c r="I12323" s="73">
        <v>4.1666666666666671E-2</v>
      </c>
      <c r="J12323" s="272" t="s">
        <v>4232</v>
      </c>
      <c r="AL12323" s="144">
        <v>4.1666666666666671E-2</v>
      </c>
      <c r="AM12323" s="144">
        <v>4.1666666666666671E-2</v>
      </c>
      <c r="AN12323" s="144">
        <v>4.1666666666666671E-2</v>
      </c>
      <c r="AO12323" s="145">
        <v>4.1666666666666671E-2</v>
      </c>
    </row>
    <row r="12324" spans="2:41" ht="14.5" hidden="1" x14ac:dyDescent="0.35">
      <c r="B12324" s="45" t="s">
        <v>3314</v>
      </c>
      <c r="C12324" s="54">
        <v>900459</v>
      </c>
      <c r="D12324" s="54">
        <v>900459</v>
      </c>
      <c r="E12324" s="60" t="s">
        <v>3253</v>
      </c>
      <c r="F12324" s="73">
        <v>4.1666666666666671E-2</v>
      </c>
      <c r="G12324" s="73">
        <v>4.1666666666666671E-2</v>
      </c>
      <c r="H12324" s="73">
        <v>4.1666666666666671E-2</v>
      </c>
      <c r="I12324" s="73">
        <v>4.1666666666666671E-2</v>
      </c>
      <c r="J12324" s="272" t="s">
        <v>4232</v>
      </c>
      <c r="AL12324" s="144">
        <v>4.1666666666666671E-2</v>
      </c>
      <c r="AM12324" s="144">
        <v>4.1666666666666671E-2</v>
      </c>
      <c r="AN12324" s="144">
        <v>4.1666666666666671E-2</v>
      </c>
      <c r="AO12324" s="145">
        <v>4.1666666666666671E-2</v>
      </c>
    </row>
    <row r="12325" spans="2:41" ht="14.5" hidden="1" x14ac:dyDescent="0.35">
      <c r="B12325" s="45" t="s">
        <v>3314</v>
      </c>
      <c r="C12325" s="54">
        <v>901047</v>
      </c>
      <c r="D12325" s="54">
        <v>901047</v>
      </c>
      <c r="E12325" s="60" t="s">
        <v>3253</v>
      </c>
      <c r="F12325" s="73">
        <v>4.1666666666666671E-2</v>
      </c>
      <c r="G12325" s="73">
        <v>4.1666666666666671E-2</v>
      </c>
      <c r="H12325" s="73">
        <v>4.1666666666666671E-2</v>
      </c>
      <c r="I12325" s="73">
        <v>4.1666666666666671E-2</v>
      </c>
      <c r="J12325" s="272" t="s">
        <v>4232</v>
      </c>
      <c r="AL12325" s="144">
        <v>4.1666666666666671E-2</v>
      </c>
      <c r="AM12325" s="144">
        <v>4.1666666666666671E-2</v>
      </c>
      <c r="AN12325" s="144">
        <v>4.1666666666666671E-2</v>
      </c>
      <c r="AO12325" s="145">
        <v>4.1666666666666671E-2</v>
      </c>
    </row>
    <row r="12326" spans="2:41" ht="14.5" hidden="1" x14ac:dyDescent="0.35">
      <c r="B12326" s="45" t="s">
        <v>3314</v>
      </c>
      <c r="C12326" s="54">
        <v>902182</v>
      </c>
      <c r="D12326" s="54">
        <v>902182</v>
      </c>
      <c r="E12326" s="60" t="s">
        <v>3253</v>
      </c>
      <c r="F12326" s="73">
        <v>4.1666666666666671E-2</v>
      </c>
      <c r="G12326" s="73">
        <v>4.1666666666666671E-2</v>
      </c>
      <c r="H12326" s="73">
        <v>4.1666666666666671E-2</v>
      </c>
      <c r="I12326" s="73">
        <v>4.1666666666666671E-2</v>
      </c>
      <c r="J12326" s="272" t="s">
        <v>4232</v>
      </c>
      <c r="AL12326" s="144">
        <v>4.1666666666666671E-2</v>
      </c>
      <c r="AM12326" s="144">
        <v>4.1666666666666671E-2</v>
      </c>
      <c r="AN12326" s="144">
        <v>4.1666666666666671E-2</v>
      </c>
      <c r="AO12326" s="145">
        <v>4.1666666666666671E-2</v>
      </c>
    </row>
    <row r="12327" spans="2:41" ht="14.5" hidden="1" x14ac:dyDescent="0.35">
      <c r="B12327" s="45" t="s">
        <v>3314</v>
      </c>
      <c r="C12327" s="54">
        <v>903135</v>
      </c>
      <c r="D12327" s="54">
        <v>903135</v>
      </c>
      <c r="E12327" s="60" t="s">
        <v>3253</v>
      </c>
      <c r="F12327" s="73">
        <v>4.1666666666666671E-2</v>
      </c>
      <c r="G12327" s="73">
        <v>4.1666666666666671E-2</v>
      </c>
      <c r="H12327" s="73">
        <v>4.1666666666666671E-2</v>
      </c>
      <c r="I12327" s="73">
        <v>4.1666666666666671E-2</v>
      </c>
      <c r="J12327" s="272" t="s">
        <v>4232</v>
      </c>
      <c r="AL12327" s="144">
        <v>4.1666666666666671E-2</v>
      </c>
      <c r="AM12327" s="144">
        <v>4.1666666666666671E-2</v>
      </c>
      <c r="AN12327" s="144">
        <v>4.1666666666666671E-2</v>
      </c>
      <c r="AO12327" s="145">
        <v>4.1666666666666671E-2</v>
      </c>
    </row>
    <row r="12328" spans="2:41" ht="14.5" hidden="1" x14ac:dyDescent="0.35">
      <c r="B12328" s="45" t="s">
        <v>3314</v>
      </c>
      <c r="C12328" s="54">
        <v>903362</v>
      </c>
      <c r="D12328" s="54">
        <v>903362</v>
      </c>
      <c r="E12328" s="60" t="s">
        <v>3253</v>
      </c>
      <c r="F12328" s="73">
        <v>4.1666666666666671E-2</v>
      </c>
      <c r="G12328" s="73">
        <v>4.1666666666666671E-2</v>
      </c>
      <c r="H12328" s="73">
        <v>4.1666666666666671E-2</v>
      </c>
      <c r="I12328" s="73">
        <v>4.1666666666666671E-2</v>
      </c>
      <c r="J12328" s="272" t="s">
        <v>4232</v>
      </c>
      <c r="AL12328" s="144">
        <v>4.1666666666666671E-2</v>
      </c>
      <c r="AM12328" s="144">
        <v>4.1666666666666671E-2</v>
      </c>
      <c r="AN12328" s="144">
        <v>4.1666666666666671E-2</v>
      </c>
      <c r="AO12328" s="145">
        <v>4.1666666666666671E-2</v>
      </c>
    </row>
    <row r="12329" spans="2:41" ht="14.5" hidden="1" x14ac:dyDescent="0.35">
      <c r="B12329" s="45" t="s">
        <v>3314</v>
      </c>
      <c r="C12329" s="54">
        <v>903378</v>
      </c>
      <c r="D12329" s="54">
        <v>903378</v>
      </c>
      <c r="E12329" s="60" t="s">
        <v>3253</v>
      </c>
      <c r="F12329" s="73">
        <v>4.1666666666666671E-2</v>
      </c>
      <c r="G12329" s="73">
        <v>4.1666666666666671E-2</v>
      </c>
      <c r="H12329" s="73">
        <v>4.1666666666666671E-2</v>
      </c>
      <c r="I12329" s="73">
        <v>4.1666666666666671E-2</v>
      </c>
      <c r="J12329" s="272" t="s">
        <v>4232</v>
      </c>
      <c r="AL12329" s="144">
        <v>4.1666666666666671E-2</v>
      </c>
      <c r="AM12329" s="144">
        <v>4.1666666666666671E-2</v>
      </c>
      <c r="AN12329" s="144">
        <v>4.1666666666666671E-2</v>
      </c>
      <c r="AO12329" s="145">
        <v>4.1666666666666671E-2</v>
      </c>
    </row>
    <row r="12330" spans="2:41" ht="14.5" hidden="1" x14ac:dyDescent="0.35">
      <c r="B12330" s="45" t="s">
        <v>3314</v>
      </c>
      <c r="C12330" s="54">
        <v>903553</v>
      </c>
      <c r="D12330" s="54">
        <v>903553</v>
      </c>
      <c r="E12330" s="60" t="s">
        <v>3253</v>
      </c>
      <c r="F12330" s="73">
        <v>4.1666666666666671E-2</v>
      </c>
      <c r="G12330" s="73">
        <v>4.1666666666666671E-2</v>
      </c>
      <c r="H12330" s="73">
        <v>4.1666666666666671E-2</v>
      </c>
      <c r="I12330" s="73">
        <v>4.1666666666666671E-2</v>
      </c>
      <c r="J12330" s="272" t="s">
        <v>4232</v>
      </c>
      <c r="AL12330" s="144">
        <v>4.1666666666666671E-2</v>
      </c>
      <c r="AM12330" s="144">
        <v>4.1666666666666671E-2</v>
      </c>
      <c r="AN12330" s="144">
        <v>4.1666666666666671E-2</v>
      </c>
      <c r="AO12330" s="145">
        <v>4.1666666666666671E-2</v>
      </c>
    </row>
    <row r="12331" spans="2:41" ht="14.5" hidden="1" x14ac:dyDescent="0.35">
      <c r="B12331" s="45" t="s">
        <v>3314</v>
      </c>
      <c r="C12331" s="54">
        <v>903782</v>
      </c>
      <c r="D12331" s="54">
        <v>903782</v>
      </c>
      <c r="E12331" s="60" t="s">
        <v>3253</v>
      </c>
      <c r="F12331" s="73">
        <v>4.1666666666666671E-2</v>
      </c>
      <c r="G12331" s="73">
        <v>4.1666666666666671E-2</v>
      </c>
      <c r="H12331" s="73">
        <v>4.1666666666666671E-2</v>
      </c>
      <c r="I12331" s="73">
        <v>4.1666666666666671E-2</v>
      </c>
      <c r="J12331" s="272" t="s">
        <v>4232</v>
      </c>
      <c r="AL12331" s="144">
        <v>4.1666666666666671E-2</v>
      </c>
      <c r="AM12331" s="144">
        <v>4.1666666666666671E-2</v>
      </c>
      <c r="AN12331" s="144">
        <v>4.1666666666666671E-2</v>
      </c>
      <c r="AO12331" s="145">
        <v>4.1666666666666671E-2</v>
      </c>
    </row>
    <row r="12332" spans="2:41" ht="14.5" hidden="1" x14ac:dyDescent="0.35">
      <c r="B12332" s="45" t="s">
        <v>3314</v>
      </c>
      <c r="C12332" s="54">
        <v>903813</v>
      </c>
      <c r="D12332" s="54">
        <v>903813</v>
      </c>
      <c r="E12332" s="60" t="s">
        <v>3253</v>
      </c>
      <c r="F12332" s="73">
        <v>4.1666666666666671E-2</v>
      </c>
      <c r="G12332" s="73">
        <v>4.1666666666666671E-2</v>
      </c>
      <c r="H12332" s="73">
        <v>4.1666666666666671E-2</v>
      </c>
      <c r="I12332" s="73">
        <v>4.1666666666666671E-2</v>
      </c>
      <c r="J12332" s="272" t="s">
        <v>4232</v>
      </c>
      <c r="AL12332" s="144">
        <v>4.1666666666666671E-2</v>
      </c>
      <c r="AM12332" s="144">
        <v>4.1666666666666671E-2</v>
      </c>
      <c r="AN12332" s="144">
        <v>4.1666666666666671E-2</v>
      </c>
      <c r="AO12332" s="145">
        <v>4.1666666666666671E-2</v>
      </c>
    </row>
    <row r="12333" spans="2:41" ht="14.5" hidden="1" x14ac:dyDescent="0.35">
      <c r="B12333" s="45" t="s">
        <v>3314</v>
      </c>
      <c r="C12333" s="54">
        <v>903832</v>
      </c>
      <c r="D12333" s="54">
        <v>903832</v>
      </c>
      <c r="E12333" s="60" t="s">
        <v>3253</v>
      </c>
      <c r="F12333" s="73">
        <v>4.1666666666666671E-2</v>
      </c>
      <c r="G12333" s="73">
        <v>4.1666666666666671E-2</v>
      </c>
      <c r="H12333" s="73">
        <v>4.1666666666666671E-2</v>
      </c>
      <c r="I12333" s="73">
        <v>4.1666666666666671E-2</v>
      </c>
      <c r="J12333" s="272" t="s">
        <v>4232</v>
      </c>
      <c r="AL12333" s="144">
        <v>4.1666666666666671E-2</v>
      </c>
      <c r="AM12333" s="144">
        <v>4.1666666666666671E-2</v>
      </c>
      <c r="AN12333" s="144">
        <v>4.1666666666666671E-2</v>
      </c>
      <c r="AO12333" s="145">
        <v>4.1666666666666671E-2</v>
      </c>
    </row>
    <row r="12334" spans="2:41" ht="14.5" hidden="1" x14ac:dyDescent="0.35">
      <c r="B12334" s="45" t="s">
        <v>3314</v>
      </c>
      <c r="C12334" s="54">
        <v>904461</v>
      </c>
      <c r="D12334" s="54">
        <v>904461</v>
      </c>
      <c r="E12334" s="60" t="s">
        <v>3253</v>
      </c>
      <c r="F12334" s="73">
        <v>4.1666666666666671E-2</v>
      </c>
      <c r="G12334" s="73">
        <v>4.1666666666666671E-2</v>
      </c>
      <c r="H12334" s="73">
        <v>4.1666666666666671E-2</v>
      </c>
      <c r="I12334" s="73">
        <v>4.1666666666666671E-2</v>
      </c>
      <c r="J12334" s="272" t="s">
        <v>4232</v>
      </c>
      <c r="AL12334" s="144">
        <v>4.1666666666666671E-2</v>
      </c>
      <c r="AM12334" s="144">
        <v>4.1666666666666671E-2</v>
      </c>
      <c r="AN12334" s="144">
        <v>4.1666666666666671E-2</v>
      </c>
      <c r="AO12334" s="145">
        <v>4.1666666666666671E-2</v>
      </c>
    </row>
    <row r="12335" spans="2:41" ht="14.5" hidden="1" x14ac:dyDescent="0.35">
      <c r="B12335" s="45" t="s">
        <v>3314</v>
      </c>
      <c r="C12335" s="54">
        <v>904676</v>
      </c>
      <c r="D12335" s="54">
        <v>904676</v>
      </c>
      <c r="E12335" s="60" t="s">
        <v>3253</v>
      </c>
      <c r="F12335" s="73">
        <v>4.1666666666666671E-2</v>
      </c>
      <c r="G12335" s="73">
        <v>4.1666666666666671E-2</v>
      </c>
      <c r="H12335" s="73">
        <v>4.1666666666666671E-2</v>
      </c>
      <c r="I12335" s="73">
        <v>4.1666666666666671E-2</v>
      </c>
      <c r="J12335" s="272" t="s">
        <v>4232</v>
      </c>
      <c r="AL12335" s="144">
        <v>4.1666666666666671E-2</v>
      </c>
      <c r="AM12335" s="144">
        <v>4.1666666666666671E-2</v>
      </c>
      <c r="AN12335" s="144">
        <v>4.1666666666666671E-2</v>
      </c>
      <c r="AO12335" s="145">
        <v>4.1666666666666671E-2</v>
      </c>
    </row>
    <row r="12336" spans="2:41" ht="14.5" hidden="1" x14ac:dyDescent="0.35">
      <c r="B12336" s="45" t="s">
        <v>3314</v>
      </c>
      <c r="C12336" s="54">
        <v>905133</v>
      </c>
      <c r="D12336" s="54">
        <v>905133</v>
      </c>
      <c r="E12336" s="60" t="s">
        <v>3253</v>
      </c>
      <c r="F12336" s="73">
        <v>4.1666666666666671E-2</v>
      </c>
      <c r="G12336" s="73">
        <v>4.1666666666666671E-2</v>
      </c>
      <c r="H12336" s="73">
        <v>4.1666666666666671E-2</v>
      </c>
      <c r="I12336" s="73">
        <v>4.1666666666666671E-2</v>
      </c>
      <c r="J12336" s="272" t="s">
        <v>4232</v>
      </c>
      <c r="AL12336" s="144">
        <v>4.1666666666666671E-2</v>
      </c>
      <c r="AM12336" s="144">
        <v>4.1666666666666671E-2</v>
      </c>
      <c r="AN12336" s="144">
        <v>4.1666666666666671E-2</v>
      </c>
      <c r="AO12336" s="145">
        <v>4.1666666666666671E-2</v>
      </c>
    </row>
    <row r="12337" spans="2:41" ht="14.5" hidden="1" x14ac:dyDescent="0.35">
      <c r="B12337" s="45" t="s">
        <v>3314</v>
      </c>
      <c r="C12337" s="54">
        <v>907618</v>
      </c>
      <c r="D12337" s="54">
        <v>907618</v>
      </c>
      <c r="E12337" s="60" t="s">
        <v>3253</v>
      </c>
      <c r="F12337" s="73">
        <v>4.1666666666666671E-2</v>
      </c>
      <c r="G12337" s="73">
        <v>4.1666666666666671E-2</v>
      </c>
      <c r="H12337" s="73">
        <v>4.1666666666666671E-2</v>
      </c>
      <c r="I12337" s="73">
        <v>4.1666666666666671E-2</v>
      </c>
      <c r="J12337" s="272" t="s">
        <v>4232</v>
      </c>
      <c r="AL12337" s="144">
        <v>4.1666666666666671E-2</v>
      </c>
      <c r="AM12337" s="144">
        <v>4.1666666666666671E-2</v>
      </c>
      <c r="AN12337" s="144">
        <v>4.1666666666666671E-2</v>
      </c>
      <c r="AO12337" s="145">
        <v>4.1666666666666671E-2</v>
      </c>
    </row>
    <row r="12338" spans="2:41" ht="14.5" hidden="1" x14ac:dyDescent="0.35">
      <c r="B12338" s="45" t="s">
        <v>3314</v>
      </c>
      <c r="C12338" s="54">
        <v>907667</v>
      </c>
      <c r="D12338" s="54">
        <v>907667</v>
      </c>
      <c r="E12338" s="60" t="s">
        <v>3253</v>
      </c>
      <c r="F12338" s="73">
        <v>4.1666666666666671E-2</v>
      </c>
      <c r="G12338" s="73">
        <v>4.1666666666666671E-2</v>
      </c>
      <c r="H12338" s="73">
        <v>4.1666666666666671E-2</v>
      </c>
      <c r="I12338" s="73">
        <v>4.1666666666666671E-2</v>
      </c>
      <c r="J12338" s="272" t="s">
        <v>4232</v>
      </c>
      <c r="AL12338" s="144">
        <v>4.1666666666666671E-2</v>
      </c>
      <c r="AM12338" s="144">
        <v>4.1666666666666671E-2</v>
      </c>
      <c r="AN12338" s="144">
        <v>4.1666666666666671E-2</v>
      </c>
      <c r="AO12338" s="145">
        <v>4.1666666666666671E-2</v>
      </c>
    </row>
    <row r="12339" spans="2:41" ht="14.5" hidden="1" x14ac:dyDescent="0.35">
      <c r="B12339" s="45" t="s">
        <v>3314</v>
      </c>
      <c r="C12339" s="54">
        <v>907953</v>
      </c>
      <c r="D12339" s="54">
        <v>907953</v>
      </c>
      <c r="E12339" s="60" t="s">
        <v>3253</v>
      </c>
      <c r="F12339" s="73">
        <v>4.1666666666666671E-2</v>
      </c>
      <c r="G12339" s="73">
        <v>4.1666666666666671E-2</v>
      </c>
      <c r="H12339" s="73">
        <v>4.1666666666666671E-2</v>
      </c>
      <c r="I12339" s="73">
        <v>4.1666666666666671E-2</v>
      </c>
      <c r="J12339" s="272" t="s">
        <v>4232</v>
      </c>
      <c r="AL12339" s="144">
        <v>4.1666666666666671E-2</v>
      </c>
      <c r="AM12339" s="144">
        <v>4.1666666666666671E-2</v>
      </c>
      <c r="AN12339" s="144">
        <v>4.1666666666666671E-2</v>
      </c>
      <c r="AO12339" s="145">
        <v>4.1666666666666671E-2</v>
      </c>
    </row>
    <row r="12340" spans="2:41" ht="14.5" hidden="1" x14ac:dyDescent="0.35">
      <c r="B12340" s="45" t="s">
        <v>3314</v>
      </c>
      <c r="C12340" s="54">
        <v>908297</v>
      </c>
      <c r="D12340" s="54">
        <v>908297</v>
      </c>
      <c r="E12340" s="60" t="s">
        <v>3253</v>
      </c>
      <c r="F12340" s="73">
        <v>4.1666666666666671E-2</v>
      </c>
      <c r="G12340" s="73">
        <v>4.1666666666666671E-2</v>
      </c>
      <c r="H12340" s="73">
        <v>4.1666666666666671E-2</v>
      </c>
      <c r="I12340" s="73">
        <v>4.1666666666666671E-2</v>
      </c>
      <c r="J12340" s="272" t="s">
        <v>4232</v>
      </c>
      <c r="AL12340" s="144">
        <v>4.1666666666666671E-2</v>
      </c>
      <c r="AM12340" s="144">
        <v>4.1666666666666671E-2</v>
      </c>
      <c r="AN12340" s="144">
        <v>4.1666666666666671E-2</v>
      </c>
      <c r="AO12340" s="145">
        <v>4.1666666666666671E-2</v>
      </c>
    </row>
    <row r="12341" spans="2:41" ht="14.5" hidden="1" x14ac:dyDescent="0.35">
      <c r="B12341" s="45" t="s">
        <v>3314</v>
      </c>
      <c r="C12341" s="54">
        <v>908324</v>
      </c>
      <c r="D12341" s="54">
        <v>908324</v>
      </c>
      <c r="E12341" s="60" t="s">
        <v>3253</v>
      </c>
      <c r="F12341" s="73">
        <v>4.1666666666666671E-2</v>
      </c>
      <c r="G12341" s="73">
        <v>4.1666666666666671E-2</v>
      </c>
      <c r="H12341" s="73">
        <v>4.1666666666666671E-2</v>
      </c>
      <c r="I12341" s="73">
        <v>4.1666666666666671E-2</v>
      </c>
      <c r="J12341" s="272" t="s">
        <v>4232</v>
      </c>
      <c r="AL12341" s="144">
        <v>4.1666666666666671E-2</v>
      </c>
      <c r="AM12341" s="144">
        <v>4.1666666666666671E-2</v>
      </c>
      <c r="AN12341" s="144">
        <v>4.1666666666666671E-2</v>
      </c>
      <c r="AO12341" s="145">
        <v>4.1666666666666671E-2</v>
      </c>
    </row>
    <row r="12342" spans="2:41" ht="14.5" hidden="1" x14ac:dyDescent="0.35">
      <c r="B12342" s="45" t="s">
        <v>3314</v>
      </c>
      <c r="C12342" s="54">
        <v>908337</v>
      </c>
      <c r="D12342" s="54">
        <v>908337</v>
      </c>
      <c r="E12342" s="60" t="s">
        <v>3253</v>
      </c>
      <c r="F12342" s="73">
        <v>4.1666666666666671E-2</v>
      </c>
      <c r="G12342" s="73">
        <v>4.1666666666666671E-2</v>
      </c>
      <c r="H12342" s="73">
        <v>4.1666666666666671E-2</v>
      </c>
      <c r="I12342" s="73">
        <v>4.1666666666666671E-2</v>
      </c>
      <c r="J12342" s="272" t="s">
        <v>4232</v>
      </c>
      <c r="AL12342" s="144">
        <v>4.1666666666666671E-2</v>
      </c>
      <c r="AM12342" s="144">
        <v>4.1666666666666671E-2</v>
      </c>
      <c r="AN12342" s="144">
        <v>4.1666666666666671E-2</v>
      </c>
      <c r="AO12342" s="145">
        <v>4.1666666666666671E-2</v>
      </c>
    </row>
    <row r="12343" spans="2:41" ht="14.5" hidden="1" x14ac:dyDescent="0.35">
      <c r="B12343" s="45" t="s">
        <v>3314</v>
      </c>
      <c r="C12343" s="54">
        <v>908349</v>
      </c>
      <c r="D12343" s="54">
        <v>908349</v>
      </c>
      <c r="E12343" s="60" t="s">
        <v>3253</v>
      </c>
      <c r="F12343" s="73">
        <v>4.1666666666666671E-2</v>
      </c>
      <c r="G12343" s="73">
        <v>4.1666666666666671E-2</v>
      </c>
      <c r="H12343" s="73">
        <v>4.1666666666666671E-2</v>
      </c>
      <c r="I12343" s="73">
        <v>4.1666666666666671E-2</v>
      </c>
      <c r="J12343" s="272" t="s">
        <v>4232</v>
      </c>
      <c r="AL12343" s="144">
        <v>4.1666666666666671E-2</v>
      </c>
      <c r="AM12343" s="144">
        <v>4.1666666666666671E-2</v>
      </c>
      <c r="AN12343" s="144">
        <v>4.1666666666666671E-2</v>
      </c>
      <c r="AO12343" s="145">
        <v>4.1666666666666671E-2</v>
      </c>
    </row>
    <row r="12344" spans="2:41" ht="14.5" hidden="1" x14ac:dyDescent="0.35">
      <c r="B12344" s="45" t="s">
        <v>3314</v>
      </c>
      <c r="C12344" s="54">
        <v>908379</v>
      </c>
      <c r="D12344" s="54">
        <v>908379</v>
      </c>
      <c r="E12344" s="60" t="s">
        <v>3253</v>
      </c>
      <c r="F12344" s="73">
        <v>4.1666666666666671E-2</v>
      </c>
      <c r="G12344" s="73">
        <v>4.1666666666666671E-2</v>
      </c>
      <c r="H12344" s="73">
        <v>4.1666666666666671E-2</v>
      </c>
      <c r="I12344" s="73">
        <v>4.1666666666666671E-2</v>
      </c>
      <c r="J12344" s="272" t="s">
        <v>4232</v>
      </c>
      <c r="AL12344" s="144">
        <v>4.1666666666666671E-2</v>
      </c>
      <c r="AM12344" s="144">
        <v>4.1666666666666671E-2</v>
      </c>
      <c r="AN12344" s="144">
        <v>4.1666666666666671E-2</v>
      </c>
      <c r="AO12344" s="145">
        <v>4.1666666666666671E-2</v>
      </c>
    </row>
    <row r="12345" spans="2:41" ht="14.5" hidden="1" x14ac:dyDescent="0.35">
      <c r="B12345" s="45" t="s">
        <v>3314</v>
      </c>
      <c r="C12345" s="54">
        <v>908472</v>
      </c>
      <c r="D12345" s="54">
        <v>908472</v>
      </c>
      <c r="E12345" s="60" t="s">
        <v>3253</v>
      </c>
      <c r="F12345" s="73">
        <v>4.1666666666666671E-2</v>
      </c>
      <c r="G12345" s="73">
        <v>4.1666666666666671E-2</v>
      </c>
      <c r="H12345" s="73">
        <v>4.1666666666666671E-2</v>
      </c>
      <c r="I12345" s="73">
        <v>4.1666666666666671E-2</v>
      </c>
      <c r="J12345" s="272" t="s">
        <v>4232</v>
      </c>
      <c r="AL12345" s="144">
        <v>4.1666666666666671E-2</v>
      </c>
      <c r="AM12345" s="144">
        <v>4.1666666666666671E-2</v>
      </c>
      <c r="AN12345" s="144">
        <v>4.1666666666666671E-2</v>
      </c>
      <c r="AO12345" s="145">
        <v>4.1666666666666671E-2</v>
      </c>
    </row>
    <row r="12346" spans="2:41" ht="14.5" hidden="1" x14ac:dyDescent="0.35">
      <c r="B12346" s="45" t="s">
        <v>3314</v>
      </c>
      <c r="C12346" s="54">
        <v>909035</v>
      </c>
      <c r="D12346" s="54">
        <v>909035</v>
      </c>
      <c r="E12346" s="60" t="s">
        <v>3253</v>
      </c>
      <c r="F12346" s="73">
        <v>4.1666666666666671E-2</v>
      </c>
      <c r="G12346" s="73">
        <v>4.1666666666666671E-2</v>
      </c>
      <c r="H12346" s="73">
        <v>4.1666666666666671E-2</v>
      </c>
      <c r="I12346" s="73">
        <v>4.1666666666666671E-2</v>
      </c>
      <c r="J12346" s="272" t="s">
        <v>4232</v>
      </c>
      <c r="AL12346" s="144">
        <v>4.1666666666666671E-2</v>
      </c>
      <c r="AM12346" s="144">
        <v>4.1666666666666671E-2</v>
      </c>
      <c r="AN12346" s="144">
        <v>4.1666666666666671E-2</v>
      </c>
      <c r="AO12346" s="145">
        <v>4.1666666666666671E-2</v>
      </c>
    </row>
    <row r="12347" spans="2:41" ht="14.5" hidden="1" x14ac:dyDescent="0.35">
      <c r="B12347" s="45" t="s">
        <v>3314</v>
      </c>
      <c r="C12347" s="54">
        <v>911169</v>
      </c>
      <c r="D12347" s="54">
        <v>911169</v>
      </c>
      <c r="E12347" s="60" t="s">
        <v>3253</v>
      </c>
      <c r="F12347" s="73">
        <v>4.1666666666666671E-2</v>
      </c>
      <c r="G12347" s="73">
        <v>4.1666666666666671E-2</v>
      </c>
      <c r="H12347" s="73">
        <v>4.1666666666666671E-2</v>
      </c>
      <c r="I12347" s="73">
        <v>4.1666666666666671E-2</v>
      </c>
      <c r="J12347" s="272" t="s">
        <v>4232</v>
      </c>
      <c r="AL12347" s="144">
        <v>4.1666666666666671E-2</v>
      </c>
      <c r="AM12347" s="144">
        <v>4.1666666666666671E-2</v>
      </c>
      <c r="AN12347" s="144">
        <v>4.1666666666666671E-2</v>
      </c>
      <c r="AO12347" s="145">
        <v>4.1666666666666671E-2</v>
      </c>
    </row>
    <row r="12348" spans="2:41" ht="14.5" hidden="1" x14ac:dyDescent="0.35">
      <c r="B12348" s="45" t="s">
        <v>3314</v>
      </c>
      <c r="C12348" s="54">
        <v>911531</v>
      </c>
      <c r="D12348" s="54">
        <v>911531</v>
      </c>
      <c r="E12348" s="60" t="s">
        <v>3253</v>
      </c>
      <c r="F12348" s="73">
        <v>4.1666666666666671E-2</v>
      </c>
      <c r="G12348" s="73">
        <v>4.1666666666666671E-2</v>
      </c>
      <c r="H12348" s="73">
        <v>4.1666666666666671E-2</v>
      </c>
      <c r="I12348" s="73">
        <v>4.1666666666666671E-2</v>
      </c>
      <c r="J12348" s="272" t="s">
        <v>4232</v>
      </c>
      <c r="AL12348" s="144">
        <v>4.1666666666666671E-2</v>
      </c>
      <c r="AM12348" s="144">
        <v>4.1666666666666671E-2</v>
      </c>
      <c r="AN12348" s="144">
        <v>4.1666666666666671E-2</v>
      </c>
      <c r="AO12348" s="145">
        <v>4.1666666666666671E-2</v>
      </c>
    </row>
    <row r="12349" spans="2:41" ht="14.5" hidden="1" x14ac:dyDescent="0.35">
      <c r="B12349" s="45" t="s">
        <v>3314</v>
      </c>
      <c r="C12349" s="54">
        <v>911589</v>
      </c>
      <c r="D12349" s="54">
        <v>911589</v>
      </c>
      <c r="E12349" s="60" t="s">
        <v>3253</v>
      </c>
      <c r="F12349" s="73">
        <v>4.1666666666666671E-2</v>
      </c>
      <c r="G12349" s="73">
        <v>4.1666666666666671E-2</v>
      </c>
      <c r="H12349" s="73">
        <v>4.1666666666666671E-2</v>
      </c>
      <c r="I12349" s="73">
        <v>4.1666666666666671E-2</v>
      </c>
      <c r="J12349" s="272" t="s">
        <v>4232</v>
      </c>
      <c r="AL12349" s="144">
        <v>4.1666666666666671E-2</v>
      </c>
      <c r="AM12349" s="144">
        <v>4.1666666666666671E-2</v>
      </c>
      <c r="AN12349" s="144">
        <v>4.1666666666666671E-2</v>
      </c>
      <c r="AO12349" s="145">
        <v>4.1666666666666671E-2</v>
      </c>
    </row>
    <row r="12350" spans="2:41" ht="14.5" hidden="1" x14ac:dyDescent="0.35">
      <c r="B12350" s="45" t="s">
        <v>3314</v>
      </c>
      <c r="C12350" s="54">
        <v>911788</v>
      </c>
      <c r="D12350" s="54">
        <v>911788</v>
      </c>
      <c r="E12350" s="60" t="s">
        <v>3253</v>
      </c>
      <c r="F12350" s="73">
        <v>4.1666666666666671E-2</v>
      </c>
      <c r="G12350" s="73">
        <v>4.1666666666666671E-2</v>
      </c>
      <c r="H12350" s="73">
        <v>4.1666666666666671E-2</v>
      </c>
      <c r="I12350" s="73">
        <v>4.1666666666666671E-2</v>
      </c>
      <c r="J12350" s="272" t="s">
        <v>4232</v>
      </c>
      <c r="AL12350" s="144">
        <v>4.1666666666666671E-2</v>
      </c>
      <c r="AM12350" s="144">
        <v>4.1666666666666671E-2</v>
      </c>
      <c r="AN12350" s="144">
        <v>4.1666666666666671E-2</v>
      </c>
      <c r="AO12350" s="145">
        <v>4.1666666666666671E-2</v>
      </c>
    </row>
    <row r="12351" spans="2:41" ht="14.5" hidden="1" x14ac:dyDescent="0.35">
      <c r="B12351" s="45" t="s">
        <v>3314</v>
      </c>
      <c r="C12351" s="54">
        <v>911980</v>
      </c>
      <c r="D12351" s="54">
        <v>911980</v>
      </c>
      <c r="E12351" s="60" t="s">
        <v>3253</v>
      </c>
      <c r="F12351" s="73">
        <v>4.1666666666666671E-2</v>
      </c>
      <c r="G12351" s="73">
        <v>4.1666666666666671E-2</v>
      </c>
      <c r="H12351" s="73">
        <v>4.1666666666666671E-2</v>
      </c>
      <c r="I12351" s="73">
        <v>4.1666666666666671E-2</v>
      </c>
      <c r="J12351" s="272" t="s">
        <v>4232</v>
      </c>
      <c r="AL12351" s="144">
        <v>4.1666666666666671E-2</v>
      </c>
      <c r="AM12351" s="144">
        <v>4.1666666666666671E-2</v>
      </c>
      <c r="AN12351" s="144">
        <v>4.1666666666666671E-2</v>
      </c>
      <c r="AO12351" s="145">
        <v>4.1666666666666671E-2</v>
      </c>
    </row>
    <row r="12352" spans="2:41" ht="14.5" hidden="1" x14ac:dyDescent="0.35">
      <c r="B12352" s="45" t="s">
        <v>3314</v>
      </c>
      <c r="C12352" s="54">
        <v>982040</v>
      </c>
      <c r="D12352" s="54">
        <v>982040</v>
      </c>
      <c r="E12352" s="60" t="s">
        <v>3253</v>
      </c>
      <c r="F12352" s="73">
        <v>4.1666666666666671E-2</v>
      </c>
      <c r="G12352" s="73">
        <v>4.1666666666666671E-2</v>
      </c>
      <c r="H12352" s="73">
        <v>4.1666666666666671E-2</v>
      </c>
      <c r="I12352" s="73">
        <v>4.1666666666666671E-2</v>
      </c>
      <c r="J12352" s="272" t="s">
        <v>4232</v>
      </c>
      <c r="AL12352" s="144">
        <v>4.1666666666666671E-2</v>
      </c>
      <c r="AM12352" s="144">
        <v>4.1666666666666671E-2</v>
      </c>
      <c r="AN12352" s="144">
        <v>4.1666666666666671E-2</v>
      </c>
      <c r="AO12352" s="145">
        <v>4.1666666666666671E-2</v>
      </c>
    </row>
    <row r="12353" spans="2:41" ht="14.5" hidden="1" x14ac:dyDescent="0.35">
      <c r="B12353" s="45" t="s">
        <v>3314</v>
      </c>
      <c r="C12353" s="54">
        <v>982310</v>
      </c>
      <c r="D12353" s="54">
        <v>982310</v>
      </c>
      <c r="E12353" s="60" t="s">
        <v>3253</v>
      </c>
      <c r="F12353" s="73">
        <v>4.1666666666666671E-2</v>
      </c>
      <c r="G12353" s="73">
        <v>4.1666666666666671E-2</v>
      </c>
      <c r="H12353" s="73">
        <v>4.1666666666666671E-2</v>
      </c>
      <c r="I12353" s="73">
        <v>4.1666666666666671E-2</v>
      </c>
      <c r="J12353" s="272" t="s">
        <v>4232</v>
      </c>
      <c r="AL12353" s="144">
        <v>4.1666666666666671E-2</v>
      </c>
      <c r="AM12353" s="144">
        <v>4.1666666666666671E-2</v>
      </c>
      <c r="AN12353" s="144">
        <v>4.1666666666666671E-2</v>
      </c>
      <c r="AO12353" s="145">
        <v>4.1666666666666671E-2</v>
      </c>
    </row>
    <row r="12354" spans="2:41" ht="14.5" hidden="1" x14ac:dyDescent="0.35">
      <c r="B12354" s="45" t="s">
        <v>3314</v>
      </c>
      <c r="C12354" s="54">
        <v>982359</v>
      </c>
      <c r="D12354" s="54">
        <v>982359</v>
      </c>
      <c r="E12354" s="60" t="s">
        <v>3253</v>
      </c>
      <c r="F12354" s="73">
        <v>4.1666666666666671E-2</v>
      </c>
      <c r="G12354" s="73">
        <v>4.1666666666666671E-2</v>
      </c>
      <c r="H12354" s="73">
        <v>4.1666666666666671E-2</v>
      </c>
      <c r="I12354" s="73">
        <v>4.1666666666666671E-2</v>
      </c>
      <c r="J12354" s="272" t="s">
        <v>4232</v>
      </c>
      <c r="AL12354" s="144">
        <v>4.1666666666666671E-2</v>
      </c>
      <c r="AM12354" s="144">
        <v>4.1666666666666671E-2</v>
      </c>
      <c r="AN12354" s="144">
        <v>4.1666666666666671E-2</v>
      </c>
      <c r="AO12354" s="145">
        <v>4.1666666666666671E-2</v>
      </c>
    </row>
    <row r="12355" spans="2:41" ht="14.5" hidden="1" x14ac:dyDescent="0.35">
      <c r="B12355" s="45" t="s">
        <v>3314</v>
      </c>
      <c r="C12355" s="54">
        <v>982914</v>
      </c>
      <c r="D12355" s="54">
        <v>982914</v>
      </c>
      <c r="E12355" s="60" t="s">
        <v>3253</v>
      </c>
      <c r="F12355" s="73">
        <v>4.1666666666666671E-2</v>
      </c>
      <c r="G12355" s="73">
        <v>4.1666666666666671E-2</v>
      </c>
      <c r="H12355" s="73">
        <v>4.1666666666666671E-2</v>
      </c>
      <c r="I12355" s="73">
        <v>4.1666666666666671E-2</v>
      </c>
      <c r="J12355" s="272" t="s">
        <v>4232</v>
      </c>
      <c r="AL12355" s="144">
        <v>4.1666666666666671E-2</v>
      </c>
      <c r="AM12355" s="144">
        <v>4.1666666666666671E-2</v>
      </c>
      <c r="AN12355" s="144">
        <v>4.1666666666666671E-2</v>
      </c>
      <c r="AO12355" s="145">
        <v>4.1666666666666671E-2</v>
      </c>
    </row>
    <row r="12356" spans="2:41" ht="14.5" hidden="1" x14ac:dyDescent="0.35">
      <c r="B12356" s="45" t="s">
        <v>3314</v>
      </c>
      <c r="C12356" s="54">
        <v>983036</v>
      </c>
      <c r="D12356" s="54">
        <v>983036</v>
      </c>
      <c r="E12356" s="60" t="s">
        <v>3253</v>
      </c>
      <c r="F12356" s="73">
        <v>4.1666666666666671E-2</v>
      </c>
      <c r="G12356" s="73">
        <v>4.1666666666666671E-2</v>
      </c>
      <c r="H12356" s="73">
        <v>4.1666666666666671E-2</v>
      </c>
      <c r="I12356" s="73">
        <v>4.1666666666666671E-2</v>
      </c>
      <c r="J12356" s="272" t="s">
        <v>4232</v>
      </c>
      <c r="AL12356" s="144">
        <v>4.1666666666666671E-2</v>
      </c>
      <c r="AM12356" s="144">
        <v>4.1666666666666671E-2</v>
      </c>
      <c r="AN12356" s="144">
        <v>4.1666666666666671E-2</v>
      </c>
      <c r="AO12356" s="145">
        <v>4.1666666666666671E-2</v>
      </c>
    </row>
    <row r="12357" spans="2:41" ht="14.5" hidden="1" x14ac:dyDescent="0.35">
      <c r="B12357" s="45" t="s">
        <v>3314</v>
      </c>
      <c r="C12357" s="54">
        <v>983079</v>
      </c>
      <c r="D12357" s="54">
        <v>983079</v>
      </c>
      <c r="E12357" s="60" t="s">
        <v>3253</v>
      </c>
      <c r="F12357" s="73">
        <v>4.1666666666666671E-2</v>
      </c>
      <c r="G12357" s="73">
        <v>4.1666666666666671E-2</v>
      </c>
      <c r="H12357" s="73">
        <v>4.1666666666666671E-2</v>
      </c>
      <c r="I12357" s="73">
        <v>4.1666666666666671E-2</v>
      </c>
      <c r="J12357" s="272" t="s">
        <v>4232</v>
      </c>
      <c r="AL12357" s="144">
        <v>4.1666666666666671E-2</v>
      </c>
      <c r="AM12357" s="144">
        <v>4.1666666666666671E-2</v>
      </c>
      <c r="AN12357" s="144">
        <v>4.1666666666666671E-2</v>
      </c>
      <c r="AO12357" s="145">
        <v>4.1666666666666671E-2</v>
      </c>
    </row>
    <row r="12358" spans="2:41" ht="14.5" hidden="1" x14ac:dyDescent="0.35">
      <c r="B12358" s="45" t="s">
        <v>3314</v>
      </c>
      <c r="C12358" s="54">
        <v>983162</v>
      </c>
      <c r="D12358" s="54">
        <v>983162</v>
      </c>
      <c r="E12358" s="60" t="s">
        <v>3253</v>
      </c>
      <c r="F12358" s="73">
        <v>4.1666666666666671E-2</v>
      </c>
      <c r="G12358" s="73">
        <v>4.1666666666666671E-2</v>
      </c>
      <c r="H12358" s="73">
        <v>4.1666666666666671E-2</v>
      </c>
      <c r="I12358" s="73">
        <v>4.1666666666666671E-2</v>
      </c>
      <c r="J12358" s="272" t="s">
        <v>4232</v>
      </c>
      <c r="AL12358" s="144">
        <v>4.1666666666666671E-2</v>
      </c>
      <c r="AM12358" s="144">
        <v>4.1666666666666671E-2</v>
      </c>
      <c r="AN12358" s="144">
        <v>4.1666666666666671E-2</v>
      </c>
      <c r="AO12358" s="145">
        <v>4.1666666666666671E-2</v>
      </c>
    </row>
    <row r="12359" spans="2:41" ht="14.5" hidden="1" x14ac:dyDescent="0.35">
      <c r="B12359" s="45" t="s">
        <v>3314</v>
      </c>
      <c r="C12359" s="54">
        <v>983168</v>
      </c>
      <c r="D12359" s="54">
        <v>983168</v>
      </c>
      <c r="E12359" s="60" t="s">
        <v>3253</v>
      </c>
      <c r="F12359" s="73">
        <v>4.1666666666666671E-2</v>
      </c>
      <c r="G12359" s="73">
        <v>4.1666666666666671E-2</v>
      </c>
      <c r="H12359" s="73">
        <v>4.1666666666666671E-2</v>
      </c>
      <c r="I12359" s="73">
        <v>4.1666666666666671E-2</v>
      </c>
      <c r="J12359" s="272" t="s">
        <v>4232</v>
      </c>
      <c r="AL12359" s="144">
        <v>4.1666666666666671E-2</v>
      </c>
      <c r="AM12359" s="144">
        <v>4.1666666666666671E-2</v>
      </c>
      <c r="AN12359" s="144">
        <v>4.1666666666666671E-2</v>
      </c>
      <c r="AO12359" s="145">
        <v>4.1666666666666671E-2</v>
      </c>
    </row>
    <row r="12360" spans="2:41" ht="14.5" hidden="1" x14ac:dyDescent="0.35">
      <c r="B12360" s="45" t="s">
        <v>3314</v>
      </c>
      <c r="C12360" s="54">
        <v>983190</v>
      </c>
      <c r="D12360" s="54">
        <v>983190</v>
      </c>
      <c r="E12360" s="60" t="s">
        <v>3253</v>
      </c>
      <c r="F12360" s="73">
        <v>4.1666666666666671E-2</v>
      </c>
      <c r="G12360" s="73">
        <v>4.1666666666666671E-2</v>
      </c>
      <c r="H12360" s="73">
        <v>4.1666666666666671E-2</v>
      </c>
      <c r="I12360" s="73">
        <v>4.1666666666666671E-2</v>
      </c>
      <c r="J12360" s="272" t="s">
        <v>4232</v>
      </c>
      <c r="AL12360" s="144">
        <v>4.1666666666666671E-2</v>
      </c>
      <c r="AM12360" s="144">
        <v>4.1666666666666671E-2</v>
      </c>
      <c r="AN12360" s="144">
        <v>4.1666666666666671E-2</v>
      </c>
      <c r="AO12360" s="145">
        <v>4.1666666666666671E-2</v>
      </c>
    </row>
    <row r="12361" spans="2:41" ht="14.5" hidden="1" x14ac:dyDescent="0.35">
      <c r="B12361" s="45" t="s">
        <v>3314</v>
      </c>
      <c r="C12361" s="54">
        <v>983324</v>
      </c>
      <c r="D12361" s="54">
        <v>983324</v>
      </c>
      <c r="E12361" s="60" t="s">
        <v>3253</v>
      </c>
      <c r="F12361" s="73">
        <v>4.1666666666666671E-2</v>
      </c>
      <c r="G12361" s="73">
        <v>4.1666666666666671E-2</v>
      </c>
      <c r="H12361" s="73">
        <v>4.1666666666666671E-2</v>
      </c>
      <c r="I12361" s="73">
        <v>4.1666666666666671E-2</v>
      </c>
      <c r="J12361" s="272" t="s">
        <v>4232</v>
      </c>
      <c r="AL12361" s="144">
        <v>4.1666666666666671E-2</v>
      </c>
      <c r="AM12361" s="144">
        <v>4.1666666666666671E-2</v>
      </c>
      <c r="AN12361" s="144">
        <v>4.1666666666666671E-2</v>
      </c>
      <c r="AO12361" s="145">
        <v>4.1666666666666671E-2</v>
      </c>
    </row>
    <row r="12362" spans="2:41" ht="14.5" hidden="1" x14ac:dyDescent="0.35">
      <c r="B12362" s="45" t="s">
        <v>3314</v>
      </c>
      <c r="C12362" s="54">
        <v>983413</v>
      </c>
      <c r="D12362" s="54">
        <v>983413</v>
      </c>
      <c r="E12362" s="60" t="s">
        <v>3253</v>
      </c>
      <c r="F12362" s="73">
        <v>4.1666666666666671E-2</v>
      </c>
      <c r="G12362" s="73">
        <v>4.1666666666666671E-2</v>
      </c>
      <c r="H12362" s="73">
        <v>4.1666666666666671E-2</v>
      </c>
      <c r="I12362" s="73">
        <v>4.1666666666666671E-2</v>
      </c>
      <c r="J12362" s="272" t="s">
        <v>4232</v>
      </c>
      <c r="AL12362" s="144">
        <v>4.1666666666666671E-2</v>
      </c>
      <c r="AM12362" s="144">
        <v>4.1666666666666671E-2</v>
      </c>
      <c r="AN12362" s="144">
        <v>4.1666666666666671E-2</v>
      </c>
      <c r="AO12362" s="145">
        <v>4.1666666666666671E-2</v>
      </c>
    </row>
    <row r="12363" spans="2:41" ht="14.5" hidden="1" x14ac:dyDescent="0.35">
      <c r="B12363" s="45" t="s">
        <v>3314</v>
      </c>
      <c r="C12363" s="54">
        <v>983512</v>
      </c>
      <c r="D12363" s="54">
        <v>983512</v>
      </c>
      <c r="E12363" s="60" t="s">
        <v>3253</v>
      </c>
      <c r="F12363" s="73">
        <v>4.1666666666666671E-2</v>
      </c>
      <c r="G12363" s="73">
        <v>4.1666666666666671E-2</v>
      </c>
      <c r="H12363" s="73">
        <v>4.1666666666666671E-2</v>
      </c>
      <c r="I12363" s="73">
        <v>4.1666666666666671E-2</v>
      </c>
      <c r="J12363" s="272" t="s">
        <v>4232</v>
      </c>
      <c r="AL12363" s="144">
        <v>4.1666666666666671E-2</v>
      </c>
      <c r="AM12363" s="144">
        <v>4.1666666666666671E-2</v>
      </c>
      <c r="AN12363" s="144">
        <v>4.1666666666666671E-2</v>
      </c>
      <c r="AO12363" s="145">
        <v>4.1666666666666671E-2</v>
      </c>
    </row>
    <row r="12364" spans="2:41" ht="14.5" hidden="1" x14ac:dyDescent="0.35">
      <c r="B12364" s="45" t="s">
        <v>3314</v>
      </c>
      <c r="C12364" s="54">
        <v>984785</v>
      </c>
      <c r="D12364" s="54">
        <v>984785</v>
      </c>
      <c r="E12364" s="60" t="s">
        <v>3253</v>
      </c>
      <c r="F12364" s="73">
        <v>4.1666666666666671E-2</v>
      </c>
      <c r="G12364" s="73">
        <v>4.1666666666666671E-2</v>
      </c>
      <c r="H12364" s="73">
        <v>4.1666666666666671E-2</v>
      </c>
      <c r="I12364" s="73">
        <v>4.1666666666666671E-2</v>
      </c>
      <c r="J12364" s="272" t="s">
        <v>4232</v>
      </c>
      <c r="AL12364" s="144">
        <v>4.1666666666666671E-2</v>
      </c>
      <c r="AM12364" s="144">
        <v>4.1666666666666671E-2</v>
      </c>
      <c r="AN12364" s="144">
        <v>4.1666666666666671E-2</v>
      </c>
      <c r="AO12364" s="145">
        <v>4.1666666666666671E-2</v>
      </c>
    </row>
    <row r="12365" spans="2:41" ht="14.5" hidden="1" x14ac:dyDescent="0.35">
      <c r="B12365" s="45" t="s">
        <v>3314</v>
      </c>
      <c r="C12365" s="54">
        <v>870019</v>
      </c>
      <c r="D12365" s="54">
        <v>870019</v>
      </c>
      <c r="E12365" s="60" t="s">
        <v>3254</v>
      </c>
      <c r="F12365" s="73">
        <v>8.3333333333333343E-2</v>
      </c>
      <c r="G12365" s="73">
        <v>8.3333333333333343E-2</v>
      </c>
      <c r="H12365" s="73">
        <v>8.3333333333333343E-2</v>
      </c>
      <c r="I12365" s="73">
        <v>8.3333333333333343E-2</v>
      </c>
      <c r="J12365" s="272" t="s">
        <v>4232</v>
      </c>
      <c r="AL12365" s="144">
        <v>8.3333333333333343E-2</v>
      </c>
      <c r="AM12365" s="144">
        <v>8.3333333333333343E-2</v>
      </c>
      <c r="AN12365" s="144">
        <v>8.3333333333333343E-2</v>
      </c>
      <c r="AO12365" s="145">
        <v>8.3333333333333343E-2</v>
      </c>
    </row>
    <row r="12366" spans="2:41" ht="14.5" hidden="1" x14ac:dyDescent="0.35">
      <c r="B12366" s="45" t="s">
        <v>3314</v>
      </c>
      <c r="C12366" s="54">
        <v>870171</v>
      </c>
      <c r="D12366" s="54">
        <v>870171</v>
      </c>
      <c r="E12366" s="60" t="s">
        <v>3254</v>
      </c>
      <c r="F12366" s="73">
        <v>8.3333333333333343E-2</v>
      </c>
      <c r="G12366" s="73">
        <v>8.3333333333333343E-2</v>
      </c>
      <c r="H12366" s="73">
        <v>8.3333333333333343E-2</v>
      </c>
      <c r="I12366" s="73">
        <v>8.3333333333333343E-2</v>
      </c>
      <c r="J12366" s="272" t="s">
        <v>4232</v>
      </c>
      <c r="AL12366" s="144">
        <v>8.3333333333333343E-2</v>
      </c>
      <c r="AM12366" s="144">
        <v>8.3333333333333343E-2</v>
      </c>
      <c r="AN12366" s="144">
        <v>8.3333333333333343E-2</v>
      </c>
      <c r="AO12366" s="145">
        <v>8.3333333333333343E-2</v>
      </c>
    </row>
    <row r="12367" spans="2:41" ht="14.5" hidden="1" x14ac:dyDescent="0.35">
      <c r="B12367" s="45" t="s">
        <v>3314</v>
      </c>
      <c r="C12367" s="54">
        <v>870217</v>
      </c>
      <c r="D12367" s="54">
        <v>870217</v>
      </c>
      <c r="E12367" s="60" t="s">
        <v>3254</v>
      </c>
      <c r="F12367" s="73">
        <v>8.3333333333333343E-2</v>
      </c>
      <c r="G12367" s="73">
        <v>8.3333333333333343E-2</v>
      </c>
      <c r="H12367" s="73">
        <v>8.3333333333333343E-2</v>
      </c>
      <c r="I12367" s="73">
        <v>8.3333333333333343E-2</v>
      </c>
      <c r="J12367" s="272" t="s">
        <v>4232</v>
      </c>
      <c r="AL12367" s="144">
        <v>8.3333333333333343E-2</v>
      </c>
      <c r="AM12367" s="144">
        <v>8.3333333333333343E-2</v>
      </c>
      <c r="AN12367" s="144">
        <v>8.3333333333333343E-2</v>
      </c>
      <c r="AO12367" s="145">
        <v>8.3333333333333343E-2</v>
      </c>
    </row>
    <row r="12368" spans="2:41" ht="14.5" hidden="1" x14ac:dyDescent="0.35">
      <c r="B12368" s="45" t="s">
        <v>3314</v>
      </c>
      <c r="C12368" s="54">
        <v>870255</v>
      </c>
      <c r="D12368" s="54">
        <v>870255</v>
      </c>
      <c r="E12368" s="60" t="s">
        <v>3254</v>
      </c>
      <c r="F12368" s="73">
        <v>8.3333333333333343E-2</v>
      </c>
      <c r="G12368" s="73">
        <v>8.3333333333333343E-2</v>
      </c>
      <c r="H12368" s="73">
        <v>8.3333333333333343E-2</v>
      </c>
      <c r="I12368" s="73">
        <v>8.3333333333333343E-2</v>
      </c>
      <c r="J12368" s="272" t="s">
        <v>4232</v>
      </c>
      <c r="AL12368" s="144">
        <v>8.3333333333333343E-2</v>
      </c>
      <c r="AM12368" s="144">
        <v>8.3333333333333343E-2</v>
      </c>
      <c r="AN12368" s="144">
        <v>8.3333333333333343E-2</v>
      </c>
      <c r="AO12368" s="145">
        <v>8.3333333333333343E-2</v>
      </c>
    </row>
    <row r="12369" spans="2:41" ht="14.5" hidden="1" x14ac:dyDescent="0.35">
      <c r="B12369" s="45" t="s">
        <v>3314</v>
      </c>
      <c r="C12369" s="54">
        <v>870632</v>
      </c>
      <c r="D12369" s="54">
        <v>870633</v>
      </c>
      <c r="E12369" s="60" t="s">
        <v>3254</v>
      </c>
      <c r="F12369" s="73">
        <v>8.3333333333333343E-2</v>
      </c>
      <c r="G12369" s="73">
        <v>8.3333333333333343E-2</v>
      </c>
      <c r="H12369" s="73">
        <v>8.3333333333333343E-2</v>
      </c>
      <c r="I12369" s="73">
        <v>8.3333333333333343E-2</v>
      </c>
      <c r="J12369" s="272" t="s">
        <v>4232</v>
      </c>
      <c r="AL12369" s="144">
        <v>8.3333333333333343E-2</v>
      </c>
      <c r="AM12369" s="144">
        <v>8.3333333333333343E-2</v>
      </c>
      <c r="AN12369" s="144">
        <v>8.3333333333333343E-2</v>
      </c>
      <c r="AO12369" s="145">
        <v>8.3333333333333343E-2</v>
      </c>
    </row>
    <row r="12370" spans="2:41" ht="14.5" hidden="1" x14ac:dyDescent="0.35">
      <c r="B12370" s="45" t="s">
        <v>3314</v>
      </c>
      <c r="C12370" s="54">
        <v>870884</v>
      </c>
      <c r="D12370" s="54">
        <v>870884</v>
      </c>
      <c r="E12370" s="60" t="s">
        <v>3254</v>
      </c>
      <c r="F12370" s="73">
        <v>8.3333333333333343E-2</v>
      </c>
      <c r="G12370" s="73">
        <v>8.3333333333333343E-2</v>
      </c>
      <c r="H12370" s="73">
        <v>8.3333333333333343E-2</v>
      </c>
      <c r="I12370" s="73">
        <v>8.3333333333333343E-2</v>
      </c>
      <c r="J12370" s="272" t="s">
        <v>4232</v>
      </c>
      <c r="AL12370" s="144">
        <v>8.3333333333333343E-2</v>
      </c>
      <c r="AM12370" s="144">
        <v>8.3333333333333343E-2</v>
      </c>
      <c r="AN12370" s="144">
        <v>8.3333333333333343E-2</v>
      </c>
      <c r="AO12370" s="145">
        <v>8.3333333333333343E-2</v>
      </c>
    </row>
    <row r="12371" spans="2:41" ht="14.5" hidden="1" x14ac:dyDescent="0.35">
      <c r="B12371" s="45" t="s">
        <v>3314</v>
      </c>
      <c r="C12371" s="54">
        <v>870940</v>
      </c>
      <c r="D12371" s="54">
        <v>870940</v>
      </c>
      <c r="E12371" s="60" t="s">
        <v>3254</v>
      </c>
      <c r="F12371" s="73">
        <v>8.3333333333333343E-2</v>
      </c>
      <c r="G12371" s="73">
        <v>8.3333333333333343E-2</v>
      </c>
      <c r="H12371" s="73">
        <v>8.3333333333333343E-2</v>
      </c>
      <c r="I12371" s="73">
        <v>8.3333333333333343E-2</v>
      </c>
      <c r="J12371" s="272" t="s">
        <v>4232</v>
      </c>
      <c r="AL12371" s="144">
        <v>8.3333333333333343E-2</v>
      </c>
      <c r="AM12371" s="144">
        <v>8.3333333333333343E-2</v>
      </c>
      <c r="AN12371" s="144">
        <v>8.3333333333333343E-2</v>
      </c>
      <c r="AO12371" s="145">
        <v>8.3333333333333343E-2</v>
      </c>
    </row>
    <row r="12372" spans="2:41" ht="14.5" hidden="1" x14ac:dyDescent="0.35">
      <c r="B12372" s="45" t="s">
        <v>3314</v>
      </c>
      <c r="C12372" s="54">
        <v>8710407</v>
      </c>
      <c r="D12372" s="54">
        <v>8710407</v>
      </c>
      <c r="E12372" s="60" t="s">
        <v>3254</v>
      </c>
      <c r="F12372" s="73">
        <v>8.3333333333333343E-2</v>
      </c>
      <c r="G12372" s="73">
        <v>8.3333333333333343E-2</v>
      </c>
      <c r="H12372" s="73">
        <v>8.3333333333333343E-2</v>
      </c>
      <c r="I12372" s="73">
        <v>8.3333333333333343E-2</v>
      </c>
      <c r="J12372" s="272" t="s">
        <v>4232</v>
      </c>
      <c r="AL12372" s="144">
        <v>8.3333333333333343E-2</v>
      </c>
      <c r="AM12372" s="144">
        <v>8.3333333333333343E-2</v>
      </c>
      <c r="AN12372" s="144">
        <v>8.3333333333333343E-2</v>
      </c>
      <c r="AO12372" s="145">
        <v>8.3333333333333343E-2</v>
      </c>
    </row>
    <row r="12373" spans="2:41" ht="14.5" hidden="1" x14ac:dyDescent="0.35">
      <c r="B12373" s="45" t="s">
        <v>3314</v>
      </c>
      <c r="C12373" s="54">
        <v>8710920</v>
      </c>
      <c r="D12373" s="54">
        <v>8710920</v>
      </c>
      <c r="E12373" s="60" t="s">
        <v>3254</v>
      </c>
      <c r="F12373" s="73">
        <v>8.3333333333333343E-2</v>
      </c>
      <c r="G12373" s="73">
        <v>8.3333333333333343E-2</v>
      </c>
      <c r="H12373" s="73">
        <v>8.3333333333333343E-2</v>
      </c>
      <c r="I12373" s="73">
        <v>8.3333333333333343E-2</v>
      </c>
      <c r="J12373" s="272" t="s">
        <v>4232</v>
      </c>
      <c r="AL12373" s="144">
        <v>8.3333333333333343E-2</v>
      </c>
      <c r="AM12373" s="144">
        <v>8.3333333333333343E-2</v>
      </c>
      <c r="AN12373" s="144">
        <v>8.3333333333333343E-2</v>
      </c>
      <c r="AO12373" s="145">
        <v>8.3333333333333343E-2</v>
      </c>
    </row>
    <row r="12374" spans="2:41" ht="14.5" hidden="1" x14ac:dyDescent="0.35">
      <c r="B12374" s="45" t="s">
        <v>3314</v>
      </c>
      <c r="C12374" s="54">
        <v>871217</v>
      </c>
      <c r="D12374" s="54">
        <v>871217</v>
      </c>
      <c r="E12374" s="60" t="s">
        <v>3254</v>
      </c>
      <c r="F12374" s="73">
        <v>8.3333333333333343E-2</v>
      </c>
      <c r="G12374" s="73">
        <v>8.3333333333333343E-2</v>
      </c>
      <c r="H12374" s="73">
        <v>8.3333333333333343E-2</v>
      </c>
      <c r="I12374" s="73">
        <v>8.3333333333333343E-2</v>
      </c>
      <c r="J12374" s="272" t="s">
        <v>4232</v>
      </c>
      <c r="AL12374" s="144">
        <v>8.3333333333333343E-2</v>
      </c>
      <c r="AM12374" s="144">
        <v>8.3333333333333343E-2</v>
      </c>
      <c r="AN12374" s="144">
        <v>8.3333333333333343E-2</v>
      </c>
      <c r="AO12374" s="145">
        <v>8.3333333333333343E-2</v>
      </c>
    </row>
    <row r="12375" spans="2:41" ht="14.5" hidden="1" x14ac:dyDescent="0.35">
      <c r="B12375" s="45" t="s">
        <v>3314</v>
      </c>
      <c r="C12375" s="54">
        <v>871254</v>
      </c>
      <c r="D12375" s="54">
        <v>871254</v>
      </c>
      <c r="E12375" s="60" t="s">
        <v>3254</v>
      </c>
      <c r="F12375" s="73">
        <v>8.3333333333333343E-2</v>
      </c>
      <c r="G12375" s="73">
        <v>8.3333333333333343E-2</v>
      </c>
      <c r="H12375" s="73">
        <v>8.3333333333333343E-2</v>
      </c>
      <c r="I12375" s="73">
        <v>8.3333333333333343E-2</v>
      </c>
      <c r="J12375" s="272" t="s">
        <v>4232</v>
      </c>
      <c r="AL12375" s="144">
        <v>8.3333333333333343E-2</v>
      </c>
      <c r="AM12375" s="144">
        <v>8.3333333333333343E-2</v>
      </c>
      <c r="AN12375" s="144">
        <v>8.3333333333333343E-2</v>
      </c>
      <c r="AO12375" s="145">
        <v>8.3333333333333343E-2</v>
      </c>
    </row>
    <row r="12376" spans="2:41" ht="14.5" hidden="1" x14ac:dyDescent="0.35">
      <c r="B12376" s="45" t="s">
        <v>3314</v>
      </c>
      <c r="C12376" s="54">
        <v>871340</v>
      </c>
      <c r="D12376" s="54">
        <v>871340</v>
      </c>
      <c r="E12376" s="60" t="s">
        <v>3254</v>
      </c>
      <c r="F12376" s="73">
        <v>8.3333333333333343E-2</v>
      </c>
      <c r="G12376" s="73">
        <v>8.3333333333333343E-2</v>
      </c>
      <c r="H12376" s="73">
        <v>8.3333333333333343E-2</v>
      </c>
      <c r="I12376" s="73">
        <v>8.3333333333333343E-2</v>
      </c>
      <c r="J12376" s="272" t="s">
        <v>4232</v>
      </c>
      <c r="AL12376" s="144">
        <v>8.3333333333333343E-2</v>
      </c>
      <c r="AM12376" s="144">
        <v>8.3333333333333343E-2</v>
      </c>
      <c r="AN12376" s="144">
        <v>8.3333333333333343E-2</v>
      </c>
      <c r="AO12376" s="145">
        <v>8.3333333333333343E-2</v>
      </c>
    </row>
    <row r="12377" spans="2:41" ht="14.5" hidden="1" x14ac:dyDescent="0.35">
      <c r="B12377" s="45" t="s">
        <v>3314</v>
      </c>
      <c r="C12377" s="54">
        <v>871355</v>
      </c>
      <c r="D12377" s="54">
        <v>871355</v>
      </c>
      <c r="E12377" s="60" t="s">
        <v>3254</v>
      </c>
      <c r="F12377" s="73">
        <v>8.3333333333333343E-2</v>
      </c>
      <c r="G12377" s="73">
        <v>8.3333333333333343E-2</v>
      </c>
      <c r="H12377" s="73">
        <v>8.3333333333333343E-2</v>
      </c>
      <c r="I12377" s="73">
        <v>8.3333333333333343E-2</v>
      </c>
      <c r="J12377" s="272" t="s">
        <v>4232</v>
      </c>
      <c r="AL12377" s="144">
        <v>8.3333333333333343E-2</v>
      </c>
      <c r="AM12377" s="144">
        <v>8.3333333333333343E-2</v>
      </c>
      <c r="AN12377" s="144">
        <v>8.3333333333333343E-2</v>
      </c>
      <c r="AO12377" s="145">
        <v>8.3333333333333343E-2</v>
      </c>
    </row>
    <row r="12378" spans="2:41" ht="14.5" hidden="1" x14ac:dyDescent="0.35">
      <c r="B12378" s="45" t="s">
        <v>3314</v>
      </c>
      <c r="C12378" s="54">
        <v>871395</v>
      </c>
      <c r="D12378" s="54">
        <v>871395</v>
      </c>
      <c r="E12378" s="60" t="s">
        <v>3254</v>
      </c>
      <c r="F12378" s="73">
        <v>8.3333333333333343E-2</v>
      </c>
      <c r="G12378" s="73">
        <v>8.3333333333333343E-2</v>
      </c>
      <c r="H12378" s="73">
        <v>8.3333333333333343E-2</v>
      </c>
      <c r="I12378" s="73">
        <v>8.3333333333333343E-2</v>
      </c>
      <c r="J12378" s="272" t="s">
        <v>4232</v>
      </c>
      <c r="AL12378" s="144">
        <v>8.3333333333333343E-2</v>
      </c>
      <c r="AM12378" s="144">
        <v>8.3333333333333343E-2</v>
      </c>
      <c r="AN12378" s="144">
        <v>8.3333333333333343E-2</v>
      </c>
      <c r="AO12378" s="145">
        <v>8.3333333333333343E-2</v>
      </c>
    </row>
    <row r="12379" spans="2:41" ht="14.5" hidden="1" x14ac:dyDescent="0.35">
      <c r="B12379" s="45" t="s">
        <v>3314</v>
      </c>
      <c r="C12379" s="54">
        <v>871403</v>
      </c>
      <c r="D12379" s="54">
        <v>871403</v>
      </c>
      <c r="E12379" s="60" t="s">
        <v>3254</v>
      </c>
      <c r="F12379" s="73">
        <v>8.3333333333333343E-2</v>
      </c>
      <c r="G12379" s="73">
        <v>8.3333333333333343E-2</v>
      </c>
      <c r="H12379" s="73">
        <v>8.3333333333333343E-2</v>
      </c>
      <c r="I12379" s="73">
        <v>8.3333333333333343E-2</v>
      </c>
      <c r="J12379" s="272" t="s">
        <v>4232</v>
      </c>
      <c r="AL12379" s="144">
        <v>8.3333333333333343E-2</v>
      </c>
      <c r="AM12379" s="144">
        <v>8.3333333333333343E-2</v>
      </c>
      <c r="AN12379" s="144">
        <v>8.3333333333333343E-2</v>
      </c>
      <c r="AO12379" s="145">
        <v>8.3333333333333343E-2</v>
      </c>
    </row>
    <row r="12380" spans="2:41" ht="14.5" hidden="1" x14ac:dyDescent="0.35">
      <c r="B12380" s="45" t="s">
        <v>3314</v>
      </c>
      <c r="C12380" s="54">
        <v>871420</v>
      </c>
      <c r="D12380" s="54">
        <v>871420</v>
      </c>
      <c r="E12380" s="60" t="s">
        <v>3254</v>
      </c>
      <c r="F12380" s="73">
        <v>8.3333333333333343E-2</v>
      </c>
      <c r="G12380" s="73">
        <v>8.3333333333333343E-2</v>
      </c>
      <c r="H12380" s="73">
        <v>8.3333333333333343E-2</v>
      </c>
      <c r="I12380" s="73">
        <v>8.3333333333333343E-2</v>
      </c>
      <c r="J12380" s="272" t="s">
        <v>4232</v>
      </c>
      <c r="AL12380" s="144">
        <v>8.3333333333333343E-2</v>
      </c>
      <c r="AM12380" s="144">
        <v>8.3333333333333343E-2</v>
      </c>
      <c r="AN12380" s="144">
        <v>8.3333333333333343E-2</v>
      </c>
      <c r="AO12380" s="145">
        <v>8.3333333333333343E-2</v>
      </c>
    </row>
    <row r="12381" spans="2:41" ht="14.5" hidden="1" x14ac:dyDescent="0.35">
      <c r="B12381" s="45" t="s">
        <v>3314</v>
      </c>
      <c r="C12381" s="54">
        <v>871582</v>
      </c>
      <c r="D12381" s="54">
        <v>871582</v>
      </c>
      <c r="E12381" s="60" t="s">
        <v>3254</v>
      </c>
      <c r="F12381" s="73">
        <v>8.3333333333333343E-2</v>
      </c>
      <c r="G12381" s="73">
        <v>8.3333333333333343E-2</v>
      </c>
      <c r="H12381" s="73">
        <v>8.3333333333333343E-2</v>
      </c>
      <c r="I12381" s="73">
        <v>8.3333333333333343E-2</v>
      </c>
      <c r="J12381" s="272" t="s">
        <v>4232</v>
      </c>
      <c r="AL12381" s="144">
        <v>8.3333333333333343E-2</v>
      </c>
      <c r="AM12381" s="144">
        <v>8.3333333333333343E-2</v>
      </c>
      <c r="AN12381" s="144">
        <v>8.3333333333333343E-2</v>
      </c>
      <c r="AO12381" s="145">
        <v>8.3333333333333343E-2</v>
      </c>
    </row>
    <row r="12382" spans="2:41" ht="14.5" hidden="1" x14ac:dyDescent="0.35">
      <c r="B12382" s="45" t="s">
        <v>3314</v>
      </c>
      <c r="C12382" s="54">
        <v>871601</v>
      </c>
      <c r="D12382" s="54">
        <v>871601</v>
      </c>
      <c r="E12382" s="60" t="s">
        <v>3254</v>
      </c>
      <c r="F12382" s="73">
        <v>8.3333333333333343E-2</v>
      </c>
      <c r="G12382" s="73">
        <v>8.3333333333333343E-2</v>
      </c>
      <c r="H12382" s="73">
        <v>8.3333333333333343E-2</v>
      </c>
      <c r="I12382" s="73">
        <v>8.3333333333333343E-2</v>
      </c>
      <c r="J12382" s="272" t="s">
        <v>4232</v>
      </c>
      <c r="AL12382" s="144">
        <v>8.3333333333333343E-2</v>
      </c>
      <c r="AM12382" s="144">
        <v>8.3333333333333343E-2</v>
      </c>
      <c r="AN12382" s="144">
        <v>8.3333333333333343E-2</v>
      </c>
      <c r="AO12382" s="145">
        <v>8.3333333333333343E-2</v>
      </c>
    </row>
    <row r="12383" spans="2:41" ht="14.5" hidden="1" x14ac:dyDescent="0.35">
      <c r="B12383" s="45" t="s">
        <v>3314</v>
      </c>
      <c r="C12383" s="54">
        <v>871610</v>
      </c>
      <c r="D12383" s="54">
        <v>871610</v>
      </c>
      <c r="E12383" s="60" t="s">
        <v>3254</v>
      </c>
      <c r="F12383" s="73">
        <v>8.3333333333333343E-2</v>
      </c>
      <c r="G12383" s="73">
        <v>8.3333333333333343E-2</v>
      </c>
      <c r="H12383" s="73">
        <v>8.3333333333333343E-2</v>
      </c>
      <c r="I12383" s="73">
        <v>8.3333333333333343E-2</v>
      </c>
      <c r="J12383" s="272" t="s">
        <v>4232</v>
      </c>
      <c r="AL12383" s="144">
        <v>8.3333333333333343E-2</v>
      </c>
      <c r="AM12383" s="144">
        <v>8.3333333333333343E-2</v>
      </c>
      <c r="AN12383" s="144">
        <v>8.3333333333333343E-2</v>
      </c>
      <c r="AO12383" s="145">
        <v>8.3333333333333343E-2</v>
      </c>
    </row>
    <row r="12384" spans="2:41" ht="14.5" hidden="1" x14ac:dyDescent="0.35">
      <c r="B12384" s="45" t="s">
        <v>3314</v>
      </c>
      <c r="C12384" s="54">
        <v>871619</v>
      </c>
      <c r="D12384" s="54">
        <v>871619</v>
      </c>
      <c r="E12384" s="60" t="s">
        <v>3254</v>
      </c>
      <c r="F12384" s="73">
        <v>8.3333333333333343E-2</v>
      </c>
      <c r="G12384" s="73">
        <v>8.3333333333333343E-2</v>
      </c>
      <c r="H12384" s="73">
        <v>8.3333333333333343E-2</v>
      </c>
      <c r="I12384" s="73">
        <v>8.3333333333333343E-2</v>
      </c>
      <c r="J12384" s="272" t="s">
        <v>4232</v>
      </c>
      <c r="AL12384" s="144">
        <v>8.3333333333333343E-2</v>
      </c>
      <c r="AM12384" s="144">
        <v>8.3333333333333343E-2</v>
      </c>
      <c r="AN12384" s="144">
        <v>8.3333333333333343E-2</v>
      </c>
      <c r="AO12384" s="145">
        <v>8.3333333333333343E-2</v>
      </c>
    </row>
    <row r="12385" spans="2:41" ht="14.5" hidden="1" x14ac:dyDescent="0.35">
      <c r="B12385" s="45" t="s">
        <v>3314</v>
      </c>
      <c r="C12385" s="54">
        <v>871797</v>
      </c>
      <c r="D12385" s="54">
        <v>871797</v>
      </c>
      <c r="E12385" s="60" t="s">
        <v>3254</v>
      </c>
      <c r="F12385" s="73">
        <v>8.3333333333333343E-2</v>
      </c>
      <c r="G12385" s="73">
        <v>8.3333333333333343E-2</v>
      </c>
      <c r="H12385" s="73">
        <v>8.3333333333333343E-2</v>
      </c>
      <c r="I12385" s="73">
        <v>8.3333333333333343E-2</v>
      </c>
      <c r="J12385" s="272" t="s">
        <v>4232</v>
      </c>
      <c r="AL12385" s="144">
        <v>8.3333333333333343E-2</v>
      </c>
      <c r="AM12385" s="144">
        <v>8.3333333333333343E-2</v>
      </c>
      <c r="AN12385" s="144">
        <v>8.3333333333333343E-2</v>
      </c>
      <c r="AO12385" s="145">
        <v>8.3333333333333343E-2</v>
      </c>
    </row>
    <row r="12386" spans="2:41" ht="14.5" hidden="1" x14ac:dyDescent="0.35">
      <c r="B12386" s="45" t="s">
        <v>3314</v>
      </c>
      <c r="C12386" s="54">
        <v>871847</v>
      </c>
      <c r="D12386" s="54">
        <v>871847</v>
      </c>
      <c r="E12386" s="60" t="s">
        <v>3254</v>
      </c>
      <c r="F12386" s="73">
        <v>8.3333333333333343E-2</v>
      </c>
      <c r="G12386" s="73">
        <v>8.3333333333333343E-2</v>
      </c>
      <c r="H12386" s="73">
        <v>8.3333333333333343E-2</v>
      </c>
      <c r="I12386" s="73">
        <v>8.3333333333333343E-2</v>
      </c>
      <c r="J12386" s="272" t="s">
        <v>4232</v>
      </c>
      <c r="AL12386" s="144">
        <v>8.3333333333333343E-2</v>
      </c>
      <c r="AM12386" s="144">
        <v>8.3333333333333343E-2</v>
      </c>
      <c r="AN12386" s="144">
        <v>8.3333333333333343E-2</v>
      </c>
      <c r="AO12386" s="145">
        <v>8.3333333333333343E-2</v>
      </c>
    </row>
    <row r="12387" spans="2:41" ht="14.5" hidden="1" x14ac:dyDescent="0.35">
      <c r="B12387" s="45" t="s">
        <v>3314</v>
      </c>
      <c r="C12387" s="54">
        <v>871909</v>
      </c>
      <c r="D12387" s="54">
        <v>871909</v>
      </c>
      <c r="E12387" s="60" t="s">
        <v>3254</v>
      </c>
      <c r="F12387" s="73">
        <v>8.3333333333333343E-2</v>
      </c>
      <c r="G12387" s="73">
        <v>8.3333333333333343E-2</v>
      </c>
      <c r="H12387" s="73">
        <v>8.3333333333333343E-2</v>
      </c>
      <c r="I12387" s="73">
        <v>8.3333333333333343E-2</v>
      </c>
      <c r="J12387" s="272" t="s">
        <v>4232</v>
      </c>
      <c r="AL12387" s="144">
        <v>8.3333333333333343E-2</v>
      </c>
      <c r="AM12387" s="144">
        <v>8.3333333333333343E-2</v>
      </c>
      <c r="AN12387" s="144">
        <v>8.3333333333333343E-2</v>
      </c>
      <c r="AO12387" s="145">
        <v>8.3333333333333343E-2</v>
      </c>
    </row>
    <row r="12388" spans="2:41" ht="14.5" hidden="1" x14ac:dyDescent="0.35">
      <c r="B12388" s="45" t="s">
        <v>3314</v>
      </c>
      <c r="C12388" s="54">
        <v>871952</v>
      </c>
      <c r="D12388" s="54">
        <v>871952</v>
      </c>
      <c r="E12388" s="60" t="s">
        <v>3254</v>
      </c>
      <c r="F12388" s="73">
        <v>8.3333333333333343E-2</v>
      </c>
      <c r="G12388" s="73">
        <v>8.3333333333333343E-2</v>
      </c>
      <c r="H12388" s="73">
        <v>8.3333333333333343E-2</v>
      </c>
      <c r="I12388" s="73">
        <v>8.3333333333333343E-2</v>
      </c>
      <c r="J12388" s="272" t="s">
        <v>4232</v>
      </c>
      <c r="AL12388" s="144">
        <v>8.3333333333333343E-2</v>
      </c>
      <c r="AM12388" s="144">
        <v>8.3333333333333343E-2</v>
      </c>
      <c r="AN12388" s="144">
        <v>8.3333333333333343E-2</v>
      </c>
      <c r="AO12388" s="145">
        <v>8.3333333333333343E-2</v>
      </c>
    </row>
    <row r="12389" spans="2:41" ht="14.5" hidden="1" x14ac:dyDescent="0.35">
      <c r="B12389" s="45" t="s">
        <v>3314</v>
      </c>
      <c r="C12389" s="54">
        <v>871954</v>
      </c>
      <c r="D12389" s="54">
        <v>871955</v>
      </c>
      <c r="E12389" s="60" t="s">
        <v>3254</v>
      </c>
      <c r="F12389" s="73">
        <v>8.3333333333333343E-2</v>
      </c>
      <c r="G12389" s="73">
        <v>8.3333333333333343E-2</v>
      </c>
      <c r="H12389" s="73">
        <v>8.3333333333333343E-2</v>
      </c>
      <c r="I12389" s="73">
        <v>8.3333333333333343E-2</v>
      </c>
      <c r="J12389" s="272" t="s">
        <v>4232</v>
      </c>
      <c r="AL12389" s="144">
        <v>8.3333333333333343E-2</v>
      </c>
      <c r="AM12389" s="144">
        <v>8.3333333333333343E-2</v>
      </c>
      <c r="AN12389" s="144">
        <v>8.3333333333333343E-2</v>
      </c>
      <c r="AO12389" s="145">
        <v>8.3333333333333343E-2</v>
      </c>
    </row>
    <row r="12390" spans="2:41" ht="14.5" hidden="1" x14ac:dyDescent="0.35">
      <c r="B12390" s="45" t="s">
        <v>3314</v>
      </c>
      <c r="C12390" s="54">
        <v>871957</v>
      </c>
      <c r="D12390" s="54">
        <v>871957</v>
      </c>
      <c r="E12390" s="60" t="s">
        <v>3254</v>
      </c>
      <c r="F12390" s="73">
        <v>8.3333333333333343E-2</v>
      </c>
      <c r="G12390" s="73">
        <v>8.3333333333333343E-2</v>
      </c>
      <c r="H12390" s="73">
        <v>8.3333333333333343E-2</v>
      </c>
      <c r="I12390" s="73">
        <v>8.3333333333333343E-2</v>
      </c>
      <c r="J12390" s="272" t="s">
        <v>4232</v>
      </c>
      <c r="AL12390" s="144">
        <v>8.3333333333333343E-2</v>
      </c>
      <c r="AM12390" s="144">
        <v>8.3333333333333343E-2</v>
      </c>
      <c r="AN12390" s="144">
        <v>8.3333333333333343E-2</v>
      </c>
      <c r="AO12390" s="145">
        <v>8.3333333333333343E-2</v>
      </c>
    </row>
    <row r="12391" spans="2:41" ht="14.5" hidden="1" x14ac:dyDescent="0.35">
      <c r="B12391" s="45" t="s">
        <v>3314</v>
      </c>
      <c r="C12391" s="54">
        <v>871959</v>
      </c>
      <c r="D12391" s="54">
        <v>871959</v>
      </c>
      <c r="E12391" s="60" t="s">
        <v>3254</v>
      </c>
      <c r="F12391" s="73">
        <v>8.3333333333333343E-2</v>
      </c>
      <c r="G12391" s="73">
        <v>8.3333333333333343E-2</v>
      </c>
      <c r="H12391" s="73">
        <v>8.3333333333333343E-2</v>
      </c>
      <c r="I12391" s="73">
        <v>8.3333333333333343E-2</v>
      </c>
      <c r="J12391" s="272" t="s">
        <v>4232</v>
      </c>
      <c r="AL12391" s="144">
        <v>8.3333333333333343E-2</v>
      </c>
      <c r="AM12391" s="144">
        <v>8.3333333333333343E-2</v>
      </c>
      <c r="AN12391" s="144">
        <v>8.3333333333333343E-2</v>
      </c>
      <c r="AO12391" s="145">
        <v>8.3333333333333343E-2</v>
      </c>
    </row>
    <row r="12392" spans="2:41" ht="14.5" hidden="1" x14ac:dyDescent="0.35">
      <c r="B12392" s="45" t="s">
        <v>3314</v>
      </c>
      <c r="C12392" s="54">
        <v>872007</v>
      </c>
      <c r="D12392" s="54">
        <v>872008</v>
      </c>
      <c r="E12392" s="60" t="s">
        <v>3254</v>
      </c>
      <c r="F12392" s="73">
        <v>8.3333333333333343E-2</v>
      </c>
      <c r="G12392" s="73">
        <v>8.3333333333333343E-2</v>
      </c>
      <c r="H12392" s="73">
        <v>8.3333333333333343E-2</v>
      </c>
      <c r="I12392" s="73">
        <v>8.3333333333333343E-2</v>
      </c>
      <c r="J12392" s="272" t="s">
        <v>4232</v>
      </c>
      <c r="AL12392" s="144">
        <v>8.3333333333333343E-2</v>
      </c>
      <c r="AM12392" s="144">
        <v>8.3333333333333343E-2</v>
      </c>
      <c r="AN12392" s="144">
        <v>8.3333333333333343E-2</v>
      </c>
      <c r="AO12392" s="145">
        <v>8.3333333333333343E-2</v>
      </c>
    </row>
    <row r="12393" spans="2:41" ht="14.5" hidden="1" x14ac:dyDescent="0.35">
      <c r="B12393" s="45" t="s">
        <v>3314</v>
      </c>
      <c r="C12393" s="54">
        <v>872012</v>
      </c>
      <c r="D12393" s="54">
        <v>872012</v>
      </c>
      <c r="E12393" s="60" t="s">
        <v>3254</v>
      </c>
      <c r="F12393" s="73">
        <v>8.3333333333333343E-2</v>
      </c>
      <c r="G12393" s="73">
        <v>8.3333333333333343E-2</v>
      </c>
      <c r="H12393" s="73">
        <v>8.3333333333333343E-2</v>
      </c>
      <c r="I12393" s="73">
        <v>8.3333333333333343E-2</v>
      </c>
      <c r="J12393" s="272" t="s">
        <v>4232</v>
      </c>
      <c r="AL12393" s="144">
        <v>8.3333333333333343E-2</v>
      </c>
      <c r="AM12393" s="144">
        <v>8.3333333333333343E-2</v>
      </c>
      <c r="AN12393" s="144">
        <v>8.3333333333333343E-2</v>
      </c>
      <c r="AO12393" s="145">
        <v>8.3333333333333343E-2</v>
      </c>
    </row>
    <row r="12394" spans="2:41" ht="14.5" hidden="1" x14ac:dyDescent="0.35">
      <c r="B12394" s="45" t="s">
        <v>3314</v>
      </c>
      <c r="C12394" s="54">
        <v>872014</v>
      </c>
      <c r="D12394" s="54">
        <v>872014</v>
      </c>
      <c r="E12394" s="60" t="s">
        <v>3254</v>
      </c>
      <c r="F12394" s="73">
        <v>8.3333333333333343E-2</v>
      </c>
      <c r="G12394" s="73">
        <v>8.3333333333333343E-2</v>
      </c>
      <c r="H12394" s="73">
        <v>8.3333333333333343E-2</v>
      </c>
      <c r="I12394" s="73">
        <v>8.3333333333333343E-2</v>
      </c>
      <c r="J12394" s="272" t="s">
        <v>4232</v>
      </c>
      <c r="AL12394" s="144">
        <v>8.3333333333333343E-2</v>
      </c>
      <c r="AM12394" s="144">
        <v>8.3333333333333343E-2</v>
      </c>
      <c r="AN12394" s="144">
        <v>8.3333333333333343E-2</v>
      </c>
      <c r="AO12394" s="145">
        <v>8.3333333333333343E-2</v>
      </c>
    </row>
    <row r="12395" spans="2:41" ht="14.5" hidden="1" x14ac:dyDescent="0.35">
      <c r="B12395" s="45" t="s">
        <v>3314</v>
      </c>
      <c r="C12395" s="54">
        <v>872017</v>
      </c>
      <c r="D12395" s="54">
        <v>872017</v>
      </c>
      <c r="E12395" s="60" t="s">
        <v>3254</v>
      </c>
      <c r="F12395" s="73">
        <v>8.3333333333333343E-2</v>
      </c>
      <c r="G12395" s="73">
        <v>8.3333333333333343E-2</v>
      </c>
      <c r="H12395" s="73">
        <v>8.3333333333333343E-2</v>
      </c>
      <c r="I12395" s="73">
        <v>8.3333333333333343E-2</v>
      </c>
      <c r="J12395" s="272" t="s">
        <v>4232</v>
      </c>
      <c r="AL12395" s="144">
        <v>8.3333333333333343E-2</v>
      </c>
      <c r="AM12395" s="144">
        <v>8.3333333333333343E-2</v>
      </c>
      <c r="AN12395" s="144">
        <v>8.3333333333333343E-2</v>
      </c>
      <c r="AO12395" s="145">
        <v>8.3333333333333343E-2</v>
      </c>
    </row>
    <row r="12396" spans="2:41" ht="14.5" hidden="1" x14ac:dyDescent="0.35">
      <c r="B12396" s="45" t="s">
        <v>3314</v>
      </c>
      <c r="C12396" s="54">
        <v>872029</v>
      </c>
      <c r="D12396" s="54">
        <v>872029</v>
      </c>
      <c r="E12396" s="60" t="s">
        <v>3254</v>
      </c>
      <c r="F12396" s="73">
        <v>8.3333333333333343E-2</v>
      </c>
      <c r="G12396" s="73">
        <v>8.3333333333333343E-2</v>
      </c>
      <c r="H12396" s="73">
        <v>8.3333333333333343E-2</v>
      </c>
      <c r="I12396" s="73">
        <v>8.3333333333333343E-2</v>
      </c>
      <c r="J12396" s="272" t="s">
        <v>4232</v>
      </c>
      <c r="AL12396" s="144">
        <v>8.3333333333333343E-2</v>
      </c>
      <c r="AM12396" s="144">
        <v>8.3333333333333343E-2</v>
      </c>
      <c r="AN12396" s="144">
        <v>8.3333333333333343E-2</v>
      </c>
      <c r="AO12396" s="145">
        <v>8.3333333333333343E-2</v>
      </c>
    </row>
    <row r="12397" spans="2:41" ht="14.5" hidden="1" x14ac:dyDescent="0.35">
      <c r="B12397" s="45" t="s">
        <v>3314</v>
      </c>
      <c r="C12397" s="54">
        <v>872048</v>
      </c>
      <c r="D12397" s="54">
        <v>872048</v>
      </c>
      <c r="E12397" s="60" t="s">
        <v>3254</v>
      </c>
      <c r="F12397" s="73">
        <v>8.3333333333333343E-2</v>
      </c>
      <c r="G12397" s="73">
        <v>8.3333333333333343E-2</v>
      </c>
      <c r="H12397" s="73">
        <v>8.3333333333333343E-2</v>
      </c>
      <c r="I12397" s="73">
        <v>8.3333333333333343E-2</v>
      </c>
      <c r="J12397" s="272" t="s">
        <v>4232</v>
      </c>
      <c r="AL12397" s="144">
        <v>8.3333333333333343E-2</v>
      </c>
      <c r="AM12397" s="144">
        <v>8.3333333333333343E-2</v>
      </c>
      <c r="AN12397" s="144">
        <v>8.3333333333333343E-2</v>
      </c>
      <c r="AO12397" s="145">
        <v>8.3333333333333343E-2</v>
      </c>
    </row>
    <row r="12398" spans="2:41" ht="14.5" hidden="1" x14ac:dyDescent="0.35">
      <c r="B12398" s="45" t="s">
        <v>3314</v>
      </c>
      <c r="C12398" s="54">
        <v>872082</v>
      </c>
      <c r="D12398" s="54">
        <v>872082</v>
      </c>
      <c r="E12398" s="60" t="s">
        <v>3254</v>
      </c>
      <c r="F12398" s="73">
        <v>8.3333333333333343E-2</v>
      </c>
      <c r="G12398" s="73">
        <v>8.3333333333333343E-2</v>
      </c>
      <c r="H12398" s="73">
        <v>8.3333333333333343E-2</v>
      </c>
      <c r="I12398" s="73">
        <v>8.3333333333333343E-2</v>
      </c>
      <c r="J12398" s="272" t="s">
        <v>4232</v>
      </c>
      <c r="AL12398" s="144">
        <v>8.3333333333333343E-2</v>
      </c>
      <c r="AM12398" s="144">
        <v>8.3333333333333343E-2</v>
      </c>
      <c r="AN12398" s="144">
        <v>8.3333333333333343E-2</v>
      </c>
      <c r="AO12398" s="145">
        <v>8.3333333333333343E-2</v>
      </c>
    </row>
    <row r="12399" spans="2:41" ht="14.5" hidden="1" x14ac:dyDescent="0.35">
      <c r="B12399" s="45" t="s">
        <v>3314</v>
      </c>
      <c r="C12399" s="54">
        <v>872089</v>
      </c>
      <c r="D12399" s="54">
        <v>872089</v>
      </c>
      <c r="E12399" s="60" t="s">
        <v>3254</v>
      </c>
      <c r="F12399" s="73">
        <v>8.3333333333333343E-2</v>
      </c>
      <c r="G12399" s="73">
        <v>8.3333333333333343E-2</v>
      </c>
      <c r="H12399" s="73">
        <v>8.3333333333333343E-2</v>
      </c>
      <c r="I12399" s="73">
        <v>8.3333333333333343E-2</v>
      </c>
      <c r="J12399" s="272" t="s">
        <v>4232</v>
      </c>
      <c r="AL12399" s="144">
        <v>8.3333333333333343E-2</v>
      </c>
      <c r="AM12399" s="144">
        <v>8.3333333333333343E-2</v>
      </c>
      <c r="AN12399" s="144">
        <v>8.3333333333333343E-2</v>
      </c>
      <c r="AO12399" s="145">
        <v>8.3333333333333343E-2</v>
      </c>
    </row>
    <row r="12400" spans="2:41" ht="14.5" hidden="1" x14ac:dyDescent="0.35">
      <c r="B12400" s="45" t="s">
        <v>3314</v>
      </c>
      <c r="C12400" s="54">
        <v>872098</v>
      </c>
      <c r="D12400" s="54">
        <v>872098</v>
      </c>
      <c r="E12400" s="60" t="s">
        <v>3254</v>
      </c>
      <c r="F12400" s="73">
        <v>8.3333333333333343E-2</v>
      </c>
      <c r="G12400" s="73">
        <v>8.3333333333333343E-2</v>
      </c>
      <c r="H12400" s="73">
        <v>8.3333333333333343E-2</v>
      </c>
      <c r="I12400" s="73">
        <v>8.3333333333333343E-2</v>
      </c>
      <c r="J12400" s="272" t="s">
        <v>4232</v>
      </c>
      <c r="AL12400" s="144">
        <v>8.3333333333333343E-2</v>
      </c>
      <c r="AM12400" s="144">
        <v>8.3333333333333343E-2</v>
      </c>
      <c r="AN12400" s="144">
        <v>8.3333333333333343E-2</v>
      </c>
      <c r="AO12400" s="145">
        <v>8.3333333333333343E-2</v>
      </c>
    </row>
    <row r="12401" spans="2:41" ht="14.5" hidden="1" x14ac:dyDescent="0.35">
      <c r="B12401" s="45" t="s">
        <v>3314</v>
      </c>
      <c r="C12401" s="54">
        <v>872104</v>
      </c>
      <c r="D12401" s="54">
        <v>872104</v>
      </c>
      <c r="E12401" s="60" t="s">
        <v>3254</v>
      </c>
      <c r="F12401" s="73">
        <v>8.3333333333333343E-2</v>
      </c>
      <c r="G12401" s="73">
        <v>8.3333333333333343E-2</v>
      </c>
      <c r="H12401" s="73">
        <v>8.3333333333333343E-2</v>
      </c>
      <c r="I12401" s="73">
        <v>8.3333333333333343E-2</v>
      </c>
      <c r="J12401" s="272" t="s">
        <v>4232</v>
      </c>
      <c r="AL12401" s="144">
        <v>8.3333333333333343E-2</v>
      </c>
      <c r="AM12401" s="144">
        <v>8.3333333333333343E-2</v>
      </c>
      <c r="AN12401" s="144">
        <v>8.3333333333333343E-2</v>
      </c>
      <c r="AO12401" s="145">
        <v>8.3333333333333343E-2</v>
      </c>
    </row>
    <row r="12402" spans="2:41" ht="14.5" hidden="1" x14ac:dyDescent="0.35">
      <c r="B12402" s="45" t="s">
        <v>3314</v>
      </c>
      <c r="C12402" s="54">
        <v>872107</v>
      </c>
      <c r="D12402" s="54">
        <v>872107</v>
      </c>
      <c r="E12402" s="60" t="s">
        <v>3254</v>
      </c>
      <c r="F12402" s="73">
        <v>8.3333333333333343E-2</v>
      </c>
      <c r="G12402" s="73">
        <v>8.3333333333333343E-2</v>
      </c>
      <c r="H12402" s="73">
        <v>8.3333333333333343E-2</v>
      </c>
      <c r="I12402" s="73">
        <v>8.3333333333333343E-2</v>
      </c>
      <c r="J12402" s="272" t="s">
        <v>4232</v>
      </c>
      <c r="AL12402" s="144">
        <v>8.3333333333333343E-2</v>
      </c>
      <c r="AM12402" s="144">
        <v>8.3333333333333343E-2</v>
      </c>
      <c r="AN12402" s="144">
        <v>8.3333333333333343E-2</v>
      </c>
      <c r="AO12402" s="145">
        <v>8.3333333333333343E-2</v>
      </c>
    </row>
    <row r="12403" spans="2:41" ht="14.5" hidden="1" x14ac:dyDescent="0.35">
      <c r="B12403" s="45" t="s">
        <v>3314</v>
      </c>
      <c r="C12403" s="54">
        <v>872140</v>
      </c>
      <c r="D12403" s="54">
        <v>872140</v>
      </c>
      <c r="E12403" s="60" t="s">
        <v>3254</v>
      </c>
      <c r="F12403" s="73">
        <v>8.3333333333333343E-2</v>
      </c>
      <c r="G12403" s="73">
        <v>8.3333333333333343E-2</v>
      </c>
      <c r="H12403" s="73">
        <v>8.3333333333333343E-2</v>
      </c>
      <c r="I12403" s="73">
        <v>8.3333333333333343E-2</v>
      </c>
      <c r="J12403" s="272" t="s">
        <v>4232</v>
      </c>
      <c r="AL12403" s="144">
        <v>8.3333333333333343E-2</v>
      </c>
      <c r="AM12403" s="144">
        <v>8.3333333333333343E-2</v>
      </c>
      <c r="AN12403" s="144">
        <v>8.3333333333333343E-2</v>
      </c>
      <c r="AO12403" s="145">
        <v>8.3333333333333343E-2</v>
      </c>
    </row>
    <row r="12404" spans="2:41" ht="14.5" hidden="1" x14ac:dyDescent="0.35">
      <c r="B12404" s="45" t="s">
        <v>3314</v>
      </c>
      <c r="C12404" s="54">
        <v>872182</v>
      </c>
      <c r="D12404" s="54">
        <v>872182</v>
      </c>
      <c r="E12404" s="60" t="s">
        <v>3254</v>
      </c>
      <c r="F12404" s="73">
        <v>8.3333333333333343E-2</v>
      </c>
      <c r="G12404" s="73">
        <v>8.3333333333333343E-2</v>
      </c>
      <c r="H12404" s="73">
        <v>8.3333333333333343E-2</v>
      </c>
      <c r="I12404" s="73">
        <v>8.3333333333333343E-2</v>
      </c>
      <c r="J12404" s="272" t="s">
        <v>4232</v>
      </c>
      <c r="AL12404" s="144">
        <v>8.3333333333333343E-2</v>
      </c>
      <c r="AM12404" s="144">
        <v>8.3333333333333343E-2</v>
      </c>
      <c r="AN12404" s="144">
        <v>8.3333333333333343E-2</v>
      </c>
      <c r="AO12404" s="145">
        <v>8.3333333333333343E-2</v>
      </c>
    </row>
    <row r="12405" spans="2:41" ht="14.5" hidden="1" x14ac:dyDescent="0.35">
      <c r="B12405" s="45" t="s">
        <v>3314</v>
      </c>
      <c r="C12405" s="54">
        <v>872191</v>
      </c>
      <c r="D12405" s="54">
        <v>872194</v>
      </c>
      <c r="E12405" s="60" t="s">
        <v>3254</v>
      </c>
      <c r="F12405" s="73">
        <v>8.3333333333333343E-2</v>
      </c>
      <c r="G12405" s="73">
        <v>8.3333333333333343E-2</v>
      </c>
      <c r="H12405" s="73">
        <v>8.3333333333333343E-2</v>
      </c>
      <c r="I12405" s="73">
        <v>8.3333333333333343E-2</v>
      </c>
      <c r="J12405" s="272" t="s">
        <v>4232</v>
      </c>
      <c r="AL12405" s="144">
        <v>8.3333333333333343E-2</v>
      </c>
      <c r="AM12405" s="144">
        <v>8.3333333333333343E-2</v>
      </c>
      <c r="AN12405" s="144">
        <v>8.3333333333333343E-2</v>
      </c>
      <c r="AO12405" s="145">
        <v>8.3333333333333343E-2</v>
      </c>
    </row>
    <row r="12406" spans="2:41" ht="14.5" hidden="1" x14ac:dyDescent="0.35">
      <c r="B12406" s="45" t="s">
        <v>3314</v>
      </c>
      <c r="C12406" s="54">
        <v>872199</v>
      </c>
      <c r="D12406" s="54">
        <v>872200</v>
      </c>
      <c r="E12406" s="60" t="s">
        <v>3254</v>
      </c>
      <c r="F12406" s="73">
        <v>8.3333333333333343E-2</v>
      </c>
      <c r="G12406" s="73">
        <v>8.3333333333333343E-2</v>
      </c>
      <c r="H12406" s="73">
        <v>8.3333333333333343E-2</v>
      </c>
      <c r="I12406" s="73">
        <v>8.3333333333333343E-2</v>
      </c>
      <c r="J12406" s="272" t="s">
        <v>4232</v>
      </c>
      <c r="AL12406" s="144">
        <v>8.3333333333333343E-2</v>
      </c>
      <c r="AM12406" s="144">
        <v>8.3333333333333343E-2</v>
      </c>
      <c r="AN12406" s="144">
        <v>8.3333333333333343E-2</v>
      </c>
      <c r="AO12406" s="145">
        <v>8.3333333333333343E-2</v>
      </c>
    </row>
    <row r="12407" spans="2:41" ht="14.5" hidden="1" x14ac:dyDescent="0.35">
      <c r="B12407" s="45" t="s">
        <v>3314</v>
      </c>
      <c r="C12407" s="54">
        <v>872224</v>
      </c>
      <c r="D12407" s="54">
        <v>872224</v>
      </c>
      <c r="E12407" s="60" t="s">
        <v>3254</v>
      </c>
      <c r="F12407" s="73">
        <v>8.3333333333333343E-2</v>
      </c>
      <c r="G12407" s="73">
        <v>8.3333333333333343E-2</v>
      </c>
      <c r="H12407" s="73">
        <v>8.3333333333333343E-2</v>
      </c>
      <c r="I12407" s="73">
        <v>8.3333333333333343E-2</v>
      </c>
      <c r="J12407" s="272" t="s">
        <v>4232</v>
      </c>
      <c r="AL12407" s="144">
        <v>8.3333333333333343E-2</v>
      </c>
      <c r="AM12407" s="144">
        <v>8.3333333333333343E-2</v>
      </c>
      <c r="AN12407" s="144">
        <v>8.3333333333333343E-2</v>
      </c>
      <c r="AO12407" s="145">
        <v>8.3333333333333343E-2</v>
      </c>
    </row>
    <row r="12408" spans="2:41" ht="14.5" hidden="1" x14ac:dyDescent="0.35">
      <c r="B12408" s="45" t="s">
        <v>3314</v>
      </c>
      <c r="C12408" s="54">
        <v>872234</v>
      </c>
      <c r="D12408" s="54">
        <v>872234</v>
      </c>
      <c r="E12408" s="60" t="s">
        <v>3254</v>
      </c>
      <c r="F12408" s="73">
        <v>8.3333333333333343E-2</v>
      </c>
      <c r="G12408" s="73">
        <v>8.3333333333333343E-2</v>
      </c>
      <c r="H12408" s="73">
        <v>8.3333333333333343E-2</v>
      </c>
      <c r="I12408" s="73">
        <v>8.3333333333333343E-2</v>
      </c>
      <c r="J12408" s="272" t="s">
        <v>4232</v>
      </c>
      <c r="AL12408" s="144">
        <v>8.3333333333333343E-2</v>
      </c>
      <c r="AM12408" s="144">
        <v>8.3333333333333343E-2</v>
      </c>
      <c r="AN12408" s="144">
        <v>8.3333333333333343E-2</v>
      </c>
      <c r="AO12408" s="145">
        <v>8.3333333333333343E-2</v>
      </c>
    </row>
    <row r="12409" spans="2:41" ht="14.5" hidden="1" x14ac:dyDescent="0.35">
      <c r="B12409" s="45" t="s">
        <v>3314</v>
      </c>
      <c r="C12409" s="54">
        <v>872316</v>
      </c>
      <c r="D12409" s="54">
        <v>872316</v>
      </c>
      <c r="E12409" s="60" t="s">
        <v>3254</v>
      </c>
      <c r="F12409" s="73">
        <v>8.3333333333333343E-2</v>
      </c>
      <c r="G12409" s="73">
        <v>8.3333333333333343E-2</v>
      </c>
      <c r="H12409" s="73">
        <v>8.3333333333333343E-2</v>
      </c>
      <c r="I12409" s="73">
        <v>8.3333333333333343E-2</v>
      </c>
      <c r="J12409" s="272" t="s">
        <v>4232</v>
      </c>
      <c r="AL12409" s="144">
        <v>8.3333333333333343E-2</v>
      </c>
      <c r="AM12409" s="144">
        <v>8.3333333333333343E-2</v>
      </c>
      <c r="AN12409" s="144">
        <v>8.3333333333333343E-2</v>
      </c>
      <c r="AO12409" s="145">
        <v>8.3333333333333343E-2</v>
      </c>
    </row>
    <row r="12410" spans="2:41" ht="14.5" hidden="1" x14ac:dyDescent="0.35">
      <c r="B12410" s="45" t="s">
        <v>3314</v>
      </c>
      <c r="C12410" s="54">
        <v>872321</v>
      </c>
      <c r="D12410" s="54">
        <v>872321</v>
      </c>
      <c r="E12410" s="60" t="s">
        <v>3254</v>
      </c>
      <c r="F12410" s="73">
        <v>8.3333333333333343E-2</v>
      </c>
      <c r="G12410" s="73">
        <v>8.3333333333333343E-2</v>
      </c>
      <c r="H12410" s="73">
        <v>8.3333333333333343E-2</v>
      </c>
      <c r="I12410" s="73">
        <v>8.3333333333333343E-2</v>
      </c>
      <c r="J12410" s="272" t="s">
        <v>4232</v>
      </c>
      <c r="AL12410" s="144">
        <v>8.3333333333333343E-2</v>
      </c>
      <c r="AM12410" s="144">
        <v>8.3333333333333343E-2</v>
      </c>
      <c r="AN12410" s="144">
        <v>8.3333333333333343E-2</v>
      </c>
      <c r="AO12410" s="145">
        <v>8.3333333333333343E-2</v>
      </c>
    </row>
    <row r="12411" spans="2:41" ht="14.5" hidden="1" x14ac:dyDescent="0.35">
      <c r="B12411" s="45" t="s">
        <v>3314</v>
      </c>
      <c r="C12411" s="54">
        <v>872324</v>
      </c>
      <c r="D12411" s="54">
        <v>872324</v>
      </c>
      <c r="E12411" s="60" t="s">
        <v>3254</v>
      </c>
      <c r="F12411" s="73">
        <v>8.3333333333333343E-2</v>
      </c>
      <c r="G12411" s="73">
        <v>8.3333333333333343E-2</v>
      </c>
      <c r="H12411" s="73">
        <v>8.3333333333333343E-2</v>
      </c>
      <c r="I12411" s="73">
        <v>8.3333333333333343E-2</v>
      </c>
      <c r="J12411" s="272" t="s">
        <v>4232</v>
      </c>
      <c r="AL12411" s="144">
        <v>8.3333333333333343E-2</v>
      </c>
      <c r="AM12411" s="144">
        <v>8.3333333333333343E-2</v>
      </c>
      <c r="AN12411" s="144">
        <v>8.3333333333333343E-2</v>
      </c>
      <c r="AO12411" s="145">
        <v>8.3333333333333343E-2</v>
      </c>
    </row>
    <row r="12412" spans="2:41" ht="14.5" hidden="1" x14ac:dyDescent="0.35">
      <c r="B12412" s="45" t="s">
        <v>3314</v>
      </c>
      <c r="C12412" s="54">
        <v>872352</v>
      </c>
      <c r="D12412" s="54">
        <v>872352</v>
      </c>
      <c r="E12412" s="60" t="s">
        <v>3254</v>
      </c>
      <c r="F12412" s="73">
        <v>8.3333333333333343E-2</v>
      </c>
      <c r="G12412" s="73">
        <v>8.3333333333333343E-2</v>
      </c>
      <c r="H12412" s="73">
        <v>8.3333333333333343E-2</v>
      </c>
      <c r="I12412" s="73">
        <v>8.3333333333333343E-2</v>
      </c>
      <c r="J12412" s="272" t="s">
        <v>4232</v>
      </c>
      <c r="AL12412" s="144">
        <v>8.3333333333333343E-2</v>
      </c>
      <c r="AM12412" s="144">
        <v>8.3333333333333343E-2</v>
      </c>
      <c r="AN12412" s="144">
        <v>8.3333333333333343E-2</v>
      </c>
      <c r="AO12412" s="145">
        <v>8.3333333333333343E-2</v>
      </c>
    </row>
    <row r="12413" spans="2:41" ht="14.5" hidden="1" x14ac:dyDescent="0.35">
      <c r="B12413" s="45" t="s">
        <v>3314</v>
      </c>
      <c r="C12413" s="54">
        <v>872372</v>
      </c>
      <c r="D12413" s="54">
        <v>872372</v>
      </c>
      <c r="E12413" s="60" t="s">
        <v>3254</v>
      </c>
      <c r="F12413" s="73">
        <v>8.3333333333333343E-2</v>
      </c>
      <c r="G12413" s="73">
        <v>8.3333333333333343E-2</v>
      </c>
      <c r="H12413" s="73">
        <v>8.3333333333333343E-2</v>
      </c>
      <c r="I12413" s="73">
        <v>8.3333333333333343E-2</v>
      </c>
      <c r="J12413" s="272" t="s">
        <v>4232</v>
      </c>
      <c r="AL12413" s="144">
        <v>8.3333333333333343E-2</v>
      </c>
      <c r="AM12413" s="144">
        <v>8.3333333333333343E-2</v>
      </c>
      <c r="AN12413" s="144">
        <v>8.3333333333333343E-2</v>
      </c>
      <c r="AO12413" s="145">
        <v>8.3333333333333343E-2</v>
      </c>
    </row>
    <row r="12414" spans="2:41" ht="14.5" hidden="1" x14ac:dyDescent="0.35">
      <c r="B12414" s="45" t="s">
        <v>3314</v>
      </c>
      <c r="C12414" s="54">
        <v>872379</v>
      </c>
      <c r="D12414" s="54">
        <v>872379</v>
      </c>
      <c r="E12414" s="60" t="s">
        <v>3254</v>
      </c>
      <c r="F12414" s="73">
        <v>8.3333333333333343E-2</v>
      </c>
      <c r="G12414" s="73">
        <v>8.3333333333333343E-2</v>
      </c>
      <c r="H12414" s="73">
        <v>8.3333333333333343E-2</v>
      </c>
      <c r="I12414" s="73">
        <v>8.3333333333333343E-2</v>
      </c>
      <c r="J12414" s="272" t="s">
        <v>4232</v>
      </c>
      <c r="AL12414" s="144">
        <v>8.3333333333333343E-2</v>
      </c>
      <c r="AM12414" s="144">
        <v>8.3333333333333343E-2</v>
      </c>
      <c r="AN12414" s="144">
        <v>8.3333333333333343E-2</v>
      </c>
      <c r="AO12414" s="145">
        <v>8.3333333333333343E-2</v>
      </c>
    </row>
    <row r="12415" spans="2:41" ht="14.5" hidden="1" x14ac:dyDescent="0.35">
      <c r="B12415" s="45" t="s">
        <v>3314</v>
      </c>
      <c r="C12415" s="54">
        <v>872381</v>
      </c>
      <c r="D12415" s="54">
        <v>872381</v>
      </c>
      <c r="E12415" s="60" t="s">
        <v>3254</v>
      </c>
      <c r="F12415" s="73">
        <v>8.3333333333333343E-2</v>
      </c>
      <c r="G12415" s="73">
        <v>8.3333333333333343E-2</v>
      </c>
      <c r="H12415" s="73">
        <v>8.3333333333333343E-2</v>
      </c>
      <c r="I12415" s="73">
        <v>8.3333333333333343E-2</v>
      </c>
      <c r="J12415" s="272" t="s">
        <v>4232</v>
      </c>
      <c r="AL12415" s="144">
        <v>8.3333333333333343E-2</v>
      </c>
      <c r="AM12415" s="144">
        <v>8.3333333333333343E-2</v>
      </c>
      <c r="AN12415" s="144">
        <v>8.3333333333333343E-2</v>
      </c>
      <c r="AO12415" s="145">
        <v>8.3333333333333343E-2</v>
      </c>
    </row>
    <row r="12416" spans="2:41" ht="14.5" hidden="1" x14ac:dyDescent="0.35">
      <c r="B12416" s="45" t="s">
        <v>3314</v>
      </c>
      <c r="C12416" s="54">
        <v>872391</v>
      </c>
      <c r="D12416" s="54">
        <v>872391</v>
      </c>
      <c r="E12416" s="60" t="s">
        <v>3254</v>
      </c>
      <c r="F12416" s="73">
        <v>8.3333333333333343E-2</v>
      </c>
      <c r="G12416" s="73">
        <v>8.3333333333333343E-2</v>
      </c>
      <c r="H12416" s="73">
        <v>8.3333333333333343E-2</v>
      </c>
      <c r="I12416" s="73">
        <v>8.3333333333333343E-2</v>
      </c>
      <c r="J12416" s="272" t="s">
        <v>4232</v>
      </c>
      <c r="AL12416" s="144">
        <v>8.3333333333333343E-2</v>
      </c>
      <c r="AM12416" s="144">
        <v>8.3333333333333343E-2</v>
      </c>
      <c r="AN12416" s="144">
        <v>8.3333333333333343E-2</v>
      </c>
      <c r="AO12416" s="145">
        <v>8.3333333333333343E-2</v>
      </c>
    </row>
    <row r="12417" spans="2:41" ht="14.5" hidden="1" x14ac:dyDescent="0.35">
      <c r="B12417" s="45" t="s">
        <v>3314</v>
      </c>
      <c r="C12417" s="54">
        <v>872403</v>
      </c>
      <c r="D12417" s="54">
        <v>872403</v>
      </c>
      <c r="E12417" s="60" t="s">
        <v>3254</v>
      </c>
      <c r="F12417" s="73">
        <v>8.3333333333333343E-2</v>
      </c>
      <c r="G12417" s="73">
        <v>8.3333333333333343E-2</v>
      </c>
      <c r="H12417" s="73">
        <v>8.3333333333333343E-2</v>
      </c>
      <c r="I12417" s="73">
        <v>8.3333333333333343E-2</v>
      </c>
      <c r="J12417" s="272" t="s">
        <v>4232</v>
      </c>
      <c r="AL12417" s="144">
        <v>8.3333333333333343E-2</v>
      </c>
      <c r="AM12417" s="144">
        <v>8.3333333333333343E-2</v>
      </c>
      <c r="AN12417" s="144">
        <v>8.3333333333333343E-2</v>
      </c>
      <c r="AO12417" s="145">
        <v>8.3333333333333343E-2</v>
      </c>
    </row>
    <row r="12418" spans="2:41" ht="14.5" hidden="1" x14ac:dyDescent="0.35">
      <c r="B12418" s="45" t="s">
        <v>3314</v>
      </c>
      <c r="C12418" s="54">
        <v>872421</v>
      </c>
      <c r="D12418" s="54">
        <v>872422</v>
      </c>
      <c r="E12418" s="60" t="s">
        <v>3254</v>
      </c>
      <c r="F12418" s="73">
        <v>8.3333333333333343E-2</v>
      </c>
      <c r="G12418" s="73">
        <v>8.3333333333333343E-2</v>
      </c>
      <c r="H12418" s="73">
        <v>8.3333333333333343E-2</v>
      </c>
      <c r="I12418" s="73">
        <v>8.3333333333333343E-2</v>
      </c>
      <c r="J12418" s="272" t="s">
        <v>4232</v>
      </c>
      <c r="AL12418" s="144">
        <v>8.3333333333333343E-2</v>
      </c>
      <c r="AM12418" s="144">
        <v>8.3333333333333343E-2</v>
      </c>
      <c r="AN12418" s="144">
        <v>8.3333333333333343E-2</v>
      </c>
      <c r="AO12418" s="145">
        <v>8.3333333333333343E-2</v>
      </c>
    </row>
    <row r="12419" spans="2:41" ht="14.5" hidden="1" x14ac:dyDescent="0.35">
      <c r="B12419" s="45" t="s">
        <v>3314</v>
      </c>
      <c r="C12419" s="54">
        <v>872427</v>
      </c>
      <c r="D12419" s="54">
        <v>872427</v>
      </c>
      <c r="E12419" s="60" t="s">
        <v>3254</v>
      </c>
      <c r="F12419" s="73">
        <v>8.3333333333333343E-2</v>
      </c>
      <c r="G12419" s="73">
        <v>8.3333333333333343E-2</v>
      </c>
      <c r="H12419" s="73">
        <v>8.3333333333333343E-2</v>
      </c>
      <c r="I12419" s="73">
        <v>8.3333333333333343E-2</v>
      </c>
      <c r="J12419" s="272" t="s">
        <v>4232</v>
      </c>
      <c r="AL12419" s="144">
        <v>8.3333333333333343E-2</v>
      </c>
      <c r="AM12419" s="144">
        <v>8.3333333333333343E-2</v>
      </c>
      <c r="AN12419" s="144">
        <v>8.3333333333333343E-2</v>
      </c>
      <c r="AO12419" s="145">
        <v>8.3333333333333343E-2</v>
      </c>
    </row>
    <row r="12420" spans="2:41" ht="14.5" hidden="1" x14ac:dyDescent="0.35">
      <c r="B12420" s="45" t="s">
        <v>3314</v>
      </c>
      <c r="C12420" s="54">
        <v>872442</v>
      </c>
      <c r="D12420" s="54">
        <v>872442</v>
      </c>
      <c r="E12420" s="60" t="s">
        <v>3254</v>
      </c>
      <c r="F12420" s="73">
        <v>8.3333333333333343E-2</v>
      </c>
      <c r="G12420" s="73">
        <v>8.3333333333333343E-2</v>
      </c>
      <c r="H12420" s="73">
        <v>8.3333333333333343E-2</v>
      </c>
      <c r="I12420" s="73">
        <v>8.3333333333333343E-2</v>
      </c>
      <c r="J12420" s="272" t="s">
        <v>4232</v>
      </c>
      <c r="AL12420" s="144">
        <v>8.3333333333333343E-2</v>
      </c>
      <c r="AM12420" s="144">
        <v>8.3333333333333343E-2</v>
      </c>
      <c r="AN12420" s="144">
        <v>8.3333333333333343E-2</v>
      </c>
      <c r="AO12420" s="145">
        <v>8.3333333333333343E-2</v>
      </c>
    </row>
    <row r="12421" spans="2:41" ht="14.5" hidden="1" x14ac:dyDescent="0.35">
      <c r="B12421" s="45" t="s">
        <v>3314</v>
      </c>
      <c r="C12421" s="54">
        <v>872450</v>
      </c>
      <c r="D12421" s="54">
        <v>872450</v>
      </c>
      <c r="E12421" s="60" t="s">
        <v>3254</v>
      </c>
      <c r="F12421" s="73">
        <v>8.3333333333333343E-2</v>
      </c>
      <c r="G12421" s="73">
        <v>8.3333333333333343E-2</v>
      </c>
      <c r="H12421" s="73">
        <v>8.3333333333333343E-2</v>
      </c>
      <c r="I12421" s="73">
        <v>8.3333333333333343E-2</v>
      </c>
      <c r="J12421" s="272" t="s">
        <v>4232</v>
      </c>
      <c r="AL12421" s="144">
        <v>8.3333333333333343E-2</v>
      </c>
      <c r="AM12421" s="144">
        <v>8.3333333333333343E-2</v>
      </c>
      <c r="AN12421" s="144">
        <v>8.3333333333333343E-2</v>
      </c>
      <c r="AO12421" s="145">
        <v>8.3333333333333343E-2</v>
      </c>
    </row>
    <row r="12422" spans="2:41" ht="14.5" hidden="1" x14ac:dyDescent="0.35">
      <c r="B12422" s="45" t="s">
        <v>3314</v>
      </c>
      <c r="C12422" s="54">
        <v>872455</v>
      </c>
      <c r="D12422" s="54">
        <v>872455</v>
      </c>
      <c r="E12422" s="60" t="s">
        <v>3254</v>
      </c>
      <c r="F12422" s="73">
        <v>8.3333333333333343E-2</v>
      </c>
      <c r="G12422" s="73">
        <v>8.3333333333333343E-2</v>
      </c>
      <c r="H12422" s="73">
        <v>8.3333333333333343E-2</v>
      </c>
      <c r="I12422" s="73">
        <v>8.3333333333333343E-2</v>
      </c>
      <c r="J12422" s="272" t="s">
        <v>4232</v>
      </c>
      <c r="AL12422" s="144">
        <v>8.3333333333333343E-2</v>
      </c>
      <c r="AM12422" s="144">
        <v>8.3333333333333343E-2</v>
      </c>
      <c r="AN12422" s="144">
        <v>8.3333333333333343E-2</v>
      </c>
      <c r="AO12422" s="145">
        <v>8.3333333333333343E-2</v>
      </c>
    </row>
    <row r="12423" spans="2:41" ht="14.5" hidden="1" x14ac:dyDescent="0.35">
      <c r="B12423" s="45" t="s">
        <v>3314</v>
      </c>
      <c r="C12423" s="54">
        <v>872462</v>
      </c>
      <c r="D12423" s="54">
        <v>872462</v>
      </c>
      <c r="E12423" s="60" t="s">
        <v>3254</v>
      </c>
      <c r="F12423" s="73">
        <v>8.3333333333333343E-2</v>
      </c>
      <c r="G12423" s="73">
        <v>8.3333333333333343E-2</v>
      </c>
      <c r="H12423" s="73">
        <v>8.3333333333333343E-2</v>
      </c>
      <c r="I12423" s="73">
        <v>8.3333333333333343E-2</v>
      </c>
      <c r="J12423" s="272" t="s">
        <v>4232</v>
      </c>
      <c r="AL12423" s="144">
        <v>8.3333333333333343E-2</v>
      </c>
      <c r="AM12423" s="144">
        <v>8.3333333333333343E-2</v>
      </c>
      <c r="AN12423" s="144">
        <v>8.3333333333333343E-2</v>
      </c>
      <c r="AO12423" s="145">
        <v>8.3333333333333343E-2</v>
      </c>
    </row>
    <row r="12424" spans="2:41" ht="14.5" hidden="1" x14ac:dyDescent="0.35">
      <c r="B12424" s="45" t="s">
        <v>3314</v>
      </c>
      <c r="C12424" s="54">
        <v>872478</v>
      </c>
      <c r="D12424" s="54">
        <v>872478</v>
      </c>
      <c r="E12424" s="60" t="s">
        <v>3254</v>
      </c>
      <c r="F12424" s="73">
        <v>8.3333333333333343E-2</v>
      </c>
      <c r="G12424" s="73">
        <v>8.3333333333333343E-2</v>
      </c>
      <c r="H12424" s="73">
        <v>8.3333333333333343E-2</v>
      </c>
      <c r="I12424" s="73">
        <v>8.3333333333333343E-2</v>
      </c>
      <c r="J12424" s="272" t="s">
        <v>4232</v>
      </c>
      <c r="AL12424" s="144">
        <v>8.3333333333333343E-2</v>
      </c>
      <c r="AM12424" s="144">
        <v>8.3333333333333343E-2</v>
      </c>
      <c r="AN12424" s="144">
        <v>8.3333333333333343E-2</v>
      </c>
      <c r="AO12424" s="145">
        <v>8.3333333333333343E-2</v>
      </c>
    </row>
    <row r="12425" spans="2:41" ht="14.5" hidden="1" x14ac:dyDescent="0.35">
      <c r="B12425" s="45" t="s">
        <v>3314</v>
      </c>
      <c r="C12425" s="54">
        <v>872512</v>
      </c>
      <c r="D12425" s="54">
        <v>872512</v>
      </c>
      <c r="E12425" s="60" t="s">
        <v>3254</v>
      </c>
      <c r="F12425" s="73">
        <v>8.3333333333333343E-2</v>
      </c>
      <c r="G12425" s="73">
        <v>8.3333333333333343E-2</v>
      </c>
      <c r="H12425" s="73">
        <v>8.3333333333333343E-2</v>
      </c>
      <c r="I12425" s="73">
        <v>8.3333333333333343E-2</v>
      </c>
      <c r="J12425" s="272" t="s">
        <v>4232</v>
      </c>
      <c r="AL12425" s="144">
        <v>8.3333333333333343E-2</v>
      </c>
      <c r="AM12425" s="144">
        <v>8.3333333333333343E-2</v>
      </c>
      <c r="AN12425" s="144">
        <v>8.3333333333333343E-2</v>
      </c>
      <c r="AO12425" s="145">
        <v>8.3333333333333343E-2</v>
      </c>
    </row>
    <row r="12426" spans="2:41" ht="14.5" hidden="1" x14ac:dyDescent="0.35">
      <c r="B12426" s="45" t="s">
        <v>3314</v>
      </c>
      <c r="C12426" s="54">
        <v>872539</v>
      </c>
      <c r="D12426" s="54">
        <v>872539</v>
      </c>
      <c r="E12426" s="60" t="s">
        <v>3254</v>
      </c>
      <c r="F12426" s="73">
        <v>8.3333333333333343E-2</v>
      </c>
      <c r="G12426" s="73">
        <v>8.3333333333333343E-2</v>
      </c>
      <c r="H12426" s="73">
        <v>8.3333333333333343E-2</v>
      </c>
      <c r="I12426" s="73">
        <v>8.3333333333333343E-2</v>
      </c>
      <c r="J12426" s="272" t="s">
        <v>4232</v>
      </c>
      <c r="AL12426" s="144">
        <v>8.3333333333333343E-2</v>
      </c>
      <c r="AM12426" s="144">
        <v>8.3333333333333343E-2</v>
      </c>
      <c r="AN12426" s="144">
        <v>8.3333333333333343E-2</v>
      </c>
      <c r="AO12426" s="145">
        <v>8.3333333333333343E-2</v>
      </c>
    </row>
    <row r="12427" spans="2:41" ht="14.5" hidden="1" x14ac:dyDescent="0.35">
      <c r="B12427" s="45" t="s">
        <v>3314</v>
      </c>
      <c r="C12427" s="54">
        <v>872547</v>
      </c>
      <c r="D12427" s="54">
        <v>872547</v>
      </c>
      <c r="E12427" s="60" t="s">
        <v>3254</v>
      </c>
      <c r="F12427" s="73">
        <v>8.3333333333333343E-2</v>
      </c>
      <c r="G12427" s="73">
        <v>8.3333333333333343E-2</v>
      </c>
      <c r="H12427" s="73">
        <v>8.3333333333333343E-2</v>
      </c>
      <c r="I12427" s="73">
        <v>8.3333333333333343E-2</v>
      </c>
      <c r="J12427" s="272" t="s">
        <v>4232</v>
      </c>
      <c r="AL12427" s="144">
        <v>8.3333333333333343E-2</v>
      </c>
      <c r="AM12427" s="144">
        <v>8.3333333333333343E-2</v>
      </c>
      <c r="AN12427" s="144">
        <v>8.3333333333333343E-2</v>
      </c>
      <c r="AO12427" s="145">
        <v>8.3333333333333343E-2</v>
      </c>
    </row>
    <row r="12428" spans="2:41" ht="14.5" hidden="1" x14ac:dyDescent="0.35">
      <c r="B12428" s="45" t="s">
        <v>3314</v>
      </c>
      <c r="C12428" s="54">
        <v>872572</v>
      </c>
      <c r="D12428" s="54">
        <v>872572</v>
      </c>
      <c r="E12428" s="60" t="s">
        <v>3254</v>
      </c>
      <c r="F12428" s="73">
        <v>8.3333333333333343E-2</v>
      </c>
      <c r="G12428" s="73">
        <v>8.3333333333333343E-2</v>
      </c>
      <c r="H12428" s="73">
        <v>8.3333333333333343E-2</v>
      </c>
      <c r="I12428" s="73">
        <v>8.3333333333333343E-2</v>
      </c>
      <c r="J12428" s="272" t="s">
        <v>4232</v>
      </c>
      <c r="AL12428" s="144">
        <v>8.3333333333333343E-2</v>
      </c>
      <c r="AM12428" s="144">
        <v>8.3333333333333343E-2</v>
      </c>
      <c r="AN12428" s="144">
        <v>8.3333333333333343E-2</v>
      </c>
      <c r="AO12428" s="145">
        <v>8.3333333333333343E-2</v>
      </c>
    </row>
    <row r="12429" spans="2:41" ht="14.5" hidden="1" x14ac:dyDescent="0.35">
      <c r="B12429" s="45" t="s">
        <v>3314</v>
      </c>
      <c r="C12429" s="54">
        <v>872587</v>
      </c>
      <c r="D12429" s="54">
        <v>872587</v>
      </c>
      <c r="E12429" s="60" t="s">
        <v>3254</v>
      </c>
      <c r="F12429" s="73">
        <v>8.3333333333333343E-2</v>
      </c>
      <c r="G12429" s="73">
        <v>8.3333333333333343E-2</v>
      </c>
      <c r="H12429" s="73">
        <v>8.3333333333333343E-2</v>
      </c>
      <c r="I12429" s="73">
        <v>8.3333333333333343E-2</v>
      </c>
      <c r="J12429" s="272" t="s">
        <v>4232</v>
      </c>
      <c r="AL12429" s="144">
        <v>8.3333333333333343E-2</v>
      </c>
      <c r="AM12429" s="144">
        <v>8.3333333333333343E-2</v>
      </c>
      <c r="AN12429" s="144">
        <v>8.3333333333333343E-2</v>
      </c>
      <c r="AO12429" s="145">
        <v>8.3333333333333343E-2</v>
      </c>
    </row>
    <row r="12430" spans="2:41" ht="14.5" hidden="1" x14ac:dyDescent="0.35">
      <c r="B12430" s="45" t="s">
        <v>3314</v>
      </c>
      <c r="C12430" s="54">
        <v>872592</v>
      </c>
      <c r="D12430" s="54">
        <v>872592</v>
      </c>
      <c r="E12430" s="60" t="s">
        <v>3254</v>
      </c>
      <c r="F12430" s="73">
        <v>8.3333333333333343E-2</v>
      </c>
      <c r="G12430" s="73">
        <v>8.3333333333333343E-2</v>
      </c>
      <c r="H12430" s="73">
        <v>8.3333333333333343E-2</v>
      </c>
      <c r="I12430" s="73">
        <v>8.3333333333333343E-2</v>
      </c>
      <c r="J12430" s="272" t="s">
        <v>4232</v>
      </c>
      <c r="AL12430" s="144">
        <v>8.3333333333333343E-2</v>
      </c>
      <c r="AM12430" s="144">
        <v>8.3333333333333343E-2</v>
      </c>
      <c r="AN12430" s="144">
        <v>8.3333333333333343E-2</v>
      </c>
      <c r="AO12430" s="145">
        <v>8.3333333333333343E-2</v>
      </c>
    </row>
    <row r="12431" spans="2:41" ht="14.5" hidden="1" x14ac:dyDescent="0.35">
      <c r="B12431" s="45" t="s">
        <v>3314</v>
      </c>
      <c r="C12431" s="54">
        <v>872596</v>
      </c>
      <c r="D12431" s="54">
        <v>872596</v>
      </c>
      <c r="E12431" s="60" t="s">
        <v>3254</v>
      </c>
      <c r="F12431" s="73">
        <v>8.3333333333333343E-2</v>
      </c>
      <c r="G12431" s="73">
        <v>8.3333333333333343E-2</v>
      </c>
      <c r="H12431" s="73">
        <v>8.3333333333333343E-2</v>
      </c>
      <c r="I12431" s="73">
        <v>8.3333333333333343E-2</v>
      </c>
      <c r="J12431" s="272" t="s">
        <v>4232</v>
      </c>
      <c r="AL12431" s="144">
        <v>8.3333333333333343E-2</v>
      </c>
      <c r="AM12431" s="144">
        <v>8.3333333333333343E-2</v>
      </c>
      <c r="AN12431" s="144">
        <v>8.3333333333333343E-2</v>
      </c>
      <c r="AO12431" s="145">
        <v>8.3333333333333343E-2</v>
      </c>
    </row>
    <row r="12432" spans="2:41" ht="14.5" hidden="1" x14ac:dyDescent="0.35">
      <c r="B12432" s="45" t="s">
        <v>3314</v>
      </c>
      <c r="C12432" s="54">
        <v>872598</v>
      </c>
      <c r="D12432" s="54">
        <v>872598</v>
      </c>
      <c r="E12432" s="60" t="s">
        <v>3254</v>
      </c>
      <c r="F12432" s="73">
        <v>8.3333333333333343E-2</v>
      </c>
      <c r="G12432" s="73">
        <v>8.3333333333333343E-2</v>
      </c>
      <c r="H12432" s="73">
        <v>8.3333333333333343E-2</v>
      </c>
      <c r="I12432" s="73">
        <v>8.3333333333333343E-2</v>
      </c>
      <c r="J12432" s="272" t="s">
        <v>4232</v>
      </c>
      <c r="AL12432" s="144">
        <v>8.3333333333333343E-2</v>
      </c>
      <c r="AM12432" s="144">
        <v>8.3333333333333343E-2</v>
      </c>
      <c r="AN12432" s="144">
        <v>8.3333333333333343E-2</v>
      </c>
      <c r="AO12432" s="145">
        <v>8.3333333333333343E-2</v>
      </c>
    </row>
    <row r="12433" spans="2:41" ht="14.5" hidden="1" x14ac:dyDescent="0.35">
      <c r="B12433" s="45" t="s">
        <v>3314</v>
      </c>
      <c r="C12433" s="54">
        <v>872603</v>
      </c>
      <c r="D12433" s="54">
        <v>872603</v>
      </c>
      <c r="E12433" s="60" t="s">
        <v>3254</v>
      </c>
      <c r="F12433" s="73">
        <v>8.3333333333333343E-2</v>
      </c>
      <c r="G12433" s="73">
        <v>8.3333333333333343E-2</v>
      </c>
      <c r="H12433" s="73">
        <v>8.3333333333333343E-2</v>
      </c>
      <c r="I12433" s="73">
        <v>8.3333333333333343E-2</v>
      </c>
      <c r="J12433" s="272" t="s">
        <v>4232</v>
      </c>
      <c r="AL12433" s="144">
        <v>8.3333333333333343E-2</v>
      </c>
      <c r="AM12433" s="144">
        <v>8.3333333333333343E-2</v>
      </c>
      <c r="AN12433" s="144">
        <v>8.3333333333333343E-2</v>
      </c>
      <c r="AO12433" s="145">
        <v>8.3333333333333343E-2</v>
      </c>
    </row>
    <row r="12434" spans="2:41" ht="14.5" hidden="1" x14ac:dyDescent="0.35">
      <c r="B12434" s="45" t="s">
        <v>3314</v>
      </c>
      <c r="C12434" s="54">
        <v>872627</v>
      </c>
      <c r="D12434" s="54">
        <v>872627</v>
      </c>
      <c r="E12434" s="60" t="s">
        <v>3254</v>
      </c>
      <c r="F12434" s="73">
        <v>8.3333333333333343E-2</v>
      </c>
      <c r="G12434" s="73">
        <v>8.3333333333333343E-2</v>
      </c>
      <c r="H12434" s="73">
        <v>8.3333333333333343E-2</v>
      </c>
      <c r="I12434" s="73">
        <v>8.3333333333333343E-2</v>
      </c>
      <c r="J12434" s="272" t="s">
        <v>4232</v>
      </c>
      <c r="AL12434" s="144">
        <v>8.3333333333333343E-2</v>
      </c>
      <c r="AM12434" s="144">
        <v>8.3333333333333343E-2</v>
      </c>
      <c r="AN12434" s="144">
        <v>8.3333333333333343E-2</v>
      </c>
      <c r="AO12434" s="145">
        <v>8.3333333333333343E-2</v>
      </c>
    </row>
    <row r="12435" spans="2:41" ht="14.5" hidden="1" x14ac:dyDescent="0.35">
      <c r="B12435" s="45" t="s">
        <v>3314</v>
      </c>
      <c r="C12435" s="54">
        <v>872665</v>
      </c>
      <c r="D12435" s="54">
        <v>872665</v>
      </c>
      <c r="E12435" s="60" t="s">
        <v>3254</v>
      </c>
      <c r="F12435" s="73">
        <v>8.3333333333333343E-2</v>
      </c>
      <c r="G12435" s="73">
        <v>8.3333333333333343E-2</v>
      </c>
      <c r="H12435" s="73">
        <v>8.3333333333333343E-2</v>
      </c>
      <c r="I12435" s="73">
        <v>8.3333333333333343E-2</v>
      </c>
      <c r="J12435" s="272" t="s">
        <v>4232</v>
      </c>
      <c r="AL12435" s="144">
        <v>8.3333333333333343E-2</v>
      </c>
      <c r="AM12435" s="144">
        <v>8.3333333333333343E-2</v>
      </c>
      <c r="AN12435" s="144">
        <v>8.3333333333333343E-2</v>
      </c>
      <c r="AO12435" s="145">
        <v>8.3333333333333343E-2</v>
      </c>
    </row>
    <row r="12436" spans="2:41" ht="14.5" hidden="1" x14ac:dyDescent="0.35">
      <c r="B12436" s="45" t="s">
        <v>3314</v>
      </c>
      <c r="C12436" s="54">
        <v>872669</v>
      </c>
      <c r="D12436" s="54">
        <v>872669</v>
      </c>
      <c r="E12436" s="60" t="s">
        <v>3254</v>
      </c>
      <c r="F12436" s="73">
        <v>8.3333333333333343E-2</v>
      </c>
      <c r="G12436" s="73">
        <v>8.3333333333333343E-2</v>
      </c>
      <c r="H12436" s="73">
        <v>8.3333333333333343E-2</v>
      </c>
      <c r="I12436" s="73">
        <v>8.3333333333333343E-2</v>
      </c>
      <c r="J12436" s="272" t="s">
        <v>4232</v>
      </c>
      <c r="AL12436" s="144">
        <v>8.3333333333333343E-2</v>
      </c>
      <c r="AM12436" s="144">
        <v>8.3333333333333343E-2</v>
      </c>
      <c r="AN12436" s="144">
        <v>8.3333333333333343E-2</v>
      </c>
      <c r="AO12436" s="145">
        <v>8.3333333333333343E-2</v>
      </c>
    </row>
    <row r="12437" spans="2:41" ht="14.5" hidden="1" x14ac:dyDescent="0.35">
      <c r="B12437" s="45" t="s">
        <v>3314</v>
      </c>
      <c r="C12437" s="54">
        <v>872690</v>
      </c>
      <c r="D12437" s="54">
        <v>872690</v>
      </c>
      <c r="E12437" s="60" t="s">
        <v>3254</v>
      </c>
      <c r="F12437" s="73">
        <v>8.3333333333333343E-2</v>
      </c>
      <c r="G12437" s="73">
        <v>8.3333333333333343E-2</v>
      </c>
      <c r="H12437" s="73">
        <v>8.3333333333333343E-2</v>
      </c>
      <c r="I12437" s="73">
        <v>8.3333333333333343E-2</v>
      </c>
      <c r="J12437" s="272" t="s">
        <v>4232</v>
      </c>
      <c r="AL12437" s="144">
        <v>8.3333333333333343E-2</v>
      </c>
      <c r="AM12437" s="144">
        <v>8.3333333333333343E-2</v>
      </c>
      <c r="AN12437" s="144">
        <v>8.3333333333333343E-2</v>
      </c>
      <c r="AO12437" s="145">
        <v>8.3333333333333343E-2</v>
      </c>
    </row>
    <row r="12438" spans="2:41" ht="14.5" hidden="1" x14ac:dyDescent="0.35">
      <c r="B12438" s="45" t="s">
        <v>3314</v>
      </c>
      <c r="C12438" s="54">
        <v>872692</v>
      </c>
      <c r="D12438" s="54">
        <v>872692</v>
      </c>
      <c r="E12438" s="60" t="s">
        <v>3254</v>
      </c>
      <c r="F12438" s="73">
        <v>8.3333333333333343E-2</v>
      </c>
      <c r="G12438" s="73">
        <v>8.3333333333333343E-2</v>
      </c>
      <c r="H12438" s="73">
        <v>8.3333333333333343E-2</v>
      </c>
      <c r="I12438" s="73">
        <v>8.3333333333333343E-2</v>
      </c>
      <c r="J12438" s="272" t="s">
        <v>4232</v>
      </c>
      <c r="AL12438" s="144">
        <v>8.3333333333333343E-2</v>
      </c>
      <c r="AM12438" s="144">
        <v>8.3333333333333343E-2</v>
      </c>
      <c r="AN12438" s="144">
        <v>8.3333333333333343E-2</v>
      </c>
      <c r="AO12438" s="145">
        <v>8.3333333333333343E-2</v>
      </c>
    </row>
    <row r="12439" spans="2:41" ht="14.5" hidden="1" x14ac:dyDescent="0.35">
      <c r="B12439" s="45" t="s">
        <v>3314</v>
      </c>
      <c r="C12439" s="54">
        <v>872698</v>
      </c>
      <c r="D12439" s="54">
        <v>872698</v>
      </c>
      <c r="E12439" s="60" t="s">
        <v>3254</v>
      </c>
      <c r="F12439" s="73">
        <v>8.3333333333333343E-2</v>
      </c>
      <c r="G12439" s="73">
        <v>8.3333333333333343E-2</v>
      </c>
      <c r="H12439" s="73">
        <v>8.3333333333333343E-2</v>
      </c>
      <c r="I12439" s="73">
        <v>8.3333333333333343E-2</v>
      </c>
      <c r="J12439" s="272" t="s">
        <v>4232</v>
      </c>
      <c r="AL12439" s="144">
        <v>8.3333333333333343E-2</v>
      </c>
      <c r="AM12439" s="144">
        <v>8.3333333333333343E-2</v>
      </c>
      <c r="AN12439" s="144">
        <v>8.3333333333333343E-2</v>
      </c>
      <c r="AO12439" s="145">
        <v>8.3333333333333343E-2</v>
      </c>
    </row>
    <row r="12440" spans="2:41" ht="14.5" hidden="1" x14ac:dyDescent="0.35">
      <c r="B12440" s="45" t="s">
        <v>3314</v>
      </c>
      <c r="C12440" s="54">
        <v>872700</v>
      </c>
      <c r="D12440" s="54">
        <v>872700</v>
      </c>
      <c r="E12440" s="60" t="s">
        <v>3254</v>
      </c>
      <c r="F12440" s="73">
        <v>8.3333333333333343E-2</v>
      </c>
      <c r="G12440" s="73">
        <v>8.3333333333333343E-2</v>
      </c>
      <c r="H12440" s="73">
        <v>8.3333333333333343E-2</v>
      </c>
      <c r="I12440" s="73">
        <v>8.3333333333333343E-2</v>
      </c>
      <c r="J12440" s="272" t="s">
        <v>4232</v>
      </c>
      <c r="AL12440" s="144">
        <v>8.3333333333333343E-2</v>
      </c>
      <c r="AM12440" s="144">
        <v>8.3333333333333343E-2</v>
      </c>
      <c r="AN12440" s="144">
        <v>8.3333333333333343E-2</v>
      </c>
      <c r="AO12440" s="145">
        <v>8.3333333333333343E-2</v>
      </c>
    </row>
    <row r="12441" spans="2:41" ht="14.5" hidden="1" x14ac:dyDescent="0.35">
      <c r="B12441" s="45" t="s">
        <v>3314</v>
      </c>
      <c r="C12441" s="54">
        <v>872703</v>
      </c>
      <c r="D12441" s="54">
        <v>872704</v>
      </c>
      <c r="E12441" s="60" t="s">
        <v>3254</v>
      </c>
      <c r="F12441" s="73">
        <v>8.3333333333333343E-2</v>
      </c>
      <c r="G12441" s="73">
        <v>8.3333333333333343E-2</v>
      </c>
      <c r="H12441" s="73">
        <v>8.3333333333333343E-2</v>
      </c>
      <c r="I12441" s="73">
        <v>8.3333333333333343E-2</v>
      </c>
      <c r="J12441" s="272" t="s">
        <v>4232</v>
      </c>
      <c r="AL12441" s="144">
        <v>8.3333333333333343E-2</v>
      </c>
      <c r="AM12441" s="144">
        <v>8.3333333333333343E-2</v>
      </c>
      <c r="AN12441" s="144">
        <v>8.3333333333333343E-2</v>
      </c>
      <c r="AO12441" s="145">
        <v>8.3333333333333343E-2</v>
      </c>
    </row>
    <row r="12442" spans="2:41" ht="14.5" hidden="1" x14ac:dyDescent="0.35">
      <c r="B12442" s="45" t="s">
        <v>3314</v>
      </c>
      <c r="C12442" s="54">
        <v>872715</v>
      </c>
      <c r="D12442" s="54">
        <v>872716</v>
      </c>
      <c r="E12442" s="60" t="s">
        <v>3254</v>
      </c>
      <c r="F12442" s="73">
        <v>8.3333333333333343E-2</v>
      </c>
      <c r="G12442" s="73">
        <v>8.3333333333333343E-2</v>
      </c>
      <c r="H12442" s="73">
        <v>8.3333333333333343E-2</v>
      </c>
      <c r="I12442" s="73">
        <v>8.3333333333333343E-2</v>
      </c>
      <c r="J12442" s="272" t="s">
        <v>4232</v>
      </c>
      <c r="AL12442" s="144">
        <v>8.3333333333333343E-2</v>
      </c>
      <c r="AM12442" s="144">
        <v>8.3333333333333343E-2</v>
      </c>
      <c r="AN12442" s="144">
        <v>8.3333333333333343E-2</v>
      </c>
      <c r="AO12442" s="145">
        <v>8.3333333333333343E-2</v>
      </c>
    </row>
    <row r="12443" spans="2:41" ht="14.5" hidden="1" x14ac:dyDescent="0.35">
      <c r="B12443" s="45" t="s">
        <v>3314</v>
      </c>
      <c r="C12443" s="54">
        <v>872727</v>
      </c>
      <c r="D12443" s="54">
        <v>872727</v>
      </c>
      <c r="E12443" s="60" t="s">
        <v>3254</v>
      </c>
      <c r="F12443" s="73">
        <v>8.3333333333333343E-2</v>
      </c>
      <c r="G12443" s="73">
        <v>8.3333333333333343E-2</v>
      </c>
      <c r="H12443" s="73">
        <v>8.3333333333333343E-2</v>
      </c>
      <c r="I12443" s="73">
        <v>8.3333333333333343E-2</v>
      </c>
      <c r="J12443" s="272" t="s">
        <v>4232</v>
      </c>
      <c r="AL12443" s="144">
        <v>8.3333333333333343E-2</v>
      </c>
      <c r="AM12443" s="144">
        <v>8.3333333333333343E-2</v>
      </c>
      <c r="AN12443" s="144">
        <v>8.3333333333333343E-2</v>
      </c>
      <c r="AO12443" s="145">
        <v>8.3333333333333343E-2</v>
      </c>
    </row>
    <row r="12444" spans="2:41" ht="14.5" hidden="1" x14ac:dyDescent="0.35">
      <c r="B12444" s="45" t="s">
        <v>3314</v>
      </c>
      <c r="C12444" s="54">
        <v>872740</v>
      </c>
      <c r="D12444" s="54">
        <v>872740</v>
      </c>
      <c r="E12444" s="60" t="s">
        <v>3254</v>
      </c>
      <c r="F12444" s="73">
        <v>8.3333333333333343E-2</v>
      </c>
      <c r="G12444" s="73">
        <v>8.3333333333333343E-2</v>
      </c>
      <c r="H12444" s="73">
        <v>8.3333333333333343E-2</v>
      </c>
      <c r="I12444" s="73">
        <v>8.3333333333333343E-2</v>
      </c>
      <c r="J12444" s="272" t="s">
        <v>4232</v>
      </c>
      <c r="AL12444" s="144">
        <v>8.3333333333333343E-2</v>
      </c>
      <c r="AM12444" s="144">
        <v>8.3333333333333343E-2</v>
      </c>
      <c r="AN12444" s="144">
        <v>8.3333333333333343E-2</v>
      </c>
      <c r="AO12444" s="145">
        <v>8.3333333333333343E-2</v>
      </c>
    </row>
    <row r="12445" spans="2:41" ht="14.5" hidden="1" x14ac:dyDescent="0.35">
      <c r="B12445" s="45" t="s">
        <v>3314</v>
      </c>
      <c r="C12445" s="54">
        <v>872742</v>
      </c>
      <c r="D12445" s="54">
        <v>872742</v>
      </c>
      <c r="E12445" s="60" t="s">
        <v>3254</v>
      </c>
      <c r="F12445" s="73">
        <v>8.3333333333333343E-2</v>
      </c>
      <c r="G12445" s="73">
        <v>8.3333333333333343E-2</v>
      </c>
      <c r="H12445" s="73">
        <v>8.3333333333333343E-2</v>
      </c>
      <c r="I12445" s="73">
        <v>8.3333333333333343E-2</v>
      </c>
      <c r="J12445" s="272" t="s">
        <v>4232</v>
      </c>
      <c r="AL12445" s="144">
        <v>8.3333333333333343E-2</v>
      </c>
      <c r="AM12445" s="144">
        <v>8.3333333333333343E-2</v>
      </c>
      <c r="AN12445" s="144">
        <v>8.3333333333333343E-2</v>
      </c>
      <c r="AO12445" s="145">
        <v>8.3333333333333343E-2</v>
      </c>
    </row>
    <row r="12446" spans="2:41" ht="14.5" hidden="1" x14ac:dyDescent="0.35">
      <c r="B12446" s="45" t="s">
        <v>3314</v>
      </c>
      <c r="C12446" s="54">
        <v>872744</v>
      </c>
      <c r="D12446" s="54">
        <v>872744</v>
      </c>
      <c r="E12446" s="60" t="s">
        <v>3254</v>
      </c>
      <c r="F12446" s="73">
        <v>8.3333333333333343E-2</v>
      </c>
      <c r="G12446" s="73">
        <v>8.3333333333333343E-2</v>
      </c>
      <c r="H12446" s="73">
        <v>8.3333333333333343E-2</v>
      </c>
      <c r="I12446" s="73">
        <v>8.3333333333333343E-2</v>
      </c>
      <c r="J12446" s="272" t="s">
        <v>4232</v>
      </c>
      <c r="AL12446" s="144">
        <v>8.3333333333333343E-2</v>
      </c>
      <c r="AM12446" s="144">
        <v>8.3333333333333343E-2</v>
      </c>
      <c r="AN12446" s="144">
        <v>8.3333333333333343E-2</v>
      </c>
      <c r="AO12446" s="145">
        <v>8.3333333333333343E-2</v>
      </c>
    </row>
    <row r="12447" spans="2:41" ht="14.5" hidden="1" x14ac:dyDescent="0.35">
      <c r="B12447" s="45" t="s">
        <v>3314</v>
      </c>
      <c r="C12447" s="54">
        <v>872750</v>
      </c>
      <c r="D12447" s="54">
        <v>872750</v>
      </c>
      <c r="E12447" s="60" t="s">
        <v>3254</v>
      </c>
      <c r="F12447" s="73">
        <v>8.3333333333333343E-2</v>
      </c>
      <c r="G12447" s="73">
        <v>8.3333333333333343E-2</v>
      </c>
      <c r="H12447" s="73">
        <v>8.3333333333333343E-2</v>
      </c>
      <c r="I12447" s="73">
        <v>8.3333333333333343E-2</v>
      </c>
      <c r="J12447" s="272" t="s">
        <v>4232</v>
      </c>
      <c r="AL12447" s="144">
        <v>8.3333333333333343E-2</v>
      </c>
      <c r="AM12447" s="144">
        <v>8.3333333333333343E-2</v>
      </c>
      <c r="AN12447" s="144">
        <v>8.3333333333333343E-2</v>
      </c>
      <c r="AO12447" s="145">
        <v>8.3333333333333343E-2</v>
      </c>
    </row>
    <row r="12448" spans="2:41" ht="14.5" hidden="1" x14ac:dyDescent="0.35">
      <c r="B12448" s="45" t="s">
        <v>3314</v>
      </c>
      <c r="C12448" s="54">
        <v>872760</v>
      </c>
      <c r="D12448" s="54">
        <v>872761</v>
      </c>
      <c r="E12448" s="60" t="s">
        <v>3254</v>
      </c>
      <c r="F12448" s="73">
        <v>8.3333333333333343E-2</v>
      </c>
      <c r="G12448" s="73">
        <v>8.3333333333333343E-2</v>
      </c>
      <c r="H12448" s="73">
        <v>8.3333333333333343E-2</v>
      </c>
      <c r="I12448" s="73">
        <v>8.3333333333333343E-2</v>
      </c>
      <c r="J12448" s="272" t="s">
        <v>4232</v>
      </c>
      <c r="AL12448" s="144">
        <v>8.3333333333333343E-2</v>
      </c>
      <c r="AM12448" s="144">
        <v>8.3333333333333343E-2</v>
      </c>
      <c r="AN12448" s="144">
        <v>8.3333333333333343E-2</v>
      </c>
      <c r="AO12448" s="145">
        <v>8.3333333333333343E-2</v>
      </c>
    </row>
    <row r="12449" spans="2:41" ht="14.5" hidden="1" x14ac:dyDescent="0.35">
      <c r="B12449" s="45" t="s">
        <v>3314</v>
      </c>
      <c r="C12449" s="54">
        <v>872766</v>
      </c>
      <c r="D12449" s="54">
        <v>872766</v>
      </c>
      <c r="E12449" s="60" t="s">
        <v>3254</v>
      </c>
      <c r="F12449" s="73">
        <v>8.3333333333333343E-2</v>
      </c>
      <c r="G12449" s="73">
        <v>8.3333333333333343E-2</v>
      </c>
      <c r="H12449" s="73">
        <v>8.3333333333333343E-2</v>
      </c>
      <c r="I12449" s="73">
        <v>8.3333333333333343E-2</v>
      </c>
      <c r="J12449" s="272" t="s">
        <v>4232</v>
      </c>
      <c r="AL12449" s="144">
        <v>8.3333333333333343E-2</v>
      </c>
      <c r="AM12449" s="144">
        <v>8.3333333333333343E-2</v>
      </c>
      <c r="AN12449" s="144">
        <v>8.3333333333333343E-2</v>
      </c>
      <c r="AO12449" s="145">
        <v>8.3333333333333343E-2</v>
      </c>
    </row>
    <row r="12450" spans="2:41" ht="14.5" hidden="1" x14ac:dyDescent="0.35">
      <c r="B12450" s="45" t="s">
        <v>3314</v>
      </c>
      <c r="C12450" s="54">
        <v>872770</v>
      </c>
      <c r="D12450" s="54">
        <v>872770</v>
      </c>
      <c r="E12450" s="60" t="s">
        <v>3254</v>
      </c>
      <c r="F12450" s="73">
        <v>8.3333333333333343E-2</v>
      </c>
      <c r="G12450" s="73">
        <v>8.3333333333333343E-2</v>
      </c>
      <c r="H12450" s="73">
        <v>8.3333333333333343E-2</v>
      </c>
      <c r="I12450" s="73">
        <v>8.3333333333333343E-2</v>
      </c>
      <c r="J12450" s="272" t="s">
        <v>4232</v>
      </c>
      <c r="AL12450" s="144">
        <v>8.3333333333333343E-2</v>
      </c>
      <c r="AM12450" s="144">
        <v>8.3333333333333343E-2</v>
      </c>
      <c r="AN12450" s="144">
        <v>8.3333333333333343E-2</v>
      </c>
      <c r="AO12450" s="145">
        <v>8.3333333333333343E-2</v>
      </c>
    </row>
    <row r="12451" spans="2:41" ht="14.5" hidden="1" x14ac:dyDescent="0.35">
      <c r="B12451" s="45" t="s">
        <v>3314</v>
      </c>
      <c r="C12451" s="54">
        <v>872792</v>
      </c>
      <c r="D12451" s="54">
        <v>872792</v>
      </c>
      <c r="E12451" s="60" t="s">
        <v>3254</v>
      </c>
      <c r="F12451" s="73">
        <v>8.3333333333333343E-2</v>
      </c>
      <c r="G12451" s="73">
        <v>8.3333333333333343E-2</v>
      </c>
      <c r="H12451" s="73">
        <v>8.3333333333333343E-2</v>
      </c>
      <c r="I12451" s="73">
        <v>8.3333333333333343E-2</v>
      </c>
      <c r="J12451" s="272" t="s">
        <v>4232</v>
      </c>
      <c r="AL12451" s="144">
        <v>8.3333333333333343E-2</v>
      </c>
      <c r="AM12451" s="144">
        <v>8.3333333333333343E-2</v>
      </c>
      <c r="AN12451" s="144">
        <v>8.3333333333333343E-2</v>
      </c>
      <c r="AO12451" s="145">
        <v>8.3333333333333343E-2</v>
      </c>
    </row>
    <row r="12452" spans="2:41" ht="14.5" hidden="1" x14ac:dyDescent="0.35">
      <c r="B12452" s="45" t="s">
        <v>3314</v>
      </c>
      <c r="C12452" s="54">
        <v>872799</v>
      </c>
      <c r="D12452" s="54">
        <v>872799</v>
      </c>
      <c r="E12452" s="60" t="s">
        <v>3254</v>
      </c>
      <c r="F12452" s="73">
        <v>8.3333333333333343E-2</v>
      </c>
      <c r="G12452" s="73">
        <v>8.3333333333333343E-2</v>
      </c>
      <c r="H12452" s="73">
        <v>8.3333333333333343E-2</v>
      </c>
      <c r="I12452" s="73">
        <v>8.3333333333333343E-2</v>
      </c>
      <c r="J12452" s="272" t="s">
        <v>4232</v>
      </c>
      <c r="AL12452" s="144">
        <v>8.3333333333333343E-2</v>
      </c>
      <c r="AM12452" s="144">
        <v>8.3333333333333343E-2</v>
      </c>
      <c r="AN12452" s="144">
        <v>8.3333333333333343E-2</v>
      </c>
      <c r="AO12452" s="145">
        <v>8.3333333333333343E-2</v>
      </c>
    </row>
    <row r="12453" spans="2:41" ht="14.5" hidden="1" x14ac:dyDescent="0.35">
      <c r="B12453" s="45" t="s">
        <v>3314</v>
      </c>
      <c r="C12453" s="54">
        <v>900182</v>
      </c>
      <c r="D12453" s="54">
        <v>900182</v>
      </c>
      <c r="E12453" s="60" t="s">
        <v>3254</v>
      </c>
      <c r="F12453" s="73">
        <v>8.3333333333333343E-2</v>
      </c>
      <c r="G12453" s="73">
        <v>8.3333333333333343E-2</v>
      </c>
      <c r="H12453" s="73">
        <v>8.3333333333333343E-2</v>
      </c>
      <c r="I12453" s="73">
        <v>8.3333333333333343E-2</v>
      </c>
      <c r="J12453" s="272" t="s">
        <v>4232</v>
      </c>
      <c r="AL12453" s="144">
        <v>8.3333333333333343E-2</v>
      </c>
      <c r="AM12453" s="144">
        <v>8.3333333333333343E-2</v>
      </c>
      <c r="AN12453" s="144">
        <v>8.3333333333333343E-2</v>
      </c>
      <c r="AO12453" s="145">
        <v>8.3333333333333343E-2</v>
      </c>
    </row>
    <row r="12454" spans="2:41" ht="14.5" hidden="1" x14ac:dyDescent="0.35">
      <c r="B12454" s="45" t="s">
        <v>3314</v>
      </c>
      <c r="C12454" s="54">
        <v>900335</v>
      </c>
      <c r="D12454" s="54">
        <v>900335</v>
      </c>
      <c r="E12454" s="60" t="s">
        <v>3254</v>
      </c>
      <c r="F12454" s="73">
        <v>8.3333333333333343E-2</v>
      </c>
      <c r="G12454" s="73">
        <v>8.3333333333333343E-2</v>
      </c>
      <c r="H12454" s="73">
        <v>8.3333333333333343E-2</v>
      </c>
      <c r="I12454" s="73">
        <v>8.3333333333333343E-2</v>
      </c>
      <c r="J12454" s="272" t="s">
        <v>4232</v>
      </c>
      <c r="AL12454" s="144">
        <v>8.3333333333333343E-2</v>
      </c>
      <c r="AM12454" s="144">
        <v>8.3333333333333343E-2</v>
      </c>
      <c r="AN12454" s="144">
        <v>8.3333333333333343E-2</v>
      </c>
      <c r="AO12454" s="145">
        <v>8.3333333333333343E-2</v>
      </c>
    </row>
    <row r="12455" spans="2:41" ht="14.5" hidden="1" x14ac:dyDescent="0.35">
      <c r="B12455" s="45" t="s">
        <v>3314</v>
      </c>
      <c r="C12455" s="54">
        <v>900398</v>
      </c>
      <c r="D12455" s="54">
        <v>900398</v>
      </c>
      <c r="E12455" s="60" t="s">
        <v>3254</v>
      </c>
      <c r="F12455" s="73">
        <v>8.3333333333333343E-2</v>
      </c>
      <c r="G12455" s="73">
        <v>8.3333333333333343E-2</v>
      </c>
      <c r="H12455" s="73">
        <v>8.3333333333333343E-2</v>
      </c>
      <c r="I12455" s="73">
        <v>8.3333333333333343E-2</v>
      </c>
      <c r="J12455" s="272" t="s">
        <v>4232</v>
      </c>
      <c r="AL12455" s="144">
        <v>8.3333333333333343E-2</v>
      </c>
      <c r="AM12455" s="144">
        <v>8.3333333333333343E-2</v>
      </c>
      <c r="AN12455" s="144">
        <v>8.3333333333333343E-2</v>
      </c>
      <c r="AO12455" s="145">
        <v>8.3333333333333343E-2</v>
      </c>
    </row>
    <row r="12456" spans="2:41" ht="14.5" hidden="1" x14ac:dyDescent="0.35">
      <c r="B12456" s="45" t="s">
        <v>3314</v>
      </c>
      <c r="C12456" s="54">
        <v>900429</v>
      </c>
      <c r="D12456" s="54">
        <v>900429</v>
      </c>
      <c r="E12456" s="60" t="s">
        <v>3254</v>
      </c>
      <c r="F12456" s="73">
        <v>8.3333333333333343E-2</v>
      </c>
      <c r="G12456" s="73">
        <v>8.3333333333333343E-2</v>
      </c>
      <c r="H12456" s="73">
        <v>8.3333333333333343E-2</v>
      </c>
      <c r="I12456" s="73">
        <v>8.3333333333333343E-2</v>
      </c>
      <c r="J12456" s="272" t="s">
        <v>4232</v>
      </c>
      <c r="AL12456" s="144">
        <v>8.3333333333333343E-2</v>
      </c>
      <c r="AM12456" s="144">
        <v>8.3333333333333343E-2</v>
      </c>
      <c r="AN12456" s="144">
        <v>8.3333333333333343E-2</v>
      </c>
      <c r="AO12456" s="145">
        <v>8.3333333333333343E-2</v>
      </c>
    </row>
    <row r="12457" spans="2:41" ht="14.5" hidden="1" x14ac:dyDescent="0.35">
      <c r="B12457" s="45" t="s">
        <v>3314</v>
      </c>
      <c r="C12457" s="54">
        <v>900455</v>
      </c>
      <c r="D12457" s="54">
        <v>900455</v>
      </c>
      <c r="E12457" s="60" t="s">
        <v>3254</v>
      </c>
      <c r="F12457" s="73">
        <v>8.3333333333333343E-2</v>
      </c>
      <c r="G12457" s="73">
        <v>8.3333333333333343E-2</v>
      </c>
      <c r="H12457" s="73">
        <v>8.3333333333333343E-2</v>
      </c>
      <c r="I12457" s="73">
        <v>8.3333333333333343E-2</v>
      </c>
      <c r="J12457" s="272" t="s">
        <v>4232</v>
      </c>
      <c r="AL12457" s="144">
        <v>8.3333333333333343E-2</v>
      </c>
      <c r="AM12457" s="144">
        <v>8.3333333333333343E-2</v>
      </c>
      <c r="AN12457" s="144">
        <v>8.3333333333333343E-2</v>
      </c>
      <c r="AO12457" s="145">
        <v>8.3333333333333343E-2</v>
      </c>
    </row>
    <row r="12458" spans="2:41" ht="14.5" hidden="1" x14ac:dyDescent="0.35">
      <c r="B12458" s="45" t="s">
        <v>3314</v>
      </c>
      <c r="C12458" s="54">
        <v>900485</v>
      </c>
      <c r="D12458" s="54">
        <v>900485</v>
      </c>
      <c r="E12458" s="60" t="s">
        <v>3254</v>
      </c>
      <c r="F12458" s="73">
        <v>8.3333333333333343E-2</v>
      </c>
      <c r="G12458" s="73">
        <v>8.3333333333333343E-2</v>
      </c>
      <c r="H12458" s="73">
        <v>8.3333333333333343E-2</v>
      </c>
      <c r="I12458" s="73">
        <v>8.3333333333333343E-2</v>
      </c>
      <c r="J12458" s="272" t="s">
        <v>4232</v>
      </c>
      <c r="AL12458" s="144">
        <v>8.3333333333333343E-2</v>
      </c>
      <c r="AM12458" s="144">
        <v>8.3333333333333343E-2</v>
      </c>
      <c r="AN12458" s="144">
        <v>8.3333333333333343E-2</v>
      </c>
      <c r="AO12458" s="145">
        <v>8.3333333333333343E-2</v>
      </c>
    </row>
    <row r="12459" spans="2:41" ht="14.5" hidden="1" x14ac:dyDescent="0.35">
      <c r="B12459" s="45" t="s">
        <v>3314</v>
      </c>
      <c r="C12459" s="54">
        <v>900735</v>
      </c>
      <c r="D12459" s="54">
        <v>900735</v>
      </c>
      <c r="E12459" s="60" t="s">
        <v>3254</v>
      </c>
      <c r="F12459" s="73">
        <v>8.3333333333333343E-2</v>
      </c>
      <c r="G12459" s="73">
        <v>8.3333333333333343E-2</v>
      </c>
      <c r="H12459" s="73">
        <v>8.3333333333333343E-2</v>
      </c>
      <c r="I12459" s="73">
        <v>8.3333333333333343E-2</v>
      </c>
      <c r="J12459" s="272" t="s">
        <v>4232</v>
      </c>
      <c r="AL12459" s="144">
        <v>8.3333333333333343E-2</v>
      </c>
      <c r="AM12459" s="144">
        <v>8.3333333333333343E-2</v>
      </c>
      <c r="AN12459" s="144">
        <v>8.3333333333333343E-2</v>
      </c>
      <c r="AO12459" s="145">
        <v>8.3333333333333343E-2</v>
      </c>
    </row>
    <row r="12460" spans="2:41" ht="14.5" hidden="1" x14ac:dyDescent="0.35">
      <c r="B12460" s="45" t="s">
        <v>3314</v>
      </c>
      <c r="C12460" s="54">
        <v>900841</v>
      </c>
      <c r="D12460" s="54">
        <v>900841</v>
      </c>
      <c r="E12460" s="60" t="s">
        <v>3254</v>
      </c>
      <c r="F12460" s="73">
        <v>8.3333333333333343E-2</v>
      </c>
      <c r="G12460" s="73">
        <v>8.3333333333333343E-2</v>
      </c>
      <c r="H12460" s="73">
        <v>8.3333333333333343E-2</v>
      </c>
      <c r="I12460" s="73">
        <v>8.3333333333333343E-2</v>
      </c>
      <c r="J12460" s="272" t="s">
        <v>4232</v>
      </c>
      <c r="AL12460" s="144">
        <v>8.3333333333333343E-2</v>
      </c>
      <c r="AM12460" s="144">
        <v>8.3333333333333343E-2</v>
      </c>
      <c r="AN12460" s="144">
        <v>8.3333333333333343E-2</v>
      </c>
      <c r="AO12460" s="145">
        <v>8.3333333333333343E-2</v>
      </c>
    </row>
    <row r="12461" spans="2:41" ht="14.5" hidden="1" x14ac:dyDescent="0.35">
      <c r="B12461" s="45" t="s">
        <v>3314</v>
      </c>
      <c r="C12461" s="54">
        <v>900846</v>
      </c>
      <c r="D12461" s="54">
        <v>900846</v>
      </c>
      <c r="E12461" s="60" t="s">
        <v>3254</v>
      </c>
      <c r="F12461" s="73">
        <v>8.3333333333333343E-2</v>
      </c>
      <c r="G12461" s="73">
        <v>8.3333333333333343E-2</v>
      </c>
      <c r="H12461" s="73">
        <v>8.3333333333333343E-2</v>
      </c>
      <c r="I12461" s="73">
        <v>8.3333333333333343E-2</v>
      </c>
      <c r="J12461" s="272" t="s">
        <v>4232</v>
      </c>
      <c r="AL12461" s="144">
        <v>8.3333333333333343E-2</v>
      </c>
      <c r="AM12461" s="144">
        <v>8.3333333333333343E-2</v>
      </c>
      <c r="AN12461" s="144">
        <v>8.3333333333333343E-2</v>
      </c>
      <c r="AO12461" s="145">
        <v>8.3333333333333343E-2</v>
      </c>
    </row>
    <row r="12462" spans="2:41" ht="14.5" hidden="1" x14ac:dyDescent="0.35">
      <c r="B12462" s="45" t="s">
        <v>3314</v>
      </c>
      <c r="C12462" s="54">
        <v>901089</v>
      </c>
      <c r="D12462" s="54">
        <v>901089</v>
      </c>
      <c r="E12462" s="60" t="s">
        <v>3254</v>
      </c>
      <c r="F12462" s="73">
        <v>8.3333333333333343E-2</v>
      </c>
      <c r="G12462" s="73">
        <v>8.3333333333333343E-2</v>
      </c>
      <c r="H12462" s="73">
        <v>8.3333333333333343E-2</v>
      </c>
      <c r="I12462" s="73">
        <v>8.3333333333333343E-2</v>
      </c>
      <c r="J12462" s="272" t="s">
        <v>4232</v>
      </c>
      <c r="AL12462" s="144">
        <v>8.3333333333333343E-2</v>
      </c>
      <c r="AM12462" s="144">
        <v>8.3333333333333343E-2</v>
      </c>
      <c r="AN12462" s="144">
        <v>8.3333333333333343E-2</v>
      </c>
      <c r="AO12462" s="145">
        <v>8.3333333333333343E-2</v>
      </c>
    </row>
    <row r="12463" spans="2:41" ht="14.5" hidden="1" x14ac:dyDescent="0.35">
      <c r="B12463" s="45" t="s">
        <v>3314</v>
      </c>
      <c r="C12463" s="54">
        <v>901170</v>
      </c>
      <c r="D12463" s="54">
        <v>901170</v>
      </c>
      <c r="E12463" s="60" t="s">
        <v>3254</v>
      </c>
      <c r="F12463" s="73">
        <v>8.3333333333333343E-2</v>
      </c>
      <c r="G12463" s="73">
        <v>8.3333333333333343E-2</v>
      </c>
      <c r="H12463" s="73">
        <v>8.3333333333333343E-2</v>
      </c>
      <c r="I12463" s="73">
        <v>8.3333333333333343E-2</v>
      </c>
      <c r="J12463" s="272" t="s">
        <v>4232</v>
      </c>
      <c r="AL12463" s="144">
        <v>8.3333333333333343E-2</v>
      </c>
      <c r="AM12463" s="144">
        <v>8.3333333333333343E-2</v>
      </c>
      <c r="AN12463" s="144">
        <v>8.3333333333333343E-2</v>
      </c>
      <c r="AO12463" s="145">
        <v>8.3333333333333343E-2</v>
      </c>
    </row>
    <row r="12464" spans="2:41" ht="14.5" hidden="1" x14ac:dyDescent="0.35">
      <c r="B12464" s="45" t="s">
        <v>3314</v>
      </c>
      <c r="C12464" s="54">
        <v>901439</v>
      </c>
      <c r="D12464" s="54">
        <v>901439</v>
      </c>
      <c r="E12464" s="60" t="s">
        <v>3254</v>
      </c>
      <c r="F12464" s="73">
        <v>8.3333333333333343E-2</v>
      </c>
      <c r="G12464" s="73">
        <v>8.3333333333333343E-2</v>
      </c>
      <c r="H12464" s="73">
        <v>8.3333333333333343E-2</v>
      </c>
      <c r="I12464" s="73">
        <v>8.3333333333333343E-2</v>
      </c>
      <c r="J12464" s="272" t="s">
        <v>4232</v>
      </c>
      <c r="AL12464" s="144">
        <v>8.3333333333333343E-2</v>
      </c>
      <c r="AM12464" s="144">
        <v>8.3333333333333343E-2</v>
      </c>
      <c r="AN12464" s="144">
        <v>8.3333333333333343E-2</v>
      </c>
      <c r="AO12464" s="145">
        <v>8.3333333333333343E-2</v>
      </c>
    </row>
    <row r="12465" spans="2:41" ht="14.5" hidden="1" x14ac:dyDescent="0.35">
      <c r="B12465" s="45" t="s">
        <v>3314</v>
      </c>
      <c r="C12465" s="54">
        <v>901590</v>
      </c>
      <c r="D12465" s="54">
        <v>901590</v>
      </c>
      <c r="E12465" s="60" t="s">
        <v>3254</v>
      </c>
      <c r="F12465" s="73">
        <v>8.3333333333333343E-2</v>
      </c>
      <c r="G12465" s="73">
        <v>8.3333333333333343E-2</v>
      </c>
      <c r="H12465" s="73">
        <v>8.3333333333333343E-2</v>
      </c>
      <c r="I12465" s="73">
        <v>8.3333333333333343E-2</v>
      </c>
      <c r="J12465" s="272" t="s">
        <v>4232</v>
      </c>
      <c r="AL12465" s="144">
        <v>8.3333333333333343E-2</v>
      </c>
      <c r="AM12465" s="144">
        <v>8.3333333333333343E-2</v>
      </c>
      <c r="AN12465" s="144">
        <v>8.3333333333333343E-2</v>
      </c>
      <c r="AO12465" s="145">
        <v>8.3333333333333343E-2</v>
      </c>
    </row>
    <row r="12466" spans="2:41" ht="14.5" hidden="1" x14ac:dyDescent="0.35">
      <c r="B12466" s="45" t="s">
        <v>3314</v>
      </c>
      <c r="C12466" s="54">
        <v>901820</v>
      </c>
      <c r="D12466" s="54">
        <v>901820</v>
      </c>
      <c r="E12466" s="60" t="s">
        <v>3254</v>
      </c>
      <c r="F12466" s="73">
        <v>8.3333333333333343E-2</v>
      </c>
      <c r="G12466" s="73">
        <v>8.3333333333333343E-2</v>
      </c>
      <c r="H12466" s="73">
        <v>8.3333333333333343E-2</v>
      </c>
      <c r="I12466" s="73">
        <v>8.3333333333333343E-2</v>
      </c>
      <c r="J12466" s="272" t="s">
        <v>4232</v>
      </c>
      <c r="AL12466" s="144">
        <v>8.3333333333333343E-2</v>
      </c>
      <c r="AM12466" s="144">
        <v>8.3333333333333343E-2</v>
      </c>
      <c r="AN12466" s="144">
        <v>8.3333333333333343E-2</v>
      </c>
      <c r="AO12466" s="145">
        <v>8.3333333333333343E-2</v>
      </c>
    </row>
    <row r="12467" spans="2:41" ht="14.5" hidden="1" x14ac:dyDescent="0.35">
      <c r="B12467" s="45" t="s">
        <v>3314</v>
      </c>
      <c r="C12467" s="54">
        <v>901930</v>
      </c>
      <c r="D12467" s="54">
        <v>901930</v>
      </c>
      <c r="E12467" s="60" t="s">
        <v>3254</v>
      </c>
      <c r="F12467" s="73">
        <v>8.3333333333333343E-2</v>
      </c>
      <c r="G12467" s="73">
        <v>8.3333333333333343E-2</v>
      </c>
      <c r="H12467" s="73">
        <v>8.3333333333333343E-2</v>
      </c>
      <c r="I12467" s="73">
        <v>8.3333333333333343E-2</v>
      </c>
      <c r="J12467" s="272" t="s">
        <v>4232</v>
      </c>
      <c r="AL12467" s="144">
        <v>8.3333333333333343E-2</v>
      </c>
      <c r="AM12467" s="144">
        <v>8.3333333333333343E-2</v>
      </c>
      <c r="AN12467" s="144">
        <v>8.3333333333333343E-2</v>
      </c>
      <c r="AO12467" s="145">
        <v>8.3333333333333343E-2</v>
      </c>
    </row>
    <row r="12468" spans="2:41" ht="14.5" hidden="1" x14ac:dyDescent="0.35">
      <c r="B12468" s="45" t="s">
        <v>3314</v>
      </c>
      <c r="C12468" s="54">
        <v>902114</v>
      </c>
      <c r="D12468" s="54">
        <v>902114</v>
      </c>
      <c r="E12468" s="60" t="s">
        <v>3254</v>
      </c>
      <c r="F12468" s="73">
        <v>8.3333333333333343E-2</v>
      </c>
      <c r="G12468" s="73">
        <v>8.3333333333333343E-2</v>
      </c>
      <c r="H12468" s="73">
        <v>8.3333333333333343E-2</v>
      </c>
      <c r="I12468" s="73">
        <v>8.3333333333333343E-2</v>
      </c>
      <c r="J12468" s="272" t="s">
        <v>4232</v>
      </c>
      <c r="AL12468" s="144">
        <v>8.3333333333333343E-2</v>
      </c>
      <c r="AM12468" s="144">
        <v>8.3333333333333343E-2</v>
      </c>
      <c r="AN12468" s="144">
        <v>8.3333333333333343E-2</v>
      </c>
      <c r="AO12468" s="145">
        <v>8.3333333333333343E-2</v>
      </c>
    </row>
    <row r="12469" spans="2:41" ht="14.5" hidden="1" x14ac:dyDescent="0.35">
      <c r="B12469" s="45" t="s">
        <v>3314</v>
      </c>
      <c r="C12469" s="54">
        <v>902178</v>
      </c>
      <c r="D12469" s="54">
        <v>902178</v>
      </c>
      <c r="E12469" s="60" t="s">
        <v>3254</v>
      </c>
      <c r="F12469" s="73">
        <v>8.3333333333333343E-2</v>
      </c>
      <c r="G12469" s="73">
        <v>8.3333333333333343E-2</v>
      </c>
      <c r="H12469" s="73">
        <v>8.3333333333333343E-2</v>
      </c>
      <c r="I12469" s="73">
        <v>8.3333333333333343E-2</v>
      </c>
      <c r="J12469" s="272" t="s">
        <v>4232</v>
      </c>
      <c r="AL12469" s="144">
        <v>8.3333333333333343E-2</v>
      </c>
      <c r="AM12469" s="144">
        <v>8.3333333333333343E-2</v>
      </c>
      <c r="AN12469" s="144">
        <v>8.3333333333333343E-2</v>
      </c>
      <c r="AO12469" s="145">
        <v>8.3333333333333343E-2</v>
      </c>
    </row>
    <row r="12470" spans="2:41" ht="14.5" hidden="1" x14ac:dyDescent="0.35">
      <c r="B12470" s="45" t="s">
        <v>3314</v>
      </c>
      <c r="C12470" s="54">
        <v>902207</v>
      </c>
      <c r="D12470" s="54">
        <v>902207</v>
      </c>
      <c r="E12470" s="60" t="s">
        <v>3254</v>
      </c>
      <c r="F12470" s="73">
        <v>8.3333333333333343E-2</v>
      </c>
      <c r="G12470" s="73">
        <v>8.3333333333333343E-2</v>
      </c>
      <c r="H12470" s="73">
        <v>8.3333333333333343E-2</v>
      </c>
      <c r="I12470" s="73">
        <v>8.3333333333333343E-2</v>
      </c>
      <c r="J12470" s="272" t="s">
        <v>4232</v>
      </c>
      <c r="AL12470" s="144">
        <v>8.3333333333333343E-2</v>
      </c>
      <c r="AM12470" s="144">
        <v>8.3333333333333343E-2</v>
      </c>
      <c r="AN12470" s="144">
        <v>8.3333333333333343E-2</v>
      </c>
      <c r="AO12470" s="145">
        <v>8.3333333333333343E-2</v>
      </c>
    </row>
    <row r="12471" spans="2:41" ht="14.5" hidden="1" x14ac:dyDescent="0.35">
      <c r="B12471" s="45" t="s">
        <v>3314</v>
      </c>
      <c r="C12471" s="54">
        <v>903079</v>
      </c>
      <c r="D12471" s="54">
        <v>903079</v>
      </c>
      <c r="E12471" s="60" t="s">
        <v>3254</v>
      </c>
      <c r="F12471" s="73">
        <v>8.3333333333333343E-2</v>
      </c>
      <c r="G12471" s="73">
        <v>8.3333333333333343E-2</v>
      </c>
      <c r="H12471" s="73">
        <v>8.3333333333333343E-2</v>
      </c>
      <c r="I12471" s="73">
        <v>8.3333333333333343E-2</v>
      </c>
      <c r="J12471" s="272" t="s">
        <v>4232</v>
      </c>
      <c r="AL12471" s="144">
        <v>8.3333333333333343E-2</v>
      </c>
      <c r="AM12471" s="144">
        <v>8.3333333333333343E-2</v>
      </c>
      <c r="AN12471" s="144">
        <v>8.3333333333333343E-2</v>
      </c>
      <c r="AO12471" s="145">
        <v>8.3333333333333343E-2</v>
      </c>
    </row>
    <row r="12472" spans="2:41" ht="14.5" hidden="1" x14ac:dyDescent="0.35">
      <c r="B12472" s="45" t="s">
        <v>3314</v>
      </c>
      <c r="C12472" s="54">
        <v>903112</v>
      </c>
      <c r="D12472" s="54">
        <v>903112</v>
      </c>
      <c r="E12472" s="60" t="s">
        <v>3254</v>
      </c>
      <c r="F12472" s="73">
        <v>8.3333333333333343E-2</v>
      </c>
      <c r="G12472" s="73">
        <v>8.3333333333333343E-2</v>
      </c>
      <c r="H12472" s="73">
        <v>8.3333333333333343E-2</v>
      </c>
      <c r="I12472" s="73">
        <v>8.3333333333333343E-2</v>
      </c>
      <c r="J12472" s="272" t="s">
        <v>4232</v>
      </c>
      <c r="AL12472" s="144">
        <v>8.3333333333333343E-2</v>
      </c>
      <c r="AM12472" s="144">
        <v>8.3333333333333343E-2</v>
      </c>
      <c r="AN12472" s="144">
        <v>8.3333333333333343E-2</v>
      </c>
      <c r="AO12472" s="145">
        <v>8.3333333333333343E-2</v>
      </c>
    </row>
    <row r="12473" spans="2:41" ht="14.5" hidden="1" x14ac:dyDescent="0.35">
      <c r="B12473" s="45" t="s">
        <v>3314</v>
      </c>
      <c r="C12473" s="54">
        <v>903145</v>
      </c>
      <c r="D12473" s="54">
        <v>903145</v>
      </c>
      <c r="E12473" s="60" t="s">
        <v>3254</v>
      </c>
      <c r="F12473" s="73">
        <v>8.3333333333333343E-2</v>
      </c>
      <c r="G12473" s="73">
        <v>8.3333333333333343E-2</v>
      </c>
      <c r="H12473" s="73">
        <v>8.3333333333333343E-2</v>
      </c>
      <c r="I12473" s="73">
        <v>8.3333333333333343E-2</v>
      </c>
      <c r="J12473" s="272" t="s">
        <v>4232</v>
      </c>
      <c r="AL12473" s="144">
        <v>8.3333333333333343E-2</v>
      </c>
      <c r="AM12473" s="144">
        <v>8.3333333333333343E-2</v>
      </c>
      <c r="AN12473" s="144">
        <v>8.3333333333333343E-2</v>
      </c>
      <c r="AO12473" s="145">
        <v>8.3333333333333343E-2</v>
      </c>
    </row>
    <row r="12474" spans="2:41" ht="14.5" hidden="1" x14ac:dyDescent="0.35">
      <c r="B12474" s="45" t="s">
        <v>3314</v>
      </c>
      <c r="C12474" s="54">
        <v>903369</v>
      </c>
      <c r="D12474" s="54">
        <v>903369</v>
      </c>
      <c r="E12474" s="60" t="s">
        <v>3254</v>
      </c>
      <c r="F12474" s="73">
        <v>8.3333333333333343E-2</v>
      </c>
      <c r="G12474" s="73">
        <v>8.3333333333333343E-2</v>
      </c>
      <c r="H12474" s="73">
        <v>8.3333333333333343E-2</v>
      </c>
      <c r="I12474" s="73">
        <v>8.3333333333333343E-2</v>
      </c>
      <c r="J12474" s="272" t="s">
        <v>4232</v>
      </c>
      <c r="AL12474" s="144">
        <v>8.3333333333333343E-2</v>
      </c>
      <c r="AM12474" s="144">
        <v>8.3333333333333343E-2</v>
      </c>
      <c r="AN12474" s="144">
        <v>8.3333333333333343E-2</v>
      </c>
      <c r="AO12474" s="145">
        <v>8.3333333333333343E-2</v>
      </c>
    </row>
    <row r="12475" spans="2:41" ht="14.5" hidden="1" x14ac:dyDescent="0.35">
      <c r="B12475" s="45" t="s">
        <v>3314</v>
      </c>
      <c r="C12475" s="54">
        <v>903374</v>
      </c>
      <c r="D12475" s="54">
        <v>903374</v>
      </c>
      <c r="E12475" s="60" t="s">
        <v>3254</v>
      </c>
      <c r="F12475" s="73">
        <v>8.3333333333333343E-2</v>
      </c>
      <c r="G12475" s="73">
        <v>8.3333333333333343E-2</v>
      </c>
      <c r="H12475" s="73">
        <v>8.3333333333333343E-2</v>
      </c>
      <c r="I12475" s="73">
        <v>8.3333333333333343E-2</v>
      </c>
      <c r="J12475" s="272" t="s">
        <v>4232</v>
      </c>
      <c r="AL12475" s="144">
        <v>8.3333333333333343E-2</v>
      </c>
      <c r="AM12475" s="144">
        <v>8.3333333333333343E-2</v>
      </c>
      <c r="AN12475" s="144">
        <v>8.3333333333333343E-2</v>
      </c>
      <c r="AO12475" s="145">
        <v>8.3333333333333343E-2</v>
      </c>
    </row>
    <row r="12476" spans="2:41" ht="14.5" hidden="1" x14ac:dyDescent="0.35">
      <c r="B12476" s="45" t="s">
        <v>3314</v>
      </c>
      <c r="C12476" s="54">
        <v>903547</v>
      </c>
      <c r="D12476" s="54">
        <v>903547</v>
      </c>
      <c r="E12476" s="60" t="s">
        <v>3254</v>
      </c>
      <c r="F12476" s="73">
        <v>8.3333333333333343E-2</v>
      </c>
      <c r="G12476" s="73">
        <v>8.3333333333333343E-2</v>
      </c>
      <c r="H12476" s="73">
        <v>8.3333333333333343E-2</v>
      </c>
      <c r="I12476" s="73">
        <v>8.3333333333333343E-2</v>
      </c>
      <c r="J12476" s="272" t="s">
        <v>4232</v>
      </c>
      <c r="AL12476" s="144">
        <v>8.3333333333333343E-2</v>
      </c>
      <c r="AM12476" s="144">
        <v>8.3333333333333343E-2</v>
      </c>
      <c r="AN12476" s="144">
        <v>8.3333333333333343E-2</v>
      </c>
      <c r="AO12476" s="145">
        <v>8.3333333333333343E-2</v>
      </c>
    </row>
    <row r="12477" spans="2:41" ht="14.5" hidden="1" x14ac:dyDescent="0.35">
      <c r="B12477" s="45" t="s">
        <v>3314</v>
      </c>
      <c r="C12477" s="54">
        <v>903627</v>
      </c>
      <c r="D12477" s="54">
        <v>903627</v>
      </c>
      <c r="E12477" s="60" t="s">
        <v>3254</v>
      </c>
      <c r="F12477" s="73">
        <v>8.3333333333333343E-2</v>
      </c>
      <c r="G12477" s="73">
        <v>8.3333333333333343E-2</v>
      </c>
      <c r="H12477" s="73">
        <v>8.3333333333333343E-2</v>
      </c>
      <c r="I12477" s="73">
        <v>8.3333333333333343E-2</v>
      </c>
      <c r="J12477" s="272" t="s">
        <v>4232</v>
      </c>
      <c r="AL12477" s="144">
        <v>8.3333333333333343E-2</v>
      </c>
      <c r="AM12477" s="144">
        <v>8.3333333333333343E-2</v>
      </c>
      <c r="AN12477" s="144">
        <v>8.3333333333333343E-2</v>
      </c>
      <c r="AO12477" s="145">
        <v>8.3333333333333343E-2</v>
      </c>
    </row>
    <row r="12478" spans="2:41" ht="14.5" hidden="1" x14ac:dyDescent="0.35">
      <c r="B12478" s="45" t="s">
        <v>3314</v>
      </c>
      <c r="C12478" s="54">
        <v>903706</v>
      </c>
      <c r="D12478" s="54">
        <v>903706</v>
      </c>
      <c r="E12478" s="60" t="s">
        <v>3254</v>
      </c>
      <c r="F12478" s="73">
        <v>8.3333333333333343E-2</v>
      </c>
      <c r="G12478" s="73">
        <v>8.3333333333333343E-2</v>
      </c>
      <c r="H12478" s="73">
        <v>8.3333333333333343E-2</v>
      </c>
      <c r="I12478" s="73">
        <v>8.3333333333333343E-2</v>
      </c>
      <c r="J12478" s="272" t="s">
        <v>4232</v>
      </c>
      <c r="AL12478" s="144">
        <v>8.3333333333333343E-2</v>
      </c>
      <c r="AM12478" s="144">
        <v>8.3333333333333343E-2</v>
      </c>
      <c r="AN12478" s="144">
        <v>8.3333333333333343E-2</v>
      </c>
      <c r="AO12478" s="145">
        <v>8.3333333333333343E-2</v>
      </c>
    </row>
    <row r="12479" spans="2:41" ht="14.5" hidden="1" x14ac:dyDescent="0.35">
      <c r="B12479" s="45" t="s">
        <v>3314</v>
      </c>
      <c r="C12479" s="54">
        <v>903738</v>
      </c>
      <c r="D12479" s="54">
        <v>903738</v>
      </c>
      <c r="E12479" s="60" t="s">
        <v>3254</v>
      </c>
      <c r="F12479" s="73">
        <v>8.3333333333333343E-2</v>
      </c>
      <c r="G12479" s="73">
        <v>8.3333333333333343E-2</v>
      </c>
      <c r="H12479" s="73">
        <v>8.3333333333333343E-2</v>
      </c>
      <c r="I12479" s="73">
        <v>8.3333333333333343E-2</v>
      </c>
      <c r="J12479" s="272" t="s">
        <v>4232</v>
      </c>
      <c r="AL12479" s="144">
        <v>8.3333333333333343E-2</v>
      </c>
      <c r="AM12479" s="144">
        <v>8.3333333333333343E-2</v>
      </c>
      <c r="AN12479" s="144">
        <v>8.3333333333333343E-2</v>
      </c>
      <c r="AO12479" s="145">
        <v>8.3333333333333343E-2</v>
      </c>
    </row>
    <row r="12480" spans="2:41" ht="14.5" hidden="1" x14ac:dyDescent="0.35">
      <c r="B12480" s="45" t="s">
        <v>3314</v>
      </c>
      <c r="C12480" s="54">
        <v>903779</v>
      </c>
      <c r="D12480" s="54">
        <v>903779</v>
      </c>
      <c r="E12480" s="60" t="s">
        <v>3254</v>
      </c>
      <c r="F12480" s="73">
        <v>8.3333333333333343E-2</v>
      </c>
      <c r="G12480" s="73">
        <v>8.3333333333333343E-2</v>
      </c>
      <c r="H12480" s="73">
        <v>8.3333333333333343E-2</v>
      </c>
      <c r="I12480" s="73">
        <v>8.3333333333333343E-2</v>
      </c>
      <c r="J12480" s="272" t="s">
        <v>4232</v>
      </c>
      <c r="AL12480" s="144">
        <v>8.3333333333333343E-2</v>
      </c>
      <c r="AM12480" s="144">
        <v>8.3333333333333343E-2</v>
      </c>
      <c r="AN12480" s="144">
        <v>8.3333333333333343E-2</v>
      </c>
      <c r="AO12480" s="145">
        <v>8.3333333333333343E-2</v>
      </c>
    </row>
    <row r="12481" spans="2:41" ht="14.5" hidden="1" x14ac:dyDescent="0.35">
      <c r="B12481" s="45" t="s">
        <v>3314</v>
      </c>
      <c r="C12481" s="54">
        <v>903808</v>
      </c>
      <c r="D12481" s="54">
        <v>903808</v>
      </c>
      <c r="E12481" s="60" t="s">
        <v>3254</v>
      </c>
      <c r="F12481" s="73">
        <v>8.3333333333333343E-2</v>
      </c>
      <c r="G12481" s="73">
        <v>8.3333333333333343E-2</v>
      </c>
      <c r="H12481" s="73">
        <v>8.3333333333333343E-2</v>
      </c>
      <c r="I12481" s="73">
        <v>8.3333333333333343E-2</v>
      </c>
      <c r="J12481" s="272" t="s">
        <v>4232</v>
      </c>
      <c r="AL12481" s="144">
        <v>8.3333333333333343E-2</v>
      </c>
      <c r="AM12481" s="144">
        <v>8.3333333333333343E-2</v>
      </c>
      <c r="AN12481" s="144">
        <v>8.3333333333333343E-2</v>
      </c>
      <c r="AO12481" s="145">
        <v>8.3333333333333343E-2</v>
      </c>
    </row>
    <row r="12482" spans="2:41" ht="14.5" hidden="1" x14ac:dyDescent="0.35">
      <c r="B12482" s="45" t="s">
        <v>3314</v>
      </c>
      <c r="C12482" s="54">
        <v>903869</v>
      </c>
      <c r="D12482" s="54">
        <v>903869</v>
      </c>
      <c r="E12482" s="60" t="s">
        <v>3254</v>
      </c>
      <c r="F12482" s="73">
        <v>8.3333333333333343E-2</v>
      </c>
      <c r="G12482" s="73">
        <v>8.3333333333333343E-2</v>
      </c>
      <c r="H12482" s="73">
        <v>8.3333333333333343E-2</v>
      </c>
      <c r="I12482" s="73">
        <v>8.3333333333333343E-2</v>
      </c>
      <c r="J12482" s="272" t="s">
        <v>4232</v>
      </c>
      <c r="AL12482" s="144">
        <v>8.3333333333333343E-2</v>
      </c>
      <c r="AM12482" s="144">
        <v>8.3333333333333343E-2</v>
      </c>
      <c r="AN12482" s="144">
        <v>8.3333333333333343E-2</v>
      </c>
      <c r="AO12482" s="145">
        <v>8.3333333333333343E-2</v>
      </c>
    </row>
    <row r="12483" spans="2:41" ht="14.5" hidden="1" x14ac:dyDescent="0.35">
      <c r="B12483" s="45" t="s">
        <v>3314</v>
      </c>
      <c r="C12483" s="54">
        <v>904039</v>
      </c>
      <c r="D12483" s="54">
        <v>904039</v>
      </c>
      <c r="E12483" s="60" t="s">
        <v>3254</v>
      </c>
      <c r="F12483" s="73">
        <v>8.3333333333333343E-2</v>
      </c>
      <c r="G12483" s="73">
        <v>8.3333333333333343E-2</v>
      </c>
      <c r="H12483" s="73">
        <v>8.3333333333333343E-2</v>
      </c>
      <c r="I12483" s="73">
        <v>8.3333333333333343E-2</v>
      </c>
      <c r="J12483" s="272" t="s">
        <v>4232</v>
      </c>
      <c r="AL12483" s="144">
        <v>8.3333333333333343E-2</v>
      </c>
      <c r="AM12483" s="144">
        <v>8.3333333333333343E-2</v>
      </c>
      <c r="AN12483" s="144">
        <v>8.3333333333333343E-2</v>
      </c>
      <c r="AO12483" s="145">
        <v>8.3333333333333343E-2</v>
      </c>
    </row>
    <row r="12484" spans="2:41" ht="14.5" hidden="1" x14ac:dyDescent="0.35">
      <c r="B12484" s="45" t="s">
        <v>3314</v>
      </c>
      <c r="C12484" s="54">
        <v>904819</v>
      </c>
      <c r="D12484" s="54">
        <v>904819</v>
      </c>
      <c r="E12484" s="60" t="s">
        <v>3254</v>
      </c>
      <c r="F12484" s="73">
        <v>8.3333333333333343E-2</v>
      </c>
      <c r="G12484" s="73">
        <v>8.3333333333333343E-2</v>
      </c>
      <c r="H12484" s="73">
        <v>8.3333333333333343E-2</v>
      </c>
      <c r="I12484" s="73">
        <v>8.3333333333333343E-2</v>
      </c>
      <c r="J12484" s="272" t="s">
        <v>4232</v>
      </c>
      <c r="AL12484" s="144">
        <v>8.3333333333333343E-2</v>
      </c>
      <c r="AM12484" s="144">
        <v>8.3333333333333343E-2</v>
      </c>
      <c r="AN12484" s="144">
        <v>8.3333333333333343E-2</v>
      </c>
      <c r="AO12484" s="145">
        <v>8.3333333333333343E-2</v>
      </c>
    </row>
    <row r="12485" spans="2:41" ht="14.5" hidden="1" x14ac:dyDescent="0.35">
      <c r="B12485" s="45" t="s">
        <v>3314</v>
      </c>
      <c r="C12485" s="54">
        <v>904892</v>
      </c>
      <c r="D12485" s="54">
        <v>904892</v>
      </c>
      <c r="E12485" s="60" t="s">
        <v>3254</v>
      </c>
      <c r="F12485" s="73">
        <v>8.3333333333333343E-2</v>
      </c>
      <c r="G12485" s="73">
        <v>8.3333333333333343E-2</v>
      </c>
      <c r="H12485" s="73">
        <v>8.3333333333333343E-2</v>
      </c>
      <c r="I12485" s="73">
        <v>8.3333333333333343E-2</v>
      </c>
      <c r="J12485" s="272" t="s">
        <v>4232</v>
      </c>
      <c r="AL12485" s="144">
        <v>8.3333333333333343E-2</v>
      </c>
      <c r="AM12485" s="144">
        <v>8.3333333333333343E-2</v>
      </c>
      <c r="AN12485" s="144">
        <v>8.3333333333333343E-2</v>
      </c>
      <c r="AO12485" s="145">
        <v>8.3333333333333343E-2</v>
      </c>
    </row>
    <row r="12486" spans="2:41" ht="14.5" hidden="1" x14ac:dyDescent="0.35">
      <c r="B12486" s="45" t="s">
        <v>3314</v>
      </c>
      <c r="C12486" s="54">
        <v>904894</v>
      </c>
      <c r="D12486" s="54">
        <v>904894</v>
      </c>
      <c r="E12486" s="60" t="s">
        <v>3254</v>
      </c>
      <c r="F12486" s="73">
        <v>8.3333333333333343E-2</v>
      </c>
      <c r="G12486" s="73">
        <v>8.3333333333333343E-2</v>
      </c>
      <c r="H12486" s="73">
        <v>8.3333333333333343E-2</v>
      </c>
      <c r="I12486" s="73">
        <v>8.3333333333333343E-2</v>
      </c>
      <c r="J12486" s="272" t="s">
        <v>4232</v>
      </c>
      <c r="AL12486" s="144">
        <v>8.3333333333333343E-2</v>
      </c>
      <c r="AM12486" s="144">
        <v>8.3333333333333343E-2</v>
      </c>
      <c r="AN12486" s="144">
        <v>8.3333333333333343E-2</v>
      </c>
      <c r="AO12486" s="145">
        <v>8.3333333333333343E-2</v>
      </c>
    </row>
    <row r="12487" spans="2:41" ht="14.5" hidden="1" x14ac:dyDescent="0.35">
      <c r="B12487" s="45" t="s">
        <v>3314</v>
      </c>
      <c r="C12487" s="54">
        <v>905361</v>
      </c>
      <c r="D12487" s="54">
        <v>905361</v>
      </c>
      <c r="E12487" s="60" t="s">
        <v>3254</v>
      </c>
      <c r="F12487" s="73">
        <v>8.3333333333333343E-2</v>
      </c>
      <c r="G12487" s="73">
        <v>8.3333333333333343E-2</v>
      </c>
      <c r="H12487" s="73">
        <v>8.3333333333333343E-2</v>
      </c>
      <c r="I12487" s="73">
        <v>8.3333333333333343E-2</v>
      </c>
      <c r="J12487" s="272" t="s">
        <v>4232</v>
      </c>
      <c r="AL12487" s="144">
        <v>8.3333333333333343E-2</v>
      </c>
      <c r="AM12487" s="144">
        <v>8.3333333333333343E-2</v>
      </c>
      <c r="AN12487" s="144">
        <v>8.3333333333333343E-2</v>
      </c>
      <c r="AO12487" s="145">
        <v>8.3333333333333343E-2</v>
      </c>
    </row>
    <row r="12488" spans="2:41" ht="14.5" hidden="1" x14ac:dyDescent="0.35">
      <c r="B12488" s="45" t="s">
        <v>3314</v>
      </c>
      <c r="C12488" s="54">
        <v>905368</v>
      </c>
      <c r="D12488" s="54">
        <v>905368</v>
      </c>
      <c r="E12488" s="60" t="s">
        <v>3254</v>
      </c>
      <c r="F12488" s="73">
        <v>8.3333333333333343E-2</v>
      </c>
      <c r="G12488" s="73">
        <v>8.3333333333333343E-2</v>
      </c>
      <c r="H12488" s="73">
        <v>8.3333333333333343E-2</v>
      </c>
      <c r="I12488" s="73">
        <v>8.3333333333333343E-2</v>
      </c>
      <c r="J12488" s="272" t="s">
        <v>4232</v>
      </c>
      <c r="AL12488" s="144">
        <v>8.3333333333333343E-2</v>
      </c>
      <c r="AM12488" s="144">
        <v>8.3333333333333343E-2</v>
      </c>
      <c r="AN12488" s="144">
        <v>8.3333333333333343E-2</v>
      </c>
      <c r="AO12488" s="145">
        <v>8.3333333333333343E-2</v>
      </c>
    </row>
    <row r="12489" spans="2:41" ht="14.5" hidden="1" x14ac:dyDescent="0.35">
      <c r="B12489" s="45" t="s">
        <v>3314</v>
      </c>
      <c r="C12489" s="54">
        <v>905559</v>
      </c>
      <c r="D12489" s="54">
        <v>905559</v>
      </c>
      <c r="E12489" s="60" t="s">
        <v>3254</v>
      </c>
      <c r="F12489" s="73">
        <v>8.3333333333333343E-2</v>
      </c>
      <c r="G12489" s="73">
        <v>8.3333333333333343E-2</v>
      </c>
      <c r="H12489" s="73">
        <v>8.3333333333333343E-2</v>
      </c>
      <c r="I12489" s="73">
        <v>8.3333333333333343E-2</v>
      </c>
      <c r="J12489" s="272" t="s">
        <v>4232</v>
      </c>
      <c r="AL12489" s="144">
        <v>8.3333333333333343E-2</v>
      </c>
      <c r="AM12489" s="144">
        <v>8.3333333333333343E-2</v>
      </c>
      <c r="AN12489" s="144">
        <v>8.3333333333333343E-2</v>
      </c>
      <c r="AO12489" s="145">
        <v>8.3333333333333343E-2</v>
      </c>
    </row>
    <row r="12490" spans="2:41" ht="14.5" hidden="1" x14ac:dyDescent="0.35">
      <c r="B12490" s="45" t="s">
        <v>3314</v>
      </c>
      <c r="C12490" s="54">
        <v>905575</v>
      </c>
      <c r="D12490" s="54">
        <v>905577</v>
      </c>
      <c r="E12490" s="60" t="s">
        <v>3254</v>
      </c>
      <c r="F12490" s="73">
        <v>8.3333333333333343E-2</v>
      </c>
      <c r="G12490" s="73">
        <v>8.3333333333333343E-2</v>
      </c>
      <c r="H12490" s="73">
        <v>8.3333333333333343E-2</v>
      </c>
      <c r="I12490" s="73">
        <v>8.3333333333333343E-2</v>
      </c>
      <c r="J12490" s="272" t="s">
        <v>4232</v>
      </c>
      <c r="AL12490" s="144">
        <v>8.3333333333333343E-2</v>
      </c>
      <c r="AM12490" s="144">
        <v>8.3333333333333343E-2</v>
      </c>
      <c r="AN12490" s="144">
        <v>8.3333333333333343E-2</v>
      </c>
      <c r="AO12490" s="145">
        <v>8.3333333333333343E-2</v>
      </c>
    </row>
    <row r="12491" spans="2:41" ht="14.5" hidden="1" x14ac:dyDescent="0.35">
      <c r="B12491" s="45" t="s">
        <v>3314</v>
      </c>
      <c r="C12491" s="54">
        <v>905699</v>
      </c>
      <c r="D12491" s="54">
        <v>905699</v>
      </c>
      <c r="E12491" s="60" t="s">
        <v>3254</v>
      </c>
      <c r="F12491" s="73">
        <v>8.3333333333333343E-2</v>
      </c>
      <c r="G12491" s="73">
        <v>8.3333333333333343E-2</v>
      </c>
      <c r="H12491" s="73">
        <v>8.3333333333333343E-2</v>
      </c>
      <c r="I12491" s="73">
        <v>8.3333333333333343E-2</v>
      </c>
      <c r="J12491" s="272" t="s">
        <v>4232</v>
      </c>
      <c r="AL12491" s="144">
        <v>8.3333333333333343E-2</v>
      </c>
      <c r="AM12491" s="144">
        <v>8.3333333333333343E-2</v>
      </c>
      <c r="AN12491" s="144">
        <v>8.3333333333333343E-2</v>
      </c>
      <c r="AO12491" s="145">
        <v>8.3333333333333343E-2</v>
      </c>
    </row>
    <row r="12492" spans="2:41" ht="14.5" hidden="1" x14ac:dyDescent="0.35">
      <c r="B12492" s="45" t="s">
        <v>3314</v>
      </c>
      <c r="C12492" s="54">
        <v>905709</v>
      </c>
      <c r="D12492" s="54">
        <v>905709</v>
      </c>
      <c r="E12492" s="60" t="s">
        <v>3254</v>
      </c>
      <c r="F12492" s="73">
        <v>8.3333333333333343E-2</v>
      </c>
      <c r="G12492" s="73">
        <v>8.3333333333333343E-2</v>
      </c>
      <c r="H12492" s="73">
        <v>8.3333333333333343E-2</v>
      </c>
      <c r="I12492" s="73">
        <v>8.3333333333333343E-2</v>
      </c>
      <c r="J12492" s="272" t="s">
        <v>4232</v>
      </c>
      <c r="AL12492" s="144">
        <v>8.3333333333333343E-2</v>
      </c>
      <c r="AM12492" s="144">
        <v>8.3333333333333343E-2</v>
      </c>
      <c r="AN12492" s="144">
        <v>8.3333333333333343E-2</v>
      </c>
      <c r="AO12492" s="145">
        <v>8.3333333333333343E-2</v>
      </c>
    </row>
    <row r="12493" spans="2:41" ht="14.5" hidden="1" x14ac:dyDescent="0.35">
      <c r="B12493" s="45" t="s">
        <v>3314</v>
      </c>
      <c r="C12493" s="54">
        <v>905754</v>
      </c>
      <c r="D12493" s="54">
        <v>905754</v>
      </c>
      <c r="E12493" s="60" t="s">
        <v>3254</v>
      </c>
      <c r="F12493" s="73">
        <v>8.3333333333333343E-2</v>
      </c>
      <c r="G12493" s="73">
        <v>8.3333333333333343E-2</v>
      </c>
      <c r="H12493" s="73">
        <v>8.3333333333333343E-2</v>
      </c>
      <c r="I12493" s="73">
        <v>8.3333333333333343E-2</v>
      </c>
      <c r="J12493" s="272" t="s">
        <v>4232</v>
      </c>
      <c r="AL12493" s="144">
        <v>8.3333333333333343E-2</v>
      </c>
      <c r="AM12493" s="144">
        <v>8.3333333333333343E-2</v>
      </c>
      <c r="AN12493" s="144">
        <v>8.3333333333333343E-2</v>
      </c>
      <c r="AO12493" s="145">
        <v>8.3333333333333343E-2</v>
      </c>
    </row>
    <row r="12494" spans="2:41" ht="14.5" hidden="1" x14ac:dyDescent="0.35">
      <c r="B12494" s="45" t="s">
        <v>3314</v>
      </c>
      <c r="C12494" s="54">
        <v>905917</v>
      </c>
      <c r="D12494" s="54">
        <v>905917</v>
      </c>
      <c r="E12494" s="60" t="s">
        <v>3254</v>
      </c>
      <c r="F12494" s="73">
        <v>8.3333333333333343E-2</v>
      </c>
      <c r="G12494" s="73">
        <v>8.3333333333333343E-2</v>
      </c>
      <c r="H12494" s="73">
        <v>8.3333333333333343E-2</v>
      </c>
      <c r="I12494" s="73">
        <v>8.3333333333333343E-2</v>
      </c>
      <c r="J12494" s="272" t="s">
        <v>4232</v>
      </c>
      <c r="AL12494" s="144">
        <v>8.3333333333333343E-2</v>
      </c>
      <c r="AM12494" s="144">
        <v>8.3333333333333343E-2</v>
      </c>
      <c r="AN12494" s="144">
        <v>8.3333333333333343E-2</v>
      </c>
      <c r="AO12494" s="145">
        <v>8.3333333333333343E-2</v>
      </c>
    </row>
    <row r="12495" spans="2:41" ht="14.5" hidden="1" x14ac:dyDescent="0.35">
      <c r="B12495" s="45" t="s">
        <v>3314</v>
      </c>
      <c r="C12495" s="54">
        <v>906448</v>
      </c>
      <c r="D12495" s="54">
        <v>906448</v>
      </c>
      <c r="E12495" s="60" t="s">
        <v>3254</v>
      </c>
      <c r="F12495" s="73">
        <v>8.3333333333333343E-2</v>
      </c>
      <c r="G12495" s="73">
        <v>8.3333333333333343E-2</v>
      </c>
      <c r="H12495" s="73">
        <v>8.3333333333333343E-2</v>
      </c>
      <c r="I12495" s="73">
        <v>8.3333333333333343E-2</v>
      </c>
      <c r="J12495" s="272" t="s">
        <v>4232</v>
      </c>
      <c r="AL12495" s="144">
        <v>8.3333333333333343E-2</v>
      </c>
      <c r="AM12495" s="144">
        <v>8.3333333333333343E-2</v>
      </c>
      <c r="AN12495" s="144">
        <v>8.3333333333333343E-2</v>
      </c>
      <c r="AO12495" s="145">
        <v>8.3333333333333343E-2</v>
      </c>
    </row>
    <row r="12496" spans="2:41" ht="14.5" hidden="1" x14ac:dyDescent="0.35">
      <c r="B12496" s="45" t="s">
        <v>3314</v>
      </c>
      <c r="C12496" s="54">
        <v>906451</v>
      </c>
      <c r="D12496" s="54">
        <v>906451</v>
      </c>
      <c r="E12496" s="60" t="s">
        <v>3254</v>
      </c>
      <c r="F12496" s="73">
        <v>8.3333333333333343E-2</v>
      </c>
      <c r="G12496" s="73">
        <v>8.3333333333333343E-2</v>
      </c>
      <c r="H12496" s="73">
        <v>8.3333333333333343E-2</v>
      </c>
      <c r="I12496" s="73">
        <v>8.3333333333333343E-2</v>
      </c>
      <c r="J12496" s="272" t="s">
        <v>4232</v>
      </c>
      <c r="AL12496" s="144">
        <v>8.3333333333333343E-2</v>
      </c>
      <c r="AM12496" s="144">
        <v>8.3333333333333343E-2</v>
      </c>
      <c r="AN12496" s="144">
        <v>8.3333333333333343E-2</v>
      </c>
      <c r="AO12496" s="145">
        <v>8.3333333333333343E-2</v>
      </c>
    </row>
    <row r="12497" spans="2:41" ht="14.5" hidden="1" x14ac:dyDescent="0.35">
      <c r="B12497" s="45" t="s">
        <v>3314</v>
      </c>
      <c r="C12497" s="54">
        <v>906514</v>
      </c>
      <c r="D12497" s="54">
        <v>906514</v>
      </c>
      <c r="E12497" s="60" t="s">
        <v>3254</v>
      </c>
      <c r="F12497" s="73">
        <v>8.3333333333333343E-2</v>
      </c>
      <c r="G12497" s="73">
        <v>8.3333333333333343E-2</v>
      </c>
      <c r="H12497" s="73">
        <v>8.3333333333333343E-2</v>
      </c>
      <c r="I12497" s="73">
        <v>8.3333333333333343E-2</v>
      </c>
      <c r="J12497" s="272" t="s">
        <v>4232</v>
      </c>
      <c r="AL12497" s="144">
        <v>8.3333333333333343E-2</v>
      </c>
      <c r="AM12497" s="144">
        <v>8.3333333333333343E-2</v>
      </c>
      <c r="AN12497" s="144">
        <v>8.3333333333333343E-2</v>
      </c>
      <c r="AO12497" s="145">
        <v>8.3333333333333343E-2</v>
      </c>
    </row>
    <row r="12498" spans="2:41" ht="14.5" hidden="1" x14ac:dyDescent="0.35">
      <c r="B12498" s="45" t="s">
        <v>3314</v>
      </c>
      <c r="C12498" s="54">
        <v>906705</v>
      </c>
      <c r="D12498" s="54">
        <v>906705</v>
      </c>
      <c r="E12498" s="60" t="s">
        <v>3254</v>
      </c>
      <c r="F12498" s="73">
        <v>8.3333333333333343E-2</v>
      </c>
      <c r="G12498" s="73">
        <v>8.3333333333333343E-2</v>
      </c>
      <c r="H12498" s="73">
        <v>8.3333333333333343E-2</v>
      </c>
      <c r="I12498" s="73">
        <v>8.3333333333333343E-2</v>
      </c>
      <c r="J12498" s="272" t="s">
        <v>4232</v>
      </c>
      <c r="AL12498" s="144">
        <v>8.3333333333333343E-2</v>
      </c>
      <c r="AM12498" s="144">
        <v>8.3333333333333343E-2</v>
      </c>
      <c r="AN12498" s="144">
        <v>8.3333333333333343E-2</v>
      </c>
      <c r="AO12498" s="145">
        <v>8.3333333333333343E-2</v>
      </c>
    </row>
    <row r="12499" spans="2:41" ht="14.5" hidden="1" x14ac:dyDescent="0.35">
      <c r="B12499" s="45" t="s">
        <v>3314</v>
      </c>
      <c r="C12499" s="54">
        <v>907663</v>
      </c>
      <c r="D12499" s="54">
        <v>907663</v>
      </c>
      <c r="E12499" s="60" t="s">
        <v>3254</v>
      </c>
      <c r="F12499" s="73">
        <v>8.3333333333333343E-2</v>
      </c>
      <c r="G12499" s="73">
        <v>8.3333333333333343E-2</v>
      </c>
      <c r="H12499" s="73">
        <v>8.3333333333333343E-2</v>
      </c>
      <c r="I12499" s="73">
        <v>8.3333333333333343E-2</v>
      </c>
      <c r="J12499" s="272" t="s">
        <v>4232</v>
      </c>
      <c r="AL12499" s="144">
        <v>8.3333333333333343E-2</v>
      </c>
      <c r="AM12499" s="144">
        <v>8.3333333333333343E-2</v>
      </c>
      <c r="AN12499" s="144">
        <v>8.3333333333333343E-2</v>
      </c>
      <c r="AO12499" s="145">
        <v>8.3333333333333343E-2</v>
      </c>
    </row>
    <row r="12500" spans="2:41" ht="14.5" hidden="1" x14ac:dyDescent="0.35">
      <c r="B12500" s="45" t="s">
        <v>3314</v>
      </c>
      <c r="C12500" s="54">
        <v>907760</v>
      </c>
      <c r="D12500" s="54">
        <v>907760</v>
      </c>
      <c r="E12500" s="60" t="s">
        <v>3254</v>
      </c>
      <c r="F12500" s="73">
        <v>8.3333333333333343E-2</v>
      </c>
      <c r="G12500" s="73">
        <v>8.3333333333333343E-2</v>
      </c>
      <c r="H12500" s="73">
        <v>8.3333333333333343E-2</v>
      </c>
      <c r="I12500" s="73">
        <v>8.3333333333333343E-2</v>
      </c>
      <c r="J12500" s="272" t="s">
        <v>4232</v>
      </c>
      <c r="AL12500" s="144">
        <v>8.3333333333333343E-2</v>
      </c>
      <c r="AM12500" s="144">
        <v>8.3333333333333343E-2</v>
      </c>
      <c r="AN12500" s="144">
        <v>8.3333333333333343E-2</v>
      </c>
      <c r="AO12500" s="145">
        <v>8.3333333333333343E-2</v>
      </c>
    </row>
    <row r="12501" spans="2:41" ht="14.5" hidden="1" x14ac:dyDescent="0.35">
      <c r="B12501" s="45" t="s">
        <v>3314</v>
      </c>
      <c r="C12501" s="54">
        <v>908511</v>
      </c>
      <c r="D12501" s="54">
        <v>908511</v>
      </c>
      <c r="E12501" s="60" t="s">
        <v>3254</v>
      </c>
      <c r="F12501" s="73">
        <v>8.3333333333333343E-2</v>
      </c>
      <c r="G12501" s="73">
        <v>8.3333333333333343E-2</v>
      </c>
      <c r="H12501" s="73">
        <v>8.3333333333333343E-2</v>
      </c>
      <c r="I12501" s="73">
        <v>8.3333333333333343E-2</v>
      </c>
      <c r="J12501" s="272" t="s">
        <v>4232</v>
      </c>
      <c r="AL12501" s="144">
        <v>8.3333333333333343E-2</v>
      </c>
      <c r="AM12501" s="144">
        <v>8.3333333333333343E-2</v>
      </c>
      <c r="AN12501" s="144">
        <v>8.3333333333333343E-2</v>
      </c>
      <c r="AO12501" s="145">
        <v>8.3333333333333343E-2</v>
      </c>
    </row>
    <row r="12502" spans="2:41" ht="14.5" hidden="1" x14ac:dyDescent="0.35">
      <c r="B12502" s="45" t="s">
        <v>3314</v>
      </c>
      <c r="C12502" s="54">
        <v>909071</v>
      </c>
      <c r="D12502" s="54">
        <v>909071</v>
      </c>
      <c r="E12502" s="60" t="s">
        <v>3254</v>
      </c>
      <c r="F12502" s="73">
        <v>8.3333333333333343E-2</v>
      </c>
      <c r="G12502" s="73">
        <v>8.3333333333333343E-2</v>
      </c>
      <c r="H12502" s="73">
        <v>8.3333333333333343E-2</v>
      </c>
      <c r="I12502" s="73">
        <v>8.3333333333333343E-2</v>
      </c>
      <c r="J12502" s="272" t="s">
        <v>4232</v>
      </c>
      <c r="AL12502" s="144">
        <v>8.3333333333333343E-2</v>
      </c>
      <c r="AM12502" s="144">
        <v>8.3333333333333343E-2</v>
      </c>
      <c r="AN12502" s="144">
        <v>8.3333333333333343E-2</v>
      </c>
      <c r="AO12502" s="145">
        <v>8.3333333333333343E-2</v>
      </c>
    </row>
    <row r="12503" spans="2:41" ht="14.5" hidden="1" x14ac:dyDescent="0.35">
      <c r="B12503" s="45" t="s">
        <v>3314</v>
      </c>
      <c r="C12503" s="54">
        <v>909817</v>
      </c>
      <c r="D12503" s="54">
        <v>909817</v>
      </c>
      <c r="E12503" s="60" t="s">
        <v>3254</v>
      </c>
      <c r="F12503" s="73">
        <v>8.3333333333333343E-2</v>
      </c>
      <c r="G12503" s="73">
        <v>8.3333333333333343E-2</v>
      </c>
      <c r="H12503" s="73">
        <v>8.3333333333333343E-2</v>
      </c>
      <c r="I12503" s="73">
        <v>8.3333333333333343E-2</v>
      </c>
      <c r="J12503" s="272" t="s">
        <v>4232</v>
      </c>
      <c r="AL12503" s="144">
        <v>8.3333333333333343E-2</v>
      </c>
      <c r="AM12503" s="144">
        <v>8.3333333333333343E-2</v>
      </c>
      <c r="AN12503" s="144">
        <v>8.3333333333333343E-2</v>
      </c>
      <c r="AO12503" s="145">
        <v>8.3333333333333343E-2</v>
      </c>
    </row>
    <row r="12504" spans="2:41" ht="14.5" hidden="1" x14ac:dyDescent="0.35">
      <c r="B12504" s="45" t="s">
        <v>3314</v>
      </c>
      <c r="C12504" s="54">
        <v>909825</v>
      </c>
      <c r="D12504" s="54">
        <v>909825</v>
      </c>
      <c r="E12504" s="60" t="s">
        <v>3254</v>
      </c>
      <c r="F12504" s="73">
        <v>8.3333333333333343E-2</v>
      </c>
      <c r="G12504" s="73">
        <v>8.3333333333333343E-2</v>
      </c>
      <c r="H12504" s="73">
        <v>8.3333333333333343E-2</v>
      </c>
      <c r="I12504" s="73">
        <v>8.3333333333333343E-2</v>
      </c>
      <c r="J12504" s="272" t="s">
        <v>4232</v>
      </c>
      <c r="AL12504" s="144">
        <v>8.3333333333333343E-2</v>
      </c>
      <c r="AM12504" s="144">
        <v>8.3333333333333343E-2</v>
      </c>
      <c r="AN12504" s="144">
        <v>8.3333333333333343E-2</v>
      </c>
      <c r="AO12504" s="145">
        <v>8.3333333333333343E-2</v>
      </c>
    </row>
    <row r="12505" spans="2:41" ht="14.5" hidden="1" x14ac:dyDescent="0.35">
      <c r="B12505" s="45" t="s">
        <v>3314</v>
      </c>
      <c r="C12505" s="54">
        <v>911028</v>
      </c>
      <c r="D12505" s="54">
        <v>911028</v>
      </c>
      <c r="E12505" s="60" t="s">
        <v>3254</v>
      </c>
      <c r="F12505" s="73">
        <v>8.3333333333333343E-2</v>
      </c>
      <c r="G12505" s="73">
        <v>8.3333333333333343E-2</v>
      </c>
      <c r="H12505" s="73">
        <v>8.3333333333333343E-2</v>
      </c>
      <c r="I12505" s="73">
        <v>8.3333333333333343E-2</v>
      </c>
      <c r="J12505" s="272" t="s">
        <v>4232</v>
      </c>
      <c r="AL12505" s="144">
        <v>8.3333333333333343E-2</v>
      </c>
      <c r="AM12505" s="144">
        <v>8.3333333333333343E-2</v>
      </c>
      <c r="AN12505" s="144">
        <v>8.3333333333333343E-2</v>
      </c>
      <c r="AO12505" s="145">
        <v>8.3333333333333343E-2</v>
      </c>
    </row>
    <row r="12506" spans="2:41" ht="14.5" hidden="1" x14ac:dyDescent="0.35">
      <c r="B12506" s="45" t="s">
        <v>3314</v>
      </c>
      <c r="C12506" s="54">
        <v>911536</v>
      </c>
      <c r="D12506" s="54">
        <v>911536</v>
      </c>
      <c r="E12506" s="60" t="s">
        <v>3254</v>
      </c>
      <c r="F12506" s="73">
        <v>8.3333333333333343E-2</v>
      </c>
      <c r="G12506" s="73">
        <v>8.3333333333333343E-2</v>
      </c>
      <c r="H12506" s="73">
        <v>8.3333333333333343E-2</v>
      </c>
      <c r="I12506" s="73">
        <v>8.3333333333333343E-2</v>
      </c>
      <c r="J12506" s="272" t="s">
        <v>4232</v>
      </c>
      <c r="AL12506" s="144">
        <v>8.3333333333333343E-2</v>
      </c>
      <c r="AM12506" s="144">
        <v>8.3333333333333343E-2</v>
      </c>
      <c r="AN12506" s="144">
        <v>8.3333333333333343E-2</v>
      </c>
      <c r="AO12506" s="145">
        <v>8.3333333333333343E-2</v>
      </c>
    </row>
    <row r="12507" spans="2:41" ht="14.5" hidden="1" x14ac:dyDescent="0.35">
      <c r="B12507" s="45" t="s">
        <v>3314</v>
      </c>
      <c r="C12507" s="54">
        <v>911698</v>
      </c>
      <c r="D12507" s="54">
        <v>911698</v>
      </c>
      <c r="E12507" s="60" t="s">
        <v>3254</v>
      </c>
      <c r="F12507" s="73">
        <v>8.3333333333333343E-2</v>
      </c>
      <c r="G12507" s="73">
        <v>8.3333333333333343E-2</v>
      </c>
      <c r="H12507" s="73">
        <v>8.3333333333333343E-2</v>
      </c>
      <c r="I12507" s="73">
        <v>8.3333333333333343E-2</v>
      </c>
      <c r="J12507" s="272" t="s">
        <v>4232</v>
      </c>
      <c r="AL12507" s="144">
        <v>8.3333333333333343E-2</v>
      </c>
      <c r="AM12507" s="144">
        <v>8.3333333333333343E-2</v>
      </c>
      <c r="AN12507" s="144">
        <v>8.3333333333333343E-2</v>
      </c>
      <c r="AO12507" s="145">
        <v>8.3333333333333343E-2</v>
      </c>
    </row>
    <row r="12508" spans="2:41" ht="14.5" hidden="1" x14ac:dyDescent="0.35">
      <c r="B12508" s="45" t="s">
        <v>3314</v>
      </c>
      <c r="C12508" s="54">
        <v>912105</v>
      </c>
      <c r="D12508" s="54">
        <v>912105</v>
      </c>
      <c r="E12508" s="60" t="s">
        <v>3254</v>
      </c>
      <c r="F12508" s="73">
        <v>8.3333333333333343E-2</v>
      </c>
      <c r="G12508" s="73">
        <v>8.3333333333333343E-2</v>
      </c>
      <c r="H12508" s="73">
        <v>8.3333333333333343E-2</v>
      </c>
      <c r="I12508" s="73">
        <v>8.3333333333333343E-2</v>
      </c>
      <c r="J12508" s="272" t="s">
        <v>4232</v>
      </c>
      <c r="AL12508" s="144">
        <v>8.3333333333333343E-2</v>
      </c>
      <c r="AM12508" s="144">
        <v>8.3333333333333343E-2</v>
      </c>
      <c r="AN12508" s="144">
        <v>8.3333333333333343E-2</v>
      </c>
      <c r="AO12508" s="145">
        <v>8.3333333333333343E-2</v>
      </c>
    </row>
    <row r="12509" spans="2:41" ht="14.5" hidden="1" x14ac:dyDescent="0.35">
      <c r="B12509" s="45" t="s">
        <v>3314</v>
      </c>
      <c r="C12509" s="54">
        <v>912237</v>
      </c>
      <c r="D12509" s="54">
        <v>912237</v>
      </c>
      <c r="E12509" s="60" t="s">
        <v>3254</v>
      </c>
      <c r="F12509" s="73">
        <v>8.3333333333333343E-2</v>
      </c>
      <c r="G12509" s="73">
        <v>8.3333333333333343E-2</v>
      </c>
      <c r="H12509" s="73">
        <v>8.3333333333333343E-2</v>
      </c>
      <c r="I12509" s="73">
        <v>8.3333333333333343E-2</v>
      </c>
      <c r="J12509" s="272" t="s">
        <v>4232</v>
      </c>
      <c r="AL12509" s="144">
        <v>8.3333333333333343E-2</v>
      </c>
      <c r="AM12509" s="144">
        <v>8.3333333333333343E-2</v>
      </c>
      <c r="AN12509" s="144">
        <v>8.3333333333333343E-2</v>
      </c>
      <c r="AO12509" s="145">
        <v>8.3333333333333343E-2</v>
      </c>
    </row>
    <row r="12510" spans="2:41" ht="14.5" hidden="1" x14ac:dyDescent="0.35">
      <c r="B12510" s="45" t="s">
        <v>3314</v>
      </c>
      <c r="C12510" s="54">
        <v>913081</v>
      </c>
      <c r="D12510" s="54">
        <v>913081</v>
      </c>
      <c r="E12510" s="60" t="s">
        <v>3254</v>
      </c>
      <c r="F12510" s="73">
        <v>8.3333333333333343E-2</v>
      </c>
      <c r="G12510" s="73">
        <v>8.3333333333333343E-2</v>
      </c>
      <c r="H12510" s="73">
        <v>8.3333333333333343E-2</v>
      </c>
      <c r="I12510" s="73">
        <v>8.3333333333333343E-2</v>
      </c>
      <c r="J12510" s="272" t="s">
        <v>4232</v>
      </c>
      <c r="AL12510" s="144">
        <v>8.3333333333333343E-2</v>
      </c>
      <c r="AM12510" s="144">
        <v>8.3333333333333343E-2</v>
      </c>
      <c r="AN12510" s="144">
        <v>8.3333333333333343E-2</v>
      </c>
      <c r="AO12510" s="145">
        <v>8.3333333333333343E-2</v>
      </c>
    </row>
    <row r="12511" spans="2:41" ht="14.5" hidden="1" x14ac:dyDescent="0.35">
      <c r="B12511" s="45" t="s">
        <v>3314</v>
      </c>
      <c r="C12511" s="54">
        <v>913087</v>
      </c>
      <c r="D12511" s="54">
        <v>913087</v>
      </c>
      <c r="E12511" s="60" t="s">
        <v>3254</v>
      </c>
      <c r="F12511" s="73">
        <v>8.3333333333333343E-2</v>
      </c>
      <c r="G12511" s="73">
        <v>8.3333333333333343E-2</v>
      </c>
      <c r="H12511" s="73">
        <v>8.3333333333333343E-2</v>
      </c>
      <c r="I12511" s="73">
        <v>8.3333333333333343E-2</v>
      </c>
      <c r="J12511" s="272" t="s">
        <v>4232</v>
      </c>
      <c r="AL12511" s="144">
        <v>8.3333333333333343E-2</v>
      </c>
      <c r="AM12511" s="144">
        <v>8.3333333333333343E-2</v>
      </c>
      <c r="AN12511" s="144">
        <v>8.3333333333333343E-2</v>
      </c>
      <c r="AO12511" s="145">
        <v>8.3333333333333343E-2</v>
      </c>
    </row>
    <row r="12512" spans="2:41" ht="14.5" hidden="1" x14ac:dyDescent="0.35">
      <c r="B12512" s="45" t="s">
        <v>3314</v>
      </c>
      <c r="C12512" s="54">
        <v>913260</v>
      </c>
      <c r="D12512" s="54">
        <v>913260</v>
      </c>
      <c r="E12512" s="60" t="s">
        <v>3254</v>
      </c>
      <c r="F12512" s="73">
        <v>8.3333333333333343E-2</v>
      </c>
      <c r="G12512" s="73">
        <v>8.3333333333333343E-2</v>
      </c>
      <c r="H12512" s="73">
        <v>8.3333333333333343E-2</v>
      </c>
      <c r="I12512" s="73">
        <v>8.3333333333333343E-2</v>
      </c>
      <c r="J12512" s="272" t="s">
        <v>4232</v>
      </c>
      <c r="AL12512" s="144">
        <v>8.3333333333333343E-2</v>
      </c>
      <c r="AM12512" s="144">
        <v>8.3333333333333343E-2</v>
      </c>
      <c r="AN12512" s="144">
        <v>8.3333333333333343E-2</v>
      </c>
      <c r="AO12512" s="145">
        <v>8.3333333333333343E-2</v>
      </c>
    </row>
    <row r="12513" spans="2:41" ht="14.5" hidden="1" x14ac:dyDescent="0.35">
      <c r="B12513" s="45" t="s">
        <v>3314</v>
      </c>
      <c r="C12513" s="54">
        <v>913301</v>
      </c>
      <c r="D12513" s="54">
        <v>913301</v>
      </c>
      <c r="E12513" s="60" t="s">
        <v>3254</v>
      </c>
      <c r="F12513" s="73">
        <v>8.3333333333333343E-2</v>
      </c>
      <c r="G12513" s="73">
        <v>8.3333333333333343E-2</v>
      </c>
      <c r="H12513" s="73">
        <v>8.3333333333333343E-2</v>
      </c>
      <c r="I12513" s="73">
        <v>8.3333333333333343E-2</v>
      </c>
      <c r="J12513" s="272" t="s">
        <v>4232</v>
      </c>
      <c r="AL12513" s="144">
        <v>8.3333333333333343E-2</v>
      </c>
      <c r="AM12513" s="144">
        <v>8.3333333333333343E-2</v>
      </c>
      <c r="AN12513" s="144">
        <v>8.3333333333333343E-2</v>
      </c>
      <c r="AO12513" s="145">
        <v>8.3333333333333343E-2</v>
      </c>
    </row>
    <row r="12514" spans="2:41" ht="14.5" hidden="1" x14ac:dyDescent="0.35">
      <c r="B12514" s="45" t="s">
        <v>3314</v>
      </c>
      <c r="C12514" s="54">
        <v>982018</v>
      </c>
      <c r="D12514" s="54">
        <v>982018</v>
      </c>
      <c r="E12514" s="60" t="s">
        <v>3254</v>
      </c>
      <c r="F12514" s="73">
        <v>8.3333333333333343E-2</v>
      </c>
      <c r="G12514" s="73">
        <v>8.3333333333333343E-2</v>
      </c>
      <c r="H12514" s="73">
        <v>8.3333333333333343E-2</v>
      </c>
      <c r="I12514" s="73">
        <v>8.3333333333333343E-2</v>
      </c>
      <c r="J12514" s="272" t="s">
        <v>4232</v>
      </c>
      <c r="AL12514" s="144">
        <v>8.3333333333333343E-2</v>
      </c>
      <c r="AM12514" s="144">
        <v>8.3333333333333343E-2</v>
      </c>
      <c r="AN12514" s="144">
        <v>8.3333333333333343E-2</v>
      </c>
      <c r="AO12514" s="145">
        <v>8.3333333333333343E-2</v>
      </c>
    </row>
    <row r="12515" spans="2:41" ht="14.5" hidden="1" x14ac:dyDescent="0.35">
      <c r="B12515" s="45" t="s">
        <v>3314</v>
      </c>
      <c r="C12515" s="54">
        <v>982036</v>
      </c>
      <c r="D12515" s="54">
        <v>982036</v>
      </c>
      <c r="E12515" s="60" t="s">
        <v>3254</v>
      </c>
      <c r="F12515" s="73">
        <v>8.3333333333333343E-2</v>
      </c>
      <c r="G12515" s="73">
        <v>8.3333333333333343E-2</v>
      </c>
      <c r="H12515" s="73">
        <v>8.3333333333333343E-2</v>
      </c>
      <c r="I12515" s="73">
        <v>8.3333333333333343E-2</v>
      </c>
      <c r="J12515" s="272" t="s">
        <v>4232</v>
      </c>
      <c r="AL12515" s="144">
        <v>8.3333333333333343E-2</v>
      </c>
      <c r="AM12515" s="144">
        <v>8.3333333333333343E-2</v>
      </c>
      <c r="AN12515" s="144">
        <v>8.3333333333333343E-2</v>
      </c>
      <c r="AO12515" s="145">
        <v>8.3333333333333343E-2</v>
      </c>
    </row>
    <row r="12516" spans="2:41" ht="14.5" hidden="1" x14ac:dyDescent="0.35">
      <c r="B12516" s="45" t="s">
        <v>3314</v>
      </c>
      <c r="C12516" s="54">
        <v>982039</v>
      </c>
      <c r="D12516" s="54">
        <v>982039</v>
      </c>
      <c r="E12516" s="60" t="s">
        <v>3254</v>
      </c>
      <c r="F12516" s="73">
        <v>8.3333333333333343E-2</v>
      </c>
      <c r="G12516" s="73">
        <v>8.3333333333333343E-2</v>
      </c>
      <c r="H12516" s="73">
        <v>8.3333333333333343E-2</v>
      </c>
      <c r="I12516" s="73">
        <v>8.3333333333333343E-2</v>
      </c>
      <c r="J12516" s="272" t="s">
        <v>4232</v>
      </c>
      <c r="AL12516" s="144">
        <v>8.3333333333333343E-2</v>
      </c>
      <c r="AM12516" s="144">
        <v>8.3333333333333343E-2</v>
      </c>
      <c r="AN12516" s="144">
        <v>8.3333333333333343E-2</v>
      </c>
      <c r="AO12516" s="145">
        <v>8.3333333333333343E-2</v>
      </c>
    </row>
    <row r="12517" spans="2:41" ht="14.5" hidden="1" x14ac:dyDescent="0.35">
      <c r="B12517" s="45" t="s">
        <v>3314</v>
      </c>
      <c r="C12517" s="54">
        <v>982074</v>
      </c>
      <c r="D12517" s="54">
        <v>982074</v>
      </c>
      <c r="E12517" s="60" t="s">
        <v>3254</v>
      </c>
      <c r="F12517" s="73">
        <v>8.3333333333333343E-2</v>
      </c>
      <c r="G12517" s="73">
        <v>8.3333333333333343E-2</v>
      </c>
      <c r="H12517" s="73">
        <v>8.3333333333333343E-2</v>
      </c>
      <c r="I12517" s="73">
        <v>8.3333333333333343E-2</v>
      </c>
      <c r="J12517" s="272" t="s">
        <v>4232</v>
      </c>
      <c r="AL12517" s="144">
        <v>8.3333333333333343E-2</v>
      </c>
      <c r="AM12517" s="144">
        <v>8.3333333333333343E-2</v>
      </c>
      <c r="AN12517" s="144">
        <v>8.3333333333333343E-2</v>
      </c>
      <c r="AO12517" s="145">
        <v>8.3333333333333343E-2</v>
      </c>
    </row>
    <row r="12518" spans="2:41" ht="14.5" hidden="1" x14ac:dyDescent="0.35">
      <c r="B12518" s="45" t="s">
        <v>3314</v>
      </c>
      <c r="C12518" s="54">
        <v>982076</v>
      </c>
      <c r="D12518" s="54">
        <v>982076</v>
      </c>
      <c r="E12518" s="60" t="s">
        <v>3254</v>
      </c>
      <c r="F12518" s="73">
        <v>8.3333333333333343E-2</v>
      </c>
      <c r="G12518" s="73">
        <v>8.3333333333333343E-2</v>
      </c>
      <c r="H12518" s="73">
        <v>8.3333333333333343E-2</v>
      </c>
      <c r="I12518" s="73">
        <v>8.3333333333333343E-2</v>
      </c>
      <c r="J12518" s="272" t="s">
        <v>4232</v>
      </c>
      <c r="AL12518" s="144">
        <v>8.3333333333333343E-2</v>
      </c>
      <c r="AM12518" s="144">
        <v>8.3333333333333343E-2</v>
      </c>
      <c r="AN12518" s="144">
        <v>8.3333333333333343E-2</v>
      </c>
      <c r="AO12518" s="145">
        <v>8.3333333333333343E-2</v>
      </c>
    </row>
    <row r="12519" spans="2:41" ht="14.5" hidden="1" x14ac:dyDescent="0.35">
      <c r="B12519" s="45" t="s">
        <v>3314</v>
      </c>
      <c r="C12519" s="54">
        <v>982134</v>
      </c>
      <c r="D12519" s="54">
        <v>982134</v>
      </c>
      <c r="E12519" s="60" t="s">
        <v>3254</v>
      </c>
      <c r="F12519" s="73">
        <v>8.3333333333333343E-2</v>
      </c>
      <c r="G12519" s="73">
        <v>8.3333333333333343E-2</v>
      </c>
      <c r="H12519" s="73">
        <v>8.3333333333333343E-2</v>
      </c>
      <c r="I12519" s="73">
        <v>8.3333333333333343E-2</v>
      </c>
      <c r="J12519" s="272" t="s">
        <v>4232</v>
      </c>
      <c r="AL12519" s="144">
        <v>8.3333333333333343E-2</v>
      </c>
      <c r="AM12519" s="144">
        <v>8.3333333333333343E-2</v>
      </c>
      <c r="AN12519" s="144">
        <v>8.3333333333333343E-2</v>
      </c>
      <c r="AO12519" s="145">
        <v>8.3333333333333343E-2</v>
      </c>
    </row>
    <row r="12520" spans="2:41" ht="14.5" hidden="1" x14ac:dyDescent="0.35">
      <c r="B12520" s="45" t="s">
        <v>3314</v>
      </c>
      <c r="C12520" s="54">
        <v>982355</v>
      </c>
      <c r="D12520" s="54">
        <v>982355</v>
      </c>
      <c r="E12520" s="60" t="s">
        <v>3254</v>
      </c>
      <c r="F12520" s="73">
        <v>8.3333333333333343E-2</v>
      </c>
      <c r="G12520" s="73">
        <v>8.3333333333333343E-2</v>
      </c>
      <c r="H12520" s="73">
        <v>8.3333333333333343E-2</v>
      </c>
      <c r="I12520" s="73">
        <v>8.3333333333333343E-2</v>
      </c>
      <c r="J12520" s="272" t="s">
        <v>4232</v>
      </c>
      <c r="AL12520" s="144">
        <v>8.3333333333333343E-2</v>
      </c>
      <c r="AM12520" s="144">
        <v>8.3333333333333343E-2</v>
      </c>
      <c r="AN12520" s="144">
        <v>8.3333333333333343E-2</v>
      </c>
      <c r="AO12520" s="145">
        <v>8.3333333333333343E-2</v>
      </c>
    </row>
    <row r="12521" spans="2:41" ht="14.5" hidden="1" x14ac:dyDescent="0.35">
      <c r="B12521" s="45" t="s">
        <v>3314</v>
      </c>
      <c r="C12521" s="54">
        <v>982541</v>
      </c>
      <c r="D12521" s="54">
        <v>982541</v>
      </c>
      <c r="E12521" s="60" t="s">
        <v>3254</v>
      </c>
      <c r="F12521" s="73">
        <v>8.3333333333333343E-2</v>
      </c>
      <c r="G12521" s="73">
        <v>8.3333333333333343E-2</v>
      </c>
      <c r="H12521" s="73">
        <v>8.3333333333333343E-2</v>
      </c>
      <c r="I12521" s="73">
        <v>8.3333333333333343E-2</v>
      </c>
      <c r="J12521" s="272" t="s">
        <v>4232</v>
      </c>
      <c r="AL12521" s="144">
        <v>8.3333333333333343E-2</v>
      </c>
      <c r="AM12521" s="144">
        <v>8.3333333333333343E-2</v>
      </c>
      <c r="AN12521" s="144">
        <v>8.3333333333333343E-2</v>
      </c>
      <c r="AO12521" s="145">
        <v>8.3333333333333343E-2</v>
      </c>
    </row>
    <row r="12522" spans="2:41" ht="14.5" hidden="1" x14ac:dyDescent="0.35">
      <c r="B12522" s="45" t="s">
        <v>3314</v>
      </c>
      <c r="C12522" s="54">
        <v>982759</v>
      </c>
      <c r="D12522" s="54">
        <v>982759</v>
      </c>
      <c r="E12522" s="60" t="s">
        <v>3254</v>
      </c>
      <c r="F12522" s="73">
        <v>8.3333333333333343E-2</v>
      </c>
      <c r="G12522" s="73">
        <v>8.3333333333333343E-2</v>
      </c>
      <c r="H12522" s="73">
        <v>8.3333333333333343E-2</v>
      </c>
      <c r="I12522" s="73">
        <v>8.3333333333333343E-2</v>
      </c>
      <c r="J12522" s="272" t="s">
        <v>4232</v>
      </c>
      <c r="AL12522" s="144">
        <v>8.3333333333333343E-2</v>
      </c>
      <c r="AM12522" s="144">
        <v>8.3333333333333343E-2</v>
      </c>
      <c r="AN12522" s="144">
        <v>8.3333333333333343E-2</v>
      </c>
      <c r="AO12522" s="145">
        <v>8.3333333333333343E-2</v>
      </c>
    </row>
    <row r="12523" spans="2:41" ht="14.5" hidden="1" x14ac:dyDescent="0.35">
      <c r="B12523" s="45" t="s">
        <v>3314</v>
      </c>
      <c r="C12523" s="54">
        <v>982777</v>
      </c>
      <c r="D12523" s="54">
        <v>982777</v>
      </c>
      <c r="E12523" s="60" t="s">
        <v>3254</v>
      </c>
      <c r="F12523" s="73">
        <v>8.3333333333333343E-2</v>
      </c>
      <c r="G12523" s="73">
        <v>8.3333333333333343E-2</v>
      </c>
      <c r="H12523" s="73">
        <v>8.3333333333333343E-2</v>
      </c>
      <c r="I12523" s="73">
        <v>8.3333333333333343E-2</v>
      </c>
      <c r="J12523" s="272" t="s">
        <v>4232</v>
      </c>
      <c r="AL12523" s="144">
        <v>8.3333333333333343E-2</v>
      </c>
      <c r="AM12523" s="144">
        <v>8.3333333333333343E-2</v>
      </c>
      <c r="AN12523" s="144">
        <v>8.3333333333333343E-2</v>
      </c>
      <c r="AO12523" s="145">
        <v>8.3333333333333343E-2</v>
      </c>
    </row>
    <row r="12524" spans="2:41" ht="14.5" hidden="1" x14ac:dyDescent="0.35">
      <c r="B12524" s="45" t="s">
        <v>3314</v>
      </c>
      <c r="C12524" s="54">
        <v>982804</v>
      </c>
      <c r="D12524" s="54">
        <v>982804</v>
      </c>
      <c r="E12524" s="60" t="s">
        <v>3254</v>
      </c>
      <c r="F12524" s="73">
        <v>8.3333333333333343E-2</v>
      </c>
      <c r="G12524" s="73">
        <v>8.3333333333333343E-2</v>
      </c>
      <c r="H12524" s="73">
        <v>8.3333333333333343E-2</v>
      </c>
      <c r="I12524" s="73">
        <v>8.3333333333333343E-2</v>
      </c>
      <c r="J12524" s="272" t="s">
        <v>4232</v>
      </c>
      <c r="AL12524" s="144">
        <v>8.3333333333333343E-2</v>
      </c>
      <c r="AM12524" s="144">
        <v>8.3333333333333343E-2</v>
      </c>
      <c r="AN12524" s="144">
        <v>8.3333333333333343E-2</v>
      </c>
      <c r="AO12524" s="145">
        <v>8.3333333333333343E-2</v>
      </c>
    </row>
    <row r="12525" spans="2:41" ht="14.5" hidden="1" x14ac:dyDescent="0.35">
      <c r="B12525" s="45" t="s">
        <v>3314</v>
      </c>
      <c r="C12525" s="54">
        <v>982822</v>
      </c>
      <c r="D12525" s="54">
        <v>982822</v>
      </c>
      <c r="E12525" s="60" t="s">
        <v>3254</v>
      </c>
      <c r="F12525" s="73">
        <v>8.3333333333333343E-2</v>
      </c>
      <c r="G12525" s="73">
        <v>8.3333333333333343E-2</v>
      </c>
      <c r="H12525" s="73">
        <v>8.3333333333333343E-2</v>
      </c>
      <c r="I12525" s="73">
        <v>8.3333333333333343E-2</v>
      </c>
      <c r="J12525" s="272" t="s">
        <v>4232</v>
      </c>
      <c r="AL12525" s="144">
        <v>8.3333333333333343E-2</v>
      </c>
      <c r="AM12525" s="144">
        <v>8.3333333333333343E-2</v>
      </c>
      <c r="AN12525" s="144">
        <v>8.3333333333333343E-2</v>
      </c>
      <c r="AO12525" s="145">
        <v>8.3333333333333343E-2</v>
      </c>
    </row>
    <row r="12526" spans="2:41" ht="14.5" hidden="1" x14ac:dyDescent="0.35">
      <c r="B12526" s="45" t="s">
        <v>3314</v>
      </c>
      <c r="C12526" s="54">
        <v>982830</v>
      </c>
      <c r="D12526" s="54">
        <v>982830</v>
      </c>
      <c r="E12526" s="60" t="s">
        <v>3254</v>
      </c>
      <c r="F12526" s="73">
        <v>8.3333333333333343E-2</v>
      </c>
      <c r="G12526" s="73">
        <v>8.3333333333333343E-2</v>
      </c>
      <c r="H12526" s="73">
        <v>8.3333333333333343E-2</v>
      </c>
      <c r="I12526" s="73">
        <v>8.3333333333333343E-2</v>
      </c>
      <c r="J12526" s="272" t="s">
        <v>4232</v>
      </c>
      <c r="AL12526" s="144">
        <v>8.3333333333333343E-2</v>
      </c>
      <c r="AM12526" s="144">
        <v>8.3333333333333343E-2</v>
      </c>
      <c r="AN12526" s="144">
        <v>8.3333333333333343E-2</v>
      </c>
      <c r="AO12526" s="145">
        <v>8.3333333333333343E-2</v>
      </c>
    </row>
    <row r="12527" spans="2:41" ht="14.5" hidden="1" x14ac:dyDescent="0.35">
      <c r="B12527" s="45" t="s">
        <v>3314</v>
      </c>
      <c r="C12527" s="54">
        <v>982918</v>
      </c>
      <c r="D12527" s="54">
        <v>982918</v>
      </c>
      <c r="E12527" s="60" t="s">
        <v>3254</v>
      </c>
      <c r="F12527" s="73">
        <v>8.3333333333333343E-2</v>
      </c>
      <c r="G12527" s="73">
        <v>8.3333333333333343E-2</v>
      </c>
      <c r="H12527" s="73">
        <v>8.3333333333333343E-2</v>
      </c>
      <c r="I12527" s="73">
        <v>8.3333333333333343E-2</v>
      </c>
      <c r="J12527" s="272" t="s">
        <v>4232</v>
      </c>
      <c r="AL12527" s="144">
        <v>8.3333333333333343E-2</v>
      </c>
      <c r="AM12527" s="144">
        <v>8.3333333333333343E-2</v>
      </c>
      <c r="AN12527" s="144">
        <v>8.3333333333333343E-2</v>
      </c>
      <c r="AO12527" s="145">
        <v>8.3333333333333343E-2</v>
      </c>
    </row>
    <row r="12528" spans="2:41" ht="14.5" hidden="1" x14ac:dyDescent="0.35">
      <c r="B12528" s="45" t="s">
        <v>3314</v>
      </c>
      <c r="C12528" s="54">
        <v>983028</v>
      </c>
      <c r="D12528" s="54">
        <v>983028</v>
      </c>
      <c r="E12528" s="60" t="s">
        <v>3254</v>
      </c>
      <c r="F12528" s="73">
        <v>8.3333333333333343E-2</v>
      </c>
      <c r="G12528" s="73">
        <v>8.3333333333333343E-2</v>
      </c>
      <c r="H12528" s="73">
        <v>8.3333333333333343E-2</v>
      </c>
      <c r="I12528" s="73">
        <v>8.3333333333333343E-2</v>
      </c>
      <c r="J12528" s="272" t="s">
        <v>4232</v>
      </c>
      <c r="AL12528" s="144">
        <v>8.3333333333333343E-2</v>
      </c>
      <c r="AM12528" s="144">
        <v>8.3333333333333343E-2</v>
      </c>
      <c r="AN12528" s="144">
        <v>8.3333333333333343E-2</v>
      </c>
      <c r="AO12528" s="145">
        <v>8.3333333333333343E-2</v>
      </c>
    </row>
    <row r="12529" spans="2:41" ht="14.5" hidden="1" x14ac:dyDescent="0.35">
      <c r="B12529" s="45" t="s">
        <v>3314</v>
      </c>
      <c r="C12529" s="54">
        <v>983067</v>
      </c>
      <c r="D12529" s="54">
        <v>983067</v>
      </c>
      <c r="E12529" s="60" t="s">
        <v>3254</v>
      </c>
      <c r="F12529" s="73">
        <v>8.3333333333333343E-2</v>
      </c>
      <c r="G12529" s="73">
        <v>8.3333333333333343E-2</v>
      </c>
      <c r="H12529" s="73">
        <v>8.3333333333333343E-2</v>
      </c>
      <c r="I12529" s="73">
        <v>8.3333333333333343E-2</v>
      </c>
      <c r="J12529" s="272" t="s">
        <v>4232</v>
      </c>
      <c r="AL12529" s="144">
        <v>8.3333333333333343E-2</v>
      </c>
      <c r="AM12529" s="144">
        <v>8.3333333333333343E-2</v>
      </c>
      <c r="AN12529" s="144">
        <v>8.3333333333333343E-2</v>
      </c>
      <c r="AO12529" s="145">
        <v>8.3333333333333343E-2</v>
      </c>
    </row>
    <row r="12530" spans="2:41" ht="14.5" hidden="1" x14ac:dyDescent="0.35">
      <c r="B12530" s="45" t="s">
        <v>3314</v>
      </c>
      <c r="C12530" s="54">
        <v>983077</v>
      </c>
      <c r="D12530" s="54">
        <v>983077</v>
      </c>
      <c r="E12530" s="60" t="s">
        <v>3254</v>
      </c>
      <c r="F12530" s="73">
        <v>8.3333333333333343E-2</v>
      </c>
      <c r="G12530" s="73">
        <v>8.3333333333333343E-2</v>
      </c>
      <c r="H12530" s="73">
        <v>8.3333333333333343E-2</v>
      </c>
      <c r="I12530" s="73">
        <v>8.3333333333333343E-2</v>
      </c>
      <c r="J12530" s="272" t="s">
        <v>4232</v>
      </c>
      <c r="AL12530" s="144">
        <v>8.3333333333333343E-2</v>
      </c>
      <c r="AM12530" s="144">
        <v>8.3333333333333343E-2</v>
      </c>
      <c r="AN12530" s="144">
        <v>8.3333333333333343E-2</v>
      </c>
      <c r="AO12530" s="145">
        <v>8.3333333333333343E-2</v>
      </c>
    </row>
    <row r="12531" spans="2:41" ht="14.5" hidden="1" x14ac:dyDescent="0.35">
      <c r="B12531" s="45" t="s">
        <v>3314</v>
      </c>
      <c r="C12531" s="54">
        <v>983189</v>
      </c>
      <c r="D12531" s="54">
        <v>983189</v>
      </c>
      <c r="E12531" s="60" t="s">
        <v>3254</v>
      </c>
      <c r="F12531" s="73">
        <v>8.3333333333333343E-2</v>
      </c>
      <c r="G12531" s="73">
        <v>8.3333333333333343E-2</v>
      </c>
      <c r="H12531" s="73">
        <v>8.3333333333333343E-2</v>
      </c>
      <c r="I12531" s="73">
        <v>8.3333333333333343E-2</v>
      </c>
      <c r="J12531" s="272" t="s">
        <v>4232</v>
      </c>
      <c r="AL12531" s="144">
        <v>8.3333333333333343E-2</v>
      </c>
      <c r="AM12531" s="144">
        <v>8.3333333333333343E-2</v>
      </c>
      <c r="AN12531" s="144">
        <v>8.3333333333333343E-2</v>
      </c>
      <c r="AO12531" s="145">
        <v>8.3333333333333343E-2</v>
      </c>
    </row>
    <row r="12532" spans="2:41" ht="14.5" hidden="1" x14ac:dyDescent="0.35">
      <c r="B12532" s="45" t="s">
        <v>3314</v>
      </c>
      <c r="C12532" s="54">
        <v>983197</v>
      </c>
      <c r="D12532" s="54">
        <v>983197</v>
      </c>
      <c r="E12532" s="60" t="s">
        <v>3254</v>
      </c>
      <c r="F12532" s="73">
        <v>8.3333333333333343E-2</v>
      </c>
      <c r="G12532" s="73">
        <v>8.3333333333333343E-2</v>
      </c>
      <c r="H12532" s="73">
        <v>8.3333333333333343E-2</v>
      </c>
      <c r="I12532" s="73">
        <v>8.3333333333333343E-2</v>
      </c>
      <c r="J12532" s="272" t="s">
        <v>4232</v>
      </c>
      <c r="AL12532" s="144">
        <v>8.3333333333333343E-2</v>
      </c>
      <c r="AM12532" s="144">
        <v>8.3333333333333343E-2</v>
      </c>
      <c r="AN12532" s="144">
        <v>8.3333333333333343E-2</v>
      </c>
      <c r="AO12532" s="145">
        <v>8.3333333333333343E-2</v>
      </c>
    </row>
    <row r="12533" spans="2:41" ht="14.5" hidden="1" x14ac:dyDescent="0.35">
      <c r="B12533" s="45" t="s">
        <v>3314</v>
      </c>
      <c r="C12533" s="54">
        <v>983203</v>
      </c>
      <c r="D12533" s="54">
        <v>983203</v>
      </c>
      <c r="E12533" s="60" t="s">
        <v>3254</v>
      </c>
      <c r="F12533" s="73">
        <v>8.3333333333333343E-2</v>
      </c>
      <c r="G12533" s="73">
        <v>8.3333333333333343E-2</v>
      </c>
      <c r="H12533" s="73">
        <v>8.3333333333333343E-2</v>
      </c>
      <c r="I12533" s="73">
        <v>8.3333333333333343E-2</v>
      </c>
      <c r="J12533" s="272" t="s">
        <v>4232</v>
      </c>
      <c r="AL12533" s="144">
        <v>8.3333333333333343E-2</v>
      </c>
      <c r="AM12533" s="144">
        <v>8.3333333333333343E-2</v>
      </c>
      <c r="AN12533" s="144">
        <v>8.3333333333333343E-2</v>
      </c>
      <c r="AO12533" s="145">
        <v>8.3333333333333343E-2</v>
      </c>
    </row>
    <row r="12534" spans="2:41" ht="14.5" hidden="1" x14ac:dyDescent="0.35">
      <c r="B12534" s="45" t="s">
        <v>3314</v>
      </c>
      <c r="C12534" s="54">
        <v>983315</v>
      </c>
      <c r="D12534" s="54">
        <v>983315</v>
      </c>
      <c r="E12534" s="60" t="s">
        <v>3254</v>
      </c>
      <c r="F12534" s="73">
        <v>8.3333333333333343E-2</v>
      </c>
      <c r="G12534" s="73">
        <v>8.3333333333333343E-2</v>
      </c>
      <c r="H12534" s="73">
        <v>8.3333333333333343E-2</v>
      </c>
      <c r="I12534" s="73">
        <v>8.3333333333333343E-2</v>
      </c>
      <c r="J12534" s="272" t="s">
        <v>4232</v>
      </c>
      <c r="AL12534" s="144">
        <v>8.3333333333333343E-2</v>
      </c>
      <c r="AM12534" s="144">
        <v>8.3333333333333343E-2</v>
      </c>
      <c r="AN12534" s="144">
        <v>8.3333333333333343E-2</v>
      </c>
      <c r="AO12534" s="145">
        <v>8.3333333333333343E-2</v>
      </c>
    </row>
    <row r="12535" spans="2:41" ht="14.5" hidden="1" x14ac:dyDescent="0.35">
      <c r="B12535" s="45" t="s">
        <v>3314</v>
      </c>
      <c r="C12535" s="54">
        <v>983429</v>
      </c>
      <c r="D12535" s="54">
        <v>983429</v>
      </c>
      <c r="E12535" s="60" t="s">
        <v>3254</v>
      </c>
      <c r="F12535" s="73">
        <v>8.3333333333333343E-2</v>
      </c>
      <c r="G12535" s="73">
        <v>8.3333333333333343E-2</v>
      </c>
      <c r="H12535" s="73">
        <v>8.3333333333333343E-2</v>
      </c>
      <c r="I12535" s="73">
        <v>8.3333333333333343E-2</v>
      </c>
      <c r="J12535" s="272" t="s">
        <v>4232</v>
      </c>
      <c r="AL12535" s="144">
        <v>8.3333333333333343E-2</v>
      </c>
      <c r="AM12535" s="144">
        <v>8.3333333333333343E-2</v>
      </c>
      <c r="AN12535" s="144">
        <v>8.3333333333333343E-2</v>
      </c>
      <c r="AO12535" s="145">
        <v>8.3333333333333343E-2</v>
      </c>
    </row>
    <row r="12536" spans="2:41" ht="14.5" hidden="1" x14ac:dyDescent="0.35">
      <c r="B12536" s="45" t="s">
        <v>3314</v>
      </c>
      <c r="C12536" s="54">
        <v>983508</v>
      </c>
      <c r="D12536" s="54">
        <v>983508</v>
      </c>
      <c r="E12536" s="60" t="s">
        <v>3254</v>
      </c>
      <c r="F12536" s="73">
        <v>8.3333333333333343E-2</v>
      </c>
      <c r="G12536" s="73">
        <v>8.3333333333333343E-2</v>
      </c>
      <c r="H12536" s="73">
        <v>8.3333333333333343E-2</v>
      </c>
      <c r="I12536" s="73">
        <v>8.3333333333333343E-2</v>
      </c>
      <c r="J12536" s="272" t="s">
        <v>4232</v>
      </c>
      <c r="AL12536" s="144">
        <v>8.3333333333333343E-2</v>
      </c>
      <c r="AM12536" s="144">
        <v>8.3333333333333343E-2</v>
      </c>
      <c r="AN12536" s="144">
        <v>8.3333333333333343E-2</v>
      </c>
      <c r="AO12536" s="145">
        <v>8.3333333333333343E-2</v>
      </c>
    </row>
    <row r="12537" spans="2:41" ht="14.5" hidden="1" x14ac:dyDescent="0.35">
      <c r="B12537" s="45" t="s">
        <v>3314</v>
      </c>
      <c r="C12537" s="54">
        <v>983561</v>
      </c>
      <c r="D12537" s="54">
        <v>983561</v>
      </c>
      <c r="E12537" s="60" t="s">
        <v>3254</v>
      </c>
      <c r="F12537" s="73">
        <v>8.3333333333333343E-2</v>
      </c>
      <c r="G12537" s="73">
        <v>8.3333333333333343E-2</v>
      </c>
      <c r="H12537" s="73">
        <v>8.3333333333333343E-2</v>
      </c>
      <c r="I12537" s="73">
        <v>8.3333333333333343E-2</v>
      </c>
      <c r="J12537" s="272" t="s">
        <v>4232</v>
      </c>
      <c r="AL12537" s="144">
        <v>8.3333333333333343E-2</v>
      </c>
      <c r="AM12537" s="144">
        <v>8.3333333333333343E-2</v>
      </c>
      <c r="AN12537" s="144">
        <v>8.3333333333333343E-2</v>
      </c>
      <c r="AO12537" s="145">
        <v>8.3333333333333343E-2</v>
      </c>
    </row>
    <row r="12538" spans="2:41" ht="14.5" hidden="1" x14ac:dyDescent="0.35">
      <c r="B12538" s="45" t="s">
        <v>3314</v>
      </c>
      <c r="C12538" s="54">
        <v>983597</v>
      </c>
      <c r="D12538" s="54">
        <v>983597</v>
      </c>
      <c r="E12538" s="60" t="s">
        <v>3254</v>
      </c>
      <c r="F12538" s="73">
        <v>8.3333333333333343E-2</v>
      </c>
      <c r="G12538" s="73">
        <v>8.3333333333333343E-2</v>
      </c>
      <c r="H12538" s="73">
        <v>8.3333333333333343E-2</v>
      </c>
      <c r="I12538" s="73">
        <v>8.3333333333333343E-2</v>
      </c>
      <c r="J12538" s="272" t="s">
        <v>4232</v>
      </c>
      <c r="AL12538" s="144">
        <v>8.3333333333333343E-2</v>
      </c>
      <c r="AM12538" s="144">
        <v>8.3333333333333343E-2</v>
      </c>
      <c r="AN12538" s="144">
        <v>8.3333333333333343E-2</v>
      </c>
      <c r="AO12538" s="145">
        <v>8.3333333333333343E-2</v>
      </c>
    </row>
    <row r="12539" spans="2:41" ht="14.5" hidden="1" x14ac:dyDescent="0.35">
      <c r="B12539" s="45" t="s">
        <v>3314</v>
      </c>
      <c r="C12539" s="54">
        <v>983691</v>
      </c>
      <c r="D12539" s="54">
        <v>983691</v>
      </c>
      <c r="E12539" s="60" t="s">
        <v>3254</v>
      </c>
      <c r="F12539" s="73">
        <v>8.3333333333333343E-2</v>
      </c>
      <c r="G12539" s="73">
        <v>8.3333333333333343E-2</v>
      </c>
      <c r="H12539" s="73">
        <v>8.3333333333333343E-2</v>
      </c>
      <c r="I12539" s="73">
        <v>8.3333333333333343E-2</v>
      </c>
      <c r="J12539" s="272" t="s">
        <v>4232</v>
      </c>
      <c r="AL12539" s="144">
        <v>8.3333333333333343E-2</v>
      </c>
      <c r="AM12539" s="144">
        <v>8.3333333333333343E-2</v>
      </c>
      <c r="AN12539" s="144">
        <v>8.3333333333333343E-2</v>
      </c>
      <c r="AO12539" s="145">
        <v>8.3333333333333343E-2</v>
      </c>
    </row>
    <row r="12540" spans="2:41" ht="14.5" hidden="1" x14ac:dyDescent="0.35">
      <c r="B12540" s="45" t="s">
        <v>3314</v>
      </c>
      <c r="C12540" s="54">
        <v>983743</v>
      </c>
      <c r="D12540" s="54">
        <v>983743</v>
      </c>
      <c r="E12540" s="60" t="s">
        <v>3254</v>
      </c>
      <c r="F12540" s="73">
        <v>8.3333333333333343E-2</v>
      </c>
      <c r="G12540" s="73">
        <v>8.3333333333333343E-2</v>
      </c>
      <c r="H12540" s="73">
        <v>8.3333333333333343E-2</v>
      </c>
      <c r="I12540" s="73">
        <v>8.3333333333333343E-2</v>
      </c>
      <c r="J12540" s="272" t="s">
        <v>4232</v>
      </c>
      <c r="AL12540" s="144">
        <v>8.3333333333333343E-2</v>
      </c>
      <c r="AM12540" s="144">
        <v>8.3333333333333343E-2</v>
      </c>
      <c r="AN12540" s="144">
        <v>8.3333333333333343E-2</v>
      </c>
      <c r="AO12540" s="145">
        <v>8.3333333333333343E-2</v>
      </c>
    </row>
    <row r="12541" spans="2:41" ht="14.5" hidden="1" x14ac:dyDescent="0.35">
      <c r="B12541" s="45" t="s">
        <v>3314</v>
      </c>
      <c r="C12541" s="54">
        <v>983812</v>
      </c>
      <c r="D12541" s="54">
        <v>983812</v>
      </c>
      <c r="E12541" s="60" t="s">
        <v>3254</v>
      </c>
      <c r="F12541" s="73">
        <v>8.3333333333333343E-2</v>
      </c>
      <c r="G12541" s="73">
        <v>8.3333333333333343E-2</v>
      </c>
      <c r="H12541" s="73">
        <v>8.3333333333333343E-2</v>
      </c>
      <c r="I12541" s="73">
        <v>8.3333333333333343E-2</v>
      </c>
      <c r="J12541" s="272" t="s">
        <v>4232</v>
      </c>
      <c r="AL12541" s="144">
        <v>8.3333333333333343E-2</v>
      </c>
      <c r="AM12541" s="144">
        <v>8.3333333333333343E-2</v>
      </c>
      <c r="AN12541" s="144">
        <v>8.3333333333333343E-2</v>
      </c>
      <c r="AO12541" s="145">
        <v>8.3333333333333343E-2</v>
      </c>
    </row>
    <row r="12542" spans="2:41" ht="14.5" hidden="1" x14ac:dyDescent="0.35">
      <c r="B12542" s="45" t="s">
        <v>3314</v>
      </c>
      <c r="C12542" s="54">
        <v>983839</v>
      </c>
      <c r="D12542" s="54">
        <v>983839</v>
      </c>
      <c r="E12542" s="60" t="s">
        <v>3254</v>
      </c>
      <c r="F12542" s="73">
        <v>8.3333333333333343E-2</v>
      </c>
      <c r="G12542" s="73">
        <v>8.3333333333333343E-2</v>
      </c>
      <c r="H12542" s="73">
        <v>8.3333333333333343E-2</v>
      </c>
      <c r="I12542" s="73">
        <v>8.3333333333333343E-2</v>
      </c>
      <c r="J12542" s="272" t="s">
        <v>4232</v>
      </c>
      <c r="AL12542" s="144">
        <v>8.3333333333333343E-2</v>
      </c>
      <c r="AM12542" s="144">
        <v>8.3333333333333343E-2</v>
      </c>
      <c r="AN12542" s="144">
        <v>8.3333333333333343E-2</v>
      </c>
      <c r="AO12542" s="145">
        <v>8.3333333333333343E-2</v>
      </c>
    </row>
    <row r="12543" spans="2:41" ht="14.5" hidden="1" x14ac:dyDescent="0.35">
      <c r="B12543" s="45" t="s">
        <v>3314</v>
      </c>
      <c r="C12543" s="54">
        <v>983930</v>
      </c>
      <c r="D12543" s="54">
        <v>983930</v>
      </c>
      <c r="E12543" s="60" t="s">
        <v>3254</v>
      </c>
      <c r="F12543" s="73">
        <v>8.3333333333333343E-2</v>
      </c>
      <c r="G12543" s="73">
        <v>8.3333333333333343E-2</v>
      </c>
      <c r="H12543" s="73">
        <v>8.3333333333333343E-2</v>
      </c>
      <c r="I12543" s="73">
        <v>8.3333333333333343E-2</v>
      </c>
      <c r="J12543" s="272" t="s">
        <v>4232</v>
      </c>
      <c r="AL12543" s="144">
        <v>8.3333333333333343E-2</v>
      </c>
      <c r="AM12543" s="144">
        <v>8.3333333333333343E-2</v>
      </c>
      <c r="AN12543" s="144">
        <v>8.3333333333333343E-2</v>
      </c>
      <c r="AO12543" s="145">
        <v>8.3333333333333343E-2</v>
      </c>
    </row>
    <row r="12544" spans="2:41" ht="14.5" hidden="1" x14ac:dyDescent="0.35">
      <c r="B12544" s="45" t="s">
        <v>3314</v>
      </c>
      <c r="C12544" s="54">
        <v>984058</v>
      </c>
      <c r="D12544" s="54">
        <v>984058</v>
      </c>
      <c r="E12544" s="60" t="s">
        <v>3254</v>
      </c>
      <c r="F12544" s="73">
        <v>8.3333333333333343E-2</v>
      </c>
      <c r="G12544" s="73">
        <v>8.3333333333333343E-2</v>
      </c>
      <c r="H12544" s="73">
        <v>8.3333333333333343E-2</v>
      </c>
      <c r="I12544" s="73">
        <v>8.3333333333333343E-2</v>
      </c>
      <c r="J12544" s="272" t="s">
        <v>4232</v>
      </c>
      <c r="AL12544" s="144">
        <v>8.3333333333333343E-2</v>
      </c>
      <c r="AM12544" s="144">
        <v>8.3333333333333343E-2</v>
      </c>
      <c r="AN12544" s="144">
        <v>8.3333333333333343E-2</v>
      </c>
      <c r="AO12544" s="145">
        <v>8.3333333333333343E-2</v>
      </c>
    </row>
    <row r="12545" spans="2:41" ht="14.5" hidden="1" x14ac:dyDescent="0.35">
      <c r="B12545" s="45" t="s">
        <v>3314</v>
      </c>
      <c r="C12545" s="54">
        <v>984314</v>
      </c>
      <c r="D12545" s="54">
        <v>984314</v>
      </c>
      <c r="E12545" s="60" t="s">
        <v>3254</v>
      </c>
      <c r="F12545" s="73">
        <v>8.3333333333333343E-2</v>
      </c>
      <c r="G12545" s="73">
        <v>8.3333333333333343E-2</v>
      </c>
      <c r="H12545" s="73">
        <v>8.3333333333333343E-2</v>
      </c>
      <c r="I12545" s="73">
        <v>8.3333333333333343E-2</v>
      </c>
      <c r="J12545" s="272" t="s">
        <v>4232</v>
      </c>
      <c r="AL12545" s="144">
        <v>8.3333333333333343E-2</v>
      </c>
      <c r="AM12545" s="144">
        <v>8.3333333333333343E-2</v>
      </c>
      <c r="AN12545" s="144">
        <v>8.3333333333333343E-2</v>
      </c>
      <c r="AO12545" s="145">
        <v>8.3333333333333343E-2</v>
      </c>
    </row>
    <row r="12546" spans="2:41" ht="14.5" hidden="1" x14ac:dyDescent="0.35">
      <c r="B12546" s="45" t="s">
        <v>3314</v>
      </c>
      <c r="C12546" s="54">
        <v>984337</v>
      </c>
      <c r="D12546" s="54">
        <v>984337</v>
      </c>
      <c r="E12546" s="60" t="s">
        <v>3254</v>
      </c>
      <c r="F12546" s="73">
        <v>8.3333333333333343E-2</v>
      </c>
      <c r="G12546" s="73">
        <v>8.3333333333333343E-2</v>
      </c>
      <c r="H12546" s="73">
        <v>8.3333333333333343E-2</v>
      </c>
      <c r="I12546" s="73">
        <v>8.3333333333333343E-2</v>
      </c>
      <c r="J12546" s="272" t="s">
        <v>4232</v>
      </c>
      <c r="AL12546" s="144">
        <v>8.3333333333333343E-2</v>
      </c>
      <c r="AM12546" s="144">
        <v>8.3333333333333343E-2</v>
      </c>
      <c r="AN12546" s="144">
        <v>8.3333333333333343E-2</v>
      </c>
      <c r="AO12546" s="145">
        <v>8.3333333333333343E-2</v>
      </c>
    </row>
    <row r="12547" spans="2:41" ht="14.5" hidden="1" x14ac:dyDescent="0.35">
      <c r="B12547" s="45" t="s">
        <v>3314</v>
      </c>
      <c r="C12547" s="54">
        <v>984472</v>
      </c>
      <c r="D12547" s="54">
        <v>984472</v>
      </c>
      <c r="E12547" s="60" t="s">
        <v>3254</v>
      </c>
      <c r="F12547" s="73">
        <v>8.3333333333333343E-2</v>
      </c>
      <c r="G12547" s="73">
        <v>8.3333333333333343E-2</v>
      </c>
      <c r="H12547" s="73">
        <v>8.3333333333333343E-2</v>
      </c>
      <c r="I12547" s="73">
        <v>8.3333333333333343E-2</v>
      </c>
      <c r="J12547" s="272" t="s">
        <v>4232</v>
      </c>
      <c r="AL12547" s="144">
        <v>8.3333333333333343E-2</v>
      </c>
      <c r="AM12547" s="144">
        <v>8.3333333333333343E-2</v>
      </c>
      <c r="AN12547" s="144">
        <v>8.3333333333333343E-2</v>
      </c>
      <c r="AO12547" s="145">
        <v>8.3333333333333343E-2</v>
      </c>
    </row>
    <row r="12548" spans="2:41" ht="14.5" hidden="1" x14ac:dyDescent="0.35">
      <c r="B12548" s="45" t="s">
        <v>3314</v>
      </c>
      <c r="C12548" s="54">
        <v>900173</v>
      </c>
      <c r="D12548" s="54">
        <v>900173</v>
      </c>
      <c r="E12548" s="60" t="s">
        <v>3255</v>
      </c>
      <c r="F12548" s="73">
        <v>0.33333333333333337</v>
      </c>
      <c r="G12548" s="73">
        <v>0.33333333333333337</v>
      </c>
      <c r="H12548" s="73">
        <v>0.33333333333333337</v>
      </c>
      <c r="I12548" s="73">
        <v>0.33333333333333337</v>
      </c>
      <c r="J12548" s="272" t="s">
        <v>4232</v>
      </c>
      <c r="AL12548" s="144">
        <v>0.33333333333333337</v>
      </c>
      <c r="AM12548" s="144">
        <v>0.33333333333333337</v>
      </c>
      <c r="AN12548" s="144">
        <v>0.33333333333333337</v>
      </c>
      <c r="AO12548" s="145">
        <v>0.33333333333333337</v>
      </c>
    </row>
    <row r="12549" spans="2:41" ht="14.5" hidden="1" x14ac:dyDescent="0.35">
      <c r="B12549" s="45" t="s">
        <v>3314</v>
      </c>
      <c r="C12549" s="54">
        <v>900249</v>
      </c>
      <c r="D12549" s="54">
        <v>900249</v>
      </c>
      <c r="E12549" s="60" t="s">
        <v>3255</v>
      </c>
      <c r="F12549" s="73">
        <v>0.33333333333333337</v>
      </c>
      <c r="G12549" s="73">
        <v>0.33333333333333337</v>
      </c>
      <c r="H12549" s="73">
        <v>0.33333333333333337</v>
      </c>
      <c r="I12549" s="73">
        <v>0.33333333333333337</v>
      </c>
      <c r="J12549" s="272" t="s">
        <v>4232</v>
      </c>
      <c r="AL12549" s="144">
        <v>0.33333333333333337</v>
      </c>
      <c r="AM12549" s="144">
        <v>0.33333333333333337</v>
      </c>
      <c r="AN12549" s="144">
        <v>0.33333333333333337</v>
      </c>
      <c r="AO12549" s="145">
        <v>0.33333333333333337</v>
      </c>
    </row>
    <row r="12550" spans="2:41" ht="14.5" hidden="1" x14ac:dyDescent="0.35">
      <c r="B12550" s="45" t="s">
        <v>3314</v>
      </c>
      <c r="C12550" s="54">
        <v>900370</v>
      </c>
      <c r="D12550" s="54">
        <v>900370</v>
      </c>
      <c r="E12550" s="60" t="s">
        <v>3255</v>
      </c>
      <c r="F12550" s="73">
        <v>0.33333333333333337</v>
      </c>
      <c r="G12550" s="73">
        <v>0.33333333333333337</v>
      </c>
      <c r="H12550" s="73">
        <v>0.33333333333333337</v>
      </c>
      <c r="I12550" s="73">
        <v>0.33333333333333337</v>
      </c>
      <c r="J12550" s="272" t="s">
        <v>4232</v>
      </c>
      <c r="AL12550" s="144">
        <v>0.33333333333333337</v>
      </c>
      <c r="AM12550" s="144">
        <v>0.33333333333333337</v>
      </c>
      <c r="AN12550" s="144">
        <v>0.33333333333333337</v>
      </c>
      <c r="AO12550" s="145">
        <v>0.33333333333333337</v>
      </c>
    </row>
    <row r="12551" spans="2:41" ht="14.5" hidden="1" x14ac:dyDescent="0.35">
      <c r="B12551" s="45" t="s">
        <v>3314</v>
      </c>
      <c r="C12551" s="54">
        <v>900385</v>
      </c>
      <c r="D12551" s="54">
        <v>900385</v>
      </c>
      <c r="E12551" s="60" t="s">
        <v>3255</v>
      </c>
      <c r="F12551" s="73">
        <v>0.33333333333333337</v>
      </c>
      <c r="G12551" s="73">
        <v>0.33333333333333337</v>
      </c>
      <c r="H12551" s="73">
        <v>0.33333333333333337</v>
      </c>
      <c r="I12551" s="73">
        <v>0.33333333333333337</v>
      </c>
      <c r="J12551" s="272" t="s">
        <v>4232</v>
      </c>
      <c r="AL12551" s="144">
        <v>0.33333333333333337</v>
      </c>
      <c r="AM12551" s="144">
        <v>0.33333333333333337</v>
      </c>
      <c r="AN12551" s="144">
        <v>0.33333333333333337</v>
      </c>
      <c r="AO12551" s="145">
        <v>0.33333333333333337</v>
      </c>
    </row>
    <row r="12552" spans="2:41" ht="14.5" hidden="1" x14ac:dyDescent="0.35">
      <c r="B12552" s="45" t="s">
        <v>3314</v>
      </c>
      <c r="C12552" s="54">
        <v>900643</v>
      </c>
      <c r="D12552" s="54">
        <v>900643</v>
      </c>
      <c r="E12552" s="60" t="s">
        <v>3255</v>
      </c>
      <c r="F12552" s="73">
        <v>0.33333333333333337</v>
      </c>
      <c r="G12552" s="73">
        <v>0.33333333333333337</v>
      </c>
      <c r="H12552" s="73">
        <v>0.33333333333333337</v>
      </c>
      <c r="I12552" s="73">
        <v>0.33333333333333337</v>
      </c>
      <c r="J12552" s="272" t="s">
        <v>4232</v>
      </c>
      <c r="AL12552" s="144">
        <v>0.33333333333333337</v>
      </c>
      <c r="AM12552" s="144">
        <v>0.33333333333333337</v>
      </c>
      <c r="AN12552" s="144">
        <v>0.33333333333333337</v>
      </c>
      <c r="AO12552" s="145">
        <v>0.33333333333333337</v>
      </c>
    </row>
    <row r="12553" spans="2:41" ht="14.5" hidden="1" x14ac:dyDescent="0.35">
      <c r="B12553" s="45" t="s">
        <v>3314</v>
      </c>
      <c r="C12553" s="54">
        <v>900645</v>
      </c>
      <c r="D12553" s="54">
        <v>900645</v>
      </c>
      <c r="E12553" s="60" t="s">
        <v>3255</v>
      </c>
      <c r="F12553" s="73">
        <v>0.33333333333333337</v>
      </c>
      <c r="G12553" s="73">
        <v>0.33333333333333337</v>
      </c>
      <c r="H12553" s="73">
        <v>0.33333333333333337</v>
      </c>
      <c r="I12553" s="73">
        <v>0.33333333333333337</v>
      </c>
      <c r="J12553" s="272" t="s">
        <v>4232</v>
      </c>
      <c r="AL12553" s="144">
        <v>0.33333333333333337</v>
      </c>
      <c r="AM12553" s="144">
        <v>0.33333333333333337</v>
      </c>
      <c r="AN12553" s="144">
        <v>0.33333333333333337</v>
      </c>
      <c r="AO12553" s="145">
        <v>0.33333333333333337</v>
      </c>
    </row>
    <row r="12554" spans="2:41" ht="14.5" hidden="1" x14ac:dyDescent="0.35">
      <c r="B12554" s="45" t="s">
        <v>3314</v>
      </c>
      <c r="C12554" s="54">
        <v>900648</v>
      </c>
      <c r="D12554" s="54">
        <v>900648</v>
      </c>
      <c r="E12554" s="60" t="s">
        <v>3255</v>
      </c>
      <c r="F12554" s="73">
        <v>0.33333333333333337</v>
      </c>
      <c r="G12554" s="73">
        <v>0.33333333333333337</v>
      </c>
      <c r="H12554" s="73">
        <v>0.33333333333333337</v>
      </c>
      <c r="I12554" s="73">
        <v>0.33333333333333337</v>
      </c>
      <c r="J12554" s="272" t="s">
        <v>4232</v>
      </c>
      <c r="AL12554" s="144">
        <v>0.33333333333333337</v>
      </c>
      <c r="AM12554" s="144">
        <v>0.33333333333333337</v>
      </c>
      <c r="AN12554" s="144">
        <v>0.33333333333333337</v>
      </c>
      <c r="AO12554" s="145">
        <v>0.33333333333333337</v>
      </c>
    </row>
    <row r="12555" spans="2:41" ht="14.5" hidden="1" x14ac:dyDescent="0.35">
      <c r="B12555" s="45" t="s">
        <v>3314</v>
      </c>
      <c r="C12555" s="54">
        <v>900661</v>
      </c>
      <c r="D12555" s="54">
        <v>900661</v>
      </c>
      <c r="E12555" s="60" t="s">
        <v>3255</v>
      </c>
      <c r="F12555" s="73">
        <v>0.33333333333333337</v>
      </c>
      <c r="G12555" s="73">
        <v>0.33333333333333337</v>
      </c>
      <c r="H12555" s="73">
        <v>0.33333333333333337</v>
      </c>
      <c r="I12555" s="73">
        <v>0.33333333333333337</v>
      </c>
      <c r="J12555" s="272" t="s">
        <v>4232</v>
      </c>
      <c r="AL12555" s="144">
        <v>0.33333333333333337</v>
      </c>
      <c r="AM12555" s="144">
        <v>0.33333333333333337</v>
      </c>
      <c r="AN12555" s="144">
        <v>0.33333333333333337</v>
      </c>
      <c r="AO12555" s="145">
        <v>0.33333333333333337</v>
      </c>
    </row>
    <row r="12556" spans="2:41" ht="14.5" hidden="1" x14ac:dyDescent="0.35">
      <c r="B12556" s="45" t="s">
        <v>3314</v>
      </c>
      <c r="C12556" s="54">
        <v>900704</v>
      </c>
      <c r="D12556" s="54">
        <v>900704</v>
      </c>
      <c r="E12556" s="60" t="s">
        <v>3255</v>
      </c>
      <c r="F12556" s="73">
        <v>0.33333333333333337</v>
      </c>
      <c r="G12556" s="73">
        <v>0.33333333333333337</v>
      </c>
      <c r="H12556" s="73">
        <v>0.33333333333333337</v>
      </c>
      <c r="I12556" s="73">
        <v>0.33333333333333337</v>
      </c>
      <c r="J12556" s="272" t="s">
        <v>4232</v>
      </c>
      <c r="AL12556" s="144">
        <v>0.33333333333333337</v>
      </c>
      <c r="AM12556" s="144">
        <v>0.33333333333333337</v>
      </c>
      <c r="AN12556" s="144">
        <v>0.33333333333333337</v>
      </c>
      <c r="AO12556" s="145">
        <v>0.33333333333333337</v>
      </c>
    </row>
    <row r="12557" spans="2:41" ht="14.5" hidden="1" x14ac:dyDescent="0.35">
      <c r="B12557" s="45" t="s">
        <v>3314</v>
      </c>
      <c r="C12557" s="54">
        <v>900733</v>
      </c>
      <c r="D12557" s="54">
        <v>900733</v>
      </c>
      <c r="E12557" s="60" t="s">
        <v>3255</v>
      </c>
      <c r="F12557" s="73">
        <v>0.33333333333333337</v>
      </c>
      <c r="G12557" s="73">
        <v>0.33333333333333337</v>
      </c>
      <c r="H12557" s="73">
        <v>0.33333333333333337</v>
      </c>
      <c r="I12557" s="73">
        <v>0.33333333333333337</v>
      </c>
      <c r="J12557" s="272" t="s">
        <v>4232</v>
      </c>
      <c r="AL12557" s="144">
        <v>0.33333333333333337</v>
      </c>
      <c r="AM12557" s="144">
        <v>0.33333333333333337</v>
      </c>
      <c r="AN12557" s="144">
        <v>0.33333333333333337</v>
      </c>
      <c r="AO12557" s="145">
        <v>0.33333333333333337</v>
      </c>
    </row>
    <row r="12558" spans="2:41" ht="14.5" hidden="1" x14ac:dyDescent="0.35">
      <c r="B12558" s="45" t="s">
        <v>3314</v>
      </c>
      <c r="C12558" s="54">
        <v>900737</v>
      </c>
      <c r="D12558" s="54">
        <v>900737</v>
      </c>
      <c r="E12558" s="60" t="s">
        <v>3255</v>
      </c>
      <c r="F12558" s="73">
        <v>0.33333333333333337</v>
      </c>
      <c r="G12558" s="73">
        <v>0.33333333333333337</v>
      </c>
      <c r="H12558" s="73">
        <v>0.33333333333333337</v>
      </c>
      <c r="I12558" s="73">
        <v>0.33333333333333337</v>
      </c>
      <c r="J12558" s="272" t="s">
        <v>4232</v>
      </c>
      <c r="AL12558" s="144">
        <v>0.33333333333333337</v>
      </c>
      <c r="AM12558" s="144">
        <v>0.33333333333333337</v>
      </c>
      <c r="AN12558" s="144">
        <v>0.33333333333333337</v>
      </c>
      <c r="AO12558" s="145">
        <v>0.33333333333333337</v>
      </c>
    </row>
    <row r="12559" spans="2:41" ht="14.5" hidden="1" x14ac:dyDescent="0.35">
      <c r="B12559" s="45" t="s">
        <v>3314</v>
      </c>
      <c r="C12559" s="54">
        <v>900766</v>
      </c>
      <c r="D12559" s="54">
        <v>900766</v>
      </c>
      <c r="E12559" s="60" t="s">
        <v>3255</v>
      </c>
      <c r="F12559" s="73">
        <v>0.33333333333333337</v>
      </c>
      <c r="G12559" s="73">
        <v>0.33333333333333337</v>
      </c>
      <c r="H12559" s="73">
        <v>0.33333333333333337</v>
      </c>
      <c r="I12559" s="73">
        <v>0.33333333333333337</v>
      </c>
      <c r="J12559" s="272" t="s">
        <v>4232</v>
      </c>
      <c r="AL12559" s="144">
        <v>0.33333333333333337</v>
      </c>
      <c r="AM12559" s="144">
        <v>0.33333333333333337</v>
      </c>
      <c r="AN12559" s="144">
        <v>0.33333333333333337</v>
      </c>
      <c r="AO12559" s="145">
        <v>0.33333333333333337</v>
      </c>
    </row>
    <row r="12560" spans="2:41" ht="14.5" hidden="1" x14ac:dyDescent="0.35">
      <c r="B12560" s="45" t="s">
        <v>3314</v>
      </c>
      <c r="C12560" s="54">
        <v>901002</v>
      </c>
      <c r="D12560" s="54">
        <v>901002</v>
      </c>
      <c r="E12560" s="60" t="s">
        <v>3255</v>
      </c>
      <c r="F12560" s="73">
        <v>0.33333333333333337</v>
      </c>
      <c r="G12560" s="73">
        <v>0.33333333333333337</v>
      </c>
      <c r="H12560" s="73">
        <v>0.33333333333333337</v>
      </c>
      <c r="I12560" s="73">
        <v>0.33333333333333337</v>
      </c>
      <c r="J12560" s="272" t="s">
        <v>4232</v>
      </c>
      <c r="AL12560" s="144">
        <v>0.33333333333333337</v>
      </c>
      <c r="AM12560" s="144">
        <v>0.33333333333333337</v>
      </c>
      <c r="AN12560" s="144">
        <v>0.33333333333333337</v>
      </c>
      <c r="AO12560" s="145">
        <v>0.33333333333333337</v>
      </c>
    </row>
    <row r="12561" spans="2:41" ht="14.5" hidden="1" x14ac:dyDescent="0.35">
      <c r="B12561" s="45" t="s">
        <v>3314</v>
      </c>
      <c r="C12561" s="54">
        <v>901422</v>
      </c>
      <c r="D12561" s="54">
        <v>901423</v>
      </c>
      <c r="E12561" s="60" t="s">
        <v>3255</v>
      </c>
      <c r="F12561" s="73">
        <v>0.33333333333333337</v>
      </c>
      <c r="G12561" s="73">
        <v>0.33333333333333337</v>
      </c>
      <c r="H12561" s="73">
        <v>0.33333333333333337</v>
      </c>
      <c r="I12561" s="73">
        <v>0.33333333333333337</v>
      </c>
      <c r="J12561" s="272" t="s">
        <v>4232</v>
      </c>
      <c r="AL12561" s="144">
        <v>0.33333333333333337</v>
      </c>
      <c r="AM12561" s="144">
        <v>0.33333333333333337</v>
      </c>
      <c r="AN12561" s="144">
        <v>0.33333333333333337</v>
      </c>
      <c r="AO12561" s="145">
        <v>0.33333333333333337</v>
      </c>
    </row>
    <row r="12562" spans="2:41" ht="14.5" hidden="1" x14ac:dyDescent="0.35">
      <c r="B12562" s="45" t="s">
        <v>3314</v>
      </c>
      <c r="C12562" s="54">
        <v>901428</v>
      </c>
      <c r="D12562" s="54">
        <v>901428</v>
      </c>
      <c r="E12562" s="60" t="s">
        <v>3255</v>
      </c>
      <c r="F12562" s="73">
        <v>0.33333333333333337</v>
      </c>
      <c r="G12562" s="73">
        <v>0.33333333333333337</v>
      </c>
      <c r="H12562" s="73">
        <v>0.33333333333333337</v>
      </c>
      <c r="I12562" s="73">
        <v>0.33333333333333337</v>
      </c>
      <c r="J12562" s="272" t="s">
        <v>4232</v>
      </c>
      <c r="AL12562" s="144">
        <v>0.33333333333333337</v>
      </c>
      <c r="AM12562" s="144">
        <v>0.33333333333333337</v>
      </c>
      <c r="AN12562" s="144">
        <v>0.33333333333333337</v>
      </c>
      <c r="AO12562" s="145">
        <v>0.33333333333333337</v>
      </c>
    </row>
    <row r="12563" spans="2:41" ht="14.5" hidden="1" x14ac:dyDescent="0.35">
      <c r="B12563" s="45" t="s">
        <v>3314</v>
      </c>
      <c r="C12563" s="54">
        <v>901432</v>
      </c>
      <c r="D12563" s="54">
        <v>901432</v>
      </c>
      <c r="E12563" s="60" t="s">
        <v>3255</v>
      </c>
      <c r="F12563" s="73">
        <v>0.33333333333333337</v>
      </c>
      <c r="G12563" s="73">
        <v>0.33333333333333337</v>
      </c>
      <c r="H12563" s="73">
        <v>0.33333333333333337</v>
      </c>
      <c r="I12563" s="73">
        <v>0.33333333333333337</v>
      </c>
      <c r="J12563" s="272" t="s">
        <v>4232</v>
      </c>
      <c r="AL12563" s="144">
        <v>0.33333333333333337</v>
      </c>
      <c r="AM12563" s="144">
        <v>0.33333333333333337</v>
      </c>
      <c r="AN12563" s="144">
        <v>0.33333333333333337</v>
      </c>
      <c r="AO12563" s="145">
        <v>0.33333333333333337</v>
      </c>
    </row>
    <row r="12564" spans="2:41" ht="14.5" hidden="1" x14ac:dyDescent="0.35">
      <c r="B12564" s="45" t="s">
        <v>3314</v>
      </c>
      <c r="C12564" s="54">
        <v>901452</v>
      </c>
      <c r="D12564" s="54">
        <v>901452</v>
      </c>
      <c r="E12564" s="60" t="s">
        <v>3255</v>
      </c>
      <c r="F12564" s="73">
        <v>0.33333333333333337</v>
      </c>
      <c r="G12564" s="73">
        <v>0.33333333333333337</v>
      </c>
      <c r="H12564" s="73">
        <v>0.33333333333333337</v>
      </c>
      <c r="I12564" s="73">
        <v>0.33333333333333337</v>
      </c>
      <c r="J12564" s="272" t="s">
        <v>4232</v>
      </c>
      <c r="AL12564" s="144">
        <v>0.33333333333333337</v>
      </c>
      <c r="AM12564" s="144">
        <v>0.33333333333333337</v>
      </c>
      <c r="AN12564" s="144">
        <v>0.33333333333333337</v>
      </c>
      <c r="AO12564" s="145">
        <v>0.33333333333333337</v>
      </c>
    </row>
    <row r="12565" spans="2:41" ht="14.5" hidden="1" x14ac:dyDescent="0.35">
      <c r="B12565" s="45" t="s">
        <v>3314</v>
      </c>
      <c r="C12565" s="54">
        <v>901959</v>
      </c>
      <c r="D12565" s="54">
        <v>901959</v>
      </c>
      <c r="E12565" s="60" t="s">
        <v>3255</v>
      </c>
      <c r="F12565" s="73">
        <v>0.33333333333333337</v>
      </c>
      <c r="G12565" s="73">
        <v>0.33333333333333337</v>
      </c>
      <c r="H12565" s="73">
        <v>0.33333333333333337</v>
      </c>
      <c r="I12565" s="73">
        <v>0.33333333333333337</v>
      </c>
      <c r="J12565" s="272" t="s">
        <v>4232</v>
      </c>
      <c r="AL12565" s="144">
        <v>0.33333333333333337</v>
      </c>
      <c r="AM12565" s="144">
        <v>0.33333333333333337</v>
      </c>
      <c r="AN12565" s="144">
        <v>0.33333333333333337</v>
      </c>
      <c r="AO12565" s="145">
        <v>0.33333333333333337</v>
      </c>
    </row>
    <row r="12566" spans="2:41" ht="14.5" hidden="1" x14ac:dyDescent="0.35">
      <c r="B12566" s="45" t="s">
        <v>3314</v>
      </c>
      <c r="C12566" s="54">
        <v>902089</v>
      </c>
      <c r="D12566" s="54">
        <v>902090</v>
      </c>
      <c r="E12566" s="60" t="s">
        <v>3255</v>
      </c>
      <c r="F12566" s="73">
        <v>0.33333333333333337</v>
      </c>
      <c r="G12566" s="73">
        <v>0.33333333333333337</v>
      </c>
      <c r="H12566" s="73">
        <v>0.33333333333333337</v>
      </c>
      <c r="I12566" s="73">
        <v>0.33333333333333337</v>
      </c>
      <c r="J12566" s="272" t="s">
        <v>4232</v>
      </c>
      <c r="AL12566" s="144">
        <v>0.33333333333333337</v>
      </c>
      <c r="AM12566" s="144">
        <v>0.33333333333333337</v>
      </c>
      <c r="AN12566" s="144">
        <v>0.33333333333333337</v>
      </c>
      <c r="AO12566" s="145">
        <v>0.33333333333333337</v>
      </c>
    </row>
    <row r="12567" spans="2:41" ht="14.5" hidden="1" x14ac:dyDescent="0.35">
      <c r="B12567" s="45" t="s">
        <v>3314</v>
      </c>
      <c r="C12567" s="54">
        <v>902113</v>
      </c>
      <c r="D12567" s="54">
        <v>902113</v>
      </c>
      <c r="E12567" s="60" t="s">
        <v>3255</v>
      </c>
      <c r="F12567" s="73">
        <v>0.33333333333333337</v>
      </c>
      <c r="G12567" s="73">
        <v>0.33333333333333337</v>
      </c>
      <c r="H12567" s="73">
        <v>0.33333333333333337</v>
      </c>
      <c r="I12567" s="73">
        <v>0.33333333333333337</v>
      </c>
      <c r="J12567" s="272" t="s">
        <v>4232</v>
      </c>
      <c r="AL12567" s="144">
        <v>0.33333333333333337</v>
      </c>
      <c r="AM12567" s="144">
        <v>0.33333333333333337</v>
      </c>
      <c r="AN12567" s="144">
        <v>0.33333333333333337</v>
      </c>
      <c r="AO12567" s="145">
        <v>0.33333333333333337</v>
      </c>
    </row>
    <row r="12568" spans="2:41" ht="14.5" hidden="1" x14ac:dyDescent="0.35">
      <c r="B12568" s="45" t="s">
        <v>3314</v>
      </c>
      <c r="C12568" s="54">
        <v>902143</v>
      </c>
      <c r="D12568" s="54">
        <v>902143</v>
      </c>
      <c r="E12568" s="60" t="s">
        <v>3255</v>
      </c>
      <c r="F12568" s="73">
        <v>0.33333333333333337</v>
      </c>
      <c r="G12568" s="73">
        <v>0.33333333333333337</v>
      </c>
      <c r="H12568" s="73">
        <v>0.33333333333333337</v>
      </c>
      <c r="I12568" s="73">
        <v>0.33333333333333337</v>
      </c>
      <c r="J12568" s="272" t="s">
        <v>4232</v>
      </c>
      <c r="AL12568" s="144">
        <v>0.33333333333333337</v>
      </c>
      <c r="AM12568" s="144">
        <v>0.33333333333333337</v>
      </c>
      <c r="AN12568" s="144">
        <v>0.33333333333333337</v>
      </c>
      <c r="AO12568" s="145">
        <v>0.33333333333333337</v>
      </c>
    </row>
    <row r="12569" spans="2:41" ht="14.5" hidden="1" x14ac:dyDescent="0.35">
      <c r="B12569" s="45" t="s">
        <v>3314</v>
      </c>
      <c r="C12569" s="54">
        <v>902156</v>
      </c>
      <c r="D12569" s="54">
        <v>902156</v>
      </c>
      <c r="E12569" s="60" t="s">
        <v>3255</v>
      </c>
      <c r="F12569" s="73">
        <v>0.33333333333333337</v>
      </c>
      <c r="G12569" s="73">
        <v>0.33333333333333337</v>
      </c>
      <c r="H12569" s="73">
        <v>0.33333333333333337</v>
      </c>
      <c r="I12569" s="73">
        <v>0.33333333333333337</v>
      </c>
      <c r="J12569" s="272" t="s">
        <v>4232</v>
      </c>
      <c r="AL12569" s="144">
        <v>0.33333333333333337</v>
      </c>
      <c r="AM12569" s="144">
        <v>0.33333333333333337</v>
      </c>
      <c r="AN12569" s="144">
        <v>0.33333333333333337</v>
      </c>
      <c r="AO12569" s="145">
        <v>0.33333333333333337</v>
      </c>
    </row>
    <row r="12570" spans="2:41" ht="14.5" hidden="1" x14ac:dyDescent="0.35">
      <c r="B12570" s="45" t="s">
        <v>3314</v>
      </c>
      <c r="C12570" s="54">
        <v>902230</v>
      </c>
      <c r="D12570" s="54">
        <v>902230</v>
      </c>
      <c r="E12570" s="60" t="s">
        <v>3255</v>
      </c>
      <c r="F12570" s="73">
        <v>0.33333333333333337</v>
      </c>
      <c r="G12570" s="73">
        <v>0.33333333333333337</v>
      </c>
      <c r="H12570" s="73">
        <v>0.33333333333333337</v>
      </c>
      <c r="I12570" s="73">
        <v>0.33333333333333337</v>
      </c>
      <c r="J12570" s="272" t="s">
        <v>4232</v>
      </c>
      <c r="AL12570" s="144">
        <v>0.33333333333333337</v>
      </c>
      <c r="AM12570" s="144">
        <v>0.33333333333333337</v>
      </c>
      <c r="AN12570" s="144">
        <v>0.33333333333333337</v>
      </c>
      <c r="AO12570" s="145">
        <v>0.33333333333333337</v>
      </c>
    </row>
    <row r="12571" spans="2:41" ht="14.5" hidden="1" x14ac:dyDescent="0.35">
      <c r="B12571" s="45" t="s">
        <v>3314</v>
      </c>
      <c r="C12571" s="54">
        <v>902238</v>
      </c>
      <c r="D12571" s="54">
        <v>902238</v>
      </c>
      <c r="E12571" s="60" t="s">
        <v>3255</v>
      </c>
      <c r="F12571" s="73">
        <v>0.33333333333333337</v>
      </c>
      <c r="G12571" s="73">
        <v>0.33333333333333337</v>
      </c>
      <c r="H12571" s="73">
        <v>0.33333333333333337</v>
      </c>
      <c r="I12571" s="73">
        <v>0.33333333333333337</v>
      </c>
      <c r="J12571" s="272" t="s">
        <v>4232</v>
      </c>
      <c r="AL12571" s="144">
        <v>0.33333333333333337</v>
      </c>
      <c r="AM12571" s="144">
        <v>0.33333333333333337</v>
      </c>
      <c r="AN12571" s="144">
        <v>0.33333333333333337</v>
      </c>
      <c r="AO12571" s="145">
        <v>0.33333333333333337</v>
      </c>
    </row>
    <row r="12572" spans="2:41" ht="14.5" hidden="1" x14ac:dyDescent="0.35">
      <c r="B12572" s="45" t="s">
        <v>3314</v>
      </c>
      <c r="C12572" s="54">
        <v>903160</v>
      </c>
      <c r="D12572" s="54">
        <v>903160</v>
      </c>
      <c r="E12572" s="60" t="s">
        <v>3255</v>
      </c>
      <c r="F12572" s="73">
        <v>0.33333333333333337</v>
      </c>
      <c r="G12572" s="73">
        <v>0.33333333333333337</v>
      </c>
      <c r="H12572" s="73">
        <v>0.33333333333333337</v>
      </c>
      <c r="I12572" s="73">
        <v>0.33333333333333337</v>
      </c>
      <c r="J12572" s="272" t="s">
        <v>4232</v>
      </c>
      <c r="AL12572" s="144">
        <v>0.33333333333333337</v>
      </c>
      <c r="AM12572" s="144">
        <v>0.33333333333333337</v>
      </c>
      <c r="AN12572" s="144">
        <v>0.33333333333333337</v>
      </c>
      <c r="AO12572" s="145">
        <v>0.33333333333333337</v>
      </c>
    </row>
    <row r="12573" spans="2:41" ht="14.5" hidden="1" x14ac:dyDescent="0.35">
      <c r="B12573" s="45" t="s">
        <v>3314</v>
      </c>
      <c r="C12573" s="54">
        <v>903415</v>
      </c>
      <c r="D12573" s="54">
        <v>903415</v>
      </c>
      <c r="E12573" s="60" t="s">
        <v>3255</v>
      </c>
      <c r="F12573" s="73">
        <v>0.33333333333333337</v>
      </c>
      <c r="G12573" s="73">
        <v>0.33333333333333337</v>
      </c>
      <c r="H12573" s="73">
        <v>0.33333333333333337</v>
      </c>
      <c r="I12573" s="73">
        <v>0.33333333333333337</v>
      </c>
      <c r="J12573" s="272" t="s">
        <v>4232</v>
      </c>
      <c r="AL12573" s="144">
        <v>0.33333333333333337</v>
      </c>
      <c r="AM12573" s="144">
        <v>0.33333333333333337</v>
      </c>
      <c r="AN12573" s="144">
        <v>0.33333333333333337</v>
      </c>
      <c r="AO12573" s="145">
        <v>0.33333333333333337</v>
      </c>
    </row>
    <row r="12574" spans="2:41" ht="14.5" hidden="1" x14ac:dyDescent="0.35">
      <c r="B12574" s="45" t="s">
        <v>3314</v>
      </c>
      <c r="C12574" s="54">
        <v>903590</v>
      </c>
      <c r="D12574" s="54">
        <v>903590</v>
      </c>
      <c r="E12574" s="60" t="s">
        <v>3255</v>
      </c>
      <c r="F12574" s="73">
        <v>0.33333333333333337</v>
      </c>
      <c r="G12574" s="73">
        <v>0.33333333333333337</v>
      </c>
      <c r="H12574" s="73">
        <v>0.33333333333333337</v>
      </c>
      <c r="I12574" s="73">
        <v>0.33333333333333337</v>
      </c>
      <c r="J12574" s="272" t="s">
        <v>4232</v>
      </c>
      <c r="AL12574" s="144">
        <v>0.33333333333333337</v>
      </c>
      <c r="AM12574" s="144">
        <v>0.33333333333333337</v>
      </c>
      <c r="AN12574" s="144">
        <v>0.33333333333333337</v>
      </c>
      <c r="AO12574" s="145">
        <v>0.33333333333333337</v>
      </c>
    </row>
    <row r="12575" spans="2:41" ht="14.5" hidden="1" x14ac:dyDescent="0.35">
      <c r="B12575" s="45" t="s">
        <v>3314</v>
      </c>
      <c r="C12575" s="54">
        <v>903645</v>
      </c>
      <c r="D12575" s="54">
        <v>903645</v>
      </c>
      <c r="E12575" s="60" t="s">
        <v>3255</v>
      </c>
      <c r="F12575" s="73">
        <v>0.33333333333333337</v>
      </c>
      <c r="G12575" s="73">
        <v>0.33333333333333337</v>
      </c>
      <c r="H12575" s="73">
        <v>0.33333333333333337</v>
      </c>
      <c r="I12575" s="73">
        <v>0.33333333333333337</v>
      </c>
      <c r="J12575" s="272" t="s">
        <v>4232</v>
      </c>
      <c r="AL12575" s="144">
        <v>0.33333333333333337</v>
      </c>
      <c r="AM12575" s="144">
        <v>0.33333333333333337</v>
      </c>
      <c r="AN12575" s="144">
        <v>0.33333333333333337</v>
      </c>
      <c r="AO12575" s="145">
        <v>0.33333333333333337</v>
      </c>
    </row>
    <row r="12576" spans="2:41" ht="14.5" hidden="1" x14ac:dyDescent="0.35">
      <c r="B12576" s="45" t="s">
        <v>3314</v>
      </c>
      <c r="C12576" s="54">
        <v>903705</v>
      </c>
      <c r="D12576" s="54">
        <v>903705</v>
      </c>
      <c r="E12576" s="60" t="s">
        <v>3255</v>
      </c>
      <c r="F12576" s="73">
        <v>0.33333333333333337</v>
      </c>
      <c r="G12576" s="73">
        <v>0.33333333333333337</v>
      </c>
      <c r="H12576" s="73">
        <v>0.33333333333333337</v>
      </c>
      <c r="I12576" s="73">
        <v>0.33333333333333337</v>
      </c>
      <c r="J12576" s="272" t="s">
        <v>4232</v>
      </c>
      <c r="AL12576" s="144">
        <v>0.33333333333333337</v>
      </c>
      <c r="AM12576" s="144">
        <v>0.33333333333333337</v>
      </c>
      <c r="AN12576" s="144">
        <v>0.33333333333333337</v>
      </c>
      <c r="AO12576" s="145">
        <v>0.33333333333333337</v>
      </c>
    </row>
    <row r="12577" spans="2:41" ht="14.5" hidden="1" x14ac:dyDescent="0.35">
      <c r="B12577" s="45" t="s">
        <v>3314</v>
      </c>
      <c r="C12577" s="54">
        <v>903731</v>
      </c>
      <c r="D12577" s="54">
        <v>903731</v>
      </c>
      <c r="E12577" s="60" t="s">
        <v>3255</v>
      </c>
      <c r="F12577" s="73">
        <v>0.33333333333333337</v>
      </c>
      <c r="G12577" s="73">
        <v>0.33333333333333337</v>
      </c>
      <c r="H12577" s="73">
        <v>0.33333333333333337</v>
      </c>
      <c r="I12577" s="73">
        <v>0.33333333333333337</v>
      </c>
      <c r="J12577" s="272" t="s">
        <v>4232</v>
      </c>
      <c r="AL12577" s="144">
        <v>0.33333333333333337</v>
      </c>
      <c r="AM12577" s="144">
        <v>0.33333333333333337</v>
      </c>
      <c r="AN12577" s="144">
        <v>0.33333333333333337</v>
      </c>
      <c r="AO12577" s="145">
        <v>0.33333333333333337</v>
      </c>
    </row>
    <row r="12578" spans="2:41" ht="14.5" hidden="1" x14ac:dyDescent="0.35">
      <c r="B12578" s="45" t="s">
        <v>3314</v>
      </c>
      <c r="C12578" s="54">
        <v>903734</v>
      </c>
      <c r="D12578" s="54">
        <v>903734</v>
      </c>
      <c r="E12578" s="60" t="s">
        <v>3255</v>
      </c>
      <c r="F12578" s="73">
        <v>0.33333333333333337</v>
      </c>
      <c r="G12578" s="73">
        <v>0.33333333333333337</v>
      </c>
      <c r="H12578" s="73">
        <v>0.33333333333333337</v>
      </c>
      <c r="I12578" s="73">
        <v>0.33333333333333337</v>
      </c>
      <c r="J12578" s="272" t="s">
        <v>4232</v>
      </c>
      <c r="AL12578" s="144">
        <v>0.33333333333333337</v>
      </c>
      <c r="AM12578" s="144">
        <v>0.33333333333333337</v>
      </c>
      <c r="AN12578" s="144">
        <v>0.33333333333333337</v>
      </c>
      <c r="AO12578" s="145">
        <v>0.33333333333333337</v>
      </c>
    </row>
    <row r="12579" spans="2:41" ht="14.5" hidden="1" x14ac:dyDescent="0.35">
      <c r="B12579" s="45" t="s">
        <v>3314</v>
      </c>
      <c r="C12579" s="54">
        <v>903794</v>
      </c>
      <c r="D12579" s="54">
        <v>903794</v>
      </c>
      <c r="E12579" s="60" t="s">
        <v>3255</v>
      </c>
      <c r="F12579" s="73">
        <v>0.33333333333333337</v>
      </c>
      <c r="G12579" s="73">
        <v>0.33333333333333337</v>
      </c>
      <c r="H12579" s="73">
        <v>0.33333333333333337</v>
      </c>
      <c r="I12579" s="73">
        <v>0.33333333333333337</v>
      </c>
      <c r="J12579" s="272" t="s">
        <v>4232</v>
      </c>
      <c r="AL12579" s="144">
        <v>0.33333333333333337</v>
      </c>
      <c r="AM12579" s="144">
        <v>0.33333333333333337</v>
      </c>
      <c r="AN12579" s="144">
        <v>0.33333333333333337</v>
      </c>
      <c r="AO12579" s="145">
        <v>0.33333333333333337</v>
      </c>
    </row>
    <row r="12580" spans="2:41" ht="14.5" hidden="1" x14ac:dyDescent="0.35">
      <c r="B12580" s="45" t="s">
        <v>3314</v>
      </c>
      <c r="C12580" s="54">
        <v>903825</v>
      </c>
      <c r="D12580" s="54">
        <v>903825</v>
      </c>
      <c r="E12580" s="60" t="s">
        <v>3255</v>
      </c>
      <c r="F12580" s="73">
        <v>0.33333333333333337</v>
      </c>
      <c r="G12580" s="73">
        <v>0.33333333333333337</v>
      </c>
      <c r="H12580" s="73">
        <v>0.33333333333333337</v>
      </c>
      <c r="I12580" s="73">
        <v>0.33333333333333337</v>
      </c>
      <c r="J12580" s="272" t="s">
        <v>4232</v>
      </c>
      <c r="AL12580" s="144">
        <v>0.33333333333333337</v>
      </c>
      <c r="AM12580" s="144">
        <v>0.33333333333333337</v>
      </c>
      <c r="AN12580" s="144">
        <v>0.33333333333333337</v>
      </c>
      <c r="AO12580" s="145">
        <v>0.33333333333333337</v>
      </c>
    </row>
    <row r="12581" spans="2:41" ht="14.5" hidden="1" x14ac:dyDescent="0.35">
      <c r="B12581" s="45" t="s">
        <v>3314</v>
      </c>
      <c r="C12581" s="54">
        <v>903946</v>
      </c>
      <c r="D12581" s="54">
        <v>903946</v>
      </c>
      <c r="E12581" s="60" t="s">
        <v>3255</v>
      </c>
      <c r="F12581" s="73">
        <v>0.33333333333333337</v>
      </c>
      <c r="G12581" s="73">
        <v>0.33333333333333337</v>
      </c>
      <c r="H12581" s="73">
        <v>0.33333333333333337</v>
      </c>
      <c r="I12581" s="73">
        <v>0.33333333333333337</v>
      </c>
      <c r="J12581" s="272" t="s">
        <v>4232</v>
      </c>
      <c r="AL12581" s="144">
        <v>0.33333333333333337</v>
      </c>
      <c r="AM12581" s="144">
        <v>0.33333333333333337</v>
      </c>
      <c r="AN12581" s="144">
        <v>0.33333333333333337</v>
      </c>
      <c r="AO12581" s="145">
        <v>0.33333333333333337</v>
      </c>
    </row>
    <row r="12582" spans="2:41" ht="14.5" hidden="1" x14ac:dyDescent="0.35">
      <c r="B12582" s="45" t="s">
        <v>3314</v>
      </c>
      <c r="C12582" s="54">
        <v>903990</v>
      </c>
      <c r="D12582" s="54">
        <v>903990</v>
      </c>
      <c r="E12582" s="60" t="s">
        <v>3255</v>
      </c>
      <c r="F12582" s="73">
        <v>0.33333333333333337</v>
      </c>
      <c r="G12582" s="73">
        <v>0.33333333333333337</v>
      </c>
      <c r="H12582" s="73">
        <v>0.33333333333333337</v>
      </c>
      <c r="I12582" s="73">
        <v>0.33333333333333337</v>
      </c>
      <c r="J12582" s="272" t="s">
        <v>4232</v>
      </c>
      <c r="AL12582" s="144">
        <v>0.33333333333333337</v>
      </c>
      <c r="AM12582" s="144">
        <v>0.33333333333333337</v>
      </c>
      <c r="AN12582" s="144">
        <v>0.33333333333333337</v>
      </c>
      <c r="AO12582" s="145">
        <v>0.33333333333333337</v>
      </c>
    </row>
    <row r="12583" spans="2:41" ht="14.5" hidden="1" x14ac:dyDescent="0.35">
      <c r="B12583" s="45" t="s">
        <v>3314</v>
      </c>
      <c r="C12583" s="54">
        <v>904038</v>
      </c>
      <c r="D12583" s="54">
        <v>904038</v>
      </c>
      <c r="E12583" s="60" t="s">
        <v>3255</v>
      </c>
      <c r="F12583" s="73">
        <v>0.33333333333333337</v>
      </c>
      <c r="G12583" s="73">
        <v>0.33333333333333337</v>
      </c>
      <c r="H12583" s="73">
        <v>0.33333333333333337</v>
      </c>
      <c r="I12583" s="73">
        <v>0.33333333333333337</v>
      </c>
      <c r="J12583" s="272" t="s">
        <v>4232</v>
      </c>
      <c r="AL12583" s="144">
        <v>0.33333333333333337</v>
      </c>
      <c r="AM12583" s="144">
        <v>0.33333333333333337</v>
      </c>
      <c r="AN12583" s="144">
        <v>0.33333333333333337</v>
      </c>
      <c r="AO12583" s="145">
        <v>0.33333333333333337</v>
      </c>
    </row>
    <row r="12584" spans="2:41" ht="14.5" hidden="1" x14ac:dyDescent="0.35">
      <c r="B12584" s="45" t="s">
        <v>3314</v>
      </c>
      <c r="C12584" s="54">
        <v>904377</v>
      </c>
      <c r="D12584" s="54">
        <v>904377</v>
      </c>
      <c r="E12584" s="60" t="s">
        <v>3255</v>
      </c>
      <c r="F12584" s="73">
        <v>0.33333333333333337</v>
      </c>
      <c r="G12584" s="73">
        <v>0.33333333333333337</v>
      </c>
      <c r="H12584" s="73">
        <v>0.33333333333333337</v>
      </c>
      <c r="I12584" s="73">
        <v>0.33333333333333337</v>
      </c>
      <c r="J12584" s="272" t="s">
        <v>4232</v>
      </c>
      <c r="AL12584" s="144">
        <v>0.33333333333333337</v>
      </c>
      <c r="AM12584" s="144">
        <v>0.33333333333333337</v>
      </c>
      <c r="AN12584" s="144">
        <v>0.33333333333333337</v>
      </c>
      <c r="AO12584" s="145">
        <v>0.33333333333333337</v>
      </c>
    </row>
    <row r="12585" spans="2:41" ht="14.5" hidden="1" x14ac:dyDescent="0.35">
      <c r="B12585" s="45" t="s">
        <v>3314</v>
      </c>
      <c r="C12585" s="54">
        <v>904522</v>
      </c>
      <c r="D12585" s="54">
        <v>904522</v>
      </c>
      <c r="E12585" s="60" t="s">
        <v>3255</v>
      </c>
      <c r="F12585" s="73">
        <v>0.33333333333333337</v>
      </c>
      <c r="G12585" s="73">
        <v>0.33333333333333337</v>
      </c>
      <c r="H12585" s="73">
        <v>0.33333333333333337</v>
      </c>
      <c r="I12585" s="73">
        <v>0.33333333333333337</v>
      </c>
      <c r="J12585" s="272" t="s">
        <v>4232</v>
      </c>
      <c r="AL12585" s="144">
        <v>0.33333333333333337</v>
      </c>
      <c r="AM12585" s="144">
        <v>0.33333333333333337</v>
      </c>
      <c r="AN12585" s="144">
        <v>0.33333333333333337</v>
      </c>
      <c r="AO12585" s="145">
        <v>0.33333333333333337</v>
      </c>
    </row>
    <row r="12586" spans="2:41" ht="14.5" hidden="1" x14ac:dyDescent="0.35">
      <c r="B12586" s="45" t="s">
        <v>3314</v>
      </c>
      <c r="C12586" s="54">
        <v>904524</v>
      </c>
      <c r="D12586" s="54">
        <v>904524</v>
      </c>
      <c r="E12586" s="60" t="s">
        <v>3255</v>
      </c>
      <c r="F12586" s="73">
        <v>0.33333333333333337</v>
      </c>
      <c r="G12586" s="73">
        <v>0.33333333333333337</v>
      </c>
      <c r="H12586" s="73">
        <v>0.33333333333333337</v>
      </c>
      <c r="I12586" s="73">
        <v>0.33333333333333337</v>
      </c>
      <c r="J12586" s="272" t="s">
        <v>4232</v>
      </c>
      <c r="AL12586" s="144">
        <v>0.33333333333333337</v>
      </c>
      <c r="AM12586" s="144">
        <v>0.33333333333333337</v>
      </c>
      <c r="AN12586" s="144">
        <v>0.33333333333333337</v>
      </c>
      <c r="AO12586" s="145">
        <v>0.33333333333333337</v>
      </c>
    </row>
    <row r="12587" spans="2:41" ht="14.5" hidden="1" x14ac:dyDescent="0.35">
      <c r="B12587" s="45" t="s">
        <v>3314</v>
      </c>
      <c r="C12587" s="54">
        <v>904528</v>
      </c>
      <c r="D12587" s="54">
        <v>904528</v>
      </c>
      <c r="E12587" s="60" t="s">
        <v>3255</v>
      </c>
      <c r="F12587" s="73">
        <v>0.33333333333333337</v>
      </c>
      <c r="G12587" s="73">
        <v>0.33333333333333337</v>
      </c>
      <c r="H12587" s="73">
        <v>0.33333333333333337</v>
      </c>
      <c r="I12587" s="73">
        <v>0.33333333333333337</v>
      </c>
      <c r="J12587" s="272" t="s">
        <v>4232</v>
      </c>
      <c r="AL12587" s="144">
        <v>0.33333333333333337</v>
      </c>
      <c r="AM12587" s="144">
        <v>0.33333333333333337</v>
      </c>
      <c r="AN12587" s="144">
        <v>0.33333333333333337</v>
      </c>
      <c r="AO12587" s="145">
        <v>0.33333333333333337</v>
      </c>
    </row>
    <row r="12588" spans="2:41" ht="14.5" hidden="1" x14ac:dyDescent="0.35">
      <c r="B12588" s="45" t="s">
        <v>3314</v>
      </c>
      <c r="C12588" s="54">
        <v>904530</v>
      </c>
      <c r="D12588" s="54">
        <v>904530</v>
      </c>
      <c r="E12588" s="60" t="s">
        <v>3255</v>
      </c>
      <c r="F12588" s="73">
        <v>0.33333333333333337</v>
      </c>
      <c r="G12588" s="73">
        <v>0.33333333333333337</v>
      </c>
      <c r="H12588" s="73">
        <v>0.33333333333333337</v>
      </c>
      <c r="I12588" s="73">
        <v>0.33333333333333337</v>
      </c>
      <c r="J12588" s="272" t="s">
        <v>4232</v>
      </c>
      <c r="AL12588" s="144">
        <v>0.33333333333333337</v>
      </c>
      <c r="AM12588" s="144">
        <v>0.33333333333333337</v>
      </c>
      <c r="AN12588" s="144">
        <v>0.33333333333333337</v>
      </c>
      <c r="AO12588" s="145">
        <v>0.33333333333333337</v>
      </c>
    </row>
    <row r="12589" spans="2:41" ht="14.5" hidden="1" x14ac:dyDescent="0.35">
      <c r="B12589" s="45" t="s">
        <v>3314</v>
      </c>
      <c r="C12589" s="54">
        <v>904536</v>
      </c>
      <c r="D12589" s="54">
        <v>904536</v>
      </c>
      <c r="E12589" s="60" t="s">
        <v>3255</v>
      </c>
      <c r="F12589" s="73">
        <v>0.33333333333333337</v>
      </c>
      <c r="G12589" s="73">
        <v>0.33333333333333337</v>
      </c>
      <c r="H12589" s="73">
        <v>0.33333333333333337</v>
      </c>
      <c r="I12589" s="73">
        <v>0.33333333333333337</v>
      </c>
      <c r="J12589" s="272" t="s">
        <v>4232</v>
      </c>
      <c r="AL12589" s="144">
        <v>0.33333333333333337</v>
      </c>
      <c r="AM12589" s="144">
        <v>0.33333333333333337</v>
      </c>
      <c r="AN12589" s="144">
        <v>0.33333333333333337</v>
      </c>
      <c r="AO12589" s="145">
        <v>0.33333333333333337</v>
      </c>
    </row>
    <row r="12590" spans="2:41" ht="14.5" hidden="1" x14ac:dyDescent="0.35">
      <c r="B12590" s="45" t="s">
        <v>3314</v>
      </c>
      <c r="C12590" s="54">
        <v>904774</v>
      </c>
      <c r="D12590" s="54">
        <v>904774</v>
      </c>
      <c r="E12590" s="60" t="s">
        <v>3255</v>
      </c>
      <c r="F12590" s="73">
        <v>0.33333333333333337</v>
      </c>
      <c r="G12590" s="73">
        <v>0.33333333333333337</v>
      </c>
      <c r="H12590" s="73">
        <v>0.33333333333333337</v>
      </c>
      <c r="I12590" s="73">
        <v>0.33333333333333337</v>
      </c>
      <c r="J12590" s="272" t="s">
        <v>4232</v>
      </c>
      <c r="AL12590" s="144">
        <v>0.33333333333333337</v>
      </c>
      <c r="AM12590" s="144">
        <v>0.33333333333333337</v>
      </c>
      <c r="AN12590" s="144">
        <v>0.33333333333333337</v>
      </c>
      <c r="AO12590" s="145">
        <v>0.33333333333333337</v>
      </c>
    </row>
    <row r="12591" spans="2:41" ht="14.5" hidden="1" x14ac:dyDescent="0.35">
      <c r="B12591" s="45" t="s">
        <v>3314</v>
      </c>
      <c r="C12591" s="54">
        <v>904810</v>
      </c>
      <c r="D12591" s="54">
        <v>904810</v>
      </c>
      <c r="E12591" s="60" t="s">
        <v>3255</v>
      </c>
      <c r="F12591" s="73">
        <v>0.33333333333333337</v>
      </c>
      <c r="G12591" s="73">
        <v>0.33333333333333337</v>
      </c>
      <c r="H12591" s="73">
        <v>0.33333333333333337</v>
      </c>
      <c r="I12591" s="73">
        <v>0.33333333333333337</v>
      </c>
      <c r="J12591" s="272" t="s">
        <v>4232</v>
      </c>
      <c r="AL12591" s="144">
        <v>0.33333333333333337</v>
      </c>
      <c r="AM12591" s="144">
        <v>0.33333333333333337</v>
      </c>
      <c r="AN12591" s="144">
        <v>0.33333333333333337</v>
      </c>
      <c r="AO12591" s="145">
        <v>0.33333333333333337</v>
      </c>
    </row>
    <row r="12592" spans="2:41" ht="14.5" hidden="1" x14ac:dyDescent="0.35">
      <c r="B12592" s="45" t="s">
        <v>3314</v>
      </c>
      <c r="C12592" s="54">
        <v>904812</v>
      </c>
      <c r="D12592" s="54">
        <v>904813</v>
      </c>
      <c r="E12592" s="60" t="s">
        <v>3255</v>
      </c>
      <c r="F12592" s="73">
        <v>0.33333333333333337</v>
      </c>
      <c r="G12592" s="73">
        <v>0.33333333333333337</v>
      </c>
      <c r="H12592" s="73">
        <v>0.33333333333333337</v>
      </c>
      <c r="I12592" s="73">
        <v>0.33333333333333337</v>
      </c>
      <c r="J12592" s="272" t="s">
        <v>4232</v>
      </c>
      <c r="AL12592" s="144">
        <v>0.33333333333333337</v>
      </c>
      <c r="AM12592" s="144">
        <v>0.33333333333333337</v>
      </c>
      <c r="AN12592" s="144">
        <v>0.33333333333333337</v>
      </c>
      <c r="AO12592" s="145">
        <v>0.33333333333333337</v>
      </c>
    </row>
    <row r="12593" spans="2:41" ht="14.5" hidden="1" x14ac:dyDescent="0.35">
      <c r="B12593" s="45" t="s">
        <v>3314</v>
      </c>
      <c r="C12593" s="54">
        <v>904815</v>
      </c>
      <c r="D12593" s="54">
        <v>904815</v>
      </c>
      <c r="E12593" s="60" t="s">
        <v>3255</v>
      </c>
      <c r="F12593" s="73">
        <v>0.33333333333333337</v>
      </c>
      <c r="G12593" s="73">
        <v>0.33333333333333337</v>
      </c>
      <c r="H12593" s="73">
        <v>0.33333333333333337</v>
      </c>
      <c r="I12593" s="73">
        <v>0.33333333333333337</v>
      </c>
      <c r="J12593" s="272" t="s">
        <v>4232</v>
      </c>
      <c r="AL12593" s="144">
        <v>0.33333333333333337</v>
      </c>
      <c r="AM12593" s="144">
        <v>0.33333333333333337</v>
      </c>
      <c r="AN12593" s="144">
        <v>0.33333333333333337</v>
      </c>
      <c r="AO12593" s="145">
        <v>0.33333333333333337</v>
      </c>
    </row>
    <row r="12594" spans="2:41" ht="14.5" hidden="1" x14ac:dyDescent="0.35">
      <c r="B12594" s="45" t="s">
        <v>3314</v>
      </c>
      <c r="C12594" s="54">
        <v>904835</v>
      </c>
      <c r="D12594" s="54">
        <v>904836</v>
      </c>
      <c r="E12594" s="60" t="s">
        <v>3255</v>
      </c>
      <c r="F12594" s="73">
        <v>0.33333333333333337</v>
      </c>
      <c r="G12594" s="73">
        <v>0.33333333333333337</v>
      </c>
      <c r="H12594" s="73">
        <v>0.33333333333333337</v>
      </c>
      <c r="I12594" s="73">
        <v>0.33333333333333337</v>
      </c>
      <c r="J12594" s="272" t="s">
        <v>4232</v>
      </c>
      <c r="AL12594" s="144">
        <v>0.33333333333333337</v>
      </c>
      <c r="AM12594" s="144">
        <v>0.33333333333333337</v>
      </c>
      <c r="AN12594" s="144">
        <v>0.33333333333333337</v>
      </c>
      <c r="AO12594" s="145">
        <v>0.33333333333333337</v>
      </c>
    </row>
    <row r="12595" spans="2:41" ht="14.5" hidden="1" x14ac:dyDescent="0.35">
      <c r="B12595" s="45" t="s">
        <v>3314</v>
      </c>
      <c r="C12595" s="54">
        <v>904838</v>
      </c>
      <c r="D12595" s="54">
        <v>904838</v>
      </c>
      <c r="E12595" s="60" t="s">
        <v>3255</v>
      </c>
      <c r="F12595" s="73">
        <v>0.33333333333333337</v>
      </c>
      <c r="G12595" s="73">
        <v>0.33333333333333337</v>
      </c>
      <c r="H12595" s="73">
        <v>0.33333333333333337</v>
      </c>
      <c r="I12595" s="73">
        <v>0.33333333333333337</v>
      </c>
      <c r="J12595" s="272" t="s">
        <v>4232</v>
      </c>
      <c r="AL12595" s="144">
        <v>0.33333333333333337</v>
      </c>
      <c r="AM12595" s="144">
        <v>0.33333333333333337</v>
      </c>
      <c r="AN12595" s="144">
        <v>0.33333333333333337</v>
      </c>
      <c r="AO12595" s="145">
        <v>0.33333333333333337</v>
      </c>
    </row>
    <row r="12596" spans="2:41" ht="14.5" hidden="1" x14ac:dyDescent="0.35">
      <c r="B12596" s="45" t="s">
        <v>3314</v>
      </c>
      <c r="C12596" s="54">
        <v>904855</v>
      </c>
      <c r="D12596" s="54">
        <v>904855</v>
      </c>
      <c r="E12596" s="60" t="s">
        <v>3255</v>
      </c>
      <c r="F12596" s="73">
        <v>0.33333333333333337</v>
      </c>
      <c r="G12596" s="73">
        <v>0.33333333333333337</v>
      </c>
      <c r="H12596" s="73">
        <v>0.33333333333333337</v>
      </c>
      <c r="I12596" s="73">
        <v>0.33333333333333337</v>
      </c>
      <c r="J12596" s="272" t="s">
        <v>4232</v>
      </c>
      <c r="AL12596" s="144">
        <v>0.33333333333333337</v>
      </c>
      <c r="AM12596" s="144">
        <v>0.33333333333333337</v>
      </c>
      <c r="AN12596" s="144">
        <v>0.33333333333333337</v>
      </c>
      <c r="AO12596" s="145">
        <v>0.33333333333333337</v>
      </c>
    </row>
    <row r="12597" spans="2:41" ht="14.5" hidden="1" x14ac:dyDescent="0.35">
      <c r="B12597" s="45" t="s">
        <v>3314</v>
      </c>
      <c r="C12597" s="54">
        <v>904926</v>
      </c>
      <c r="D12597" s="54">
        <v>904926</v>
      </c>
      <c r="E12597" s="60" t="s">
        <v>3255</v>
      </c>
      <c r="F12597" s="73">
        <v>0.33333333333333337</v>
      </c>
      <c r="G12597" s="73">
        <v>0.33333333333333337</v>
      </c>
      <c r="H12597" s="73">
        <v>0.33333333333333337</v>
      </c>
      <c r="I12597" s="73">
        <v>0.33333333333333337</v>
      </c>
      <c r="J12597" s="272" t="s">
        <v>4232</v>
      </c>
      <c r="AL12597" s="144">
        <v>0.33333333333333337</v>
      </c>
      <c r="AM12597" s="144">
        <v>0.33333333333333337</v>
      </c>
      <c r="AN12597" s="144">
        <v>0.33333333333333337</v>
      </c>
      <c r="AO12597" s="145">
        <v>0.33333333333333337</v>
      </c>
    </row>
    <row r="12598" spans="2:41" ht="14.5" hidden="1" x14ac:dyDescent="0.35">
      <c r="B12598" s="45" t="s">
        <v>3314</v>
      </c>
      <c r="C12598" s="54">
        <v>904938</v>
      </c>
      <c r="D12598" s="54">
        <v>904938</v>
      </c>
      <c r="E12598" s="60" t="s">
        <v>3255</v>
      </c>
      <c r="F12598" s="73">
        <v>0.33333333333333337</v>
      </c>
      <c r="G12598" s="73">
        <v>0.33333333333333337</v>
      </c>
      <c r="H12598" s="73">
        <v>0.33333333333333337</v>
      </c>
      <c r="I12598" s="73">
        <v>0.33333333333333337</v>
      </c>
      <c r="J12598" s="272" t="s">
        <v>4232</v>
      </c>
      <c r="AL12598" s="144">
        <v>0.33333333333333337</v>
      </c>
      <c r="AM12598" s="144">
        <v>0.33333333333333337</v>
      </c>
      <c r="AN12598" s="144">
        <v>0.33333333333333337</v>
      </c>
      <c r="AO12598" s="145">
        <v>0.33333333333333337</v>
      </c>
    </row>
    <row r="12599" spans="2:41" ht="14.5" hidden="1" x14ac:dyDescent="0.35">
      <c r="B12599" s="45" t="s">
        <v>3314</v>
      </c>
      <c r="C12599" s="54">
        <v>905041</v>
      </c>
      <c r="D12599" s="54">
        <v>905041</v>
      </c>
      <c r="E12599" s="60" t="s">
        <v>3255</v>
      </c>
      <c r="F12599" s="73">
        <v>0.33333333333333337</v>
      </c>
      <c r="G12599" s="73">
        <v>0.33333333333333337</v>
      </c>
      <c r="H12599" s="73">
        <v>0.33333333333333337</v>
      </c>
      <c r="I12599" s="73">
        <v>0.33333333333333337</v>
      </c>
      <c r="J12599" s="272" t="s">
        <v>4232</v>
      </c>
      <c r="AL12599" s="144">
        <v>0.33333333333333337</v>
      </c>
      <c r="AM12599" s="144">
        <v>0.33333333333333337</v>
      </c>
      <c r="AN12599" s="144">
        <v>0.33333333333333337</v>
      </c>
      <c r="AO12599" s="145">
        <v>0.33333333333333337</v>
      </c>
    </row>
    <row r="12600" spans="2:41" ht="14.5" hidden="1" x14ac:dyDescent="0.35">
      <c r="B12600" s="45" t="s">
        <v>3314</v>
      </c>
      <c r="C12600" s="54">
        <v>905199</v>
      </c>
      <c r="D12600" s="54">
        <v>905199</v>
      </c>
      <c r="E12600" s="60" t="s">
        <v>3255</v>
      </c>
      <c r="F12600" s="73">
        <v>0.33333333333333337</v>
      </c>
      <c r="G12600" s="73">
        <v>0.33333333333333337</v>
      </c>
      <c r="H12600" s="73">
        <v>0.33333333333333337</v>
      </c>
      <c r="I12600" s="73">
        <v>0.33333333333333337</v>
      </c>
      <c r="J12600" s="272" t="s">
        <v>4232</v>
      </c>
      <c r="AL12600" s="144">
        <v>0.33333333333333337</v>
      </c>
      <c r="AM12600" s="144">
        <v>0.33333333333333337</v>
      </c>
      <c r="AN12600" s="144">
        <v>0.33333333333333337</v>
      </c>
      <c r="AO12600" s="145">
        <v>0.33333333333333337</v>
      </c>
    </row>
    <row r="12601" spans="2:41" ht="14.5" hidden="1" x14ac:dyDescent="0.35">
      <c r="B12601" s="45" t="s">
        <v>3314</v>
      </c>
      <c r="C12601" s="54">
        <v>905206</v>
      </c>
      <c r="D12601" s="54">
        <v>905206</v>
      </c>
      <c r="E12601" s="60" t="s">
        <v>3255</v>
      </c>
      <c r="F12601" s="73">
        <v>0.33333333333333337</v>
      </c>
      <c r="G12601" s="73">
        <v>0.33333333333333337</v>
      </c>
      <c r="H12601" s="73">
        <v>0.33333333333333337</v>
      </c>
      <c r="I12601" s="73">
        <v>0.33333333333333337</v>
      </c>
      <c r="J12601" s="272" t="s">
        <v>4232</v>
      </c>
      <c r="AL12601" s="144">
        <v>0.33333333333333337</v>
      </c>
      <c r="AM12601" s="144">
        <v>0.33333333333333337</v>
      </c>
      <c r="AN12601" s="144">
        <v>0.33333333333333337</v>
      </c>
      <c r="AO12601" s="145">
        <v>0.33333333333333337</v>
      </c>
    </row>
    <row r="12602" spans="2:41" ht="14.5" hidden="1" x14ac:dyDescent="0.35">
      <c r="B12602" s="45" t="s">
        <v>3314</v>
      </c>
      <c r="C12602" s="54">
        <v>905373</v>
      </c>
      <c r="D12602" s="54">
        <v>905373</v>
      </c>
      <c r="E12602" s="60" t="s">
        <v>3255</v>
      </c>
      <c r="F12602" s="73">
        <v>0.33333333333333337</v>
      </c>
      <c r="G12602" s="73">
        <v>0.33333333333333337</v>
      </c>
      <c r="H12602" s="73">
        <v>0.33333333333333337</v>
      </c>
      <c r="I12602" s="73">
        <v>0.33333333333333337</v>
      </c>
      <c r="J12602" s="272" t="s">
        <v>4232</v>
      </c>
      <c r="AL12602" s="144">
        <v>0.33333333333333337</v>
      </c>
      <c r="AM12602" s="144">
        <v>0.33333333333333337</v>
      </c>
      <c r="AN12602" s="144">
        <v>0.33333333333333337</v>
      </c>
      <c r="AO12602" s="145">
        <v>0.33333333333333337</v>
      </c>
    </row>
    <row r="12603" spans="2:41" ht="14.5" hidden="1" x14ac:dyDescent="0.35">
      <c r="B12603" s="45" t="s">
        <v>3314</v>
      </c>
      <c r="C12603" s="54">
        <v>905469</v>
      </c>
      <c r="D12603" s="54">
        <v>905469</v>
      </c>
      <c r="E12603" s="60" t="s">
        <v>3255</v>
      </c>
      <c r="F12603" s="73">
        <v>0.33333333333333337</v>
      </c>
      <c r="G12603" s="73">
        <v>0.33333333333333337</v>
      </c>
      <c r="H12603" s="73">
        <v>0.33333333333333337</v>
      </c>
      <c r="I12603" s="73">
        <v>0.33333333333333337</v>
      </c>
      <c r="J12603" s="272" t="s">
        <v>4232</v>
      </c>
      <c r="AL12603" s="144">
        <v>0.33333333333333337</v>
      </c>
      <c r="AM12603" s="144">
        <v>0.33333333333333337</v>
      </c>
      <c r="AN12603" s="144">
        <v>0.33333333333333337</v>
      </c>
      <c r="AO12603" s="145">
        <v>0.33333333333333337</v>
      </c>
    </row>
    <row r="12604" spans="2:41" ht="14.5" hidden="1" x14ac:dyDescent="0.35">
      <c r="B12604" s="45" t="s">
        <v>3314</v>
      </c>
      <c r="C12604" s="54">
        <v>906081</v>
      </c>
      <c r="D12604" s="54">
        <v>906081</v>
      </c>
      <c r="E12604" s="60" t="s">
        <v>3255</v>
      </c>
      <c r="F12604" s="73">
        <v>0.33333333333333337</v>
      </c>
      <c r="G12604" s="73">
        <v>0.33333333333333337</v>
      </c>
      <c r="H12604" s="73">
        <v>0.33333333333333337</v>
      </c>
      <c r="I12604" s="73">
        <v>0.33333333333333337</v>
      </c>
      <c r="J12604" s="272" t="s">
        <v>4232</v>
      </c>
      <c r="AL12604" s="144">
        <v>0.33333333333333337</v>
      </c>
      <c r="AM12604" s="144">
        <v>0.33333333333333337</v>
      </c>
      <c r="AN12604" s="144">
        <v>0.33333333333333337</v>
      </c>
      <c r="AO12604" s="145">
        <v>0.33333333333333337</v>
      </c>
    </row>
    <row r="12605" spans="2:41" ht="14.5" hidden="1" x14ac:dyDescent="0.35">
      <c r="B12605" s="45" t="s">
        <v>3314</v>
      </c>
      <c r="C12605" s="54">
        <v>907144</v>
      </c>
      <c r="D12605" s="54">
        <v>907144</v>
      </c>
      <c r="E12605" s="60" t="s">
        <v>3255</v>
      </c>
      <c r="F12605" s="73">
        <v>0.33333333333333337</v>
      </c>
      <c r="G12605" s="73">
        <v>0.33333333333333337</v>
      </c>
      <c r="H12605" s="73">
        <v>0.33333333333333337</v>
      </c>
      <c r="I12605" s="73">
        <v>0.33333333333333337</v>
      </c>
      <c r="J12605" s="272" t="s">
        <v>4232</v>
      </c>
      <c r="AL12605" s="144">
        <v>0.33333333333333337</v>
      </c>
      <c r="AM12605" s="144">
        <v>0.33333333333333337</v>
      </c>
      <c r="AN12605" s="144">
        <v>0.33333333333333337</v>
      </c>
      <c r="AO12605" s="145">
        <v>0.33333333333333337</v>
      </c>
    </row>
    <row r="12606" spans="2:41" ht="14.5" hidden="1" x14ac:dyDescent="0.35">
      <c r="B12606" s="45" t="s">
        <v>3314</v>
      </c>
      <c r="C12606" s="54">
        <v>907303</v>
      </c>
      <c r="D12606" s="54">
        <v>907303</v>
      </c>
      <c r="E12606" s="60" t="s">
        <v>3255</v>
      </c>
      <c r="F12606" s="73">
        <v>0.33333333333333337</v>
      </c>
      <c r="G12606" s="73">
        <v>0.33333333333333337</v>
      </c>
      <c r="H12606" s="73">
        <v>0.33333333333333337</v>
      </c>
      <c r="I12606" s="73">
        <v>0.33333333333333337</v>
      </c>
      <c r="J12606" s="272" t="s">
        <v>4232</v>
      </c>
      <c r="AL12606" s="144">
        <v>0.33333333333333337</v>
      </c>
      <c r="AM12606" s="144">
        <v>0.33333333333333337</v>
      </c>
      <c r="AN12606" s="144">
        <v>0.33333333333333337</v>
      </c>
      <c r="AO12606" s="145">
        <v>0.33333333333333337</v>
      </c>
    </row>
    <row r="12607" spans="2:41" ht="14.5" hidden="1" x14ac:dyDescent="0.35">
      <c r="B12607" s="45" t="s">
        <v>3314</v>
      </c>
      <c r="C12607" s="54">
        <v>907347</v>
      </c>
      <c r="D12607" s="54">
        <v>907347</v>
      </c>
      <c r="E12607" s="60" t="s">
        <v>3255</v>
      </c>
      <c r="F12607" s="73">
        <v>0.33333333333333337</v>
      </c>
      <c r="G12607" s="73">
        <v>0.33333333333333337</v>
      </c>
      <c r="H12607" s="73">
        <v>0.33333333333333337</v>
      </c>
      <c r="I12607" s="73">
        <v>0.33333333333333337</v>
      </c>
      <c r="J12607" s="272" t="s">
        <v>4232</v>
      </c>
      <c r="AL12607" s="144">
        <v>0.33333333333333337</v>
      </c>
      <c r="AM12607" s="144">
        <v>0.33333333333333337</v>
      </c>
      <c r="AN12607" s="144">
        <v>0.33333333333333337</v>
      </c>
      <c r="AO12607" s="145">
        <v>0.33333333333333337</v>
      </c>
    </row>
    <row r="12608" spans="2:41" ht="14.5" hidden="1" x14ac:dyDescent="0.35">
      <c r="B12608" s="45" t="s">
        <v>3314</v>
      </c>
      <c r="C12608" s="54">
        <v>907451</v>
      </c>
      <c r="D12608" s="54">
        <v>907451</v>
      </c>
      <c r="E12608" s="60" t="s">
        <v>3255</v>
      </c>
      <c r="F12608" s="73">
        <v>0.33333333333333337</v>
      </c>
      <c r="G12608" s="73">
        <v>0.33333333333333337</v>
      </c>
      <c r="H12608" s="73">
        <v>0.33333333333333337</v>
      </c>
      <c r="I12608" s="73">
        <v>0.33333333333333337</v>
      </c>
      <c r="J12608" s="272" t="s">
        <v>4232</v>
      </c>
      <c r="AL12608" s="144">
        <v>0.33333333333333337</v>
      </c>
      <c r="AM12608" s="144">
        <v>0.33333333333333337</v>
      </c>
      <c r="AN12608" s="144">
        <v>0.33333333333333337</v>
      </c>
      <c r="AO12608" s="145">
        <v>0.33333333333333337</v>
      </c>
    </row>
    <row r="12609" spans="2:41" ht="14.5" hidden="1" x14ac:dyDescent="0.35">
      <c r="B12609" s="45" t="s">
        <v>3314</v>
      </c>
      <c r="C12609" s="54">
        <v>907455</v>
      </c>
      <c r="D12609" s="54">
        <v>907455</v>
      </c>
      <c r="E12609" s="60" t="s">
        <v>3255</v>
      </c>
      <c r="F12609" s="73">
        <v>0.33333333333333337</v>
      </c>
      <c r="G12609" s="73">
        <v>0.33333333333333337</v>
      </c>
      <c r="H12609" s="73">
        <v>0.33333333333333337</v>
      </c>
      <c r="I12609" s="73">
        <v>0.33333333333333337</v>
      </c>
      <c r="J12609" s="272" t="s">
        <v>4232</v>
      </c>
      <c r="AL12609" s="144">
        <v>0.33333333333333337</v>
      </c>
      <c r="AM12609" s="144">
        <v>0.33333333333333337</v>
      </c>
      <c r="AN12609" s="144">
        <v>0.33333333333333337</v>
      </c>
      <c r="AO12609" s="145">
        <v>0.33333333333333337</v>
      </c>
    </row>
    <row r="12610" spans="2:41" ht="14.5" hidden="1" x14ac:dyDescent="0.35">
      <c r="B12610" s="45" t="s">
        <v>3314</v>
      </c>
      <c r="C12610" s="54">
        <v>907583</v>
      </c>
      <c r="D12610" s="54">
        <v>907583</v>
      </c>
      <c r="E12610" s="60" t="s">
        <v>3255</v>
      </c>
      <c r="F12610" s="73">
        <v>0.33333333333333337</v>
      </c>
      <c r="G12610" s="73">
        <v>0.33333333333333337</v>
      </c>
      <c r="H12610" s="73">
        <v>0.33333333333333337</v>
      </c>
      <c r="I12610" s="73">
        <v>0.33333333333333337</v>
      </c>
      <c r="J12610" s="272" t="s">
        <v>4232</v>
      </c>
      <c r="AL12610" s="144">
        <v>0.33333333333333337</v>
      </c>
      <c r="AM12610" s="144">
        <v>0.33333333333333337</v>
      </c>
      <c r="AN12610" s="144">
        <v>0.33333333333333337</v>
      </c>
      <c r="AO12610" s="145">
        <v>0.33333333333333337</v>
      </c>
    </row>
    <row r="12611" spans="2:41" ht="14.5" hidden="1" x14ac:dyDescent="0.35">
      <c r="B12611" s="45" t="s">
        <v>3314</v>
      </c>
      <c r="C12611" s="54">
        <v>907843</v>
      </c>
      <c r="D12611" s="54">
        <v>907843</v>
      </c>
      <c r="E12611" s="60" t="s">
        <v>3255</v>
      </c>
      <c r="F12611" s="73">
        <v>0.33333333333333337</v>
      </c>
      <c r="G12611" s="73">
        <v>0.33333333333333337</v>
      </c>
      <c r="H12611" s="73">
        <v>0.33333333333333337</v>
      </c>
      <c r="I12611" s="73">
        <v>0.33333333333333337</v>
      </c>
      <c r="J12611" s="272" t="s">
        <v>4232</v>
      </c>
      <c r="AL12611" s="144">
        <v>0.33333333333333337</v>
      </c>
      <c r="AM12611" s="144">
        <v>0.33333333333333337</v>
      </c>
      <c r="AN12611" s="144">
        <v>0.33333333333333337</v>
      </c>
      <c r="AO12611" s="145">
        <v>0.33333333333333337</v>
      </c>
    </row>
    <row r="12612" spans="2:41" ht="14.5" hidden="1" x14ac:dyDescent="0.35">
      <c r="B12612" s="45" t="s">
        <v>3314</v>
      </c>
      <c r="C12612" s="54">
        <v>907914</v>
      </c>
      <c r="D12612" s="54">
        <v>907914</v>
      </c>
      <c r="E12612" s="60" t="s">
        <v>3255</v>
      </c>
      <c r="F12612" s="73">
        <v>0.33333333333333337</v>
      </c>
      <c r="G12612" s="73">
        <v>0.33333333333333337</v>
      </c>
      <c r="H12612" s="73">
        <v>0.33333333333333337</v>
      </c>
      <c r="I12612" s="73">
        <v>0.33333333333333337</v>
      </c>
      <c r="J12612" s="272" t="s">
        <v>4232</v>
      </c>
      <c r="AL12612" s="144">
        <v>0.33333333333333337</v>
      </c>
      <c r="AM12612" s="144">
        <v>0.33333333333333337</v>
      </c>
      <c r="AN12612" s="144">
        <v>0.33333333333333337</v>
      </c>
      <c r="AO12612" s="145">
        <v>0.33333333333333337</v>
      </c>
    </row>
    <row r="12613" spans="2:41" ht="14.5" hidden="1" x14ac:dyDescent="0.35">
      <c r="B12613" s="45" t="s">
        <v>3314</v>
      </c>
      <c r="C12613" s="54">
        <v>907935</v>
      </c>
      <c r="D12613" s="54">
        <v>907935</v>
      </c>
      <c r="E12613" s="60" t="s">
        <v>3255</v>
      </c>
      <c r="F12613" s="73">
        <v>0.33333333333333337</v>
      </c>
      <c r="G12613" s="73">
        <v>0.33333333333333337</v>
      </c>
      <c r="H12613" s="73">
        <v>0.33333333333333337</v>
      </c>
      <c r="I12613" s="73">
        <v>0.33333333333333337</v>
      </c>
      <c r="J12613" s="272" t="s">
        <v>4232</v>
      </c>
      <c r="AL12613" s="144">
        <v>0.33333333333333337</v>
      </c>
      <c r="AM12613" s="144">
        <v>0.33333333333333337</v>
      </c>
      <c r="AN12613" s="144">
        <v>0.33333333333333337</v>
      </c>
      <c r="AO12613" s="145">
        <v>0.33333333333333337</v>
      </c>
    </row>
    <row r="12614" spans="2:41" ht="14.5" hidden="1" x14ac:dyDescent="0.35">
      <c r="B12614" s="45" t="s">
        <v>3314</v>
      </c>
      <c r="C12614" s="54">
        <v>907954</v>
      </c>
      <c r="D12614" s="54">
        <v>907954</v>
      </c>
      <c r="E12614" s="60" t="s">
        <v>3255</v>
      </c>
      <c r="F12614" s="73">
        <v>0.33333333333333337</v>
      </c>
      <c r="G12614" s="73">
        <v>0.33333333333333337</v>
      </c>
      <c r="H12614" s="73">
        <v>0.33333333333333337</v>
      </c>
      <c r="I12614" s="73">
        <v>0.33333333333333337</v>
      </c>
      <c r="J12614" s="272" t="s">
        <v>4232</v>
      </c>
      <c r="AL12614" s="144">
        <v>0.33333333333333337</v>
      </c>
      <c r="AM12614" s="144">
        <v>0.33333333333333337</v>
      </c>
      <c r="AN12614" s="144">
        <v>0.33333333333333337</v>
      </c>
      <c r="AO12614" s="145">
        <v>0.33333333333333337</v>
      </c>
    </row>
    <row r="12615" spans="2:41" ht="14.5" hidden="1" x14ac:dyDescent="0.35">
      <c r="B12615" s="45" t="s">
        <v>3314</v>
      </c>
      <c r="C12615" s="54">
        <v>907962</v>
      </c>
      <c r="D12615" s="54">
        <v>907962</v>
      </c>
      <c r="E12615" s="60" t="s">
        <v>3255</v>
      </c>
      <c r="F12615" s="73">
        <v>0.33333333333333337</v>
      </c>
      <c r="G12615" s="73">
        <v>0.33333333333333337</v>
      </c>
      <c r="H12615" s="73">
        <v>0.33333333333333337</v>
      </c>
      <c r="I12615" s="73">
        <v>0.33333333333333337</v>
      </c>
      <c r="J12615" s="272" t="s">
        <v>4232</v>
      </c>
      <c r="AL12615" s="144">
        <v>0.33333333333333337</v>
      </c>
      <c r="AM12615" s="144">
        <v>0.33333333333333337</v>
      </c>
      <c r="AN12615" s="144">
        <v>0.33333333333333337</v>
      </c>
      <c r="AO12615" s="145">
        <v>0.33333333333333337</v>
      </c>
    </row>
    <row r="12616" spans="2:41" ht="14.5" hidden="1" x14ac:dyDescent="0.35">
      <c r="B12616" s="45" t="s">
        <v>3314</v>
      </c>
      <c r="C12616" s="54">
        <v>908245</v>
      </c>
      <c r="D12616" s="54">
        <v>908245</v>
      </c>
      <c r="E12616" s="60" t="s">
        <v>3255</v>
      </c>
      <c r="F12616" s="73">
        <v>0.33333333333333337</v>
      </c>
      <c r="G12616" s="73">
        <v>0.33333333333333337</v>
      </c>
      <c r="H12616" s="73">
        <v>0.33333333333333337</v>
      </c>
      <c r="I12616" s="73">
        <v>0.33333333333333337</v>
      </c>
      <c r="J12616" s="272" t="s">
        <v>4232</v>
      </c>
      <c r="AL12616" s="144">
        <v>0.33333333333333337</v>
      </c>
      <c r="AM12616" s="144">
        <v>0.33333333333333337</v>
      </c>
      <c r="AN12616" s="144">
        <v>0.33333333333333337</v>
      </c>
      <c r="AO12616" s="145">
        <v>0.33333333333333337</v>
      </c>
    </row>
    <row r="12617" spans="2:41" ht="14.5" hidden="1" x14ac:dyDescent="0.35">
      <c r="B12617" s="45" t="s">
        <v>3314</v>
      </c>
      <c r="C12617" s="54">
        <v>908439</v>
      </c>
      <c r="D12617" s="54">
        <v>908439</v>
      </c>
      <c r="E12617" s="60" t="s">
        <v>3255</v>
      </c>
      <c r="F12617" s="73">
        <v>0.33333333333333337</v>
      </c>
      <c r="G12617" s="73">
        <v>0.33333333333333337</v>
      </c>
      <c r="H12617" s="73">
        <v>0.33333333333333337</v>
      </c>
      <c r="I12617" s="73">
        <v>0.33333333333333337</v>
      </c>
      <c r="J12617" s="272" t="s">
        <v>4232</v>
      </c>
      <c r="AL12617" s="144">
        <v>0.33333333333333337</v>
      </c>
      <c r="AM12617" s="144">
        <v>0.33333333333333337</v>
      </c>
      <c r="AN12617" s="144">
        <v>0.33333333333333337</v>
      </c>
      <c r="AO12617" s="145">
        <v>0.33333333333333337</v>
      </c>
    </row>
    <row r="12618" spans="2:41" ht="14.5" hidden="1" x14ac:dyDescent="0.35">
      <c r="B12618" s="45" t="s">
        <v>3314</v>
      </c>
      <c r="C12618" s="54">
        <v>908522</v>
      </c>
      <c r="D12618" s="54">
        <v>908522</v>
      </c>
      <c r="E12618" s="60" t="s">
        <v>3255</v>
      </c>
      <c r="F12618" s="73">
        <v>0.33333333333333337</v>
      </c>
      <c r="G12618" s="73">
        <v>0.33333333333333337</v>
      </c>
      <c r="H12618" s="73">
        <v>0.33333333333333337</v>
      </c>
      <c r="I12618" s="73">
        <v>0.33333333333333337</v>
      </c>
      <c r="J12618" s="272" t="s">
        <v>4232</v>
      </c>
      <c r="AL12618" s="144">
        <v>0.33333333333333337</v>
      </c>
      <c r="AM12618" s="144">
        <v>0.33333333333333337</v>
      </c>
      <c r="AN12618" s="144">
        <v>0.33333333333333337</v>
      </c>
      <c r="AO12618" s="145">
        <v>0.33333333333333337</v>
      </c>
    </row>
    <row r="12619" spans="2:41" ht="14.5" hidden="1" x14ac:dyDescent="0.35">
      <c r="B12619" s="45" t="s">
        <v>3314</v>
      </c>
      <c r="C12619" s="54">
        <v>908525</v>
      </c>
      <c r="D12619" s="54">
        <v>908525</v>
      </c>
      <c r="E12619" s="60" t="s">
        <v>3255</v>
      </c>
      <c r="F12619" s="73">
        <v>0.33333333333333337</v>
      </c>
      <c r="G12619" s="73">
        <v>0.33333333333333337</v>
      </c>
      <c r="H12619" s="73">
        <v>0.33333333333333337</v>
      </c>
      <c r="I12619" s="73">
        <v>0.33333333333333337</v>
      </c>
      <c r="J12619" s="272" t="s">
        <v>4232</v>
      </c>
      <c r="AL12619" s="144">
        <v>0.33333333333333337</v>
      </c>
      <c r="AM12619" s="144">
        <v>0.33333333333333337</v>
      </c>
      <c r="AN12619" s="144">
        <v>0.33333333333333337</v>
      </c>
      <c r="AO12619" s="145">
        <v>0.33333333333333337</v>
      </c>
    </row>
    <row r="12620" spans="2:41" ht="14.5" hidden="1" x14ac:dyDescent="0.35">
      <c r="B12620" s="45" t="s">
        <v>3314</v>
      </c>
      <c r="C12620" s="54">
        <v>908890</v>
      </c>
      <c r="D12620" s="54">
        <v>908890</v>
      </c>
      <c r="E12620" s="60" t="s">
        <v>3255</v>
      </c>
      <c r="F12620" s="73">
        <v>0.33333333333333337</v>
      </c>
      <c r="G12620" s="73">
        <v>0.33333333333333337</v>
      </c>
      <c r="H12620" s="73">
        <v>0.33333333333333337</v>
      </c>
      <c r="I12620" s="73">
        <v>0.33333333333333337</v>
      </c>
      <c r="J12620" s="272" t="s">
        <v>4232</v>
      </c>
      <c r="AL12620" s="144">
        <v>0.33333333333333337</v>
      </c>
      <c r="AM12620" s="144">
        <v>0.33333333333333337</v>
      </c>
      <c r="AN12620" s="144">
        <v>0.33333333333333337</v>
      </c>
      <c r="AO12620" s="145">
        <v>0.33333333333333337</v>
      </c>
    </row>
    <row r="12621" spans="2:41" ht="14.5" hidden="1" x14ac:dyDescent="0.35">
      <c r="B12621" s="45" t="s">
        <v>3314</v>
      </c>
      <c r="C12621" s="54">
        <v>908899</v>
      </c>
      <c r="D12621" s="54">
        <v>908899</v>
      </c>
      <c r="E12621" s="60" t="s">
        <v>3255</v>
      </c>
      <c r="F12621" s="73">
        <v>0.33333333333333337</v>
      </c>
      <c r="G12621" s="73">
        <v>0.33333333333333337</v>
      </c>
      <c r="H12621" s="73">
        <v>0.33333333333333337</v>
      </c>
      <c r="I12621" s="73">
        <v>0.33333333333333337</v>
      </c>
      <c r="J12621" s="272" t="s">
        <v>4232</v>
      </c>
      <c r="AL12621" s="144">
        <v>0.33333333333333337</v>
      </c>
      <c r="AM12621" s="144">
        <v>0.33333333333333337</v>
      </c>
      <c r="AN12621" s="144">
        <v>0.33333333333333337</v>
      </c>
      <c r="AO12621" s="145">
        <v>0.33333333333333337</v>
      </c>
    </row>
    <row r="12622" spans="2:41" ht="14.5" hidden="1" x14ac:dyDescent="0.35">
      <c r="B12622" s="45" t="s">
        <v>3314</v>
      </c>
      <c r="C12622" s="54">
        <v>909705</v>
      </c>
      <c r="D12622" s="54">
        <v>909705</v>
      </c>
      <c r="E12622" s="60" t="s">
        <v>3255</v>
      </c>
      <c r="F12622" s="73">
        <v>0.33333333333333337</v>
      </c>
      <c r="G12622" s="73">
        <v>0.33333333333333337</v>
      </c>
      <c r="H12622" s="73">
        <v>0.33333333333333337</v>
      </c>
      <c r="I12622" s="73">
        <v>0.33333333333333337</v>
      </c>
      <c r="J12622" s="272" t="s">
        <v>4232</v>
      </c>
      <c r="AL12622" s="144">
        <v>0.33333333333333337</v>
      </c>
      <c r="AM12622" s="144">
        <v>0.33333333333333337</v>
      </c>
      <c r="AN12622" s="144">
        <v>0.33333333333333337</v>
      </c>
      <c r="AO12622" s="145">
        <v>0.33333333333333337</v>
      </c>
    </row>
    <row r="12623" spans="2:41" ht="14.5" hidden="1" x14ac:dyDescent="0.35">
      <c r="B12623" s="45" t="s">
        <v>3314</v>
      </c>
      <c r="C12623" s="54">
        <v>909938</v>
      </c>
      <c r="D12623" s="54">
        <v>909938</v>
      </c>
      <c r="E12623" s="60" t="s">
        <v>3255</v>
      </c>
      <c r="F12623" s="73">
        <v>0.33333333333333337</v>
      </c>
      <c r="G12623" s="73">
        <v>0.33333333333333337</v>
      </c>
      <c r="H12623" s="73">
        <v>0.33333333333333337</v>
      </c>
      <c r="I12623" s="73">
        <v>0.33333333333333337</v>
      </c>
      <c r="J12623" s="272" t="s">
        <v>4232</v>
      </c>
      <c r="AL12623" s="144">
        <v>0.33333333333333337</v>
      </c>
      <c r="AM12623" s="144">
        <v>0.33333333333333337</v>
      </c>
      <c r="AN12623" s="144">
        <v>0.33333333333333337</v>
      </c>
      <c r="AO12623" s="145">
        <v>0.33333333333333337</v>
      </c>
    </row>
    <row r="12624" spans="2:41" ht="14.5" hidden="1" x14ac:dyDescent="0.35">
      <c r="B12624" s="45" t="s">
        <v>3314</v>
      </c>
      <c r="C12624" s="54">
        <v>911342</v>
      </c>
      <c r="D12624" s="54">
        <v>911342</v>
      </c>
      <c r="E12624" s="60" t="s">
        <v>3255</v>
      </c>
      <c r="F12624" s="73">
        <v>0.33333333333333337</v>
      </c>
      <c r="G12624" s="73">
        <v>0.33333333333333337</v>
      </c>
      <c r="H12624" s="73">
        <v>0.33333333333333337</v>
      </c>
      <c r="I12624" s="73">
        <v>0.33333333333333337</v>
      </c>
      <c r="J12624" s="272" t="s">
        <v>4232</v>
      </c>
      <c r="AL12624" s="144">
        <v>0.33333333333333337</v>
      </c>
      <c r="AM12624" s="144">
        <v>0.33333333333333337</v>
      </c>
      <c r="AN12624" s="144">
        <v>0.33333333333333337</v>
      </c>
      <c r="AO12624" s="145">
        <v>0.33333333333333337</v>
      </c>
    </row>
    <row r="12625" spans="2:41" ht="14.5" hidden="1" x14ac:dyDescent="0.35">
      <c r="B12625" s="45" t="s">
        <v>3314</v>
      </c>
      <c r="C12625" s="54">
        <v>911423</v>
      </c>
      <c r="D12625" s="54">
        <v>911423</v>
      </c>
      <c r="E12625" s="60" t="s">
        <v>3255</v>
      </c>
      <c r="F12625" s="73">
        <v>0.33333333333333337</v>
      </c>
      <c r="G12625" s="73">
        <v>0.33333333333333337</v>
      </c>
      <c r="H12625" s="73">
        <v>0.33333333333333337</v>
      </c>
      <c r="I12625" s="73">
        <v>0.33333333333333337</v>
      </c>
      <c r="J12625" s="272" t="s">
        <v>4232</v>
      </c>
      <c r="AL12625" s="144">
        <v>0.33333333333333337</v>
      </c>
      <c r="AM12625" s="144">
        <v>0.33333333333333337</v>
      </c>
      <c r="AN12625" s="144">
        <v>0.33333333333333337</v>
      </c>
      <c r="AO12625" s="145">
        <v>0.33333333333333337</v>
      </c>
    </row>
    <row r="12626" spans="2:41" ht="14.5" hidden="1" x14ac:dyDescent="0.35">
      <c r="B12626" s="45" t="s">
        <v>3314</v>
      </c>
      <c r="C12626" s="54">
        <v>911425</v>
      </c>
      <c r="D12626" s="54">
        <v>911426</v>
      </c>
      <c r="E12626" s="60" t="s">
        <v>3255</v>
      </c>
      <c r="F12626" s="73">
        <v>0.33333333333333337</v>
      </c>
      <c r="G12626" s="73">
        <v>0.33333333333333337</v>
      </c>
      <c r="H12626" s="73">
        <v>0.33333333333333337</v>
      </c>
      <c r="I12626" s="73">
        <v>0.33333333333333337</v>
      </c>
      <c r="J12626" s="272" t="s">
        <v>4232</v>
      </c>
      <c r="AL12626" s="144">
        <v>0.33333333333333337</v>
      </c>
      <c r="AM12626" s="144">
        <v>0.33333333333333337</v>
      </c>
      <c r="AN12626" s="144">
        <v>0.33333333333333337</v>
      </c>
      <c r="AO12626" s="145">
        <v>0.33333333333333337</v>
      </c>
    </row>
    <row r="12627" spans="2:41" ht="14.5" hidden="1" x14ac:dyDescent="0.35">
      <c r="B12627" s="45" t="s">
        <v>3314</v>
      </c>
      <c r="C12627" s="54">
        <v>911532</v>
      </c>
      <c r="D12627" s="54">
        <v>911532</v>
      </c>
      <c r="E12627" s="60" t="s">
        <v>3255</v>
      </c>
      <c r="F12627" s="73">
        <v>0.33333333333333337</v>
      </c>
      <c r="G12627" s="73">
        <v>0.33333333333333337</v>
      </c>
      <c r="H12627" s="73">
        <v>0.33333333333333337</v>
      </c>
      <c r="I12627" s="73">
        <v>0.33333333333333337</v>
      </c>
      <c r="J12627" s="272" t="s">
        <v>4232</v>
      </c>
      <c r="AL12627" s="144">
        <v>0.33333333333333337</v>
      </c>
      <c r="AM12627" s="144">
        <v>0.33333333333333337</v>
      </c>
      <c r="AN12627" s="144">
        <v>0.33333333333333337</v>
      </c>
      <c r="AO12627" s="145">
        <v>0.33333333333333337</v>
      </c>
    </row>
    <row r="12628" spans="2:41" ht="14.5" hidden="1" x14ac:dyDescent="0.35">
      <c r="B12628" s="45" t="s">
        <v>3314</v>
      </c>
      <c r="C12628" s="54">
        <v>911634</v>
      </c>
      <c r="D12628" s="54">
        <v>911634</v>
      </c>
      <c r="E12628" s="60" t="s">
        <v>3255</v>
      </c>
      <c r="F12628" s="73">
        <v>0.33333333333333337</v>
      </c>
      <c r="G12628" s="73">
        <v>0.33333333333333337</v>
      </c>
      <c r="H12628" s="73">
        <v>0.33333333333333337</v>
      </c>
      <c r="I12628" s="73">
        <v>0.33333333333333337</v>
      </c>
      <c r="J12628" s="272" t="s">
        <v>4232</v>
      </c>
      <c r="AL12628" s="144">
        <v>0.33333333333333337</v>
      </c>
      <c r="AM12628" s="144">
        <v>0.33333333333333337</v>
      </c>
      <c r="AN12628" s="144">
        <v>0.33333333333333337</v>
      </c>
      <c r="AO12628" s="145">
        <v>0.33333333333333337</v>
      </c>
    </row>
    <row r="12629" spans="2:41" ht="14.5" hidden="1" x14ac:dyDescent="0.35">
      <c r="B12629" s="45" t="s">
        <v>3314</v>
      </c>
      <c r="C12629" s="54">
        <v>911773</v>
      </c>
      <c r="D12629" s="54">
        <v>911773</v>
      </c>
      <c r="E12629" s="60" t="s">
        <v>3255</v>
      </c>
      <c r="F12629" s="73">
        <v>0.33333333333333337</v>
      </c>
      <c r="G12629" s="73">
        <v>0.33333333333333337</v>
      </c>
      <c r="H12629" s="73">
        <v>0.33333333333333337</v>
      </c>
      <c r="I12629" s="73">
        <v>0.33333333333333337</v>
      </c>
      <c r="J12629" s="272" t="s">
        <v>4232</v>
      </c>
      <c r="AL12629" s="144">
        <v>0.33333333333333337</v>
      </c>
      <c r="AM12629" s="144">
        <v>0.33333333333333337</v>
      </c>
      <c r="AN12629" s="144">
        <v>0.33333333333333337</v>
      </c>
      <c r="AO12629" s="145">
        <v>0.33333333333333337</v>
      </c>
    </row>
    <row r="12630" spans="2:41" ht="14.5" hidden="1" x14ac:dyDescent="0.35">
      <c r="B12630" s="45" t="s">
        <v>3314</v>
      </c>
      <c r="C12630" s="54">
        <v>911883</v>
      </c>
      <c r="D12630" s="54">
        <v>911883</v>
      </c>
      <c r="E12630" s="60" t="s">
        <v>3255</v>
      </c>
      <c r="F12630" s="73">
        <v>0.33333333333333337</v>
      </c>
      <c r="G12630" s="73">
        <v>0.33333333333333337</v>
      </c>
      <c r="H12630" s="73">
        <v>0.33333333333333337</v>
      </c>
      <c r="I12630" s="73">
        <v>0.33333333333333337</v>
      </c>
      <c r="J12630" s="272" t="s">
        <v>4232</v>
      </c>
      <c r="AL12630" s="144">
        <v>0.33333333333333337</v>
      </c>
      <c r="AM12630" s="144">
        <v>0.33333333333333337</v>
      </c>
      <c r="AN12630" s="144">
        <v>0.33333333333333337</v>
      </c>
      <c r="AO12630" s="145">
        <v>0.33333333333333337</v>
      </c>
    </row>
    <row r="12631" spans="2:41" ht="14.5" hidden="1" x14ac:dyDescent="0.35">
      <c r="B12631" s="45" t="s">
        <v>3314</v>
      </c>
      <c r="C12631" s="54">
        <v>912130</v>
      </c>
      <c r="D12631" s="54">
        <v>912130</v>
      </c>
      <c r="E12631" s="60" t="s">
        <v>3255</v>
      </c>
      <c r="F12631" s="73">
        <v>0.33333333333333337</v>
      </c>
      <c r="G12631" s="73">
        <v>0.33333333333333337</v>
      </c>
      <c r="H12631" s="73">
        <v>0.33333333333333337</v>
      </c>
      <c r="I12631" s="73">
        <v>0.33333333333333337</v>
      </c>
      <c r="J12631" s="272" t="s">
        <v>4232</v>
      </c>
      <c r="AL12631" s="144">
        <v>0.33333333333333337</v>
      </c>
      <c r="AM12631" s="144">
        <v>0.33333333333333337</v>
      </c>
      <c r="AN12631" s="144">
        <v>0.33333333333333337</v>
      </c>
      <c r="AO12631" s="145">
        <v>0.33333333333333337</v>
      </c>
    </row>
    <row r="12632" spans="2:41" ht="14.5" hidden="1" x14ac:dyDescent="0.35">
      <c r="B12632" s="45" t="s">
        <v>3314</v>
      </c>
      <c r="C12632" s="54">
        <v>912133</v>
      </c>
      <c r="D12632" s="54">
        <v>912133</v>
      </c>
      <c r="E12632" s="60" t="s">
        <v>3255</v>
      </c>
      <c r="F12632" s="73">
        <v>0.33333333333333337</v>
      </c>
      <c r="G12632" s="73">
        <v>0.33333333333333337</v>
      </c>
      <c r="H12632" s="73">
        <v>0.33333333333333337</v>
      </c>
      <c r="I12632" s="73">
        <v>0.33333333333333337</v>
      </c>
      <c r="J12632" s="272" t="s">
        <v>4232</v>
      </c>
      <c r="AL12632" s="144">
        <v>0.33333333333333337</v>
      </c>
      <c r="AM12632" s="144">
        <v>0.33333333333333337</v>
      </c>
      <c r="AN12632" s="144">
        <v>0.33333333333333337</v>
      </c>
      <c r="AO12632" s="145">
        <v>0.33333333333333337</v>
      </c>
    </row>
    <row r="12633" spans="2:41" ht="14.5" hidden="1" x14ac:dyDescent="0.35">
      <c r="B12633" s="45" t="s">
        <v>3314</v>
      </c>
      <c r="C12633" s="54">
        <v>912144</v>
      </c>
      <c r="D12633" s="54">
        <v>912144</v>
      </c>
      <c r="E12633" s="60" t="s">
        <v>3255</v>
      </c>
      <c r="F12633" s="73">
        <v>0.33333333333333337</v>
      </c>
      <c r="G12633" s="73">
        <v>0.33333333333333337</v>
      </c>
      <c r="H12633" s="73">
        <v>0.33333333333333337</v>
      </c>
      <c r="I12633" s="73">
        <v>0.33333333333333337</v>
      </c>
      <c r="J12633" s="272" t="s">
        <v>4232</v>
      </c>
      <c r="AL12633" s="144">
        <v>0.33333333333333337</v>
      </c>
      <c r="AM12633" s="144">
        <v>0.33333333333333337</v>
      </c>
      <c r="AN12633" s="144">
        <v>0.33333333333333337</v>
      </c>
      <c r="AO12633" s="145">
        <v>0.33333333333333337</v>
      </c>
    </row>
    <row r="12634" spans="2:41" ht="14.5" hidden="1" x14ac:dyDescent="0.35">
      <c r="B12634" s="45" t="s">
        <v>3314</v>
      </c>
      <c r="C12634" s="54">
        <v>912201</v>
      </c>
      <c r="D12634" s="54">
        <v>912201</v>
      </c>
      <c r="E12634" s="60" t="s">
        <v>3255</v>
      </c>
      <c r="F12634" s="73">
        <v>0.33333333333333337</v>
      </c>
      <c r="G12634" s="73">
        <v>0.33333333333333337</v>
      </c>
      <c r="H12634" s="73">
        <v>0.33333333333333337</v>
      </c>
      <c r="I12634" s="73">
        <v>0.33333333333333337</v>
      </c>
      <c r="J12634" s="272" t="s">
        <v>4232</v>
      </c>
      <c r="AL12634" s="144">
        <v>0.33333333333333337</v>
      </c>
      <c r="AM12634" s="144">
        <v>0.33333333333333337</v>
      </c>
      <c r="AN12634" s="144">
        <v>0.33333333333333337</v>
      </c>
      <c r="AO12634" s="145">
        <v>0.33333333333333337</v>
      </c>
    </row>
    <row r="12635" spans="2:41" ht="14.5" hidden="1" x14ac:dyDescent="0.35">
      <c r="B12635" s="45" t="s">
        <v>3314</v>
      </c>
      <c r="C12635" s="54">
        <v>912235</v>
      </c>
      <c r="D12635" s="54">
        <v>912235</v>
      </c>
      <c r="E12635" s="60" t="s">
        <v>3255</v>
      </c>
      <c r="F12635" s="73">
        <v>0.33333333333333337</v>
      </c>
      <c r="G12635" s="73">
        <v>0.33333333333333337</v>
      </c>
      <c r="H12635" s="73">
        <v>0.33333333333333337</v>
      </c>
      <c r="I12635" s="73">
        <v>0.33333333333333337</v>
      </c>
      <c r="J12635" s="272" t="s">
        <v>4232</v>
      </c>
      <c r="AL12635" s="144">
        <v>0.33333333333333337</v>
      </c>
      <c r="AM12635" s="144">
        <v>0.33333333333333337</v>
      </c>
      <c r="AN12635" s="144">
        <v>0.33333333333333337</v>
      </c>
      <c r="AO12635" s="145">
        <v>0.33333333333333337</v>
      </c>
    </row>
    <row r="12636" spans="2:41" ht="14.5" hidden="1" x14ac:dyDescent="0.35">
      <c r="B12636" s="45" t="s">
        <v>3314</v>
      </c>
      <c r="C12636" s="54">
        <v>912241</v>
      </c>
      <c r="D12636" s="54">
        <v>912241</v>
      </c>
      <c r="E12636" s="60" t="s">
        <v>3255</v>
      </c>
      <c r="F12636" s="73">
        <v>0.33333333333333337</v>
      </c>
      <c r="G12636" s="73">
        <v>0.33333333333333337</v>
      </c>
      <c r="H12636" s="73">
        <v>0.33333333333333337</v>
      </c>
      <c r="I12636" s="73">
        <v>0.33333333333333337</v>
      </c>
      <c r="J12636" s="272" t="s">
        <v>4232</v>
      </c>
      <c r="AL12636" s="144">
        <v>0.33333333333333337</v>
      </c>
      <c r="AM12636" s="144">
        <v>0.33333333333333337</v>
      </c>
      <c r="AN12636" s="144">
        <v>0.33333333333333337</v>
      </c>
      <c r="AO12636" s="145">
        <v>0.33333333333333337</v>
      </c>
    </row>
    <row r="12637" spans="2:41" ht="14.5" hidden="1" x14ac:dyDescent="0.35">
      <c r="B12637" s="45" t="s">
        <v>3314</v>
      </c>
      <c r="C12637" s="54">
        <v>912250</v>
      </c>
      <c r="D12637" s="54">
        <v>912250</v>
      </c>
      <c r="E12637" s="60" t="s">
        <v>3255</v>
      </c>
      <c r="F12637" s="73">
        <v>0.33333333333333337</v>
      </c>
      <c r="G12637" s="73">
        <v>0.33333333333333337</v>
      </c>
      <c r="H12637" s="73">
        <v>0.33333333333333337</v>
      </c>
      <c r="I12637" s="73">
        <v>0.33333333333333337</v>
      </c>
      <c r="J12637" s="272" t="s">
        <v>4232</v>
      </c>
      <c r="AL12637" s="144">
        <v>0.33333333333333337</v>
      </c>
      <c r="AM12637" s="144">
        <v>0.33333333333333337</v>
      </c>
      <c r="AN12637" s="144">
        <v>0.33333333333333337</v>
      </c>
      <c r="AO12637" s="145">
        <v>0.33333333333333337</v>
      </c>
    </row>
    <row r="12638" spans="2:41" ht="14.5" hidden="1" x14ac:dyDescent="0.35">
      <c r="B12638" s="45" t="s">
        <v>3314</v>
      </c>
      <c r="C12638" s="54">
        <v>913083</v>
      </c>
      <c r="D12638" s="54">
        <v>913083</v>
      </c>
      <c r="E12638" s="60" t="s">
        <v>3255</v>
      </c>
      <c r="F12638" s="73">
        <v>0.33333333333333337</v>
      </c>
      <c r="G12638" s="73">
        <v>0.33333333333333337</v>
      </c>
      <c r="H12638" s="73">
        <v>0.33333333333333337</v>
      </c>
      <c r="I12638" s="73">
        <v>0.33333333333333337</v>
      </c>
      <c r="J12638" s="272" t="s">
        <v>4232</v>
      </c>
      <c r="AL12638" s="144">
        <v>0.33333333333333337</v>
      </c>
      <c r="AM12638" s="144">
        <v>0.33333333333333337</v>
      </c>
      <c r="AN12638" s="144">
        <v>0.33333333333333337</v>
      </c>
      <c r="AO12638" s="145">
        <v>0.33333333333333337</v>
      </c>
    </row>
    <row r="12639" spans="2:41" ht="14.5" hidden="1" x14ac:dyDescent="0.35">
      <c r="B12639" s="45" t="s">
        <v>3314</v>
      </c>
      <c r="C12639" s="54">
        <v>913095</v>
      </c>
      <c r="D12639" s="54">
        <v>913095</v>
      </c>
      <c r="E12639" s="60" t="s">
        <v>3255</v>
      </c>
      <c r="F12639" s="73">
        <v>0.33333333333333337</v>
      </c>
      <c r="G12639" s="73">
        <v>0.33333333333333337</v>
      </c>
      <c r="H12639" s="73">
        <v>0.33333333333333337</v>
      </c>
      <c r="I12639" s="73">
        <v>0.33333333333333337</v>
      </c>
      <c r="J12639" s="272" t="s">
        <v>4232</v>
      </c>
      <c r="AL12639" s="144">
        <v>0.33333333333333337</v>
      </c>
      <c r="AM12639" s="144">
        <v>0.33333333333333337</v>
      </c>
      <c r="AN12639" s="144">
        <v>0.33333333333333337</v>
      </c>
      <c r="AO12639" s="145">
        <v>0.33333333333333337</v>
      </c>
    </row>
    <row r="12640" spans="2:41" ht="14.5" hidden="1" x14ac:dyDescent="0.35">
      <c r="B12640" s="45" t="s">
        <v>3314</v>
      </c>
      <c r="C12640" s="54">
        <v>913101</v>
      </c>
      <c r="D12640" s="54">
        <v>913101</v>
      </c>
      <c r="E12640" s="60" t="s">
        <v>3255</v>
      </c>
      <c r="F12640" s="73">
        <v>0.33333333333333337</v>
      </c>
      <c r="G12640" s="73">
        <v>0.33333333333333337</v>
      </c>
      <c r="H12640" s="73">
        <v>0.33333333333333337</v>
      </c>
      <c r="I12640" s="73">
        <v>0.33333333333333337</v>
      </c>
      <c r="J12640" s="272" t="s">
        <v>4232</v>
      </c>
      <c r="AL12640" s="144">
        <v>0.33333333333333337</v>
      </c>
      <c r="AM12640" s="144">
        <v>0.33333333333333337</v>
      </c>
      <c r="AN12640" s="144">
        <v>0.33333333333333337</v>
      </c>
      <c r="AO12640" s="145">
        <v>0.33333333333333337</v>
      </c>
    </row>
    <row r="12641" spans="2:41" ht="14.5" hidden="1" x14ac:dyDescent="0.35">
      <c r="B12641" s="45" t="s">
        <v>3314</v>
      </c>
      <c r="C12641" s="54">
        <v>913278</v>
      </c>
      <c r="D12641" s="54">
        <v>913278</v>
      </c>
      <c r="E12641" s="60" t="s">
        <v>3255</v>
      </c>
      <c r="F12641" s="73">
        <v>0.33333333333333337</v>
      </c>
      <c r="G12641" s="73">
        <v>0.33333333333333337</v>
      </c>
      <c r="H12641" s="73">
        <v>0.33333333333333337</v>
      </c>
      <c r="I12641" s="73">
        <v>0.33333333333333337</v>
      </c>
      <c r="J12641" s="272" t="s">
        <v>4232</v>
      </c>
      <c r="AL12641" s="144">
        <v>0.33333333333333337</v>
      </c>
      <c r="AM12641" s="144">
        <v>0.33333333333333337</v>
      </c>
      <c r="AN12641" s="144">
        <v>0.33333333333333337</v>
      </c>
      <c r="AO12641" s="145">
        <v>0.33333333333333337</v>
      </c>
    </row>
    <row r="12642" spans="2:41" ht="14.5" hidden="1" x14ac:dyDescent="0.35">
      <c r="B12642" s="45" t="s">
        <v>3314</v>
      </c>
      <c r="C12642" s="54">
        <v>913280</v>
      </c>
      <c r="D12642" s="54">
        <v>913280</v>
      </c>
      <c r="E12642" s="60" t="s">
        <v>3255</v>
      </c>
      <c r="F12642" s="73">
        <v>0.33333333333333337</v>
      </c>
      <c r="G12642" s="73">
        <v>0.33333333333333337</v>
      </c>
      <c r="H12642" s="73">
        <v>0.33333333333333337</v>
      </c>
      <c r="I12642" s="73">
        <v>0.33333333333333337</v>
      </c>
      <c r="J12642" s="272" t="s">
        <v>4232</v>
      </c>
      <c r="AL12642" s="144">
        <v>0.33333333333333337</v>
      </c>
      <c r="AM12642" s="144">
        <v>0.33333333333333337</v>
      </c>
      <c r="AN12642" s="144">
        <v>0.33333333333333337</v>
      </c>
      <c r="AO12642" s="145">
        <v>0.33333333333333337</v>
      </c>
    </row>
    <row r="12643" spans="2:41" ht="14.5" hidden="1" x14ac:dyDescent="0.35">
      <c r="B12643" s="45" t="s">
        <v>3314</v>
      </c>
      <c r="C12643" s="54">
        <v>913282</v>
      </c>
      <c r="D12643" s="54">
        <v>913282</v>
      </c>
      <c r="E12643" s="60" t="s">
        <v>3255</v>
      </c>
      <c r="F12643" s="73">
        <v>0.33333333333333337</v>
      </c>
      <c r="G12643" s="73">
        <v>0.33333333333333337</v>
      </c>
      <c r="H12643" s="73">
        <v>0.33333333333333337</v>
      </c>
      <c r="I12643" s="73">
        <v>0.33333333333333337</v>
      </c>
      <c r="J12643" s="272" t="s">
        <v>4232</v>
      </c>
      <c r="AL12643" s="144">
        <v>0.33333333333333337</v>
      </c>
      <c r="AM12643" s="144">
        <v>0.33333333333333337</v>
      </c>
      <c r="AN12643" s="144">
        <v>0.33333333333333337</v>
      </c>
      <c r="AO12643" s="145">
        <v>0.33333333333333337</v>
      </c>
    </row>
    <row r="12644" spans="2:41" ht="14.5" hidden="1" x14ac:dyDescent="0.35">
      <c r="B12644" s="45" t="s">
        <v>3314</v>
      </c>
      <c r="C12644" s="54">
        <v>913445</v>
      </c>
      <c r="D12644" s="54">
        <v>913445</v>
      </c>
      <c r="E12644" s="60" t="s">
        <v>3255</v>
      </c>
      <c r="F12644" s="73">
        <v>0.33333333333333337</v>
      </c>
      <c r="G12644" s="73">
        <v>0.33333333333333337</v>
      </c>
      <c r="H12644" s="73">
        <v>0.33333333333333337</v>
      </c>
      <c r="I12644" s="73">
        <v>0.33333333333333337</v>
      </c>
      <c r="J12644" s="272" t="s">
        <v>4232</v>
      </c>
      <c r="AL12644" s="144">
        <v>0.33333333333333337</v>
      </c>
      <c r="AM12644" s="144">
        <v>0.33333333333333337</v>
      </c>
      <c r="AN12644" s="144">
        <v>0.33333333333333337</v>
      </c>
      <c r="AO12644" s="145">
        <v>0.33333333333333337</v>
      </c>
    </row>
    <row r="12645" spans="2:41" ht="14.5" hidden="1" x14ac:dyDescent="0.35">
      <c r="B12645" s="45" t="s">
        <v>3314</v>
      </c>
      <c r="C12645" s="54">
        <v>913451</v>
      </c>
      <c r="D12645" s="54">
        <v>913451</v>
      </c>
      <c r="E12645" s="60" t="s">
        <v>3255</v>
      </c>
      <c r="F12645" s="73">
        <v>0.33333333333333337</v>
      </c>
      <c r="G12645" s="73">
        <v>0.33333333333333337</v>
      </c>
      <c r="H12645" s="73">
        <v>0.33333333333333337</v>
      </c>
      <c r="I12645" s="73">
        <v>0.33333333333333337</v>
      </c>
      <c r="J12645" s="272" t="s">
        <v>4232</v>
      </c>
      <c r="AL12645" s="144">
        <v>0.33333333333333337</v>
      </c>
      <c r="AM12645" s="144">
        <v>0.33333333333333337</v>
      </c>
      <c r="AN12645" s="144">
        <v>0.33333333333333337</v>
      </c>
      <c r="AO12645" s="145">
        <v>0.33333333333333337</v>
      </c>
    </row>
    <row r="12646" spans="2:41" ht="14.5" hidden="1" x14ac:dyDescent="0.35">
      <c r="B12646" s="45" t="s">
        <v>3314</v>
      </c>
      <c r="C12646" s="54">
        <v>913588</v>
      </c>
      <c r="D12646" s="54">
        <v>913588</v>
      </c>
      <c r="E12646" s="60" t="s">
        <v>3255</v>
      </c>
      <c r="F12646" s="73">
        <v>0.33333333333333337</v>
      </c>
      <c r="G12646" s="73">
        <v>0.33333333333333337</v>
      </c>
      <c r="H12646" s="73">
        <v>0.33333333333333337</v>
      </c>
      <c r="I12646" s="73">
        <v>0.33333333333333337</v>
      </c>
      <c r="J12646" s="272" t="s">
        <v>4232</v>
      </c>
      <c r="AL12646" s="144">
        <v>0.33333333333333337</v>
      </c>
      <c r="AM12646" s="144">
        <v>0.33333333333333337</v>
      </c>
      <c r="AN12646" s="144">
        <v>0.33333333333333337</v>
      </c>
      <c r="AO12646" s="145">
        <v>0.33333333333333337</v>
      </c>
    </row>
    <row r="12647" spans="2:41" ht="14.5" hidden="1" x14ac:dyDescent="0.35">
      <c r="B12647" s="45" t="s">
        <v>3314</v>
      </c>
      <c r="C12647" s="54">
        <v>913597</v>
      </c>
      <c r="D12647" s="54">
        <v>913597</v>
      </c>
      <c r="E12647" s="60" t="s">
        <v>3255</v>
      </c>
      <c r="F12647" s="73">
        <v>0.33333333333333337</v>
      </c>
      <c r="G12647" s="73">
        <v>0.33333333333333337</v>
      </c>
      <c r="H12647" s="73">
        <v>0.33333333333333337</v>
      </c>
      <c r="I12647" s="73">
        <v>0.33333333333333337</v>
      </c>
      <c r="J12647" s="272" t="s">
        <v>4232</v>
      </c>
      <c r="AL12647" s="144">
        <v>0.33333333333333337</v>
      </c>
      <c r="AM12647" s="144">
        <v>0.33333333333333337</v>
      </c>
      <c r="AN12647" s="144">
        <v>0.33333333333333337</v>
      </c>
      <c r="AO12647" s="145">
        <v>0.33333333333333337</v>
      </c>
    </row>
    <row r="12648" spans="2:41" ht="14.5" hidden="1" x14ac:dyDescent="0.35">
      <c r="B12648" s="45" t="s">
        <v>3314</v>
      </c>
      <c r="C12648" s="54">
        <v>913717</v>
      </c>
      <c r="D12648" s="54">
        <v>913717</v>
      </c>
      <c r="E12648" s="60" t="s">
        <v>3255</v>
      </c>
      <c r="F12648" s="73">
        <v>0.33333333333333337</v>
      </c>
      <c r="G12648" s="73">
        <v>0.33333333333333337</v>
      </c>
      <c r="H12648" s="73">
        <v>0.33333333333333337</v>
      </c>
      <c r="I12648" s="73">
        <v>0.33333333333333337</v>
      </c>
      <c r="J12648" s="272" t="s">
        <v>4232</v>
      </c>
      <c r="AL12648" s="144">
        <v>0.33333333333333337</v>
      </c>
      <c r="AM12648" s="144">
        <v>0.33333333333333337</v>
      </c>
      <c r="AN12648" s="144">
        <v>0.33333333333333337</v>
      </c>
      <c r="AO12648" s="145">
        <v>0.33333333333333337</v>
      </c>
    </row>
    <row r="12649" spans="2:41" ht="14.5" hidden="1" x14ac:dyDescent="0.35">
      <c r="B12649" s="45" t="s">
        <v>3314</v>
      </c>
      <c r="C12649" s="54">
        <v>982035</v>
      </c>
      <c r="D12649" s="54">
        <v>982035</v>
      </c>
      <c r="E12649" s="60" t="s">
        <v>3255</v>
      </c>
      <c r="F12649" s="73">
        <v>0.33333333333333337</v>
      </c>
      <c r="G12649" s="73">
        <v>0.33333333333333337</v>
      </c>
      <c r="H12649" s="73">
        <v>0.33333333333333337</v>
      </c>
      <c r="I12649" s="73">
        <v>0.33333333333333337</v>
      </c>
      <c r="J12649" s="272" t="s">
        <v>4232</v>
      </c>
      <c r="AL12649" s="144">
        <v>0.33333333333333337</v>
      </c>
      <c r="AM12649" s="144">
        <v>0.33333333333333337</v>
      </c>
      <c r="AN12649" s="144">
        <v>0.33333333333333337</v>
      </c>
      <c r="AO12649" s="145">
        <v>0.33333333333333337</v>
      </c>
    </row>
    <row r="12650" spans="2:41" ht="14.5" hidden="1" x14ac:dyDescent="0.35">
      <c r="B12650" s="45" t="s">
        <v>3314</v>
      </c>
      <c r="C12650" s="54">
        <v>982064</v>
      </c>
      <c r="D12650" s="54">
        <v>982064</v>
      </c>
      <c r="E12650" s="60" t="s">
        <v>3255</v>
      </c>
      <c r="F12650" s="73">
        <v>0.33333333333333337</v>
      </c>
      <c r="G12650" s="73">
        <v>0.33333333333333337</v>
      </c>
      <c r="H12650" s="73">
        <v>0.33333333333333337</v>
      </c>
      <c r="I12650" s="73">
        <v>0.33333333333333337</v>
      </c>
      <c r="J12650" s="272" t="s">
        <v>4232</v>
      </c>
      <c r="AL12650" s="144">
        <v>0.33333333333333337</v>
      </c>
      <c r="AM12650" s="144">
        <v>0.33333333333333337</v>
      </c>
      <c r="AN12650" s="144">
        <v>0.33333333333333337</v>
      </c>
      <c r="AO12650" s="145">
        <v>0.33333333333333337</v>
      </c>
    </row>
    <row r="12651" spans="2:41" ht="14.5" hidden="1" x14ac:dyDescent="0.35">
      <c r="B12651" s="45" t="s">
        <v>3314</v>
      </c>
      <c r="C12651" s="54">
        <v>982149</v>
      </c>
      <c r="D12651" s="54">
        <v>982149</v>
      </c>
      <c r="E12651" s="60" t="s">
        <v>3255</v>
      </c>
      <c r="F12651" s="73">
        <v>0.33333333333333337</v>
      </c>
      <c r="G12651" s="73">
        <v>0.33333333333333337</v>
      </c>
      <c r="H12651" s="73">
        <v>0.33333333333333337</v>
      </c>
      <c r="I12651" s="73">
        <v>0.33333333333333337</v>
      </c>
      <c r="J12651" s="272" t="s">
        <v>4232</v>
      </c>
      <c r="AL12651" s="144">
        <v>0.33333333333333337</v>
      </c>
      <c r="AM12651" s="144">
        <v>0.33333333333333337</v>
      </c>
      <c r="AN12651" s="144">
        <v>0.33333333333333337</v>
      </c>
      <c r="AO12651" s="145">
        <v>0.33333333333333337</v>
      </c>
    </row>
    <row r="12652" spans="2:41" ht="14.5" hidden="1" x14ac:dyDescent="0.35">
      <c r="B12652" s="45" t="s">
        <v>3314</v>
      </c>
      <c r="C12652" s="54">
        <v>982216</v>
      </c>
      <c r="D12652" s="54">
        <v>982216</v>
      </c>
      <c r="E12652" s="60" t="s">
        <v>3255</v>
      </c>
      <c r="F12652" s="73">
        <v>0.33333333333333337</v>
      </c>
      <c r="G12652" s="73">
        <v>0.33333333333333337</v>
      </c>
      <c r="H12652" s="73">
        <v>0.33333333333333337</v>
      </c>
      <c r="I12652" s="73">
        <v>0.33333333333333337</v>
      </c>
      <c r="J12652" s="272" t="s">
        <v>4232</v>
      </c>
      <c r="AL12652" s="144">
        <v>0.33333333333333337</v>
      </c>
      <c r="AM12652" s="144">
        <v>0.33333333333333337</v>
      </c>
      <c r="AN12652" s="144">
        <v>0.33333333333333337</v>
      </c>
      <c r="AO12652" s="145">
        <v>0.33333333333333337</v>
      </c>
    </row>
    <row r="12653" spans="2:41" ht="14.5" hidden="1" x14ac:dyDescent="0.35">
      <c r="B12653" s="45" t="s">
        <v>3314</v>
      </c>
      <c r="C12653" s="54">
        <v>982235</v>
      </c>
      <c r="D12653" s="54">
        <v>982235</v>
      </c>
      <c r="E12653" s="60" t="s">
        <v>3255</v>
      </c>
      <c r="F12653" s="73">
        <v>0.33333333333333337</v>
      </c>
      <c r="G12653" s="73">
        <v>0.33333333333333337</v>
      </c>
      <c r="H12653" s="73">
        <v>0.33333333333333337</v>
      </c>
      <c r="I12653" s="73">
        <v>0.33333333333333337</v>
      </c>
      <c r="J12653" s="272" t="s">
        <v>4232</v>
      </c>
      <c r="AL12653" s="144">
        <v>0.33333333333333337</v>
      </c>
      <c r="AM12653" s="144">
        <v>0.33333333333333337</v>
      </c>
      <c r="AN12653" s="144">
        <v>0.33333333333333337</v>
      </c>
      <c r="AO12653" s="145">
        <v>0.33333333333333337</v>
      </c>
    </row>
    <row r="12654" spans="2:41" ht="14.5" hidden="1" x14ac:dyDescent="0.35">
      <c r="B12654" s="45" t="s">
        <v>3314</v>
      </c>
      <c r="C12654" s="54">
        <v>982242</v>
      </c>
      <c r="D12654" s="54">
        <v>982242</v>
      </c>
      <c r="E12654" s="60" t="s">
        <v>3255</v>
      </c>
      <c r="F12654" s="73">
        <v>0.33333333333333337</v>
      </c>
      <c r="G12654" s="73">
        <v>0.33333333333333337</v>
      </c>
      <c r="H12654" s="73">
        <v>0.33333333333333337</v>
      </c>
      <c r="I12654" s="73">
        <v>0.33333333333333337</v>
      </c>
      <c r="J12654" s="272" t="s">
        <v>4232</v>
      </c>
      <c r="AL12654" s="144">
        <v>0.33333333333333337</v>
      </c>
      <c r="AM12654" s="144">
        <v>0.33333333333333337</v>
      </c>
      <c r="AN12654" s="144">
        <v>0.33333333333333337</v>
      </c>
      <c r="AO12654" s="145">
        <v>0.33333333333333337</v>
      </c>
    </row>
    <row r="12655" spans="2:41" ht="14.5" hidden="1" x14ac:dyDescent="0.35">
      <c r="B12655" s="45" t="s">
        <v>3314</v>
      </c>
      <c r="C12655" s="54">
        <v>982261</v>
      </c>
      <c r="D12655" s="54">
        <v>982261</v>
      </c>
      <c r="E12655" s="60" t="s">
        <v>3255</v>
      </c>
      <c r="F12655" s="73">
        <v>0.33333333333333337</v>
      </c>
      <c r="G12655" s="73">
        <v>0.33333333333333337</v>
      </c>
      <c r="H12655" s="73">
        <v>0.33333333333333337</v>
      </c>
      <c r="I12655" s="73">
        <v>0.33333333333333337</v>
      </c>
      <c r="J12655" s="272" t="s">
        <v>4232</v>
      </c>
      <c r="AL12655" s="144">
        <v>0.33333333333333337</v>
      </c>
      <c r="AM12655" s="144">
        <v>0.33333333333333337</v>
      </c>
      <c r="AN12655" s="144">
        <v>0.33333333333333337</v>
      </c>
      <c r="AO12655" s="145">
        <v>0.33333333333333337</v>
      </c>
    </row>
    <row r="12656" spans="2:41" ht="14.5" hidden="1" x14ac:dyDescent="0.35">
      <c r="B12656" s="45" t="s">
        <v>3314</v>
      </c>
      <c r="C12656" s="54">
        <v>982294</v>
      </c>
      <c r="D12656" s="54">
        <v>982294</v>
      </c>
      <c r="E12656" s="60" t="s">
        <v>3255</v>
      </c>
      <c r="F12656" s="73">
        <v>0.33333333333333337</v>
      </c>
      <c r="G12656" s="73">
        <v>0.33333333333333337</v>
      </c>
      <c r="H12656" s="73">
        <v>0.33333333333333337</v>
      </c>
      <c r="I12656" s="73">
        <v>0.33333333333333337</v>
      </c>
      <c r="J12656" s="272" t="s">
        <v>4232</v>
      </c>
      <c r="AL12656" s="144">
        <v>0.33333333333333337</v>
      </c>
      <c r="AM12656" s="144">
        <v>0.33333333333333337</v>
      </c>
      <c r="AN12656" s="144">
        <v>0.33333333333333337</v>
      </c>
      <c r="AO12656" s="145">
        <v>0.33333333333333337</v>
      </c>
    </row>
    <row r="12657" spans="2:41" ht="14.5" hidden="1" x14ac:dyDescent="0.35">
      <c r="B12657" s="45" t="s">
        <v>3314</v>
      </c>
      <c r="C12657" s="54">
        <v>982510</v>
      </c>
      <c r="D12657" s="54">
        <v>982510</v>
      </c>
      <c r="E12657" s="60" t="s">
        <v>3255</v>
      </c>
      <c r="F12657" s="73">
        <v>0.33333333333333337</v>
      </c>
      <c r="G12657" s="73">
        <v>0.33333333333333337</v>
      </c>
      <c r="H12657" s="73">
        <v>0.33333333333333337</v>
      </c>
      <c r="I12657" s="73">
        <v>0.33333333333333337</v>
      </c>
      <c r="J12657" s="272" t="s">
        <v>4232</v>
      </c>
      <c r="AL12657" s="144">
        <v>0.33333333333333337</v>
      </c>
      <c r="AM12657" s="144">
        <v>0.33333333333333337</v>
      </c>
      <c r="AN12657" s="144">
        <v>0.33333333333333337</v>
      </c>
      <c r="AO12657" s="145">
        <v>0.33333333333333337</v>
      </c>
    </row>
    <row r="12658" spans="2:41" ht="14.5" hidden="1" x14ac:dyDescent="0.35">
      <c r="B12658" s="45" t="s">
        <v>3314</v>
      </c>
      <c r="C12658" s="54">
        <v>982584</v>
      </c>
      <c r="D12658" s="54">
        <v>982585</v>
      </c>
      <c r="E12658" s="60" t="s">
        <v>3255</v>
      </c>
      <c r="F12658" s="73">
        <v>0.33333333333333337</v>
      </c>
      <c r="G12658" s="73">
        <v>0.33333333333333337</v>
      </c>
      <c r="H12658" s="73">
        <v>0.33333333333333337</v>
      </c>
      <c r="I12658" s="73">
        <v>0.33333333333333337</v>
      </c>
      <c r="J12658" s="272" t="s">
        <v>4232</v>
      </c>
      <c r="AL12658" s="144">
        <v>0.33333333333333337</v>
      </c>
      <c r="AM12658" s="144">
        <v>0.33333333333333337</v>
      </c>
      <c r="AN12658" s="144">
        <v>0.33333333333333337</v>
      </c>
      <c r="AO12658" s="145">
        <v>0.33333333333333337</v>
      </c>
    </row>
    <row r="12659" spans="2:41" ht="14.5" hidden="1" x14ac:dyDescent="0.35">
      <c r="B12659" s="45" t="s">
        <v>3314</v>
      </c>
      <c r="C12659" s="54">
        <v>982588</v>
      </c>
      <c r="D12659" s="54">
        <v>982588</v>
      </c>
      <c r="E12659" s="60" t="s">
        <v>3255</v>
      </c>
      <c r="F12659" s="73">
        <v>0.33333333333333337</v>
      </c>
      <c r="G12659" s="73">
        <v>0.33333333333333337</v>
      </c>
      <c r="H12659" s="73">
        <v>0.33333333333333337</v>
      </c>
      <c r="I12659" s="73">
        <v>0.33333333333333337</v>
      </c>
      <c r="J12659" s="272" t="s">
        <v>4232</v>
      </c>
      <c r="AL12659" s="144">
        <v>0.33333333333333337</v>
      </c>
      <c r="AM12659" s="144">
        <v>0.33333333333333337</v>
      </c>
      <c r="AN12659" s="144">
        <v>0.33333333333333337</v>
      </c>
      <c r="AO12659" s="145">
        <v>0.33333333333333337</v>
      </c>
    </row>
    <row r="12660" spans="2:41" ht="14.5" hidden="1" x14ac:dyDescent="0.35">
      <c r="B12660" s="45" t="s">
        <v>3314</v>
      </c>
      <c r="C12660" s="54">
        <v>982603</v>
      </c>
      <c r="D12660" s="54">
        <v>982603</v>
      </c>
      <c r="E12660" s="60" t="s">
        <v>3255</v>
      </c>
      <c r="F12660" s="73">
        <v>0.33333333333333337</v>
      </c>
      <c r="G12660" s="73">
        <v>0.33333333333333337</v>
      </c>
      <c r="H12660" s="73">
        <v>0.33333333333333337</v>
      </c>
      <c r="I12660" s="73">
        <v>0.33333333333333337</v>
      </c>
      <c r="J12660" s="272" t="s">
        <v>4232</v>
      </c>
      <c r="AL12660" s="144">
        <v>0.33333333333333337</v>
      </c>
      <c r="AM12660" s="144">
        <v>0.33333333333333337</v>
      </c>
      <c r="AN12660" s="144">
        <v>0.33333333333333337</v>
      </c>
      <c r="AO12660" s="145">
        <v>0.33333333333333337</v>
      </c>
    </row>
    <row r="12661" spans="2:41" ht="14.5" hidden="1" x14ac:dyDescent="0.35">
      <c r="B12661" s="45" t="s">
        <v>3314</v>
      </c>
      <c r="C12661" s="54">
        <v>982605</v>
      </c>
      <c r="D12661" s="54">
        <v>982607</v>
      </c>
      <c r="E12661" s="60" t="s">
        <v>3255</v>
      </c>
      <c r="F12661" s="73">
        <v>0.33333333333333337</v>
      </c>
      <c r="G12661" s="73">
        <v>0.33333333333333337</v>
      </c>
      <c r="H12661" s="73">
        <v>0.33333333333333337</v>
      </c>
      <c r="I12661" s="73">
        <v>0.33333333333333337</v>
      </c>
      <c r="J12661" s="272" t="s">
        <v>4232</v>
      </c>
      <c r="AL12661" s="144">
        <v>0.33333333333333337</v>
      </c>
      <c r="AM12661" s="144">
        <v>0.33333333333333337</v>
      </c>
      <c r="AN12661" s="144">
        <v>0.33333333333333337</v>
      </c>
      <c r="AO12661" s="145">
        <v>0.33333333333333337</v>
      </c>
    </row>
    <row r="12662" spans="2:41" ht="14.5" hidden="1" x14ac:dyDescent="0.35">
      <c r="B12662" s="45" t="s">
        <v>3314</v>
      </c>
      <c r="C12662" s="54">
        <v>982609</v>
      </c>
      <c r="D12662" s="54">
        <v>982609</v>
      </c>
      <c r="E12662" s="60" t="s">
        <v>3255</v>
      </c>
      <c r="F12662" s="73">
        <v>0.33333333333333337</v>
      </c>
      <c r="G12662" s="73">
        <v>0.33333333333333337</v>
      </c>
      <c r="H12662" s="73">
        <v>0.33333333333333337</v>
      </c>
      <c r="I12662" s="73">
        <v>0.33333333333333337</v>
      </c>
      <c r="J12662" s="272" t="s">
        <v>4232</v>
      </c>
      <c r="AL12662" s="144">
        <v>0.33333333333333337</v>
      </c>
      <c r="AM12662" s="144">
        <v>0.33333333333333337</v>
      </c>
      <c r="AN12662" s="144">
        <v>0.33333333333333337</v>
      </c>
      <c r="AO12662" s="145">
        <v>0.33333333333333337</v>
      </c>
    </row>
    <row r="12663" spans="2:41" ht="14.5" hidden="1" x14ac:dyDescent="0.35">
      <c r="B12663" s="45" t="s">
        <v>3314</v>
      </c>
      <c r="C12663" s="54">
        <v>982625</v>
      </c>
      <c r="D12663" s="54">
        <v>982625</v>
      </c>
      <c r="E12663" s="60" t="s">
        <v>3255</v>
      </c>
      <c r="F12663" s="73">
        <v>0.33333333333333337</v>
      </c>
      <c r="G12663" s="73">
        <v>0.33333333333333337</v>
      </c>
      <c r="H12663" s="73">
        <v>0.33333333333333337</v>
      </c>
      <c r="I12663" s="73">
        <v>0.33333333333333337</v>
      </c>
      <c r="J12663" s="272" t="s">
        <v>4232</v>
      </c>
      <c r="AL12663" s="144">
        <v>0.33333333333333337</v>
      </c>
      <c r="AM12663" s="144">
        <v>0.33333333333333337</v>
      </c>
      <c r="AN12663" s="144">
        <v>0.33333333333333337</v>
      </c>
      <c r="AO12663" s="145">
        <v>0.33333333333333337</v>
      </c>
    </row>
    <row r="12664" spans="2:41" ht="14.5" hidden="1" x14ac:dyDescent="0.35">
      <c r="B12664" s="45" t="s">
        <v>3314</v>
      </c>
      <c r="C12664" s="54">
        <v>982682</v>
      </c>
      <c r="D12664" s="54">
        <v>982682</v>
      </c>
      <c r="E12664" s="60" t="s">
        <v>3255</v>
      </c>
      <c r="F12664" s="73">
        <v>0.33333333333333337</v>
      </c>
      <c r="G12664" s="73">
        <v>0.33333333333333337</v>
      </c>
      <c r="H12664" s="73">
        <v>0.33333333333333337</v>
      </c>
      <c r="I12664" s="73">
        <v>0.33333333333333337</v>
      </c>
      <c r="J12664" s="272" t="s">
        <v>4232</v>
      </c>
      <c r="AL12664" s="144">
        <v>0.33333333333333337</v>
      </c>
      <c r="AM12664" s="144">
        <v>0.33333333333333337</v>
      </c>
      <c r="AN12664" s="144">
        <v>0.33333333333333337</v>
      </c>
      <c r="AO12664" s="145">
        <v>0.33333333333333337</v>
      </c>
    </row>
    <row r="12665" spans="2:41" ht="14.5" hidden="1" x14ac:dyDescent="0.35">
      <c r="B12665" s="45" t="s">
        <v>3314</v>
      </c>
      <c r="C12665" s="54">
        <v>982693</v>
      </c>
      <c r="D12665" s="54">
        <v>982693</v>
      </c>
      <c r="E12665" s="60" t="s">
        <v>3255</v>
      </c>
      <c r="F12665" s="73">
        <v>0.33333333333333337</v>
      </c>
      <c r="G12665" s="73">
        <v>0.33333333333333337</v>
      </c>
      <c r="H12665" s="73">
        <v>0.33333333333333337</v>
      </c>
      <c r="I12665" s="73">
        <v>0.33333333333333337</v>
      </c>
      <c r="J12665" s="272" t="s">
        <v>4232</v>
      </c>
      <c r="AL12665" s="144">
        <v>0.33333333333333337</v>
      </c>
      <c r="AM12665" s="144">
        <v>0.33333333333333337</v>
      </c>
      <c r="AN12665" s="144">
        <v>0.33333333333333337</v>
      </c>
      <c r="AO12665" s="145">
        <v>0.33333333333333337</v>
      </c>
    </row>
    <row r="12666" spans="2:41" ht="14.5" hidden="1" x14ac:dyDescent="0.35">
      <c r="B12666" s="45" t="s">
        <v>3314</v>
      </c>
      <c r="C12666" s="54">
        <v>982872</v>
      </c>
      <c r="D12666" s="54">
        <v>982872</v>
      </c>
      <c r="E12666" s="60" t="s">
        <v>3255</v>
      </c>
      <c r="F12666" s="73">
        <v>0.33333333333333337</v>
      </c>
      <c r="G12666" s="73">
        <v>0.33333333333333337</v>
      </c>
      <c r="H12666" s="73">
        <v>0.33333333333333337</v>
      </c>
      <c r="I12666" s="73">
        <v>0.33333333333333337</v>
      </c>
      <c r="J12666" s="272" t="s">
        <v>4232</v>
      </c>
      <c r="AL12666" s="144">
        <v>0.33333333333333337</v>
      </c>
      <c r="AM12666" s="144">
        <v>0.33333333333333337</v>
      </c>
      <c r="AN12666" s="144">
        <v>0.33333333333333337</v>
      </c>
      <c r="AO12666" s="145">
        <v>0.33333333333333337</v>
      </c>
    </row>
    <row r="12667" spans="2:41" ht="14.5" hidden="1" x14ac:dyDescent="0.35">
      <c r="B12667" s="45" t="s">
        <v>3314</v>
      </c>
      <c r="C12667" s="54">
        <v>982948</v>
      </c>
      <c r="D12667" s="54">
        <v>982948</v>
      </c>
      <c r="E12667" s="60" t="s">
        <v>3255</v>
      </c>
      <c r="F12667" s="73">
        <v>0.33333333333333337</v>
      </c>
      <c r="G12667" s="73">
        <v>0.33333333333333337</v>
      </c>
      <c r="H12667" s="73">
        <v>0.33333333333333337</v>
      </c>
      <c r="I12667" s="73">
        <v>0.33333333333333337</v>
      </c>
      <c r="J12667" s="272" t="s">
        <v>4232</v>
      </c>
      <c r="AL12667" s="144">
        <v>0.33333333333333337</v>
      </c>
      <c r="AM12667" s="144">
        <v>0.33333333333333337</v>
      </c>
      <c r="AN12667" s="144">
        <v>0.33333333333333337</v>
      </c>
      <c r="AO12667" s="145">
        <v>0.33333333333333337</v>
      </c>
    </row>
    <row r="12668" spans="2:41" ht="14.5" hidden="1" x14ac:dyDescent="0.35">
      <c r="B12668" s="45" t="s">
        <v>3314</v>
      </c>
      <c r="C12668" s="54">
        <v>983026</v>
      </c>
      <c r="D12668" s="54">
        <v>983026</v>
      </c>
      <c r="E12668" s="60" t="s">
        <v>3255</v>
      </c>
      <c r="F12668" s="73">
        <v>0.33333333333333337</v>
      </c>
      <c r="G12668" s="73">
        <v>0.33333333333333337</v>
      </c>
      <c r="H12668" s="73">
        <v>0.33333333333333337</v>
      </c>
      <c r="I12668" s="73">
        <v>0.33333333333333337</v>
      </c>
      <c r="J12668" s="272" t="s">
        <v>4232</v>
      </c>
      <c r="AL12668" s="144">
        <v>0.33333333333333337</v>
      </c>
      <c r="AM12668" s="144">
        <v>0.33333333333333337</v>
      </c>
      <c r="AN12668" s="144">
        <v>0.33333333333333337</v>
      </c>
      <c r="AO12668" s="145">
        <v>0.33333333333333337</v>
      </c>
    </row>
    <row r="12669" spans="2:41" ht="14.5" hidden="1" x14ac:dyDescent="0.35">
      <c r="B12669" s="45" t="s">
        <v>3314</v>
      </c>
      <c r="C12669" s="54">
        <v>983075</v>
      </c>
      <c r="D12669" s="54">
        <v>983075</v>
      </c>
      <c r="E12669" s="60" t="s">
        <v>3255</v>
      </c>
      <c r="F12669" s="73">
        <v>0.33333333333333337</v>
      </c>
      <c r="G12669" s="73">
        <v>0.33333333333333337</v>
      </c>
      <c r="H12669" s="73">
        <v>0.33333333333333337</v>
      </c>
      <c r="I12669" s="73">
        <v>0.33333333333333337</v>
      </c>
      <c r="J12669" s="272" t="s">
        <v>4232</v>
      </c>
      <c r="AL12669" s="144">
        <v>0.33333333333333337</v>
      </c>
      <c r="AM12669" s="144">
        <v>0.33333333333333337</v>
      </c>
      <c r="AN12669" s="144">
        <v>0.33333333333333337</v>
      </c>
      <c r="AO12669" s="145">
        <v>0.33333333333333337</v>
      </c>
    </row>
    <row r="12670" spans="2:41" ht="14.5" hidden="1" x14ac:dyDescent="0.35">
      <c r="B12670" s="45" t="s">
        <v>3314</v>
      </c>
      <c r="C12670" s="54">
        <v>983188</v>
      </c>
      <c r="D12670" s="54">
        <v>983188</v>
      </c>
      <c r="E12670" s="60" t="s">
        <v>3255</v>
      </c>
      <c r="F12670" s="73">
        <v>0.33333333333333337</v>
      </c>
      <c r="G12670" s="73">
        <v>0.33333333333333337</v>
      </c>
      <c r="H12670" s="73">
        <v>0.33333333333333337</v>
      </c>
      <c r="I12670" s="73">
        <v>0.33333333333333337</v>
      </c>
      <c r="J12670" s="272" t="s">
        <v>4232</v>
      </c>
      <c r="AL12670" s="144">
        <v>0.33333333333333337</v>
      </c>
      <c r="AM12670" s="144">
        <v>0.33333333333333337</v>
      </c>
      <c r="AN12670" s="144">
        <v>0.33333333333333337</v>
      </c>
      <c r="AO12670" s="145">
        <v>0.33333333333333337</v>
      </c>
    </row>
    <row r="12671" spans="2:41" ht="14.5" hidden="1" x14ac:dyDescent="0.35">
      <c r="B12671" s="45" t="s">
        <v>3314</v>
      </c>
      <c r="C12671" s="54">
        <v>983214</v>
      </c>
      <c r="D12671" s="54">
        <v>983214</v>
      </c>
      <c r="E12671" s="60" t="s">
        <v>3255</v>
      </c>
      <c r="F12671" s="73">
        <v>0.33333333333333337</v>
      </c>
      <c r="G12671" s="73">
        <v>0.33333333333333337</v>
      </c>
      <c r="H12671" s="73">
        <v>0.33333333333333337</v>
      </c>
      <c r="I12671" s="73">
        <v>0.33333333333333337</v>
      </c>
      <c r="J12671" s="272" t="s">
        <v>4232</v>
      </c>
      <c r="AL12671" s="144">
        <v>0.33333333333333337</v>
      </c>
      <c r="AM12671" s="144">
        <v>0.33333333333333337</v>
      </c>
      <c r="AN12671" s="144">
        <v>0.33333333333333337</v>
      </c>
      <c r="AO12671" s="145">
        <v>0.33333333333333337</v>
      </c>
    </row>
    <row r="12672" spans="2:41" ht="14.5" hidden="1" x14ac:dyDescent="0.35">
      <c r="B12672" s="45" t="s">
        <v>3314</v>
      </c>
      <c r="C12672" s="54">
        <v>983410</v>
      </c>
      <c r="D12672" s="54">
        <v>983410</v>
      </c>
      <c r="E12672" s="60" t="s">
        <v>3255</v>
      </c>
      <c r="F12672" s="73">
        <v>0.33333333333333337</v>
      </c>
      <c r="G12672" s="73">
        <v>0.33333333333333337</v>
      </c>
      <c r="H12672" s="73">
        <v>0.33333333333333337</v>
      </c>
      <c r="I12672" s="73">
        <v>0.33333333333333337</v>
      </c>
      <c r="J12672" s="272" t="s">
        <v>4232</v>
      </c>
      <c r="AL12672" s="144">
        <v>0.33333333333333337</v>
      </c>
      <c r="AM12672" s="144">
        <v>0.33333333333333337</v>
      </c>
      <c r="AN12672" s="144">
        <v>0.33333333333333337</v>
      </c>
      <c r="AO12672" s="145">
        <v>0.33333333333333337</v>
      </c>
    </row>
    <row r="12673" spans="2:41" ht="14.5" hidden="1" x14ac:dyDescent="0.35">
      <c r="B12673" s="45" t="s">
        <v>3314</v>
      </c>
      <c r="C12673" s="54">
        <v>983461</v>
      </c>
      <c r="D12673" s="54">
        <v>983461</v>
      </c>
      <c r="E12673" s="60" t="s">
        <v>3255</v>
      </c>
      <c r="F12673" s="73">
        <v>0.33333333333333337</v>
      </c>
      <c r="G12673" s="73">
        <v>0.33333333333333337</v>
      </c>
      <c r="H12673" s="73">
        <v>0.33333333333333337</v>
      </c>
      <c r="I12673" s="73">
        <v>0.33333333333333337</v>
      </c>
      <c r="J12673" s="272" t="s">
        <v>4232</v>
      </c>
      <c r="AL12673" s="144">
        <v>0.33333333333333337</v>
      </c>
      <c r="AM12673" s="144">
        <v>0.33333333333333337</v>
      </c>
      <c r="AN12673" s="144">
        <v>0.33333333333333337</v>
      </c>
      <c r="AO12673" s="145">
        <v>0.33333333333333337</v>
      </c>
    </row>
    <row r="12674" spans="2:41" ht="14.5" hidden="1" x14ac:dyDescent="0.35">
      <c r="B12674" s="45" t="s">
        <v>3314</v>
      </c>
      <c r="C12674" s="54">
        <v>983519</v>
      </c>
      <c r="D12674" s="54">
        <v>983519</v>
      </c>
      <c r="E12674" s="60" t="s">
        <v>3255</v>
      </c>
      <c r="F12674" s="73">
        <v>0.33333333333333337</v>
      </c>
      <c r="G12674" s="73">
        <v>0.33333333333333337</v>
      </c>
      <c r="H12674" s="73">
        <v>0.33333333333333337</v>
      </c>
      <c r="I12674" s="73">
        <v>0.33333333333333337</v>
      </c>
      <c r="J12674" s="272" t="s">
        <v>4232</v>
      </c>
      <c r="AL12674" s="144">
        <v>0.33333333333333337</v>
      </c>
      <c r="AM12674" s="144">
        <v>0.33333333333333337</v>
      </c>
      <c r="AN12674" s="144">
        <v>0.33333333333333337</v>
      </c>
      <c r="AO12674" s="145">
        <v>0.33333333333333337</v>
      </c>
    </row>
    <row r="12675" spans="2:41" ht="14.5" hidden="1" x14ac:dyDescent="0.35">
      <c r="B12675" s="45" t="s">
        <v>3314</v>
      </c>
      <c r="C12675" s="54">
        <v>983556</v>
      </c>
      <c r="D12675" s="54">
        <v>983556</v>
      </c>
      <c r="E12675" s="60" t="s">
        <v>3255</v>
      </c>
      <c r="F12675" s="73">
        <v>0.33333333333333337</v>
      </c>
      <c r="G12675" s="73">
        <v>0.33333333333333337</v>
      </c>
      <c r="H12675" s="73">
        <v>0.33333333333333337</v>
      </c>
      <c r="I12675" s="73">
        <v>0.33333333333333337</v>
      </c>
      <c r="J12675" s="272" t="s">
        <v>4232</v>
      </c>
      <c r="AL12675" s="144">
        <v>0.33333333333333337</v>
      </c>
      <c r="AM12675" s="144">
        <v>0.33333333333333337</v>
      </c>
      <c r="AN12675" s="144">
        <v>0.33333333333333337</v>
      </c>
      <c r="AO12675" s="145">
        <v>0.33333333333333337</v>
      </c>
    </row>
    <row r="12676" spans="2:41" ht="14.5" hidden="1" x14ac:dyDescent="0.35">
      <c r="B12676" s="45" t="s">
        <v>3314</v>
      </c>
      <c r="C12676" s="54">
        <v>983567</v>
      </c>
      <c r="D12676" s="54">
        <v>983567</v>
      </c>
      <c r="E12676" s="60" t="s">
        <v>3255</v>
      </c>
      <c r="F12676" s="73">
        <v>0.33333333333333337</v>
      </c>
      <c r="G12676" s="73">
        <v>0.33333333333333337</v>
      </c>
      <c r="H12676" s="73">
        <v>0.33333333333333337</v>
      </c>
      <c r="I12676" s="73">
        <v>0.33333333333333337</v>
      </c>
      <c r="J12676" s="272" t="s">
        <v>4232</v>
      </c>
      <c r="AL12676" s="144">
        <v>0.33333333333333337</v>
      </c>
      <c r="AM12676" s="144">
        <v>0.33333333333333337</v>
      </c>
      <c r="AN12676" s="144">
        <v>0.33333333333333337</v>
      </c>
      <c r="AO12676" s="145">
        <v>0.33333333333333337</v>
      </c>
    </row>
    <row r="12677" spans="2:41" ht="14.5" hidden="1" x14ac:dyDescent="0.35">
      <c r="B12677" s="45" t="s">
        <v>3314</v>
      </c>
      <c r="C12677" s="54">
        <v>983569</v>
      </c>
      <c r="D12677" s="54">
        <v>983569</v>
      </c>
      <c r="E12677" s="60" t="s">
        <v>3255</v>
      </c>
      <c r="F12677" s="73">
        <v>0.33333333333333337</v>
      </c>
      <c r="G12677" s="73">
        <v>0.33333333333333337</v>
      </c>
      <c r="H12677" s="73">
        <v>0.33333333333333337</v>
      </c>
      <c r="I12677" s="73">
        <v>0.33333333333333337</v>
      </c>
      <c r="J12677" s="272" t="s">
        <v>4232</v>
      </c>
      <c r="AL12677" s="144">
        <v>0.33333333333333337</v>
      </c>
      <c r="AM12677" s="144">
        <v>0.33333333333333337</v>
      </c>
      <c r="AN12677" s="144">
        <v>0.33333333333333337</v>
      </c>
      <c r="AO12677" s="145">
        <v>0.33333333333333337</v>
      </c>
    </row>
    <row r="12678" spans="2:41" ht="14.5" hidden="1" x14ac:dyDescent="0.35">
      <c r="B12678" s="45" t="s">
        <v>3314</v>
      </c>
      <c r="C12678" s="54">
        <v>983637</v>
      </c>
      <c r="D12678" s="54">
        <v>983637</v>
      </c>
      <c r="E12678" s="60" t="s">
        <v>3255</v>
      </c>
      <c r="F12678" s="73">
        <v>0.33333333333333337</v>
      </c>
      <c r="G12678" s="73">
        <v>0.33333333333333337</v>
      </c>
      <c r="H12678" s="73">
        <v>0.33333333333333337</v>
      </c>
      <c r="I12678" s="73">
        <v>0.33333333333333337</v>
      </c>
      <c r="J12678" s="272" t="s">
        <v>4232</v>
      </c>
      <c r="AL12678" s="144">
        <v>0.33333333333333337</v>
      </c>
      <c r="AM12678" s="144">
        <v>0.33333333333333337</v>
      </c>
      <c r="AN12678" s="144">
        <v>0.33333333333333337</v>
      </c>
      <c r="AO12678" s="145">
        <v>0.33333333333333337</v>
      </c>
    </row>
    <row r="12679" spans="2:41" ht="14.5" hidden="1" x14ac:dyDescent="0.35">
      <c r="B12679" s="45" t="s">
        <v>3314</v>
      </c>
      <c r="C12679" s="54">
        <v>983751</v>
      </c>
      <c r="D12679" s="54">
        <v>983751</v>
      </c>
      <c r="E12679" s="60" t="s">
        <v>3255</v>
      </c>
      <c r="F12679" s="73">
        <v>0.33333333333333337</v>
      </c>
      <c r="G12679" s="73">
        <v>0.33333333333333337</v>
      </c>
      <c r="H12679" s="73">
        <v>0.33333333333333337</v>
      </c>
      <c r="I12679" s="73">
        <v>0.33333333333333337</v>
      </c>
      <c r="J12679" s="272" t="s">
        <v>4232</v>
      </c>
      <c r="AL12679" s="144">
        <v>0.33333333333333337</v>
      </c>
      <c r="AM12679" s="144">
        <v>0.33333333333333337</v>
      </c>
      <c r="AN12679" s="144">
        <v>0.33333333333333337</v>
      </c>
      <c r="AO12679" s="145">
        <v>0.33333333333333337</v>
      </c>
    </row>
    <row r="12680" spans="2:41" ht="14.5" hidden="1" x14ac:dyDescent="0.35">
      <c r="B12680" s="45" t="s">
        <v>3314</v>
      </c>
      <c r="C12680" s="54">
        <v>983809</v>
      </c>
      <c r="D12680" s="54">
        <v>983810</v>
      </c>
      <c r="E12680" s="60" t="s">
        <v>3255</v>
      </c>
      <c r="F12680" s="73">
        <v>0.33333333333333337</v>
      </c>
      <c r="G12680" s="73">
        <v>0.33333333333333337</v>
      </c>
      <c r="H12680" s="73">
        <v>0.33333333333333337</v>
      </c>
      <c r="I12680" s="73">
        <v>0.33333333333333337</v>
      </c>
      <c r="J12680" s="272" t="s">
        <v>4232</v>
      </c>
      <c r="AL12680" s="144">
        <v>0.33333333333333337</v>
      </c>
      <c r="AM12680" s="144">
        <v>0.33333333333333337</v>
      </c>
      <c r="AN12680" s="144">
        <v>0.33333333333333337</v>
      </c>
      <c r="AO12680" s="145">
        <v>0.33333333333333337</v>
      </c>
    </row>
    <row r="12681" spans="2:41" ht="14.5" hidden="1" x14ac:dyDescent="0.35">
      <c r="B12681" s="45" t="s">
        <v>3314</v>
      </c>
      <c r="C12681" s="54">
        <v>983837</v>
      </c>
      <c r="D12681" s="54">
        <v>983837</v>
      </c>
      <c r="E12681" s="60" t="s">
        <v>3255</v>
      </c>
      <c r="F12681" s="73">
        <v>0.33333333333333337</v>
      </c>
      <c r="G12681" s="73">
        <v>0.33333333333333337</v>
      </c>
      <c r="H12681" s="73">
        <v>0.33333333333333337</v>
      </c>
      <c r="I12681" s="73">
        <v>0.33333333333333337</v>
      </c>
      <c r="J12681" s="272" t="s">
        <v>4232</v>
      </c>
      <c r="AL12681" s="144">
        <v>0.33333333333333337</v>
      </c>
      <c r="AM12681" s="144">
        <v>0.33333333333333337</v>
      </c>
      <c r="AN12681" s="144">
        <v>0.33333333333333337</v>
      </c>
      <c r="AO12681" s="145">
        <v>0.33333333333333337</v>
      </c>
    </row>
    <row r="12682" spans="2:41" ht="14.5" hidden="1" x14ac:dyDescent="0.35">
      <c r="B12682" s="45" t="s">
        <v>3314</v>
      </c>
      <c r="C12682" s="54">
        <v>983845</v>
      </c>
      <c r="D12682" s="54">
        <v>983845</v>
      </c>
      <c r="E12682" s="60" t="s">
        <v>3255</v>
      </c>
      <c r="F12682" s="73">
        <v>0.33333333333333337</v>
      </c>
      <c r="G12682" s="73">
        <v>0.33333333333333337</v>
      </c>
      <c r="H12682" s="73">
        <v>0.33333333333333337</v>
      </c>
      <c r="I12682" s="73">
        <v>0.33333333333333337</v>
      </c>
      <c r="J12682" s="272" t="s">
        <v>4232</v>
      </c>
      <c r="AL12682" s="144">
        <v>0.33333333333333337</v>
      </c>
      <c r="AM12682" s="144">
        <v>0.33333333333333337</v>
      </c>
      <c r="AN12682" s="144">
        <v>0.33333333333333337</v>
      </c>
      <c r="AO12682" s="145">
        <v>0.33333333333333337</v>
      </c>
    </row>
    <row r="12683" spans="2:41" ht="14.5" hidden="1" x14ac:dyDescent="0.35">
      <c r="B12683" s="45" t="s">
        <v>3314</v>
      </c>
      <c r="C12683" s="54">
        <v>983853</v>
      </c>
      <c r="D12683" s="54">
        <v>983853</v>
      </c>
      <c r="E12683" s="60" t="s">
        <v>3255</v>
      </c>
      <c r="F12683" s="73">
        <v>0.33333333333333337</v>
      </c>
      <c r="G12683" s="73">
        <v>0.33333333333333337</v>
      </c>
      <c r="H12683" s="73">
        <v>0.33333333333333337</v>
      </c>
      <c r="I12683" s="73">
        <v>0.33333333333333337</v>
      </c>
      <c r="J12683" s="272" t="s">
        <v>4232</v>
      </c>
      <c r="AL12683" s="144">
        <v>0.33333333333333337</v>
      </c>
      <c r="AM12683" s="144">
        <v>0.33333333333333337</v>
      </c>
      <c r="AN12683" s="144">
        <v>0.33333333333333337</v>
      </c>
      <c r="AO12683" s="145">
        <v>0.33333333333333337</v>
      </c>
    </row>
    <row r="12684" spans="2:41" ht="14.5" hidden="1" x14ac:dyDescent="0.35">
      <c r="B12684" s="45" t="s">
        <v>3314</v>
      </c>
      <c r="C12684" s="54">
        <v>984038</v>
      </c>
      <c r="D12684" s="54">
        <v>984038</v>
      </c>
      <c r="E12684" s="60" t="s">
        <v>3255</v>
      </c>
      <c r="F12684" s="73">
        <v>0.33333333333333337</v>
      </c>
      <c r="G12684" s="73">
        <v>0.33333333333333337</v>
      </c>
      <c r="H12684" s="73">
        <v>0.33333333333333337</v>
      </c>
      <c r="I12684" s="73">
        <v>0.33333333333333337</v>
      </c>
      <c r="J12684" s="272" t="s">
        <v>4232</v>
      </c>
      <c r="AL12684" s="144">
        <v>0.33333333333333337</v>
      </c>
      <c r="AM12684" s="144">
        <v>0.33333333333333337</v>
      </c>
      <c r="AN12684" s="144">
        <v>0.33333333333333337</v>
      </c>
      <c r="AO12684" s="145">
        <v>0.33333333333333337</v>
      </c>
    </row>
    <row r="12685" spans="2:41" ht="14.5" hidden="1" x14ac:dyDescent="0.35">
      <c r="B12685" s="45" t="s">
        <v>3314</v>
      </c>
      <c r="C12685" s="54">
        <v>984094</v>
      </c>
      <c r="D12685" s="54">
        <v>984094</v>
      </c>
      <c r="E12685" s="60" t="s">
        <v>3255</v>
      </c>
      <c r="F12685" s="73">
        <v>0.33333333333333337</v>
      </c>
      <c r="G12685" s="73">
        <v>0.33333333333333337</v>
      </c>
      <c r="H12685" s="73">
        <v>0.33333333333333337</v>
      </c>
      <c r="I12685" s="73">
        <v>0.33333333333333337</v>
      </c>
      <c r="J12685" s="272" t="s">
        <v>4232</v>
      </c>
      <c r="AL12685" s="144">
        <v>0.33333333333333337</v>
      </c>
      <c r="AM12685" s="144">
        <v>0.33333333333333337</v>
      </c>
      <c r="AN12685" s="144">
        <v>0.33333333333333337</v>
      </c>
      <c r="AO12685" s="145">
        <v>0.33333333333333337</v>
      </c>
    </row>
    <row r="12686" spans="2:41" ht="14.5" hidden="1" x14ac:dyDescent="0.35">
      <c r="B12686" s="45" t="s">
        <v>3314</v>
      </c>
      <c r="C12686" s="54">
        <v>984098</v>
      </c>
      <c r="D12686" s="54">
        <v>984098</v>
      </c>
      <c r="E12686" s="60" t="s">
        <v>3255</v>
      </c>
      <c r="F12686" s="73">
        <v>0.33333333333333337</v>
      </c>
      <c r="G12686" s="73">
        <v>0.33333333333333337</v>
      </c>
      <c r="H12686" s="73">
        <v>0.33333333333333337</v>
      </c>
      <c r="I12686" s="73">
        <v>0.33333333333333337</v>
      </c>
      <c r="J12686" s="272" t="s">
        <v>4232</v>
      </c>
      <c r="AL12686" s="144">
        <v>0.33333333333333337</v>
      </c>
      <c r="AM12686" s="144">
        <v>0.33333333333333337</v>
      </c>
      <c r="AN12686" s="144">
        <v>0.33333333333333337</v>
      </c>
      <c r="AO12686" s="145">
        <v>0.33333333333333337</v>
      </c>
    </row>
    <row r="12687" spans="2:41" ht="14.5" hidden="1" x14ac:dyDescent="0.35">
      <c r="B12687" s="45" t="s">
        <v>3314</v>
      </c>
      <c r="C12687" s="54">
        <v>984101</v>
      </c>
      <c r="D12687" s="54">
        <v>984101</v>
      </c>
      <c r="E12687" s="60" t="s">
        <v>3255</v>
      </c>
      <c r="F12687" s="73">
        <v>0.33333333333333337</v>
      </c>
      <c r="G12687" s="73">
        <v>0.33333333333333337</v>
      </c>
      <c r="H12687" s="73">
        <v>0.33333333333333337</v>
      </c>
      <c r="I12687" s="73">
        <v>0.33333333333333337</v>
      </c>
      <c r="J12687" s="272" t="s">
        <v>4232</v>
      </c>
      <c r="AL12687" s="144">
        <v>0.33333333333333337</v>
      </c>
      <c r="AM12687" s="144">
        <v>0.33333333333333337</v>
      </c>
      <c r="AN12687" s="144">
        <v>0.33333333333333337</v>
      </c>
      <c r="AO12687" s="145">
        <v>0.33333333333333337</v>
      </c>
    </row>
    <row r="12688" spans="2:41" ht="14.5" hidden="1" x14ac:dyDescent="0.35">
      <c r="B12688" s="45" t="s">
        <v>3314</v>
      </c>
      <c r="C12688" s="54">
        <v>984168</v>
      </c>
      <c r="D12688" s="54">
        <v>984168</v>
      </c>
      <c r="E12688" s="60" t="s">
        <v>3255</v>
      </c>
      <c r="F12688" s="73">
        <v>0.33333333333333337</v>
      </c>
      <c r="G12688" s="73">
        <v>0.33333333333333337</v>
      </c>
      <c r="H12688" s="73">
        <v>0.33333333333333337</v>
      </c>
      <c r="I12688" s="73">
        <v>0.33333333333333337</v>
      </c>
      <c r="J12688" s="272" t="s">
        <v>4232</v>
      </c>
      <c r="AL12688" s="144">
        <v>0.33333333333333337</v>
      </c>
      <c r="AM12688" s="144">
        <v>0.33333333333333337</v>
      </c>
      <c r="AN12688" s="144">
        <v>0.33333333333333337</v>
      </c>
      <c r="AO12688" s="145">
        <v>0.33333333333333337</v>
      </c>
    </row>
    <row r="12689" spans="2:41" ht="14.5" hidden="1" x14ac:dyDescent="0.35">
      <c r="B12689" s="45" t="s">
        <v>3314</v>
      </c>
      <c r="C12689" s="54">
        <v>984228</v>
      </c>
      <c r="D12689" s="54">
        <v>984228</v>
      </c>
      <c r="E12689" s="60" t="s">
        <v>3255</v>
      </c>
      <c r="F12689" s="73">
        <v>0.33333333333333337</v>
      </c>
      <c r="G12689" s="73">
        <v>0.33333333333333337</v>
      </c>
      <c r="H12689" s="73">
        <v>0.33333333333333337</v>
      </c>
      <c r="I12689" s="73">
        <v>0.33333333333333337</v>
      </c>
      <c r="J12689" s="272" t="s">
        <v>4232</v>
      </c>
      <c r="AL12689" s="144">
        <v>0.33333333333333337</v>
      </c>
      <c r="AM12689" s="144">
        <v>0.33333333333333337</v>
      </c>
      <c r="AN12689" s="144">
        <v>0.33333333333333337</v>
      </c>
      <c r="AO12689" s="145">
        <v>0.33333333333333337</v>
      </c>
    </row>
    <row r="12690" spans="2:41" ht="14.5" hidden="1" x14ac:dyDescent="0.35">
      <c r="B12690" s="45" t="s">
        <v>3314</v>
      </c>
      <c r="C12690" s="54">
        <v>984330</v>
      </c>
      <c r="D12690" s="54">
        <v>984332</v>
      </c>
      <c r="E12690" s="60" t="s">
        <v>3255</v>
      </c>
      <c r="F12690" s="73">
        <v>0.33333333333333337</v>
      </c>
      <c r="G12690" s="73">
        <v>0.33333333333333337</v>
      </c>
      <c r="H12690" s="73">
        <v>0.33333333333333337</v>
      </c>
      <c r="I12690" s="73">
        <v>0.33333333333333337</v>
      </c>
      <c r="J12690" s="272" t="s">
        <v>4232</v>
      </c>
      <c r="AL12690" s="144">
        <v>0.33333333333333337</v>
      </c>
      <c r="AM12690" s="144">
        <v>0.33333333333333337</v>
      </c>
      <c r="AN12690" s="144">
        <v>0.33333333333333337</v>
      </c>
      <c r="AO12690" s="145">
        <v>0.33333333333333337</v>
      </c>
    </row>
    <row r="12691" spans="2:41" ht="14.5" hidden="1" x14ac:dyDescent="0.35">
      <c r="B12691" s="45" t="s">
        <v>3314</v>
      </c>
      <c r="C12691" s="54">
        <v>984468</v>
      </c>
      <c r="D12691" s="54">
        <v>984468</v>
      </c>
      <c r="E12691" s="60" t="s">
        <v>3255</v>
      </c>
      <c r="F12691" s="73">
        <v>0.33333333333333337</v>
      </c>
      <c r="G12691" s="73">
        <v>0.33333333333333337</v>
      </c>
      <c r="H12691" s="73">
        <v>0.33333333333333337</v>
      </c>
      <c r="I12691" s="73">
        <v>0.33333333333333337</v>
      </c>
      <c r="J12691" s="272" t="s">
        <v>4232</v>
      </c>
      <c r="AL12691" s="144">
        <v>0.33333333333333337</v>
      </c>
      <c r="AM12691" s="144">
        <v>0.33333333333333337</v>
      </c>
      <c r="AN12691" s="144">
        <v>0.33333333333333337</v>
      </c>
      <c r="AO12691" s="145">
        <v>0.33333333333333337</v>
      </c>
    </row>
    <row r="12692" spans="2:41" ht="14.5" hidden="1" x14ac:dyDescent="0.35">
      <c r="B12692" s="45" t="s">
        <v>3314</v>
      </c>
      <c r="C12692" s="54">
        <v>984470</v>
      </c>
      <c r="D12692" s="54">
        <v>984470</v>
      </c>
      <c r="E12692" s="60" t="s">
        <v>3255</v>
      </c>
      <c r="F12692" s="73">
        <v>0.33333333333333337</v>
      </c>
      <c r="G12692" s="73">
        <v>0.33333333333333337</v>
      </c>
      <c r="H12692" s="73">
        <v>0.33333333333333337</v>
      </c>
      <c r="I12692" s="73">
        <v>0.33333333333333337</v>
      </c>
      <c r="J12692" s="272" t="s">
        <v>4232</v>
      </c>
      <c r="AL12692" s="144">
        <v>0.33333333333333337</v>
      </c>
      <c r="AM12692" s="144">
        <v>0.33333333333333337</v>
      </c>
      <c r="AN12692" s="144">
        <v>0.33333333333333337</v>
      </c>
      <c r="AO12692" s="145">
        <v>0.33333333333333337</v>
      </c>
    </row>
    <row r="12693" spans="2:41" ht="14.5" hidden="1" x14ac:dyDescent="0.35">
      <c r="B12693" s="45" t="s">
        <v>3314</v>
      </c>
      <c r="C12693" s="54">
        <v>984475</v>
      </c>
      <c r="D12693" s="54">
        <v>984475</v>
      </c>
      <c r="E12693" s="60" t="s">
        <v>3255</v>
      </c>
      <c r="F12693" s="73">
        <v>0.33333333333333337</v>
      </c>
      <c r="G12693" s="73">
        <v>0.33333333333333337</v>
      </c>
      <c r="H12693" s="73">
        <v>0.33333333333333337</v>
      </c>
      <c r="I12693" s="73">
        <v>0.33333333333333337</v>
      </c>
      <c r="J12693" s="272" t="s">
        <v>4232</v>
      </c>
      <c r="AL12693" s="144">
        <v>0.33333333333333337</v>
      </c>
      <c r="AM12693" s="144">
        <v>0.33333333333333337</v>
      </c>
      <c r="AN12693" s="144">
        <v>0.33333333333333337</v>
      </c>
      <c r="AO12693" s="145">
        <v>0.33333333333333337</v>
      </c>
    </row>
    <row r="12694" spans="2:41" ht="14.5" hidden="1" x14ac:dyDescent="0.35">
      <c r="B12694" s="45" t="s">
        <v>3314</v>
      </c>
      <c r="C12694" s="54">
        <v>984478</v>
      </c>
      <c r="D12694" s="54">
        <v>984478</v>
      </c>
      <c r="E12694" s="60" t="s">
        <v>3255</v>
      </c>
      <c r="F12694" s="73">
        <v>0.33333333333333337</v>
      </c>
      <c r="G12694" s="73">
        <v>0.33333333333333337</v>
      </c>
      <c r="H12694" s="73">
        <v>0.33333333333333337</v>
      </c>
      <c r="I12694" s="73">
        <v>0.33333333333333337</v>
      </c>
      <c r="J12694" s="272" t="s">
        <v>4232</v>
      </c>
      <c r="AL12694" s="144">
        <v>0.33333333333333337</v>
      </c>
      <c r="AM12694" s="144">
        <v>0.33333333333333337</v>
      </c>
      <c r="AN12694" s="144">
        <v>0.33333333333333337</v>
      </c>
      <c r="AO12694" s="145">
        <v>0.33333333333333337</v>
      </c>
    </row>
    <row r="12695" spans="2:41" ht="14.5" hidden="1" x14ac:dyDescent="0.35">
      <c r="B12695" s="45" t="s">
        <v>3314</v>
      </c>
      <c r="C12695" s="54">
        <v>984517</v>
      </c>
      <c r="D12695" s="54">
        <v>984517</v>
      </c>
      <c r="E12695" s="60" t="s">
        <v>3255</v>
      </c>
      <c r="F12695" s="73">
        <v>0.33333333333333337</v>
      </c>
      <c r="G12695" s="73">
        <v>0.33333333333333337</v>
      </c>
      <c r="H12695" s="73">
        <v>0.33333333333333337</v>
      </c>
      <c r="I12695" s="73">
        <v>0.33333333333333337</v>
      </c>
      <c r="J12695" s="272" t="s">
        <v>4232</v>
      </c>
      <c r="AL12695" s="144">
        <v>0.33333333333333337</v>
      </c>
      <c r="AM12695" s="144">
        <v>0.33333333333333337</v>
      </c>
      <c r="AN12695" s="144">
        <v>0.33333333333333337</v>
      </c>
      <c r="AO12695" s="145">
        <v>0.33333333333333337</v>
      </c>
    </row>
    <row r="12696" spans="2:41" ht="14.5" hidden="1" x14ac:dyDescent="0.35">
      <c r="B12696" s="45" t="s">
        <v>3314</v>
      </c>
      <c r="C12696" s="54">
        <v>984628</v>
      </c>
      <c r="D12696" s="54">
        <v>984628</v>
      </c>
      <c r="E12696" s="60" t="s">
        <v>3255</v>
      </c>
      <c r="F12696" s="73">
        <v>0.33333333333333337</v>
      </c>
      <c r="G12696" s="73">
        <v>0.33333333333333337</v>
      </c>
      <c r="H12696" s="73">
        <v>0.33333333333333337</v>
      </c>
      <c r="I12696" s="73">
        <v>0.33333333333333337</v>
      </c>
      <c r="J12696" s="272" t="s">
        <v>4232</v>
      </c>
      <c r="AL12696" s="144">
        <v>0.33333333333333337</v>
      </c>
      <c r="AM12696" s="144">
        <v>0.33333333333333337</v>
      </c>
      <c r="AN12696" s="144">
        <v>0.33333333333333337</v>
      </c>
      <c r="AO12696" s="145">
        <v>0.33333333333333337</v>
      </c>
    </row>
    <row r="12697" spans="2:41" ht="14.5" hidden="1" x14ac:dyDescent="0.35">
      <c r="B12697" s="45" t="s">
        <v>3314</v>
      </c>
      <c r="C12697" s="54">
        <v>984699</v>
      </c>
      <c r="D12697" s="54">
        <v>984699</v>
      </c>
      <c r="E12697" s="60" t="s">
        <v>3255</v>
      </c>
      <c r="F12697" s="73">
        <v>0.33333333333333337</v>
      </c>
      <c r="G12697" s="73">
        <v>0.33333333333333337</v>
      </c>
      <c r="H12697" s="73">
        <v>0.33333333333333337</v>
      </c>
      <c r="I12697" s="73">
        <v>0.33333333333333337</v>
      </c>
      <c r="J12697" s="272" t="s">
        <v>4232</v>
      </c>
      <c r="AL12697" s="144">
        <v>0.33333333333333337</v>
      </c>
      <c r="AM12697" s="144">
        <v>0.33333333333333337</v>
      </c>
      <c r="AN12697" s="144">
        <v>0.33333333333333337</v>
      </c>
      <c r="AO12697" s="145">
        <v>0.33333333333333337</v>
      </c>
    </row>
    <row r="12698" spans="2:41" ht="14.5" hidden="1" x14ac:dyDescent="0.35">
      <c r="B12698" s="45" t="s">
        <v>3314</v>
      </c>
      <c r="C12698" s="54">
        <v>118102</v>
      </c>
      <c r="D12698" s="54">
        <v>118102</v>
      </c>
      <c r="E12698" s="60" t="s">
        <v>3255</v>
      </c>
      <c r="F12698" s="73">
        <v>0.33333333333333337</v>
      </c>
      <c r="G12698" s="73">
        <v>0.33333333333333337</v>
      </c>
      <c r="H12698" s="73">
        <v>0.33333333333333337</v>
      </c>
      <c r="I12698" s="73">
        <v>0.33333333333333337</v>
      </c>
      <c r="J12698" s="272" t="s">
        <v>4232</v>
      </c>
      <c r="AL12698" s="144">
        <v>0.33333333333333337</v>
      </c>
      <c r="AM12698" s="144">
        <v>0.33333333333333337</v>
      </c>
      <c r="AN12698" s="144">
        <v>0.33333333333333337</v>
      </c>
      <c r="AO12698" s="145">
        <v>0.33333333333333337</v>
      </c>
    </row>
    <row r="12699" spans="2:41" ht="14.5" hidden="1" x14ac:dyDescent="0.35">
      <c r="B12699" s="45" t="s">
        <v>3314</v>
      </c>
      <c r="C12699" s="54">
        <v>118124</v>
      </c>
      <c r="D12699" s="54">
        <v>118124</v>
      </c>
      <c r="E12699" s="60" t="s">
        <v>3255</v>
      </c>
      <c r="F12699" s="73">
        <v>0.33333333333333337</v>
      </c>
      <c r="G12699" s="73">
        <v>0.33333333333333337</v>
      </c>
      <c r="H12699" s="73">
        <v>0.33333333333333337</v>
      </c>
      <c r="I12699" s="73">
        <v>0.33333333333333337</v>
      </c>
      <c r="J12699" s="272" t="s">
        <v>4232</v>
      </c>
      <c r="AL12699" s="144">
        <v>0.33333333333333337</v>
      </c>
      <c r="AM12699" s="144">
        <v>0.33333333333333337</v>
      </c>
      <c r="AN12699" s="144">
        <v>0.33333333333333337</v>
      </c>
      <c r="AO12699" s="145">
        <v>0.33333333333333337</v>
      </c>
    </row>
    <row r="12700" spans="2:41" ht="14.5" hidden="1" x14ac:dyDescent="0.35">
      <c r="B12700" s="45" t="s">
        <v>3314</v>
      </c>
      <c r="C12700" s="54">
        <v>118183</v>
      </c>
      <c r="D12700" s="54">
        <v>118183</v>
      </c>
      <c r="E12700" s="60" t="s">
        <v>3255</v>
      </c>
      <c r="F12700" s="73">
        <v>0.33333333333333337</v>
      </c>
      <c r="G12700" s="73">
        <v>0.33333333333333337</v>
      </c>
      <c r="H12700" s="73">
        <v>0.33333333333333337</v>
      </c>
      <c r="I12700" s="73">
        <v>0.33333333333333337</v>
      </c>
      <c r="J12700" s="272" t="s">
        <v>4232</v>
      </c>
      <c r="AL12700" s="144">
        <v>0.33333333333333337</v>
      </c>
      <c r="AM12700" s="144">
        <v>0.33333333333333337</v>
      </c>
      <c r="AN12700" s="144">
        <v>0.33333333333333337</v>
      </c>
      <c r="AO12700" s="145">
        <v>0.33333333333333337</v>
      </c>
    </row>
    <row r="12701" spans="2:41" ht="14.5" hidden="1" x14ac:dyDescent="0.35">
      <c r="B12701" s="45" t="s">
        <v>3314</v>
      </c>
      <c r="C12701" s="54">
        <v>118221</v>
      </c>
      <c r="D12701" s="54">
        <v>118221</v>
      </c>
      <c r="E12701" s="60" t="s">
        <v>3255</v>
      </c>
      <c r="F12701" s="73">
        <v>0.33333333333333337</v>
      </c>
      <c r="G12701" s="73">
        <v>0.33333333333333337</v>
      </c>
      <c r="H12701" s="73">
        <v>0.33333333333333337</v>
      </c>
      <c r="I12701" s="73">
        <v>0.33333333333333337</v>
      </c>
      <c r="J12701" s="272" t="s">
        <v>4232</v>
      </c>
      <c r="AL12701" s="144">
        <v>0.33333333333333337</v>
      </c>
      <c r="AM12701" s="144">
        <v>0.33333333333333337</v>
      </c>
      <c r="AN12701" s="144">
        <v>0.33333333333333337</v>
      </c>
      <c r="AO12701" s="145">
        <v>0.33333333333333337</v>
      </c>
    </row>
    <row r="12702" spans="2:41" ht="14.5" hidden="1" x14ac:dyDescent="0.35">
      <c r="B12702" s="45" t="s">
        <v>3314</v>
      </c>
      <c r="C12702" s="54">
        <v>118233</v>
      </c>
      <c r="D12702" s="54">
        <v>118233</v>
      </c>
      <c r="E12702" s="60" t="s">
        <v>3255</v>
      </c>
      <c r="F12702" s="73">
        <v>0.33333333333333337</v>
      </c>
      <c r="G12702" s="73">
        <v>0.33333333333333337</v>
      </c>
      <c r="H12702" s="73">
        <v>0.33333333333333337</v>
      </c>
      <c r="I12702" s="73">
        <v>0.33333333333333337</v>
      </c>
      <c r="J12702" s="272" t="s">
        <v>4232</v>
      </c>
      <c r="AL12702" s="144">
        <v>0.33333333333333337</v>
      </c>
      <c r="AM12702" s="144">
        <v>0.33333333333333337</v>
      </c>
      <c r="AN12702" s="144">
        <v>0.33333333333333337</v>
      </c>
      <c r="AO12702" s="145">
        <v>0.33333333333333337</v>
      </c>
    </row>
    <row r="12703" spans="2:41" ht="14.5" hidden="1" x14ac:dyDescent="0.35">
      <c r="B12703" s="45" t="s">
        <v>3314</v>
      </c>
      <c r="C12703" s="54">
        <v>118400</v>
      </c>
      <c r="D12703" s="54">
        <v>118400</v>
      </c>
      <c r="E12703" s="60" t="s">
        <v>3255</v>
      </c>
      <c r="F12703" s="73">
        <v>0.33333333333333337</v>
      </c>
      <c r="G12703" s="73">
        <v>0.33333333333333337</v>
      </c>
      <c r="H12703" s="73">
        <v>0.33333333333333337</v>
      </c>
      <c r="I12703" s="73">
        <v>0.33333333333333337</v>
      </c>
      <c r="J12703" s="272" t="s">
        <v>4232</v>
      </c>
      <c r="AL12703" s="144">
        <v>0.33333333333333337</v>
      </c>
      <c r="AM12703" s="144">
        <v>0.33333333333333337</v>
      </c>
      <c r="AN12703" s="144">
        <v>0.33333333333333337</v>
      </c>
      <c r="AO12703" s="145">
        <v>0.33333333333333337</v>
      </c>
    </row>
    <row r="12704" spans="2:41" ht="14.5" hidden="1" x14ac:dyDescent="0.35">
      <c r="B12704" s="45" t="s">
        <v>3314</v>
      </c>
      <c r="C12704" s="54">
        <v>118588</v>
      </c>
      <c r="D12704" s="54">
        <v>118588</v>
      </c>
      <c r="E12704" s="60" t="s">
        <v>3255</v>
      </c>
      <c r="F12704" s="73">
        <v>0.33333333333333337</v>
      </c>
      <c r="G12704" s="73">
        <v>0.33333333333333337</v>
      </c>
      <c r="H12704" s="73">
        <v>0.33333333333333337</v>
      </c>
      <c r="I12704" s="73">
        <v>0.33333333333333337</v>
      </c>
      <c r="J12704" s="272" t="s">
        <v>4232</v>
      </c>
      <c r="AL12704" s="144">
        <v>0.33333333333333337</v>
      </c>
      <c r="AM12704" s="144">
        <v>0.33333333333333337</v>
      </c>
      <c r="AN12704" s="144">
        <v>0.33333333333333337</v>
      </c>
      <c r="AO12704" s="145">
        <v>0.33333333333333337</v>
      </c>
    </row>
    <row r="12705" spans="2:41" ht="14.5" hidden="1" x14ac:dyDescent="0.35">
      <c r="B12705" s="45" t="s">
        <v>3314</v>
      </c>
      <c r="C12705" s="54">
        <v>118632</v>
      </c>
      <c r="D12705" s="54">
        <v>118632</v>
      </c>
      <c r="E12705" s="60" t="s">
        <v>3255</v>
      </c>
      <c r="F12705" s="73">
        <v>0.33333333333333337</v>
      </c>
      <c r="G12705" s="73">
        <v>0.33333333333333337</v>
      </c>
      <c r="H12705" s="73">
        <v>0.33333333333333337</v>
      </c>
      <c r="I12705" s="73">
        <v>0.33333333333333337</v>
      </c>
      <c r="J12705" s="272" t="s">
        <v>4232</v>
      </c>
      <c r="AL12705" s="144">
        <v>0.33333333333333337</v>
      </c>
      <c r="AM12705" s="144">
        <v>0.33333333333333337</v>
      </c>
      <c r="AN12705" s="144">
        <v>0.33333333333333337</v>
      </c>
      <c r="AO12705" s="145">
        <v>0.33333333333333337</v>
      </c>
    </row>
    <row r="12706" spans="2:41" ht="14.5" hidden="1" x14ac:dyDescent="0.35">
      <c r="B12706" s="45" t="s">
        <v>3314</v>
      </c>
      <c r="C12706" s="54">
        <v>118723</v>
      </c>
      <c r="D12706" s="54">
        <v>118723</v>
      </c>
      <c r="E12706" s="60" t="s">
        <v>3255</v>
      </c>
      <c r="F12706" s="73">
        <v>0.33333333333333337</v>
      </c>
      <c r="G12706" s="73">
        <v>0.33333333333333337</v>
      </c>
      <c r="H12706" s="73">
        <v>0.33333333333333337</v>
      </c>
      <c r="I12706" s="73">
        <v>0.33333333333333337</v>
      </c>
      <c r="J12706" s="272" t="s">
        <v>4232</v>
      </c>
      <c r="AL12706" s="144">
        <v>0.33333333333333337</v>
      </c>
      <c r="AM12706" s="144">
        <v>0.33333333333333337</v>
      </c>
      <c r="AN12706" s="144">
        <v>0.33333333333333337</v>
      </c>
      <c r="AO12706" s="145">
        <v>0.33333333333333337</v>
      </c>
    </row>
    <row r="12707" spans="2:41" ht="14.5" hidden="1" x14ac:dyDescent="0.35">
      <c r="B12707" s="45" t="s">
        <v>3314</v>
      </c>
      <c r="C12707" s="54">
        <v>118774</v>
      </c>
      <c r="D12707" s="54">
        <v>118774</v>
      </c>
      <c r="E12707" s="60" t="s">
        <v>3255</v>
      </c>
      <c r="F12707" s="73">
        <v>0.33333333333333337</v>
      </c>
      <c r="G12707" s="73">
        <v>0.33333333333333337</v>
      </c>
      <c r="H12707" s="73">
        <v>0.33333333333333337</v>
      </c>
      <c r="I12707" s="73">
        <v>0.33333333333333337</v>
      </c>
      <c r="J12707" s="272" t="s">
        <v>4232</v>
      </c>
      <c r="AL12707" s="144">
        <v>0.33333333333333337</v>
      </c>
      <c r="AM12707" s="144">
        <v>0.33333333333333337</v>
      </c>
      <c r="AN12707" s="144">
        <v>0.33333333333333337</v>
      </c>
      <c r="AO12707" s="145">
        <v>0.33333333333333337</v>
      </c>
    </row>
    <row r="12708" spans="2:41" ht="14.5" hidden="1" x14ac:dyDescent="0.35">
      <c r="B12708" s="45" t="s">
        <v>3314</v>
      </c>
      <c r="C12708" s="54">
        <v>118806</v>
      </c>
      <c r="D12708" s="54">
        <v>118806</v>
      </c>
      <c r="E12708" s="60" t="s">
        <v>3255</v>
      </c>
      <c r="F12708" s="73">
        <v>0.33333333333333337</v>
      </c>
      <c r="G12708" s="73">
        <v>0.33333333333333337</v>
      </c>
      <c r="H12708" s="73">
        <v>0.33333333333333337</v>
      </c>
      <c r="I12708" s="73">
        <v>0.33333333333333337</v>
      </c>
      <c r="J12708" s="272" t="s">
        <v>4232</v>
      </c>
      <c r="AL12708" s="144">
        <v>0.33333333333333337</v>
      </c>
      <c r="AM12708" s="144">
        <v>0.33333333333333337</v>
      </c>
      <c r="AN12708" s="144">
        <v>0.33333333333333337</v>
      </c>
      <c r="AO12708" s="145">
        <v>0.33333333333333337</v>
      </c>
    </row>
    <row r="12709" spans="2:41" ht="14.5" hidden="1" x14ac:dyDescent="0.35">
      <c r="B12709" s="45" t="s">
        <v>3314</v>
      </c>
      <c r="C12709" s="54">
        <v>118872</v>
      </c>
      <c r="D12709" s="54">
        <v>118872</v>
      </c>
      <c r="E12709" s="60" t="s">
        <v>3255</v>
      </c>
      <c r="F12709" s="73">
        <v>0.33333333333333337</v>
      </c>
      <c r="G12709" s="73">
        <v>0.33333333333333337</v>
      </c>
      <c r="H12709" s="73">
        <v>0.33333333333333337</v>
      </c>
      <c r="I12709" s="73">
        <v>0.33333333333333337</v>
      </c>
      <c r="J12709" s="272" t="s">
        <v>4232</v>
      </c>
      <c r="AL12709" s="144">
        <v>0.33333333333333337</v>
      </c>
      <c r="AM12709" s="144">
        <v>0.33333333333333337</v>
      </c>
      <c r="AN12709" s="144">
        <v>0.33333333333333337</v>
      </c>
      <c r="AO12709" s="145">
        <v>0.33333333333333337</v>
      </c>
    </row>
    <row r="12710" spans="2:41" ht="14.5" hidden="1" x14ac:dyDescent="0.35">
      <c r="B12710" s="45" t="s">
        <v>3314</v>
      </c>
      <c r="C12710" s="54">
        <v>118879</v>
      </c>
      <c r="D12710" s="54">
        <v>118879</v>
      </c>
      <c r="E12710" s="60" t="s">
        <v>3255</v>
      </c>
      <c r="F12710" s="73">
        <v>0.33333333333333337</v>
      </c>
      <c r="G12710" s="73">
        <v>0.33333333333333337</v>
      </c>
      <c r="H12710" s="73">
        <v>0.33333333333333337</v>
      </c>
      <c r="I12710" s="73">
        <v>0.33333333333333337</v>
      </c>
      <c r="J12710" s="272" t="s">
        <v>4232</v>
      </c>
      <c r="AL12710" s="144">
        <v>0.33333333333333337</v>
      </c>
      <c r="AM12710" s="144">
        <v>0.33333333333333337</v>
      </c>
      <c r="AN12710" s="144">
        <v>0.33333333333333337</v>
      </c>
      <c r="AO12710" s="145">
        <v>0.33333333333333337</v>
      </c>
    </row>
    <row r="12711" spans="2:41" ht="14.5" hidden="1" x14ac:dyDescent="0.35">
      <c r="B12711" s="45" t="s">
        <v>3314</v>
      </c>
      <c r="C12711" s="54">
        <v>900192</v>
      </c>
      <c r="D12711" s="54">
        <v>900192</v>
      </c>
      <c r="E12711" s="60" t="s">
        <v>3256</v>
      </c>
      <c r="F12711" s="73">
        <v>0.58333333333333337</v>
      </c>
      <c r="G12711" s="73">
        <v>0.58333333333333337</v>
      </c>
      <c r="H12711" s="73">
        <v>0.58333333333333337</v>
      </c>
      <c r="I12711" s="73">
        <v>0.58333333333333337</v>
      </c>
      <c r="J12711" s="272" t="s">
        <v>4232</v>
      </c>
      <c r="AL12711" s="144">
        <v>0.58333333333333337</v>
      </c>
      <c r="AM12711" s="144">
        <v>0.58333333333333337</v>
      </c>
      <c r="AN12711" s="144">
        <v>0.58333333333333337</v>
      </c>
      <c r="AO12711" s="145">
        <v>0.58333333333333337</v>
      </c>
    </row>
    <row r="12712" spans="2:41" ht="14.5" hidden="1" x14ac:dyDescent="0.35">
      <c r="B12712" s="45" t="s">
        <v>3314</v>
      </c>
      <c r="C12712" s="54">
        <v>900453</v>
      </c>
      <c r="D12712" s="54">
        <v>900454</v>
      </c>
      <c r="E12712" s="60" t="s">
        <v>3256</v>
      </c>
      <c r="F12712" s="73">
        <v>0.58333333333333337</v>
      </c>
      <c r="G12712" s="73">
        <v>0.58333333333333337</v>
      </c>
      <c r="H12712" s="73">
        <v>0.58333333333333337</v>
      </c>
      <c r="I12712" s="73">
        <v>0.58333333333333337</v>
      </c>
      <c r="J12712" s="272" t="s">
        <v>4232</v>
      </c>
      <c r="AL12712" s="144">
        <v>0.58333333333333337</v>
      </c>
      <c r="AM12712" s="144">
        <v>0.58333333333333337</v>
      </c>
      <c r="AN12712" s="144">
        <v>0.58333333333333337</v>
      </c>
      <c r="AO12712" s="145">
        <v>0.58333333333333337</v>
      </c>
    </row>
    <row r="12713" spans="2:41" ht="14.5" hidden="1" x14ac:dyDescent="0.35">
      <c r="B12713" s="45" t="s">
        <v>3314</v>
      </c>
      <c r="C12713" s="54">
        <v>900483</v>
      </c>
      <c r="D12713" s="54">
        <v>900483</v>
      </c>
      <c r="E12713" s="60" t="s">
        <v>3256</v>
      </c>
      <c r="F12713" s="73">
        <v>0.58333333333333337</v>
      </c>
      <c r="G12713" s="73">
        <v>0.58333333333333337</v>
      </c>
      <c r="H12713" s="73">
        <v>0.58333333333333337</v>
      </c>
      <c r="I12713" s="73">
        <v>0.58333333333333337</v>
      </c>
      <c r="J12713" s="272" t="s">
        <v>4232</v>
      </c>
      <c r="AL12713" s="144">
        <v>0.58333333333333337</v>
      </c>
      <c r="AM12713" s="144">
        <v>0.58333333333333337</v>
      </c>
      <c r="AN12713" s="144">
        <v>0.58333333333333337</v>
      </c>
      <c r="AO12713" s="145">
        <v>0.58333333333333337</v>
      </c>
    </row>
    <row r="12714" spans="2:41" ht="14.5" hidden="1" x14ac:dyDescent="0.35">
      <c r="B12714" s="45" t="s">
        <v>3314</v>
      </c>
      <c r="C12714" s="54">
        <v>900623</v>
      </c>
      <c r="D12714" s="54">
        <v>900623</v>
      </c>
      <c r="E12714" s="60" t="s">
        <v>3256</v>
      </c>
      <c r="F12714" s="73">
        <v>0.58333333333333337</v>
      </c>
      <c r="G12714" s="73">
        <v>0.58333333333333337</v>
      </c>
      <c r="H12714" s="73">
        <v>0.58333333333333337</v>
      </c>
      <c r="I12714" s="73">
        <v>0.58333333333333337</v>
      </c>
      <c r="J12714" s="272" t="s">
        <v>4232</v>
      </c>
      <c r="AL12714" s="144">
        <v>0.58333333333333337</v>
      </c>
      <c r="AM12714" s="144">
        <v>0.58333333333333337</v>
      </c>
      <c r="AN12714" s="144">
        <v>0.58333333333333337</v>
      </c>
      <c r="AO12714" s="145">
        <v>0.58333333333333337</v>
      </c>
    </row>
    <row r="12715" spans="2:41" ht="14.5" hidden="1" x14ac:dyDescent="0.35">
      <c r="B12715" s="45" t="s">
        <v>3314</v>
      </c>
      <c r="C12715" s="54">
        <v>900627</v>
      </c>
      <c r="D12715" s="54">
        <v>900627</v>
      </c>
      <c r="E12715" s="60" t="s">
        <v>3256</v>
      </c>
      <c r="F12715" s="73">
        <v>0.58333333333333337</v>
      </c>
      <c r="G12715" s="73">
        <v>0.58333333333333337</v>
      </c>
      <c r="H12715" s="73">
        <v>0.58333333333333337</v>
      </c>
      <c r="I12715" s="73">
        <v>0.58333333333333337</v>
      </c>
      <c r="J12715" s="272" t="s">
        <v>4232</v>
      </c>
      <c r="AL12715" s="144">
        <v>0.58333333333333337</v>
      </c>
      <c r="AM12715" s="144">
        <v>0.58333333333333337</v>
      </c>
      <c r="AN12715" s="144">
        <v>0.58333333333333337</v>
      </c>
      <c r="AO12715" s="145">
        <v>0.58333333333333337</v>
      </c>
    </row>
    <row r="12716" spans="2:41" ht="14.5" hidden="1" x14ac:dyDescent="0.35">
      <c r="B12716" s="45" t="s">
        <v>3314</v>
      </c>
      <c r="C12716" s="54">
        <v>900779</v>
      </c>
      <c r="D12716" s="54">
        <v>900779</v>
      </c>
      <c r="E12716" s="60" t="s">
        <v>3256</v>
      </c>
      <c r="F12716" s="73">
        <v>0.58333333333333337</v>
      </c>
      <c r="G12716" s="73">
        <v>0.58333333333333337</v>
      </c>
      <c r="H12716" s="73">
        <v>0.58333333333333337</v>
      </c>
      <c r="I12716" s="73">
        <v>0.58333333333333337</v>
      </c>
      <c r="J12716" s="272" t="s">
        <v>4232</v>
      </c>
      <c r="AL12716" s="144">
        <v>0.58333333333333337</v>
      </c>
      <c r="AM12716" s="144">
        <v>0.58333333333333337</v>
      </c>
      <c r="AN12716" s="144">
        <v>0.58333333333333337</v>
      </c>
      <c r="AO12716" s="145">
        <v>0.58333333333333337</v>
      </c>
    </row>
    <row r="12717" spans="2:41" ht="14.5" hidden="1" x14ac:dyDescent="0.35">
      <c r="B12717" s="45" t="s">
        <v>3314</v>
      </c>
      <c r="C12717" s="54">
        <v>901064</v>
      </c>
      <c r="D12717" s="54">
        <v>901064</v>
      </c>
      <c r="E12717" s="60" t="s">
        <v>3256</v>
      </c>
      <c r="F12717" s="73">
        <v>0.58333333333333337</v>
      </c>
      <c r="G12717" s="73">
        <v>0.58333333333333337</v>
      </c>
      <c r="H12717" s="73">
        <v>0.58333333333333337</v>
      </c>
      <c r="I12717" s="73">
        <v>0.58333333333333337</v>
      </c>
      <c r="J12717" s="272" t="s">
        <v>4232</v>
      </c>
      <c r="AL12717" s="144">
        <v>0.58333333333333337</v>
      </c>
      <c r="AM12717" s="144">
        <v>0.58333333333333337</v>
      </c>
      <c r="AN12717" s="144">
        <v>0.58333333333333337</v>
      </c>
      <c r="AO12717" s="145">
        <v>0.58333333333333337</v>
      </c>
    </row>
    <row r="12718" spans="2:41" ht="14.5" hidden="1" x14ac:dyDescent="0.35">
      <c r="B12718" s="45" t="s">
        <v>3314</v>
      </c>
      <c r="C12718" s="54">
        <v>901342</v>
      </c>
      <c r="D12718" s="54">
        <v>901342</v>
      </c>
      <c r="E12718" s="60" t="s">
        <v>3256</v>
      </c>
      <c r="F12718" s="73">
        <v>0.58333333333333337</v>
      </c>
      <c r="G12718" s="73">
        <v>0.58333333333333337</v>
      </c>
      <c r="H12718" s="73">
        <v>0.58333333333333337</v>
      </c>
      <c r="I12718" s="73">
        <v>0.58333333333333337</v>
      </c>
      <c r="J12718" s="272" t="s">
        <v>4232</v>
      </c>
      <c r="AL12718" s="144">
        <v>0.58333333333333337</v>
      </c>
      <c r="AM12718" s="144">
        <v>0.58333333333333337</v>
      </c>
      <c r="AN12718" s="144">
        <v>0.58333333333333337</v>
      </c>
      <c r="AO12718" s="145">
        <v>0.58333333333333337</v>
      </c>
    </row>
    <row r="12719" spans="2:41" ht="14.5" hidden="1" x14ac:dyDescent="0.35">
      <c r="B12719" s="45" t="s">
        <v>3314</v>
      </c>
      <c r="C12719" s="54">
        <v>901611</v>
      </c>
      <c r="D12719" s="54">
        <v>901611</v>
      </c>
      <c r="E12719" s="60" t="s">
        <v>3256</v>
      </c>
      <c r="F12719" s="73">
        <v>0.58333333333333337</v>
      </c>
      <c r="G12719" s="73">
        <v>0.58333333333333337</v>
      </c>
      <c r="H12719" s="73">
        <v>0.58333333333333337</v>
      </c>
      <c r="I12719" s="73">
        <v>0.58333333333333337</v>
      </c>
      <c r="J12719" s="272" t="s">
        <v>4232</v>
      </c>
      <c r="AL12719" s="144">
        <v>0.58333333333333337</v>
      </c>
      <c r="AM12719" s="144">
        <v>0.58333333333333337</v>
      </c>
      <c r="AN12719" s="144">
        <v>0.58333333333333337</v>
      </c>
      <c r="AO12719" s="145">
        <v>0.58333333333333337</v>
      </c>
    </row>
    <row r="12720" spans="2:41" ht="14.5" hidden="1" x14ac:dyDescent="0.35">
      <c r="B12720" s="45" t="s">
        <v>3314</v>
      </c>
      <c r="C12720" s="54">
        <v>901950</v>
      </c>
      <c r="D12720" s="54">
        <v>901950</v>
      </c>
      <c r="E12720" s="60" t="s">
        <v>3256</v>
      </c>
      <c r="F12720" s="73">
        <v>0.58333333333333337</v>
      </c>
      <c r="G12720" s="73">
        <v>0.58333333333333337</v>
      </c>
      <c r="H12720" s="73">
        <v>0.58333333333333337</v>
      </c>
      <c r="I12720" s="73">
        <v>0.58333333333333337</v>
      </c>
      <c r="J12720" s="272" t="s">
        <v>4232</v>
      </c>
      <c r="AL12720" s="144">
        <v>0.58333333333333337</v>
      </c>
      <c r="AM12720" s="144">
        <v>0.58333333333333337</v>
      </c>
      <c r="AN12720" s="144">
        <v>0.58333333333333337</v>
      </c>
      <c r="AO12720" s="145">
        <v>0.58333333333333337</v>
      </c>
    </row>
    <row r="12721" spans="2:41" ht="14.5" hidden="1" x14ac:dyDescent="0.35">
      <c r="B12721" s="45" t="s">
        <v>3314</v>
      </c>
      <c r="C12721" s="54">
        <v>902080</v>
      </c>
      <c r="D12721" s="54">
        <v>902080</v>
      </c>
      <c r="E12721" s="60" t="s">
        <v>3256</v>
      </c>
      <c r="F12721" s="73">
        <v>0.58333333333333337</v>
      </c>
      <c r="G12721" s="73">
        <v>0.58333333333333337</v>
      </c>
      <c r="H12721" s="73">
        <v>0.58333333333333337</v>
      </c>
      <c r="I12721" s="73">
        <v>0.58333333333333337</v>
      </c>
      <c r="J12721" s="272" t="s">
        <v>4232</v>
      </c>
      <c r="AL12721" s="144">
        <v>0.58333333333333337</v>
      </c>
      <c r="AM12721" s="144">
        <v>0.58333333333333337</v>
      </c>
      <c r="AN12721" s="144">
        <v>0.58333333333333337</v>
      </c>
      <c r="AO12721" s="145">
        <v>0.58333333333333337</v>
      </c>
    </row>
    <row r="12722" spans="2:41" ht="14.5" hidden="1" x14ac:dyDescent="0.35">
      <c r="B12722" s="45" t="s">
        <v>3314</v>
      </c>
      <c r="C12722" s="54">
        <v>902087</v>
      </c>
      <c r="D12722" s="54">
        <v>902087</v>
      </c>
      <c r="E12722" s="60" t="s">
        <v>3256</v>
      </c>
      <c r="F12722" s="73">
        <v>0.58333333333333337</v>
      </c>
      <c r="G12722" s="73">
        <v>0.58333333333333337</v>
      </c>
      <c r="H12722" s="73">
        <v>0.58333333333333337</v>
      </c>
      <c r="I12722" s="73">
        <v>0.58333333333333337</v>
      </c>
      <c r="J12722" s="272" t="s">
        <v>4232</v>
      </c>
      <c r="AL12722" s="144">
        <v>0.58333333333333337</v>
      </c>
      <c r="AM12722" s="144">
        <v>0.58333333333333337</v>
      </c>
      <c r="AN12722" s="144">
        <v>0.58333333333333337</v>
      </c>
      <c r="AO12722" s="145">
        <v>0.58333333333333337</v>
      </c>
    </row>
    <row r="12723" spans="2:41" ht="14.5" hidden="1" x14ac:dyDescent="0.35">
      <c r="B12723" s="45" t="s">
        <v>3314</v>
      </c>
      <c r="C12723" s="54">
        <v>902112</v>
      </c>
      <c r="D12723" s="54">
        <v>902112</v>
      </c>
      <c r="E12723" s="60" t="s">
        <v>3256</v>
      </c>
      <c r="F12723" s="73">
        <v>0.58333333333333337</v>
      </c>
      <c r="G12723" s="73">
        <v>0.58333333333333337</v>
      </c>
      <c r="H12723" s="73">
        <v>0.58333333333333337</v>
      </c>
      <c r="I12723" s="73">
        <v>0.58333333333333337</v>
      </c>
      <c r="J12723" s="272" t="s">
        <v>4232</v>
      </c>
      <c r="AL12723" s="144">
        <v>0.58333333333333337</v>
      </c>
      <c r="AM12723" s="144">
        <v>0.58333333333333337</v>
      </c>
      <c r="AN12723" s="144">
        <v>0.58333333333333337</v>
      </c>
      <c r="AO12723" s="145">
        <v>0.58333333333333337</v>
      </c>
    </row>
    <row r="12724" spans="2:41" ht="14.5" hidden="1" x14ac:dyDescent="0.35">
      <c r="B12724" s="45" t="s">
        <v>3314</v>
      </c>
      <c r="C12724" s="54">
        <v>902115</v>
      </c>
      <c r="D12724" s="54">
        <v>902115</v>
      </c>
      <c r="E12724" s="60" t="s">
        <v>3256</v>
      </c>
      <c r="F12724" s="73">
        <v>0.58333333333333337</v>
      </c>
      <c r="G12724" s="73">
        <v>0.58333333333333337</v>
      </c>
      <c r="H12724" s="73">
        <v>0.58333333333333337</v>
      </c>
      <c r="I12724" s="73">
        <v>0.58333333333333337</v>
      </c>
      <c r="J12724" s="272" t="s">
        <v>4232</v>
      </c>
      <c r="AL12724" s="144">
        <v>0.58333333333333337</v>
      </c>
      <c r="AM12724" s="144">
        <v>0.58333333333333337</v>
      </c>
      <c r="AN12724" s="144">
        <v>0.58333333333333337</v>
      </c>
      <c r="AO12724" s="145">
        <v>0.58333333333333337</v>
      </c>
    </row>
    <row r="12725" spans="2:41" ht="14.5" hidden="1" x14ac:dyDescent="0.35">
      <c r="B12725" s="45" t="s">
        <v>3314</v>
      </c>
      <c r="C12725" s="54">
        <v>902191</v>
      </c>
      <c r="D12725" s="54">
        <v>902191</v>
      </c>
      <c r="E12725" s="60" t="s">
        <v>3256</v>
      </c>
      <c r="F12725" s="73">
        <v>0.58333333333333337</v>
      </c>
      <c r="G12725" s="73">
        <v>0.58333333333333337</v>
      </c>
      <c r="H12725" s="73">
        <v>0.58333333333333337</v>
      </c>
      <c r="I12725" s="73">
        <v>0.58333333333333337</v>
      </c>
      <c r="J12725" s="272" t="s">
        <v>4232</v>
      </c>
      <c r="AL12725" s="144">
        <v>0.58333333333333337</v>
      </c>
      <c r="AM12725" s="144">
        <v>0.58333333333333337</v>
      </c>
      <c r="AN12725" s="144">
        <v>0.58333333333333337</v>
      </c>
      <c r="AO12725" s="145">
        <v>0.58333333333333337</v>
      </c>
    </row>
    <row r="12726" spans="2:41" ht="14.5" hidden="1" x14ac:dyDescent="0.35">
      <c r="B12726" s="45" t="s">
        <v>3314</v>
      </c>
      <c r="C12726" s="54">
        <v>902227</v>
      </c>
      <c r="D12726" s="54">
        <v>902227</v>
      </c>
      <c r="E12726" s="60" t="s">
        <v>3256</v>
      </c>
      <c r="F12726" s="73">
        <v>0.58333333333333337</v>
      </c>
      <c r="G12726" s="73">
        <v>0.58333333333333337</v>
      </c>
      <c r="H12726" s="73">
        <v>0.58333333333333337</v>
      </c>
      <c r="I12726" s="73">
        <v>0.58333333333333337</v>
      </c>
      <c r="J12726" s="272" t="s">
        <v>4232</v>
      </c>
      <c r="AL12726" s="144">
        <v>0.58333333333333337</v>
      </c>
      <c r="AM12726" s="144">
        <v>0.58333333333333337</v>
      </c>
      <c r="AN12726" s="144">
        <v>0.58333333333333337</v>
      </c>
      <c r="AO12726" s="145">
        <v>0.58333333333333337</v>
      </c>
    </row>
    <row r="12727" spans="2:41" ht="14.5" hidden="1" x14ac:dyDescent="0.35">
      <c r="B12727" s="45" t="s">
        <v>3314</v>
      </c>
      <c r="C12727" s="54">
        <v>902229</v>
      </c>
      <c r="D12727" s="54">
        <v>902229</v>
      </c>
      <c r="E12727" s="60" t="s">
        <v>3256</v>
      </c>
      <c r="F12727" s="73">
        <v>0.58333333333333337</v>
      </c>
      <c r="G12727" s="73">
        <v>0.58333333333333337</v>
      </c>
      <c r="H12727" s="73">
        <v>0.58333333333333337</v>
      </c>
      <c r="I12727" s="73">
        <v>0.58333333333333337</v>
      </c>
      <c r="J12727" s="272" t="s">
        <v>4232</v>
      </c>
      <c r="AL12727" s="144">
        <v>0.58333333333333337</v>
      </c>
      <c r="AM12727" s="144">
        <v>0.58333333333333337</v>
      </c>
      <c r="AN12727" s="144">
        <v>0.58333333333333337</v>
      </c>
      <c r="AO12727" s="145">
        <v>0.58333333333333337</v>
      </c>
    </row>
    <row r="12728" spans="2:41" ht="14.5" hidden="1" x14ac:dyDescent="0.35">
      <c r="B12728" s="45" t="s">
        <v>3314</v>
      </c>
      <c r="C12728" s="54">
        <v>903009</v>
      </c>
      <c r="D12728" s="54">
        <v>903009</v>
      </c>
      <c r="E12728" s="60" t="s">
        <v>3256</v>
      </c>
      <c r="F12728" s="73">
        <v>0.58333333333333337</v>
      </c>
      <c r="G12728" s="73">
        <v>0.58333333333333337</v>
      </c>
      <c r="H12728" s="73">
        <v>0.58333333333333337</v>
      </c>
      <c r="I12728" s="73">
        <v>0.58333333333333337</v>
      </c>
      <c r="J12728" s="272" t="s">
        <v>4232</v>
      </c>
      <c r="AL12728" s="144">
        <v>0.58333333333333337</v>
      </c>
      <c r="AM12728" s="144">
        <v>0.58333333333333337</v>
      </c>
      <c r="AN12728" s="144">
        <v>0.58333333333333337</v>
      </c>
      <c r="AO12728" s="145">
        <v>0.58333333333333337</v>
      </c>
    </row>
    <row r="12729" spans="2:41" ht="14.5" hidden="1" x14ac:dyDescent="0.35">
      <c r="B12729" s="45" t="s">
        <v>3314</v>
      </c>
      <c r="C12729" s="54">
        <v>903161</v>
      </c>
      <c r="D12729" s="54">
        <v>903161</v>
      </c>
      <c r="E12729" s="60" t="s">
        <v>3256</v>
      </c>
      <c r="F12729" s="73">
        <v>0.58333333333333337</v>
      </c>
      <c r="G12729" s="73">
        <v>0.58333333333333337</v>
      </c>
      <c r="H12729" s="73">
        <v>0.58333333333333337</v>
      </c>
      <c r="I12729" s="73">
        <v>0.58333333333333337</v>
      </c>
      <c r="J12729" s="272" t="s">
        <v>4232</v>
      </c>
      <c r="AL12729" s="144">
        <v>0.58333333333333337</v>
      </c>
      <c r="AM12729" s="144">
        <v>0.58333333333333337</v>
      </c>
      <c r="AN12729" s="144">
        <v>0.58333333333333337</v>
      </c>
      <c r="AO12729" s="145">
        <v>0.58333333333333337</v>
      </c>
    </row>
    <row r="12730" spans="2:41" ht="14.5" hidden="1" x14ac:dyDescent="0.35">
      <c r="B12730" s="45" t="s">
        <v>3314</v>
      </c>
      <c r="C12730" s="54">
        <v>903265</v>
      </c>
      <c r="D12730" s="54">
        <v>903265</v>
      </c>
      <c r="E12730" s="60" t="s">
        <v>3256</v>
      </c>
      <c r="F12730" s="73">
        <v>0.58333333333333337</v>
      </c>
      <c r="G12730" s="73">
        <v>0.58333333333333337</v>
      </c>
      <c r="H12730" s="73">
        <v>0.58333333333333337</v>
      </c>
      <c r="I12730" s="73">
        <v>0.58333333333333337</v>
      </c>
      <c r="J12730" s="272" t="s">
        <v>4232</v>
      </c>
      <c r="AL12730" s="144">
        <v>0.58333333333333337</v>
      </c>
      <c r="AM12730" s="144">
        <v>0.58333333333333337</v>
      </c>
      <c r="AN12730" s="144">
        <v>0.58333333333333337</v>
      </c>
      <c r="AO12730" s="145">
        <v>0.58333333333333337</v>
      </c>
    </row>
    <row r="12731" spans="2:41" ht="14.5" hidden="1" x14ac:dyDescent="0.35">
      <c r="B12731" s="45" t="s">
        <v>3314</v>
      </c>
      <c r="C12731" s="54">
        <v>903397</v>
      </c>
      <c r="D12731" s="54">
        <v>903397</v>
      </c>
      <c r="E12731" s="60" t="s">
        <v>3256</v>
      </c>
      <c r="F12731" s="73">
        <v>0.58333333333333337</v>
      </c>
      <c r="G12731" s="73">
        <v>0.58333333333333337</v>
      </c>
      <c r="H12731" s="73">
        <v>0.58333333333333337</v>
      </c>
      <c r="I12731" s="73">
        <v>0.58333333333333337</v>
      </c>
      <c r="J12731" s="272" t="s">
        <v>4232</v>
      </c>
      <c r="AL12731" s="144">
        <v>0.58333333333333337</v>
      </c>
      <c r="AM12731" s="144">
        <v>0.58333333333333337</v>
      </c>
      <c r="AN12731" s="144">
        <v>0.58333333333333337</v>
      </c>
      <c r="AO12731" s="145">
        <v>0.58333333333333337</v>
      </c>
    </row>
    <row r="12732" spans="2:41" ht="14.5" hidden="1" x14ac:dyDescent="0.35">
      <c r="B12732" s="45" t="s">
        <v>3314</v>
      </c>
      <c r="C12732" s="54">
        <v>903581</v>
      </c>
      <c r="D12732" s="54">
        <v>903581</v>
      </c>
      <c r="E12732" s="60" t="s">
        <v>3256</v>
      </c>
      <c r="F12732" s="73">
        <v>0.58333333333333337</v>
      </c>
      <c r="G12732" s="73">
        <v>0.58333333333333337</v>
      </c>
      <c r="H12732" s="73">
        <v>0.58333333333333337</v>
      </c>
      <c r="I12732" s="73">
        <v>0.58333333333333337</v>
      </c>
      <c r="J12732" s="272" t="s">
        <v>4232</v>
      </c>
      <c r="AL12732" s="144">
        <v>0.58333333333333337</v>
      </c>
      <c r="AM12732" s="144">
        <v>0.58333333333333337</v>
      </c>
      <c r="AN12732" s="144">
        <v>0.58333333333333337</v>
      </c>
      <c r="AO12732" s="145">
        <v>0.58333333333333337</v>
      </c>
    </row>
    <row r="12733" spans="2:41" ht="14.5" hidden="1" x14ac:dyDescent="0.35">
      <c r="B12733" s="45" t="s">
        <v>3314</v>
      </c>
      <c r="C12733" s="54">
        <v>903592</v>
      </c>
      <c r="D12733" s="54">
        <v>903592</v>
      </c>
      <c r="E12733" s="60" t="s">
        <v>3256</v>
      </c>
      <c r="F12733" s="73">
        <v>0.58333333333333337</v>
      </c>
      <c r="G12733" s="73">
        <v>0.58333333333333337</v>
      </c>
      <c r="H12733" s="73">
        <v>0.58333333333333337</v>
      </c>
      <c r="I12733" s="73">
        <v>0.58333333333333337</v>
      </c>
      <c r="J12733" s="272" t="s">
        <v>4232</v>
      </c>
      <c r="AL12733" s="144">
        <v>0.58333333333333337</v>
      </c>
      <c r="AM12733" s="144">
        <v>0.58333333333333337</v>
      </c>
      <c r="AN12733" s="144">
        <v>0.58333333333333337</v>
      </c>
      <c r="AO12733" s="145">
        <v>0.58333333333333337</v>
      </c>
    </row>
    <row r="12734" spans="2:41" ht="14.5" hidden="1" x14ac:dyDescent="0.35">
      <c r="B12734" s="45" t="s">
        <v>3314</v>
      </c>
      <c r="C12734" s="54">
        <v>903595</v>
      </c>
      <c r="D12734" s="54">
        <v>903595</v>
      </c>
      <c r="E12734" s="60" t="s">
        <v>3256</v>
      </c>
      <c r="F12734" s="73">
        <v>0.58333333333333337</v>
      </c>
      <c r="G12734" s="73">
        <v>0.58333333333333337</v>
      </c>
      <c r="H12734" s="73">
        <v>0.58333333333333337</v>
      </c>
      <c r="I12734" s="73">
        <v>0.58333333333333337</v>
      </c>
      <c r="J12734" s="272" t="s">
        <v>4232</v>
      </c>
      <c r="AL12734" s="144">
        <v>0.58333333333333337</v>
      </c>
      <c r="AM12734" s="144">
        <v>0.58333333333333337</v>
      </c>
      <c r="AN12734" s="144">
        <v>0.58333333333333337</v>
      </c>
      <c r="AO12734" s="145">
        <v>0.58333333333333337</v>
      </c>
    </row>
    <row r="12735" spans="2:41" ht="14.5" hidden="1" x14ac:dyDescent="0.35">
      <c r="B12735" s="45" t="s">
        <v>3314</v>
      </c>
      <c r="C12735" s="54">
        <v>903646</v>
      </c>
      <c r="D12735" s="54">
        <v>903646</v>
      </c>
      <c r="E12735" s="60" t="s">
        <v>3256</v>
      </c>
      <c r="F12735" s="73">
        <v>0.58333333333333337</v>
      </c>
      <c r="G12735" s="73">
        <v>0.58333333333333337</v>
      </c>
      <c r="H12735" s="73">
        <v>0.58333333333333337</v>
      </c>
      <c r="I12735" s="73">
        <v>0.58333333333333337</v>
      </c>
      <c r="J12735" s="272" t="s">
        <v>4232</v>
      </c>
      <c r="AL12735" s="144">
        <v>0.58333333333333337</v>
      </c>
      <c r="AM12735" s="144">
        <v>0.58333333333333337</v>
      </c>
      <c r="AN12735" s="144">
        <v>0.58333333333333337</v>
      </c>
      <c r="AO12735" s="145">
        <v>0.58333333333333337</v>
      </c>
    </row>
    <row r="12736" spans="2:41" ht="14.5" hidden="1" x14ac:dyDescent="0.35">
      <c r="B12736" s="45" t="s">
        <v>3314</v>
      </c>
      <c r="C12736" s="54">
        <v>903726</v>
      </c>
      <c r="D12736" s="54">
        <v>903726</v>
      </c>
      <c r="E12736" s="60" t="s">
        <v>3256</v>
      </c>
      <c r="F12736" s="73">
        <v>0.58333333333333337</v>
      </c>
      <c r="G12736" s="73">
        <v>0.58333333333333337</v>
      </c>
      <c r="H12736" s="73">
        <v>0.58333333333333337</v>
      </c>
      <c r="I12736" s="73">
        <v>0.58333333333333337</v>
      </c>
      <c r="J12736" s="272" t="s">
        <v>4232</v>
      </c>
      <c r="AL12736" s="144">
        <v>0.58333333333333337</v>
      </c>
      <c r="AM12736" s="144">
        <v>0.58333333333333337</v>
      </c>
      <c r="AN12736" s="144">
        <v>0.58333333333333337</v>
      </c>
      <c r="AO12736" s="145">
        <v>0.58333333333333337</v>
      </c>
    </row>
    <row r="12737" spans="2:41" ht="14.5" hidden="1" x14ac:dyDescent="0.35">
      <c r="B12737" s="45" t="s">
        <v>3314</v>
      </c>
      <c r="C12737" s="54">
        <v>903730</v>
      </c>
      <c r="D12737" s="54">
        <v>903730</v>
      </c>
      <c r="E12737" s="60" t="s">
        <v>3256</v>
      </c>
      <c r="F12737" s="73">
        <v>0.58333333333333337</v>
      </c>
      <c r="G12737" s="73">
        <v>0.58333333333333337</v>
      </c>
      <c r="H12737" s="73">
        <v>0.58333333333333337</v>
      </c>
      <c r="I12737" s="73">
        <v>0.58333333333333337</v>
      </c>
      <c r="J12737" s="272" t="s">
        <v>4232</v>
      </c>
      <c r="AL12737" s="144">
        <v>0.58333333333333337</v>
      </c>
      <c r="AM12737" s="144">
        <v>0.58333333333333337</v>
      </c>
      <c r="AN12737" s="144">
        <v>0.58333333333333337</v>
      </c>
      <c r="AO12737" s="145">
        <v>0.58333333333333337</v>
      </c>
    </row>
    <row r="12738" spans="2:41" ht="14.5" hidden="1" x14ac:dyDescent="0.35">
      <c r="B12738" s="45" t="s">
        <v>3314</v>
      </c>
      <c r="C12738" s="54">
        <v>903733</v>
      </c>
      <c r="D12738" s="54">
        <v>903733</v>
      </c>
      <c r="E12738" s="60" t="s">
        <v>3252</v>
      </c>
      <c r="F12738" s="73">
        <v>0</v>
      </c>
      <c r="G12738" s="73">
        <v>2.0833333333333335</v>
      </c>
      <c r="H12738" s="73">
        <v>2.0833333333333335</v>
      </c>
      <c r="I12738" s="73">
        <v>2.0833333333333335</v>
      </c>
      <c r="J12738" s="272" t="s">
        <v>4232</v>
      </c>
      <c r="AL12738" s="144">
        <v>0</v>
      </c>
      <c r="AM12738" s="144">
        <v>2.0833333333333335</v>
      </c>
      <c r="AN12738" s="144">
        <v>2.0833333333333335</v>
      </c>
      <c r="AO12738" s="145">
        <v>2.0833333333333335</v>
      </c>
    </row>
    <row r="12739" spans="2:41" ht="14.5" hidden="1" x14ac:dyDescent="0.35">
      <c r="B12739" s="45" t="s">
        <v>3314</v>
      </c>
      <c r="C12739" s="54">
        <v>903776</v>
      </c>
      <c r="D12739" s="54">
        <v>903776</v>
      </c>
      <c r="E12739" s="60" t="s">
        <v>3256</v>
      </c>
      <c r="F12739" s="73">
        <v>0.58333333333333337</v>
      </c>
      <c r="G12739" s="73">
        <v>0.58333333333333337</v>
      </c>
      <c r="H12739" s="73">
        <v>0.58333333333333337</v>
      </c>
      <c r="I12739" s="73">
        <v>0.58333333333333337</v>
      </c>
      <c r="J12739" s="272" t="s">
        <v>4232</v>
      </c>
      <c r="AL12739" s="144">
        <v>0.58333333333333337</v>
      </c>
      <c r="AM12739" s="144">
        <v>0.58333333333333337</v>
      </c>
      <c r="AN12739" s="144">
        <v>0.58333333333333337</v>
      </c>
      <c r="AO12739" s="145">
        <v>0.58333333333333337</v>
      </c>
    </row>
    <row r="12740" spans="2:41" ht="14.5" hidden="1" x14ac:dyDescent="0.35">
      <c r="B12740" s="45" t="s">
        <v>3314</v>
      </c>
      <c r="C12740" s="54">
        <v>903778</v>
      </c>
      <c r="D12740" s="54">
        <v>903778</v>
      </c>
      <c r="E12740" s="60" t="s">
        <v>3256</v>
      </c>
      <c r="F12740" s="73">
        <v>0.58333333333333337</v>
      </c>
      <c r="G12740" s="73">
        <v>0.58333333333333337</v>
      </c>
      <c r="H12740" s="73">
        <v>0.58333333333333337</v>
      </c>
      <c r="I12740" s="73">
        <v>0.58333333333333337</v>
      </c>
      <c r="J12740" s="272" t="s">
        <v>4232</v>
      </c>
      <c r="AL12740" s="144">
        <v>0.58333333333333337</v>
      </c>
      <c r="AM12740" s="144">
        <v>0.58333333333333337</v>
      </c>
      <c r="AN12740" s="144">
        <v>0.58333333333333337</v>
      </c>
      <c r="AO12740" s="145">
        <v>0.58333333333333337</v>
      </c>
    </row>
    <row r="12741" spans="2:41" ht="14.5" hidden="1" x14ac:dyDescent="0.35">
      <c r="B12741" s="45" t="s">
        <v>3314</v>
      </c>
      <c r="C12741" s="54">
        <v>903863</v>
      </c>
      <c r="D12741" s="54">
        <v>903863</v>
      </c>
      <c r="E12741" s="60" t="s">
        <v>3256</v>
      </c>
      <c r="F12741" s="73">
        <v>0.58333333333333337</v>
      </c>
      <c r="G12741" s="73">
        <v>0.58333333333333337</v>
      </c>
      <c r="H12741" s="73">
        <v>0.58333333333333337</v>
      </c>
      <c r="I12741" s="73">
        <v>0.58333333333333337</v>
      </c>
      <c r="J12741" s="272" t="s">
        <v>4232</v>
      </c>
      <c r="AL12741" s="144">
        <v>0.58333333333333337</v>
      </c>
      <c r="AM12741" s="144">
        <v>0.58333333333333337</v>
      </c>
      <c r="AN12741" s="144">
        <v>0.58333333333333337</v>
      </c>
      <c r="AO12741" s="145">
        <v>0.58333333333333337</v>
      </c>
    </row>
    <row r="12742" spans="2:41" ht="14.5" hidden="1" x14ac:dyDescent="0.35">
      <c r="B12742" s="45" t="s">
        <v>3314</v>
      </c>
      <c r="C12742" s="54">
        <v>903867</v>
      </c>
      <c r="D12742" s="54">
        <v>903867</v>
      </c>
      <c r="E12742" s="60" t="s">
        <v>3256</v>
      </c>
      <c r="F12742" s="73">
        <v>0.58333333333333337</v>
      </c>
      <c r="G12742" s="73">
        <v>0.58333333333333337</v>
      </c>
      <c r="H12742" s="73">
        <v>0.58333333333333337</v>
      </c>
      <c r="I12742" s="73">
        <v>0.58333333333333337</v>
      </c>
      <c r="J12742" s="272" t="s">
        <v>4232</v>
      </c>
      <c r="AL12742" s="144">
        <v>0.58333333333333337</v>
      </c>
      <c r="AM12742" s="144">
        <v>0.58333333333333337</v>
      </c>
      <c r="AN12742" s="144">
        <v>0.58333333333333337</v>
      </c>
      <c r="AO12742" s="145">
        <v>0.58333333333333337</v>
      </c>
    </row>
    <row r="12743" spans="2:41" ht="14.5" hidden="1" x14ac:dyDescent="0.35">
      <c r="B12743" s="45" t="s">
        <v>3314</v>
      </c>
      <c r="C12743" s="54">
        <v>903873</v>
      </c>
      <c r="D12743" s="54">
        <v>903873</v>
      </c>
      <c r="E12743" s="60" t="s">
        <v>3256</v>
      </c>
      <c r="F12743" s="73">
        <v>0.58333333333333337</v>
      </c>
      <c r="G12743" s="73">
        <v>0.58333333333333337</v>
      </c>
      <c r="H12743" s="73">
        <v>0.58333333333333337</v>
      </c>
      <c r="I12743" s="73">
        <v>0.58333333333333337</v>
      </c>
      <c r="J12743" s="272" t="s">
        <v>4232</v>
      </c>
      <c r="AL12743" s="144">
        <v>0.58333333333333337</v>
      </c>
      <c r="AM12743" s="144">
        <v>0.58333333333333337</v>
      </c>
      <c r="AN12743" s="144">
        <v>0.58333333333333337</v>
      </c>
      <c r="AO12743" s="145">
        <v>0.58333333333333337</v>
      </c>
    </row>
    <row r="12744" spans="2:41" ht="14.5" hidden="1" x14ac:dyDescent="0.35">
      <c r="B12744" s="45" t="s">
        <v>3314</v>
      </c>
      <c r="C12744" s="54">
        <v>903898</v>
      </c>
      <c r="D12744" s="54">
        <v>903898</v>
      </c>
      <c r="E12744" s="60" t="s">
        <v>3256</v>
      </c>
      <c r="F12744" s="73">
        <v>0.58333333333333337</v>
      </c>
      <c r="G12744" s="73">
        <v>0.58333333333333337</v>
      </c>
      <c r="H12744" s="73">
        <v>0.58333333333333337</v>
      </c>
      <c r="I12744" s="73">
        <v>0.58333333333333337</v>
      </c>
      <c r="J12744" s="272" t="s">
        <v>4232</v>
      </c>
      <c r="AL12744" s="144">
        <v>0.58333333333333337</v>
      </c>
      <c r="AM12744" s="144">
        <v>0.58333333333333337</v>
      </c>
      <c r="AN12744" s="144">
        <v>0.58333333333333337</v>
      </c>
      <c r="AO12744" s="145">
        <v>0.58333333333333337</v>
      </c>
    </row>
    <row r="12745" spans="2:41" ht="14.5" hidden="1" x14ac:dyDescent="0.35">
      <c r="B12745" s="45" t="s">
        <v>3314</v>
      </c>
      <c r="C12745" s="54">
        <v>903931</v>
      </c>
      <c r="D12745" s="54">
        <v>903931</v>
      </c>
      <c r="E12745" s="60" t="s">
        <v>3256</v>
      </c>
      <c r="F12745" s="73">
        <v>0.58333333333333337</v>
      </c>
      <c r="G12745" s="73">
        <v>0.58333333333333337</v>
      </c>
      <c r="H12745" s="73">
        <v>0.58333333333333337</v>
      </c>
      <c r="I12745" s="73">
        <v>0.58333333333333337</v>
      </c>
      <c r="J12745" s="272" t="s">
        <v>4232</v>
      </c>
      <c r="AL12745" s="144">
        <v>0.58333333333333337</v>
      </c>
      <c r="AM12745" s="144">
        <v>0.58333333333333337</v>
      </c>
      <c r="AN12745" s="144">
        <v>0.58333333333333337</v>
      </c>
      <c r="AO12745" s="145">
        <v>0.58333333333333337</v>
      </c>
    </row>
    <row r="12746" spans="2:41" ht="14.5" hidden="1" x14ac:dyDescent="0.35">
      <c r="B12746" s="45" t="s">
        <v>3314</v>
      </c>
      <c r="C12746" s="54">
        <v>904195</v>
      </c>
      <c r="D12746" s="54">
        <v>904195</v>
      </c>
      <c r="E12746" s="60" t="s">
        <v>3256</v>
      </c>
      <c r="F12746" s="73">
        <v>0.58333333333333337</v>
      </c>
      <c r="G12746" s="73">
        <v>0.58333333333333337</v>
      </c>
      <c r="H12746" s="73">
        <v>0.58333333333333337</v>
      </c>
      <c r="I12746" s="73">
        <v>0.58333333333333337</v>
      </c>
      <c r="J12746" s="272" t="s">
        <v>4232</v>
      </c>
      <c r="AL12746" s="144">
        <v>0.58333333333333337</v>
      </c>
      <c r="AM12746" s="144">
        <v>0.58333333333333337</v>
      </c>
      <c r="AN12746" s="144">
        <v>0.58333333333333337</v>
      </c>
      <c r="AO12746" s="145">
        <v>0.58333333333333337</v>
      </c>
    </row>
    <row r="12747" spans="2:41" ht="14.5" hidden="1" x14ac:dyDescent="0.35">
      <c r="B12747" s="45" t="s">
        <v>3314</v>
      </c>
      <c r="C12747" s="54">
        <v>904523</v>
      </c>
      <c r="D12747" s="54">
        <v>904523</v>
      </c>
      <c r="E12747" s="60" t="s">
        <v>3256</v>
      </c>
      <c r="F12747" s="73">
        <v>0.58333333333333337</v>
      </c>
      <c r="G12747" s="73">
        <v>0.58333333333333337</v>
      </c>
      <c r="H12747" s="73">
        <v>0.58333333333333337</v>
      </c>
      <c r="I12747" s="73">
        <v>0.58333333333333337</v>
      </c>
      <c r="J12747" s="272" t="s">
        <v>4232</v>
      </c>
      <c r="AL12747" s="144">
        <v>0.58333333333333337</v>
      </c>
      <c r="AM12747" s="144">
        <v>0.58333333333333337</v>
      </c>
      <c r="AN12747" s="144">
        <v>0.58333333333333337</v>
      </c>
      <c r="AO12747" s="145">
        <v>0.58333333333333337</v>
      </c>
    </row>
    <row r="12748" spans="2:41" ht="14.5" hidden="1" x14ac:dyDescent="0.35">
      <c r="B12748" s="45" t="s">
        <v>3314</v>
      </c>
      <c r="C12748" s="54">
        <v>904526</v>
      </c>
      <c r="D12748" s="54">
        <v>904527</v>
      </c>
      <c r="E12748" s="60" t="s">
        <v>3256</v>
      </c>
      <c r="F12748" s="73">
        <v>0.58333333333333337</v>
      </c>
      <c r="G12748" s="73">
        <v>0.58333333333333337</v>
      </c>
      <c r="H12748" s="73">
        <v>0.58333333333333337</v>
      </c>
      <c r="I12748" s="73">
        <v>0.58333333333333337</v>
      </c>
      <c r="J12748" s="272" t="s">
        <v>4232</v>
      </c>
      <c r="AL12748" s="144">
        <v>0.58333333333333337</v>
      </c>
      <c r="AM12748" s="144">
        <v>0.58333333333333337</v>
      </c>
      <c r="AN12748" s="144">
        <v>0.58333333333333337</v>
      </c>
      <c r="AO12748" s="145">
        <v>0.58333333333333337</v>
      </c>
    </row>
    <row r="12749" spans="2:41" ht="14.5" hidden="1" x14ac:dyDescent="0.35">
      <c r="B12749" s="45" t="s">
        <v>3314</v>
      </c>
      <c r="C12749" s="54">
        <v>904534</v>
      </c>
      <c r="D12749" s="54">
        <v>904535</v>
      </c>
      <c r="E12749" s="60" t="s">
        <v>3256</v>
      </c>
      <c r="F12749" s="73">
        <v>0.58333333333333337</v>
      </c>
      <c r="G12749" s="73">
        <v>0.58333333333333337</v>
      </c>
      <c r="H12749" s="73">
        <v>0.58333333333333337</v>
      </c>
      <c r="I12749" s="73">
        <v>0.58333333333333337</v>
      </c>
      <c r="J12749" s="272" t="s">
        <v>4232</v>
      </c>
      <c r="AL12749" s="144">
        <v>0.58333333333333337</v>
      </c>
      <c r="AM12749" s="144">
        <v>0.58333333333333337</v>
      </c>
      <c r="AN12749" s="144">
        <v>0.58333333333333337</v>
      </c>
      <c r="AO12749" s="145">
        <v>0.58333333333333337</v>
      </c>
    </row>
    <row r="12750" spans="2:41" ht="14.5" hidden="1" x14ac:dyDescent="0.35">
      <c r="B12750" s="45" t="s">
        <v>3314</v>
      </c>
      <c r="C12750" s="54">
        <v>904537</v>
      </c>
      <c r="D12750" s="54">
        <v>904537</v>
      </c>
      <c r="E12750" s="60" t="s">
        <v>3256</v>
      </c>
      <c r="F12750" s="73">
        <v>0.58333333333333337</v>
      </c>
      <c r="G12750" s="73">
        <v>0.58333333333333337</v>
      </c>
      <c r="H12750" s="73">
        <v>0.58333333333333337</v>
      </c>
      <c r="I12750" s="73">
        <v>0.58333333333333337</v>
      </c>
      <c r="J12750" s="272" t="s">
        <v>4232</v>
      </c>
      <c r="AL12750" s="144">
        <v>0.58333333333333337</v>
      </c>
      <c r="AM12750" s="144">
        <v>0.58333333333333337</v>
      </c>
      <c r="AN12750" s="144">
        <v>0.58333333333333337</v>
      </c>
      <c r="AO12750" s="145">
        <v>0.58333333333333337</v>
      </c>
    </row>
    <row r="12751" spans="2:41" ht="14.5" hidden="1" x14ac:dyDescent="0.35">
      <c r="B12751" s="45" t="s">
        <v>3314</v>
      </c>
      <c r="C12751" s="54">
        <v>904539</v>
      </c>
      <c r="D12751" s="54">
        <v>904540</v>
      </c>
      <c r="E12751" s="60" t="s">
        <v>3256</v>
      </c>
      <c r="F12751" s="73">
        <v>0.58333333333333337</v>
      </c>
      <c r="G12751" s="73">
        <v>0.58333333333333337</v>
      </c>
      <c r="H12751" s="73">
        <v>0.58333333333333337</v>
      </c>
      <c r="I12751" s="73">
        <v>0.58333333333333337</v>
      </c>
      <c r="J12751" s="272" t="s">
        <v>4232</v>
      </c>
      <c r="AL12751" s="144">
        <v>0.58333333333333337</v>
      </c>
      <c r="AM12751" s="144">
        <v>0.58333333333333337</v>
      </c>
      <c r="AN12751" s="144">
        <v>0.58333333333333337</v>
      </c>
      <c r="AO12751" s="145">
        <v>0.58333333333333337</v>
      </c>
    </row>
    <row r="12752" spans="2:41" ht="14.5" hidden="1" x14ac:dyDescent="0.35">
      <c r="B12752" s="45" t="s">
        <v>3314</v>
      </c>
      <c r="C12752" s="54">
        <v>904544</v>
      </c>
      <c r="D12752" s="54">
        <v>904545</v>
      </c>
      <c r="E12752" s="60" t="s">
        <v>3256</v>
      </c>
      <c r="F12752" s="73">
        <v>0.58333333333333337</v>
      </c>
      <c r="G12752" s="73">
        <v>0.58333333333333337</v>
      </c>
      <c r="H12752" s="73">
        <v>0.58333333333333337</v>
      </c>
      <c r="I12752" s="73">
        <v>0.58333333333333337</v>
      </c>
      <c r="J12752" s="272" t="s">
        <v>4232</v>
      </c>
      <c r="AL12752" s="144">
        <v>0.58333333333333337</v>
      </c>
      <c r="AM12752" s="144">
        <v>0.58333333333333337</v>
      </c>
      <c r="AN12752" s="144">
        <v>0.58333333333333337</v>
      </c>
      <c r="AO12752" s="145">
        <v>0.58333333333333337</v>
      </c>
    </row>
    <row r="12753" spans="2:41" ht="14.5" hidden="1" x14ac:dyDescent="0.35">
      <c r="B12753" s="45" t="s">
        <v>3314</v>
      </c>
      <c r="C12753" s="54">
        <v>904547</v>
      </c>
      <c r="D12753" s="54">
        <v>904549</v>
      </c>
      <c r="E12753" s="60" t="s">
        <v>3256</v>
      </c>
      <c r="F12753" s="73">
        <v>0.58333333333333337</v>
      </c>
      <c r="G12753" s="73">
        <v>0.58333333333333337</v>
      </c>
      <c r="H12753" s="73">
        <v>0.58333333333333337</v>
      </c>
      <c r="I12753" s="73">
        <v>0.58333333333333337</v>
      </c>
      <c r="J12753" s="272" t="s">
        <v>4232</v>
      </c>
      <c r="AL12753" s="144">
        <v>0.58333333333333337</v>
      </c>
      <c r="AM12753" s="144">
        <v>0.58333333333333337</v>
      </c>
      <c r="AN12753" s="144">
        <v>0.58333333333333337</v>
      </c>
      <c r="AO12753" s="145">
        <v>0.58333333333333337</v>
      </c>
    </row>
    <row r="12754" spans="2:41" ht="14.5" hidden="1" x14ac:dyDescent="0.35">
      <c r="B12754" s="45" t="s">
        <v>3314</v>
      </c>
      <c r="C12754" s="54">
        <v>904563</v>
      </c>
      <c r="D12754" s="54">
        <v>904563</v>
      </c>
      <c r="E12754" s="60" t="s">
        <v>3256</v>
      </c>
      <c r="F12754" s="73">
        <v>0.58333333333333337</v>
      </c>
      <c r="G12754" s="73">
        <v>0.58333333333333337</v>
      </c>
      <c r="H12754" s="73">
        <v>0.58333333333333337</v>
      </c>
      <c r="I12754" s="73">
        <v>0.58333333333333337</v>
      </c>
      <c r="J12754" s="272" t="s">
        <v>4232</v>
      </c>
      <c r="AL12754" s="144">
        <v>0.58333333333333337</v>
      </c>
      <c r="AM12754" s="144">
        <v>0.58333333333333337</v>
      </c>
      <c r="AN12754" s="144">
        <v>0.58333333333333337</v>
      </c>
      <c r="AO12754" s="145">
        <v>0.58333333333333337</v>
      </c>
    </row>
    <row r="12755" spans="2:41" ht="14.5" hidden="1" x14ac:dyDescent="0.35">
      <c r="B12755" s="45" t="s">
        <v>3314</v>
      </c>
      <c r="C12755" s="54">
        <v>904572</v>
      </c>
      <c r="D12755" s="54">
        <v>904572</v>
      </c>
      <c r="E12755" s="60" t="s">
        <v>3256</v>
      </c>
      <c r="F12755" s="73">
        <v>0.58333333333333337</v>
      </c>
      <c r="G12755" s="73">
        <v>0.58333333333333337</v>
      </c>
      <c r="H12755" s="73">
        <v>0.58333333333333337</v>
      </c>
      <c r="I12755" s="73">
        <v>0.58333333333333337</v>
      </c>
      <c r="J12755" s="272" t="s">
        <v>4232</v>
      </c>
      <c r="AL12755" s="144">
        <v>0.58333333333333337</v>
      </c>
      <c r="AM12755" s="144">
        <v>0.58333333333333337</v>
      </c>
      <c r="AN12755" s="144">
        <v>0.58333333333333337</v>
      </c>
      <c r="AO12755" s="145">
        <v>0.58333333333333337</v>
      </c>
    </row>
    <row r="12756" spans="2:41" ht="14.5" hidden="1" x14ac:dyDescent="0.35">
      <c r="B12756" s="45" t="s">
        <v>3314</v>
      </c>
      <c r="C12756" s="54">
        <v>904701</v>
      </c>
      <c r="D12756" s="54">
        <v>904701</v>
      </c>
      <c r="E12756" s="60" t="s">
        <v>3256</v>
      </c>
      <c r="F12756" s="73">
        <v>0.58333333333333337</v>
      </c>
      <c r="G12756" s="73">
        <v>0.58333333333333337</v>
      </c>
      <c r="H12756" s="73">
        <v>0.58333333333333337</v>
      </c>
      <c r="I12756" s="73">
        <v>0.58333333333333337</v>
      </c>
      <c r="J12756" s="272" t="s">
        <v>4232</v>
      </c>
      <c r="AL12756" s="144">
        <v>0.58333333333333337</v>
      </c>
      <c r="AM12756" s="144">
        <v>0.58333333333333337</v>
      </c>
      <c r="AN12756" s="144">
        <v>0.58333333333333337</v>
      </c>
      <c r="AO12756" s="145">
        <v>0.58333333333333337</v>
      </c>
    </row>
    <row r="12757" spans="2:41" ht="14.5" hidden="1" x14ac:dyDescent="0.35">
      <c r="B12757" s="45" t="s">
        <v>3314</v>
      </c>
      <c r="C12757" s="54">
        <v>904767</v>
      </c>
      <c r="D12757" s="54">
        <v>904767</v>
      </c>
      <c r="E12757" s="60" t="s">
        <v>3256</v>
      </c>
      <c r="F12757" s="73">
        <v>0.58333333333333337</v>
      </c>
      <c r="G12757" s="73">
        <v>0.58333333333333337</v>
      </c>
      <c r="H12757" s="73">
        <v>0.58333333333333337</v>
      </c>
      <c r="I12757" s="73">
        <v>0.58333333333333337</v>
      </c>
      <c r="J12757" s="272" t="s">
        <v>4232</v>
      </c>
      <c r="AL12757" s="144">
        <v>0.58333333333333337</v>
      </c>
      <c r="AM12757" s="144">
        <v>0.58333333333333337</v>
      </c>
      <c r="AN12757" s="144">
        <v>0.58333333333333337</v>
      </c>
      <c r="AO12757" s="145">
        <v>0.58333333333333337</v>
      </c>
    </row>
    <row r="12758" spans="2:41" ht="14.5" hidden="1" x14ac:dyDescent="0.35">
      <c r="B12758" s="45" t="s">
        <v>3314</v>
      </c>
      <c r="C12758" s="54">
        <v>904770</v>
      </c>
      <c r="D12758" s="54">
        <v>904773</v>
      </c>
      <c r="E12758" s="60" t="s">
        <v>3256</v>
      </c>
      <c r="F12758" s="73">
        <v>0.58333333333333337</v>
      </c>
      <c r="G12758" s="73">
        <v>0.58333333333333337</v>
      </c>
      <c r="H12758" s="73">
        <v>0.58333333333333337</v>
      </c>
      <c r="I12758" s="73">
        <v>0.58333333333333337</v>
      </c>
      <c r="J12758" s="272" t="s">
        <v>4232</v>
      </c>
      <c r="AL12758" s="144">
        <v>0.58333333333333337</v>
      </c>
      <c r="AM12758" s="144">
        <v>0.58333333333333337</v>
      </c>
      <c r="AN12758" s="144">
        <v>0.58333333333333337</v>
      </c>
      <c r="AO12758" s="145">
        <v>0.58333333333333337</v>
      </c>
    </row>
    <row r="12759" spans="2:41" ht="14.5" hidden="1" x14ac:dyDescent="0.35">
      <c r="B12759" s="45" t="s">
        <v>3314</v>
      </c>
      <c r="C12759" s="54">
        <v>904775</v>
      </c>
      <c r="D12759" s="54">
        <v>904777</v>
      </c>
      <c r="E12759" s="60" t="s">
        <v>3256</v>
      </c>
      <c r="F12759" s="73">
        <v>0.58333333333333337</v>
      </c>
      <c r="G12759" s="73">
        <v>0.58333333333333337</v>
      </c>
      <c r="H12759" s="73">
        <v>0.58333333333333337</v>
      </c>
      <c r="I12759" s="73">
        <v>0.58333333333333337</v>
      </c>
      <c r="J12759" s="272" t="s">
        <v>4232</v>
      </c>
      <c r="AL12759" s="144">
        <v>0.58333333333333337</v>
      </c>
      <c r="AM12759" s="144">
        <v>0.58333333333333337</v>
      </c>
      <c r="AN12759" s="144">
        <v>0.58333333333333337</v>
      </c>
      <c r="AO12759" s="145">
        <v>0.58333333333333337</v>
      </c>
    </row>
    <row r="12760" spans="2:41" ht="14.5" hidden="1" x14ac:dyDescent="0.35">
      <c r="B12760" s="45" t="s">
        <v>3314</v>
      </c>
      <c r="C12760" s="54">
        <v>904779</v>
      </c>
      <c r="D12760" s="54">
        <v>904779</v>
      </c>
      <c r="E12760" s="60" t="s">
        <v>3256</v>
      </c>
      <c r="F12760" s="73">
        <v>0.58333333333333337</v>
      </c>
      <c r="G12760" s="73">
        <v>0.58333333333333337</v>
      </c>
      <c r="H12760" s="73">
        <v>0.58333333333333337</v>
      </c>
      <c r="I12760" s="73">
        <v>0.58333333333333337</v>
      </c>
      <c r="J12760" s="272" t="s">
        <v>4232</v>
      </c>
      <c r="AL12760" s="144">
        <v>0.58333333333333337</v>
      </c>
      <c r="AM12760" s="144">
        <v>0.58333333333333337</v>
      </c>
      <c r="AN12760" s="144">
        <v>0.58333333333333337</v>
      </c>
      <c r="AO12760" s="145">
        <v>0.58333333333333337</v>
      </c>
    </row>
    <row r="12761" spans="2:41" ht="14.5" hidden="1" x14ac:dyDescent="0.35">
      <c r="B12761" s="45" t="s">
        <v>3314</v>
      </c>
      <c r="C12761" s="54">
        <v>904783</v>
      </c>
      <c r="D12761" s="54">
        <v>904783</v>
      </c>
      <c r="E12761" s="60" t="s">
        <v>3256</v>
      </c>
      <c r="F12761" s="73">
        <v>0.58333333333333337</v>
      </c>
      <c r="G12761" s="73">
        <v>0.58333333333333337</v>
      </c>
      <c r="H12761" s="73">
        <v>0.58333333333333337</v>
      </c>
      <c r="I12761" s="73">
        <v>0.58333333333333337</v>
      </c>
      <c r="J12761" s="272" t="s">
        <v>4232</v>
      </c>
      <c r="AL12761" s="144">
        <v>0.58333333333333337</v>
      </c>
      <c r="AM12761" s="144">
        <v>0.58333333333333337</v>
      </c>
      <c r="AN12761" s="144">
        <v>0.58333333333333337</v>
      </c>
      <c r="AO12761" s="145">
        <v>0.58333333333333337</v>
      </c>
    </row>
    <row r="12762" spans="2:41" ht="14.5" hidden="1" x14ac:dyDescent="0.35">
      <c r="B12762" s="45" t="s">
        <v>3314</v>
      </c>
      <c r="C12762" s="54">
        <v>904804</v>
      </c>
      <c r="D12762" s="54">
        <v>904804</v>
      </c>
      <c r="E12762" s="60" t="s">
        <v>3256</v>
      </c>
      <c r="F12762" s="73">
        <v>0.58333333333333337</v>
      </c>
      <c r="G12762" s="73">
        <v>0.58333333333333337</v>
      </c>
      <c r="H12762" s="73">
        <v>0.58333333333333337</v>
      </c>
      <c r="I12762" s="73">
        <v>0.58333333333333337</v>
      </c>
      <c r="J12762" s="272" t="s">
        <v>4232</v>
      </c>
      <c r="AL12762" s="144">
        <v>0.58333333333333337</v>
      </c>
      <c r="AM12762" s="144">
        <v>0.58333333333333337</v>
      </c>
      <c r="AN12762" s="144">
        <v>0.58333333333333337</v>
      </c>
      <c r="AO12762" s="145">
        <v>0.58333333333333337</v>
      </c>
    </row>
    <row r="12763" spans="2:41" ht="14.5" hidden="1" x14ac:dyDescent="0.35">
      <c r="B12763" s="45" t="s">
        <v>3314</v>
      </c>
      <c r="C12763" s="54">
        <v>904822</v>
      </c>
      <c r="D12763" s="54">
        <v>904822</v>
      </c>
      <c r="E12763" s="60" t="s">
        <v>3256</v>
      </c>
      <c r="F12763" s="73">
        <v>0.58333333333333337</v>
      </c>
      <c r="G12763" s="73">
        <v>0.58333333333333337</v>
      </c>
      <c r="H12763" s="73">
        <v>0.58333333333333337</v>
      </c>
      <c r="I12763" s="73">
        <v>0.58333333333333337</v>
      </c>
      <c r="J12763" s="272" t="s">
        <v>4232</v>
      </c>
      <c r="AL12763" s="144">
        <v>0.58333333333333337</v>
      </c>
      <c r="AM12763" s="144">
        <v>0.58333333333333337</v>
      </c>
      <c r="AN12763" s="144">
        <v>0.58333333333333337</v>
      </c>
      <c r="AO12763" s="145">
        <v>0.58333333333333337</v>
      </c>
    </row>
    <row r="12764" spans="2:41" ht="14.5" hidden="1" x14ac:dyDescent="0.35">
      <c r="B12764" s="45" t="s">
        <v>3314</v>
      </c>
      <c r="C12764" s="54">
        <v>904830</v>
      </c>
      <c r="D12764" s="54">
        <v>904831</v>
      </c>
      <c r="E12764" s="60" t="s">
        <v>3256</v>
      </c>
      <c r="F12764" s="73">
        <v>0.58333333333333337</v>
      </c>
      <c r="G12764" s="73">
        <v>0.58333333333333337</v>
      </c>
      <c r="H12764" s="73">
        <v>0.58333333333333337</v>
      </c>
      <c r="I12764" s="73">
        <v>0.58333333333333337</v>
      </c>
      <c r="J12764" s="272" t="s">
        <v>4232</v>
      </c>
      <c r="AL12764" s="144">
        <v>0.58333333333333337</v>
      </c>
      <c r="AM12764" s="144">
        <v>0.58333333333333337</v>
      </c>
      <c r="AN12764" s="144">
        <v>0.58333333333333337</v>
      </c>
      <c r="AO12764" s="145">
        <v>0.58333333333333337</v>
      </c>
    </row>
    <row r="12765" spans="2:41" ht="14.5" hidden="1" x14ac:dyDescent="0.35">
      <c r="B12765" s="45" t="s">
        <v>3314</v>
      </c>
      <c r="C12765" s="54">
        <v>904833</v>
      </c>
      <c r="D12765" s="54">
        <v>904833</v>
      </c>
      <c r="E12765" s="60" t="s">
        <v>3256</v>
      </c>
      <c r="F12765" s="73">
        <v>0.58333333333333337</v>
      </c>
      <c r="G12765" s="73">
        <v>0.58333333333333337</v>
      </c>
      <c r="H12765" s="73">
        <v>0.58333333333333337</v>
      </c>
      <c r="I12765" s="73">
        <v>0.58333333333333337</v>
      </c>
      <c r="J12765" s="272" t="s">
        <v>4232</v>
      </c>
      <c r="AL12765" s="144">
        <v>0.58333333333333337</v>
      </c>
      <c r="AM12765" s="144">
        <v>0.58333333333333337</v>
      </c>
      <c r="AN12765" s="144">
        <v>0.58333333333333337</v>
      </c>
      <c r="AO12765" s="145">
        <v>0.58333333333333337</v>
      </c>
    </row>
    <row r="12766" spans="2:41" ht="14.5" hidden="1" x14ac:dyDescent="0.35">
      <c r="B12766" s="45" t="s">
        <v>3314</v>
      </c>
      <c r="C12766" s="54">
        <v>904954</v>
      </c>
      <c r="D12766" s="54">
        <v>904956</v>
      </c>
      <c r="E12766" s="60" t="s">
        <v>3256</v>
      </c>
      <c r="F12766" s="73">
        <v>0.58333333333333337</v>
      </c>
      <c r="G12766" s="73">
        <v>0.58333333333333337</v>
      </c>
      <c r="H12766" s="73">
        <v>0.58333333333333337</v>
      </c>
      <c r="I12766" s="73">
        <v>0.58333333333333337</v>
      </c>
      <c r="J12766" s="272" t="s">
        <v>4232</v>
      </c>
      <c r="AL12766" s="144">
        <v>0.58333333333333337</v>
      </c>
      <c r="AM12766" s="144">
        <v>0.58333333333333337</v>
      </c>
      <c r="AN12766" s="144">
        <v>0.58333333333333337</v>
      </c>
      <c r="AO12766" s="145">
        <v>0.58333333333333337</v>
      </c>
    </row>
    <row r="12767" spans="2:41" ht="14.5" hidden="1" x14ac:dyDescent="0.35">
      <c r="B12767" s="45" t="s">
        <v>3314</v>
      </c>
      <c r="C12767" s="54">
        <v>904981</v>
      </c>
      <c r="D12767" s="54">
        <v>904981</v>
      </c>
      <c r="E12767" s="60" t="s">
        <v>3256</v>
      </c>
      <c r="F12767" s="73">
        <v>0.58333333333333337</v>
      </c>
      <c r="G12767" s="73">
        <v>0.58333333333333337</v>
      </c>
      <c r="H12767" s="73">
        <v>0.58333333333333337</v>
      </c>
      <c r="I12767" s="73">
        <v>0.58333333333333337</v>
      </c>
      <c r="J12767" s="272" t="s">
        <v>4232</v>
      </c>
      <c r="AL12767" s="144">
        <v>0.58333333333333337</v>
      </c>
      <c r="AM12767" s="144">
        <v>0.58333333333333337</v>
      </c>
      <c r="AN12767" s="144">
        <v>0.58333333333333337</v>
      </c>
      <c r="AO12767" s="145">
        <v>0.58333333333333337</v>
      </c>
    </row>
    <row r="12768" spans="2:41" ht="14.5" hidden="1" x14ac:dyDescent="0.35">
      <c r="B12768" s="45" t="s">
        <v>3314</v>
      </c>
      <c r="C12768" s="54">
        <v>904983</v>
      </c>
      <c r="D12768" s="54">
        <v>904983</v>
      </c>
      <c r="E12768" s="60" t="s">
        <v>3256</v>
      </c>
      <c r="F12768" s="73">
        <v>0.58333333333333337</v>
      </c>
      <c r="G12768" s="73">
        <v>0.58333333333333337</v>
      </c>
      <c r="H12768" s="73">
        <v>0.58333333333333337</v>
      </c>
      <c r="I12768" s="73">
        <v>0.58333333333333337</v>
      </c>
      <c r="J12768" s="272" t="s">
        <v>4232</v>
      </c>
      <c r="AL12768" s="144">
        <v>0.58333333333333337</v>
      </c>
      <c r="AM12768" s="144">
        <v>0.58333333333333337</v>
      </c>
      <c r="AN12768" s="144">
        <v>0.58333333333333337</v>
      </c>
      <c r="AO12768" s="145">
        <v>0.58333333333333337</v>
      </c>
    </row>
    <row r="12769" spans="2:41" ht="14.5" hidden="1" x14ac:dyDescent="0.35">
      <c r="B12769" s="45" t="s">
        <v>3314</v>
      </c>
      <c r="C12769" s="54">
        <v>905150</v>
      </c>
      <c r="D12769" s="54">
        <v>905150</v>
      </c>
      <c r="E12769" s="60" t="s">
        <v>3256</v>
      </c>
      <c r="F12769" s="73">
        <v>0.58333333333333337</v>
      </c>
      <c r="G12769" s="73">
        <v>0.58333333333333337</v>
      </c>
      <c r="H12769" s="73">
        <v>0.58333333333333337</v>
      </c>
      <c r="I12769" s="73">
        <v>0.58333333333333337</v>
      </c>
      <c r="J12769" s="272" t="s">
        <v>4232</v>
      </c>
      <c r="AL12769" s="144">
        <v>0.58333333333333337</v>
      </c>
      <c r="AM12769" s="144">
        <v>0.58333333333333337</v>
      </c>
      <c r="AN12769" s="144">
        <v>0.58333333333333337</v>
      </c>
      <c r="AO12769" s="145">
        <v>0.58333333333333337</v>
      </c>
    </row>
    <row r="12770" spans="2:41" ht="14.5" hidden="1" x14ac:dyDescent="0.35">
      <c r="B12770" s="45" t="s">
        <v>3314</v>
      </c>
      <c r="C12770" s="54">
        <v>905503</v>
      </c>
      <c r="D12770" s="54">
        <v>905503</v>
      </c>
      <c r="E12770" s="60" t="s">
        <v>3256</v>
      </c>
      <c r="F12770" s="73">
        <v>0.58333333333333337</v>
      </c>
      <c r="G12770" s="73">
        <v>0.58333333333333337</v>
      </c>
      <c r="H12770" s="73">
        <v>0.58333333333333337</v>
      </c>
      <c r="I12770" s="73">
        <v>0.58333333333333337</v>
      </c>
      <c r="J12770" s="272" t="s">
        <v>4232</v>
      </c>
      <c r="AL12770" s="144">
        <v>0.58333333333333337</v>
      </c>
      <c r="AM12770" s="144">
        <v>0.58333333333333337</v>
      </c>
      <c r="AN12770" s="144">
        <v>0.58333333333333337</v>
      </c>
      <c r="AO12770" s="145">
        <v>0.58333333333333337</v>
      </c>
    </row>
    <row r="12771" spans="2:41" ht="14.5" hidden="1" x14ac:dyDescent="0.35">
      <c r="B12771" s="45" t="s">
        <v>3314</v>
      </c>
      <c r="C12771" s="54">
        <v>905570</v>
      </c>
      <c r="D12771" s="54">
        <v>905570</v>
      </c>
      <c r="E12771" s="60" t="s">
        <v>3256</v>
      </c>
      <c r="F12771" s="73">
        <v>0.58333333333333337</v>
      </c>
      <c r="G12771" s="73">
        <v>0.58333333333333337</v>
      </c>
      <c r="H12771" s="73">
        <v>0.58333333333333337</v>
      </c>
      <c r="I12771" s="73">
        <v>0.58333333333333337</v>
      </c>
      <c r="J12771" s="272" t="s">
        <v>4232</v>
      </c>
      <c r="AL12771" s="144">
        <v>0.58333333333333337</v>
      </c>
      <c r="AM12771" s="144">
        <v>0.58333333333333337</v>
      </c>
      <c r="AN12771" s="144">
        <v>0.58333333333333337</v>
      </c>
      <c r="AO12771" s="145">
        <v>0.58333333333333337</v>
      </c>
    </row>
    <row r="12772" spans="2:41" ht="14.5" hidden="1" x14ac:dyDescent="0.35">
      <c r="B12772" s="45" t="s">
        <v>3314</v>
      </c>
      <c r="C12772" s="54">
        <v>905587</v>
      </c>
      <c r="D12772" s="54">
        <v>905587</v>
      </c>
      <c r="E12772" s="60" t="s">
        <v>3256</v>
      </c>
      <c r="F12772" s="73">
        <v>0.58333333333333337</v>
      </c>
      <c r="G12772" s="73">
        <v>0.58333333333333337</v>
      </c>
      <c r="H12772" s="73">
        <v>0.58333333333333337</v>
      </c>
      <c r="I12772" s="73">
        <v>0.58333333333333337</v>
      </c>
      <c r="J12772" s="272" t="s">
        <v>4232</v>
      </c>
      <c r="AL12772" s="144">
        <v>0.58333333333333337</v>
      </c>
      <c r="AM12772" s="144">
        <v>0.58333333333333337</v>
      </c>
      <c r="AN12772" s="144">
        <v>0.58333333333333337</v>
      </c>
      <c r="AO12772" s="145">
        <v>0.58333333333333337</v>
      </c>
    </row>
    <row r="12773" spans="2:41" ht="14.5" hidden="1" x14ac:dyDescent="0.35">
      <c r="B12773" s="45" t="s">
        <v>3314</v>
      </c>
      <c r="C12773" s="54">
        <v>905893</v>
      </c>
      <c r="D12773" s="54">
        <v>905893</v>
      </c>
      <c r="E12773" s="60" t="s">
        <v>3256</v>
      </c>
      <c r="F12773" s="73">
        <v>0.58333333333333337</v>
      </c>
      <c r="G12773" s="73">
        <v>0.58333333333333337</v>
      </c>
      <c r="H12773" s="73">
        <v>0.58333333333333337</v>
      </c>
      <c r="I12773" s="73">
        <v>0.58333333333333337</v>
      </c>
      <c r="J12773" s="272" t="s">
        <v>4232</v>
      </c>
      <c r="AL12773" s="144">
        <v>0.58333333333333337</v>
      </c>
      <c r="AM12773" s="144">
        <v>0.58333333333333337</v>
      </c>
      <c r="AN12773" s="144">
        <v>0.58333333333333337</v>
      </c>
      <c r="AO12773" s="145">
        <v>0.58333333333333337</v>
      </c>
    </row>
    <row r="12774" spans="2:41" ht="14.5" hidden="1" x14ac:dyDescent="0.35">
      <c r="B12774" s="45" t="s">
        <v>3314</v>
      </c>
      <c r="C12774" s="54">
        <v>905938</v>
      </c>
      <c r="D12774" s="54">
        <v>905938</v>
      </c>
      <c r="E12774" s="60" t="s">
        <v>3256</v>
      </c>
      <c r="F12774" s="73">
        <v>0.58333333333333337</v>
      </c>
      <c r="G12774" s="73">
        <v>0.58333333333333337</v>
      </c>
      <c r="H12774" s="73">
        <v>0.58333333333333337</v>
      </c>
      <c r="I12774" s="73">
        <v>0.58333333333333337</v>
      </c>
      <c r="J12774" s="272" t="s">
        <v>4232</v>
      </c>
      <c r="AL12774" s="144">
        <v>0.58333333333333337</v>
      </c>
      <c r="AM12774" s="144">
        <v>0.58333333333333337</v>
      </c>
      <c r="AN12774" s="144">
        <v>0.58333333333333337</v>
      </c>
      <c r="AO12774" s="145">
        <v>0.58333333333333337</v>
      </c>
    </row>
    <row r="12775" spans="2:41" ht="14.5" hidden="1" x14ac:dyDescent="0.35">
      <c r="B12775" s="45" t="s">
        <v>3314</v>
      </c>
      <c r="C12775" s="54">
        <v>905950</v>
      </c>
      <c r="D12775" s="54">
        <v>905950</v>
      </c>
      <c r="E12775" s="60" t="s">
        <v>3256</v>
      </c>
      <c r="F12775" s="73">
        <v>0.58333333333333337</v>
      </c>
      <c r="G12775" s="73">
        <v>0.58333333333333337</v>
      </c>
      <c r="H12775" s="73">
        <v>0.58333333333333337</v>
      </c>
      <c r="I12775" s="73">
        <v>0.58333333333333337</v>
      </c>
      <c r="J12775" s="272" t="s">
        <v>4232</v>
      </c>
      <c r="AL12775" s="144">
        <v>0.58333333333333337</v>
      </c>
      <c r="AM12775" s="144">
        <v>0.58333333333333337</v>
      </c>
      <c r="AN12775" s="144">
        <v>0.58333333333333337</v>
      </c>
      <c r="AO12775" s="145">
        <v>0.58333333333333337</v>
      </c>
    </row>
    <row r="12776" spans="2:41" ht="14.5" hidden="1" x14ac:dyDescent="0.35">
      <c r="B12776" s="45" t="s">
        <v>3314</v>
      </c>
      <c r="C12776" s="54">
        <v>906085</v>
      </c>
      <c r="D12776" s="54">
        <v>906085</v>
      </c>
      <c r="E12776" s="60" t="s">
        <v>3256</v>
      </c>
      <c r="F12776" s="73">
        <v>0.58333333333333337</v>
      </c>
      <c r="G12776" s="73">
        <v>0.58333333333333337</v>
      </c>
      <c r="H12776" s="73">
        <v>0.58333333333333337</v>
      </c>
      <c r="I12776" s="73">
        <v>0.58333333333333337</v>
      </c>
      <c r="J12776" s="272" t="s">
        <v>4232</v>
      </c>
      <c r="AL12776" s="144">
        <v>0.58333333333333337</v>
      </c>
      <c r="AM12776" s="144">
        <v>0.58333333333333337</v>
      </c>
      <c r="AN12776" s="144">
        <v>0.58333333333333337</v>
      </c>
      <c r="AO12776" s="145">
        <v>0.58333333333333337</v>
      </c>
    </row>
    <row r="12777" spans="2:41" ht="14.5" hidden="1" x14ac:dyDescent="0.35">
      <c r="B12777" s="45" t="s">
        <v>3314</v>
      </c>
      <c r="C12777" s="54">
        <v>906441</v>
      </c>
      <c r="D12777" s="54">
        <v>906441</v>
      </c>
      <c r="E12777" s="60" t="s">
        <v>3256</v>
      </c>
      <c r="F12777" s="73">
        <v>0.58333333333333337</v>
      </c>
      <c r="G12777" s="73">
        <v>0.58333333333333337</v>
      </c>
      <c r="H12777" s="73">
        <v>0.58333333333333337</v>
      </c>
      <c r="I12777" s="73">
        <v>0.58333333333333337</v>
      </c>
      <c r="J12777" s="272" t="s">
        <v>4232</v>
      </c>
      <c r="AL12777" s="144">
        <v>0.58333333333333337</v>
      </c>
      <c r="AM12777" s="144">
        <v>0.58333333333333337</v>
      </c>
      <c r="AN12777" s="144">
        <v>0.58333333333333337</v>
      </c>
      <c r="AO12777" s="145">
        <v>0.58333333333333337</v>
      </c>
    </row>
    <row r="12778" spans="2:41" ht="14.5" hidden="1" x14ac:dyDescent="0.35">
      <c r="B12778" s="45" t="s">
        <v>3314</v>
      </c>
      <c r="C12778" s="54">
        <v>906868</v>
      </c>
      <c r="D12778" s="54">
        <v>906868</v>
      </c>
      <c r="E12778" s="60" t="s">
        <v>3256</v>
      </c>
      <c r="F12778" s="73">
        <v>0.58333333333333337</v>
      </c>
      <c r="G12778" s="73">
        <v>0.58333333333333337</v>
      </c>
      <c r="H12778" s="73">
        <v>0.58333333333333337</v>
      </c>
      <c r="I12778" s="73">
        <v>0.58333333333333337</v>
      </c>
      <c r="J12778" s="272" t="s">
        <v>4232</v>
      </c>
      <c r="AL12778" s="144">
        <v>0.58333333333333337</v>
      </c>
      <c r="AM12778" s="144">
        <v>0.58333333333333337</v>
      </c>
      <c r="AN12778" s="144">
        <v>0.58333333333333337</v>
      </c>
      <c r="AO12778" s="145">
        <v>0.58333333333333337</v>
      </c>
    </row>
    <row r="12779" spans="2:41" ht="14.5" hidden="1" x14ac:dyDescent="0.35">
      <c r="B12779" s="45" t="s">
        <v>3314</v>
      </c>
      <c r="C12779" s="54">
        <v>907029</v>
      </c>
      <c r="D12779" s="54">
        <v>907029</v>
      </c>
      <c r="E12779" s="60" t="s">
        <v>3256</v>
      </c>
      <c r="F12779" s="73">
        <v>0.58333333333333337</v>
      </c>
      <c r="G12779" s="73">
        <v>0.58333333333333337</v>
      </c>
      <c r="H12779" s="73">
        <v>0.58333333333333337</v>
      </c>
      <c r="I12779" s="73">
        <v>0.58333333333333337</v>
      </c>
      <c r="J12779" s="272" t="s">
        <v>4232</v>
      </c>
      <c r="AL12779" s="144">
        <v>0.58333333333333337</v>
      </c>
      <c r="AM12779" s="144">
        <v>0.58333333333333337</v>
      </c>
      <c r="AN12779" s="144">
        <v>0.58333333333333337</v>
      </c>
      <c r="AO12779" s="145">
        <v>0.58333333333333337</v>
      </c>
    </row>
    <row r="12780" spans="2:41" ht="14.5" hidden="1" x14ac:dyDescent="0.35">
      <c r="B12780" s="45" t="s">
        <v>3314</v>
      </c>
      <c r="C12780" s="54">
        <v>907096</v>
      </c>
      <c r="D12780" s="54">
        <v>907096</v>
      </c>
      <c r="E12780" s="60" t="s">
        <v>3256</v>
      </c>
      <c r="F12780" s="73">
        <v>0.58333333333333337</v>
      </c>
      <c r="G12780" s="73">
        <v>0.58333333333333337</v>
      </c>
      <c r="H12780" s="73">
        <v>0.58333333333333337</v>
      </c>
      <c r="I12780" s="73">
        <v>0.58333333333333337</v>
      </c>
      <c r="J12780" s="272" t="s">
        <v>4232</v>
      </c>
      <c r="AL12780" s="144">
        <v>0.58333333333333337</v>
      </c>
      <c r="AM12780" s="144">
        <v>0.58333333333333337</v>
      </c>
      <c r="AN12780" s="144">
        <v>0.58333333333333337</v>
      </c>
      <c r="AO12780" s="145">
        <v>0.58333333333333337</v>
      </c>
    </row>
    <row r="12781" spans="2:41" ht="14.5" hidden="1" x14ac:dyDescent="0.35">
      <c r="B12781" s="45" t="s">
        <v>3314</v>
      </c>
      <c r="C12781" s="54">
        <v>907117</v>
      </c>
      <c r="D12781" s="54">
        <v>907118</v>
      </c>
      <c r="E12781" s="60" t="s">
        <v>3256</v>
      </c>
      <c r="F12781" s="73">
        <v>0.58333333333333337</v>
      </c>
      <c r="G12781" s="73">
        <v>0.58333333333333337</v>
      </c>
      <c r="H12781" s="73">
        <v>0.58333333333333337</v>
      </c>
      <c r="I12781" s="73">
        <v>0.58333333333333337</v>
      </c>
      <c r="J12781" s="272" t="s">
        <v>4232</v>
      </c>
      <c r="AL12781" s="144">
        <v>0.58333333333333337</v>
      </c>
      <c r="AM12781" s="144">
        <v>0.58333333333333337</v>
      </c>
      <c r="AN12781" s="144">
        <v>0.58333333333333337</v>
      </c>
      <c r="AO12781" s="145">
        <v>0.58333333333333337</v>
      </c>
    </row>
    <row r="12782" spans="2:41" ht="14.5" hidden="1" x14ac:dyDescent="0.35">
      <c r="B12782" s="45" t="s">
        <v>3314</v>
      </c>
      <c r="C12782" s="54">
        <v>907242</v>
      </c>
      <c r="D12782" s="54">
        <v>907242</v>
      </c>
      <c r="E12782" s="60" t="s">
        <v>3256</v>
      </c>
      <c r="F12782" s="73">
        <v>0.58333333333333337</v>
      </c>
      <c r="G12782" s="73">
        <v>0.58333333333333337</v>
      </c>
      <c r="H12782" s="73">
        <v>0.58333333333333337</v>
      </c>
      <c r="I12782" s="73">
        <v>0.58333333333333337</v>
      </c>
      <c r="J12782" s="272" t="s">
        <v>4232</v>
      </c>
      <c r="AL12782" s="144">
        <v>0.58333333333333337</v>
      </c>
      <c r="AM12782" s="144">
        <v>0.58333333333333337</v>
      </c>
      <c r="AN12782" s="144">
        <v>0.58333333333333337</v>
      </c>
      <c r="AO12782" s="145">
        <v>0.58333333333333337</v>
      </c>
    </row>
    <row r="12783" spans="2:41" ht="14.5" hidden="1" x14ac:dyDescent="0.35">
      <c r="B12783" s="45" t="s">
        <v>3314</v>
      </c>
      <c r="C12783" s="54">
        <v>907304</v>
      </c>
      <c r="D12783" s="54">
        <v>907304</v>
      </c>
      <c r="E12783" s="60" t="s">
        <v>3256</v>
      </c>
      <c r="F12783" s="73">
        <v>0.58333333333333337</v>
      </c>
      <c r="G12783" s="73">
        <v>0.58333333333333337</v>
      </c>
      <c r="H12783" s="73">
        <v>0.58333333333333337</v>
      </c>
      <c r="I12783" s="73">
        <v>0.58333333333333337</v>
      </c>
      <c r="J12783" s="272" t="s">
        <v>4232</v>
      </c>
      <c r="AL12783" s="144">
        <v>0.58333333333333337</v>
      </c>
      <c r="AM12783" s="144">
        <v>0.58333333333333337</v>
      </c>
      <c r="AN12783" s="144">
        <v>0.58333333333333337</v>
      </c>
      <c r="AO12783" s="145">
        <v>0.58333333333333337</v>
      </c>
    </row>
    <row r="12784" spans="2:41" ht="14.5" hidden="1" x14ac:dyDescent="0.35">
      <c r="B12784" s="45" t="s">
        <v>3314</v>
      </c>
      <c r="C12784" s="54">
        <v>907311</v>
      </c>
      <c r="D12784" s="54">
        <v>907311</v>
      </c>
      <c r="E12784" s="60" t="s">
        <v>3256</v>
      </c>
      <c r="F12784" s="73">
        <v>0.58333333333333337</v>
      </c>
      <c r="G12784" s="73">
        <v>0.58333333333333337</v>
      </c>
      <c r="H12784" s="73">
        <v>0.58333333333333337</v>
      </c>
      <c r="I12784" s="73">
        <v>0.58333333333333337</v>
      </c>
      <c r="J12784" s="272" t="s">
        <v>4232</v>
      </c>
      <c r="AL12784" s="144">
        <v>0.58333333333333337</v>
      </c>
      <c r="AM12784" s="144">
        <v>0.58333333333333337</v>
      </c>
      <c r="AN12784" s="144">
        <v>0.58333333333333337</v>
      </c>
      <c r="AO12784" s="145">
        <v>0.58333333333333337</v>
      </c>
    </row>
    <row r="12785" spans="2:41" ht="14.5" hidden="1" x14ac:dyDescent="0.35">
      <c r="B12785" s="45" t="s">
        <v>3314</v>
      </c>
      <c r="C12785" s="54">
        <v>907340</v>
      </c>
      <c r="D12785" s="54">
        <v>907340</v>
      </c>
      <c r="E12785" s="60" t="s">
        <v>3256</v>
      </c>
      <c r="F12785" s="73">
        <v>0.58333333333333337</v>
      </c>
      <c r="G12785" s="73">
        <v>0.58333333333333337</v>
      </c>
      <c r="H12785" s="73">
        <v>0.58333333333333337</v>
      </c>
      <c r="I12785" s="73">
        <v>0.58333333333333337</v>
      </c>
      <c r="J12785" s="272" t="s">
        <v>4232</v>
      </c>
      <c r="AL12785" s="144">
        <v>0.58333333333333337</v>
      </c>
      <c r="AM12785" s="144">
        <v>0.58333333333333337</v>
      </c>
      <c r="AN12785" s="144">
        <v>0.58333333333333337</v>
      </c>
      <c r="AO12785" s="145">
        <v>0.58333333333333337</v>
      </c>
    </row>
    <row r="12786" spans="2:41" ht="14.5" hidden="1" x14ac:dyDescent="0.35">
      <c r="B12786" s="45" t="s">
        <v>3314</v>
      </c>
      <c r="C12786" s="54">
        <v>907342</v>
      </c>
      <c r="D12786" s="54">
        <v>907346</v>
      </c>
      <c r="E12786" s="60" t="s">
        <v>3256</v>
      </c>
      <c r="F12786" s="73">
        <v>0.58333333333333337</v>
      </c>
      <c r="G12786" s="73">
        <v>0.58333333333333337</v>
      </c>
      <c r="H12786" s="73">
        <v>0.58333333333333337</v>
      </c>
      <c r="I12786" s="73">
        <v>0.58333333333333337</v>
      </c>
      <c r="J12786" s="272" t="s">
        <v>4232</v>
      </c>
      <c r="AL12786" s="144">
        <v>0.58333333333333337</v>
      </c>
      <c r="AM12786" s="144">
        <v>0.58333333333333337</v>
      </c>
      <c r="AN12786" s="144">
        <v>0.58333333333333337</v>
      </c>
      <c r="AO12786" s="145">
        <v>0.58333333333333337</v>
      </c>
    </row>
    <row r="12787" spans="2:41" ht="14.5" hidden="1" x14ac:dyDescent="0.35">
      <c r="B12787" s="45" t="s">
        <v>3314</v>
      </c>
      <c r="C12787" s="54">
        <v>907348</v>
      </c>
      <c r="D12787" s="54">
        <v>907349</v>
      </c>
      <c r="E12787" s="60" t="s">
        <v>3256</v>
      </c>
      <c r="F12787" s="73">
        <v>0.58333333333333337</v>
      </c>
      <c r="G12787" s="73">
        <v>0.58333333333333337</v>
      </c>
      <c r="H12787" s="73">
        <v>0.58333333333333337</v>
      </c>
      <c r="I12787" s="73">
        <v>0.58333333333333337</v>
      </c>
      <c r="J12787" s="272" t="s">
        <v>4232</v>
      </c>
      <c r="AL12787" s="144">
        <v>0.58333333333333337</v>
      </c>
      <c r="AM12787" s="144">
        <v>0.58333333333333337</v>
      </c>
      <c r="AN12787" s="144">
        <v>0.58333333333333337</v>
      </c>
      <c r="AO12787" s="145">
        <v>0.58333333333333337</v>
      </c>
    </row>
    <row r="12788" spans="2:41" ht="14.5" hidden="1" x14ac:dyDescent="0.35">
      <c r="B12788" s="45" t="s">
        <v>3314</v>
      </c>
      <c r="C12788" s="54">
        <v>907450</v>
      </c>
      <c r="D12788" s="54">
        <v>907450</v>
      </c>
      <c r="E12788" s="60" t="s">
        <v>3256</v>
      </c>
      <c r="F12788" s="73">
        <v>0.58333333333333337</v>
      </c>
      <c r="G12788" s="73">
        <v>0.58333333333333337</v>
      </c>
      <c r="H12788" s="73">
        <v>0.58333333333333337</v>
      </c>
      <c r="I12788" s="73">
        <v>0.58333333333333337</v>
      </c>
      <c r="J12788" s="272" t="s">
        <v>4232</v>
      </c>
      <c r="AL12788" s="144">
        <v>0.58333333333333337</v>
      </c>
      <c r="AM12788" s="144">
        <v>0.58333333333333337</v>
      </c>
      <c r="AN12788" s="144">
        <v>0.58333333333333337</v>
      </c>
      <c r="AO12788" s="145">
        <v>0.58333333333333337</v>
      </c>
    </row>
    <row r="12789" spans="2:41" ht="14.5" hidden="1" x14ac:dyDescent="0.35">
      <c r="B12789" s="45" t="s">
        <v>3314</v>
      </c>
      <c r="C12789" s="54">
        <v>907452</v>
      </c>
      <c r="D12789" s="54">
        <v>907452</v>
      </c>
      <c r="E12789" s="60" t="s">
        <v>3256</v>
      </c>
      <c r="F12789" s="73">
        <v>0.58333333333333337</v>
      </c>
      <c r="G12789" s="73">
        <v>0.58333333333333337</v>
      </c>
      <c r="H12789" s="73">
        <v>0.58333333333333337</v>
      </c>
      <c r="I12789" s="73">
        <v>0.58333333333333337</v>
      </c>
      <c r="J12789" s="272" t="s">
        <v>4232</v>
      </c>
      <c r="AL12789" s="144">
        <v>0.58333333333333337</v>
      </c>
      <c r="AM12789" s="144">
        <v>0.58333333333333337</v>
      </c>
      <c r="AN12789" s="144">
        <v>0.58333333333333337</v>
      </c>
      <c r="AO12789" s="145">
        <v>0.58333333333333337</v>
      </c>
    </row>
    <row r="12790" spans="2:41" ht="14.5" hidden="1" x14ac:dyDescent="0.35">
      <c r="B12790" s="45" t="s">
        <v>3314</v>
      </c>
      <c r="C12790" s="54">
        <v>907454</v>
      </c>
      <c r="D12790" s="54">
        <v>907454</v>
      </c>
      <c r="E12790" s="60" t="s">
        <v>3256</v>
      </c>
      <c r="F12790" s="73">
        <v>0.58333333333333337</v>
      </c>
      <c r="G12790" s="73">
        <v>0.58333333333333337</v>
      </c>
      <c r="H12790" s="73">
        <v>0.58333333333333337</v>
      </c>
      <c r="I12790" s="73">
        <v>0.58333333333333337</v>
      </c>
      <c r="J12790" s="272" t="s">
        <v>4232</v>
      </c>
      <c r="AL12790" s="144">
        <v>0.58333333333333337</v>
      </c>
      <c r="AM12790" s="144">
        <v>0.58333333333333337</v>
      </c>
      <c r="AN12790" s="144">
        <v>0.58333333333333337</v>
      </c>
      <c r="AO12790" s="145">
        <v>0.58333333333333337</v>
      </c>
    </row>
    <row r="12791" spans="2:41" ht="14.5" hidden="1" x14ac:dyDescent="0.35">
      <c r="B12791" s="45" t="s">
        <v>3314</v>
      </c>
      <c r="C12791" s="54">
        <v>907456</v>
      </c>
      <c r="D12791" s="54">
        <v>907458</v>
      </c>
      <c r="E12791" s="60" t="s">
        <v>3256</v>
      </c>
      <c r="F12791" s="73">
        <v>0.58333333333333337</v>
      </c>
      <c r="G12791" s="73">
        <v>0.58333333333333337</v>
      </c>
      <c r="H12791" s="73">
        <v>0.58333333333333337</v>
      </c>
      <c r="I12791" s="73">
        <v>0.58333333333333337</v>
      </c>
      <c r="J12791" s="272" t="s">
        <v>4232</v>
      </c>
      <c r="AL12791" s="144">
        <v>0.58333333333333337</v>
      </c>
      <c r="AM12791" s="144">
        <v>0.58333333333333337</v>
      </c>
      <c r="AN12791" s="144">
        <v>0.58333333333333337</v>
      </c>
      <c r="AO12791" s="145">
        <v>0.58333333333333337</v>
      </c>
    </row>
    <row r="12792" spans="2:41" ht="14.5" hidden="1" x14ac:dyDescent="0.35">
      <c r="B12792" s="45" t="s">
        <v>3314</v>
      </c>
      <c r="C12792" s="54">
        <v>907483</v>
      </c>
      <c r="D12792" s="54">
        <v>907483</v>
      </c>
      <c r="E12792" s="60" t="s">
        <v>3256</v>
      </c>
      <c r="F12792" s="73">
        <v>0.58333333333333337</v>
      </c>
      <c r="G12792" s="73">
        <v>0.58333333333333337</v>
      </c>
      <c r="H12792" s="73">
        <v>0.58333333333333337</v>
      </c>
      <c r="I12792" s="73">
        <v>0.58333333333333337</v>
      </c>
      <c r="J12792" s="272" t="s">
        <v>4232</v>
      </c>
      <c r="AL12792" s="144">
        <v>0.58333333333333337</v>
      </c>
      <c r="AM12792" s="144">
        <v>0.58333333333333337</v>
      </c>
      <c r="AN12792" s="144">
        <v>0.58333333333333337</v>
      </c>
      <c r="AO12792" s="145">
        <v>0.58333333333333337</v>
      </c>
    </row>
    <row r="12793" spans="2:41" ht="14.5" hidden="1" x14ac:dyDescent="0.35">
      <c r="B12793" s="45" t="s">
        <v>3314</v>
      </c>
      <c r="C12793" s="54">
        <v>907512</v>
      </c>
      <c r="D12793" s="54">
        <v>907512</v>
      </c>
      <c r="E12793" s="60" t="s">
        <v>3256</v>
      </c>
      <c r="F12793" s="73">
        <v>0.58333333333333337</v>
      </c>
      <c r="G12793" s="73">
        <v>0.58333333333333337</v>
      </c>
      <c r="H12793" s="73">
        <v>0.58333333333333337</v>
      </c>
      <c r="I12793" s="73">
        <v>0.58333333333333337</v>
      </c>
      <c r="J12793" s="272" t="s">
        <v>4232</v>
      </c>
      <c r="AL12793" s="144">
        <v>0.58333333333333337</v>
      </c>
      <c r="AM12793" s="144">
        <v>0.58333333333333337</v>
      </c>
      <c r="AN12793" s="144">
        <v>0.58333333333333337</v>
      </c>
      <c r="AO12793" s="145">
        <v>0.58333333333333337</v>
      </c>
    </row>
    <row r="12794" spans="2:41" ht="14.5" hidden="1" x14ac:dyDescent="0.35">
      <c r="B12794" s="45" t="s">
        <v>3314</v>
      </c>
      <c r="C12794" s="54">
        <v>907516</v>
      </c>
      <c r="D12794" s="54">
        <v>907516</v>
      </c>
      <c r="E12794" s="60" t="s">
        <v>3256</v>
      </c>
      <c r="F12794" s="73">
        <v>0.58333333333333337</v>
      </c>
      <c r="G12794" s="73">
        <v>0.58333333333333337</v>
      </c>
      <c r="H12794" s="73">
        <v>0.58333333333333337</v>
      </c>
      <c r="I12794" s="73">
        <v>0.58333333333333337</v>
      </c>
      <c r="J12794" s="272" t="s">
        <v>4232</v>
      </c>
      <c r="AL12794" s="144">
        <v>0.58333333333333337</v>
      </c>
      <c r="AM12794" s="144">
        <v>0.58333333333333337</v>
      </c>
      <c r="AN12794" s="144">
        <v>0.58333333333333337</v>
      </c>
      <c r="AO12794" s="145">
        <v>0.58333333333333337</v>
      </c>
    </row>
    <row r="12795" spans="2:41" ht="14.5" hidden="1" x14ac:dyDescent="0.35">
      <c r="B12795" s="45" t="s">
        <v>3314</v>
      </c>
      <c r="C12795" s="54">
        <v>907531</v>
      </c>
      <c r="D12795" s="54">
        <v>907531</v>
      </c>
      <c r="E12795" s="60" t="s">
        <v>3256</v>
      </c>
      <c r="F12795" s="73">
        <v>0.58333333333333337</v>
      </c>
      <c r="G12795" s="73">
        <v>0.58333333333333337</v>
      </c>
      <c r="H12795" s="73">
        <v>0.58333333333333337</v>
      </c>
      <c r="I12795" s="73">
        <v>0.58333333333333337</v>
      </c>
      <c r="J12795" s="272" t="s">
        <v>4232</v>
      </c>
      <c r="AL12795" s="144">
        <v>0.58333333333333337</v>
      </c>
      <c r="AM12795" s="144">
        <v>0.58333333333333337</v>
      </c>
      <c r="AN12795" s="144">
        <v>0.58333333333333337</v>
      </c>
      <c r="AO12795" s="145">
        <v>0.58333333333333337</v>
      </c>
    </row>
    <row r="12796" spans="2:41" ht="14.5" hidden="1" x14ac:dyDescent="0.35">
      <c r="B12796" s="45" t="s">
        <v>3314</v>
      </c>
      <c r="C12796" s="54">
        <v>907622</v>
      </c>
      <c r="D12796" s="54">
        <v>907622</v>
      </c>
      <c r="E12796" s="60" t="s">
        <v>3256</v>
      </c>
      <c r="F12796" s="73">
        <v>0.58333333333333337</v>
      </c>
      <c r="G12796" s="73">
        <v>0.58333333333333337</v>
      </c>
      <c r="H12796" s="73">
        <v>0.58333333333333337</v>
      </c>
      <c r="I12796" s="73">
        <v>0.58333333333333337</v>
      </c>
      <c r="J12796" s="272" t="s">
        <v>4232</v>
      </c>
      <c r="AL12796" s="144">
        <v>0.58333333333333337</v>
      </c>
      <c r="AM12796" s="144">
        <v>0.58333333333333337</v>
      </c>
      <c r="AN12796" s="144">
        <v>0.58333333333333337</v>
      </c>
      <c r="AO12796" s="145">
        <v>0.58333333333333337</v>
      </c>
    </row>
    <row r="12797" spans="2:41" ht="14.5" hidden="1" x14ac:dyDescent="0.35">
      <c r="B12797" s="45" t="s">
        <v>3314</v>
      </c>
      <c r="C12797" s="54">
        <v>907637</v>
      </c>
      <c r="D12797" s="54">
        <v>907637</v>
      </c>
      <c r="E12797" s="60" t="s">
        <v>3256</v>
      </c>
      <c r="F12797" s="73">
        <v>0.58333333333333337</v>
      </c>
      <c r="G12797" s="73">
        <v>0.58333333333333337</v>
      </c>
      <c r="H12797" s="73">
        <v>0.58333333333333337</v>
      </c>
      <c r="I12797" s="73">
        <v>0.58333333333333337</v>
      </c>
      <c r="J12797" s="272" t="s">
        <v>4232</v>
      </c>
      <c r="AL12797" s="144">
        <v>0.58333333333333337</v>
      </c>
      <c r="AM12797" s="144">
        <v>0.58333333333333337</v>
      </c>
      <c r="AN12797" s="144">
        <v>0.58333333333333337</v>
      </c>
      <c r="AO12797" s="145">
        <v>0.58333333333333337</v>
      </c>
    </row>
    <row r="12798" spans="2:41" ht="14.5" hidden="1" x14ac:dyDescent="0.35">
      <c r="B12798" s="45" t="s">
        <v>3314</v>
      </c>
      <c r="C12798" s="54">
        <v>907803</v>
      </c>
      <c r="D12798" s="54">
        <v>907804</v>
      </c>
      <c r="E12798" s="60" t="s">
        <v>3256</v>
      </c>
      <c r="F12798" s="73">
        <v>0.58333333333333337</v>
      </c>
      <c r="G12798" s="73">
        <v>0.58333333333333337</v>
      </c>
      <c r="H12798" s="73">
        <v>0.58333333333333337</v>
      </c>
      <c r="I12798" s="73">
        <v>0.58333333333333337</v>
      </c>
      <c r="J12798" s="272" t="s">
        <v>4232</v>
      </c>
      <c r="AL12798" s="144">
        <v>0.58333333333333337</v>
      </c>
      <c r="AM12798" s="144">
        <v>0.58333333333333337</v>
      </c>
      <c r="AN12798" s="144">
        <v>0.58333333333333337</v>
      </c>
      <c r="AO12798" s="145">
        <v>0.58333333333333337</v>
      </c>
    </row>
    <row r="12799" spans="2:41" ht="14.5" hidden="1" x14ac:dyDescent="0.35">
      <c r="B12799" s="45" t="s">
        <v>3314</v>
      </c>
      <c r="C12799" s="54">
        <v>907936</v>
      </c>
      <c r="D12799" s="54">
        <v>907936</v>
      </c>
      <c r="E12799" s="60" t="s">
        <v>3256</v>
      </c>
      <c r="F12799" s="73">
        <v>0.58333333333333337</v>
      </c>
      <c r="G12799" s="73">
        <v>0.58333333333333337</v>
      </c>
      <c r="H12799" s="73">
        <v>0.58333333333333337</v>
      </c>
      <c r="I12799" s="73">
        <v>0.58333333333333337</v>
      </c>
      <c r="J12799" s="272" t="s">
        <v>4232</v>
      </c>
      <c r="AL12799" s="144">
        <v>0.58333333333333337</v>
      </c>
      <c r="AM12799" s="144">
        <v>0.58333333333333337</v>
      </c>
      <c r="AN12799" s="144">
        <v>0.58333333333333337</v>
      </c>
      <c r="AO12799" s="145">
        <v>0.58333333333333337</v>
      </c>
    </row>
    <row r="12800" spans="2:41" ht="14.5" hidden="1" x14ac:dyDescent="0.35">
      <c r="B12800" s="45" t="s">
        <v>3314</v>
      </c>
      <c r="C12800" s="54">
        <v>907956</v>
      </c>
      <c r="D12800" s="54">
        <v>907956</v>
      </c>
      <c r="E12800" s="60" t="s">
        <v>3256</v>
      </c>
      <c r="F12800" s="73">
        <v>0.58333333333333337</v>
      </c>
      <c r="G12800" s="73">
        <v>0.58333333333333337</v>
      </c>
      <c r="H12800" s="73">
        <v>0.58333333333333337</v>
      </c>
      <c r="I12800" s="73">
        <v>0.58333333333333337</v>
      </c>
      <c r="J12800" s="272" t="s">
        <v>4232</v>
      </c>
      <c r="AL12800" s="144">
        <v>0.58333333333333337</v>
      </c>
      <c r="AM12800" s="144">
        <v>0.58333333333333337</v>
      </c>
      <c r="AN12800" s="144">
        <v>0.58333333333333337</v>
      </c>
      <c r="AO12800" s="145">
        <v>0.58333333333333337</v>
      </c>
    </row>
    <row r="12801" spans="2:41" ht="14.5" hidden="1" x14ac:dyDescent="0.35">
      <c r="B12801" s="45" t="s">
        <v>3314</v>
      </c>
      <c r="C12801" s="54">
        <v>908524</v>
      </c>
      <c r="D12801" s="54">
        <v>908524</v>
      </c>
      <c r="E12801" s="60" t="s">
        <v>3256</v>
      </c>
      <c r="F12801" s="73">
        <v>0.58333333333333337</v>
      </c>
      <c r="G12801" s="73">
        <v>0.58333333333333337</v>
      </c>
      <c r="H12801" s="73">
        <v>0.58333333333333337</v>
      </c>
      <c r="I12801" s="73">
        <v>0.58333333333333337</v>
      </c>
      <c r="J12801" s="272" t="s">
        <v>4232</v>
      </c>
      <c r="AL12801" s="144">
        <v>0.58333333333333337</v>
      </c>
      <c r="AM12801" s="144">
        <v>0.58333333333333337</v>
      </c>
      <c r="AN12801" s="144">
        <v>0.58333333333333337</v>
      </c>
      <c r="AO12801" s="145">
        <v>0.58333333333333337</v>
      </c>
    </row>
    <row r="12802" spans="2:41" ht="14.5" hidden="1" x14ac:dyDescent="0.35">
      <c r="B12802" s="45" t="s">
        <v>3314</v>
      </c>
      <c r="C12802" s="54">
        <v>908526</v>
      </c>
      <c r="D12802" s="54">
        <v>908526</v>
      </c>
      <c r="E12802" s="60" t="s">
        <v>3256</v>
      </c>
      <c r="F12802" s="73">
        <v>0.58333333333333337</v>
      </c>
      <c r="G12802" s="73">
        <v>0.58333333333333337</v>
      </c>
      <c r="H12802" s="73">
        <v>0.58333333333333337</v>
      </c>
      <c r="I12802" s="73">
        <v>0.58333333333333337</v>
      </c>
      <c r="J12802" s="272" t="s">
        <v>4232</v>
      </c>
      <c r="AL12802" s="144">
        <v>0.58333333333333337</v>
      </c>
      <c r="AM12802" s="144">
        <v>0.58333333333333337</v>
      </c>
      <c r="AN12802" s="144">
        <v>0.58333333333333337</v>
      </c>
      <c r="AO12802" s="145">
        <v>0.58333333333333337</v>
      </c>
    </row>
    <row r="12803" spans="2:41" ht="14.5" hidden="1" x14ac:dyDescent="0.35">
      <c r="B12803" s="45" t="s">
        <v>3314</v>
      </c>
      <c r="C12803" s="54">
        <v>908881</v>
      </c>
      <c r="D12803" s="54">
        <v>908882</v>
      </c>
      <c r="E12803" s="60" t="s">
        <v>3256</v>
      </c>
      <c r="F12803" s="73">
        <v>0.58333333333333337</v>
      </c>
      <c r="G12803" s="73">
        <v>0.58333333333333337</v>
      </c>
      <c r="H12803" s="73">
        <v>0.58333333333333337</v>
      </c>
      <c r="I12803" s="73">
        <v>0.58333333333333337</v>
      </c>
      <c r="J12803" s="272" t="s">
        <v>4232</v>
      </c>
      <c r="AL12803" s="144">
        <v>0.58333333333333337</v>
      </c>
      <c r="AM12803" s="144">
        <v>0.58333333333333337</v>
      </c>
      <c r="AN12803" s="144">
        <v>0.58333333333333337</v>
      </c>
      <c r="AO12803" s="145">
        <v>0.58333333333333337</v>
      </c>
    </row>
    <row r="12804" spans="2:41" ht="14.5" hidden="1" x14ac:dyDescent="0.35">
      <c r="B12804" s="45" t="s">
        <v>3314</v>
      </c>
      <c r="C12804" s="54">
        <v>908884</v>
      </c>
      <c r="D12804" s="54">
        <v>908884</v>
      </c>
      <c r="E12804" s="60" t="s">
        <v>3256</v>
      </c>
      <c r="F12804" s="73">
        <v>0.58333333333333337</v>
      </c>
      <c r="G12804" s="73">
        <v>0.58333333333333337</v>
      </c>
      <c r="H12804" s="73">
        <v>0.58333333333333337</v>
      </c>
      <c r="I12804" s="73">
        <v>0.58333333333333337</v>
      </c>
      <c r="J12804" s="272" t="s">
        <v>4232</v>
      </c>
      <c r="AL12804" s="144">
        <v>0.58333333333333337</v>
      </c>
      <c r="AM12804" s="144">
        <v>0.58333333333333337</v>
      </c>
      <c r="AN12804" s="144">
        <v>0.58333333333333337</v>
      </c>
      <c r="AO12804" s="145">
        <v>0.58333333333333337</v>
      </c>
    </row>
    <row r="12805" spans="2:41" ht="14.5" hidden="1" x14ac:dyDescent="0.35">
      <c r="B12805" s="45" t="s">
        <v>3314</v>
      </c>
      <c r="C12805" s="54">
        <v>908892</v>
      </c>
      <c r="D12805" s="54">
        <v>908892</v>
      </c>
      <c r="E12805" s="60" t="s">
        <v>3256</v>
      </c>
      <c r="F12805" s="73">
        <v>0.58333333333333337</v>
      </c>
      <c r="G12805" s="73">
        <v>0.58333333333333337</v>
      </c>
      <c r="H12805" s="73">
        <v>0.58333333333333337</v>
      </c>
      <c r="I12805" s="73">
        <v>0.58333333333333337</v>
      </c>
      <c r="J12805" s="272" t="s">
        <v>4232</v>
      </c>
      <c r="AL12805" s="144">
        <v>0.58333333333333337</v>
      </c>
      <c r="AM12805" s="144">
        <v>0.58333333333333337</v>
      </c>
      <c r="AN12805" s="144">
        <v>0.58333333333333337</v>
      </c>
      <c r="AO12805" s="145">
        <v>0.58333333333333337</v>
      </c>
    </row>
    <row r="12806" spans="2:41" ht="14.5" hidden="1" x14ac:dyDescent="0.35">
      <c r="B12806" s="45" t="s">
        <v>3314</v>
      </c>
      <c r="C12806" s="54">
        <v>908894</v>
      </c>
      <c r="D12806" s="54">
        <v>908895</v>
      </c>
      <c r="E12806" s="60" t="s">
        <v>3256</v>
      </c>
      <c r="F12806" s="73">
        <v>0.58333333333333337</v>
      </c>
      <c r="G12806" s="73">
        <v>0.58333333333333337</v>
      </c>
      <c r="H12806" s="73">
        <v>0.58333333333333337</v>
      </c>
      <c r="I12806" s="73">
        <v>0.58333333333333337</v>
      </c>
      <c r="J12806" s="272" t="s">
        <v>4232</v>
      </c>
      <c r="AL12806" s="144">
        <v>0.58333333333333337</v>
      </c>
      <c r="AM12806" s="144">
        <v>0.58333333333333337</v>
      </c>
      <c r="AN12806" s="144">
        <v>0.58333333333333337</v>
      </c>
      <c r="AO12806" s="145">
        <v>0.58333333333333337</v>
      </c>
    </row>
    <row r="12807" spans="2:41" ht="14.5" hidden="1" x14ac:dyDescent="0.35">
      <c r="B12807" s="45" t="s">
        <v>3314</v>
      </c>
      <c r="C12807" s="54">
        <v>909129</v>
      </c>
      <c r="D12807" s="54">
        <v>909129</v>
      </c>
      <c r="E12807" s="60" t="s">
        <v>3256</v>
      </c>
      <c r="F12807" s="73">
        <v>0.58333333333333337</v>
      </c>
      <c r="G12807" s="73">
        <v>0.58333333333333337</v>
      </c>
      <c r="H12807" s="73">
        <v>0.58333333333333337</v>
      </c>
      <c r="I12807" s="73">
        <v>0.58333333333333337</v>
      </c>
      <c r="J12807" s="272" t="s">
        <v>4232</v>
      </c>
      <c r="AL12807" s="144">
        <v>0.58333333333333337</v>
      </c>
      <c r="AM12807" s="144">
        <v>0.58333333333333337</v>
      </c>
      <c r="AN12807" s="144">
        <v>0.58333333333333337</v>
      </c>
      <c r="AO12807" s="145">
        <v>0.58333333333333337</v>
      </c>
    </row>
    <row r="12808" spans="2:41" ht="14.5" hidden="1" x14ac:dyDescent="0.35">
      <c r="B12808" s="45" t="s">
        <v>3314</v>
      </c>
      <c r="C12808" s="54">
        <v>909248</v>
      </c>
      <c r="D12808" s="54">
        <v>909248</v>
      </c>
      <c r="E12808" s="60" t="s">
        <v>3256</v>
      </c>
      <c r="F12808" s="73">
        <v>0.58333333333333337</v>
      </c>
      <c r="G12808" s="73">
        <v>0.58333333333333337</v>
      </c>
      <c r="H12808" s="73">
        <v>0.58333333333333337</v>
      </c>
      <c r="I12808" s="73">
        <v>0.58333333333333337</v>
      </c>
      <c r="J12808" s="272" t="s">
        <v>4232</v>
      </c>
      <c r="AL12808" s="144">
        <v>0.58333333333333337</v>
      </c>
      <c r="AM12808" s="144">
        <v>0.58333333333333337</v>
      </c>
      <c r="AN12808" s="144">
        <v>0.58333333333333337</v>
      </c>
      <c r="AO12808" s="145">
        <v>0.58333333333333337</v>
      </c>
    </row>
    <row r="12809" spans="2:41" ht="14.5" hidden="1" x14ac:dyDescent="0.35">
      <c r="B12809" s="45" t="s">
        <v>3314</v>
      </c>
      <c r="C12809" s="54">
        <v>909424</v>
      </c>
      <c r="D12809" s="54">
        <v>909424</v>
      </c>
      <c r="E12809" s="60" t="s">
        <v>3256</v>
      </c>
      <c r="F12809" s="73">
        <v>0.58333333333333337</v>
      </c>
      <c r="G12809" s="73">
        <v>0.58333333333333337</v>
      </c>
      <c r="H12809" s="73">
        <v>0.58333333333333337</v>
      </c>
      <c r="I12809" s="73">
        <v>0.58333333333333337</v>
      </c>
      <c r="J12809" s="272" t="s">
        <v>4232</v>
      </c>
      <c r="AL12809" s="144">
        <v>0.58333333333333337</v>
      </c>
      <c r="AM12809" s="144">
        <v>0.58333333333333337</v>
      </c>
      <c r="AN12809" s="144">
        <v>0.58333333333333337</v>
      </c>
      <c r="AO12809" s="145">
        <v>0.58333333333333337</v>
      </c>
    </row>
    <row r="12810" spans="2:41" ht="14.5" hidden="1" x14ac:dyDescent="0.35">
      <c r="B12810" s="45" t="s">
        <v>3314</v>
      </c>
      <c r="C12810" s="54">
        <v>911086</v>
      </c>
      <c r="D12810" s="54">
        <v>911086</v>
      </c>
      <c r="E12810" s="60" t="s">
        <v>3256</v>
      </c>
      <c r="F12810" s="73">
        <v>0.58333333333333337</v>
      </c>
      <c r="G12810" s="73">
        <v>0.58333333333333337</v>
      </c>
      <c r="H12810" s="73">
        <v>0.58333333333333337</v>
      </c>
      <c r="I12810" s="73">
        <v>0.58333333333333337</v>
      </c>
      <c r="J12810" s="272" t="s">
        <v>4232</v>
      </c>
      <c r="AL12810" s="144">
        <v>0.58333333333333337</v>
      </c>
      <c r="AM12810" s="144">
        <v>0.58333333333333337</v>
      </c>
      <c r="AN12810" s="144">
        <v>0.58333333333333337</v>
      </c>
      <c r="AO12810" s="145">
        <v>0.58333333333333337</v>
      </c>
    </row>
    <row r="12811" spans="2:41" ht="14.5" hidden="1" x14ac:dyDescent="0.35">
      <c r="B12811" s="45" t="s">
        <v>3314</v>
      </c>
      <c r="C12811" s="54">
        <v>911700</v>
      </c>
      <c r="D12811" s="54">
        <v>911700</v>
      </c>
      <c r="E12811" s="60" t="s">
        <v>3256</v>
      </c>
      <c r="F12811" s="73">
        <v>0.58333333333333337</v>
      </c>
      <c r="G12811" s="73">
        <v>0.58333333333333337</v>
      </c>
      <c r="H12811" s="73">
        <v>0.58333333333333337</v>
      </c>
      <c r="I12811" s="73">
        <v>0.58333333333333337</v>
      </c>
      <c r="J12811" s="272" t="s">
        <v>4232</v>
      </c>
      <c r="AL12811" s="144">
        <v>0.58333333333333337</v>
      </c>
      <c r="AM12811" s="144">
        <v>0.58333333333333337</v>
      </c>
      <c r="AN12811" s="144">
        <v>0.58333333333333337</v>
      </c>
      <c r="AO12811" s="145">
        <v>0.58333333333333337</v>
      </c>
    </row>
    <row r="12812" spans="2:41" ht="14.5" hidden="1" x14ac:dyDescent="0.35">
      <c r="B12812" s="45" t="s">
        <v>3314</v>
      </c>
      <c r="C12812" s="54">
        <v>911735</v>
      </c>
      <c r="D12812" s="54">
        <v>911735</v>
      </c>
      <c r="E12812" s="60" t="s">
        <v>3256</v>
      </c>
      <c r="F12812" s="73">
        <v>0.58333333333333337</v>
      </c>
      <c r="G12812" s="73">
        <v>0.58333333333333337</v>
      </c>
      <c r="H12812" s="73">
        <v>0.58333333333333337</v>
      </c>
      <c r="I12812" s="73">
        <v>0.58333333333333337</v>
      </c>
      <c r="J12812" s="272" t="s">
        <v>4232</v>
      </c>
      <c r="AL12812" s="144">
        <v>0.58333333333333337</v>
      </c>
      <c r="AM12812" s="144">
        <v>0.58333333333333337</v>
      </c>
      <c r="AN12812" s="144">
        <v>0.58333333333333337</v>
      </c>
      <c r="AO12812" s="145">
        <v>0.58333333333333337</v>
      </c>
    </row>
    <row r="12813" spans="2:41" ht="14.5" hidden="1" x14ac:dyDescent="0.35">
      <c r="B12813" s="45" t="s">
        <v>3314</v>
      </c>
      <c r="C12813" s="54">
        <v>911764</v>
      </c>
      <c r="D12813" s="54">
        <v>911764</v>
      </c>
      <c r="E12813" s="60" t="s">
        <v>3256</v>
      </c>
      <c r="F12813" s="73">
        <v>0.58333333333333337</v>
      </c>
      <c r="G12813" s="73">
        <v>0.58333333333333337</v>
      </c>
      <c r="H12813" s="73">
        <v>0.58333333333333337</v>
      </c>
      <c r="I12813" s="73">
        <v>0.58333333333333337</v>
      </c>
      <c r="J12813" s="272" t="s">
        <v>4232</v>
      </c>
      <c r="AL12813" s="144">
        <v>0.58333333333333337</v>
      </c>
      <c r="AM12813" s="144">
        <v>0.58333333333333337</v>
      </c>
      <c r="AN12813" s="144">
        <v>0.58333333333333337</v>
      </c>
      <c r="AO12813" s="145">
        <v>0.58333333333333337</v>
      </c>
    </row>
    <row r="12814" spans="2:41" ht="14.5" hidden="1" x14ac:dyDescent="0.35">
      <c r="B12814" s="45" t="s">
        <v>3314</v>
      </c>
      <c r="C12814" s="54">
        <v>911975</v>
      </c>
      <c r="D12814" s="54">
        <v>911975</v>
      </c>
      <c r="E12814" s="60" t="s">
        <v>3256</v>
      </c>
      <c r="F12814" s="73">
        <v>0.58333333333333337</v>
      </c>
      <c r="G12814" s="73">
        <v>0.58333333333333337</v>
      </c>
      <c r="H12814" s="73">
        <v>0.58333333333333337</v>
      </c>
      <c r="I12814" s="73">
        <v>0.58333333333333337</v>
      </c>
      <c r="J12814" s="272" t="s">
        <v>4232</v>
      </c>
      <c r="AL12814" s="144">
        <v>0.58333333333333337</v>
      </c>
      <c r="AM12814" s="144">
        <v>0.58333333333333337</v>
      </c>
      <c r="AN12814" s="144">
        <v>0.58333333333333337</v>
      </c>
      <c r="AO12814" s="145">
        <v>0.58333333333333337</v>
      </c>
    </row>
    <row r="12815" spans="2:41" ht="14.5" hidden="1" x14ac:dyDescent="0.35">
      <c r="B12815" s="45" t="s">
        <v>3314</v>
      </c>
      <c r="C12815" s="54">
        <v>912244</v>
      </c>
      <c r="D12815" s="54">
        <v>912244</v>
      </c>
      <c r="E12815" s="60" t="s">
        <v>3256</v>
      </c>
      <c r="F12815" s="73">
        <v>0.58333333333333337</v>
      </c>
      <c r="G12815" s="73">
        <v>0.58333333333333337</v>
      </c>
      <c r="H12815" s="73">
        <v>0.58333333333333337</v>
      </c>
      <c r="I12815" s="73">
        <v>0.58333333333333337</v>
      </c>
      <c r="J12815" s="272" t="s">
        <v>4232</v>
      </c>
      <c r="AL12815" s="144">
        <v>0.58333333333333337</v>
      </c>
      <c r="AM12815" s="144">
        <v>0.58333333333333337</v>
      </c>
      <c r="AN12815" s="144">
        <v>0.58333333333333337</v>
      </c>
      <c r="AO12815" s="145">
        <v>0.58333333333333337</v>
      </c>
    </row>
    <row r="12816" spans="2:41" ht="14.5" hidden="1" x14ac:dyDescent="0.35">
      <c r="B12816" s="45" t="s">
        <v>3314</v>
      </c>
      <c r="C12816" s="54">
        <v>912260</v>
      </c>
      <c r="D12816" s="54">
        <v>912260</v>
      </c>
      <c r="E12816" s="60" t="s">
        <v>3256</v>
      </c>
      <c r="F12816" s="73">
        <v>0.58333333333333337</v>
      </c>
      <c r="G12816" s="73">
        <v>0.58333333333333337</v>
      </c>
      <c r="H12816" s="73">
        <v>0.58333333333333337</v>
      </c>
      <c r="I12816" s="73">
        <v>0.58333333333333337</v>
      </c>
      <c r="J12816" s="272" t="s">
        <v>4232</v>
      </c>
      <c r="AL12816" s="144">
        <v>0.58333333333333337</v>
      </c>
      <c r="AM12816" s="144">
        <v>0.58333333333333337</v>
      </c>
      <c r="AN12816" s="144">
        <v>0.58333333333333337</v>
      </c>
      <c r="AO12816" s="145">
        <v>0.58333333333333337</v>
      </c>
    </row>
    <row r="12817" spans="2:41" ht="14.5" hidden="1" x14ac:dyDescent="0.35">
      <c r="B12817" s="45" t="s">
        <v>3314</v>
      </c>
      <c r="C12817" s="54">
        <v>913085</v>
      </c>
      <c r="D12817" s="54">
        <v>913085</v>
      </c>
      <c r="E12817" s="60" t="s">
        <v>3256</v>
      </c>
      <c r="F12817" s="73">
        <v>0.58333333333333337</v>
      </c>
      <c r="G12817" s="73">
        <v>0.58333333333333337</v>
      </c>
      <c r="H12817" s="73">
        <v>0.58333333333333337</v>
      </c>
      <c r="I12817" s="73">
        <v>0.58333333333333337</v>
      </c>
      <c r="J12817" s="272" t="s">
        <v>4232</v>
      </c>
      <c r="AL12817" s="144">
        <v>0.58333333333333337</v>
      </c>
      <c r="AM12817" s="144">
        <v>0.58333333333333337</v>
      </c>
      <c r="AN12817" s="144">
        <v>0.58333333333333337</v>
      </c>
      <c r="AO12817" s="145">
        <v>0.58333333333333337</v>
      </c>
    </row>
    <row r="12818" spans="2:41" ht="14.5" hidden="1" x14ac:dyDescent="0.35">
      <c r="B12818" s="45" t="s">
        <v>3314</v>
      </c>
      <c r="C12818" s="54">
        <v>913097</v>
      </c>
      <c r="D12818" s="54">
        <v>913097</v>
      </c>
      <c r="E12818" s="60" t="s">
        <v>3256</v>
      </c>
      <c r="F12818" s="73">
        <v>0.58333333333333337</v>
      </c>
      <c r="G12818" s="73">
        <v>0.58333333333333337</v>
      </c>
      <c r="H12818" s="73">
        <v>0.58333333333333337</v>
      </c>
      <c r="I12818" s="73">
        <v>0.58333333333333337</v>
      </c>
      <c r="J12818" s="272" t="s">
        <v>4232</v>
      </c>
      <c r="AL12818" s="144">
        <v>0.58333333333333337</v>
      </c>
      <c r="AM12818" s="144">
        <v>0.58333333333333337</v>
      </c>
      <c r="AN12818" s="144">
        <v>0.58333333333333337</v>
      </c>
      <c r="AO12818" s="145">
        <v>0.58333333333333337</v>
      </c>
    </row>
    <row r="12819" spans="2:41" ht="14.5" hidden="1" x14ac:dyDescent="0.35">
      <c r="B12819" s="45" t="s">
        <v>3314</v>
      </c>
      <c r="C12819" s="54">
        <v>913100</v>
      </c>
      <c r="D12819" s="54">
        <v>913100</v>
      </c>
      <c r="E12819" s="60" t="s">
        <v>3256</v>
      </c>
      <c r="F12819" s="73">
        <v>0.58333333333333337</v>
      </c>
      <c r="G12819" s="73">
        <v>0.58333333333333337</v>
      </c>
      <c r="H12819" s="73">
        <v>0.58333333333333337</v>
      </c>
      <c r="I12819" s="73">
        <v>0.58333333333333337</v>
      </c>
      <c r="J12819" s="272" t="s">
        <v>4232</v>
      </c>
      <c r="AL12819" s="144">
        <v>0.58333333333333337</v>
      </c>
      <c r="AM12819" s="144">
        <v>0.58333333333333337</v>
      </c>
      <c r="AN12819" s="144">
        <v>0.58333333333333337</v>
      </c>
      <c r="AO12819" s="145">
        <v>0.58333333333333337</v>
      </c>
    </row>
    <row r="12820" spans="2:41" ht="14.5" hidden="1" x14ac:dyDescent="0.35">
      <c r="B12820" s="45" t="s">
        <v>3314</v>
      </c>
      <c r="C12820" s="54">
        <v>913302</v>
      </c>
      <c r="D12820" s="54">
        <v>913302</v>
      </c>
      <c r="E12820" s="60" t="s">
        <v>3256</v>
      </c>
      <c r="F12820" s="73">
        <v>0.58333333333333337</v>
      </c>
      <c r="G12820" s="73">
        <v>0.58333333333333337</v>
      </c>
      <c r="H12820" s="73">
        <v>0.58333333333333337</v>
      </c>
      <c r="I12820" s="73">
        <v>0.58333333333333337</v>
      </c>
      <c r="J12820" s="272" t="s">
        <v>4232</v>
      </c>
      <c r="AL12820" s="144">
        <v>0.58333333333333337</v>
      </c>
      <c r="AM12820" s="144">
        <v>0.58333333333333337</v>
      </c>
      <c r="AN12820" s="144">
        <v>0.58333333333333337</v>
      </c>
      <c r="AO12820" s="145">
        <v>0.58333333333333337</v>
      </c>
    </row>
    <row r="12821" spans="2:41" ht="14.5" hidden="1" x14ac:dyDescent="0.35">
      <c r="B12821" s="45" t="s">
        <v>3314</v>
      </c>
      <c r="C12821" s="54">
        <v>913549</v>
      </c>
      <c r="D12821" s="54">
        <v>913549</v>
      </c>
      <c r="E12821" s="60" t="s">
        <v>3256</v>
      </c>
      <c r="F12821" s="73">
        <v>0.58333333333333337</v>
      </c>
      <c r="G12821" s="73">
        <v>0.58333333333333337</v>
      </c>
      <c r="H12821" s="73">
        <v>0.58333333333333337</v>
      </c>
      <c r="I12821" s="73">
        <v>0.58333333333333337</v>
      </c>
      <c r="J12821" s="272" t="s">
        <v>4232</v>
      </c>
      <c r="AL12821" s="144">
        <v>0.58333333333333337</v>
      </c>
      <c r="AM12821" s="144">
        <v>0.58333333333333337</v>
      </c>
      <c r="AN12821" s="144">
        <v>0.58333333333333337</v>
      </c>
      <c r="AO12821" s="145">
        <v>0.58333333333333337</v>
      </c>
    </row>
    <row r="12822" spans="2:41" ht="14.5" hidden="1" x14ac:dyDescent="0.35">
      <c r="B12822" s="45" t="s">
        <v>3314</v>
      </c>
      <c r="C12822" s="54">
        <v>913554</v>
      </c>
      <c r="D12822" s="54">
        <v>913554</v>
      </c>
      <c r="E12822" s="60" t="s">
        <v>3256</v>
      </c>
      <c r="F12822" s="73">
        <v>0.58333333333333337</v>
      </c>
      <c r="G12822" s="73">
        <v>0.58333333333333337</v>
      </c>
      <c r="H12822" s="73">
        <v>0.58333333333333337</v>
      </c>
      <c r="I12822" s="73">
        <v>0.58333333333333337</v>
      </c>
      <c r="J12822" s="272" t="s">
        <v>4232</v>
      </c>
      <c r="AL12822" s="144">
        <v>0.58333333333333337</v>
      </c>
      <c r="AM12822" s="144">
        <v>0.58333333333333337</v>
      </c>
      <c r="AN12822" s="144">
        <v>0.58333333333333337</v>
      </c>
      <c r="AO12822" s="145">
        <v>0.58333333333333337</v>
      </c>
    </row>
    <row r="12823" spans="2:41" ht="14.5" hidden="1" x14ac:dyDescent="0.35">
      <c r="B12823" s="45" t="s">
        <v>3314</v>
      </c>
      <c r="C12823" s="54">
        <v>913558</v>
      </c>
      <c r="D12823" s="54">
        <v>913558</v>
      </c>
      <c r="E12823" s="60" t="s">
        <v>3256</v>
      </c>
      <c r="F12823" s="73">
        <v>0.58333333333333337</v>
      </c>
      <c r="G12823" s="73">
        <v>0.58333333333333337</v>
      </c>
      <c r="H12823" s="73">
        <v>0.58333333333333337</v>
      </c>
      <c r="I12823" s="73">
        <v>0.58333333333333337</v>
      </c>
      <c r="J12823" s="272" t="s">
        <v>4232</v>
      </c>
      <c r="AL12823" s="144">
        <v>0.58333333333333337</v>
      </c>
      <c r="AM12823" s="144">
        <v>0.58333333333333337</v>
      </c>
      <c r="AN12823" s="144">
        <v>0.58333333333333337</v>
      </c>
      <c r="AO12823" s="145">
        <v>0.58333333333333337</v>
      </c>
    </row>
    <row r="12824" spans="2:41" ht="14.5" hidden="1" x14ac:dyDescent="0.35">
      <c r="B12824" s="45" t="s">
        <v>3314</v>
      </c>
      <c r="C12824" s="54">
        <v>913572</v>
      </c>
      <c r="D12824" s="54">
        <v>913572</v>
      </c>
      <c r="E12824" s="60" t="s">
        <v>3256</v>
      </c>
      <c r="F12824" s="73">
        <v>0.58333333333333337</v>
      </c>
      <c r="G12824" s="73">
        <v>0.58333333333333337</v>
      </c>
      <c r="H12824" s="73">
        <v>0.58333333333333337</v>
      </c>
      <c r="I12824" s="73">
        <v>0.58333333333333337</v>
      </c>
      <c r="J12824" s="272" t="s">
        <v>4232</v>
      </c>
      <c r="AL12824" s="144">
        <v>0.58333333333333337</v>
      </c>
      <c r="AM12824" s="144">
        <v>0.58333333333333337</v>
      </c>
      <c r="AN12824" s="144">
        <v>0.58333333333333337</v>
      </c>
      <c r="AO12824" s="145">
        <v>0.58333333333333337</v>
      </c>
    </row>
    <row r="12825" spans="2:41" ht="14.5" hidden="1" x14ac:dyDescent="0.35">
      <c r="B12825" s="45" t="s">
        <v>3314</v>
      </c>
      <c r="C12825" s="54">
        <v>913583</v>
      </c>
      <c r="D12825" s="54">
        <v>913583</v>
      </c>
      <c r="E12825" s="60" t="s">
        <v>3256</v>
      </c>
      <c r="F12825" s="73">
        <v>0.58333333333333337</v>
      </c>
      <c r="G12825" s="73">
        <v>0.58333333333333337</v>
      </c>
      <c r="H12825" s="73">
        <v>0.58333333333333337</v>
      </c>
      <c r="I12825" s="73">
        <v>0.58333333333333337</v>
      </c>
      <c r="J12825" s="272" t="s">
        <v>4232</v>
      </c>
      <c r="AL12825" s="144">
        <v>0.58333333333333337</v>
      </c>
      <c r="AM12825" s="144">
        <v>0.58333333333333337</v>
      </c>
      <c r="AN12825" s="144">
        <v>0.58333333333333337</v>
      </c>
      <c r="AO12825" s="145">
        <v>0.58333333333333337</v>
      </c>
    </row>
    <row r="12826" spans="2:41" ht="14.5" hidden="1" x14ac:dyDescent="0.35">
      <c r="B12826" s="45" t="s">
        <v>3314</v>
      </c>
      <c r="C12826" s="54">
        <v>913655</v>
      </c>
      <c r="D12826" s="54">
        <v>913655</v>
      </c>
      <c r="E12826" s="60" t="s">
        <v>3256</v>
      </c>
      <c r="F12826" s="73">
        <v>0.58333333333333337</v>
      </c>
      <c r="G12826" s="73">
        <v>0.58333333333333337</v>
      </c>
      <c r="H12826" s="73">
        <v>0.58333333333333337</v>
      </c>
      <c r="I12826" s="73">
        <v>0.58333333333333337</v>
      </c>
      <c r="J12826" s="272" t="s">
        <v>4232</v>
      </c>
      <c r="AL12826" s="144">
        <v>0.58333333333333337</v>
      </c>
      <c r="AM12826" s="144">
        <v>0.58333333333333337</v>
      </c>
      <c r="AN12826" s="144">
        <v>0.58333333333333337</v>
      </c>
      <c r="AO12826" s="145">
        <v>0.58333333333333337</v>
      </c>
    </row>
    <row r="12827" spans="2:41" ht="14.5" hidden="1" x14ac:dyDescent="0.35">
      <c r="B12827" s="45" t="s">
        <v>3314</v>
      </c>
      <c r="C12827" s="54">
        <v>913687</v>
      </c>
      <c r="D12827" s="54">
        <v>913687</v>
      </c>
      <c r="E12827" s="60" t="s">
        <v>3256</v>
      </c>
      <c r="F12827" s="73">
        <v>0.58333333333333337</v>
      </c>
      <c r="G12827" s="73">
        <v>0.58333333333333337</v>
      </c>
      <c r="H12827" s="73">
        <v>0.58333333333333337</v>
      </c>
      <c r="I12827" s="73">
        <v>0.58333333333333337</v>
      </c>
      <c r="J12827" s="272" t="s">
        <v>4232</v>
      </c>
      <c r="AL12827" s="144">
        <v>0.58333333333333337</v>
      </c>
      <c r="AM12827" s="144">
        <v>0.58333333333333337</v>
      </c>
      <c r="AN12827" s="144">
        <v>0.58333333333333337</v>
      </c>
      <c r="AO12827" s="145">
        <v>0.58333333333333337</v>
      </c>
    </row>
    <row r="12828" spans="2:41" ht="14.5" hidden="1" x14ac:dyDescent="0.35">
      <c r="B12828" s="45" t="s">
        <v>3314</v>
      </c>
      <c r="C12828" s="54">
        <v>913695</v>
      </c>
      <c r="D12828" s="54">
        <v>913695</v>
      </c>
      <c r="E12828" s="60" t="s">
        <v>3256</v>
      </c>
      <c r="F12828" s="73">
        <v>0.58333333333333337</v>
      </c>
      <c r="G12828" s="73">
        <v>0.58333333333333337</v>
      </c>
      <c r="H12828" s="73">
        <v>0.58333333333333337</v>
      </c>
      <c r="I12828" s="73">
        <v>0.58333333333333337</v>
      </c>
      <c r="J12828" s="272" t="s">
        <v>4232</v>
      </c>
      <c r="AL12828" s="144">
        <v>0.58333333333333337</v>
      </c>
      <c r="AM12828" s="144">
        <v>0.58333333333333337</v>
      </c>
      <c r="AN12828" s="144">
        <v>0.58333333333333337</v>
      </c>
      <c r="AO12828" s="145">
        <v>0.58333333333333337</v>
      </c>
    </row>
    <row r="12829" spans="2:41" ht="14.5" hidden="1" x14ac:dyDescent="0.35">
      <c r="B12829" s="45" t="s">
        <v>3314</v>
      </c>
      <c r="C12829" s="54">
        <v>982047</v>
      </c>
      <c r="D12829" s="54">
        <v>982047</v>
      </c>
      <c r="E12829" s="60" t="s">
        <v>3256</v>
      </c>
      <c r="F12829" s="73">
        <v>0.58333333333333337</v>
      </c>
      <c r="G12829" s="73">
        <v>0.58333333333333337</v>
      </c>
      <c r="H12829" s="73">
        <v>0.58333333333333337</v>
      </c>
      <c r="I12829" s="73">
        <v>0.58333333333333337</v>
      </c>
      <c r="J12829" s="272" t="s">
        <v>4232</v>
      </c>
      <c r="AL12829" s="144">
        <v>0.58333333333333337</v>
      </c>
      <c r="AM12829" s="144">
        <v>0.58333333333333337</v>
      </c>
      <c r="AN12829" s="144">
        <v>0.58333333333333337</v>
      </c>
      <c r="AO12829" s="145">
        <v>0.58333333333333337</v>
      </c>
    </row>
    <row r="12830" spans="2:41" ht="14.5" hidden="1" x14ac:dyDescent="0.35">
      <c r="B12830" s="45" t="s">
        <v>3314</v>
      </c>
      <c r="C12830" s="54">
        <v>982069</v>
      </c>
      <c r="D12830" s="54">
        <v>982069</v>
      </c>
      <c r="E12830" s="60" t="s">
        <v>3256</v>
      </c>
      <c r="F12830" s="73">
        <v>0.58333333333333337</v>
      </c>
      <c r="G12830" s="73">
        <v>0.58333333333333337</v>
      </c>
      <c r="H12830" s="73">
        <v>0.58333333333333337</v>
      </c>
      <c r="I12830" s="73">
        <v>0.58333333333333337</v>
      </c>
      <c r="J12830" s="272" t="s">
        <v>4232</v>
      </c>
      <c r="AL12830" s="144">
        <v>0.58333333333333337</v>
      </c>
      <c r="AM12830" s="144">
        <v>0.58333333333333337</v>
      </c>
      <c r="AN12830" s="144">
        <v>0.58333333333333337</v>
      </c>
      <c r="AO12830" s="145">
        <v>0.58333333333333337</v>
      </c>
    </row>
    <row r="12831" spans="2:41" ht="14.5" hidden="1" x14ac:dyDescent="0.35">
      <c r="B12831" s="45" t="s">
        <v>3314</v>
      </c>
      <c r="C12831" s="54">
        <v>982161</v>
      </c>
      <c r="D12831" s="54">
        <v>982161</v>
      </c>
      <c r="E12831" s="60" t="s">
        <v>3256</v>
      </c>
      <c r="F12831" s="73">
        <v>0.58333333333333337</v>
      </c>
      <c r="G12831" s="73">
        <v>0.58333333333333337</v>
      </c>
      <c r="H12831" s="73">
        <v>0.58333333333333337</v>
      </c>
      <c r="I12831" s="73">
        <v>0.58333333333333337</v>
      </c>
      <c r="J12831" s="272" t="s">
        <v>4232</v>
      </c>
      <c r="AL12831" s="144">
        <v>0.58333333333333337</v>
      </c>
      <c r="AM12831" s="144">
        <v>0.58333333333333337</v>
      </c>
      <c r="AN12831" s="144">
        <v>0.58333333333333337</v>
      </c>
      <c r="AO12831" s="145">
        <v>0.58333333333333337</v>
      </c>
    </row>
    <row r="12832" spans="2:41" ht="14.5" hidden="1" x14ac:dyDescent="0.35">
      <c r="B12832" s="45" t="s">
        <v>3314</v>
      </c>
      <c r="C12832" s="54">
        <v>982191</v>
      </c>
      <c r="D12832" s="54">
        <v>982191</v>
      </c>
      <c r="E12832" s="60" t="s">
        <v>3256</v>
      </c>
      <c r="F12832" s="73">
        <v>0.58333333333333337</v>
      </c>
      <c r="G12832" s="73">
        <v>0.58333333333333337</v>
      </c>
      <c r="H12832" s="73">
        <v>0.58333333333333337</v>
      </c>
      <c r="I12832" s="73">
        <v>0.58333333333333337</v>
      </c>
      <c r="J12832" s="272" t="s">
        <v>4232</v>
      </c>
      <c r="AL12832" s="144">
        <v>0.58333333333333337</v>
      </c>
      <c r="AM12832" s="144">
        <v>0.58333333333333337</v>
      </c>
      <c r="AN12832" s="144">
        <v>0.58333333333333337</v>
      </c>
      <c r="AO12832" s="145">
        <v>0.58333333333333337</v>
      </c>
    </row>
    <row r="12833" spans="2:41" ht="14.5" hidden="1" x14ac:dyDescent="0.35">
      <c r="B12833" s="45" t="s">
        <v>3314</v>
      </c>
      <c r="C12833" s="54">
        <v>982193</v>
      </c>
      <c r="D12833" s="54">
        <v>982198</v>
      </c>
      <c r="E12833" s="60" t="s">
        <v>3256</v>
      </c>
      <c r="F12833" s="73">
        <v>0.58333333333333337</v>
      </c>
      <c r="G12833" s="73">
        <v>0.58333333333333337</v>
      </c>
      <c r="H12833" s="73">
        <v>0.58333333333333337</v>
      </c>
      <c r="I12833" s="73">
        <v>0.58333333333333337</v>
      </c>
      <c r="J12833" s="272" t="s">
        <v>4232</v>
      </c>
      <c r="AL12833" s="144">
        <v>0.58333333333333337</v>
      </c>
      <c r="AM12833" s="144">
        <v>0.58333333333333337</v>
      </c>
      <c r="AN12833" s="144">
        <v>0.58333333333333337</v>
      </c>
      <c r="AO12833" s="145">
        <v>0.58333333333333337</v>
      </c>
    </row>
    <row r="12834" spans="2:41" ht="14.5" hidden="1" x14ac:dyDescent="0.35">
      <c r="B12834" s="45" t="s">
        <v>3314</v>
      </c>
      <c r="C12834" s="54">
        <v>982225</v>
      </c>
      <c r="D12834" s="54">
        <v>982225</v>
      </c>
      <c r="E12834" s="60" t="s">
        <v>3256</v>
      </c>
      <c r="F12834" s="73">
        <v>0.58333333333333337</v>
      </c>
      <c r="G12834" s="73">
        <v>0.58333333333333337</v>
      </c>
      <c r="H12834" s="73">
        <v>0.58333333333333337</v>
      </c>
      <c r="I12834" s="73">
        <v>0.58333333333333337</v>
      </c>
      <c r="J12834" s="272" t="s">
        <v>4232</v>
      </c>
      <c r="AL12834" s="144">
        <v>0.58333333333333337</v>
      </c>
      <c r="AM12834" s="144">
        <v>0.58333333333333337</v>
      </c>
      <c r="AN12834" s="144">
        <v>0.58333333333333337</v>
      </c>
      <c r="AO12834" s="145">
        <v>0.58333333333333337</v>
      </c>
    </row>
    <row r="12835" spans="2:41" ht="14.5" hidden="1" x14ac:dyDescent="0.35">
      <c r="B12835" s="45" t="s">
        <v>3314</v>
      </c>
      <c r="C12835" s="54">
        <v>982241</v>
      </c>
      <c r="D12835" s="54">
        <v>982241</v>
      </c>
      <c r="E12835" s="60" t="s">
        <v>3256</v>
      </c>
      <c r="F12835" s="73">
        <v>0.58333333333333337</v>
      </c>
      <c r="G12835" s="73">
        <v>0.58333333333333337</v>
      </c>
      <c r="H12835" s="73">
        <v>0.58333333333333337</v>
      </c>
      <c r="I12835" s="73">
        <v>0.58333333333333337</v>
      </c>
      <c r="J12835" s="272" t="s">
        <v>4232</v>
      </c>
      <c r="AL12835" s="144">
        <v>0.58333333333333337</v>
      </c>
      <c r="AM12835" s="144">
        <v>0.58333333333333337</v>
      </c>
      <c r="AN12835" s="144">
        <v>0.58333333333333337</v>
      </c>
      <c r="AO12835" s="145">
        <v>0.58333333333333337</v>
      </c>
    </row>
    <row r="12836" spans="2:41" ht="14.5" hidden="1" x14ac:dyDescent="0.35">
      <c r="B12836" s="45" t="s">
        <v>3314</v>
      </c>
      <c r="C12836" s="54">
        <v>982293</v>
      </c>
      <c r="D12836" s="54">
        <v>982293</v>
      </c>
      <c r="E12836" s="60" t="s">
        <v>3256</v>
      </c>
      <c r="F12836" s="73">
        <v>0.58333333333333337</v>
      </c>
      <c r="G12836" s="73">
        <v>0.58333333333333337</v>
      </c>
      <c r="H12836" s="73">
        <v>0.58333333333333337</v>
      </c>
      <c r="I12836" s="73">
        <v>0.58333333333333337</v>
      </c>
      <c r="J12836" s="272" t="s">
        <v>4232</v>
      </c>
      <c r="AL12836" s="144">
        <v>0.58333333333333337</v>
      </c>
      <c r="AM12836" s="144">
        <v>0.58333333333333337</v>
      </c>
      <c r="AN12836" s="144">
        <v>0.58333333333333337</v>
      </c>
      <c r="AO12836" s="145">
        <v>0.58333333333333337</v>
      </c>
    </row>
    <row r="12837" spans="2:41" ht="14.5" hidden="1" x14ac:dyDescent="0.35">
      <c r="B12837" s="45" t="s">
        <v>3314</v>
      </c>
      <c r="C12837" s="54">
        <v>982304</v>
      </c>
      <c r="D12837" s="54">
        <v>982304</v>
      </c>
      <c r="E12837" s="60" t="s">
        <v>3256</v>
      </c>
      <c r="F12837" s="73">
        <v>0.58333333333333337</v>
      </c>
      <c r="G12837" s="73">
        <v>0.58333333333333337</v>
      </c>
      <c r="H12837" s="73">
        <v>0.58333333333333337</v>
      </c>
      <c r="I12837" s="73">
        <v>0.58333333333333337</v>
      </c>
      <c r="J12837" s="272" t="s">
        <v>4232</v>
      </c>
      <c r="AL12837" s="144">
        <v>0.58333333333333337</v>
      </c>
      <c r="AM12837" s="144">
        <v>0.58333333333333337</v>
      </c>
      <c r="AN12837" s="144">
        <v>0.58333333333333337</v>
      </c>
      <c r="AO12837" s="145">
        <v>0.58333333333333337</v>
      </c>
    </row>
    <row r="12838" spans="2:41" ht="14.5" hidden="1" x14ac:dyDescent="0.35">
      <c r="B12838" s="45" t="s">
        <v>3314</v>
      </c>
      <c r="C12838" s="54">
        <v>982311</v>
      </c>
      <c r="D12838" s="54">
        <v>982311</v>
      </c>
      <c r="E12838" s="60" t="s">
        <v>3256</v>
      </c>
      <c r="F12838" s="73">
        <v>0.58333333333333337</v>
      </c>
      <c r="G12838" s="73">
        <v>0.58333333333333337</v>
      </c>
      <c r="H12838" s="73">
        <v>0.58333333333333337</v>
      </c>
      <c r="I12838" s="73">
        <v>0.58333333333333337</v>
      </c>
      <c r="J12838" s="272" t="s">
        <v>4232</v>
      </c>
      <c r="AL12838" s="144">
        <v>0.58333333333333337</v>
      </c>
      <c r="AM12838" s="144">
        <v>0.58333333333333337</v>
      </c>
      <c r="AN12838" s="144">
        <v>0.58333333333333337</v>
      </c>
      <c r="AO12838" s="145">
        <v>0.58333333333333337</v>
      </c>
    </row>
    <row r="12839" spans="2:41" ht="14.5" hidden="1" x14ac:dyDescent="0.35">
      <c r="B12839" s="45" t="s">
        <v>3314</v>
      </c>
      <c r="C12839" s="54">
        <v>982377</v>
      </c>
      <c r="D12839" s="54">
        <v>982377</v>
      </c>
      <c r="E12839" s="60" t="s">
        <v>3256</v>
      </c>
      <c r="F12839" s="73">
        <v>0.58333333333333337</v>
      </c>
      <c r="G12839" s="73">
        <v>0.58333333333333337</v>
      </c>
      <c r="H12839" s="73">
        <v>0.58333333333333337</v>
      </c>
      <c r="I12839" s="73">
        <v>0.58333333333333337</v>
      </c>
      <c r="J12839" s="272" t="s">
        <v>4232</v>
      </c>
      <c r="AL12839" s="144">
        <v>0.58333333333333337</v>
      </c>
      <c r="AM12839" s="144">
        <v>0.58333333333333337</v>
      </c>
      <c r="AN12839" s="144">
        <v>0.58333333333333337</v>
      </c>
      <c r="AO12839" s="145">
        <v>0.58333333333333337</v>
      </c>
    </row>
    <row r="12840" spans="2:41" ht="14.5" hidden="1" x14ac:dyDescent="0.35">
      <c r="B12840" s="45" t="s">
        <v>3314</v>
      </c>
      <c r="C12840" s="54">
        <v>982553</v>
      </c>
      <c r="D12840" s="54">
        <v>982553</v>
      </c>
      <c r="E12840" s="60" t="s">
        <v>3256</v>
      </c>
      <c r="F12840" s="73">
        <v>0.58333333333333337</v>
      </c>
      <c r="G12840" s="73">
        <v>0.58333333333333337</v>
      </c>
      <c r="H12840" s="73">
        <v>0.58333333333333337</v>
      </c>
      <c r="I12840" s="73">
        <v>0.58333333333333337</v>
      </c>
      <c r="J12840" s="272" t="s">
        <v>4232</v>
      </c>
      <c r="AL12840" s="144">
        <v>0.58333333333333337</v>
      </c>
      <c r="AM12840" s="144">
        <v>0.58333333333333337</v>
      </c>
      <c r="AN12840" s="144">
        <v>0.58333333333333337</v>
      </c>
      <c r="AO12840" s="145">
        <v>0.58333333333333337</v>
      </c>
    </row>
    <row r="12841" spans="2:41" ht="14.5" hidden="1" x14ac:dyDescent="0.35">
      <c r="B12841" s="45" t="s">
        <v>3314</v>
      </c>
      <c r="C12841" s="54">
        <v>982582</v>
      </c>
      <c r="D12841" s="54">
        <v>982583</v>
      </c>
      <c r="E12841" s="60" t="s">
        <v>3256</v>
      </c>
      <c r="F12841" s="73">
        <v>0.58333333333333337</v>
      </c>
      <c r="G12841" s="73">
        <v>0.58333333333333337</v>
      </c>
      <c r="H12841" s="73">
        <v>0.58333333333333337</v>
      </c>
      <c r="I12841" s="73">
        <v>0.58333333333333337</v>
      </c>
      <c r="J12841" s="272" t="s">
        <v>4232</v>
      </c>
      <c r="AL12841" s="144">
        <v>0.58333333333333337</v>
      </c>
      <c r="AM12841" s="144">
        <v>0.58333333333333337</v>
      </c>
      <c r="AN12841" s="144">
        <v>0.58333333333333337</v>
      </c>
      <c r="AO12841" s="145">
        <v>0.58333333333333337</v>
      </c>
    </row>
    <row r="12842" spans="2:41" ht="14.5" hidden="1" x14ac:dyDescent="0.35">
      <c r="B12842" s="45" t="s">
        <v>3314</v>
      </c>
      <c r="C12842" s="54">
        <v>982589</v>
      </c>
      <c r="D12842" s="54">
        <v>982589</v>
      </c>
      <c r="E12842" s="60" t="s">
        <v>3256</v>
      </c>
      <c r="F12842" s="73">
        <v>0.58333333333333337</v>
      </c>
      <c r="G12842" s="73">
        <v>0.58333333333333337</v>
      </c>
      <c r="H12842" s="73">
        <v>0.58333333333333337</v>
      </c>
      <c r="I12842" s="73">
        <v>0.58333333333333337</v>
      </c>
      <c r="J12842" s="272" t="s">
        <v>4232</v>
      </c>
      <c r="AL12842" s="144">
        <v>0.58333333333333337</v>
      </c>
      <c r="AM12842" s="144">
        <v>0.58333333333333337</v>
      </c>
      <c r="AN12842" s="144">
        <v>0.58333333333333337</v>
      </c>
      <c r="AO12842" s="145">
        <v>0.58333333333333337</v>
      </c>
    </row>
    <row r="12843" spans="2:41" ht="14.5" hidden="1" x14ac:dyDescent="0.35">
      <c r="B12843" s="45" t="s">
        <v>3314</v>
      </c>
      <c r="C12843" s="54">
        <v>982600</v>
      </c>
      <c r="D12843" s="54">
        <v>982600</v>
      </c>
      <c r="E12843" s="60" t="s">
        <v>3256</v>
      </c>
      <c r="F12843" s="73">
        <v>0.58333333333333337</v>
      </c>
      <c r="G12843" s="73">
        <v>0.58333333333333337</v>
      </c>
      <c r="H12843" s="73">
        <v>0.58333333333333337</v>
      </c>
      <c r="I12843" s="73">
        <v>0.58333333333333337</v>
      </c>
      <c r="J12843" s="272" t="s">
        <v>4232</v>
      </c>
      <c r="AL12843" s="144">
        <v>0.58333333333333337</v>
      </c>
      <c r="AM12843" s="144">
        <v>0.58333333333333337</v>
      </c>
      <c r="AN12843" s="144">
        <v>0.58333333333333337</v>
      </c>
      <c r="AO12843" s="145">
        <v>0.58333333333333337</v>
      </c>
    </row>
    <row r="12844" spans="2:41" ht="14.5" hidden="1" x14ac:dyDescent="0.35">
      <c r="B12844" s="45" t="s">
        <v>3314</v>
      </c>
      <c r="C12844" s="54">
        <v>982608</v>
      </c>
      <c r="D12844" s="54">
        <v>982608</v>
      </c>
      <c r="E12844" s="60" t="s">
        <v>3256</v>
      </c>
      <c r="F12844" s="73">
        <v>0.58333333333333337</v>
      </c>
      <c r="G12844" s="73">
        <v>0.58333333333333337</v>
      </c>
      <c r="H12844" s="73">
        <v>0.58333333333333337</v>
      </c>
      <c r="I12844" s="73">
        <v>0.58333333333333337</v>
      </c>
      <c r="J12844" s="272" t="s">
        <v>4232</v>
      </c>
      <c r="AL12844" s="144">
        <v>0.58333333333333337</v>
      </c>
      <c r="AM12844" s="144">
        <v>0.58333333333333337</v>
      </c>
      <c r="AN12844" s="144">
        <v>0.58333333333333337</v>
      </c>
      <c r="AO12844" s="145">
        <v>0.58333333333333337</v>
      </c>
    </row>
    <row r="12845" spans="2:41" ht="14.5" hidden="1" x14ac:dyDescent="0.35">
      <c r="B12845" s="45" t="s">
        <v>3314</v>
      </c>
      <c r="C12845" s="54">
        <v>982610</v>
      </c>
      <c r="D12845" s="54">
        <v>982611</v>
      </c>
      <c r="E12845" s="60" t="s">
        <v>3256</v>
      </c>
      <c r="F12845" s="73">
        <v>0.58333333333333337</v>
      </c>
      <c r="G12845" s="73">
        <v>0.58333333333333337</v>
      </c>
      <c r="H12845" s="73">
        <v>0.58333333333333337</v>
      </c>
      <c r="I12845" s="73">
        <v>0.58333333333333337</v>
      </c>
      <c r="J12845" s="272" t="s">
        <v>4232</v>
      </c>
      <c r="AL12845" s="144">
        <v>0.58333333333333337</v>
      </c>
      <c r="AM12845" s="144">
        <v>0.58333333333333337</v>
      </c>
      <c r="AN12845" s="144">
        <v>0.58333333333333337</v>
      </c>
      <c r="AO12845" s="145">
        <v>0.58333333333333337</v>
      </c>
    </row>
    <row r="12846" spans="2:41" ht="14.5" hidden="1" x14ac:dyDescent="0.35">
      <c r="B12846" s="45" t="s">
        <v>3314</v>
      </c>
      <c r="C12846" s="54">
        <v>982617</v>
      </c>
      <c r="D12846" s="54">
        <v>982617</v>
      </c>
      <c r="E12846" s="60" t="s">
        <v>3256</v>
      </c>
      <c r="F12846" s="73">
        <v>0.58333333333333337</v>
      </c>
      <c r="G12846" s="73">
        <v>0.58333333333333337</v>
      </c>
      <c r="H12846" s="73">
        <v>0.58333333333333337</v>
      </c>
      <c r="I12846" s="73">
        <v>0.58333333333333337</v>
      </c>
      <c r="J12846" s="272" t="s">
        <v>4232</v>
      </c>
      <c r="AL12846" s="144">
        <v>0.58333333333333337</v>
      </c>
      <c r="AM12846" s="144">
        <v>0.58333333333333337</v>
      </c>
      <c r="AN12846" s="144">
        <v>0.58333333333333337</v>
      </c>
      <c r="AO12846" s="145">
        <v>0.58333333333333337</v>
      </c>
    </row>
    <row r="12847" spans="2:41" ht="14.5" hidden="1" x14ac:dyDescent="0.35">
      <c r="B12847" s="45" t="s">
        <v>3314</v>
      </c>
      <c r="C12847" s="54">
        <v>982621</v>
      </c>
      <c r="D12847" s="54">
        <v>982621</v>
      </c>
      <c r="E12847" s="60" t="s">
        <v>3256</v>
      </c>
      <c r="F12847" s="73">
        <v>0.58333333333333337</v>
      </c>
      <c r="G12847" s="73">
        <v>0.58333333333333337</v>
      </c>
      <c r="H12847" s="73">
        <v>0.58333333333333337</v>
      </c>
      <c r="I12847" s="73">
        <v>0.58333333333333337</v>
      </c>
      <c r="J12847" s="272" t="s">
        <v>4232</v>
      </c>
      <c r="AL12847" s="144">
        <v>0.58333333333333337</v>
      </c>
      <c r="AM12847" s="144">
        <v>0.58333333333333337</v>
      </c>
      <c r="AN12847" s="144">
        <v>0.58333333333333337</v>
      </c>
      <c r="AO12847" s="145">
        <v>0.58333333333333337</v>
      </c>
    </row>
    <row r="12848" spans="2:41" ht="14.5" hidden="1" x14ac:dyDescent="0.35">
      <c r="B12848" s="45" t="s">
        <v>3314</v>
      </c>
      <c r="C12848" s="54">
        <v>982624</v>
      </c>
      <c r="D12848" s="54">
        <v>982624</v>
      </c>
      <c r="E12848" s="60" t="s">
        <v>3256</v>
      </c>
      <c r="F12848" s="73">
        <v>0.58333333333333337</v>
      </c>
      <c r="G12848" s="73">
        <v>0.58333333333333337</v>
      </c>
      <c r="H12848" s="73">
        <v>0.58333333333333337</v>
      </c>
      <c r="I12848" s="73">
        <v>0.58333333333333337</v>
      </c>
      <c r="J12848" s="272" t="s">
        <v>4232</v>
      </c>
      <c r="AL12848" s="144">
        <v>0.58333333333333337</v>
      </c>
      <c r="AM12848" s="144">
        <v>0.58333333333333337</v>
      </c>
      <c r="AN12848" s="144">
        <v>0.58333333333333337</v>
      </c>
      <c r="AO12848" s="145">
        <v>0.58333333333333337</v>
      </c>
    </row>
    <row r="12849" spans="2:41" ht="14.5" hidden="1" x14ac:dyDescent="0.35">
      <c r="B12849" s="45" t="s">
        <v>3314</v>
      </c>
      <c r="C12849" s="54">
        <v>982627</v>
      </c>
      <c r="D12849" s="54">
        <v>982628</v>
      </c>
      <c r="E12849" s="60" t="s">
        <v>3256</v>
      </c>
      <c r="F12849" s="73">
        <v>0.58333333333333337</v>
      </c>
      <c r="G12849" s="73">
        <v>0.58333333333333337</v>
      </c>
      <c r="H12849" s="73">
        <v>0.58333333333333337</v>
      </c>
      <c r="I12849" s="73">
        <v>0.58333333333333337</v>
      </c>
      <c r="J12849" s="272" t="s">
        <v>4232</v>
      </c>
      <c r="AL12849" s="144">
        <v>0.58333333333333337</v>
      </c>
      <c r="AM12849" s="144">
        <v>0.58333333333333337</v>
      </c>
      <c r="AN12849" s="144">
        <v>0.58333333333333337</v>
      </c>
      <c r="AO12849" s="145">
        <v>0.58333333333333337</v>
      </c>
    </row>
    <row r="12850" spans="2:41" ht="14.5" hidden="1" x14ac:dyDescent="0.35">
      <c r="B12850" s="45" t="s">
        <v>3314</v>
      </c>
      <c r="C12850" s="54">
        <v>982705</v>
      </c>
      <c r="D12850" s="54">
        <v>982705</v>
      </c>
      <c r="E12850" s="60" t="s">
        <v>3256</v>
      </c>
      <c r="F12850" s="73">
        <v>0.58333333333333337</v>
      </c>
      <c r="G12850" s="73">
        <v>0.58333333333333337</v>
      </c>
      <c r="H12850" s="73">
        <v>0.58333333333333337</v>
      </c>
      <c r="I12850" s="73">
        <v>0.58333333333333337</v>
      </c>
      <c r="J12850" s="272" t="s">
        <v>4232</v>
      </c>
      <c r="AL12850" s="144">
        <v>0.58333333333333337</v>
      </c>
      <c r="AM12850" s="144">
        <v>0.58333333333333337</v>
      </c>
      <c r="AN12850" s="144">
        <v>0.58333333333333337</v>
      </c>
      <c r="AO12850" s="145">
        <v>0.58333333333333337</v>
      </c>
    </row>
    <row r="12851" spans="2:41" ht="14.5" hidden="1" x14ac:dyDescent="0.35">
      <c r="B12851" s="45" t="s">
        <v>3314</v>
      </c>
      <c r="C12851" s="54">
        <v>982714</v>
      </c>
      <c r="D12851" s="54">
        <v>982714</v>
      </c>
      <c r="E12851" s="60" t="s">
        <v>3256</v>
      </c>
      <c r="F12851" s="73">
        <v>0.58333333333333337</v>
      </c>
      <c r="G12851" s="73">
        <v>0.58333333333333337</v>
      </c>
      <c r="H12851" s="73">
        <v>0.58333333333333337</v>
      </c>
      <c r="I12851" s="73">
        <v>0.58333333333333337</v>
      </c>
      <c r="J12851" s="272" t="s">
        <v>4232</v>
      </c>
      <c r="AL12851" s="144">
        <v>0.58333333333333337</v>
      </c>
      <c r="AM12851" s="144">
        <v>0.58333333333333337</v>
      </c>
      <c r="AN12851" s="144">
        <v>0.58333333333333337</v>
      </c>
      <c r="AO12851" s="145">
        <v>0.58333333333333337</v>
      </c>
    </row>
    <row r="12852" spans="2:41" ht="14.5" hidden="1" x14ac:dyDescent="0.35">
      <c r="B12852" s="45" t="s">
        <v>3314</v>
      </c>
      <c r="C12852" s="54">
        <v>982723</v>
      </c>
      <c r="D12852" s="54">
        <v>982723</v>
      </c>
      <c r="E12852" s="60" t="s">
        <v>3256</v>
      </c>
      <c r="F12852" s="73">
        <v>0.58333333333333337</v>
      </c>
      <c r="G12852" s="73">
        <v>0.58333333333333337</v>
      </c>
      <c r="H12852" s="73">
        <v>0.58333333333333337</v>
      </c>
      <c r="I12852" s="73">
        <v>0.58333333333333337</v>
      </c>
      <c r="J12852" s="272" t="s">
        <v>4232</v>
      </c>
      <c r="AL12852" s="144">
        <v>0.58333333333333337</v>
      </c>
      <c r="AM12852" s="144">
        <v>0.58333333333333337</v>
      </c>
      <c r="AN12852" s="144">
        <v>0.58333333333333337</v>
      </c>
      <c r="AO12852" s="145">
        <v>0.58333333333333337</v>
      </c>
    </row>
    <row r="12853" spans="2:41" ht="14.5" hidden="1" x14ac:dyDescent="0.35">
      <c r="B12853" s="45" t="s">
        <v>3314</v>
      </c>
      <c r="C12853" s="54">
        <v>982753</v>
      </c>
      <c r="D12853" s="54">
        <v>982753</v>
      </c>
      <c r="E12853" s="60" t="s">
        <v>3256</v>
      </c>
      <c r="F12853" s="73">
        <v>0.58333333333333337</v>
      </c>
      <c r="G12853" s="73">
        <v>0.58333333333333337</v>
      </c>
      <c r="H12853" s="73">
        <v>0.58333333333333337</v>
      </c>
      <c r="I12853" s="73">
        <v>0.58333333333333337</v>
      </c>
      <c r="J12853" s="272" t="s">
        <v>4232</v>
      </c>
      <c r="AL12853" s="144">
        <v>0.58333333333333337</v>
      </c>
      <c r="AM12853" s="144">
        <v>0.58333333333333337</v>
      </c>
      <c r="AN12853" s="144">
        <v>0.58333333333333337</v>
      </c>
      <c r="AO12853" s="145">
        <v>0.58333333333333337</v>
      </c>
    </row>
    <row r="12854" spans="2:41" ht="14.5" hidden="1" x14ac:dyDescent="0.35">
      <c r="B12854" s="45" t="s">
        <v>3314</v>
      </c>
      <c r="C12854" s="54">
        <v>982833</v>
      </c>
      <c r="D12854" s="54">
        <v>982833</v>
      </c>
      <c r="E12854" s="60" t="s">
        <v>3256</v>
      </c>
      <c r="F12854" s="73">
        <v>0.58333333333333337</v>
      </c>
      <c r="G12854" s="73">
        <v>0.58333333333333337</v>
      </c>
      <c r="H12854" s="73">
        <v>0.58333333333333337</v>
      </c>
      <c r="I12854" s="73">
        <v>0.58333333333333337</v>
      </c>
      <c r="J12854" s="272" t="s">
        <v>4232</v>
      </c>
      <c r="AL12854" s="144">
        <v>0.58333333333333337</v>
      </c>
      <c r="AM12854" s="144">
        <v>0.58333333333333337</v>
      </c>
      <c r="AN12854" s="144">
        <v>0.58333333333333337</v>
      </c>
      <c r="AO12854" s="145">
        <v>0.58333333333333337</v>
      </c>
    </row>
    <row r="12855" spans="2:41" ht="14.5" hidden="1" x14ac:dyDescent="0.35">
      <c r="B12855" s="45" t="s">
        <v>3314</v>
      </c>
      <c r="C12855" s="54">
        <v>982855</v>
      </c>
      <c r="D12855" s="54">
        <v>982855</v>
      </c>
      <c r="E12855" s="60" t="s">
        <v>3256</v>
      </c>
      <c r="F12855" s="73">
        <v>0.58333333333333337</v>
      </c>
      <c r="G12855" s="73">
        <v>0.58333333333333337</v>
      </c>
      <c r="H12855" s="73">
        <v>0.58333333333333337</v>
      </c>
      <c r="I12855" s="73">
        <v>0.58333333333333337</v>
      </c>
      <c r="J12855" s="272" t="s">
        <v>4232</v>
      </c>
      <c r="AL12855" s="144">
        <v>0.58333333333333337</v>
      </c>
      <c r="AM12855" s="144">
        <v>0.58333333333333337</v>
      </c>
      <c r="AN12855" s="144">
        <v>0.58333333333333337</v>
      </c>
      <c r="AO12855" s="145">
        <v>0.58333333333333337</v>
      </c>
    </row>
    <row r="12856" spans="2:41" ht="14.5" hidden="1" x14ac:dyDescent="0.35">
      <c r="B12856" s="45" t="s">
        <v>3314</v>
      </c>
      <c r="C12856" s="54">
        <v>982877</v>
      </c>
      <c r="D12856" s="54">
        <v>982877</v>
      </c>
      <c r="E12856" s="60" t="s">
        <v>3256</v>
      </c>
      <c r="F12856" s="73">
        <v>0.58333333333333337</v>
      </c>
      <c r="G12856" s="73">
        <v>0.58333333333333337</v>
      </c>
      <c r="H12856" s="73">
        <v>0.58333333333333337</v>
      </c>
      <c r="I12856" s="73">
        <v>0.58333333333333337</v>
      </c>
      <c r="J12856" s="272" t="s">
        <v>4232</v>
      </c>
      <c r="AL12856" s="144">
        <v>0.58333333333333337</v>
      </c>
      <c r="AM12856" s="144">
        <v>0.58333333333333337</v>
      </c>
      <c r="AN12856" s="144">
        <v>0.58333333333333337</v>
      </c>
      <c r="AO12856" s="145">
        <v>0.58333333333333337</v>
      </c>
    </row>
    <row r="12857" spans="2:41" ht="14.5" hidden="1" x14ac:dyDescent="0.35">
      <c r="B12857" s="45" t="s">
        <v>3314</v>
      </c>
      <c r="C12857" s="54">
        <v>982905</v>
      </c>
      <c r="D12857" s="54">
        <v>982905</v>
      </c>
      <c r="E12857" s="60" t="s">
        <v>3256</v>
      </c>
      <c r="F12857" s="73">
        <v>0.58333333333333337</v>
      </c>
      <c r="G12857" s="73">
        <v>0.58333333333333337</v>
      </c>
      <c r="H12857" s="73">
        <v>0.58333333333333337</v>
      </c>
      <c r="I12857" s="73">
        <v>0.58333333333333337</v>
      </c>
      <c r="J12857" s="272" t="s">
        <v>4232</v>
      </c>
      <c r="AL12857" s="144">
        <v>0.58333333333333337</v>
      </c>
      <c r="AM12857" s="144">
        <v>0.58333333333333337</v>
      </c>
      <c r="AN12857" s="144">
        <v>0.58333333333333337</v>
      </c>
      <c r="AO12857" s="145">
        <v>0.58333333333333337</v>
      </c>
    </row>
    <row r="12858" spans="2:41" ht="14.5" hidden="1" x14ac:dyDescent="0.35">
      <c r="B12858" s="45" t="s">
        <v>3314</v>
      </c>
      <c r="C12858" s="54">
        <v>982946</v>
      </c>
      <c r="D12858" s="54">
        <v>982946</v>
      </c>
      <c r="E12858" s="60" t="s">
        <v>3256</v>
      </c>
      <c r="F12858" s="73">
        <v>0.58333333333333337</v>
      </c>
      <c r="G12858" s="73">
        <v>0.58333333333333337</v>
      </c>
      <c r="H12858" s="73">
        <v>0.58333333333333337</v>
      </c>
      <c r="I12858" s="73">
        <v>0.58333333333333337</v>
      </c>
      <c r="J12858" s="272" t="s">
        <v>4232</v>
      </c>
      <c r="AL12858" s="144">
        <v>0.58333333333333337</v>
      </c>
      <c r="AM12858" s="144">
        <v>0.58333333333333337</v>
      </c>
      <c r="AN12858" s="144">
        <v>0.58333333333333337</v>
      </c>
      <c r="AO12858" s="145">
        <v>0.58333333333333337</v>
      </c>
    </row>
    <row r="12859" spans="2:41" ht="14.5" hidden="1" x14ac:dyDescent="0.35">
      <c r="B12859" s="45" t="s">
        <v>3314</v>
      </c>
      <c r="C12859" s="54">
        <v>983012</v>
      </c>
      <c r="D12859" s="54">
        <v>983012</v>
      </c>
      <c r="E12859" s="60" t="s">
        <v>3256</v>
      </c>
      <c r="F12859" s="73">
        <v>0.58333333333333337</v>
      </c>
      <c r="G12859" s="73">
        <v>0.58333333333333337</v>
      </c>
      <c r="H12859" s="73">
        <v>0.58333333333333337</v>
      </c>
      <c r="I12859" s="73">
        <v>0.58333333333333337</v>
      </c>
      <c r="J12859" s="272" t="s">
        <v>4232</v>
      </c>
      <c r="AL12859" s="144">
        <v>0.58333333333333337</v>
      </c>
      <c r="AM12859" s="144">
        <v>0.58333333333333337</v>
      </c>
      <c r="AN12859" s="144">
        <v>0.58333333333333337</v>
      </c>
      <c r="AO12859" s="145">
        <v>0.58333333333333337</v>
      </c>
    </row>
    <row r="12860" spans="2:41" ht="14.5" hidden="1" x14ac:dyDescent="0.35">
      <c r="B12860" s="45" t="s">
        <v>3314</v>
      </c>
      <c r="C12860" s="54">
        <v>983022</v>
      </c>
      <c r="D12860" s="54">
        <v>983022</v>
      </c>
      <c r="E12860" s="60" t="s">
        <v>3256</v>
      </c>
      <c r="F12860" s="73">
        <v>0.58333333333333337</v>
      </c>
      <c r="G12860" s="73">
        <v>0.58333333333333337</v>
      </c>
      <c r="H12860" s="73">
        <v>0.58333333333333337</v>
      </c>
      <c r="I12860" s="73">
        <v>0.58333333333333337</v>
      </c>
      <c r="J12860" s="272" t="s">
        <v>4232</v>
      </c>
      <c r="AL12860" s="144">
        <v>0.58333333333333337</v>
      </c>
      <c r="AM12860" s="144">
        <v>0.58333333333333337</v>
      </c>
      <c r="AN12860" s="144">
        <v>0.58333333333333337</v>
      </c>
      <c r="AO12860" s="145">
        <v>0.58333333333333337</v>
      </c>
    </row>
    <row r="12861" spans="2:41" ht="14.5" hidden="1" x14ac:dyDescent="0.35">
      <c r="B12861" s="45" t="s">
        <v>3314</v>
      </c>
      <c r="C12861" s="54">
        <v>983024</v>
      </c>
      <c r="D12861" s="54">
        <v>983024</v>
      </c>
      <c r="E12861" s="60" t="s">
        <v>3256</v>
      </c>
      <c r="F12861" s="73">
        <v>0.58333333333333337</v>
      </c>
      <c r="G12861" s="73">
        <v>0.58333333333333337</v>
      </c>
      <c r="H12861" s="73">
        <v>0.58333333333333337</v>
      </c>
      <c r="I12861" s="73">
        <v>0.58333333333333337</v>
      </c>
      <c r="J12861" s="272" t="s">
        <v>4232</v>
      </c>
      <c r="AL12861" s="144">
        <v>0.58333333333333337</v>
      </c>
      <c r="AM12861" s="144">
        <v>0.58333333333333337</v>
      </c>
      <c r="AN12861" s="144">
        <v>0.58333333333333337</v>
      </c>
      <c r="AO12861" s="145">
        <v>0.58333333333333337</v>
      </c>
    </row>
    <row r="12862" spans="2:41" ht="14.5" hidden="1" x14ac:dyDescent="0.35">
      <c r="B12862" s="45" t="s">
        <v>3314</v>
      </c>
      <c r="C12862" s="54">
        <v>983073</v>
      </c>
      <c r="D12862" s="54">
        <v>983073</v>
      </c>
      <c r="E12862" s="60" t="s">
        <v>3256</v>
      </c>
      <c r="F12862" s="73">
        <v>0.58333333333333337</v>
      </c>
      <c r="G12862" s="73">
        <v>0.58333333333333337</v>
      </c>
      <c r="H12862" s="73">
        <v>0.58333333333333337</v>
      </c>
      <c r="I12862" s="73">
        <v>0.58333333333333337</v>
      </c>
      <c r="J12862" s="272" t="s">
        <v>4232</v>
      </c>
      <c r="AL12862" s="144">
        <v>0.58333333333333337</v>
      </c>
      <c r="AM12862" s="144">
        <v>0.58333333333333337</v>
      </c>
      <c r="AN12862" s="144">
        <v>0.58333333333333337</v>
      </c>
      <c r="AO12862" s="145">
        <v>0.58333333333333337</v>
      </c>
    </row>
    <row r="12863" spans="2:41" ht="14.5" hidden="1" x14ac:dyDescent="0.35">
      <c r="B12863" s="45" t="s">
        <v>3314</v>
      </c>
      <c r="C12863" s="54">
        <v>983099</v>
      </c>
      <c r="D12863" s="54">
        <v>983099</v>
      </c>
      <c r="E12863" s="60" t="s">
        <v>3256</v>
      </c>
      <c r="F12863" s="73">
        <v>0.58333333333333337</v>
      </c>
      <c r="G12863" s="73">
        <v>0.58333333333333337</v>
      </c>
      <c r="H12863" s="73">
        <v>0.58333333333333337</v>
      </c>
      <c r="I12863" s="73">
        <v>0.58333333333333337</v>
      </c>
      <c r="J12863" s="272" t="s">
        <v>4232</v>
      </c>
      <c r="AL12863" s="144">
        <v>0.58333333333333337</v>
      </c>
      <c r="AM12863" s="144">
        <v>0.58333333333333337</v>
      </c>
      <c r="AN12863" s="144">
        <v>0.58333333333333337</v>
      </c>
      <c r="AO12863" s="145">
        <v>0.58333333333333337</v>
      </c>
    </row>
    <row r="12864" spans="2:41" ht="14.5" hidden="1" x14ac:dyDescent="0.35">
      <c r="B12864" s="45" t="s">
        <v>3314</v>
      </c>
      <c r="C12864" s="54">
        <v>983109</v>
      </c>
      <c r="D12864" s="54">
        <v>983110</v>
      </c>
      <c r="E12864" s="60" t="s">
        <v>3256</v>
      </c>
      <c r="F12864" s="73">
        <v>0.58333333333333337</v>
      </c>
      <c r="G12864" s="73">
        <v>0.58333333333333337</v>
      </c>
      <c r="H12864" s="73">
        <v>0.58333333333333337</v>
      </c>
      <c r="I12864" s="73">
        <v>0.58333333333333337</v>
      </c>
      <c r="J12864" s="272" t="s">
        <v>4232</v>
      </c>
      <c r="AL12864" s="144">
        <v>0.58333333333333337</v>
      </c>
      <c r="AM12864" s="144">
        <v>0.58333333333333337</v>
      </c>
      <c r="AN12864" s="144">
        <v>0.58333333333333337</v>
      </c>
      <c r="AO12864" s="145">
        <v>0.58333333333333337</v>
      </c>
    </row>
    <row r="12865" spans="2:41" ht="14.5" hidden="1" x14ac:dyDescent="0.35">
      <c r="B12865" s="45" t="s">
        <v>3314</v>
      </c>
      <c r="C12865" s="54">
        <v>983187</v>
      </c>
      <c r="D12865" s="54">
        <v>983187</v>
      </c>
      <c r="E12865" s="60" t="s">
        <v>3256</v>
      </c>
      <c r="F12865" s="73">
        <v>0.58333333333333337</v>
      </c>
      <c r="G12865" s="73">
        <v>0.58333333333333337</v>
      </c>
      <c r="H12865" s="73">
        <v>0.58333333333333337</v>
      </c>
      <c r="I12865" s="73">
        <v>0.58333333333333337</v>
      </c>
      <c r="J12865" s="272" t="s">
        <v>4232</v>
      </c>
      <c r="AL12865" s="144">
        <v>0.58333333333333337</v>
      </c>
      <c r="AM12865" s="144">
        <v>0.58333333333333337</v>
      </c>
      <c r="AN12865" s="144">
        <v>0.58333333333333337</v>
      </c>
      <c r="AO12865" s="145">
        <v>0.58333333333333337</v>
      </c>
    </row>
    <row r="12866" spans="2:41" ht="14.5" hidden="1" x14ac:dyDescent="0.35">
      <c r="B12866" s="45" t="s">
        <v>3314</v>
      </c>
      <c r="C12866" s="54">
        <v>983217</v>
      </c>
      <c r="D12866" s="54">
        <v>983217</v>
      </c>
      <c r="E12866" s="60" t="s">
        <v>3256</v>
      </c>
      <c r="F12866" s="73">
        <v>0.58333333333333337</v>
      </c>
      <c r="G12866" s="73">
        <v>0.58333333333333337</v>
      </c>
      <c r="H12866" s="73">
        <v>0.58333333333333337</v>
      </c>
      <c r="I12866" s="73">
        <v>0.58333333333333337</v>
      </c>
      <c r="J12866" s="272" t="s">
        <v>4232</v>
      </c>
      <c r="AL12866" s="144">
        <v>0.58333333333333337</v>
      </c>
      <c r="AM12866" s="144">
        <v>0.58333333333333337</v>
      </c>
      <c r="AN12866" s="144">
        <v>0.58333333333333337</v>
      </c>
      <c r="AO12866" s="145">
        <v>0.58333333333333337</v>
      </c>
    </row>
    <row r="12867" spans="2:41" ht="14.5" hidden="1" x14ac:dyDescent="0.35">
      <c r="B12867" s="45" t="s">
        <v>3314</v>
      </c>
      <c r="C12867" s="54">
        <v>983219</v>
      </c>
      <c r="D12867" s="54">
        <v>983219</v>
      </c>
      <c r="E12867" s="60" t="s">
        <v>3256</v>
      </c>
      <c r="F12867" s="73">
        <v>0.58333333333333337</v>
      </c>
      <c r="G12867" s="73">
        <v>0.58333333333333337</v>
      </c>
      <c r="H12867" s="73">
        <v>0.58333333333333337</v>
      </c>
      <c r="I12867" s="73">
        <v>0.58333333333333337</v>
      </c>
      <c r="J12867" s="272" t="s">
        <v>4232</v>
      </c>
      <c r="AL12867" s="144">
        <v>0.58333333333333337</v>
      </c>
      <c r="AM12867" s="144">
        <v>0.58333333333333337</v>
      </c>
      <c r="AN12867" s="144">
        <v>0.58333333333333337</v>
      </c>
      <c r="AO12867" s="145">
        <v>0.58333333333333337</v>
      </c>
    </row>
    <row r="12868" spans="2:41" ht="14.5" hidden="1" x14ac:dyDescent="0.35">
      <c r="B12868" s="45" t="s">
        <v>3314</v>
      </c>
      <c r="C12868" s="54">
        <v>983425</v>
      </c>
      <c r="D12868" s="54">
        <v>983425</v>
      </c>
      <c r="E12868" s="60" t="s">
        <v>3256</v>
      </c>
      <c r="F12868" s="73">
        <v>0.58333333333333337</v>
      </c>
      <c r="G12868" s="73">
        <v>0.58333333333333337</v>
      </c>
      <c r="H12868" s="73">
        <v>0.58333333333333337</v>
      </c>
      <c r="I12868" s="73">
        <v>0.58333333333333337</v>
      </c>
      <c r="J12868" s="272" t="s">
        <v>4232</v>
      </c>
      <c r="AL12868" s="144">
        <v>0.58333333333333337</v>
      </c>
      <c r="AM12868" s="144">
        <v>0.58333333333333337</v>
      </c>
      <c r="AN12868" s="144">
        <v>0.58333333333333337</v>
      </c>
      <c r="AO12868" s="145">
        <v>0.58333333333333337</v>
      </c>
    </row>
    <row r="12869" spans="2:41" ht="14.5" hidden="1" x14ac:dyDescent="0.35">
      <c r="B12869" s="45" t="s">
        <v>3314</v>
      </c>
      <c r="C12869" s="54">
        <v>983531</v>
      </c>
      <c r="D12869" s="54">
        <v>983531</v>
      </c>
      <c r="E12869" s="60" t="s">
        <v>3256</v>
      </c>
      <c r="F12869" s="73">
        <v>0.58333333333333337</v>
      </c>
      <c r="G12869" s="73">
        <v>0.58333333333333337</v>
      </c>
      <c r="H12869" s="73">
        <v>0.58333333333333337</v>
      </c>
      <c r="I12869" s="73">
        <v>0.58333333333333337</v>
      </c>
      <c r="J12869" s="272" t="s">
        <v>4232</v>
      </c>
      <c r="AL12869" s="144">
        <v>0.58333333333333337</v>
      </c>
      <c r="AM12869" s="144">
        <v>0.58333333333333337</v>
      </c>
      <c r="AN12869" s="144">
        <v>0.58333333333333337</v>
      </c>
      <c r="AO12869" s="145">
        <v>0.58333333333333337</v>
      </c>
    </row>
    <row r="12870" spans="2:41" ht="14.5" hidden="1" x14ac:dyDescent="0.35">
      <c r="B12870" s="45" t="s">
        <v>3314</v>
      </c>
      <c r="C12870" s="54">
        <v>983559</v>
      </c>
      <c r="D12870" s="54">
        <v>983559</v>
      </c>
      <c r="E12870" s="60" t="s">
        <v>3256</v>
      </c>
      <c r="F12870" s="73">
        <v>0.58333333333333337</v>
      </c>
      <c r="G12870" s="73">
        <v>0.58333333333333337</v>
      </c>
      <c r="H12870" s="73">
        <v>0.58333333333333337</v>
      </c>
      <c r="I12870" s="73">
        <v>0.58333333333333337</v>
      </c>
      <c r="J12870" s="272" t="s">
        <v>4232</v>
      </c>
      <c r="AL12870" s="144">
        <v>0.58333333333333337</v>
      </c>
      <c r="AM12870" s="144">
        <v>0.58333333333333337</v>
      </c>
      <c r="AN12870" s="144">
        <v>0.58333333333333337</v>
      </c>
      <c r="AO12870" s="145">
        <v>0.58333333333333337</v>
      </c>
    </row>
    <row r="12871" spans="2:41" ht="14.5" hidden="1" x14ac:dyDescent="0.35">
      <c r="B12871" s="45" t="s">
        <v>3314</v>
      </c>
      <c r="C12871" s="54">
        <v>983571</v>
      </c>
      <c r="D12871" s="54">
        <v>983571</v>
      </c>
      <c r="E12871" s="60" t="s">
        <v>3256</v>
      </c>
      <c r="F12871" s="73">
        <v>0.58333333333333337</v>
      </c>
      <c r="G12871" s="73">
        <v>0.58333333333333337</v>
      </c>
      <c r="H12871" s="73">
        <v>0.58333333333333337</v>
      </c>
      <c r="I12871" s="73">
        <v>0.58333333333333337</v>
      </c>
      <c r="J12871" s="272" t="s">
        <v>4232</v>
      </c>
      <c r="AL12871" s="144">
        <v>0.58333333333333337</v>
      </c>
      <c r="AM12871" s="144">
        <v>0.58333333333333337</v>
      </c>
      <c r="AN12871" s="144">
        <v>0.58333333333333337</v>
      </c>
      <c r="AO12871" s="145">
        <v>0.58333333333333337</v>
      </c>
    </row>
    <row r="12872" spans="2:41" ht="14.5" hidden="1" x14ac:dyDescent="0.35">
      <c r="B12872" s="45" t="s">
        <v>3314</v>
      </c>
      <c r="C12872" s="54">
        <v>983616</v>
      </c>
      <c r="D12872" s="54">
        <v>983616</v>
      </c>
      <c r="E12872" s="60" t="s">
        <v>3256</v>
      </c>
      <c r="F12872" s="73">
        <v>0.58333333333333337</v>
      </c>
      <c r="G12872" s="73">
        <v>0.58333333333333337</v>
      </c>
      <c r="H12872" s="73">
        <v>0.58333333333333337</v>
      </c>
      <c r="I12872" s="73">
        <v>0.58333333333333337</v>
      </c>
      <c r="J12872" s="272" t="s">
        <v>4232</v>
      </c>
      <c r="AL12872" s="144">
        <v>0.58333333333333337</v>
      </c>
      <c r="AM12872" s="144">
        <v>0.58333333333333337</v>
      </c>
      <c r="AN12872" s="144">
        <v>0.58333333333333337</v>
      </c>
      <c r="AO12872" s="145">
        <v>0.58333333333333337</v>
      </c>
    </row>
    <row r="12873" spans="2:41" ht="14.5" hidden="1" x14ac:dyDescent="0.35">
      <c r="B12873" s="45" t="s">
        <v>3314</v>
      </c>
      <c r="C12873" s="54">
        <v>983634</v>
      </c>
      <c r="D12873" s="54">
        <v>983634</v>
      </c>
      <c r="E12873" s="60" t="s">
        <v>3256</v>
      </c>
      <c r="F12873" s="73">
        <v>0.58333333333333337</v>
      </c>
      <c r="G12873" s="73">
        <v>0.58333333333333337</v>
      </c>
      <c r="H12873" s="73">
        <v>0.58333333333333337</v>
      </c>
      <c r="I12873" s="73">
        <v>0.58333333333333337</v>
      </c>
      <c r="J12873" s="272" t="s">
        <v>4232</v>
      </c>
      <c r="AL12873" s="144">
        <v>0.58333333333333337</v>
      </c>
      <c r="AM12873" s="144">
        <v>0.58333333333333337</v>
      </c>
      <c r="AN12873" s="144">
        <v>0.58333333333333337</v>
      </c>
      <c r="AO12873" s="145">
        <v>0.58333333333333337</v>
      </c>
    </row>
    <row r="12874" spans="2:41" ht="14.5" hidden="1" x14ac:dyDescent="0.35">
      <c r="B12874" s="45" t="s">
        <v>3314</v>
      </c>
      <c r="C12874" s="54">
        <v>983705</v>
      </c>
      <c r="D12874" s="54">
        <v>983705</v>
      </c>
      <c r="E12874" s="60" t="s">
        <v>3256</v>
      </c>
      <c r="F12874" s="73">
        <v>0.58333333333333337</v>
      </c>
      <c r="G12874" s="73">
        <v>0.58333333333333337</v>
      </c>
      <c r="H12874" s="73">
        <v>0.58333333333333337</v>
      </c>
      <c r="I12874" s="73">
        <v>0.58333333333333337</v>
      </c>
      <c r="J12874" s="272" t="s">
        <v>4232</v>
      </c>
      <c r="AL12874" s="144">
        <v>0.58333333333333337</v>
      </c>
      <c r="AM12874" s="144">
        <v>0.58333333333333337</v>
      </c>
      <c r="AN12874" s="144">
        <v>0.58333333333333337</v>
      </c>
      <c r="AO12874" s="145">
        <v>0.58333333333333337</v>
      </c>
    </row>
    <row r="12875" spans="2:41" ht="14.5" hidden="1" x14ac:dyDescent="0.35">
      <c r="B12875" s="45" t="s">
        <v>3314</v>
      </c>
      <c r="C12875" s="54">
        <v>983753</v>
      </c>
      <c r="D12875" s="54">
        <v>983753</v>
      </c>
      <c r="E12875" s="60" t="s">
        <v>3256</v>
      </c>
      <c r="F12875" s="73">
        <v>0.58333333333333337</v>
      </c>
      <c r="G12875" s="73">
        <v>0.58333333333333337</v>
      </c>
      <c r="H12875" s="73">
        <v>0.58333333333333337</v>
      </c>
      <c r="I12875" s="73">
        <v>0.58333333333333337</v>
      </c>
      <c r="J12875" s="272" t="s">
        <v>4232</v>
      </c>
      <c r="AL12875" s="144">
        <v>0.58333333333333337</v>
      </c>
      <c r="AM12875" s="144">
        <v>0.58333333333333337</v>
      </c>
      <c r="AN12875" s="144">
        <v>0.58333333333333337</v>
      </c>
      <c r="AO12875" s="145">
        <v>0.58333333333333337</v>
      </c>
    </row>
    <row r="12876" spans="2:41" ht="14.5" hidden="1" x14ac:dyDescent="0.35">
      <c r="B12876" s="45" t="s">
        <v>3314</v>
      </c>
      <c r="C12876" s="54">
        <v>983755</v>
      </c>
      <c r="D12876" s="54">
        <v>983755</v>
      </c>
      <c r="E12876" s="60" t="s">
        <v>3256</v>
      </c>
      <c r="F12876" s="73">
        <v>0.58333333333333337</v>
      </c>
      <c r="G12876" s="73">
        <v>0.58333333333333337</v>
      </c>
      <c r="H12876" s="73">
        <v>0.58333333333333337</v>
      </c>
      <c r="I12876" s="73">
        <v>0.58333333333333337</v>
      </c>
      <c r="J12876" s="272" t="s">
        <v>4232</v>
      </c>
      <c r="AL12876" s="144">
        <v>0.58333333333333337</v>
      </c>
      <c r="AM12876" s="144">
        <v>0.58333333333333337</v>
      </c>
      <c r="AN12876" s="144">
        <v>0.58333333333333337</v>
      </c>
      <c r="AO12876" s="145">
        <v>0.58333333333333337</v>
      </c>
    </row>
    <row r="12877" spans="2:41" ht="14.5" hidden="1" x14ac:dyDescent="0.35">
      <c r="B12877" s="45" t="s">
        <v>3314</v>
      </c>
      <c r="C12877" s="54">
        <v>983808</v>
      </c>
      <c r="D12877" s="54">
        <v>983808</v>
      </c>
      <c r="E12877" s="60" t="s">
        <v>3256</v>
      </c>
      <c r="F12877" s="73">
        <v>0.58333333333333337</v>
      </c>
      <c r="G12877" s="73">
        <v>0.58333333333333337</v>
      </c>
      <c r="H12877" s="73">
        <v>0.58333333333333337</v>
      </c>
      <c r="I12877" s="73">
        <v>0.58333333333333337</v>
      </c>
      <c r="J12877" s="272" t="s">
        <v>4232</v>
      </c>
      <c r="AL12877" s="144">
        <v>0.58333333333333337</v>
      </c>
      <c r="AM12877" s="144">
        <v>0.58333333333333337</v>
      </c>
      <c r="AN12877" s="144">
        <v>0.58333333333333337</v>
      </c>
      <c r="AO12877" s="145">
        <v>0.58333333333333337</v>
      </c>
    </row>
    <row r="12878" spans="2:41" ht="14.5" hidden="1" x14ac:dyDescent="0.35">
      <c r="B12878" s="45" t="s">
        <v>3314</v>
      </c>
      <c r="C12878" s="54">
        <v>983850</v>
      </c>
      <c r="D12878" s="54">
        <v>983850</v>
      </c>
      <c r="E12878" s="60" t="s">
        <v>3256</v>
      </c>
      <c r="F12878" s="73">
        <v>0.58333333333333337</v>
      </c>
      <c r="G12878" s="73">
        <v>0.58333333333333337</v>
      </c>
      <c r="H12878" s="73">
        <v>0.58333333333333337</v>
      </c>
      <c r="I12878" s="73">
        <v>0.58333333333333337</v>
      </c>
      <c r="J12878" s="272" t="s">
        <v>4232</v>
      </c>
      <c r="AL12878" s="144">
        <v>0.58333333333333337</v>
      </c>
      <c r="AM12878" s="144">
        <v>0.58333333333333337</v>
      </c>
      <c r="AN12878" s="144">
        <v>0.58333333333333337</v>
      </c>
      <c r="AO12878" s="145">
        <v>0.58333333333333337</v>
      </c>
    </row>
    <row r="12879" spans="2:41" ht="14.5" hidden="1" x14ac:dyDescent="0.35">
      <c r="B12879" s="45" t="s">
        <v>3314</v>
      </c>
      <c r="C12879" s="54">
        <v>983856</v>
      </c>
      <c r="D12879" s="54">
        <v>983856</v>
      </c>
      <c r="E12879" s="60" t="s">
        <v>3256</v>
      </c>
      <c r="F12879" s="73">
        <v>0.58333333333333337</v>
      </c>
      <c r="G12879" s="73">
        <v>0.58333333333333337</v>
      </c>
      <c r="H12879" s="73">
        <v>0.58333333333333337</v>
      </c>
      <c r="I12879" s="73">
        <v>0.58333333333333337</v>
      </c>
      <c r="J12879" s="272" t="s">
        <v>4232</v>
      </c>
      <c r="AL12879" s="144">
        <v>0.58333333333333337</v>
      </c>
      <c r="AM12879" s="144">
        <v>0.58333333333333337</v>
      </c>
      <c r="AN12879" s="144">
        <v>0.58333333333333337</v>
      </c>
      <c r="AO12879" s="145">
        <v>0.58333333333333337</v>
      </c>
    </row>
    <row r="12880" spans="2:41" ht="14.5" hidden="1" x14ac:dyDescent="0.35">
      <c r="B12880" s="45" t="s">
        <v>3314</v>
      </c>
      <c r="C12880" s="54">
        <v>983859</v>
      </c>
      <c r="D12880" s="54">
        <v>983859</v>
      </c>
      <c r="E12880" s="60" t="s">
        <v>3256</v>
      </c>
      <c r="F12880" s="73">
        <v>0.58333333333333337</v>
      </c>
      <c r="G12880" s="73">
        <v>0.58333333333333337</v>
      </c>
      <c r="H12880" s="73">
        <v>0.58333333333333337</v>
      </c>
      <c r="I12880" s="73">
        <v>0.58333333333333337</v>
      </c>
      <c r="J12880" s="272" t="s">
        <v>4232</v>
      </c>
      <c r="AL12880" s="144">
        <v>0.58333333333333337</v>
      </c>
      <c r="AM12880" s="144">
        <v>0.58333333333333337</v>
      </c>
      <c r="AN12880" s="144">
        <v>0.58333333333333337</v>
      </c>
      <c r="AO12880" s="145">
        <v>0.58333333333333337</v>
      </c>
    </row>
    <row r="12881" spans="2:41" ht="14.5" hidden="1" x14ac:dyDescent="0.35">
      <c r="B12881" s="45" t="s">
        <v>3314</v>
      </c>
      <c r="C12881" s="54">
        <v>983876</v>
      </c>
      <c r="D12881" s="54">
        <v>983878</v>
      </c>
      <c r="E12881" s="60" t="s">
        <v>3256</v>
      </c>
      <c r="F12881" s="73">
        <v>0.58333333333333337</v>
      </c>
      <c r="G12881" s="73">
        <v>0.58333333333333337</v>
      </c>
      <c r="H12881" s="73">
        <v>0.58333333333333337</v>
      </c>
      <c r="I12881" s="73">
        <v>0.58333333333333337</v>
      </c>
      <c r="J12881" s="272" t="s">
        <v>4232</v>
      </c>
      <c r="AL12881" s="144">
        <v>0.58333333333333337</v>
      </c>
      <c r="AM12881" s="144">
        <v>0.58333333333333337</v>
      </c>
      <c r="AN12881" s="144">
        <v>0.58333333333333337</v>
      </c>
      <c r="AO12881" s="145">
        <v>0.58333333333333337</v>
      </c>
    </row>
    <row r="12882" spans="2:41" ht="14.5" hidden="1" x14ac:dyDescent="0.35">
      <c r="B12882" s="45" t="s">
        <v>3314</v>
      </c>
      <c r="C12882" s="54">
        <v>983923</v>
      </c>
      <c r="D12882" s="54">
        <v>983923</v>
      </c>
      <c r="E12882" s="60" t="s">
        <v>3256</v>
      </c>
      <c r="F12882" s="73">
        <v>0.58333333333333337</v>
      </c>
      <c r="G12882" s="73">
        <v>0.58333333333333337</v>
      </c>
      <c r="H12882" s="73">
        <v>0.58333333333333337</v>
      </c>
      <c r="I12882" s="73">
        <v>0.58333333333333337</v>
      </c>
      <c r="J12882" s="272" t="s">
        <v>4232</v>
      </c>
      <c r="AL12882" s="144">
        <v>0.58333333333333337</v>
      </c>
      <c r="AM12882" s="144">
        <v>0.58333333333333337</v>
      </c>
      <c r="AN12882" s="144">
        <v>0.58333333333333337</v>
      </c>
      <c r="AO12882" s="145">
        <v>0.58333333333333337</v>
      </c>
    </row>
    <row r="12883" spans="2:41" ht="14.5" hidden="1" x14ac:dyDescent="0.35">
      <c r="B12883" s="45" t="s">
        <v>3314</v>
      </c>
      <c r="C12883" s="54">
        <v>983925</v>
      </c>
      <c r="D12883" s="54">
        <v>983925</v>
      </c>
      <c r="E12883" s="60" t="s">
        <v>3256</v>
      </c>
      <c r="F12883" s="73">
        <v>0.58333333333333337</v>
      </c>
      <c r="G12883" s="73">
        <v>0.58333333333333337</v>
      </c>
      <c r="H12883" s="73">
        <v>0.58333333333333337</v>
      </c>
      <c r="I12883" s="73">
        <v>0.58333333333333337</v>
      </c>
      <c r="J12883" s="272" t="s">
        <v>4232</v>
      </c>
      <c r="AL12883" s="144">
        <v>0.58333333333333337</v>
      </c>
      <c r="AM12883" s="144">
        <v>0.58333333333333337</v>
      </c>
      <c r="AN12883" s="144">
        <v>0.58333333333333337</v>
      </c>
      <c r="AO12883" s="145">
        <v>0.58333333333333337</v>
      </c>
    </row>
    <row r="12884" spans="2:41" ht="14.5" hidden="1" x14ac:dyDescent="0.35">
      <c r="B12884" s="45" t="s">
        <v>3314</v>
      </c>
      <c r="C12884" s="54">
        <v>983927</v>
      </c>
      <c r="D12884" s="54">
        <v>983927</v>
      </c>
      <c r="E12884" s="60" t="s">
        <v>3256</v>
      </c>
      <c r="F12884" s="73">
        <v>0.58333333333333337</v>
      </c>
      <c r="G12884" s="73">
        <v>0.58333333333333337</v>
      </c>
      <c r="H12884" s="73">
        <v>0.58333333333333337</v>
      </c>
      <c r="I12884" s="73">
        <v>0.58333333333333337</v>
      </c>
      <c r="J12884" s="272" t="s">
        <v>4232</v>
      </c>
      <c r="AL12884" s="144">
        <v>0.58333333333333337</v>
      </c>
      <c r="AM12884" s="144">
        <v>0.58333333333333337</v>
      </c>
      <c r="AN12884" s="144">
        <v>0.58333333333333337</v>
      </c>
      <c r="AO12884" s="145">
        <v>0.58333333333333337</v>
      </c>
    </row>
    <row r="12885" spans="2:41" ht="14.5" hidden="1" x14ac:dyDescent="0.35">
      <c r="B12885" s="45" t="s">
        <v>3314</v>
      </c>
      <c r="C12885" s="54">
        <v>984070</v>
      </c>
      <c r="D12885" s="54">
        <v>984070</v>
      </c>
      <c r="E12885" s="60" t="s">
        <v>3256</v>
      </c>
      <c r="F12885" s="73">
        <v>0.58333333333333337</v>
      </c>
      <c r="G12885" s="73">
        <v>0.58333333333333337</v>
      </c>
      <c r="H12885" s="73">
        <v>0.58333333333333337</v>
      </c>
      <c r="I12885" s="73">
        <v>0.58333333333333337</v>
      </c>
      <c r="J12885" s="272" t="s">
        <v>4232</v>
      </c>
      <c r="AL12885" s="144">
        <v>0.58333333333333337</v>
      </c>
      <c r="AM12885" s="144">
        <v>0.58333333333333337</v>
      </c>
      <c r="AN12885" s="144">
        <v>0.58333333333333337</v>
      </c>
      <c r="AO12885" s="145">
        <v>0.58333333333333337</v>
      </c>
    </row>
    <row r="12886" spans="2:41" ht="14.5" hidden="1" x14ac:dyDescent="0.35">
      <c r="B12886" s="45" t="s">
        <v>3314</v>
      </c>
      <c r="C12886" s="54">
        <v>984166</v>
      </c>
      <c r="D12886" s="54">
        <v>984166</v>
      </c>
      <c r="E12886" s="60" t="s">
        <v>3256</v>
      </c>
      <c r="F12886" s="73">
        <v>0.58333333333333337</v>
      </c>
      <c r="G12886" s="73">
        <v>0.58333333333333337</v>
      </c>
      <c r="H12886" s="73">
        <v>0.58333333333333337</v>
      </c>
      <c r="I12886" s="73">
        <v>0.58333333333333337</v>
      </c>
      <c r="J12886" s="272" t="s">
        <v>4232</v>
      </c>
      <c r="AL12886" s="144">
        <v>0.58333333333333337</v>
      </c>
      <c r="AM12886" s="144">
        <v>0.58333333333333337</v>
      </c>
      <c r="AN12886" s="144">
        <v>0.58333333333333337</v>
      </c>
      <c r="AO12886" s="145">
        <v>0.58333333333333337</v>
      </c>
    </row>
    <row r="12887" spans="2:41" ht="14.5" hidden="1" x14ac:dyDescent="0.35">
      <c r="B12887" s="45" t="s">
        <v>3314</v>
      </c>
      <c r="C12887" s="54">
        <v>984338</v>
      </c>
      <c r="D12887" s="54">
        <v>984338</v>
      </c>
      <c r="E12887" s="60" t="s">
        <v>3256</v>
      </c>
      <c r="F12887" s="73">
        <v>0.58333333333333337</v>
      </c>
      <c r="G12887" s="73">
        <v>0.58333333333333337</v>
      </c>
      <c r="H12887" s="73">
        <v>0.58333333333333337</v>
      </c>
      <c r="I12887" s="73">
        <v>0.58333333333333337</v>
      </c>
      <c r="J12887" s="272" t="s">
        <v>4232</v>
      </c>
      <c r="AL12887" s="144">
        <v>0.58333333333333337</v>
      </c>
      <c r="AM12887" s="144">
        <v>0.58333333333333337</v>
      </c>
      <c r="AN12887" s="144">
        <v>0.58333333333333337</v>
      </c>
      <c r="AO12887" s="145">
        <v>0.58333333333333337</v>
      </c>
    </row>
    <row r="12888" spans="2:41" ht="14.5" hidden="1" x14ac:dyDescent="0.35">
      <c r="B12888" s="45" t="s">
        <v>3314</v>
      </c>
      <c r="C12888" s="54">
        <v>984353</v>
      </c>
      <c r="D12888" s="54">
        <v>984353</v>
      </c>
      <c r="E12888" s="60" t="s">
        <v>3256</v>
      </c>
      <c r="F12888" s="73">
        <v>0.58333333333333337</v>
      </c>
      <c r="G12888" s="73">
        <v>0.58333333333333337</v>
      </c>
      <c r="H12888" s="73">
        <v>0.58333333333333337</v>
      </c>
      <c r="I12888" s="73">
        <v>0.58333333333333337</v>
      </c>
      <c r="J12888" s="272" t="s">
        <v>4232</v>
      </c>
      <c r="AL12888" s="144">
        <v>0.58333333333333337</v>
      </c>
      <c r="AM12888" s="144">
        <v>0.58333333333333337</v>
      </c>
      <c r="AN12888" s="144">
        <v>0.58333333333333337</v>
      </c>
      <c r="AO12888" s="145">
        <v>0.58333333333333337</v>
      </c>
    </row>
    <row r="12889" spans="2:41" ht="14.5" hidden="1" x14ac:dyDescent="0.35">
      <c r="B12889" s="45" t="s">
        <v>3314</v>
      </c>
      <c r="C12889" s="54">
        <v>984484</v>
      </c>
      <c r="D12889" s="54">
        <v>984484</v>
      </c>
      <c r="E12889" s="60" t="s">
        <v>3256</v>
      </c>
      <c r="F12889" s="73">
        <v>0.58333333333333337</v>
      </c>
      <c r="G12889" s="73">
        <v>0.58333333333333337</v>
      </c>
      <c r="H12889" s="73">
        <v>0.58333333333333337</v>
      </c>
      <c r="I12889" s="73">
        <v>0.58333333333333337</v>
      </c>
      <c r="J12889" s="272" t="s">
        <v>4232</v>
      </c>
      <c r="AL12889" s="144">
        <v>0.58333333333333337</v>
      </c>
      <c r="AM12889" s="144">
        <v>0.58333333333333337</v>
      </c>
      <c r="AN12889" s="144">
        <v>0.58333333333333337</v>
      </c>
      <c r="AO12889" s="145">
        <v>0.58333333333333337</v>
      </c>
    </row>
    <row r="12890" spans="2:41" ht="14.5" hidden="1" x14ac:dyDescent="0.35">
      <c r="B12890" s="45" t="s">
        <v>3314</v>
      </c>
      <c r="C12890" s="54">
        <v>984515</v>
      </c>
      <c r="D12890" s="54">
        <v>984516</v>
      </c>
      <c r="E12890" s="60" t="s">
        <v>3256</v>
      </c>
      <c r="F12890" s="73">
        <v>0.58333333333333337</v>
      </c>
      <c r="G12890" s="73">
        <v>0.58333333333333337</v>
      </c>
      <c r="H12890" s="73">
        <v>0.58333333333333337</v>
      </c>
      <c r="I12890" s="73">
        <v>0.58333333333333337</v>
      </c>
      <c r="J12890" s="272" t="s">
        <v>4232</v>
      </c>
      <c r="AL12890" s="144">
        <v>0.58333333333333337</v>
      </c>
      <c r="AM12890" s="144">
        <v>0.58333333333333337</v>
      </c>
      <c r="AN12890" s="144">
        <v>0.58333333333333337</v>
      </c>
      <c r="AO12890" s="145">
        <v>0.58333333333333337</v>
      </c>
    </row>
    <row r="12891" spans="2:41" ht="14.5" hidden="1" x14ac:dyDescent="0.35">
      <c r="B12891" s="45" t="s">
        <v>3314</v>
      </c>
      <c r="C12891" s="54">
        <v>984604</v>
      </c>
      <c r="D12891" s="54">
        <v>984604</v>
      </c>
      <c r="E12891" s="60" t="s">
        <v>3256</v>
      </c>
      <c r="F12891" s="73">
        <v>0.58333333333333337</v>
      </c>
      <c r="G12891" s="73">
        <v>0.58333333333333337</v>
      </c>
      <c r="H12891" s="73">
        <v>0.58333333333333337</v>
      </c>
      <c r="I12891" s="73">
        <v>0.58333333333333337</v>
      </c>
      <c r="J12891" s="272" t="s">
        <v>4232</v>
      </c>
      <c r="AL12891" s="144">
        <v>0.58333333333333337</v>
      </c>
      <c r="AM12891" s="144">
        <v>0.58333333333333337</v>
      </c>
      <c r="AN12891" s="144">
        <v>0.58333333333333337</v>
      </c>
      <c r="AO12891" s="145">
        <v>0.58333333333333337</v>
      </c>
    </row>
    <row r="12892" spans="2:41" ht="14.5" hidden="1" x14ac:dyDescent="0.35">
      <c r="B12892" s="45" t="s">
        <v>3314</v>
      </c>
      <c r="C12892" s="54">
        <v>984642</v>
      </c>
      <c r="D12892" s="54">
        <v>984642</v>
      </c>
      <c r="E12892" s="60" t="s">
        <v>3256</v>
      </c>
      <c r="F12892" s="73">
        <v>0.58333333333333337</v>
      </c>
      <c r="G12892" s="73">
        <v>0.58333333333333337</v>
      </c>
      <c r="H12892" s="73">
        <v>0.58333333333333337</v>
      </c>
      <c r="I12892" s="73">
        <v>0.58333333333333337</v>
      </c>
      <c r="J12892" s="272" t="s">
        <v>4232</v>
      </c>
      <c r="AL12892" s="144">
        <v>0.58333333333333337</v>
      </c>
      <c r="AM12892" s="144">
        <v>0.58333333333333337</v>
      </c>
      <c r="AN12892" s="144">
        <v>0.58333333333333337</v>
      </c>
      <c r="AO12892" s="145">
        <v>0.58333333333333337</v>
      </c>
    </row>
    <row r="12893" spans="2:41" ht="14.5" hidden="1" x14ac:dyDescent="0.35">
      <c r="B12893" s="45" t="s">
        <v>3314</v>
      </c>
      <c r="C12893" s="54">
        <v>984662</v>
      </c>
      <c r="D12893" s="54">
        <v>984662</v>
      </c>
      <c r="E12893" s="60" t="s">
        <v>3256</v>
      </c>
      <c r="F12893" s="73">
        <v>0.58333333333333337</v>
      </c>
      <c r="G12893" s="73">
        <v>0.58333333333333337</v>
      </c>
      <c r="H12893" s="73">
        <v>0.58333333333333337</v>
      </c>
      <c r="I12893" s="73">
        <v>0.58333333333333337</v>
      </c>
      <c r="J12893" s="272" t="s">
        <v>4232</v>
      </c>
      <c r="AL12893" s="144">
        <v>0.58333333333333337</v>
      </c>
      <c r="AM12893" s="144">
        <v>0.58333333333333337</v>
      </c>
      <c r="AN12893" s="144">
        <v>0.58333333333333337</v>
      </c>
      <c r="AO12893" s="145">
        <v>0.58333333333333337</v>
      </c>
    </row>
    <row r="12894" spans="2:41" ht="14.5" hidden="1" x14ac:dyDescent="0.35">
      <c r="B12894" s="45" t="s">
        <v>3314</v>
      </c>
      <c r="C12894" s="54">
        <v>984666</v>
      </c>
      <c r="D12894" s="54">
        <v>984666</v>
      </c>
      <c r="E12894" s="60" t="s">
        <v>3256</v>
      </c>
      <c r="F12894" s="73">
        <v>0.58333333333333337</v>
      </c>
      <c r="G12894" s="73">
        <v>0.58333333333333337</v>
      </c>
      <c r="H12894" s="73">
        <v>0.58333333333333337</v>
      </c>
      <c r="I12894" s="73">
        <v>0.58333333333333337</v>
      </c>
      <c r="J12894" s="272" t="s">
        <v>4232</v>
      </c>
      <c r="AL12894" s="144">
        <v>0.58333333333333337</v>
      </c>
      <c r="AM12894" s="144">
        <v>0.58333333333333337</v>
      </c>
      <c r="AN12894" s="144">
        <v>0.58333333333333337</v>
      </c>
      <c r="AO12894" s="145">
        <v>0.58333333333333337</v>
      </c>
    </row>
    <row r="12895" spans="2:41" ht="14.5" hidden="1" x14ac:dyDescent="0.35">
      <c r="B12895" s="45" t="s">
        <v>3314</v>
      </c>
      <c r="C12895" s="54">
        <v>984680</v>
      </c>
      <c r="D12895" s="54">
        <v>984680</v>
      </c>
      <c r="E12895" s="60" t="s">
        <v>3256</v>
      </c>
      <c r="F12895" s="73">
        <v>0.58333333333333337</v>
      </c>
      <c r="G12895" s="73">
        <v>0.58333333333333337</v>
      </c>
      <c r="H12895" s="73">
        <v>0.58333333333333337</v>
      </c>
      <c r="I12895" s="73">
        <v>0.58333333333333337</v>
      </c>
      <c r="J12895" s="272" t="s">
        <v>4232</v>
      </c>
      <c r="AL12895" s="144">
        <v>0.58333333333333337</v>
      </c>
      <c r="AM12895" s="144">
        <v>0.58333333333333337</v>
      </c>
      <c r="AN12895" s="144">
        <v>0.58333333333333337</v>
      </c>
      <c r="AO12895" s="145">
        <v>0.58333333333333337</v>
      </c>
    </row>
    <row r="12896" spans="2:41" ht="14.5" hidden="1" x14ac:dyDescent="0.35">
      <c r="B12896" s="45" t="s">
        <v>3314</v>
      </c>
      <c r="C12896" s="54">
        <v>984695</v>
      </c>
      <c r="D12896" s="54">
        <v>984695</v>
      </c>
      <c r="E12896" s="60" t="s">
        <v>3256</v>
      </c>
      <c r="F12896" s="73">
        <v>0.58333333333333337</v>
      </c>
      <c r="G12896" s="73">
        <v>0.58333333333333337</v>
      </c>
      <c r="H12896" s="73">
        <v>0.58333333333333337</v>
      </c>
      <c r="I12896" s="73">
        <v>0.58333333333333337</v>
      </c>
      <c r="J12896" s="272" t="s">
        <v>4232</v>
      </c>
      <c r="AL12896" s="144">
        <v>0.58333333333333337</v>
      </c>
      <c r="AM12896" s="144">
        <v>0.58333333333333337</v>
      </c>
      <c r="AN12896" s="144">
        <v>0.58333333333333337</v>
      </c>
      <c r="AO12896" s="145">
        <v>0.58333333333333337</v>
      </c>
    </row>
    <row r="12897" spans="2:41" ht="14.5" hidden="1" x14ac:dyDescent="0.35">
      <c r="B12897" s="45" t="s">
        <v>3314</v>
      </c>
      <c r="C12897" s="54">
        <v>118033</v>
      </c>
      <c r="D12897" s="54">
        <v>118033</v>
      </c>
      <c r="E12897" s="60" t="s">
        <v>3256</v>
      </c>
      <c r="F12897" s="73">
        <v>0.58333333333333337</v>
      </c>
      <c r="G12897" s="73">
        <v>0.58333333333333337</v>
      </c>
      <c r="H12897" s="73">
        <v>0.58333333333333337</v>
      </c>
      <c r="I12897" s="73">
        <v>0.58333333333333337</v>
      </c>
      <c r="J12897" s="272" t="s">
        <v>4232</v>
      </c>
      <c r="AL12897" s="144">
        <v>0.58333333333333337</v>
      </c>
      <c r="AM12897" s="144">
        <v>0.58333333333333337</v>
      </c>
      <c r="AN12897" s="144">
        <v>0.58333333333333337</v>
      </c>
      <c r="AO12897" s="145">
        <v>0.58333333333333337</v>
      </c>
    </row>
    <row r="12898" spans="2:41" ht="14.5" hidden="1" x14ac:dyDescent="0.35">
      <c r="B12898" s="45" t="s">
        <v>3314</v>
      </c>
      <c r="C12898" s="54">
        <v>118175</v>
      </c>
      <c r="D12898" s="54">
        <v>118175</v>
      </c>
      <c r="E12898" s="60" t="s">
        <v>3256</v>
      </c>
      <c r="F12898" s="73">
        <v>0.58333333333333337</v>
      </c>
      <c r="G12898" s="73">
        <v>0.58333333333333337</v>
      </c>
      <c r="H12898" s="73">
        <v>0.58333333333333337</v>
      </c>
      <c r="I12898" s="73">
        <v>0.58333333333333337</v>
      </c>
      <c r="J12898" s="272" t="s">
        <v>4232</v>
      </c>
      <c r="AL12898" s="144">
        <v>0.58333333333333337</v>
      </c>
      <c r="AM12898" s="144">
        <v>0.58333333333333337</v>
      </c>
      <c r="AN12898" s="144">
        <v>0.58333333333333337</v>
      </c>
      <c r="AO12898" s="145">
        <v>0.58333333333333337</v>
      </c>
    </row>
    <row r="12899" spans="2:41" ht="14.5" hidden="1" x14ac:dyDescent="0.35">
      <c r="B12899" s="45" t="s">
        <v>3314</v>
      </c>
      <c r="C12899" s="54">
        <v>118909</v>
      </c>
      <c r="D12899" s="54">
        <v>118909</v>
      </c>
      <c r="E12899" s="60" t="s">
        <v>3256</v>
      </c>
      <c r="F12899" s="73">
        <v>0.58333333333333337</v>
      </c>
      <c r="G12899" s="73">
        <v>0.58333333333333337</v>
      </c>
      <c r="H12899" s="73">
        <v>0.58333333333333337</v>
      </c>
      <c r="I12899" s="73">
        <v>0.58333333333333337</v>
      </c>
      <c r="J12899" s="272" t="s">
        <v>4232</v>
      </c>
      <c r="AL12899" s="144">
        <v>0.58333333333333337</v>
      </c>
      <c r="AM12899" s="144">
        <v>0.58333333333333337</v>
      </c>
      <c r="AN12899" s="144">
        <v>0.58333333333333337</v>
      </c>
      <c r="AO12899" s="145">
        <v>0.58333333333333337</v>
      </c>
    </row>
    <row r="12900" spans="2:41" ht="14.5" hidden="1" x14ac:dyDescent="0.35">
      <c r="B12900" s="45" t="s">
        <v>3314</v>
      </c>
      <c r="C12900" s="54">
        <v>900183</v>
      </c>
      <c r="D12900" s="54">
        <v>900183</v>
      </c>
      <c r="E12900" s="60" t="s">
        <v>3257</v>
      </c>
      <c r="F12900" s="73">
        <v>1.25</v>
      </c>
      <c r="G12900" s="73">
        <v>1.25</v>
      </c>
      <c r="H12900" s="73">
        <v>1.25</v>
      </c>
      <c r="I12900" s="73">
        <v>1.25</v>
      </c>
      <c r="J12900" s="272" t="s">
        <v>4232</v>
      </c>
      <c r="AL12900" s="144">
        <v>1.25</v>
      </c>
      <c r="AM12900" s="144">
        <v>1.25</v>
      </c>
      <c r="AN12900" s="144">
        <v>1.25</v>
      </c>
      <c r="AO12900" s="145">
        <v>1.25</v>
      </c>
    </row>
    <row r="12901" spans="2:41" ht="14.5" hidden="1" x14ac:dyDescent="0.35">
      <c r="B12901" s="45" t="s">
        <v>3314</v>
      </c>
      <c r="C12901" s="54">
        <v>900186</v>
      </c>
      <c r="D12901" s="54">
        <v>900186</v>
      </c>
      <c r="E12901" s="60" t="s">
        <v>3257</v>
      </c>
      <c r="F12901" s="73">
        <v>1.25</v>
      </c>
      <c r="G12901" s="73">
        <v>1.25</v>
      </c>
      <c r="H12901" s="73">
        <v>1.25</v>
      </c>
      <c r="I12901" s="73">
        <v>1.25</v>
      </c>
      <c r="J12901" s="272" t="s">
        <v>4232</v>
      </c>
      <c r="AL12901" s="144">
        <v>1.25</v>
      </c>
      <c r="AM12901" s="144">
        <v>1.25</v>
      </c>
      <c r="AN12901" s="144">
        <v>1.25</v>
      </c>
      <c r="AO12901" s="145">
        <v>1.25</v>
      </c>
    </row>
    <row r="12902" spans="2:41" ht="14.5" hidden="1" x14ac:dyDescent="0.35">
      <c r="B12902" s="45" t="s">
        <v>3314</v>
      </c>
      <c r="C12902" s="54">
        <v>900687</v>
      </c>
      <c r="D12902" s="54">
        <v>900687</v>
      </c>
      <c r="E12902" s="60" t="s">
        <v>3257</v>
      </c>
      <c r="F12902" s="73">
        <v>1.25</v>
      </c>
      <c r="G12902" s="73">
        <v>1.25</v>
      </c>
      <c r="H12902" s="73">
        <v>1.25</v>
      </c>
      <c r="I12902" s="73">
        <v>1.25</v>
      </c>
      <c r="J12902" s="272" t="s">
        <v>4232</v>
      </c>
      <c r="AL12902" s="144">
        <v>1.25</v>
      </c>
      <c r="AM12902" s="144">
        <v>1.25</v>
      </c>
      <c r="AN12902" s="144">
        <v>1.25</v>
      </c>
      <c r="AO12902" s="145">
        <v>1.25</v>
      </c>
    </row>
    <row r="12903" spans="2:41" ht="14.5" hidden="1" x14ac:dyDescent="0.35">
      <c r="B12903" s="45" t="s">
        <v>3314</v>
      </c>
      <c r="C12903" s="54">
        <v>900773</v>
      </c>
      <c r="D12903" s="54">
        <v>900773</v>
      </c>
      <c r="E12903" s="60" t="s">
        <v>3257</v>
      </c>
      <c r="F12903" s="73">
        <v>1.25</v>
      </c>
      <c r="G12903" s="73">
        <v>1.25</v>
      </c>
      <c r="H12903" s="73">
        <v>1.25</v>
      </c>
      <c r="I12903" s="73">
        <v>1.25</v>
      </c>
      <c r="J12903" s="272" t="s">
        <v>4232</v>
      </c>
      <c r="AL12903" s="144">
        <v>1.25</v>
      </c>
      <c r="AM12903" s="144">
        <v>1.25</v>
      </c>
      <c r="AN12903" s="144">
        <v>1.25</v>
      </c>
      <c r="AO12903" s="145">
        <v>1.25</v>
      </c>
    </row>
    <row r="12904" spans="2:41" ht="14.5" hidden="1" x14ac:dyDescent="0.35">
      <c r="B12904" s="45" t="s">
        <v>3314</v>
      </c>
      <c r="C12904" s="54">
        <v>900979</v>
      </c>
      <c r="D12904" s="54">
        <v>900979</v>
      </c>
      <c r="E12904" s="60" t="s">
        <v>3257</v>
      </c>
      <c r="F12904" s="73">
        <v>1.25</v>
      </c>
      <c r="G12904" s="73">
        <v>1.25</v>
      </c>
      <c r="H12904" s="73">
        <v>1.25</v>
      </c>
      <c r="I12904" s="73">
        <v>1.25</v>
      </c>
      <c r="J12904" s="272" t="s">
        <v>4232</v>
      </c>
      <c r="AL12904" s="144">
        <v>1.25</v>
      </c>
      <c r="AM12904" s="144">
        <v>1.25</v>
      </c>
      <c r="AN12904" s="144">
        <v>1.25</v>
      </c>
      <c r="AO12904" s="145">
        <v>1.25</v>
      </c>
    </row>
    <row r="12905" spans="2:41" ht="14.5" hidden="1" x14ac:dyDescent="0.35">
      <c r="B12905" s="45" t="s">
        <v>3314</v>
      </c>
      <c r="C12905" s="54">
        <v>901100</v>
      </c>
      <c r="D12905" s="54">
        <v>901100</v>
      </c>
      <c r="E12905" s="60" t="s">
        <v>3257</v>
      </c>
      <c r="F12905" s="73">
        <v>1.25</v>
      </c>
      <c r="G12905" s="73">
        <v>1.25</v>
      </c>
      <c r="H12905" s="73">
        <v>1.25</v>
      </c>
      <c r="I12905" s="73">
        <v>1.25</v>
      </c>
      <c r="J12905" s="272" t="s">
        <v>4232</v>
      </c>
      <c r="AL12905" s="144">
        <v>1.25</v>
      </c>
      <c r="AM12905" s="144">
        <v>1.25</v>
      </c>
      <c r="AN12905" s="144">
        <v>1.25</v>
      </c>
      <c r="AO12905" s="145">
        <v>1.25</v>
      </c>
    </row>
    <row r="12906" spans="2:41" ht="14.5" hidden="1" x14ac:dyDescent="0.35">
      <c r="B12906" s="45" t="s">
        <v>3314</v>
      </c>
      <c r="C12906" s="54">
        <v>901157</v>
      </c>
      <c r="D12906" s="54">
        <v>901157</v>
      </c>
      <c r="E12906" s="60" t="s">
        <v>3257</v>
      </c>
      <c r="F12906" s="73">
        <v>1.25</v>
      </c>
      <c r="G12906" s="73">
        <v>1.25</v>
      </c>
      <c r="H12906" s="73">
        <v>1.25</v>
      </c>
      <c r="I12906" s="73">
        <v>1.25</v>
      </c>
      <c r="J12906" s="272" t="s">
        <v>4232</v>
      </c>
      <c r="AL12906" s="144">
        <v>1.25</v>
      </c>
      <c r="AM12906" s="144">
        <v>1.25</v>
      </c>
      <c r="AN12906" s="144">
        <v>1.25</v>
      </c>
      <c r="AO12906" s="145">
        <v>1.25</v>
      </c>
    </row>
    <row r="12907" spans="2:41" ht="14.5" hidden="1" x14ac:dyDescent="0.35">
      <c r="B12907" s="45" t="s">
        <v>3314</v>
      </c>
      <c r="C12907" s="54">
        <v>901592</v>
      </c>
      <c r="D12907" s="54">
        <v>901592</v>
      </c>
      <c r="E12907" s="60" t="s">
        <v>3257</v>
      </c>
      <c r="F12907" s="73">
        <v>1.25</v>
      </c>
      <c r="G12907" s="73">
        <v>1.25</v>
      </c>
      <c r="H12907" s="73">
        <v>1.25</v>
      </c>
      <c r="I12907" s="73">
        <v>1.25</v>
      </c>
      <c r="J12907" s="272" t="s">
        <v>4232</v>
      </c>
      <c r="AL12907" s="144">
        <v>1.25</v>
      </c>
      <c r="AM12907" s="144">
        <v>1.25</v>
      </c>
      <c r="AN12907" s="144">
        <v>1.25</v>
      </c>
      <c r="AO12907" s="145">
        <v>1.25</v>
      </c>
    </row>
    <row r="12908" spans="2:41" ht="14.5" hidden="1" x14ac:dyDescent="0.35">
      <c r="B12908" s="45" t="s">
        <v>3314</v>
      </c>
      <c r="C12908" s="54">
        <v>901623</v>
      </c>
      <c r="D12908" s="54">
        <v>901623</v>
      </c>
      <c r="E12908" s="60" t="s">
        <v>3257</v>
      </c>
      <c r="F12908" s="73">
        <v>1.25</v>
      </c>
      <c r="G12908" s="73">
        <v>1.25</v>
      </c>
      <c r="H12908" s="73">
        <v>1.25</v>
      </c>
      <c r="I12908" s="73">
        <v>1.25</v>
      </c>
      <c r="J12908" s="272" t="s">
        <v>4232</v>
      </c>
      <c r="AL12908" s="144">
        <v>1.25</v>
      </c>
      <c r="AM12908" s="144">
        <v>1.25</v>
      </c>
      <c r="AN12908" s="144">
        <v>1.25</v>
      </c>
      <c r="AO12908" s="145">
        <v>1.25</v>
      </c>
    </row>
    <row r="12909" spans="2:41" ht="14.5" hidden="1" x14ac:dyDescent="0.35">
      <c r="B12909" s="45" t="s">
        <v>3314</v>
      </c>
      <c r="C12909" s="54">
        <v>901663</v>
      </c>
      <c r="D12909" s="54">
        <v>901663</v>
      </c>
      <c r="E12909" s="60" t="s">
        <v>3257</v>
      </c>
      <c r="F12909" s="73">
        <v>1.25</v>
      </c>
      <c r="G12909" s="73">
        <v>1.25</v>
      </c>
      <c r="H12909" s="73">
        <v>1.25</v>
      </c>
      <c r="I12909" s="73">
        <v>1.25</v>
      </c>
      <c r="J12909" s="272" t="s">
        <v>4232</v>
      </c>
      <c r="AL12909" s="144">
        <v>1.25</v>
      </c>
      <c r="AM12909" s="144">
        <v>1.25</v>
      </c>
      <c r="AN12909" s="144">
        <v>1.25</v>
      </c>
      <c r="AO12909" s="145">
        <v>1.25</v>
      </c>
    </row>
    <row r="12910" spans="2:41" ht="14.5" hidden="1" x14ac:dyDescent="0.35">
      <c r="B12910" s="45" t="s">
        <v>3314</v>
      </c>
      <c r="C12910" s="54">
        <v>902001</v>
      </c>
      <c r="D12910" s="54">
        <v>902001</v>
      </c>
      <c r="E12910" s="60" t="s">
        <v>3257</v>
      </c>
      <c r="F12910" s="73">
        <v>1.25</v>
      </c>
      <c r="G12910" s="73">
        <v>1.25</v>
      </c>
      <c r="H12910" s="73">
        <v>1.25</v>
      </c>
      <c r="I12910" s="73">
        <v>1.25</v>
      </c>
      <c r="J12910" s="272" t="s">
        <v>4232</v>
      </c>
      <c r="AL12910" s="144">
        <v>1.25</v>
      </c>
      <c r="AM12910" s="144">
        <v>1.25</v>
      </c>
      <c r="AN12910" s="144">
        <v>1.25</v>
      </c>
      <c r="AO12910" s="145">
        <v>1.25</v>
      </c>
    </row>
    <row r="12911" spans="2:41" ht="14.5" hidden="1" x14ac:dyDescent="0.35">
      <c r="B12911" s="45" t="s">
        <v>3314</v>
      </c>
      <c r="C12911" s="54">
        <v>902129</v>
      </c>
      <c r="D12911" s="54">
        <v>902129</v>
      </c>
      <c r="E12911" s="60" t="s">
        <v>3257</v>
      </c>
      <c r="F12911" s="73">
        <v>1.25</v>
      </c>
      <c r="G12911" s="73">
        <v>1.25</v>
      </c>
      <c r="H12911" s="73">
        <v>1.25</v>
      </c>
      <c r="I12911" s="73">
        <v>1.25</v>
      </c>
      <c r="J12911" s="272" t="s">
        <v>4232</v>
      </c>
      <c r="AL12911" s="144">
        <v>1.25</v>
      </c>
      <c r="AM12911" s="144">
        <v>1.25</v>
      </c>
      <c r="AN12911" s="144">
        <v>1.25</v>
      </c>
      <c r="AO12911" s="145">
        <v>1.25</v>
      </c>
    </row>
    <row r="12912" spans="2:41" ht="14.5" hidden="1" x14ac:dyDescent="0.35">
      <c r="B12912" s="45" t="s">
        <v>3314</v>
      </c>
      <c r="C12912" s="54">
        <v>902179</v>
      </c>
      <c r="D12912" s="54">
        <v>902179</v>
      </c>
      <c r="E12912" s="60" t="s">
        <v>3257</v>
      </c>
      <c r="F12912" s="73">
        <v>1.25</v>
      </c>
      <c r="G12912" s="73">
        <v>1.25</v>
      </c>
      <c r="H12912" s="73">
        <v>1.25</v>
      </c>
      <c r="I12912" s="73">
        <v>1.25</v>
      </c>
      <c r="J12912" s="272" t="s">
        <v>4232</v>
      </c>
      <c r="AL12912" s="144">
        <v>1.25</v>
      </c>
      <c r="AM12912" s="144">
        <v>1.25</v>
      </c>
      <c r="AN12912" s="144">
        <v>1.25</v>
      </c>
      <c r="AO12912" s="145">
        <v>1.25</v>
      </c>
    </row>
    <row r="12913" spans="2:41" ht="14.5" hidden="1" x14ac:dyDescent="0.35">
      <c r="B12913" s="45" t="s">
        <v>3314</v>
      </c>
      <c r="C12913" s="54">
        <v>902212</v>
      </c>
      <c r="D12913" s="54">
        <v>902212</v>
      </c>
      <c r="E12913" s="60" t="s">
        <v>3257</v>
      </c>
      <c r="F12913" s="73">
        <v>1.25</v>
      </c>
      <c r="G12913" s="73">
        <v>1.25</v>
      </c>
      <c r="H12913" s="73">
        <v>1.25</v>
      </c>
      <c r="I12913" s="73">
        <v>1.25</v>
      </c>
      <c r="J12913" s="272" t="s">
        <v>4232</v>
      </c>
      <c r="AL12913" s="144">
        <v>1.25</v>
      </c>
      <c r="AM12913" s="144">
        <v>1.25</v>
      </c>
      <c r="AN12913" s="144">
        <v>1.25</v>
      </c>
      <c r="AO12913" s="145">
        <v>1.25</v>
      </c>
    </row>
    <row r="12914" spans="2:41" ht="14.5" hidden="1" x14ac:dyDescent="0.35">
      <c r="B12914" s="45" t="s">
        <v>3314</v>
      </c>
      <c r="C12914" s="54">
        <v>903256</v>
      </c>
      <c r="D12914" s="54">
        <v>903256</v>
      </c>
      <c r="E12914" s="60" t="s">
        <v>3257</v>
      </c>
      <c r="F12914" s="73">
        <v>1.25</v>
      </c>
      <c r="G12914" s="73">
        <v>1.25</v>
      </c>
      <c r="H12914" s="73">
        <v>1.25</v>
      </c>
      <c r="I12914" s="73">
        <v>1.25</v>
      </c>
      <c r="J12914" s="272" t="s">
        <v>4232</v>
      </c>
      <c r="AL12914" s="144">
        <v>1.25</v>
      </c>
      <c r="AM12914" s="144">
        <v>1.25</v>
      </c>
      <c r="AN12914" s="144">
        <v>1.25</v>
      </c>
      <c r="AO12914" s="145">
        <v>1.25</v>
      </c>
    </row>
    <row r="12915" spans="2:41" ht="14.5" hidden="1" x14ac:dyDescent="0.35">
      <c r="B12915" s="45" t="s">
        <v>3314</v>
      </c>
      <c r="C12915" s="54">
        <v>903278</v>
      </c>
      <c r="D12915" s="54">
        <v>903278</v>
      </c>
      <c r="E12915" s="60" t="s">
        <v>3257</v>
      </c>
      <c r="F12915" s="73">
        <v>1.25</v>
      </c>
      <c r="G12915" s="73">
        <v>1.25</v>
      </c>
      <c r="H12915" s="73">
        <v>1.25</v>
      </c>
      <c r="I12915" s="73">
        <v>1.25</v>
      </c>
      <c r="J12915" s="272" t="s">
        <v>4232</v>
      </c>
      <c r="AL12915" s="144">
        <v>1.25</v>
      </c>
      <c r="AM12915" s="144">
        <v>1.25</v>
      </c>
      <c r="AN12915" s="144">
        <v>1.25</v>
      </c>
      <c r="AO12915" s="145">
        <v>1.25</v>
      </c>
    </row>
    <row r="12916" spans="2:41" ht="14.5" hidden="1" x14ac:dyDescent="0.35">
      <c r="B12916" s="45" t="s">
        <v>3314</v>
      </c>
      <c r="C12916" s="54">
        <v>903281</v>
      </c>
      <c r="D12916" s="54">
        <v>903281</v>
      </c>
      <c r="E12916" s="60" t="s">
        <v>3257</v>
      </c>
      <c r="F12916" s="73">
        <v>1.25</v>
      </c>
      <c r="G12916" s="73">
        <v>1.25</v>
      </c>
      <c r="H12916" s="73">
        <v>1.25</v>
      </c>
      <c r="I12916" s="73">
        <v>1.25</v>
      </c>
      <c r="J12916" s="272" t="s">
        <v>4232</v>
      </c>
      <c r="AL12916" s="144">
        <v>1.25</v>
      </c>
      <c r="AM12916" s="144">
        <v>1.25</v>
      </c>
      <c r="AN12916" s="144">
        <v>1.25</v>
      </c>
      <c r="AO12916" s="145">
        <v>1.25</v>
      </c>
    </row>
    <row r="12917" spans="2:41" ht="14.5" hidden="1" x14ac:dyDescent="0.35">
      <c r="B12917" s="45" t="s">
        <v>3314</v>
      </c>
      <c r="C12917" s="54">
        <v>903392</v>
      </c>
      <c r="D12917" s="54">
        <v>903392</v>
      </c>
      <c r="E12917" s="60" t="s">
        <v>3257</v>
      </c>
      <c r="F12917" s="73">
        <v>1.25</v>
      </c>
      <c r="G12917" s="73">
        <v>1.25</v>
      </c>
      <c r="H12917" s="73">
        <v>1.25</v>
      </c>
      <c r="I12917" s="73">
        <v>1.25</v>
      </c>
      <c r="J12917" s="272" t="s">
        <v>4232</v>
      </c>
      <c r="AL12917" s="144">
        <v>1.25</v>
      </c>
      <c r="AM12917" s="144">
        <v>1.25</v>
      </c>
      <c r="AN12917" s="144">
        <v>1.25</v>
      </c>
      <c r="AO12917" s="145">
        <v>1.25</v>
      </c>
    </row>
    <row r="12918" spans="2:41" ht="14.5" hidden="1" x14ac:dyDescent="0.35">
      <c r="B12918" s="45" t="s">
        <v>3314</v>
      </c>
      <c r="C12918" s="54">
        <v>903439</v>
      </c>
      <c r="D12918" s="54">
        <v>903439</v>
      </c>
      <c r="E12918" s="60" t="s">
        <v>3257</v>
      </c>
      <c r="F12918" s="73">
        <v>1.25</v>
      </c>
      <c r="G12918" s="73">
        <v>1.25</v>
      </c>
      <c r="H12918" s="73">
        <v>1.25</v>
      </c>
      <c r="I12918" s="73">
        <v>1.25</v>
      </c>
      <c r="J12918" s="272" t="s">
        <v>4232</v>
      </c>
      <c r="AL12918" s="144">
        <v>1.25</v>
      </c>
      <c r="AM12918" s="144">
        <v>1.25</v>
      </c>
      <c r="AN12918" s="144">
        <v>1.25</v>
      </c>
      <c r="AO12918" s="145">
        <v>1.25</v>
      </c>
    </row>
    <row r="12919" spans="2:41" ht="14.5" hidden="1" x14ac:dyDescent="0.35">
      <c r="B12919" s="45" t="s">
        <v>3314</v>
      </c>
      <c r="C12919" s="54">
        <v>903478</v>
      </c>
      <c r="D12919" s="54">
        <v>903478</v>
      </c>
      <c r="E12919" s="60" t="s">
        <v>3257</v>
      </c>
      <c r="F12919" s="73">
        <v>1.25</v>
      </c>
      <c r="G12919" s="73">
        <v>1.25</v>
      </c>
      <c r="H12919" s="73">
        <v>1.25</v>
      </c>
      <c r="I12919" s="73">
        <v>1.25</v>
      </c>
      <c r="J12919" s="272" t="s">
        <v>4232</v>
      </c>
      <c r="AL12919" s="144">
        <v>1.25</v>
      </c>
      <c r="AM12919" s="144">
        <v>1.25</v>
      </c>
      <c r="AN12919" s="144">
        <v>1.25</v>
      </c>
      <c r="AO12919" s="145">
        <v>1.25</v>
      </c>
    </row>
    <row r="12920" spans="2:41" ht="14.5" hidden="1" x14ac:dyDescent="0.35">
      <c r="B12920" s="45" t="s">
        <v>3314</v>
      </c>
      <c r="C12920" s="54">
        <v>903503</v>
      </c>
      <c r="D12920" s="54">
        <v>903503</v>
      </c>
      <c r="E12920" s="60" t="s">
        <v>3257</v>
      </c>
      <c r="F12920" s="73">
        <v>1.25</v>
      </c>
      <c r="G12920" s="73">
        <v>1.25</v>
      </c>
      <c r="H12920" s="73">
        <v>1.25</v>
      </c>
      <c r="I12920" s="73">
        <v>1.25</v>
      </c>
      <c r="J12920" s="272" t="s">
        <v>4232</v>
      </c>
      <c r="AL12920" s="144">
        <v>1.25</v>
      </c>
      <c r="AM12920" s="144">
        <v>1.25</v>
      </c>
      <c r="AN12920" s="144">
        <v>1.25</v>
      </c>
      <c r="AO12920" s="145">
        <v>1.25</v>
      </c>
    </row>
    <row r="12921" spans="2:41" ht="14.5" hidden="1" x14ac:dyDescent="0.35">
      <c r="B12921" s="45" t="s">
        <v>3314</v>
      </c>
      <c r="C12921" s="54">
        <v>903540</v>
      </c>
      <c r="D12921" s="54">
        <v>903540</v>
      </c>
      <c r="E12921" s="60" t="s">
        <v>3257</v>
      </c>
      <c r="F12921" s="73">
        <v>1.25</v>
      </c>
      <c r="G12921" s="73">
        <v>1.25</v>
      </c>
      <c r="H12921" s="73">
        <v>1.25</v>
      </c>
      <c r="I12921" s="73">
        <v>1.25</v>
      </c>
      <c r="J12921" s="272" t="s">
        <v>4232</v>
      </c>
      <c r="AL12921" s="144">
        <v>1.25</v>
      </c>
      <c r="AM12921" s="144">
        <v>1.25</v>
      </c>
      <c r="AN12921" s="144">
        <v>1.25</v>
      </c>
      <c r="AO12921" s="145">
        <v>1.25</v>
      </c>
    </row>
    <row r="12922" spans="2:41" ht="14.5" hidden="1" x14ac:dyDescent="0.35">
      <c r="B12922" s="45" t="s">
        <v>3314</v>
      </c>
      <c r="C12922" s="54">
        <v>903555</v>
      </c>
      <c r="D12922" s="54">
        <v>903555</v>
      </c>
      <c r="E12922" s="60" t="s">
        <v>3257</v>
      </c>
      <c r="F12922" s="73">
        <v>1.25</v>
      </c>
      <c r="G12922" s="73">
        <v>1.25</v>
      </c>
      <c r="H12922" s="73">
        <v>1.25</v>
      </c>
      <c r="I12922" s="73">
        <v>1.25</v>
      </c>
      <c r="J12922" s="272" t="s">
        <v>4232</v>
      </c>
      <c r="AL12922" s="144">
        <v>1.25</v>
      </c>
      <c r="AM12922" s="144">
        <v>1.25</v>
      </c>
      <c r="AN12922" s="144">
        <v>1.25</v>
      </c>
      <c r="AO12922" s="145">
        <v>1.25</v>
      </c>
    </row>
    <row r="12923" spans="2:41" ht="14.5" hidden="1" x14ac:dyDescent="0.35">
      <c r="B12923" s="45" t="s">
        <v>3314</v>
      </c>
      <c r="C12923" s="54">
        <v>903567</v>
      </c>
      <c r="D12923" s="54">
        <v>903567</v>
      </c>
      <c r="E12923" s="60" t="s">
        <v>3257</v>
      </c>
      <c r="F12923" s="73">
        <v>1.25</v>
      </c>
      <c r="G12923" s="73">
        <v>1.25</v>
      </c>
      <c r="H12923" s="73">
        <v>1.25</v>
      </c>
      <c r="I12923" s="73">
        <v>1.25</v>
      </c>
      <c r="J12923" s="272" t="s">
        <v>4232</v>
      </c>
      <c r="AL12923" s="144">
        <v>1.25</v>
      </c>
      <c r="AM12923" s="144">
        <v>1.25</v>
      </c>
      <c r="AN12923" s="144">
        <v>1.25</v>
      </c>
      <c r="AO12923" s="145">
        <v>1.25</v>
      </c>
    </row>
    <row r="12924" spans="2:41" ht="14.5" hidden="1" x14ac:dyDescent="0.35">
      <c r="B12924" s="45" t="s">
        <v>3314</v>
      </c>
      <c r="C12924" s="54">
        <v>903574</v>
      </c>
      <c r="D12924" s="54">
        <v>903574</v>
      </c>
      <c r="E12924" s="60" t="s">
        <v>3257</v>
      </c>
      <c r="F12924" s="73">
        <v>1.25</v>
      </c>
      <c r="G12924" s="73">
        <v>1.25</v>
      </c>
      <c r="H12924" s="73">
        <v>1.25</v>
      </c>
      <c r="I12924" s="73">
        <v>1.25</v>
      </c>
      <c r="J12924" s="272" t="s">
        <v>4232</v>
      </c>
      <c r="AL12924" s="144">
        <v>1.25</v>
      </c>
      <c r="AM12924" s="144">
        <v>1.25</v>
      </c>
      <c r="AN12924" s="144">
        <v>1.25</v>
      </c>
      <c r="AO12924" s="145">
        <v>1.25</v>
      </c>
    </row>
    <row r="12925" spans="2:41" ht="14.5" hidden="1" x14ac:dyDescent="0.35">
      <c r="B12925" s="45" t="s">
        <v>3314</v>
      </c>
      <c r="C12925" s="54">
        <v>903584</v>
      </c>
      <c r="D12925" s="54">
        <v>903584</v>
      </c>
      <c r="E12925" s="60" t="s">
        <v>3257</v>
      </c>
      <c r="F12925" s="73">
        <v>1.25</v>
      </c>
      <c r="G12925" s="73">
        <v>1.25</v>
      </c>
      <c r="H12925" s="73">
        <v>1.25</v>
      </c>
      <c r="I12925" s="73">
        <v>1.25</v>
      </c>
      <c r="J12925" s="272" t="s">
        <v>4232</v>
      </c>
      <c r="AL12925" s="144">
        <v>1.25</v>
      </c>
      <c r="AM12925" s="144">
        <v>1.25</v>
      </c>
      <c r="AN12925" s="144">
        <v>1.25</v>
      </c>
      <c r="AO12925" s="145">
        <v>1.25</v>
      </c>
    </row>
    <row r="12926" spans="2:41" ht="14.5" hidden="1" x14ac:dyDescent="0.35">
      <c r="B12926" s="45" t="s">
        <v>3314</v>
      </c>
      <c r="C12926" s="54">
        <v>903614</v>
      </c>
      <c r="D12926" s="54">
        <v>903614</v>
      </c>
      <c r="E12926" s="60" t="s">
        <v>3257</v>
      </c>
      <c r="F12926" s="73">
        <v>1.25</v>
      </c>
      <c r="G12926" s="73">
        <v>1.25</v>
      </c>
      <c r="H12926" s="73">
        <v>1.25</v>
      </c>
      <c r="I12926" s="73">
        <v>1.25</v>
      </c>
      <c r="J12926" s="272" t="s">
        <v>4232</v>
      </c>
      <c r="AL12926" s="144">
        <v>1.25</v>
      </c>
      <c r="AM12926" s="144">
        <v>1.25</v>
      </c>
      <c r="AN12926" s="144">
        <v>1.25</v>
      </c>
      <c r="AO12926" s="145">
        <v>1.25</v>
      </c>
    </row>
    <row r="12927" spans="2:41" ht="14.5" hidden="1" x14ac:dyDescent="0.35">
      <c r="B12927" s="45" t="s">
        <v>3314</v>
      </c>
      <c r="C12927" s="54">
        <v>903634</v>
      </c>
      <c r="D12927" s="54">
        <v>903634</v>
      </c>
      <c r="E12927" s="60" t="s">
        <v>3257</v>
      </c>
      <c r="F12927" s="73">
        <v>1.25</v>
      </c>
      <c r="G12927" s="73">
        <v>1.25</v>
      </c>
      <c r="H12927" s="73">
        <v>1.25</v>
      </c>
      <c r="I12927" s="73">
        <v>1.25</v>
      </c>
      <c r="J12927" s="272" t="s">
        <v>4232</v>
      </c>
      <c r="AL12927" s="144">
        <v>1.25</v>
      </c>
      <c r="AM12927" s="144">
        <v>1.25</v>
      </c>
      <c r="AN12927" s="144">
        <v>1.25</v>
      </c>
      <c r="AO12927" s="145">
        <v>1.25</v>
      </c>
    </row>
    <row r="12928" spans="2:41" ht="14.5" hidden="1" x14ac:dyDescent="0.35">
      <c r="B12928" s="45" t="s">
        <v>3314</v>
      </c>
      <c r="C12928" s="54">
        <v>903671</v>
      </c>
      <c r="D12928" s="54">
        <v>903671</v>
      </c>
      <c r="E12928" s="60" t="s">
        <v>3257</v>
      </c>
      <c r="F12928" s="73">
        <v>1.25</v>
      </c>
      <c r="G12928" s="73">
        <v>1.25</v>
      </c>
      <c r="H12928" s="73">
        <v>1.25</v>
      </c>
      <c r="I12928" s="73">
        <v>1.25</v>
      </c>
      <c r="J12928" s="272" t="s">
        <v>4232</v>
      </c>
      <c r="AL12928" s="144">
        <v>1.25</v>
      </c>
      <c r="AM12928" s="144">
        <v>1.25</v>
      </c>
      <c r="AN12928" s="144">
        <v>1.25</v>
      </c>
      <c r="AO12928" s="145">
        <v>1.25</v>
      </c>
    </row>
    <row r="12929" spans="2:41" ht="14.5" hidden="1" x14ac:dyDescent="0.35">
      <c r="B12929" s="45" t="s">
        <v>3314</v>
      </c>
      <c r="C12929" s="54">
        <v>903691</v>
      </c>
      <c r="D12929" s="54">
        <v>903691</v>
      </c>
      <c r="E12929" s="60" t="s">
        <v>3257</v>
      </c>
      <c r="F12929" s="73">
        <v>1.25</v>
      </c>
      <c r="G12929" s="73">
        <v>1.25</v>
      </c>
      <c r="H12929" s="73">
        <v>1.25</v>
      </c>
      <c r="I12929" s="73">
        <v>1.25</v>
      </c>
      <c r="J12929" s="272" t="s">
        <v>4232</v>
      </c>
      <c r="AL12929" s="144">
        <v>1.25</v>
      </c>
      <c r="AM12929" s="144">
        <v>1.25</v>
      </c>
      <c r="AN12929" s="144">
        <v>1.25</v>
      </c>
      <c r="AO12929" s="145">
        <v>1.25</v>
      </c>
    </row>
    <row r="12930" spans="2:41" ht="14.5" hidden="1" x14ac:dyDescent="0.35">
      <c r="B12930" s="45" t="s">
        <v>3314</v>
      </c>
      <c r="C12930" s="54">
        <v>903702</v>
      </c>
      <c r="D12930" s="54">
        <v>903702</v>
      </c>
      <c r="E12930" s="60" t="s">
        <v>3257</v>
      </c>
      <c r="F12930" s="73">
        <v>1.25</v>
      </c>
      <c r="G12930" s="73">
        <v>1.25</v>
      </c>
      <c r="H12930" s="73">
        <v>1.25</v>
      </c>
      <c r="I12930" s="73">
        <v>1.25</v>
      </c>
      <c r="J12930" s="272" t="s">
        <v>4232</v>
      </c>
      <c r="AL12930" s="144">
        <v>1.25</v>
      </c>
      <c r="AM12930" s="144">
        <v>1.25</v>
      </c>
      <c r="AN12930" s="144">
        <v>1.25</v>
      </c>
      <c r="AO12930" s="145">
        <v>1.25</v>
      </c>
    </row>
    <row r="12931" spans="2:41" ht="14.5" hidden="1" x14ac:dyDescent="0.35">
      <c r="B12931" s="45" t="s">
        <v>3314</v>
      </c>
      <c r="C12931" s="54">
        <v>903871</v>
      </c>
      <c r="D12931" s="54">
        <v>903871</v>
      </c>
      <c r="E12931" s="60" t="s">
        <v>3257</v>
      </c>
      <c r="F12931" s="73">
        <v>1.25</v>
      </c>
      <c r="G12931" s="73">
        <v>1.25</v>
      </c>
      <c r="H12931" s="73">
        <v>1.25</v>
      </c>
      <c r="I12931" s="73">
        <v>1.25</v>
      </c>
      <c r="J12931" s="272" t="s">
        <v>4232</v>
      </c>
      <c r="AL12931" s="144">
        <v>1.25</v>
      </c>
      <c r="AM12931" s="144">
        <v>1.25</v>
      </c>
      <c r="AN12931" s="144">
        <v>1.25</v>
      </c>
      <c r="AO12931" s="145">
        <v>1.25</v>
      </c>
    </row>
    <row r="12932" spans="2:41" ht="14.5" hidden="1" x14ac:dyDescent="0.35">
      <c r="B12932" s="45" t="s">
        <v>3314</v>
      </c>
      <c r="C12932" s="54">
        <v>903881</v>
      </c>
      <c r="D12932" s="54">
        <v>903883</v>
      </c>
      <c r="E12932" s="60" t="s">
        <v>3257</v>
      </c>
      <c r="F12932" s="73">
        <v>1.25</v>
      </c>
      <c r="G12932" s="73">
        <v>1.25</v>
      </c>
      <c r="H12932" s="73">
        <v>1.25</v>
      </c>
      <c r="I12932" s="73">
        <v>1.25</v>
      </c>
      <c r="J12932" s="272" t="s">
        <v>4232</v>
      </c>
      <c r="AL12932" s="144">
        <v>1.25</v>
      </c>
      <c r="AM12932" s="144">
        <v>1.25</v>
      </c>
      <c r="AN12932" s="144">
        <v>1.25</v>
      </c>
      <c r="AO12932" s="145">
        <v>1.25</v>
      </c>
    </row>
    <row r="12933" spans="2:41" ht="14.5" hidden="1" x14ac:dyDescent="0.35">
      <c r="B12933" s="45" t="s">
        <v>3314</v>
      </c>
      <c r="C12933" s="54">
        <v>903893</v>
      </c>
      <c r="D12933" s="54">
        <v>903893</v>
      </c>
      <c r="E12933" s="60" t="s">
        <v>3257</v>
      </c>
      <c r="F12933" s="73">
        <v>1.25</v>
      </c>
      <c r="G12933" s="73">
        <v>1.25</v>
      </c>
      <c r="H12933" s="73">
        <v>1.25</v>
      </c>
      <c r="I12933" s="73">
        <v>1.25</v>
      </c>
      <c r="J12933" s="272" t="s">
        <v>4232</v>
      </c>
      <c r="AL12933" s="144">
        <v>1.25</v>
      </c>
      <c r="AM12933" s="144">
        <v>1.25</v>
      </c>
      <c r="AN12933" s="144">
        <v>1.25</v>
      </c>
      <c r="AO12933" s="145">
        <v>1.25</v>
      </c>
    </row>
    <row r="12934" spans="2:41" ht="14.5" hidden="1" x14ac:dyDescent="0.35">
      <c r="B12934" s="45" t="s">
        <v>3314</v>
      </c>
      <c r="C12934" s="54">
        <v>903927</v>
      </c>
      <c r="D12934" s="54">
        <v>903927</v>
      </c>
      <c r="E12934" s="60" t="s">
        <v>3257</v>
      </c>
      <c r="F12934" s="73">
        <v>1.25</v>
      </c>
      <c r="G12934" s="73">
        <v>1.25</v>
      </c>
      <c r="H12934" s="73">
        <v>1.25</v>
      </c>
      <c r="I12934" s="73">
        <v>1.25</v>
      </c>
      <c r="J12934" s="272" t="s">
        <v>4232</v>
      </c>
      <c r="AL12934" s="144">
        <v>1.25</v>
      </c>
      <c r="AM12934" s="144">
        <v>1.25</v>
      </c>
      <c r="AN12934" s="144">
        <v>1.25</v>
      </c>
      <c r="AO12934" s="145">
        <v>1.25</v>
      </c>
    </row>
    <row r="12935" spans="2:41" ht="14.5" hidden="1" x14ac:dyDescent="0.35">
      <c r="B12935" s="45" t="s">
        <v>3314</v>
      </c>
      <c r="C12935" s="54">
        <v>903977</v>
      </c>
      <c r="D12935" s="54">
        <v>903977</v>
      </c>
      <c r="E12935" s="60" t="s">
        <v>3257</v>
      </c>
      <c r="F12935" s="73">
        <v>1.25</v>
      </c>
      <c r="G12935" s="73">
        <v>1.25</v>
      </c>
      <c r="H12935" s="73">
        <v>1.25</v>
      </c>
      <c r="I12935" s="73">
        <v>1.25</v>
      </c>
      <c r="J12935" s="272" t="s">
        <v>4232</v>
      </c>
      <c r="AL12935" s="144">
        <v>1.25</v>
      </c>
      <c r="AM12935" s="144">
        <v>1.25</v>
      </c>
      <c r="AN12935" s="144">
        <v>1.25</v>
      </c>
      <c r="AO12935" s="145">
        <v>1.25</v>
      </c>
    </row>
    <row r="12936" spans="2:41" ht="14.5" hidden="1" x14ac:dyDescent="0.35">
      <c r="B12936" s="45" t="s">
        <v>3314</v>
      </c>
      <c r="C12936" s="54">
        <v>903997</v>
      </c>
      <c r="D12936" s="54">
        <v>903997</v>
      </c>
      <c r="E12936" s="60" t="s">
        <v>3257</v>
      </c>
      <c r="F12936" s="73">
        <v>1.25</v>
      </c>
      <c r="G12936" s="73">
        <v>1.25</v>
      </c>
      <c r="H12936" s="73">
        <v>1.25</v>
      </c>
      <c r="I12936" s="73">
        <v>1.25</v>
      </c>
      <c r="J12936" s="272" t="s">
        <v>4232</v>
      </c>
      <c r="AL12936" s="144">
        <v>1.25</v>
      </c>
      <c r="AM12936" s="144">
        <v>1.25</v>
      </c>
      <c r="AN12936" s="144">
        <v>1.25</v>
      </c>
      <c r="AO12936" s="145">
        <v>1.25</v>
      </c>
    </row>
    <row r="12937" spans="2:41" ht="14.5" hidden="1" x14ac:dyDescent="0.35">
      <c r="B12937" s="45" t="s">
        <v>3314</v>
      </c>
      <c r="C12937" s="54">
        <v>904025</v>
      </c>
      <c r="D12937" s="54">
        <v>904025</v>
      </c>
      <c r="E12937" s="60" t="s">
        <v>3257</v>
      </c>
      <c r="F12937" s="73">
        <v>1.25</v>
      </c>
      <c r="G12937" s="73">
        <v>1.25</v>
      </c>
      <c r="H12937" s="73">
        <v>1.25</v>
      </c>
      <c r="I12937" s="73">
        <v>1.25</v>
      </c>
      <c r="J12937" s="272" t="s">
        <v>4232</v>
      </c>
      <c r="AL12937" s="144">
        <v>1.25</v>
      </c>
      <c r="AM12937" s="144">
        <v>1.25</v>
      </c>
      <c r="AN12937" s="144">
        <v>1.25</v>
      </c>
      <c r="AO12937" s="145">
        <v>1.25</v>
      </c>
    </row>
    <row r="12938" spans="2:41" ht="14.5" hidden="1" x14ac:dyDescent="0.35">
      <c r="B12938" s="45" t="s">
        <v>3314</v>
      </c>
      <c r="C12938" s="54">
        <v>904368</v>
      </c>
      <c r="D12938" s="54">
        <v>904368</v>
      </c>
      <c r="E12938" s="60" t="s">
        <v>3257</v>
      </c>
      <c r="F12938" s="73">
        <v>1.25</v>
      </c>
      <c r="G12938" s="73">
        <v>1.25</v>
      </c>
      <c r="H12938" s="73">
        <v>1.25</v>
      </c>
      <c r="I12938" s="73">
        <v>1.25</v>
      </c>
      <c r="J12938" s="272" t="s">
        <v>4232</v>
      </c>
      <c r="AL12938" s="144">
        <v>1.25</v>
      </c>
      <c r="AM12938" s="144">
        <v>1.25</v>
      </c>
      <c r="AN12938" s="144">
        <v>1.25</v>
      </c>
      <c r="AO12938" s="145">
        <v>1.25</v>
      </c>
    </row>
    <row r="12939" spans="2:41" ht="14.5" hidden="1" x14ac:dyDescent="0.35">
      <c r="B12939" s="45" t="s">
        <v>3314</v>
      </c>
      <c r="C12939" s="54">
        <v>904502</v>
      </c>
      <c r="D12939" s="54">
        <v>904502</v>
      </c>
      <c r="E12939" s="60" t="s">
        <v>3257</v>
      </c>
      <c r="F12939" s="73">
        <v>1.25</v>
      </c>
      <c r="G12939" s="73">
        <v>1.25</v>
      </c>
      <c r="H12939" s="73">
        <v>1.25</v>
      </c>
      <c r="I12939" s="73">
        <v>1.25</v>
      </c>
      <c r="J12939" s="272" t="s">
        <v>4232</v>
      </c>
      <c r="AL12939" s="144">
        <v>1.25</v>
      </c>
      <c r="AM12939" s="144">
        <v>1.25</v>
      </c>
      <c r="AN12939" s="144">
        <v>1.25</v>
      </c>
      <c r="AO12939" s="145">
        <v>1.25</v>
      </c>
    </row>
    <row r="12940" spans="2:41" ht="14.5" hidden="1" x14ac:dyDescent="0.35">
      <c r="B12940" s="45" t="s">
        <v>3314</v>
      </c>
      <c r="C12940" s="54">
        <v>904525</v>
      </c>
      <c r="D12940" s="54">
        <v>904525</v>
      </c>
      <c r="E12940" s="60" t="s">
        <v>3257</v>
      </c>
      <c r="F12940" s="73">
        <v>1.25</v>
      </c>
      <c r="G12940" s="73">
        <v>1.25</v>
      </c>
      <c r="H12940" s="73">
        <v>1.25</v>
      </c>
      <c r="I12940" s="73">
        <v>1.25</v>
      </c>
      <c r="J12940" s="272" t="s">
        <v>4232</v>
      </c>
      <c r="AL12940" s="144">
        <v>1.25</v>
      </c>
      <c r="AM12940" s="144">
        <v>1.25</v>
      </c>
      <c r="AN12940" s="144">
        <v>1.25</v>
      </c>
      <c r="AO12940" s="145">
        <v>1.25</v>
      </c>
    </row>
    <row r="12941" spans="2:41" ht="14.5" hidden="1" x14ac:dyDescent="0.35">
      <c r="B12941" s="45" t="s">
        <v>3314</v>
      </c>
      <c r="C12941" s="54">
        <v>904533</v>
      </c>
      <c r="D12941" s="54">
        <v>904533</v>
      </c>
      <c r="E12941" s="60" t="s">
        <v>3257</v>
      </c>
      <c r="F12941" s="73">
        <v>1.25</v>
      </c>
      <c r="G12941" s="73">
        <v>1.25</v>
      </c>
      <c r="H12941" s="73">
        <v>1.25</v>
      </c>
      <c r="I12941" s="73">
        <v>1.25</v>
      </c>
      <c r="J12941" s="272" t="s">
        <v>4232</v>
      </c>
      <c r="AL12941" s="144">
        <v>1.25</v>
      </c>
      <c r="AM12941" s="144">
        <v>1.25</v>
      </c>
      <c r="AN12941" s="144">
        <v>1.25</v>
      </c>
      <c r="AO12941" s="145">
        <v>1.25</v>
      </c>
    </row>
    <row r="12942" spans="2:41" ht="14.5" hidden="1" x14ac:dyDescent="0.35">
      <c r="B12942" s="45" t="s">
        <v>3314</v>
      </c>
      <c r="C12942" s="54">
        <v>904546</v>
      </c>
      <c r="D12942" s="54">
        <v>904546</v>
      </c>
      <c r="E12942" s="60" t="s">
        <v>3257</v>
      </c>
      <c r="F12942" s="73">
        <v>1.25</v>
      </c>
      <c r="G12942" s="73">
        <v>1.25</v>
      </c>
      <c r="H12942" s="73">
        <v>1.25</v>
      </c>
      <c r="I12942" s="73">
        <v>1.25</v>
      </c>
      <c r="J12942" s="272" t="s">
        <v>4232</v>
      </c>
      <c r="AL12942" s="144">
        <v>1.25</v>
      </c>
      <c r="AM12942" s="144">
        <v>1.25</v>
      </c>
      <c r="AN12942" s="144">
        <v>1.25</v>
      </c>
      <c r="AO12942" s="145">
        <v>1.25</v>
      </c>
    </row>
    <row r="12943" spans="2:41" ht="14.5" hidden="1" x14ac:dyDescent="0.35">
      <c r="B12943" s="45" t="s">
        <v>3314</v>
      </c>
      <c r="C12943" s="54">
        <v>904593</v>
      </c>
      <c r="D12943" s="54">
        <v>904593</v>
      </c>
      <c r="E12943" s="60" t="s">
        <v>3257</v>
      </c>
      <c r="F12943" s="73">
        <v>1.25</v>
      </c>
      <c r="G12943" s="73">
        <v>1.25</v>
      </c>
      <c r="H12943" s="73">
        <v>1.25</v>
      </c>
      <c r="I12943" s="73">
        <v>1.25</v>
      </c>
      <c r="J12943" s="272" t="s">
        <v>4232</v>
      </c>
      <c r="AL12943" s="144">
        <v>1.25</v>
      </c>
      <c r="AM12943" s="144">
        <v>1.25</v>
      </c>
      <c r="AN12943" s="144">
        <v>1.25</v>
      </c>
      <c r="AO12943" s="145">
        <v>1.25</v>
      </c>
    </row>
    <row r="12944" spans="2:41" ht="14.5" hidden="1" x14ac:dyDescent="0.35">
      <c r="B12944" s="45" t="s">
        <v>3314</v>
      </c>
      <c r="C12944" s="54">
        <v>904616</v>
      </c>
      <c r="D12944" s="54">
        <v>904616</v>
      </c>
      <c r="E12944" s="60" t="s">
        <v>3257</v>
      </c>
      <c r="F12944" s="73">
        <v>1.25</v>
      </c>
      <c r="G12944" s="73">
        <v>1.25</v>
      </c>
      <c r="H12944" s="73">
        <v>1.25</v>
      </c>
      <c r="I12944" s="73">
        <v>1.25</v>
      </c>
      <c r="J12944" s="272" t="s">
        <v>4232</v>
      </c>
      <c r="AL12944" s="144">
        <v>1.25</v>
      </c>
      <c r="AM12944" s="144">
        <v>1.25</v>
      </c>
      <c r="AN12944" s="144">
        <v>1.25</v>
      </c>
      <c r="AO12944" s="145">
        <v>1.25</v>
      </c>
    </row>
    <row r="12945" spans="2:41" ht="14.5" hidden="1" x14ac:dyDescent="0.35">
      <c r="B12945" s="45" t="s">
        <v>3314</v>
      </c>
      <c r="C12945" s="54">
        <v>904656</v>
      </c>
      <c r="D12945" s="54">
        <v>904656</v>
      </c>
      <c r="E12945" s="60" t="s">
        <v>3257</v>
      </c>
      <c r="F12945" s="73">
        <v>1.25</v>
      </c>
      <c r="G12945" s="73">
        <v>1.25</v>
      </c>
      <c r="H12945" s="73">
        <v>1.25</v>
      </c>
      <c r="I12945" s="73">
        <v>1.25</v>
      </c>
      <c r="J12945" s="272" t="s">
        <v>4232</v>
      </c>
      <c r="AL12945" s="144">
        <v>1.25</v>
      </c>
      <c r="AM12945" s="144">
        <v>1.25</v>
      </c>
      <c r="AN12945" s="144">
        <v>1.25</v>
      </c>
      <c r="AO12945" s="145">
        <v>1.25</v>
      </c>
    </row>
    <row r="12946" spans="2:41" ht="14.5" hidden="1" x14ac:dyDescent="0.35">
      <c r="B12946" s="45" t="s">
        <v>3314</v>
      </c>
      <c r="C12946" s="54">
        <v>904734</v>
      </c>
      <c r="D12946" s="54">
        <v>904734</v>
      </c>
      <c r="E12946" s="60" t="s">
        <v>3257</v>
      </c>
      <c r="F12946" s="73">
        <v>1.25</v>
      </c>
      <c r="G12946" s="73">
        <v>1.25</v>
      </c>
      <c r="H12946" s="73">
        <v>1.25</v>
      </c>
      <c r="I12946" s="73">
        <v>1.25</v>
      </c>
      <c r="J12946" s="272" t="s">
        <v>4232</v>
      </c>
      <c r="AL12946" s="144">
        <v>1.25</v>
      </c>
      <c r="AM12946" s="144">
        <v>1.25</v>
      </c>
      <c r="AN12946" s="144">
        <v>1.25</v>
      </c>
      <c r="AO12946" s="145">
        <v>1.25</v>
      </c>
    </row>
    <row r="12947" spans="2:41" ht="14.5" hidden="1" x14ac:dyDescent="0.35">
      <c r="B12947" s="45" t="s">
        <v>3314</v>
      </c>
      <c r="C12947" s="54">
        <v>904950</v>
      </c>
      <c r="D12947" s="54">
        <v>904950</v>
      </c>
      <c r="E12947" s="60" t="s">
        <v>3257</v>
      </c>
      <c r="F12947" s="73">
        <v>1.25</v>
      </c>
      <c r="G12947" s="73">
        <v>1.25</v>
      </c>
      <c r="H12947" s="73">
        <v>1.25</v>
      </c>
      <c r="I12947" s="73">
        <v>1.25</v>
      </c>
      <c r="J12947" s="272" t="s">
        <v>4232</v>
      </c>
      <c r="AL12947" s="144">
        <v>1.25</v>
      </c>
      <c r="AM12947" s="144">
        <v>1.25</v>
      </c>
      <c r="AN12947" s="144">
        <v>1.25</v>
      </c>
      <c r="AO12947" s="145">
        <v>1.25</v>
      </c>
    </row>
    <row r="12948" spans="2:41" ht="14.5" hidden="1" x14ac:dyDescent="0.35">
      <c r="B12948" s="45" t="s">
        <v>3314</v>
      </c>
      <c r="C12948" s="54">
        <v>904991</v>
      </c>
      <c r="D12948" s="54">
        <v>904991</v>
      </c>
      <c r="E12948" s="60" t="s">
        <v>3257</v>
      </c>
      <c r="F12948" s="73">
        <v>1.25</v>
      </c>
      <c r="G12948" s="73">
        <v>1.25</v>
      </c>
      <c r="H12948" s="73">
        <v>1.25</v>
      </c>
      <c r="I12948" s="73">
        <v>1.25</v>
      </c>
      <c r="J12948" s="272" t="s">
        <v>4232</v>
      </c>
      <c r="AL12948" s="144">
        <v>1.25</v>
      </c>
      <c r="AM12948" s="144">
        <v>1.25</v>
      </c>
      <c r="AN12948" s="144">
        <v>1.25</v>
      </c>
      <c r="AO12948" s="145">
        <v>1.25</v>
      </c>
    </row>
    <row r="12949" spans="2:41" ht="14.5" hidden="1" x14ac:dyDescent="0.35">
      <c r="B12949" s="45" t="s">
        <v>3314</v>
      </c>
      <c r="C12949" s="54">
        <v>905046</v>
      </c>
      <c r="D12949" s="54">
        <v>905046</v>
      </c>
      <c r="E12949" s="60" t="s">
        <v>3257</v>
      </c>
      <c r="F12949" s="73">
        <v>1.25</v>
      </c>
      <c r="G12949" s="73">
        <v>1.25</v>
      </c>
      <c r="H12949" s="73">
        <v>1.25</v>
      </c>
      <c r="I12949" s="73">
        <v>1.25</v>
      </c>
      <c r="J12949" s="272" t="s">
        <v>4232</v>
      </c>
      <c r="AL12949" s="144">
        <v>1.25</v>
      </c>
      <c r="AM12949" s="144">
        <v>1.25</v>
      </c>
      <c r="AN12949" s="144">
        <v>1.25</v>
      </c>
      <c r="AO12949" s="145">
        <v>1.25</v>
      </c>
    </row>
    <row r="12950" spans="2:41" ht="14.5" hidden="1" x14ac:dyDescent="0.35">
      <c r="B12950" s="45" t="s">
        <v>3314</v>
      </c>
      <c r="C12950" s="54">
        <v>905389</v>
      </c>
      <c r="D12950" s="54">
        <v>905389</v>
      </c>
      <c r="E12950" s="60" t="s">
        <v>3257</v>
      </c>
      <c r="F12950" s="73">
        <v>1.25</v>
      </c>
      <c r="G12950" s="73">
        <v>1.25</v>
      </c>
      <c r="H12950" s="73">
        <v>1.25</v>
      </c>
      <c r="I12950" s="73">
        <v>1.25</v>
      </c>
      <c r="J12950" s="272" t="s">
        <v>4232</v>
      </c>
      <c r="AL12950" s="144">
        <v>1.25</v>
      </c>
      <c r="AM12950" s="144">
        <v>1.25</v>
      </c>
      <c r="AN12950" s="144">
        <v>1.25</v>
      </c>
      <c r="AO12950" s="145">
        <v>1.25</v>
      </c>
    </row>
    <row r="12951" spans="2:41" ht="14.5" hidden="1" x14ac:dyDescent="0.35">
      <c r="B12951" s="45" t="s">
        <v>3314</v>
      </c>
      <c r="C12951" s="54">
        <v>905438</v>
      </c>
      <c r="D12951" s="54">
        <v>905438</v>
      </c>
      <c r="E12951" s="60" t="s">
        <v>3257</v>
      </c>
      <c r="F12951" s="73">
        <v>1.25</v>
      </c>
      <c r="G12951" s="73">
        <v>1.25</v>
      </c>
      <c r="H12951" s="73">
        <v>1.25</v>
      </c>
      <c r="I12951" s="73">
        <v>1.25</v>
      </c>
      <c r="J12951" s="272" t="s">
        <v>4232</v>
      </c>
      <c r="AL12951" s="144">
        <v>1.25</v>
      </c>
      <c r="AM12951" s="144">
        <v>1.25</v>
      </c>
      <c r="AN12951" s="144">
        <v>1.25</v>
      </c>
      <c r="AO12951" s="145">
        <v>1.25</v>
      </c>
    </row>
    <row r="12952" spans="2:41" ht="14.5" hidden="1" x14ac:dyDescent="0.35">
      <c r="B12952" s="45" t="s">
        <v>3314</v>
      </c>
      <c r="C12952" s="54">
        <v>905481</v>
      </c>
      <c r="D12952" s="54">
        <v>905481</v>
      </c>
      <c r="E12952" s="60" t="s">
        <v>3257</v>
      </c>
      <c r="F12952" s="73">
        <v>1.25</v>
      </c>
      <c r="G12952" s="73">
        <v>1.25</v>
      </c>
      <c r="H12952" s="73">
        <v>1.25</v>
      </c>
      <c r="I12952" s="73">
        <v>1.25</v>
      </c>
      <c r="J12952" s="272" t="s">
        <v>4232</v>
      </c>
      <c r="AL12952" s="144">
        <v>1.25</v>
      </c>
      <c r="AM12952" s="144">
        <v>1.25</v>
      </c>
      <c r="AN12952" s="144">
        <v>1.25</v>
      </c>
      <c r="AO12952" s="145">
        <v>1.25</v>
      </c>
    </row>
    <row r="12953" spans="2:41" ht="14.5" hidden="1" x14ac:dyDescent="0.35">
      <c r="B12953" s="45" t="s">
        <v>3314</v>
      </c>
      <c r="C12953" s="54">
        <v>905555</v>
      </c>
      <c r="D12953" s="54">
        <v>905555</v>
      </c>
      <c r="E12953" s="60" t="s">
        <v>3257</v>
      </c>
      <c r="F12953" s="73">
        <v>1.25</v>
      </c>
      <c r="G12953" s="73">
        <v>1.25</v>
      </c>
      <c r="H12953" s="73">
        <v>1.25</v>
      </c>
      <c r="I12953" s="73">
        <v>1.25</v>
      </c>
      <c r="J12953" s="272" t="s">
        <v>4232</v>
      </c>
      <c r="AL12953" s="144">
        <v>1.25</v>
      </c>
      <c r="AM12953" s="144">
        <v>1.25</v>
      </c>
      <c r="AN12953" s="144">
        <v>1.25</v>
      </c>
      <c r="AO12953" s="145">
        <v>1.25</v>
      </c>
    </row>
    <row r="12954" spans="2:41" ht="14.5" hidden="1" x14ac:dyDescent="0.35">
      <c r="B12954" s="45" t="s">
        <v>3314</v>
      </c>
      <c r="C12954" s="54">
        <v>905595</v>
      </c>
      <c r="D12954" s="54">
        <v>905595</v>
      </c>
      <c r="E12954" s="60" t="s">
        <v>3257</v>
      </c>
      <c r="F12954" s="73">
        <v>1.25</v>
      </c>
      <c r="G12954" s="73">
        <v>1.25</v>
      </c>
      <c r="H12954" s="73">
        <v>1.25</v>
      </c>
      <c r="I12954" s="73">
        <v>1.25</v>
      </c>
      <c r="J12954" s="272" t="s">
        <v>4232</v>
      </c>
      <c r="AL12954" s="144">
        <v>1.25</v>
      </c>
      <c r="AM12954" s="144">
        <v>1.25</v>
      </c>
      <c r="AN12954" s="144">
        <v>1.25</v>
      </c>
      <c r="AO12954" s="145">
        <v>1.25</v>
      </c>
    </row>
    <row r="12955" spans="2:41" ht="14.5" hidden="1" x14ac:dyDescent="0.35">
      <c r="B12955" s="45" t="s">
        <v>3314</v>
      </c>
      <c r="C12955" s="54">
        <v>905612</v>
      </c>
      <c r="D12955" s="54">
        <v>905612</v>
      </c>
      <c r="E12955" s="60" t="s">
        <v>3257</v>
      </c>
      <c r="F12955" s="73">
        <v>1.25</v>
      </c>
      <c r="G12955" s="73">
        <v>1.25</v>
      </c>
      <c r="H12955" s="73">
        <v>1.25</v>
      </c>
      <c r="I12955" s="73">
        <v>1.25</v>
      </c>
      <c r="J12955" s="272" t="s">
        <v>4232</v>
      </c>
      <c r="AL12955" s="144">
        <v>1.25</v>
      </c>
      <c r="AM12955" s="144">
        <v>1.25</v>
      </c>
      <c r="AN12955" s="144">
        <v>1.25</v>
      </c>
      <c r="AO12955" s="145">
        <v>1.25</v>
      </c>
    </row>
    <row r="12956" spans="2:41" ht="14.5" hidden="1" x14ac:dyDescent="0.35">
      <c r="B12956" s="45" t="s">
        <v>3314</v>
      </c>
      <c r="C12956" s="54">
        <v>905616</v>
      </c>
      <c r="D12956" s="54">
        <v>905616</v>
      </c>
      <c r="E12956" s="60" t="s">
        <v>3257</v>
      </c>
      <c r="F12956" s="73">
        <v>1.25</v>
      </c>
      <c r="G12956" s="73">
        <v>1.25</v>
      </c>
      <c r="H12956" s="73">
        <v>1.25</v>
      </c>
      <c r="I12956" s="73">
        <v>1.25</v>
      </c>
      <c r="J12956" s="272" t="s">
        <v>4232</v>
      </c>
      <c r="AL12956" s="144">
        <v>1.25</v>
      </c>
      <c r="AM12956" s="144">
        <v>1.25</v>
      </c>
      <c r="AN12956" s="144">
        <v>1.25</v>
      </c>
      <c r="AO12956" s="145">
        <v>1.25</v>
      </c>
    </row>
    <row r="12957" spans="2:41" ht="14.5" hidden="1" x14ac:dyDescent="0.35">
      <c r="B12957" s="45" t="s">
        <v>3314</v>
      </c>
      <c r="C12957" s="54">
        <v>905645</v>
      </c>
      <c r="D12957" s="54">
        <v>905645</v>
      </c>
      <c r="E12957" s="60" t="s">
        <v>3257</v>
      </c>
      <c r="F12957" s="73">
        <v>1.25</v>
      </c>
      <c r="G12957" s="73">
        <v>1.25</v>
      </c>
      <c r="H12957" s="73">
        <v>1.25</v>
      </c>
      <c r="I12957" s="73">
        <v>1.25</v>
      </c>
      <c r="J12957" s="272" t="s">
        <v>4232</v>
      </c>
      <c r="AL12957" s="144">
        <v>1.25</v>
      </c>
      <c r="AM12957" s="144">
        <v>1.25</v>
      </c>
      <c r="AN12957" s="144">
        <v>1.25</v>
      </c>
      <c r="AO12957" s="145">
        <v>1.25</v>
      </c>
    </row>
    <row r="12958" spans="2:41" ht="14.5" hidden="1" x14ac:dyDescent="0.35">
      <c r="B12958" s="45" t="s">
        <v>3314</v>
      </c>
      <c r="C12958" s="54">
        <v>905918</v>
      </c>
      <c r="D12958" s="54">
        <v>905918</v>
      </c>
      <c r="E12958" s="60" t="s">
        <v>3257</v>
      </c>
      <c r="F12958" s="73">
        <v>1.25</v>
      </c>
      <c r="G12958" s="73">
        <v>1.25</v>
      </c>
      <c r="H12958" s="73">
        <v>1.25</v>
      </c>
      <c r="I12958" s="73">
        <v>1.25</v>
      </c>
      <c r="J12958" s="272" t="s">
        <v>4232</v>
      </c>
      <c r="AL12958" s="144">
        <v>1.25</v>
      </c>
      <c r="AM12958" s="144">
        <v>1.25</v>
      </c>
      <c r="AN12958" s="144">
        <v>1.25</v>
      </c>
      <c r="AO12958" s="145">
        <v>1.25</v>
      </c>
    </row>
    <row r="12959" spans="2:41" ht="14.5" hidden="1" x14ac:dyDescent="0.35">
      <c r="B12959" s="45" t="s">
        <v>3314</v>
      </c>
      <c r="C12959" s="54">
        <v>905960</v>
      </c>
      <c r="D12959" s="54">
        <v>905960</v>
      </c>
      <c r="E12959" s="60" t="s">
        <v>3257</v>
      </c>
      <c r="F12959" s="73">
        <v>1.25</v>
      </c>
      <c r="G12959" s="73">
        <v>1.25</v>
      </c>
      <c r="H12959" s="73">
        <v>1.25</v>
      </c>
      <c r="I12959" s="73">
        <v>1.25</v>
      </c>
      <c r="J12959" s="272" t="s">
        <v>4232</v>
      </c>
      <c r="AL12959" s="144">
        <v>1.25</v>
      </c>
      <c r="AM12959" s="144">
        <v>1.25</v>
      </c>
      <c r="AN12959" s="144">
        <v>1.25</v>
      </c>
      <c r="AO12959" s="145">
        <v>1.25</v>
      </c>
    </row>
    <row r="12960" spans="2:41" ht="14.5" hidden="1" x14ac:dyDescent="0.35">
      <c r="B12960" s="45" t="s">
        <v>3314</v>
      </c>
      <c r="C12960" s="54">
        <v>906593</v>
      </c>
      <c r="D12960" s="54">
        <v>906593</v>
      </c>
      <c r="E12960" s="60" t="s">
        <v>3257</v>
      </c>
      <c r="F12960" s="73">
        <v>1.25</v>
      </c>
      <c r="G12960" s="73">
        <v>1.25</v>
      </c>
      <c r="H12960" s="73">
        <v>1.25</v>
      </c>
      <c r="I12960" s="73">
        <v>1.25</v>
      </c>
      <c r="J12960" s="272" t="s">
        <v>4232</v>
      </c>
      <c r="AL12960" s="144">
        <v>1.25</v>
      </c>
      <c r="AM12960" s="144">
        <v>1.25</v>
      </c>
      <c r="AN12960" s="144">
        <v>1.25</v>
      </c>
      <c r="AO12960" s="145">
        <v>1.25</v>
      </c>
    </row>
    <row r="12961" spans="2:41" ht="14.5" hidden="1" x14ac:dyDescent="0.35">
      <c r="B12961" s="45" t="s">
        <v>3314</v>
      </c>
      <c r="C12961" s="54">
        <v>907021</v>
      </c>
      <c r="D12961" s="54">
        <v>907021</v>
      </c>
      <c r="E12961" s="60" t="s">
        <v>3257</v>
      </c>
      <c r="F12961" s="73">
        <v>1.25</v>
      </c>
      <c r="G12961" s="73">
        <v>1.25</v>
      </c>
      <c r="H12961" s="73">
        <v>1.25</v>
      </c>
      <c r="I12961" s="73">
        <v>1.25</v>
      </c>
      <c r="J12961" s="272" t="s">
        <v>4232</v>
      </c>
      <c r="AL12961" s="144">
        <v>1.25</v>
      </c>
      <c r="AM12961" s="144">
        <v>1.25</v>
      </c>
      <c r="AN12961" s="144">
        <v>1.25</v>
      </c>
      <c r="AO12961" s="145">
        <v>1.25</v>
      </c>
    </row>
    <row r="12962" spans="2:41" ht="14.5" hidden="1" x14ac:dyDescent="0.35">
      <c r="B12962" s="45" t="s">
        <v>3314</v>
      </c>
      <c r="C12962" s="54">
        <v>907024</v>
      </c>
      <c r="D12962" s="54">
        <v>907024</v>
      </c>
      <c r="E12962" s="60" t="s">
        <v>3257</v>
      </c>
      <c r="F12962" s="73">
        <v>1.25</v>
      </c>
      <c r="G12962" s="73">
        <v>1.25</v>
      </c>
      <c r="H12962" s="73">
        <v>1.25</v>
      </c>
      <c r="I12962" s="73">
        <v>1.25</v>
      </c>
      <c r="J12962" s="272" t="s">
        <v>4232</v>
      </c>
      <c r="AL12962" s="144">
        <v>1.25</v>
      </c>
      <c r="AM12962" s="144">
        <v>1.25</v>
      </c>
      <c r="AN12962" s="144">
        <v>1.25</v>
      </c>
      <c r="AO12962" s="145">
        <v>1.25</v>
      </c>
    </row>
    <row r="12963" spans="2:41" ht="14.5" hidden="1" x14ac:dyDescent="0.35">
      <c r="B12963" s="45" t="s">
        <v>3314</v>
      </c>
      <c r="C12963" s="54">
        <v>907171</v>
      </c>
      <c r="D12963" s="54">
        <v>907171</v>
      </c>
      <c r="E12963" s="60" t="s">
        <v>3257</v>
      </c>
      <c r="F12963" s="73">
        <v>1.25</v>
      </c>
      <c r="G12963" s="73">
        <v>1.25</v>
      </c>
      <c r="H12963" s="73">
        <v>1.25</v>
      </c>
      <c r="I12963" s="73">
        <v>1.25</v>
      </c>
      <c r="J12963" s="272" t="s">
        <v>4232</v>
      </c>
      <c r="AL12963" s="144">
        <v>1.25</v>
      </c>
      <c r="AM12963" s="144">
        <v>1.25</v>
      </c>
      <c r="AN12963" s="144">
        <v>1.25</v>
      </c>
      <c r="AO12963" s="145">
        <v>1.25</v>
      </c>
    </row>
    <row r="12964" spans="2:41" ht="14.5" hidden="1" x14ac:dyDescent="0.35">
      <c r="B12964" s="45" t="s">
        <v>3314</v>
      </c>
      <c r="C12964" s="54">
        <v>907491</v>
      </c>
      <c r="D12964" s="54">
        <v>907491</v>
      </c>
      <c r="E12964" s="60" t="s">
        <v>3257</v>
      </c>
      <c r="F12964" s="73">
        <v>1.25</v>
      </c>
      <c r="G12964" s="73">
        <v>1.25</v>
      </c>
      <c r="H12964" s="73">
        <v>1.25</v>
      </c>
      <c r="I12964" s="73">
        <v>1.25</v>
      </c>
      <c r="J12964" s="272" t="s">
        <v>4232</v>
      </c>
      <c r="AL12964" s="144">
        <v>1.25</v>
      </c>
      <c r="AM12964" s="144">
        <v>1.25</v>
      </c>
      <c r="AN12964" s="144">
        <v>1.25</v>
      </c>
      <c r="AO12964" s="145">
        <v>1.25</v>
      </c>
    </row>
    <row r="12965" spans="2:41" ht="14.5" hidden="1" x14ac:dyDescent="0.35">
      <c r="B12965" s="45" t="s">
        <v>3314</v>
      </c>
      <c r="C12965" s="54">
        <v>907508</v>
      </c>
      <c r="D12965" s="54">
        <v>907508</v>
      </c>
      <c r="E12965" s="60" t="s">
        <v>3257</v>
      </c>
      <c r="F12965" s="73">
        <v>1.25</v>
      </c>
      <c r="G12965" s="73">
        <v>1.25</v>
      </c>
      <c r="H12965" s="73">
        <v>1.25</v>
      </c>
      <c r="I12965" s="73">
        <v>1.25</v>
      </c>
      <c r="J12965" s="272" t="s">
        <v>4232</v>
      </c>
      <c r="AL12965" s="144">
        <v>1.25</v>
      </c>
      <c r="AM12965" s="144">
        <v>1.25</v>
      </c>
      <c r="AN12965" s="144">
        <v>1.25</v>
      </c>
      <c r="AO12965" s="145">
        <v>1.25</v>
      </c>
    </row>
    <row r="12966" spans="2:41" ht="14.5" hidden="1" x14ac:dyDescent="0.35">
      <c r="B12966" s="45" t="s">
        <v>3314</v>
      </c>
      <c r="C12966" s="54">
        <v>907511</v>
      </c>
      <c r="D12966" s="54">
        <v>907511</v>
      </c>
      <c r="E12966" s="60" t="s">
        <v>3257</v>
      </c>
      <c r="F12966" s="73">
        <v>1.25</v>
      </c>
      <c r="G12966" s="73">
        <v>1.25</v>
      </c>
      <c r="H12966" s="73">
        <v>1.25</v>
      </c>
      <c r="I12966" s="73">
        <v>1.25</v>
      </c>
      <c r="J12966" s="272" t="s">
        <v>4232</v>
      </c>
      <c r="AL12966" s="144">
        <v>1.25</v>
      </c>
      <c r="AM12966" s="144">
        <v>1.25</v>
      </c>
      <c r="AN12966" s="144">
        <v>1.25</v>
      </c>
      <c r="AO12966" s="145">
        <v>1.25</v>
      </c>
    </row>
    <row r="12967" spans="2:41" ht="14.5" hidden="1" x14ac:dyDescent="0.35">
      <c r="B12967" s="45" t="s">
        <v>3314</v>
      </c>
      <c r="C12967" s="54">
        <v>907533</v>
      </c>
      <c r="D12967" s="54">
        <v>907533</v>
      </c>
      <c r="E12967" s="60" t="s">
        <v>3257</v>
      </c>
      <c r="F12967" s="73">
        <v>1.25</v>
      </c>
      <c r="G12967" s="73">
        <v>1.25</v>
      </c>
      <c r="H12967" s="73">
        <v>1.25</v>
      </c>
      <c r="I12967" s="73">
        <v>1.25</v>
      </c>
      <c r="J12967" s="272" t="s">
        <v>4232</v>
      </c>
      <c r="AL12967" s="144">
        <v>1.25</v>
      </c>
      <c r="AM12967" s="144">
        <v>1.25</v>
      </c>
      <c r="AN12967" s="144">
        <v>1.25</v>
      </c>
      <c r="AO12967" s="145">
        <v>1.25</v>
      </c>
    </row>
    <row r="12968" spans="2:41" ht="14.5" hidden="1" x14ac:dyDescent="0.35">
      <c r="B12968" s="45" t="s">
        <v>3314</v>
      </c>
      <c r="C12968" s="54">
        <v>907595</v>
      </c>
      <c r="D12968" s="54">
        <v>907595</v>
      </c>
      <c r="E12968" s="60" t="s">
        <v>3257</v>
      </c>
      <c r="F12968" s="73">
        <v>1.25</v>
      </c>
      <c r="G12968" s="73">
        <v>1.25</v>
      </c>
      <c r="H12968" s="73">
        <v>1.25</v>
      </c>
      <c r="I12968" s="73">
        <v>1.25</v>
      </c>
      <c r="J12968" s="272" t="s">
        <v>4232</v>
      </c>
      <c r="AL12968" s="144">
        <v>1.25</v>
      </c>
      <c r="AM12968" s="144">
        <v>1.25</v>
      </c>
      <c r="AN12968" s="144">
        <v>1.25</v>
      </c>
      <c r="AO12968" s="145">
        <v>1.25</v>
      </c>
    </row>
    <row r="12969" spans="2:41" ht="14.5" hidden="1" x14ac:dyDescent="0.35">
      <c r="B12969" s="45" t="s">
        <v>3314</v>
      </c>
      <c r="C12969" s="54">
        <v>907600</v>
      </c>
      <c r="D12969" s="54">
        <v>907600</v>
      </c>
      <c r="E12969" s="60" t="s">
        <v>3257</v>
      </c>
      <c r="F12969" s="73">
        <v>1.25</v>
      </c>
      <c r="G12969" s="73">
        <v>1.25</v>
      </c>
      <c r="H12969" s="73">
        <v>1.25</v>
      </c>
      <c r="I12969" s="73">
        <v>1.25</v>
      </c>
      <c r="J12969" s="272" t="s">
        <v>4232</v>
      </c>
      <c r="AL12969" s="144">
        <v>1.25</v>
      </c>
      <c r="AM12969" s="144">
        <v>1.25</v>
      </c>
      <c r="AN12969" s="144">
        <v>1.25</v>
      </c>
      <c r="AO12969" s="145">
        <v>1.25</v>
      </c>
    </row>
    <row r="12970" spans="2:41" ht="14.5" hidden="1" x14ac:dyDescent="0.35">
      <c r="B12970" s="45" t="s">
        <v>3314</v>
      </c>
      <c r="C12970" s="54">
        <v>907744</v>
      </c>
      <c r="D12970" s="54">
        <v>907744</v>
      </c>
      <c r="E12970" s="60" t="s">
        <v>3257</v>
      </c>
      <c r="F12970" s="73">
        <v>1.25</v>
      </c>
      <c r="G12970" s="73">
        <v>1.25</v>
      </c>
      <c r="H12970" s="73">
        <v>1.25</v>
      </c>
      <c r="I12970" s="73">
        <v>1.25</v>
      </c>
      <c r="J12970" s="272" t="s">
        <v>4232</v>
      </c>
      <c r="AL12970" s="144">
        <v>1.25</v>
      </c>
      <c r="AM12970" s="144">
        <v>1.25</v>
      </c>
      <c r="AN12970" s="144">
        <v>1.25</v>
      </c>
      <c r="AO12970" s="145">
        <v>1.25</v>
      </c>
    </row>
    <row r="12971" spans="2:41" ht="14.5" hidden="1" x14ac:dyDescent="0.35">
      <c r="B12971" s="45" t="s">
        <v>3314</v>
      </c>
      <c r="C12971" s="54">
        <v>907761</v>
      </c>
      <c r="D12971" s="54">
        <v>907761</v>
      </c>
      <c r="E12971" s="60" t="s">
        <v>3257</v>
      </c>
      <c r="F12971" s="73">
        <v>1.25</v>
      </c>
      <c r="G12971" s="73">
        <v>1.25</v>
      </c>
      <c r="H12971" s="73">
        <v>1.25</v>
      </c>
      <c r="I12971" s="73">
        <v>1.25</v>
      </c>
      <c r="J12971" s="272" t="s">
        <v>4232</v>
      </c>
      <c r="AL12971" s="144">
        <v>1.25</v>
      </c>
      <c r="AM12971" s="144">
        <v>1.25</v>
      </c>
      <c r="AN12971" s="144">
        <v>1.25</v>
      </c>
      <c r="AO12971" s="145">
        <v>1.25</v>
      </c>
    </row>
    <row r="12972" spans="2:41" ht="14.5" hidden="1" x14ac:dyDescent="0.35">
      <c r="B12972" s="45" t="s">
        <v>3314</v>
      </c>
      <c r="C12972" s="54">
        <v>907911</v>
      </c>
      <c r="D12972" s="54">
        <v>907911</v>
      </c>
      <c r="E12972" s="60" t="s">
        <v>3257</v>
      </c>
      <c r="F12972" s="73">
        <v>1.25</v>
      </c>
      <c r="G12972" s="73">
        <v>1.25</v>
      </c>
      <c r="H12972" s="73">
        <v>1.25</v>
      </c>
      <c r="I12972" s="73">
        <v>1.25</v>
      </c>
      <c r="J12972" s="272" t="s">
        <v>4232</v>
      </c>
      <c r="AL12972" s="144">
        <v>1.25</v>
      </c>
      <c r="AM12972" s="144">
        <v>1.25</v>
      </c>
      <c r="AN12972" s="144">
        <v>1.25</v>
      </c>
      <c r="AO12972" s="145">
        <v>1.25</v>
      </c>
    </row>
    <row r="12973" spans="2:41" ht="14.5" hidden="1" x14ac:dyDescent="0.35">
      <c r="B12973" s="45" t="s">
        <v>3314</v>
      </c>
      <c r="C12973" s="54">
        <v>907913</v>
      </c>
      <c r="D12973" s="54">
        <v>907913</v>
      </c>
      <c r="E12973" s="60" t="s">
        <v>3257</v>
      </c>
      <c r="F12973" s="73">
        <v>1.25</v>
      </c>
      <c r="G12973" s="73">
        <v>1.25</v>
      </c>
      <c r="H12973" s="73">
        <v>1.25</v>
      </c>
      <c r="I12973" s="73">
        <v>1.25</v>
      </c>
      <c r="J12973" s="272" t="s">
        <v>4232</v>
      </c>
      <c r="AL12973" s="144">
        <v>1.25</v>
      </c>
      <c r="AM12973" s="144">
        <v>1.25</v>
      </c>
      <c r="AN12973" s="144">
        <v>1.25</v>
      </c>
      <c r="AO12973" s="145">
        <v>1.25</v>
      </c>
    </row>
    <row r="12974" spans="2:41" ht="14.5" hidden="1" x14ac:dyDescent="0.35">
      <c r="B12974" s="45" t="s">
        <v>3314</v>
      </c>
      <c r="C12974" s="54">
        <v>907916</v>
      </c>
      <c r="D12974" s="54">
        <v>907916</v>
      </c>
      <c r="E12974" s="60" t="s">
        <v>3257</v>
      </c>
      <c r="F12974" s="73">
        <v>1.25</v>
      </c>
      <c r="G12974" s="73">
        <v>1.25</v>
      </c>
      <c r="H12974" s="73">
        <v>1.25</v>
      </c>
      <c r="I12974" s="73">
        <v>1.25</v>
      </c>
      <c r="J12974" s="272" t="s">
        <v>4232</v>
      </c>
      <c r="AL12974" s="144">
        <v>1.25</v>
      </c>
      <c r="AM12974" s="144">
        <v>1.25</v>
      </c>
      <c r="AN12974" s="144">
        <v>1.25</v>
      </c>
      <c r="AO12974" s="145">
        <v>1.25</v>
      </c>
    </row>
    <row r="12975" spans="2:41" ht="14.5" hidden="1" x14ac:dyDescent="0.35">
      <c r="B12975" s="45" t="s">
        <v>3314</v>
      </c>
      <c r="C12975" s="54">
        <v>907918</v>
      </c>
      <c r="D12975" s="54">
        <v>907918</v>
      </c>
      <c r="E12975" s="60" t="s">
        <v>3257</v>
      </c>
      <c r="F12975" s="73">
        <v>1.25</v>
      </c>
      <c r="G12975" s="73">
        <v>1.25</v>
      </c>
      <c r="H12975" s="73">
        <v>1.25</v>
      </c>
      <c r="I12975" s="73">
        <v>1.25</v>
      </c>
      <c r="J12975" s="272" t="s">
        <v>4232</v>
      </c>
      <c r="AL12975" s="144">
        <v>1.25</v>
      </c>
      <c r="AM12975" s="144">
        <v>1.25</v>
      </c>
      <c r="AN12975" s="144">
        <v>1.25</v>
      </c>
      <c r="AO12975" s="145">
        <v>1.25</v>
      </c>
    </row>
    <row r="12976" spans="2:41" ht="14.5" hidden="1" x14ac:dyDescent="0.35">
      <c r="B12976" s="45" t="s">
        <v>3314</v>
      </c>
      <c r="C12976" s="54">
        <v>908115</v>
      </c>
      <c r="D12976" s="54">
        <v>908115</v>
      </c>
      <c r="E12976" s="60" t="s">
        <v>3257</v>
      </c>
      <c r="F12976" s="73">
        <v>1.25</v>
      </c>
      <c r="G12976" s="73">
        <v>1.25</v>
      </c>
      <c r="H12976" s="73">
        <v>1.25</v>
      </c>
      <c r="I12976" s="73">
        <v>1.25</v>
      </c>
      <c r="J12976" s="272" t="s">
        <v>4232</v>
      </c>
      <c r="AL12976" s="144">
        <v>1.25</v>
      </c>
      <c r="AM12976" s="144">
        <v>1.25</v>
      </c>
      <c r="AN12976" s="144">
        <v>1.25</v>
      </c>
      <c r="AO12976" s="145">
        <v>1.25</v>
      </c>
    </row>
    <row r="12977" spans="2:41" ht="14.5" hidden="1" x14ac:dyDescent="0.35">
      <c r="B12977" s="45" t="s">
        <v>3314</v>
      </c>
      <c r="C12977" s="54">
        <v>908155</v>
      </c>
      <c r="D12977" s="54">
        <v>908155</v>
      </c>
      <c r="E12977" s="60" t="s">
        <v>3257</v>
      </c>
      <c r="F12977" s="73">
        <v>1.25</v>
      </c>
      <c r="G12977" s="73">
        <v>1.25</v>
      </c>
      <c r="H12977" s="73">
        <v>1.25</v>
      </c>
      <c r="I12977" s="73">
        <v>1.25</v>
      </c>
      <c r="J12977" s="272" t="s">
        <v>4232</v>
      </c>
      <c r="AL12977" s="144">
        <v>1.25</v>
      </c>
      <c r="AM12977" s="144">
        <v>1.25</v>
      </c>
      <c r="AN12977" s="144">
        <v>1.25</v>
      </c>
      <c r="AO12977" s="145">
        <v>1.25</v>
      </c>
    </row>
    <row r="12978" spans="2:41" ht="14.5" hidden="1" x14ac:dyDescent="0.35">
      <c r="B12978" s="45" t="s">
        <v>3314</v>
      </c>
      <c r="C12978" s="54">
        <v>908880</v>
      </c>
      <c r="D12978" s="54">
        <v>908880</v>
      </c>
      <c r="E12978" s="60" t="s">
        <v>3257</v>
      </c>
      <c r="F12978" s="73">
        <v>1.25</v>
      </c>
      <c r="G12978" s="73">
        <v>1.25</v>
      </c>
      <c r="H12978" s="73">
        <v>1.25</v>
      </c>
      <c r="I12978" s="73">
        <v>1.25</v>
      </c>
      <c r="J12978" s="272" t="s">
        <v>4232</v>
      </c>
      <c r="AL12978" s="144">
        <v>1.25</v>
      </c>
      <c r="AM12978" s="144">
        <v>1.25</v>
      </c>
      <c r="AN12978" s="144">
        <v>1.25</v>
      </c>
      <c r="AO12978" s="145">
        <v>1.25</v>
      </c>
    </row>
    <row r="12979" spans="2:41" ht="14.5" hidden="1" x14ac:dyDescent="0.35">
      <c r="B12979" s="45" t="s">
        <v>3314</v>
      </c>
      <c r="C12979" s="54">
        <v>908888</v>
      </c>
      <c r="D12979" s="54">
        <v>908888</v>
      </c>
      <c r="E12979" s="60" t="s">
        <v>3257</v>
      </c>
      <c r="F12979" s="73">
        <v>1.25</v>
      </c>
      <c r="G12979" s="73">
        <v>1.25</v>
      </c>
      <c r="H12979" s="73">
        <v>1.25</v>
      </c>
      <c r="I12979" s="73">
        <v>1.25</v>
      </c>
      <c r="J12979" s="272" t="s">
        <v>4232</v>
      </c>
      <c r="AL12979" s="144">
        <v>1.25</v>
      </c>
      <c r="AM12979" s="144">
        <v>1.25</v>
      </c>
      <c r="AN12979" s="144">
        <v>1.25</v>
      </c>
      <c r="AO12979" s="145">
        <v>1.25</v>
      </c>
    </row>
    <row r="12980" spans="2:41" ht="14.5" hidden="1" x14ac:dyDescent="0.35">
      <c r="B12980" s="45" t="s">
        <v>3314</v>
      </c>
      <c r="C12980" s="54">
        <v>909065</v>
      </c>
      <c r="D12980" s="54">
        <v>909065</v>
      </c>
      <c r="E12980" s="60" t="s">
        <v>3257</v>
      </c>
      <c r="F12980" s="73">
        <v>1.25</v>
      </c>
      <c r="G12980" s="73">
        <v>1.25</v>
      </c>
      <c r="H12980" s="73">
        <v>1.25</v>
      </c>
      <c r="I12980" s="73">
        <v>1.25</v>
      </c>
      <c r="J12980" s="272" t="s">
        <v>4232</v>
      </c>
      <c r="AL12980" s="144">
        <v>1.25</v>
      </c>
      <c r="AM12980" s="144">
        <v>1.25</v>
      </c>
      <c r="AN12980" s="144">
        <v>1.25</v>
      </c>
      <c r="AO12980" s="145">
        <v>1.25</v>
      </c>
    </row>
    <row r="12981" spans="2:41" ht="14.5" hidden="1" x14ac:dyDescent="0.35">
      <c r="B12981" s="45" t="s">
        <v>3314</v>
      </c>
      <c r="C12981" s="54">
        <v>909089</v>
      </c>
      <c r="D12981" s="54">
        <v>909089</v>
      </c>
      <c r="E12981" s="60" t="s">
        <v>3257</v>
      </c>
      <c r="F12981" s="73">
        <v>1.25</v>
      </c>
      <c r="G12981" s="73">
        <v>1.25</v>
      </c>
      <c r="H12981" s="73">
        <v>1.25</v>
      </c>
      <c r="I12981" s="73">
        <v>1.25</v>
      </c>
      <c r="J12981" s="272" t="s">
        <v>4232</v>
      </c>
      <c r="AL12981" s="144">
        <v>1.25</v>
      </c>
      <c r="AM12981" s="144">
        <v>1.25</v>
      </c>
      <c r="AN12981" s="144">
        <v>1.25</v>
      </c>
      <c r="AO12981" s="145">
        <v>1.25</v>
      </c>
    </row>
    <row r="12982" spans="2:41" ht="14.5" hidden="1" x14ac:dyDescent="0.35">
      <c r="B12982" s="45" t="s">
        <v>3314</v>
      </c>
      <c r="C12982" s="54">
        <v>909151</v>
      </c>
      <c r="D12982" s="54">
        <v>909151</v>
      </c>
      <c r="E12982" s="60" t="s">
        <v>3257</v>
      </c>
      <c r="F12982" s="73">
        <v>1.25</v>
      </c>
      <c r="G12982" s="73">
        <v>1.25</v>
      </c>
      <c r="H12982" s="73">
        <v>1.25</v>
      </c>
      <c r="I12982" s="73">
        <v>1.25</v>
      </c>
      <c r="J12982" s="272" t="s">
        <v>4232</v>
      </c>
      <c r="AL12982" s="144">
        <v>1.25</v>
      </c>
      <c r="AM12982" s="144">
        <v>1.25</v>
      </c>
      <c r="AN12982" s="144">
        <v>1.25</v>
      </c>
      <c r="AO12982" s="145">
        <v>1.25</v>
      </c>
    </row>
    <row r="12983" spans="2:41" ht="14.5" hidden="1" x14ac:dyDescent="0.35">
      <c r="B12983" s="45" t="s">
        <v>3314</v>
      </c>
      <c r="C12983" s="54">
        <v>909228</v>
      </c>
      <c r="D12983" s="54">
        <v>909228</v>
      </c>
      <c r="E12983" s="60" t="s">
        <v>3257</v>
      </c>
      <c r="F12983" s="73">
        <v>1.25</v>
      </c>
      <c r="G12983" s="73">
        <v>1.25</v>
      </c>
      <c r="H12983" s="73">
        <v>1.25</v>
      </c>
      <c r="I12983" s="73">
        <v>1.25</v>
      </c>
      <c r="J12983" s="272" t="s">
        <v>4232</v>
      </c>
      <c r="AL12983" s="144">
        <v>1.25</v>
      </c>
      <c r="AM12983" s="144">
        <v>1.25</v>
      </c>
      <c r="AN12983" s="144">
        <v>1.25</v>
      </c>
      <c r="AO12983" s="145">
        <v>1.25</v>
      </c>
    </row>
    <row r="12984" spans="2:41" ht="14.5" hidden="1" x14ac:dyDescent="0.35">
      <c r="B12984" s="45" t="s">
        <v>3314</v>
      </c>
      <c r="C12984" s="54">
        <v>909234</v>
      </c>
      <c r="D12984" s="54">
        <v>909234</v>
      </c>
      <c r="E12984" s="60" t="s">
        <v>3257</v>
      </c>
      <c r="F12984" s="73">
        <v>1.25</v>
      </c>
      <c r="G12984" s="73">
        <v>1.25</v>
      </c>
      <c r="H12984" s="73">
        <v>1.25</v>
      </c>
      <c r="I12984" s="73">
        <v>1.25</v>
      </c>
      <c r="J12984" s="272" t="s">
        <v>4232</v>
      </c>
      <c r="AL12984" s="144">
        <v>1.25</v>
      </c>
      <c r="AM12984" s="144">
        <v>1.25</v>
      </c>
      <c r="AN12984" s="144">
        <v>1.25</v>
      </c>
      <c r="AO12984" s="145">
        <v>1.25</v>
      </c>
    </row>
    <row r="12985" spans="2:41" ht="14.5" hidden="1" x14ac:dyDescent="0.35">
      <c r="B12985" s="45" t="s">
        <v>3314</v>
      </c>
      <c r="C12985" s="54">
        <v>909257</v>
      </c>
      <c r="D12985" s="54">
        <v>909257</v>
      </c>
      <c r="E12985" s="60" t="s">
        <v>3257</v>
      </c>
      <c r="F12985" s="73">
        <v>1.25</v>
      </c>
      <c r="G12985" s="73">
        <v>1.25</v>
      </c>
      <c r="H12985" s="73">
        <v>1.25</v>
      </c>
      <c r="I12985" s="73">
        <v>1.25</v>
      </c>
      <c r="J12985" s="272" t="s">
        <v>4232</v>
      </c>
      <c r="AL12985" s="144">
        <v>1.25</v>
      </c>
      <c r="AM12985" s="144">
        <v>1.25</v>
      </c>
      <c r="AN12985" s="144">
        <v>1.25</v>
      </c>
      <c r="AO12985" s="145">
        <v>1.25</v>
      </c>
    </row>
    <row r="12986" spans="2:41" ht="14.5" hidden="1" x14ac:dyDescent="0.35">
      <c r="B12986" s="45" t="s">
        <v>3314</v>
      </c>
      <c r="C12986" s="54">
        <v>909289</v>
      </c>
      <c r="D12986" s="54">
        <v>909289</v>
      </c>
      <c r="E12986" s="60" t="s">
        <v>3257</v>
      </c>
      <c r="F12986" s="73">
        <v>1.25</v>
      </c>
      <c r="G12986" s="73">
        <v>1.25</v>
      </c>
      <c r="H12986" s="73">
        <v>1.25</v>
      </c>
      <c r="I12986" s="73">
        <v>1.25</v>
      </c>
      <c r="J12986" s="272" t="s">
        <v>4232</v>
      </c>
      <c r="AL12986" s="144">
        <v>1.25</v>
      </c>
      <c r="AM12986" s="144">
        <v>1.25</v>
      </c>
      <c r="AN12986" s="144">
        <v>1.25</v>
      </c>
      <c r="AO12986" s="145">
        <v>1.25</v>
      </c>
    </row>
    <row r="12987" spans="2:41" ht="14.5" hidden="1" x14ac:dyDescent="0.35">
      <c r="B12987" s="45" t="s">
        <v>3314</v>
      </c>
      <c r="C12987" s="54">
        <v>909519</v>
      </c>
      <c r="D12987" s="54">
        <v>909519</v>
      </c>
      <c r="E12987" s="60" t="s">
        <v>3257</v>
      </c>
      <c r="F12987" s="73">
        <v>1.25</v>
      </c>
      <c r="G12987" s="73">
        <v>1.25</v>
      </c>
      <c r="H12987" s="73">
        <v>1.25</v>
      </c>
      <c r="I12987" s="73">
        <v>1.25</v>
      </c>
      <c r="J12987" s="272" t="s">
        <v>4232</v>
      </c>
      <c r="AL12987" s="144">
        <v>1.25</v>
      </c>
      <c r="AM12987" s="144">
        <v>1.25</v>
      </c>
      <c r="AN12987" s="144">
        <v>1.25</v>
      </c>
      <c r="AO12987" s="145">
        <v>1.25</v>
      </c>
    </row>
    <row r="12988" spans="2:41" ht="14.5" hidden="1" x14ac:dyDescent="0.35">
      <c r="B12988" s="45" t="s">
        <v>3314</v>
      </c>
      <c r="C12988" s="54">
        <v>909684</v>
      </c>
      <c r="D12988" s="54">
        <v>909684</v>
      </c>
      <c r="E12988" s="60" t="s">
        <v>3257</v>
      </c>
      <c r="F12988" s="73">
        <v>1.25</v>
      </c>
      <c r="G12988" s="73">
        <v>1.25</v>
      </c>
      <c r="H12988" s="73">
        <v>1.25</v>
      </c>
      <c r="I12988" s="73">
        <v>1.25</v>
      </c>
      <c r="J12988" s="272" t="s">
        <v>4232</v>
      </c>
      <c r="AL12988" s="144">
        <v>1.25</v>
      </c>
      <c r="AM12988" s="144">
        <v>1.25</v>
      </c>
      <c r="AN12988" s="144">
        <v>1.25</v>
      </c>
      <c r="AO12988" s="145">
        <v>1.25</v>
      </c>
    </row>
    <row r="12989" spans="2:41" ht="14.5" hidden="1" x14ac:dyDescent="0.35">
      <c r="B12989" s="45" t="s">
        <v>3314</v>
      </c>
      <c r="C12989" s="54">
        <v>909744</v>
      </c>
      <c r="D12989" s="54">
        <v>909744</v>
      </c>
      <c r="E12989" s="60" t="s">
        <v>3257</v>
      </c>
      <c r="F12989" s="73">
        <v>1.25</v>
      </c>
      <c r="G12989" s="73">
        <v>1.25</v>
      </c>
      <c r="H12989" s="73">
        <v>1.25</v>
      </c>
      <c r="I12989" s="73">
        <v>1.25</v>
      </c>
      <c r="J12989" s="272" t="s">
        <v>4232</v>
      </c>
      <c r="AL12989" s="144">
        <v>1.25</v>
      </c>
      <c r="AM12989" s="144">
        <v>1.25</v>
      </c>
      <c r="AN12989" s="144">
        <v>1.25</v>
      </c>
      <c r="AO12989" s="145">
        <v>1.25</v>
      </c>
    </row>
    <row r="12990" spans="2:41" ht="14.5" hidden="1" x14ac:dyDescent="0.35">
      <c r="B12990" s="45" t="s">
        <v>3314</v>
      </c>
      <c r="C12990" s="54">
        <v>909747</v>
      </c>
      <c r="D12990" s="54">
        <v>909747</v>
      </c>
      <c r="E12990" s="60" t="s">
        <v>3257</v>
      </c>
      <c r="F12990" s="73">
        <v>1.25</v>
      </c>
      <c r="G12990" s="73">
        <v>1.25</v>
      </c>
      <c r="H12990" s="73">
        <v>1.25</v>
      </c>
      <c r="I12990" s="73">
        <v>1.25</v>
      </c>
      <c r="J12990" s="272" t="s">
        <v>4232</v>
      </c>
      <c r="AL12990" s="144">
        <v>1.25</v>
      </c>
      <c r="AM12990" s="144">
        <v>1.25</v>
      </c>
      <c r="AN12990" s="144">
        <v>1.25</v>
      </c>
      <c r="AO12990" s="145">
        <v>1.25</v>
      </c>
    </row>
    <row r="12991" spans="2:41" ht="14.5" hidden="1" x14ac:dyDescent="0.35">
      <c r="B12991" s="45" t="s">
        <v>3314</v>
      </c>
      <c r="C12991" s="54">
        <v>909870</v>
      </c>
      <c r="D12991" s="54">
        <v>909870</v>
      </c>
      <c r="E12991" s="60" t="s">
        <v>3257</v>
      </c>
      <c r="F12991" s="73">
        <v>1.25</v>
      </c>
      <c r="G12991" s="73">
        <v>1.25</v>
      </c>
      <c r="H12991" s="73">
        <v>1.25</v>
      </c>
      <c r="I12991" s="73">
        <v>1.25</v>
      </c>
      <c r="J12991" s="272" t="s">
        <v>4232</v>
      </c>
      <c r="AL12991" s="144">
        <v>1.25</v>
      </c>
      <c r="AM12991" s="144">
        <v>1.25</v>
      </c>
      <c r="AN12991" s="144">
        <v>1.25</v>
      </c>
      <c r="AO12991" s="145">
        <v>1.25</v>
      </c>
    </row>
    <row r="12992" spans="2:41" ht="14.5" hidden="1" x14ac:dyDescent="0.35">
      <c r="B12992" s="45" t="s">
        <v>3314</v>
      </c>
      <c r="C12992" s="54">
        <v>911055</v>
      </c>
      <c r="D12992" s="54">
        <v>911055</v>
      </c>
      <c r="E12992" s="60" t="s">
        <v>3257</v>
      </c>
      <c r="F12992" s="73">
        <v>1.25</v>
      </c>
      <c r="G12992" s="73">
        <v>1.25</v>
      </c>
      <c r="H12992" s="73">
        <v>1.25</v>
      </c>
      <c r="I12992" s="73">
        <v>1.25</v>
      </c>
      <c r="J12992" s="272" t="s">
        <v>4232</v>
      </c>
      <c r="AL12992" s="144">
        <v>1.25</v>
      </c>
      <c r="AM12992" s="144">
        <v>1.25</v>
      </c>
      <c r="AN12992" s="144">
        <v>1.25</v>
      </c>
      <c r="AO12992" s="145">
        <v>1.25</v>
      </c>
    </row>
    <row r="12993" spans="2:41" ht="14.5" hidden="1" x14ac:dyDescent="0.35">
      <c r="B12993" s="45" t="s">
        <v>3314</v>
      </c>
      <c r="C12993" s="54">
        <v>911260</v>
      </c>
      <c r="D12993" s="54">
        <v>911260</v>
      </c>
      <c r="E12993" s="60" t="s">
        <v>3257</v>
      </c>
      <c r="F12993" s="73">
        <v>1.25</v>
      </c>
      <c r="G12993" s="73">
        <v>1.25</v>
      </c>
      <c r="H12993" s="73">
        <v>1.25</v>
      </c>
      <c r="I12993" s="73">
        <v>1.25</v>
      </c>
      <c r="J12993" s="272" t="s">
        <v>4232</v>
      </c>
      <c r="AL12993" s="144">
        <v>1.25</v>
      </c>
      <c r="AM12993" s="144">
        <v>1.25</v>
      </c>
      <c r="AN12993" s="144">
        <v>1.25</v>
      </c>
      <c r="AO12993" s="145">
        <v>1.25</v>
      </c>
    </row>
    <row r="12994" spans="2:41" ht="14.5" hidden="1" x14ac:dyDescent="0.35">
      <c r="B12994" s="45" t="s">
        <v>3314</v>
      </c>
      <c r="C12994" s="54">
        <v>911344</v>
      </c>
      <c r="D12994" s="54">
        <v>911344</v>
      </c>
      <c r="E12994" s="60" t="s">
        <v>3257</v>
      </c>
      <c r="F12994" s="73">
        <v>1.25</v>
      </c>
      <c r="G12994" s="73">
        <v>1.25</v>
      </c>
      <c r="H12994" s="73">
        <v>1.25</v>
      </c>
      <c r="I12994" s="73">
        <v>1.25</v>
      </c>
      <c r="J12994" s="272" t="s">
        <v>4232</v>
      </c>
      <c r="AL12994" s="144">
        <v>1.25</v>
      </c>
      <c r="AM12994" s="144">
        <v>1.25</v>
      </c>
      <c r="AN12994" s="144">
        <v>1.25</v>
      </c>
      <c r="AO12994" s="145">
        <v>1.25</v>
      </c>
    </row>
    <row r="12995" spans="2:41" ht="14.5" hidden="1" x14ac:dyDescent="0.35">
      <c r="B12995" s="45" t="s">
        <v>3314</v>
      </c>
      <c r="C12995" s="54">
        <v>911420</v>
      </c>
      <c r="D12995" s="54">
        <v>911420</v>
      </c>
      <c r="E12995" s="60" t="s">
        <v>3257</v>
      </c>
      <c r="F12995" s="73">
        <v>1.25</v>
      </c>
      <c r="G12995" s="73">
        <v>1.25</v>
      </c>
      <c r="H12995" s="73">
        <v>1.25</v>
      </c>
      <c r="I12995" s="73">
        <v>1.25</v>
      </c>
      <c r="J12995" s="272" t="s">
        <v>4232</v>
      </c>
      <c r="AL12995" s="144">
        <v>1.25</v>
      </c>
      <c r="AM12995" s="144">
        <v>1.25</v>
      </c>
      <c r="AN12995" s="144">
        <v>1.25</v>
      </c>
      <c r="AO12995" s="145">
        <v>1.25</v>
      </c>
    </row>
    <row r="12996" spans="2:41" ht="14.5" hidden="1" x14ac:dyDescent="0.35">
      <c r="B12996" s="45" t="s">
        <v>3314</v>
      </c>
      <c r="C12996" s="54">
        <v>911422</v>
      </c>
      <c r="D12996" s="54">
        <v>911422</v>
      </c>
      <c r="E12996" s="60" t="s">
        <v>3257</v>
      </c>
      <c r="F12996" s="73">
        <v>1.25</v>
      </c>
      <c r="G12996" s="73">
        <v>1.25</v>
      </c>
      <c r="H12996" s="73">
        <v>1.25</v>
      </c>
      <c r="I12996" s="73">
        <v>1.25</v>
      </c>
      <c r="J12996" s="272" t="s">
        <v>4232</v>
      </c>
      <c r="AL12996" s="144">
        <v>1.25</v>
      </c>
      <c r="AM12996" s="144">
        <v>1.25</v>
      </c>
      <c r="AN12996" s="144">
        <v>1.25</v>
      </c>
      <c r="AO12996" s="145">
        <v>1.25</v>
      </c>
    </row>
    <row r="12997" spans="2:41" ht="14.5" hidden="1" x14ac:dyDescent="0.35">
      <c r="B12997" s="45" t="s">
        <v>3314</v>
      </c>
      <c r="C12997" s="54">
        <v>911427</v>
      </c>
      <c r="D12997" s="54">
        <v>911427</v>
      </c>
      <c r="E12997" s="60" t="s">
        <v>3257</v>
      </c>
      <c r="F12997" s="73">
        <v>1.25</v>
      </c>
      <c r="G12997" s="73">
        <v>1.25</v>
      </c>
      <c r="H12997" s="73">
        <v>1.25</v>
      </c>
      <c r="I12997" s="73">
        <v>1.25</v>
      </c>
      <c r="J12997" s="272" t="s">
        <v>4232</v>
      </c>
      <c r="AL12997" s="144">
        <v>1.25</v>
      </c>
      <c r="AM12997" s="144">
        <v>1.25</v>
      </c>
      <c r="AN12997" s="144">
        <v>1.25</v>
      </c>
      <c r="AO12997" s="145">
        <v>1.25</v>
      </c>
    </row>
    <row r="12998" spans="2:41" ht="14.5" hidden="1" x14ac:dyDescent="0.35">
      <c r="B12998" s="45" t="s">
        <v>3314</v>
      </c>
      <c r="C12998" s="54">
        <v>911429</v>
      </c>
      <c r="D12998" s="54">
        <v>911429</v>
      </c>
      <c r="E12998" s="60" t="s">
        <v>3257</v>
      </c>
      <c r="F12998" s="73">
        <v>1.25</v>
      </c>
      <c r="G12998" s="73">
        <v>1.25</v>
      </c>
      <c r="H12998" s="73">
        <v>1.25</v>
      </c>
      <c r="I12998" s="73">
        <v>1.25</v>
      </c>
      <c r="J12998" s="272" t="s">
        <v>4232</v>
      </c>
      <c r="AL12998" s="144">
        <v>1.25</v>
      </c>
      <c r="AM12998" s="144">
        <v>1.25</v>
      </c>
      <c r="AN12998" s="144">
        <v>1.25</v>
      </c>
      <c r="AO12998" s="145">
        <v>1.25</v>
      </c>
    </row>
    <row r="12999" spans="2:41" ht="14.5" hidden="1" x14ac:dyDescent="0.35">
      <c r="B12999" s="45" t="s">
        <v>3314</v>
      </c>
      <c r="C12999" s="54">
        <v>911550</v>
      </c>
      <c r="D12999" s="54">
        <v>911550</v>
      </c>
      <c r="E12999" s="60" t="s">
        <v>3257</v>
      </c>
      <c r="F12999" s="73">
        <v>1.25</v>
      </c>
      <c r="G12999" s="73">
        <v>1.25</v>
      </c>
      <c r="H12999" s="73">
        <v>1.25</v>
      </c>
      <c r="I12999" s="73">
        <v>1.25</v>
      </c>
      <c r="J12999" s="272" t="s">
        <v>4232</v>
      </c>
      <c r="AL12999" s="144">
        <v>1.25</v>
      </c>
      <c r="AM12999" s="144">
        <v>1.25</v>
      </c>
      <c r="AN12999" s="144">
        <v>1.25</v>
      </c>
      <c r="AO12999" s="145">
        <v>1.25</v>
      </c>
    </row>
    <row r="13000" spans="2:41" ht="14.5" hidden="1" x14ac:dyDescent="0.35">
      <c r="B13000" s="45" t="s">
        <v>3314</v>
      </c>
      <c r="C13000" s="54">
        <v>911622</v>
      </c>
      <c r="D13000" s="54">
        <v>911622</v>
      </c>
      <c r="E13000" s="60" t="s">
        <v>3257</v>
      </c>
      <c r="F13000" s="73">
        <v>1.25</v>
      </c>
      <c r="G13000" s="73">
        <v>1.25</v>
      </c>
      <c r="H13000" s="73">
        <v>1.25</v>
      </c>
      <c r="I13000" s="73">
        <v>1.25</v>
      </c>
      <c r="J13000" s="272" t="s">
        <v>4232</v>
      </c>
      <c r="AL13000" s="144">
        <v>1.25</v>
      </c>
      <c r="AM13000" s="144">
        <v>1.25</v>
      </c>
      <c r="AN13000" s="144">
        <v>1.25</v>
      </c>
      <c r="AO13000" s="145">
        <v>1.25</v>
      </c>
    </row>
    <row r="13001" spans="2:41" ht="14.5" hidden="1" x14ac:dyDescent="0.35">
      <c r="B13001" s="45" t="s">
        <v>3314</v>
      </c>
      <c r="C13001" s="54">
        <v>911747</v>
      </c>
      <c r="D13001" s="54">
        <v>911747</v>
      </c>
      <c r="E13001" s="60" t="s">
        <v>3257</v>
      </c>
      <c r="F13001" s="73">
        <v>1.25</v>
      </c>
      <c r="G13001" s="73">
        <v>1.25</v>
      </c>
      <c r="H13001" s="73">
        <v>1.25</v>
      </c>
      <c r="I13001" s="73">
        <v>1.25</v>
      </c>
      <c r="J13001" s="272" t="s">
        <v>4232</v>
      </c>
      <c r="AL13001" s="144">
        <v>1.25</v>
      </c>
      <c r="AM13001" s="144">
        <v>1.25</v>
      </c>
      <c r="AN13001" s="144">
        <v>1.25</v>
      </c>
      <c r="AO13001" s="145">
        <v>1.25</v>
      </c>
    </row>
    <row r="13002" spans="2:41" ht="14.5" hidden="1" x14ac:dyDescent="0.35">
      <c r="B13002" s="45" t="s">
        <v>3314</v>
      </c>
      <c r="C13002" s="54">
        <v>911770</v>
      </c>
      <c r="D13002" s="54">
        <v>911770</v>
      </c>
      <c r="E13002" s="60" t="s">
        <v>3257</v>
      </c>
      <c r="F13002" s="73">
        <v>1.25</v>
      </c>
      <c r="G13002" s="73">
        <v>1.25</v>
      </c>
      <c r="H13002" s="73">
        <v>1.25</v>
      </c>
      <c r="I13002" s="73">
        <v>1.25</v>
      </c>
      <c r="J13002" s="272" t="s">
        <v>4232</v>
      </c>
      <c r="AL13002" s="144">
        <v>1.25</v>
      </c>
      <c r="AM13002" s="144">
        <v>1.25</v>
      </c>
      <c r="AN13002" s="144">
        <v>1.25</v>
      </c>
      <c r="AO13002" s="145">
        <v>1.25</v>
      </c>
    </row>
    <row r="13003" spans="2:41" ht="14.5" hidden="1" x14ac:dyDescent="0.35">
      <c r="B13003" s="45" t="s">
        <v>3314</v>
      </c>
      <c r="C13003" s="54">
        <v>911822</v>
      </c>
      <c r="D13003" s="54">
        <v>911822</v>
      </c>
      <c r="E13003" s="60" t="s">
        <v>3257</v>
      </c>
      <c r="F13003" s="73">
        <v>1.25</v>
      </c>
      <c r="G13003" s="73">
        <v>1.25</v>
      </c>
      <c r="H13003" s="73">
        <v>1.25</v>
      </c>
      <c r="I13003" s="73">
        <v>1.25</v>
      </c>
      <c r="J13003" s="272" t="s">
        <v>4232</v>
      </c>
      <c r="AL13003" s="144">
        <v>1.25</v>
      </c>
      <c r="AM13003" s="144">
        <v>1.25</v>
      </c>
      <c r="AN13003" s="144">
        <v>1.25</v>
      </c>
      <c r="AO13003" s="145">
        <v>1.25</v>
      </c>
    </row>
    <row r="13004" spans="2:41" ht="14.5" hidden="1" x14ac:dyDescent="0.35">
      <c r="B13004" s="45" t="s">
        <v>3314</v>
      </c>
      <c r="C13004" s="54">
        <v>911961</v>
      </c>
      <c r="D13004" s="54">
        <v>911961</v>
      </c>
      <c r="E13004" s="60" t="s">
        <v>3257</v>
      </c>
      <c r="F13004" s="73">
        <v>1.25</v>
      </c>
      <c r="G13004" s="73">
        <v>1.25</v>
      </c>
      <c r="H13004" s="73">
        <v>1.25</v>
      </c>
      <c r="I13004" s="73">
        <v>1.25</v>
      </c>
      <c r="J13004" s="272" t="s">
        <v>4232</v>
      </c>
      <c r="AL13004" s="144">
        <v>1.25</v>
      </c>
      <c r="AM13004" s="144">
        <v>1.25</v>
      </c>
      <c r="AN13004" s="144">
        <v>1.25</v>
      </c>
      <c r="AO13004" s="145">
        <v>1.25</v>
      </c>
    </row>
    <row r="13005" spans="2:41" ht="14.5" hidden="1" x14ac:dyDescent="0.35">
      <c r="B13005" s="45" t="s">
        <v>3314</v>
      </c>
      <c r="C13005" s="54">
        <v>912276</v>
      </c>
      <c r="D13005" s="54">
        <v>912276</v>
      </c>
      <c r="E13005" s="60" t="s">
        <v>3257</v>
      </c>
      <c r="F13005" s="73">
        <v>1.25</v>
      </c>
      <c r="G13005" s="73">
        <v>1.25</v>
      </c>
      <c r="H13005" s="73">
        <v>1.25</v>
      </c>
      <c r="I13005" s="73">
        <v>1.25</v>
      </c>
      <c r="J13005" s="272" t="s">
        <v>4232</v>
      </c>
      <c r="AL13005" s="144">
        <v>1.25</v>
      </c>
      <c r="AM13005" s="144">
        <v>1.25</v>
      </c>
      <c r="AN13005" s="144">
        <v>1.25</v>
      </c>
      <c r="AO13005" s="145">
        <v>1.25</v>
      </c>
    </row>
    <row r="13006" spans="2:41" ht="14.5" hidden="1" x14ac:dyDescent="0.35">
      <c r="B13006" s="45" t="s">
        <v>3314</v>
      </c>
      <c r="C13006" s="54">
        <v>913089</v>
      </c>
      <c r="D13006" s="54">
        <v>913089</v>
      </c>
      <c r="E13006" s="60" t="s">
        <v>3257</v>
      </c>
      <c r="F13006" s="73">
        <v>1.25</v>
      </c>
      <c r="G13006" s="73">
        <v>1.25</v>
      </c>
      <c r="H13006" s="73">
        <v>1.25</v>
      </c>
      <c r="I13006" s="73">
        <v>1.25</v>
      </c>
      <c r="J13006" s="272" t="s">
        <v>4232</v>
      </c>
      <c r="AL13006" s="144">
        <v>1.25</v>
      </c>
      <c r="AM13006" s="144">
        <v>1.25</v>
      </c>
      <c r="AN13006" s="144">
        <v>1.25</v>
      </c>
      <c r="AO13006" s="145">
        <v>1.25</v>
      </c>
    </row>
    <row r="13007" spans="2:41" ht="14.5" hidden="1" x14ac:dyDescent="0.35">
      <c r="B13007" s="45" t="s">
        <v>3314</v>
      </c>
      <c r="C13007" s="54">
        <v>913102</v>
      </c>
      <c r="D13007" s="54">
        <v>913102</v>
      </c>
      <c r="E13007" s="60" t="s">
        <v>3257</v>
      </c>
      <c r="F13007" s="73">
        <v>1.25</v>
      </c>
      <c r="G13007" s="73">
        <v>1.25</v>
      </c>
      <c r="H13007" s="73">
        <v>1.25</v>
      </c>
      <c r="I13007" s="73">
        <v>1.25</v>
      </c>
      <c r="J13007" s="272" t="s">
        <v>4232</v>
      </c>
      <c r="AL13007" s="144">
        <v>1.25</v>
      </c>
      <c r="AM13007" s="144">
        <v>1.25</v>
      </c>
      <c r="AN13007" s="144">
        <v>1.25</v>
      </c>
      <c r="AO13007" s="145">
        <v>1.25</v>
      </c>
    </row>
    <row r="13008" spans="2:41" ht="14.5" hidden="1" x14ac:dyDescent="0.35">
      <c r="B13008" s="45" t="s">
        <v>3314</v>
      </c>
      <c r="C13008" s="54">
        <v>913284</v>
      </c>
      <c r="D13008" s="54">
        <v>913284</v>
      </c>
      <c r="E13008" s="60" t="s">
        <v>3257</v>
      </c>
      <c r="F13008" s="73">
        <v>1.25</v>
      </c>
      <c r="G13008" s="73">
        <v>1.25</v>
      </c>
      <c r="H13008" s="73">
        <v>1.25</v>
      </c>
      <c r="I13008" s="73">
        <v>1.25</v>
      </c>
      <c r="J13008" s="272" t="s">
        <v>4232</v>
      </c>
      <c r="AL13008" s="144">
        <v>1.25</v>
      </c>
      <c r="AM13008" s="144">
        <v>1.25</v>
      </c>
      <c r="AN13008" s="144">
        <v>1.25</v>
      </c>
      <c r="AO13008" s="145">
        <v>1.25</v>
      </c>
    </row>
    <row r="13009" spans="2:41" ht="14.5" hidden="1" x14ac:dyDescent="0.35">
      <c r="B13009" s="45" t="s">
        <v>3314</v>
      </c>
      <c r="C13009" s="54">
        <v>913540</v>
      </c>
      <c r="D13009" s="54">
        <v>913540</v>
      </c>
      <c r="E13009" s="60" t="s">
        <v>3257</v>
      </c>
      <c r="F13009" s="73">
        <v>1.25</v>
      </c>
      <c r="G13009" s="73">
        <v>1.25</v>
      </c>
      <c r="H13009" s="73">
        <v>1.25</v>
      </c>
      <c r="I13009" s="73">
        <v>1.25</v>
      </c>
      <c r="J13009" s="272" t="s">
        <v>4232</v>
      </c>
      <c r="AL13009" s="144">
        <v>1.25</v>
      </c>
      <c r="AM13009" s="144">
        <v>1.25</v>
      </c>
      <c r="AN13009" s="144">
        <v>1.25</v>
      </c>
      <c r="AO13009" s="145">
        <v>1.25</v>
      </c>
    </row>
    <row r="13010" spans="2:41" ht="14.5" hidden="1" x14ac:dyDescent="0.35">
      <c r="B13010" s="45" t="s">
        <v>3314</v>
      </c>
      <c r="C13010" s="54">
        <v>913542</v>
      </c>
      <c r="D13010" s="54">
        <v>913542</v>
      </c>
      <c r="E13010" s="60" t="s">
        <v>3257</v>
      </c>
      <c r="F13010" s="73">
        <v>1.25</v>
      </c>
      <c r="G13010" s="73">
        <v>1.25</v>
      </c>
      <c r="H13010" s="73">
        <v>1.25</v>
      </c>
      <c r="I13010" s="73">
        <v>1.25</v>
      </c>
      <c r="J13010" s="272" t="s">
        <v>4232</v>
      </c>
      <c r="AL13010" s="144">
        <v>1.25</v>
      </c>
      <c r="AM13010" s="144">
        <v>1.25</v>
      </c>
      <c r="AN13010" s="144">
        <v>1.25</v>
      </c>
      <c r="AO13010" s="145">
        <v>1.25</v>
      </c>
    </row>
    <row r="13011" spans="2:41" ht="14.5" hidden="1" x14ac:dyDescent="0.35">
      <c r="B13011" s="45" t="s">
        <v>3314</v>
      </c>
      <c r="C13011" s="54">
        <v>913555</v>
      </c>
      <c r="D13011" s="54">
        <v>913555</v>
      </c>
      <c r="E13011" s="60" t="s">
        <v>3257</v>
      </c>
      <c r="F13011" s="73">
        <v>1.25</v>
      </c>
      <c r="G13011" s="73">
        <v>1.25</v>
      </c>
      <c r="H13011" s="73">
        <v>1.25</v>
      </c>
      <c r="I13011" s="73">
        <v>1.25</v>
      </c>
      <c r="J13011" s="272" t="s">
        <v>4232</v>
      </c>
      <c r="AL13011" s="144">
        <v>1.25</v>
      </c>
      <c r="AM13011" s="144">
        <v>1.25</v>
      </c>
      <c r="AN13011" s="144">
        <v>1.25</v>
      </c>
      <c r="AO13011" s="145">
        <v>1.25</v>
      </c>
    </row>
    <row r="13012" spans="2:41" ht="14.5" hidden="1" x14ac:dyDescent="0.35">
      <c r="B13012" s="45" t="s">
        <v>3314</v>
      </c>
      <c r="C13012" s="54">
        <v>913568</v>
      </c>
      <c r="D13012" s="54">
        <v>913568</v>
      </c>
      <c r="E13012" s="60" t="s">
        <v>3257</v>
      </c>
      <c r="F13012" s="73">
        <v>1.25</v>
      </c>
      <c r="G13012" s="73">
        <v>1.25</v>
      </c>
      <c r="H13012" s="73">
        <v>1.25</v>
      </c>
      <c r="I13012" s="73">
        <v>1.25</v>
      </c>
      <c r="J13012" s="272" t="s">
        <v>4232</v>
      </c>
      <c r="AL13012" s="144">
        <v>1.25</v>
      </c>
      <c r="AM13012" s="144">
        <v>1.25</v>
      </c>
      <c r="AN13012" s="144">
        <v>1.25</v>
      </c>
      <c r="AO13012" s="145">
        <v>1.25</v>
      </c>
    </row>
    <row r="13013" spans="2:41" ht="14.5" hidden="1" x14ac:dyDescent="0.35">
      <c r="B13013" s="45" t="s">
        <v>3314</v>
      </c>
      <c r="C13013" s="54">
        <v>913579</v>
      </c>
      <c r="D13013" s="54">
        <v>913579</v>
      </c>
      <c r="E13013" s="60" t="s">
        <v>3257</v>
      </c>
      <c r="F13013" s="73">
        <v>1.25</v>
      </c>
      <c r="G13013" s="73">
        <v>1.25</v>
      </c>
      <c r="H13013" s="73">
        <v>1.25</v>
      </c>
      <c r="I13013" s="73">
        <v>1.25</v>
      </c>
      <c r="J13013" s="272" t="s">
        <v>4232</v>
      </c>
      <c r="AL13013" s="144">
        <v>1.25</v>
      </c>
      <c r="AM13013" s="144">
        <v>1.25</v>
      </c>
      <c r="AN13013" s="144">
        <v>1.25</v>
      </c>
      <c r="AO13013" s="145">
        <v>1.25</v>
      </c>
    </row>
    <row r="13014" spans="2:41" ht="14.5" hidden="1" x14ac:dyDescent="0.35">
      <c r="B13014" s="45" t="s">
        <v>3314</v>
      </c>
      <c r="C13014" s="54">
        <v>913592</v>
      </c>
      <c r="D13014" s="54">
        <v>913592</v>
      </c>
      <c r="E13014" s="60" t="s">
        <v>3257</v>
      </c>
      <c r="F13014" s="73">
        <v>1.25</v>
      </c>
      <c r="G13014" s="73">
        <v>1.25</v>
      </c>
      <c r="H13014" s="73">
        <v>1.25</v>
      </c>
      <c r="I13014" s="73">
        <v>1.25</v>
      </c>
      <c r="J13014" s="272" t="s">
        <v>4232</v>
      </c>
      <c r="AL13014" s="144">
        <v>1.25</v>
      </c>
      <c r="AM13014" s="144">
        <v>1.25</v>
      </c>
      <c r="AN13014" s="144">
        <v>1.25</v>
      </c>
      <c r="AO13014" s="145">
        <v>1.25</v>
      </c>
    </row>
    <row r="13015" spans="2:41" ht="14.5" hidden="1" x14ac:dyDescent="0.35">
      <c r="B13015" s="45" t="s">
        <v>3314</v>
      </c>
      <c r="C13015" s="54">
        <v>913606</v>
      </c>
      <c r="D13015" s="54">
        <v>913606</v>
      </c>
      <c r="E13015" s="60" t="s">
        <v>3257</v>
      </c>
      <c r="F13015" s="73">
        <v>1.25</v>
      </c>
      <c r="G13015" s="73">
        <v>1.25</v>
      </c>
      <c r="H13015" s="73">
        <v>1.25</v>
      </c>
      <c r="I13015" s="73">
        <v>1.25</v>
      </c>
      <c r="J13015" s="272" t="s">
        <v>4232</v>
      </c>
      <c r="AL13015" s="144">
        <v>1.25</v>
      </c>
      <c r="AM13015" s="144">
        <v>1.25</v>
      </c>
      <c r="AN13015" s="144">
        <v>1.25</v>
      </c>
      <c r="AO13015" s="145">
        <v>1.25</v>
      </c>
    </row>
    <row r="13016" spans="2:41" ht="14.5" hidden="1" x14ac:dyDescent="0.35">
      <c r="B13016" s="45" t="s">
        <v>3314</v>
      </c>
      <c r="C13016" s="54">
        <v>913670</v>
      </c>
      <c r="D13016" s="54">
        <v>913670</v>
      </c>
      <c r="E13016" s="60" t="s">
        <v>3257</v>
      </c>
      <c r="F13016" s="73">
        <v>1.25</v>
      </c>
      <c r="G13016" s="73">
        <v>1.25</v>
      </c>
      <c r="H13016" s="73">
        <v>1.25</v>
      </c>
      <c r="I13016" s="73">
        <v>1.25</v>
      </c>
      <c r="J13016" s="272" t="s">
        <v>4232</v>
      </c>
      <c r="AL13016" s="144">
        <v>1.25</v>
      </c>
      <c r="AM13016" s="144">
        <v>1.25</v>
      </c>
      <c r="AN13016" s="144">
        <v>1.25</v>
      </c>
      <c r="AO13016" s="145">
        <v>1.25</v>
      </c>
    </row>
    <row r="13017" spans="2:41" ht="14.5" hidden="1" x14ac:dyDescent="0.35">
      <c r="B13017" s="45" t="s">
        <v>3314</v>
      </c>
      <c r="C13017" s="54">
        <v>913690</v>
      </c>
      <c r="D13017" s="54">
        <v>913690</v>
      </c>
      <c r="E13017" s="60" t="s">
        <v>3257</v>
      </c>
      <c r="F13017" s="73">
        <v>1.25</v>
      </c>
      <c r="G13017" s="73">
        <v>1.25</v>
      </c>
      <c r="H13017" s="73">
        <v>1.25</v>
      </c>
      <c r="I13017" s="73">
        <v>1.25</v>
      </c>
      <c r="J13017" s="272" t="s">
        <v>4232</v>
      </c>
      <c r="AL13017" s="144">
        <v>1.25</v>
      </c>
      <c r="AM13017" s="144">
        <v>1.25</v>
      </c>
      <c r="AN13017" s="144">
        <v>1.25</v>
      </c>
      <c r="AO13017" s="145">
        <v>1.25</v>
      </c>
    </row>
    <row r="13018" spans="2:41" ht="14.5" hidden="1" x14ac:dyDescent="0.35">
      <c r="B13018" s="45" t="s">
        <v>3314</v>
      </c>
      <c r="C13018" s="54">
        <v>913697</v>
      </c>
      <c r="D13018" s="54">
        <v>913697</v>
      </c>
      <c r="E13018" s="60" t="s">
        <v>3257</v>
      </c>
      <c r="F13018" s="73">
        <v>1.25</v>
      </c>
      <c r="G13018" s="73">
        <v>1.25</v>
      </c>
      <c r="H13018" s="73">
        <v>1.25</v>
      </c>
      <c r="I13018" s="73">
        <v>1.25</v>
      </c>
      <c r="J13018" s="272" t="s">
        <v>4232</v>
      </c>
      <c r="AL13018" s="144">
        <v>1.25</v>
      </c>
      <c r="AM13018" s="144">
        <v>1.25</v>
      </c>
      <c r="AN13018" s="144">
        <v>1.25</v>
      </c>
      <c r="AO13018" s="145">
        <v>1.25</v>
      </c>
    </row>
    <row r="13019" spans="2:41" ht="14.5" hidden="1" x14ac:dyDescent="0.35">
      <c r="B13019" s="45" t="s">
        <v>3314</v>
      </c>
      <c r="C13019" s="54">
        <v>913708</v>
      </c>
      <c r="D13019" s="54">
        <v>913708</v>
      </c>
      <c r="E13019" s="60" t="s">
        <v>3257</v>
      </c>
      <c r="F13019" s="73">
        <v>1.25</v>
      </c>
      <c r="G13019" s="73">
        <v>1.25</v>
      </c>
      <c r="H13019" s="73">
        <v>1.25</v>
      </c>
      <c r="I13019" s="73">
        <v>1.25</v>
      </c>
      <c r="J13019" s="272" t="s">
        <v>4232</v>
      </c>
      <c r="AL13019" s="144">
        <v>1.25</v>
      </c>
      <c r="AM13019" s="144">
        <v>1.25</v>
      </c>
      <c r="AN13019" s="144">
        <v>1.25</v>
      </c>
      <c r="AO13019" s="145">
        <v>1.25</v>
      </c>
    </row>
    <row r="13020" spans="2:41" ht="14.5" hidden="1" x14ac:dyDescent="0.35">
      <c r="B13020" s="45" t="s">
        <v>3314</v>
      </c>
      <c r="C13020" s="54">
        <v>913718</v>
      </c>
      <c r="D13020" s="54">
        <v>913718</v>
      </c>
      <c r="E13020" s="60" t="s">
        <v>3257</v>
      </c>
      <c r="F13020" s="73">
        <v>1.25</v>
      </c>
      <c r="G13020" s="73">
        <v>1.25</v>
      </c>
      <c r="H13020" s="73">
        <v>1.25</v>
      </c>
      <c r="I13020" s="73">
        <v>1.25</v>
      </c>
      <c r="J13020" s="272" t="s">
        <v>4232</v>
      </c>
      <c r="AL13020" s="144">
        <v>1.25</v>
      </c>
      <c r="AM13020" s="144">
        <v>1.25</v>
      </c>
      <c r="AN13020" s="144">
        <v>1.25</v>
      </c>
      <c r="AO13020" s="145">
        <v>1.25</v>
      </c>
    </row>
    <row r="13021" spans="2:41" ht="14.5" hidden="1" x14ac:dyDescent="0.35">
      <c r="B13021" s="45" t="s">
        <v>3314</v>
      </c>
      <c r="C13021" s="54">
        <v>982030</v>
      </c>
      <c r="D13021" s="54">
        <v>982030</v>
      </c>
      <c r="E13021" s="60" t="s">
        <v>3257</v>
      </c>
      <c r="F13021" s="73">
        <v>1.25</v>
      </c>
      <c r="G13021" s="73">
        <v>1.25</v>
      </c>
      <c r="H13021" s="73">
        <v>1.25</v>
      </c>
      <c r="I13021" s="73">
        <v>1.25</v>
      </c>
      <c r="J13021" s="272" t="s">
        <v>4232</v>
      </c>
      <c r="AL13021" s="144">
        <v>1.25</v>
      </c>
      <c r="AM13021" s="144">
        <v>1.25</v>
      </c>
      <c r="AN13021" s="144">
        <v>1.25</v>
      </c>
      <c r="AO13021" s="145">
        <v>1.25</v>
      </c>
    </row>
    <row r="13022" spans="2:41" ht="14.5" hidden="1" x14ac:dyDescent="0.35">
      <c r="B13022" s="45" t="s">
        <v>3314</v>
      </c>
      <c r="C13022" s="54">
        <v>982050</v>
      </c>
      <c r="D13022" s="54">
        <v>982051</v>
      </c>
      <c r="E13022" s="60" t="s">
        <v>3257</v>
      </c>
      <c r="F13022" s="73">
        <v>1.25</v>
      </c>
      <c r="G13022" s="73">
        <v>1.25</v>
      </c>
      <c r="H13022" s="73">
        <v>1.25</v>
      </c>
      <c r="I13022" s="73">
        <v>1.25</v>
      </c>
      <c r="J13022" s="272" t="s">
        <v>4232</v>
      </c>
      <c r="AL13022" s="144">
        <v>1.25</v>
      </c>
      <c r="AM13022" s="144">
        <v>1.25</v>
      </c>
      <c r="AN13022" s="144">
        <v>1.25</v>
      </c>
      <c r="AO13022" s="145">
        <v>1.25</v>
      </c>
    </row>
    <row r="13023" spans="2:41" ht="14.5" hidden="1" x14ac:dyDescent="0.35">
      <c r="B13023" s="45" t="s">
        <v>3314</v>
      </c>
      <c r="C13023" s="54">
        <v>982058</v>
      </c>
      <c r="D13023" s="54">
        <v>982058</v>
      </c>
      <c r="E13023" s="60" t="s">
        <v>3257</v>
      </c>
      <c r="F13023" s="73">
        <v>1.25</v>
      </c>
      <c r="G13023" s="73">
        <v>1.25</v>
      </c>
      <c r="H13023" s="73">
        <v>1.25</v>
      </c>
      <c r="I13023" s="73">
        <v>1.25</v>
      </c>
      <c r="J13023" s="272" t="s">
        <v>4232</v>
      </c>
      <c r="AL13023" s="144">
        <v>1.25</v>
      </c>
      <c r="AM13023" s="144">
        <v>1.25</v>
      </c>
      <c r="AN13023" s="144">
        <v>1.25</v>
      </c>
      <c r="AO13023" s="145">
        <v>1.25</v>
      </c>
    </row>
    <row r="13024" spans="2:41" ht="14.5" hidden="1" x14ac:dyDescent="0.35">
      <c r="B13024" s="45" t="s">
        <v>3314</v>
      </c>
      <c r="C13024" s="54">
        <v>982066</v>
      </c>
      <c r="D13024" s="54">
        <v>982066</v>
      </c>
      <c r="E13024" s="60" t="s">
        <v>3257</v>
      </c>
      <c r="F13024" s="73">
        <v>1.25</v>
      </c>
      <c r="G13024" s="73">
        <v>1.25</v>
      </c>
      <c r="H13024" s="73">
        <v>1.25</v>
      </c>
      <c r="I13024" s="73">
        <v>1.25</v>
      </c>
      <c r="J13024" s="272" t="s">
        <v>4232</v>
      </c>
      <c r="AL13024" s="144">
        <v>1.25</v>
      </c>
      <c r="AM13024" s="144">
        <v>1.25</v>
      </c>
      <c r="AN13024" s="144">
        <v>1.25</v>
      </c>
      <c r="AO13024" s="145">
        <v>1.25</v>
      </c>
    </row>
    <row r="13025" spans="2:41" ht="14.5" hidden="1" x14ac:dyDescent="0.35">
      <c r="B13025" s="45" t="s">
        <v>3314</v>
      </c>
      <c r="C13025" s="54">
        <v>982153</v>
      </c>
      <c r="D13025" s="54">
        <v>982153</v>
      </c>
      <c r="E13025" s="60" t="s">
        <v>3257</v>
      </c>
      <c r="F13025" s="73">
        <v>1.25</v>
      </c>
      <c r="G13025" s="73">
        <v>1.25</v>
      </c>
      <c r="H13025" s="73">
        <v>1.25</v>
      </c>
      <c r="I13025" s="73">
        <v>1.25</v>
      </c>
      <c r="J13025" s="272" t="s">
        <v>4232</v>
      </c>
      <c r="AL13025" s="144">
        <v>1.25</v>
      </c>
      <c r="AM13025" s="144">
        <v>1.25</v>
      </c>
      <c r="AN13025" s="144">
        <v>1.25</v>
      </c>
      <c r="AO13025" s="145">
        <v>1.25</v>
      </c>
    </row>
    <row r="13026" spans="2:41" ht="14.5" hidden="1" x14ac:dyDescent="0.35">
      <c r="B13026" s="45" t="s">
        <v>3314</v>
      </c>
      <c r="C13026" s="54">
        <v>982221</v>
      </c>
      <c r="D13026" s="54">
        <v>982221</v>
      </c>
      <c r="E13026" s="60" t="s">
        <v>3257</v>
      </c>
      <c r="F13026" s="73">
        <v>1.25</v>
      </c>
      <c r="G13026" s="73">
        <v>1.25</v>
      </c>
      <c r="H13026" s="73">
        <v>1.25</v>
      </c>
      <c r="I13026" s="73">
        <v>1.25</v>
      </c>
      <c r="J13026" s="272" t="s">
        <v>4232</v>
      </c>
      <c r="AL13026" s="144">
        <v>1.25</v>
      </c>
      <c r="AM13026" s="144">
        <v>1.25</v>
      </c>
      <c r="AN13026" s="144">
        <v>1.25</v>
      </c>
      <c r="AO13026" s="145">
        <v>1.25</v>
      </c>
    </row>
    <row r="13027" spans="2:41" ht="14.5" hidden="1" x14ac:dyDescent="0.35">
      <c r="B13027" s="45" t="s">
        <v>3314</v>
      </c>
      <c r="C13027" s="54">
        <v>982224</v>
      </c>
      <c r="D13027" s="54">
        <v>982224</v>
      </c>
      <c r="E13027" s="60" t="s">
        <v>3257</v>
      </c>
      <c r="F13027" s="73">
        <v>1.25</v>
      </c>
      <c r="G13027" s="73">
        <v>1.25</v>
      </c>
      <c r="H13027" s="73">
        <v>1.25</v>
      </c>
      <c r="I13027" s="73">
        <v>1.25</v>
      </c>
      <c r="J13027" s="272" t="s">
        <v>4232</v>
      </c>
      <c r="AL13027" s="144">
        <v>1.25</v>
      </c>
      <c r="AM13027" s="144">
        <v>1.25</v>
      </c>
      <c r="AN13027" s="144">
        <v>1.25</v>
      </c>
      <c r="AO13027" s="145">
        <v>1.25</v>
      </c>
    </row>
    <row r="13028" spans="2:41" ht="14.5" hidden="1" x14ac:dyDescent="0.35">
      <c r="B13028" s="45" t="s">
        <v>3314</v>
      </c>
      <c r="C13028" s="54">
        <v>982360</v>
      </c>
      <c r="D13028" s="54">
        <v>982360</v>
      </c>
      <c r="E13028" s="60" t="s">
        <v>3257</v>
      </c>
      <c r="F13028" s="73">
        <v>1.25</v>
      </c>
      <c r="G13028" s="73">
        <v>1.25</v>
      </c>
      <c r="H13028" s="73">
        <v>1.25</v>
      </c>
      <c r="I13028" s="73">
        <v>1.25</v>
      </c>
      <c r="J13028" s="272" t="s">
        <v>4232</v>
      </c>
      <c r="AL13028" s="144">
        <v>1.25</v>
      </c>
      <c r="AM13028" s="144">
        <v>1.25</v>
      </c>
      <c r="AN13028" s="144">
        <v>1.25</v>
      </c>
      <c r="AO13028" s="145">
        <v>1.25</v>
      </c>
    </row>
    <row r="13029" spans="2:41" ht="14.5" hidden="1" x14ac:dyDescent="0.35">
      <c r="B13029" s="45" t="s">
        <v>3314</v>
      </c>
      <c r="C13029" s="54">
        <v>982405</v>
      </c>
      <c r="D13029" s="54">
        <v>982405</v>
      </c>
      <c r="E13029" s="60" t="s">
        <v>3257</v>
      </c>
      <c r="F13029" s="73">
        <v>1.25</v>
      </c>
      <c r="G13029" s="73">
        <v>1.25</v>
      </c>
      <c r="H13029" s="73">
        <v>1.25</v>
      </c>
      <c r="I13029" s="73">
        <v>1.25</v>
      </c>
      <c r="J13029" s="272" t="s">
        <v>4232</v>
      </c>
      <c r="AL13029" s="144">
        <v>1.25</v>
      </c>
      <c r="AM13029" s="144">
        <v>1.25</v>
      </c>
      <c r="AN13029" s="144">
        <v>1.25</v>
      </c>
      <c r="AO13029" s="145">
        <v>1.25</v>
      </c>
    </row>
    <row r="13030" spans="2:41" ht="14.5" hidden="1" x14ac:dyDescent="0.35">
      <c r="B13030" s="45" t="s">
        <v>3314</v>
      </c>
      <c r="C13030" s="54">
        <v>982620</v>
      </c>
      <c r="D13030" s="54">
        <v>982620</v>
      </c>
      <c r="E13030" s="60" t="s">
        <v>3257</v>
      </c>
      <c r="F13030" s="73">
        <v>1.25</v>
      </c>
      <c r="G13030" s="73">
        <v>1.25</v>
      </c>
      <c r="H13030" s="73">
        <v>1.25</v>
      </c>
      <c r="I13030" s="73">
        <v>1.25</v>
      </c>
      <c r="J13030" s="272" t="s">
        <v>4232</v>
      </c>
      <c r="AL13030" s="144">
        <v>1.25</v>
      </c>
      <c r="AM13030" s="144">
        <v>1.25</v>
      </c>
      <c r="AN13030" s="144">
        <v>1.25</v>
      </c>
      <c r="AO13030" s="145">
        <v>1.25</v>
      </c>
    </row>
    <row r="13031" spans="2:41" ht="14.5" hidden="1" x14ac:dyDescent="0.35">
      <c r="B13031" s="45" t="s">
        <v>3314</v>
      </c>
      <c r="C13031" s="54">
        <v>982622</v>
      </c>
      <c r="D13031" s="54">
        <v>982622</v>
      </c>
      <c r="E13031" s="60" t="s">
        <v>3257</v>
      </c>
      <c r="F13031" s="73">
        <v>1.25</v>
      </c>
      <c r="G13031" s="73">
        <v>1.25</v>
      </c>
      <c r="H13031" s="73">
        <v>1.25</v>
      </c>
      <c r="I13031" s="73">
        <v>1.25</v>
      </c>
      <c r="J13031" s="272" t="s">
        <v>4232</v>
      </c>
      <c r="AL13031" s="144">
        <v>1.25</v>
      </c>
      <c r="AM13031" s="144">
        <v>1.25</v>
      </c>
      <c r="AN13031" s="144">
        <v>1.25</v>
      </c>
      <c r="AO13031" s="145">
        <v>1.25</v>
      </c>
    </row>
    <row r="13032" spans="2:41" ht="14.5" hidden="1" x14ac:dyDescent="0.35">
      <c r="B13032" s="45" t="s">
        <v>3314</v>
      </c>
      <c r="C13032" s="54">
        <v>982888</v>
      </c>
      <c r="D13032" s="54">
        <v>982888</v>
      </c>
      <c r="E13032" s="60" t="s">
        <v>3257</v>
      </c>
      <c r="F13032" s="73">
        <v>1.25</v>
      </c>
      <c r="G13032" s="73">
        <v>1.25</v>
      </c>
      <c r="H13032" s="73">
        <v>1.25</v>
      </c>
      <c r="I13032" s="73">
        <v>1.25</v>
      </c>
      <c r="J13032" s="272" t="s">
        <v>4232</v>
      </c>
      <c r="AL13032" s="144">
        <v>1.25</v>
      </c>
      <c r="AM13032" s="144">
        <v>1.25</v>
      </c>
      <c r="AN13032" s="144">
        <v>1.25</v>
      </c>
      <c r="AO13032" s="145">
        <v>1.25</v>
      </c>
    </row>
    <row r="13033" spans="2:41" ht="14.5" hidden="1" x14ac:dyDescent="0.35">
      <c r="B13033" s="45" t="s">
        <v>3314</v>
      </c>
      <c r="C13033" s="54">
        <v>983019</v>
      </c>
      <c r="D13033" s="54">
        <v>983019</v>
      </c>
      <c r="E13033" s="60" t="s">
        <v>3257</v>
      </c>
      <c r="F13033" s="73">
        <v>1.25</v>
      </c>
      <c r="G13033" s="73">
        <v>1.25</v>
      </c>
      <c r="H13033" s="73">
        <v>1.25</v>
      </c>
      <c r="I13033" s="73">
        <v>1.25</v>
      </c>
      <c r="J13033" s="272" t="s">
        <v>4232</v>
      </c>
      <c r="AL13033" s="144">
        <v>1.25</v>
      </c>
      <c r="AM13033" s="144">
        <v>1.25</v>
      </c>
      <c r="AN13033" s="144">
        <v>1.25</v>
      </c>
      <c r="AO13033" s="145">
        <v>1.25</v>
      </c>
    </row>
    <row r="13034" spans="2:41" ht="14.5" hidden="1" x14ac:dyDescent="0.35">
      <c r="B13034" s="45" t="s">
        <v>3314</v>
      </c>
      <c r="C13034" s="54">
        <v>983029</v>
      </c>
      <c r="D13034" s="54">
        <v>983029</v>
      </c>
      <c r="E13034" s="60" t="s">
        <v>3257</v>
      </c>
      <c r="F13034" s="73">
        <v>1.25</v>
      </c>
      <c r="G13034" s="73">
        <v>1.25</v>
      </c>
      <c r="H13034" s="73">
        <v>1.25</v>
      </c>
      <c r="I13034" s="73">
        <v>1.25</v>
      </c>
      <c r="J13034" s="272" t="s">
        <v>4232</v>
      </c>
      <c r="AL13034" s="144">
        <v>1.25</v>
      </c>
      <c r="AM13034" s="144">
        <v>1.25</v>
      </c>
      <c r="AN13034" s="144">
        <v>1.25</v>
      </c>
      <c r="AO13034" s="145">
        <v>1.25</v>
      </c>
    </row>
    <row r="13035" spans="2:41" ht="14.5" hidden="1" x14ac:dyDescent="0.35">
      <c r="B13035" s="45" t="s">
        <v>3314</v>
      </c>
      <c r="C13035" s="54">
        <v>983071</v>
      </c>
      <c r="D13035" s="54">
        <v>983071</v>
      </c>
      <c r="E13035" s="60" t="s">
        <v>3257</v>
      </c>
      <c r="F13035" s="73">
        <v>1.25</v>
      </c>
      <c r="G13035" s="73">
        <v>1.25</v>
      </c>
      <c r="H13035" s="73">
        <v>1.25</v>
      </c>
      <c r="I13035" s="73">
        <v>1.25</v>
      </c>
      <c r="J13035" s="272" t="s">
        <v>4232</v>
      </c>
      <c r="AL13035" s="144">
        <v>1.25</v>
      </c>
      <c r="AM13035" s="144">
        <v>1.25</v>
      </c>
      <c r="AN13035" s="144">
        <v>1.25</v>
      </c>
      <c r="AO13035" s="145">
        <v>1.25</v>
      </c>
    </row>
    <row r="13036" spans="2:41" ht="14.5" hidden="1" x14ac:dyDescent="0.35">
      <c r="B13036" s="45" t="s">
        <v>3314</v>
      </c>
      <c r="C13036" s="54">
        <v>983170</v>
      </c>
      <c r="D13036" s="54">
        <v>983170</v>
      </c>
      <c r="E13036" s="60" t="s">
        <v>3257</v>
      </c>
      <c r="F13036" s="73">
        <v>1.25</v>
      </c>
      <c r="G13036" s="73">
        <v>1.25</v>
      </c>
      <c r="H13036" s="73">
        <v>1.25</v>
      </c>
      <c r="I13036" s="73">
        <v>1.25</v>
      </c>
      <c r="J13036" s="272" t="s">
        <v>4232</v>
      </c>
      <c r="AL13036" s="144">
        <v>1.25</v>
      </c>
      <c r="AM13036" s="144">
        <v>1.25</v>
      </c>
      <c r="AN13036" s="144">
        <v>1.25</v>
      </c>
      <c r="AO13036" s="145">
        <v>1.25</v>
      </c>
    </row>
    <row r="13037" spans="2:41" ht="14.5" hidden="1" x14ac:dyDescent="0.35">
      <c r="B13037" s="45" t="s">
        <v>3314</v>
      </c>
      <c r="C13037" s="54">
        <v>983186</v>
      </c>
      <c r="D13037" s="54">
        <v>983186</v>
      </c>
      <c r="E13037" s="60" t="s">
        <v>3257</v>
      </c>
      <c r="F13037" s="73">
        <v>1.25</v>
      </c>
      <c r="G13037" s="73">
        <v>1.25</v>
      </c>
      <c r="H13037" s="73">
        <v>1.25</v>
      </c>
      <c r="I13037" s="73">
        <v>1.25</v>
      </c>
      <c r="J13037" s="272" t="s">
        <v>4232</v>
      </c>
      <c r="AL13037" s="144">
        <v>1.25</v>
      </c>
      <c r="AM13037" s="144">
        <v>1.25</v>
      </c>
      <c r="AN13037" s="144">
        <v>1.25</v>
      </c>
      <c r="AO13037" s="145">
        <v>1.25</v>
      </c>
    </row>
    <row r="13038" spans="2:41" ht="14.5" hidden="1" x14ac:dyDescent="0.35">
      <c r="B13038" s="45" t="s">
        <v>3314</v>
      </c>
      <c r="C13038" s="54">
        <v>983296</v>
      </c>
      <c r="D13038" s="54">
        <v>983296</v>
      </c>
      <c r="E13038" s="60" t="s">
        <v>3257</v>
      </c>
      <c r="F13038" s="73">
        <v>1.25</v>
      </c>
      <c r="G13038" s="73">
        <v>1.25</v>
      </c>
      <c r="H13038" s="73">
        <v>1.25</v>
      </c>
      <c r="I13038" s="73">
        <v>1.25</v>
      </c>
      <c r="J13038" s="272" t="s">
        <v>4232</v>
      </c>
      <c r="AL13038" s="144">
        <v>1.25</v>
      </c>
      <c r="AM13038" s="144">
        <v>1.25</v>
      </c>
      <c r="AN13038" s="144">
        <v>1.25</v>
      </c>
      <c r="AO13038" s="145">
        <v>1.25</v>
      </c>
    </row>
    <row r="13039" spans="2:41" ht="14.5" hidden="1" x14ac:dyDescent="0.35">
      <c r="B13039" s="45" t="s">
        <v>3314</v>
      </c>
      <c r="C13039" s="54">
        <v>983304</v>
      </c>
      <c r="D13039" s="54">
        <v>983304</v>
      </c>
      <c r="E13039" s="60" t="s">
        <v>3257</v>
      </c>
      <c r="F13039" s="73">
        <v>1.25</v>
      </c>
      <c r="G13039" s="73">
        <v>1.25</v>
      </c>
      <c r="H13039" s="73">
        <v>1.25</v>
      </c>
      <c r="I13039" s="73">
        <v>1.25</v>
      </c>
      <c r="J13039" s="272" t="s">
        <v>4232</v>
      </c>
      <c r="AL13039" s="144">
        <v>1.25</v>
      </c>
      <c r="AM13039" s="144">
        <v>1.25</v>
      </c>
      <c r="AN13039" s="144">
        <v>1.25</v>
      </c>
      <c r="AO13039" s="145">
        <v>1.25</v>
      </c>
    </row>
    <row r="13040" spans="2:41" ht="14.5" hidden="1" x14ac:dyDescent="0.35">
      <c r="B13040" s="45" t="s">
        <v>3314</v>
      </c>
      <c r="C13040" s="54">
        <v>983326</v>
      </c>
      <c r="D13040" s="54">
        <v>983326</v>
      </c>
      <c r="E13040" s="60" t="s">
        <v>3257</v>
      </c>
      <c r="F13040" s="73">
        <v>1.25</v>
      </c>
      <c r="G13040" s="73">
        <v>1.25</v>
      </c>
      <c r="H13040" s="73">
        <v>1.25</v>
      </c>
      <c r="I13040" s="73">
        <v>1.25</v>
      </c>
      <c r="J13040" s="272" t="s">
        <v>4232</v>
      </c>
      <c r="AL13040" s="144">
        <v>1.25</v>
      </c>
      <c r="AM13040" s="144">
        <v>1.25</v>
      </c>
      <c r="AN13040" s="144">
        <v>1.25</v>
      </c>
      <c r="AO13040" s="145">
        <v>1.25</v>
      </c>
    </row>
    <row r="13041" spans="2:41" ht="14.5" hidden="1" x14ac:dyDescent="0.35">
      <c r="B13041" s="45" t="s">
        <v>3314</v>
      </c>
      <c r="C13041" s="54">
        <v>983549</v>
      </c>
      <c r="D13041" s="54">
        <v>983549</v>
      </c>
      <c r="E13041" s="60" t="s">
        <v>3257</v>
      </c>
      <c r="F13041" s="73">
        <v>1.25</v>
      </c>
      <c r="G13041" s="73">
        <v>1.25</v>
      </c>
      <c r="H13041" s="73">
        <v>1.25</v>
      </c>
      <c r="I13041" s="73">
        <v>1.25</v>
      </c>
      <c r="J13041" s="272" t="s">
        <v>4232</v>
      </c>
      <c r="AL13041" s="144">
        <v>1.25</v>
      </c>
      <c r="AM13041" s="144">
        <v>1.25</v>
      </c>
      <c r="AN13041" s="144">
        <v>1.25</v>
      </c>
      <c r="AO13041" s="145">
        <v>1.25</v>
      </c>
    </row>
    <row r="13042" spans="2:41" ht="14.5" hidden="1" x14ac:dyDescent="0.35">
      <c r="B13042" s="45" t="s">
        <v>3314</v>
      </c>
      <c r="C13042" s="54">
        <v>983585</v>
      </c>
      <c r="D13042" s="54">
        <v>983585</v>
      </c>
      <c r="E13042" s="60" t="s">
        <v>3257</v>
      </c>
      <c r="F13042" s="73">
        <v>1.25</v>
      </c>
      <c r="G13042" s="73">
        <v>1.25</v>
      </c>
      <c r="H13042" s="73">
        <v>1.25</v>
      </c>
      <c r="I13042" s="73">
        <v>1.25</v>
      </c>
      <c r="J13042" s="272" t="s">
        <v>4232</v>
      </c>
      <c r="AL13042" s="144">
        <v>1.25</v>
      </c>
      <c r="AM13042" s="144">
        <v>1.25</v>
      </c>
      <c r="AN13042" s="144">
        <v>1.25</v>
      </c>
      <c r="AO13042" s="145">
        <v>1.25</v>
      </c>
    </row>
    <row r="13043" spans="2:41" ht="14.5" hidden="1" x14ac:dyDescent="0.35">
      <c r="B13043" s="45" t="s">
        <v>3314</v>
      </c>
      <c r="C13043" s="54">
        <v>983599</v>
      </c>
      <c r="D13043" s="54">
        <v>983599</v>
      </c>
      <c r="E13043" s="60" t="s">
        <v>3257</v>
      </c>
      <c r="F13043" s="73">
        <v>1.25</v>
      </c>
      <c r="G13043" s="73">
        <v>1.25</v>
      </c>
      <c r="H13043" s="73">
        <v>1.25</v>
      </c>
      <c r="I13043" s="73">
        <v>1.25</v>
      </c>
      <c r="J13043" s="272" t="s">
        <v>4232</v>
      </c>
      <c r="AL13043" s="144">
        <v>1.25</v>
      </c>
      <c r="AM13043" s="144">
        <v>1.25</v>
      </c>
      <c r="AN13043" s="144">
        <v>1.25</v>
      </c>
      <c r="AO13043" s="145">
        <v>1.25</v>
      </c>
    </row>
    <row r="13044" spans="2:41" ht="14.5" hidden="1" x14ac:dyDescent="0.35">
      <c r="B13044" s="45" t="s">
        <v>3314</v>
      </c>
      <c r="C13044" s="54">
        <v>983606</v>
      </c>
      <c r="D13044" s="54">
        <v>983606</v>
      </c>
      <c r="E13044" s="60" t="s">
        <v>3257</v>
      </c>
      <c r="F13044" s="73">
        <v>1.25</v>
      </c>
      <c r="G13044" s="73">
        <v>1.25</v>
      </c>
      <c r="H13044" s="73">
        <v>1.25</v>
      </c>
      <c r="I13044" s="73">
        <v>1.25</v>
      </c>
      <c r="J13044" s="272" t="s">
        <v>4232</v>
      </c>
      <c r="AL13044" s="144">
        <v>1.25</v>
      </c>
      <c r="AM13044" s="144">
        <v>1.25</v>
      </c>
      <c r="AN13044" s="144">
        <v>1.25</v>
      </c>
      <c r="AO13044" s="145">
        <v>1.25</v>
      </c>
    </row>
    <row r="13045" spans="2:41" ht="14.5" hidden="1" x14ac:dyDescent="0.35">
      <c r="B13045" s="45" t="s">
        <v>3314</v>
      </c>
      <c r="C13045" s="54">
        <v>983636</v>
      </c>
      <c r="D13045" s="54">
        <v>983636</v>
      </c>
      <c r="E13045" s="60" t="s">
        <v>3257</v>
      </c>
      <c r="F13045" s="73">
        <v>1.25</v>
      </c>
      <c r="G13045" s="73">
        <v>1.25</v>
      </c>
      <c r="H13045" s="73">
        <v>1.25</v>
      </c>
      <c r="I13045" s="73">
        <v>1.25</v>
      </c>
      <c r="J13045" s="272" t="s">
        <v>4232</v>
      </c>
      <c r="AL13045" s="144">
        <v>1.25</v>
      </c>
      <c r="AM13045" s="144">
        <v>1.25</v>
      </c>
      <c r="AN13045" s="144">
        <v>1.25</v>
      </c>
      <c r="AO13045" s="145">
        <v>1.25</v>
      </c>
    </row>
    <row r="13046" spans="2:41" ht="14.5" hidden="1" x14ac:dyDescent="0.35">
      <c r="B13046" s="45" t="s">
        <v>3314</v>
      </c>
      <c r="C13046" s="54">
        <v>983638</v>
      </c>
      <c r="D13046" s="54">
        <v>983638</v>
      </c>
      <c r="E13046" s="60" t="s">
        <v>3257</v>
      </c>
      <c r="F13046" s="73">
        <v>1.25</v>
      </c>
      <c r="G13046" s="73">
        <v>1.25</v>
      </c>
      <c r="H13046" s="73">
        <v>1.25</v>
      </c>
      <c r="I13046" s="73">
        <v>1.25</v>
      </c>
      <c r="J13046" s="272" t="s">
        <v>4232</v>
      </c>
      <c r="AL13046" s="144">
        <v>1.25</v>
      </c>
      <c r="AM13046" s="144">
        <v>1.25</v>
      </c>
      <c r="AN13046" s="144">
        <v>1.25</v>
      </c>
      <c r="AO13046" s="145">
        <v>1.25</v>
      </c>
    </row>
    <row r="13047" spans="2:41" ht="14.5" hidden="1" x14ac:dyDescent="0.35">
      <c r="B13047" s="45" t="s">
        <v>3314</v>
      </c>
      <c r="C13047" s="54">
        <v>983703</v>
      </c>
      <c r="D13047" s="54">
        <v>983703</v>
      </c>
      <c r="E13047" s="60" t="s">
        <v>3257</v>
      </c>
      <c r="F13047" s="73">
        <v>1.25</v>
      </c>
      <c r="G13047" s="73">
        <v>1.25</v>
      </c>
      <c r="H13047" s="73">
        <v>1.25</v>
      </c>
      <c r="I13047" s="73">
        <v>1.25</v>
      </c>
      <c r="J13047" s="272" t="s">
        <v>4232</v>
      </c>
      <c r="AL13047" s="144">
        <v>1.25</v>
      </c>
      <c r="AM13047" s="144">
        <v>1.25</v>
      </c>
      <c r="AN13047" s="144">
        <v>1.25</v>
      </c>
      <c r="AO13047" s="145">
        <v>1.25</v>
      </c>
    </row>
    <row r="13048" spans="2:41" ht="14.5" hidden="1" x14ac:dyDescent="0.35">
      <c r="B13048" s="45" t="s">
        <v>3314</v>
      </c>
      <c r="C13048" s="54">
        <v>983712</v>
      </c>
      <c r="D13048" s="54">
        <v>983712</v>
      </c>
      <c r="E13048" s="60" t="s">
        <v>3257</v>
      </c>
      <c r="F13048" s="73">
        <v>1.25</v>
      </c>
      <c r="G13048" s="73">
        <v>1.25</v>
      </c>
      <c r="H13048" s="73">
        <v>1.25</v>
      </c>
      <c r="I13048" s="73">
        <v>1.25</v>
      </c>
      <c r="J13048" s="272" t="s">
        <v>4232</v>
      </c>
      <c r="AL13048" s="144">
        <v>1.25</v>
      </c>
      <c r="AM13048" s="144">
        <v>1.25</v>
      </c>
      <c r="AN13048" s="144">
        <v>1.25</v>
      </c>
      <c r="AO13048" s="145">
        <v>1.25</v>
      </c>
    </row>
    <row r="13049" spans="2:41" ht="14.5" hidden="1" x14ac:dyDescent="0.35">
      <c r="B13049" s="45" t="s">
        <v>3314</v>
      </c>
      <c r="C13049" s="54">
        <v>983764</v>
      </c>
      <c r="D13049" s="54">
        <v>983764</v>
      </c>
      <c r="E13049" s="60" t="s">
        <v>3257</v>
      </c>
      <c r="F13049" s="73">
        <v>1.25</v>
      </c>
      <c r="G13049" s="73">
        <v>1.25</v>
      </c>
      <c r="H13049" s="73">
        <v>1.25</v>
      </c>
      <c r="I13049" s="73">
        <v>1.25</v>
      </c>
      <c r="J13049" s="272" t="s">
        <v>4232</v>
      </c>
      <c r="AL13049" s="144">
        <v>1.25</v>
      </c>
      <c r="AM13049" s="144">
        <v>1.25</v>
      </c>
      <c r="AN13049" s="144">
        <v>1.25</v>
      </c>
      <c r="AO13049" s="145">
        <v>1.25</v>
      </c>
    </row>
    <row r="13050" spans="2:41" ht="14.5" hidden="1" x14ac:dyDescent="0.35">
      <c r="B13050" s="45" t="s">
        <v>3314</v>
      </c>
      <c r="C13050" s="54">
        <v>983818</v>
      </c>
      <c r="D13050" s="54">
        <v>983818</v>
      </c>
      <c r="E13050" s="60" t="s">
        <v>3257</v>
      </c>
      <c r="F13050" s="73">
        <v>1.25</v>
      </c>
      <c r="G13050" s="73">
        <v>1.25</v>
      </c>
      <c r="H13050" s="73">
        <v>1.25</v>
      </c>
      <c r="I13050" s="73">
        <v>1.25</v>
      </c>
      <c r="J13050" s="272" t="s">
        <v>4232</v>
      </c>
      <c r="AL13050" s="144">
        <v>1.25</v>
      </c>
      <c r="AM13050" s="144">
        <v>1.25</v>
      </c>
      <c r="AN13050" s="144">
        <v>1.25</v>
      </c>
      <c r="AO13050" s="145">
        <v>1.25</v>
      </c>
    </row>
    <row r="13051" spans="2:41" ht="14.5" hidden="1" x14ac:dyDescent="0.35">
      <c r="B13051" s="45" t="s">
        <v>3314</v>
      </c>
      <c r="C13051" s="54">
        <v>983834</v>
      </c>
      <c r="D13051" s="54">
        <v>983834</v>
      </c>
      <c r="E13051" s="60" t="s">
        <v>3257</v>
      </c>
      <c r="F13051" s="73">
        <v>1.25</v>
      </c>
      <c r="G13051" s="73">
        <v>1.25</v>
      </c>
      <c r="H13051" s="73">
        <v>1.25</v>
      </c>
      <c r="I13051" s="73">
        <v>1.25</v>
      </c>
      <c r="J13051" s="272" t="s">
        <v>4232</v>
      </c>
      <c r="AL13051" s="144">
        <v>1.25</v>
      </c>
      <c r="AM13051" s="144">
        <v>1.25</v>
      </c>
      <c r="AN13051" s="144">
        <v>1.25</v>
      </c>
      <c r="AO13051" s="145">
        <v>1.25</v>
      </c>
    </row>
    <row r="13052" spans="2:41" ht="14.5" hidden="1" x14ac:dyDescent="0.35">
      <c r="B13052" s="45" t="s">
        <v>3314</v>
      </c>
      <c r="C13052" s="54">
        <v>983844</v>
      </c>
      <c r="D13052" s="54">
        <v>983844</v>
      </c>
      <c r="E13052" s="60" t="s">
        <v>3257</v>
      </c>
      <c r="F13052" s="73">
        <v>1.25</v>
      </c>
      <c r="G13052" s="73">
        <v>1.25</v>
      </c>
      <c r="H13052" s="73">
        <v>1.25</v>
      </c>
      <c r="I13052" s="73">
        <v>1.25</v>
      </c>
      <c r="J13052" s="272" t="s">
        <v>4232</v>
      </c>
      <c r="AL13052" s="144">
        <v>1.25</v>
      </c>
      <c r="AM13052" s="144">
        <v>1.25</v>
      </c>
      <c r="AN13052" s="144">
        <v>1.25</v>
      </c>
      <c r="AO13052" s="145">
        <v>1.25</v>
      </c>
    </row>
    <row r="13053" spans="2:41" ht="14.5" hidden="1" x14ac:dyDescent="0.35">
      <c r="B13053" s="45" t="s">
        <v>3314</v>
      </c>
      <c r="C13053" s="54">
        <v>983848</v>
      </c>
      <c r="D13053" s="54">
        <v>983848</v>
      </c>
      <c r="E13053" s="60" t="s">
        <v>3257</v>
      </c>
      <c r="F13053" s="73">
        <v>1.25</v>
      </c>
      <c r="G13053" s="73">
        <v>1.25</v>
      </c>
      <c r="H13053" s="73">
        <v>1.25</v>
      </c>
      <c r="I13053" s="73">
        <v>1.25</v>
      </c>
      <c r="J13053" s="272" t="s">
        <v>4232</v>
      </c>
      <c r="AL13053" s="144">
        <v>1.25</v>
      </c>
      <c r="AM13053" s="144">
        <v>1.25</v>
      </c>
      <c r="AN13053" s="144">
        <v>1.25</v>
      </c>
      <c r="AO13053" s="145">
        <v>1.25</v>
      </c>
    </row>
    <row r="13054" spans="2:41" ht="14.5" hidden="1" x14ac:dyDescent="0.35">
      <c r="B13054" s="45" t="s">
        <v>3314</v>
      </c>
      <c r="C13054" s="54">
        <v>983857</v>
      </c>
      <c r="D13054" s="54">
        <v>983857</v>
      </c>
      <c r="E13054" s="60" t="s">
        <v>3257</v>
      </c>
      <c r="F13054" s="73">
        <v>1.25</v>
      </c>
      <c r="G13054" s="73">
        <v>1.25</v>
      </c>
      <c r="H13054" s="73">
        <v>1.25</v>
      </c>
      <c r="I13054" s="73">
        <v>1.25</v>
      </c>
      <c r="J13054" s="272" t="s">
        <v>4232</v>
      </c>
      <c r="AL13054" s="144">
        <v>1.25</v>
      </c>
      <c r="AM13054" s="144">
        <v>1.25</v>
      </c>
      <c r="AN13054" s="144">
        <v>1.25</v>
      </c>
      <c r="AO13054" s="145">
        <v>1.25</v>
      </c>
    </row>
    <row r="13055" spans="2:41" ht="14.5" hidden="1" x14ac:dyDescent="0.35">
      <c r="B13055" s="45" t="s">
        <v>3314</v>
      </c>
      <c r="C13055" s="54">
        <v>983931</v>
      </c>
      <c r="D13055" s="54">
        <v>983932</v>
      </c>
      <c r="E13055" s="60" t="s">
        <v>3257</v>
      </c>
      <c r="F13055" s="73">
        <v>1.25</v>
      </c>
      <c r="G13055" s="73">
        <v>1.25</v>
      </c>
      <c r="H13055" s="73">
        <v>1.25</v>
      </c>
      <c r="I13055" s="73">
        <v>1.25</v>
      </c>
      <c r="J13055" s="272" t="s">
        <v>4232</v>
      </c>
      <c r="AL13055" s="144">
        <v>1.25</v>
      </c>
      <c r="AM13055" s="144">
        <v>1.25</v>
      </c>
      <c r="AN13055" s="144">
        <v>1.25</v>
      </c>
      <c r="AO13055" s="145">
        <v>1.25</v>
      </c>
    </row>
    <row r="13056" spans="2:41" ht="14.5" hidden="1" x14ac:dyDescent="0.35">
      <c r="B13056" s="45" t="s">
        <v>3314</v>
      </c>
      <c r="C13056" s="54">
        <v>983936</v>
      </c>
      <c r="D13056" s="54">
        <v>983936</v>
      </c>
      <c r="E13056" s="60" t="s">
        <v>3257</v>
      </c>
      <c r="F13056" s="73">
        <v>1.25</v>
      </c>
      <c r="G13056" s="73">
        <v>1.25</v>
      </c>
      <c r="H13056" s="73">
        <v>1.25</v>
      </c>
      <c r="I13056" s="73">
        <v>1.25</v>
      </c>
      <c r="J13056" s="272" t="s">
        <v>4232</v>
      </c>
      <c r="AL13056" s="144">
        <v>1.25</v>
      </c>
      <c r="AM13056" s="144">
        <v>1.25</v>
      </c>
      <c r="AN13056" s="144">
        <v>1.25</v>
      </c>
      <c r="AO13056" s="145">
        <v>1.25</v>
      </c>
    </row>
    <row r="13057" spans="2:41" ht="14.5" hidden="1" x14ac:dyDescent="0.35">
      <c r="B13057" s="45" t="s">
        <v>3314</v>
      </c>
      <c r="C13057" s="54">
        <v>983938</v>
      </c>
      <c r="D13057" s="54">
        <v>983939</v>
      </c>
      <c r="E13057" s="60" t="s">
        <v>3257</v>
      </c>
      <c r="F13057" s="73">
        <v>1.25</v>
      </c>
      <c r="G13057" s="73">
        <v>1.25</v>
      </c>
      <c r="H13057" s="73">
        <v>1.25</v>
      </c>
      <c r="I13057" s="73">
        <v>1.25</v>
      </c>
      <c r="J13057" s="272" t="s">
        <v>4232</v>
      </c>
      <c r="AL13057" s="144">
        <v>1.25</v>
      </c>
      <c r="AM13057" s="144">
        <v>1.25</v>
      </c>
      <c r="AN13057" s="144">
        <v>1.25</v>
      </c>
      <c r="AO13057" s="145">
        <v>1.25</v>
      </c>
    </row>
    <row r="13058" spans="2:41" ht="14.5" hidden="1" x14ac:dyDescent="0.35">
      <c r="B13058" s="45" t="s">
        <v>3314</v>
      </c>
      <c r="C13058" s="54">
        <v>983942</v>
      </c>
      <c r="D13058" s="54">
        <v>983942</v>
      </c>
      <c r="E13058" s="60" t="s">
        <v>3257</v>
      </c>
      <c r="F13058" s="73">
        <v>1.25</v>
      </c>
      <c r="G13058" s="73">
        <v>1.25</v>
      </c>
      <c r="H13058" s="73">
        <v>1.25</v>
      </c>
      <c r="I13058" s="73">
        <v>1.25</v>
      </c>
      <c r="J13058" s="272" t="s">
        <v>4232</v>
      </c>
      <c r="AL13058" s="144">
        <v>1.25</v>
      </c>
      <c r="AM13058" s="144">
        <v>1.25</v>
      </c>
      <c r="AN13058" s="144">
        <v>1.25</v>
      </c>
      <c r="AO13058" s="145">
        <v>1.25</v>
      </c>
    </row>
    <row r="13059" spans="2:41" ht="14.5" hidden="1" x14ac:dyDescent="0.35">
      <c r="B13059" s="45" t="s">
        <v>3314</v>
      </c>
      <c r="C13059" s="54">
        <v>983993</v>
      </c>
      <c r="D13059" s="54">
        <v>983993</v>
      </c>
      <c r="E13059" s="60" t="s">
        <v>3257</v>
      </c>
      <c r="F13059" s="73">
        <v>1.25</v>
      </c>
      <c r="G13059" s="73">
        <v>1.25</v>
      </c>
      <c r="H13059" s="73">
        <v>1.25</v>
      </c>
      <c r="I13059" s="73">
        <v>1.25</v>
      </c>
      <c r="J13059" s="272" t="s">
        <v>4232</v>
      </c>
      <c r="AL13059" s="144">
        <v>1.25</v>
      </c>
      <c r="AM13059" s="144">
        <v>1.25</v>
      </c>
      <c r="AN13059" s="144">
        <v>1.25</v>
      </c>
      <c r="AO13059" s="145">
        <v>1.25</v>
      </c>
    </row>
    <row r="13060" spans="2:41" ht="14.5" hidden="1" x14ac:dyDescent="0.35">
      <c r="B13060" s="45" t="s">
        <v>3314</v>
      </c>
      <c r="C13060" s="54">
        <v>984169</v>
      </c>
      <c r="D13060" s="54">
        <v>984169</v>
      </c>
      <c r="E13060" s="60" t="s">
        <v>3257</v>
      </c>
      <c r="F13060" s="73">
        <v>1.25</v>
      </c>
      <c r="G13060" s="73">
        <v>1.25</v>
      </c>
      <c r="H13060" s="73">
        <v>1.25</v>
      </c>
      <c r="I13060" s="73">
        <v>1.25</v>
      </c>
      <c r="J13060" s="272" t="s">
        <v>4232</v>
      </c>
      <c r="AL13060" s="144">
        <v>1.25</v>
      </c>
      <c r="AM13060" s="144">
        <v>1.25</v>
      </c>
      <c r="AN13060" s="144">
        <v>1.25</v>
      </c>
      <c r="AO13060" s="145">
        <v>1.25</v>
      </c>
    </row>
    <row r="13061" spans="2:41" ht="14.5" hidden="1" x14ac:dyDescent="0.35">
      <c r="B13061" s="45" t="s">
        <v>3314</v>
      </c>
      <c r="C13061" s="54">
        <v>984211</v>
      </c>
      <c r="D13061" s="54">
        <v>984212</v>
      </c>
      <c r="E13061" s="60" t="s">
        <v>3257</v>
      </c>
      <c r="F13061" s="73">
        <v>1.25</v>
      </c>
      <c r="G13061" s="73">
        <v>1.25</v>
      </c>
      <c r="H13061" s="73">
        <v>1.25</v>
      </c>
      <c r="I13061" s="73">
        <v>1.25</v>
      </c>
      <c r="J13061" s="272" t="s">
        <v>4232</v>
      </c>
      <c r="AL13061" s="144">
        <v>1.25</v>
      </c>
      <c r="AM13061" s="144">
        <v>1.25</v>
      </c>
      <c r="AN13061" s="144">
        <v>1.25</v>
      </c>
      <c r="AO13061" s="145">
        <v>1.25</v>
      </c>
    </row>
    <row r="13062" spans="2:41" ht="14.5" hidden="1" x14ac:dyDescent="0.35">
      <c r="B13062" s="45" t="s">
        <v>3314</v>
      </c>
      <c r="C13062" s="54">
        <v>984333</v>
      </c>
      <c r="D13062" s="54">
        <v>984333</v>
      </c>
      <c r="E13062" s="60" t="s">
        <v>3257</v>
      </c>
      <c r="F13062" s="73">
        <v>1.25</v>
      </c>
      <c r="G13062" s="73">
        <v>1.25</v>
      </c>
      <c r="H13062" s="73">
        <v>1.25</v>
      </c>
      <c r="I13062" s="73">
        <v>1.25</v>
      </c>
      <c r="J13062" s="272" t="s">
        <v>4232</v>
      </c>
      <c r="AL13062" s="144">
        <v>1.25</v>
      </c>
      <c r="AM13062" s="144">
        <v>1.25</v>
      </c>
      <c r="AN13062" s="144">
        <v>1.25</v>
      </c>
      <c r="AO13062" s="145">
        <v>1.25</v>
      </c>
    </row>
    <row r="13063" spans="2:41" ht="14.5" hidden="1" x14ac:dyDescent="0.35">
      <c r="B13063" s="45" t="s">
        <v>3314</v>
      </c>
      <c r="C13063" s="54">
        <v>984519</v>
      </c>
      <c r="D13063" s="54">
        <v>984519</v>
      </c>
      <c r="E13063" s="60" t="s">
        <v>3257</v>
      </c>
      <c r="F13063" s="73">
        <v>1.25</v>
      </c>
      <c r="G13063" s="73">
        <v>1.25</v>
      </c>
      <c r="H13063" s="73">
        <v>1.25</v>
      </c>
      <c r="I13063" s="73">
        <v>1.25</v>
      </c>
      <c r="J13063" s="272" t="s">
        <v>4232</v>
      </c>
      <c r="AL13063" s="144">
        <v>1.25</v>
      </c>
      <c r="AM13063" s="144">
        <v>1.25</v>
      </c>
      <c r="AN13063" s="144">
        <v>1.25</v>
      </c>
      <c r="AO13063" s="145">
        <v>1.25</v>
      </c>
    </row>
    <row r="13064" spans="2:41" ht="14.5" hidden="1" x14ac:dyDescent="0.35">
      <c r="B13064" s="45" t="s">
        <v>3314</v>
      </c>
      <c r="C13064" s="54">
        <v>984611</v>
      </c>
      <c r="D13064" s="54">
        <v>984611</v>
      </c>
      <c r="E13064" s="60" t="s">
        <v>3257</v>
      </c>
      <c r="F13064" s="73">
        <v>1.25</v>
      </c>
      <c r="G13064" s="73">
        <v>1.25</v>
      </c>
      <c r="H13064" s="73">
        <v>1.25</v>
      </c>
      <c r="I13064" s="73">
        <v>1.25</v>
      </c>
      <c r="J13064" s="272" t="s">
        <v>4232</v>
      </c>
      <c r="AL13064" s="144">
        <v>1.25</v>
      </c>
      <c r="AM13064" s="144">
        <v>1.25</v>
      </c>
      <c r="AN13064" s="144">
        <v>1.25</v>
      </c>
      <c r="AO13064" s="145">
        <v>1.25</v>
      </c>
    </row>
    <row r="13065" spans="2:41" ht="14.5" hidden="1" x14ac:dyDescent="0.35">
      <c r="B13065" s="45" t="s">
        <v>3314</v>
      </c>
      <c r="C13065" s="54">
        <v>984620</v>
      </c>
      <c r="D13065" s="54">
        <v>984620</v>
      </c>
      <c r="E13065" s="60" t="s">
        <v>3257</v>
      </c>
      <c r="F13065" s="73">
        <v>1.25</v>
      </c>
      <c r="G13065" s="73">
        <v>1.25</v>
      </c>
      <c r="H13065" s="73">
        <v>1.25</v>
      </c>
      <c r="I13065" s="73">
        <v>1.25</v>
      </c>
      <c r="J13065" s="272" t="s">
        <v>4232</v>
      </c>
      <c r="AL13065" s="144">
        <v>1.25</v>
      </c>
      <c r="AM13065" s="144">
        <v>1.25</v>
      </c>
      <c r="AN13065" s="144">
        <v>1.25</v>
      </c>
      <c r="AO13065" s="145">
        <v>1.25</v>
      </c>
    </row>
    <row r="13066" spans="2:41" ht="14.5" hidden="1" x14ac:dyDescent="0.35">
      <c r="B13066" s="45" t="s">
        <v>3314</v>
      </c>
      <c r="C13066" s="54">
        <v>984633</v>
      </c>
      <c r="D13066" s="54">
        <v>984633</v>
      </c>
      <c r="E13066" s="60" t="s">
        <v>3257</v>
      </c>
      <c r="F13066" s="73">
        <v>1.25</v>
      </c>
      <c r="G13066" s="73">
        <v>1.25</v>
      </c>
      <c r="H13066" s="73">
        <v>1.25</v>
      </c>
      <c r="I13066" s="73">
        <v>1.25</v>
      </c>
      <c r="J13066" s="272" t="s">
        <v>4232</v>
      </c>
      <c r="AL13066" s="144">
        <v>1.25</v>
      </c>
      <c r="AM13066" s="144">
        <v>1.25</v>
      </c>
      <c r="AN13066" s="144">
        <v>1.25</v>
      </c>
      <c r="AO13066" s="145">
        <v>1.25</v>
      </c>
    </row>
    <row r="13067" spans="2:41" ht="14.5" hidden="1" x14ac:dyDescent="0.35">
      <c r="B13067" s="45" t="s">
        <v>3314</v>
      </c>
      <c r="C13067" s="54">
        <v>984636</v>
      </c>
      <c r="D13067" s="54">
        <v>984636</v>
      </c>
      <c r="E13067" s="60" t="s">
        <v>3257</v>
      </c>
      <c r="F13067" s="73">
        <v>1.25</v>
      </c>
      <c r="G13067" s="73">
        <v>1.25</v>
      </c>
      <c r="H13067" s="73">
        <v>1.25</v>
      </c>
      <c r="I13067" s="73">
        <v>1.25</v>
      </c>
      <c r="J13067" s="272" t="s">
        <v>4232</v>
      </c>
      <c r="AL13067" s="144">
        <v>1.25</v>
      </c>
      <c r="AM13067" s="144">
        <v>1.25</v>
      </c>
      <c r="AN13067" s="144">
        <v>1.25</v>
      </c>
      <c r="AO13067" s="145">
        <v>1.25</v>
      </c>
    </row>
    <row r="13068" spans="2:41" ht="14.5" hidden="1" x14ac:dyDescent="0.35">
      <c r="B13068" s="45" t="s">
        <v>3314</v>
      </c>
      <c r="C13068" s="54">
        <v>984675</v>
      </c>
      <c r="D13068" s="54">
        <v>984675</v>
      </c>
      <c r="E13068" s="60" t="s">
        <v>3257</v>
      </c>
      <c r="F13068" s="73">
        <v>1.25</v>
      </c>
      <c r="G13068" s="73">
        <v>1.25</v>
      </c>
      <c r="H13068" s="73">
        <v>1.25</v>
      </c>
      <c r="I13068" s="73">
        <v>1.25</v>
      </c>
      <c r="J13068" s="272" t="s">
        <v>4232</v>
      </c>
      <c r="AL13068" s="144">
        <v>1.25</v>
      </c>
      <c r="AM13068" s="144">
        <v>1.25</v>
      </c>
      <c r="AN13068" s="144">
        <v>1.25</v>
      </c>
      <c r="AO13068" s="145">
        <v>1.25</v>
      </c>
    </row>
    <row r="13069" spans="2:41" ht="14.5" hidden="1" x14ac:dyDescent="0.35">
      <c r="B13069" s="45" t="s">
        <v>3314</v>
      </c>
      <c r="C13069" s="54">
        <v>984682</v>
      </c>
      <c r="D13069" s="54">
        <v>984682</v>
      </c>
      <c r="E13069" s="60" t="s">
        <v>3257</v>
      </c>
      <c r="F13069" s="73">
        <v>1.25</v>
      </c>
      <c r="G13069" s="73">
        <v>1.25</v>
      </c>
      <c r="H13069" s="73">
        <v>1.25</v>
      </c>
      <c r="I13069" s="73">
        <v>1.25</v>
      </c>
      <c r="J13069" s="272" t="s">
        <v>4232</v>
      </c>
      <c r="AL13069" s="144">
        <v>1.25</v>
      </c>
      <c r="AM13069" s="144">
        <v>1.25</v>
      </c>
      <c r="AN13069" s="144">
        <v>1.25</v>
      </c>
      <c r="AO13069" s="145">
        <v>1.25</v>
      </c>
    </row>
    <row r="13070" spans="2:41" ht="14.5" hidden="1" x14ac:dyDescent="0.35">
      <c r="B13070" s="45" t="s">
        <v>3314</v>
      </c>
      <c r="C13070" s="54">
        <v>984690</v>
      </c>
      <c r="D13070" s="54">
        <v>984690</v>
      </c>
      <c r="E13070" s="60" t="s">
        <v>3257</v>
      </c>
      <c r="F13070" s="73">
        <v>1.25</v>
      </c>
      <c r="G13070" s="73">
        <v>1.25</v>
      </c>
      <c r="H13070" s="73">
        <v>1.25</v>
      </c>
      <c r="I13070" s="73">
        <v>1.25</v>
      </c>
      <c r="J13070" s="272" t="s">
        <v>4232</v>
      </c>
      <c r="AL13070" s="144">
        <v>1.25</v>
      </c>
      <c r="AM13070" s="144">
        <v>1.25</v>
      </c>
      <c r="AN13070" s="144">
        <v>1.25</v>
      </c>
      <c r="AO13070" s="145">
        <v>1.25</v>
      </c>
    </row>
    <row r="13071" spans="2:41" ht="14.5" hidden="1" x14ac:dyDescent="0.35">
      <c r="B13071" s="45" t="s">
        <v>3314</v>
      </c>
      <c r="C13071" s="54">
        <v>984697</v>
      </c>
      <c r="D13071" s="54">
        <v>984697</v>
      </c>
      <c r="E13071" s="60" t="s">
        <v>3257</v>
      </c>
      <c r="F13071" s="73">
        <v>1.25</v>
      </c>
      <c r="G13071" s="73">
        <v>1.25</v>
      </c>
      <c r="H13071" s="73">
        <v>1.25</v>
      </c>
      <c r="I13071" s="73">
        <v>1.25</v>
      </c>
      <c r="J13071" s="272" t="s">
        <v>4232</v>
      </c>
      <c r="AL13071" s="144">
        <v>1.25</v>
      </c>
      <c r="AM13071" s="144">
        <v>1.25</v>
      </c>
      <c r="AN13071" s="144">
        <v>1.25</v>
      </c>
      <c r="AO13071" s="145">
        <v>1.25</v>
      </c>
    </row>
    <row r="13072" spans="2:41" ht="14.5" hidden="1" x14ac:dyDescent="0.35">
      <c r="B13072" s="45" t="s">
        <v>3314</v>
      </c>
      <c r="C13072" s="54">
        <v>118057</v>
      </c>
      <c r="D13072" s="54">
        <v>118057</v>
      </c>
      <c r="E13072" s="60" t="s">
        <v>3257</v>
      </c>
      <c r="F13072" s="73">
        <v>1.25</v>
      </c>
      <c r="G13072" s="73">
        <v>1.25</v>
      </c>
      <c r="H13072" s="73">
        <v>1.25</v>
      </c>
      <c r="I13072" s="73">
        <v>1.25</v>
      </c>
      <c r="J13072" s="272" t="s">
        <v>4232</v>
      </c>
      <c r="AL13072" s="144">
        <v>1.25</v>
      </c>
      <c r="AM13072" s="144">
        <v>1.25</v>
      </c>
      <c r="AN13072" s="144">
        <v>1.25</v>
      </c>
      <c r="AO13072" s="145">
        <v>1.25</v>
      </c>
    </row>
    <row r="13073" spans="2:41" ht="14.5" hidden="1" x14ac:dyDescent="0.35">
      <c r="B13073" s="45" t="s">
        <v>3314</v>
      </c>
      <c r="C13073" s="54">
        <v>118143</v>
      </c>
      <c r="D13073" s="54">
        <v>118143</v>
      </c>
      <c r="E13073" s="60" t="s">
        <v>3257</v>
      </c>
      <c r="F13073" s="73">
        <v>1.25</v>
      </c>
      <c r="G13073" s="73">
        <v>1.25</v>
      </c>
      <c r="H13073" s="73">
        <v>1.25</v>
      </c>
      <c r="I13073" s="73">
        <v>1.25</v>
      </c>
      <c r="J13073" s="272" t="s">
        <v>4232</v>
      </c>
      <c r="AL13073" s="144">
        <v>1.25</v>
      </c>
      <c r="AM13073" s="144">
        <v>1.25</v>
      </c>
      <c r="AN13073" s="144">
        <v>1.25</v>
      </c>
      <c r="AO13073" s="145">
        <v>1.25</v>
      </c>
    </row>
    <row r="13074" spans="2:41" ht="14.5" hidden="1" x14ac:dyDescent="0.35">
      <c r="B13074" s="45" t="s">
        <v>3314</v>
      </c>
      <c r="C13074" s="54">
        <v>118159</v>
      </c>
      <c r="D13074" s="54">
        <v>118159</v>
      </c>
      <c r="E13074" s="60" t="s">
        <v>3257</v>
      </c>
      <c r="F13074" s="73">
        <v>1.25</v>
      </c>
      <c r="G13074" s="73">
        <v>1.25</v>
      </c>
      <c r="H13074" s="73">
        <v>1.25</v>
      </c>
      <c r="I13074" s="73">
        <v>1.25</v>
      </c>
      <c r="J13074" s="272" t="s">
        <v>4232</v>
      </c>
      <c r="AL13074" s="144">
        <v>1.25</v>
      </c>
      <c r="AM13074" s="144">
        <v>1.25</v>
      </c>
      <c r="AN13074" s="144">
        <v>1.25</v>
      </c>
      <c r="AO13074" s="145">
        <v>1.25</v>
      </c>
    </row>
    <row r="13075" spans="2:41" ht="14.5" hidden="1" x14ac:dyDescent="0.35">
      <c r="B13075" s="45" t="s">
        <v>3314</v>
      </c>
      <c r="C13075" s="54">
        <v>118165</v>
      </c>
      <c r="D13075" s="54">
        <v>118165</v>
      </c>
      <c r="E13075" s="60" t="s">
        <v>3257</v>
      </c>
      <c r="F13075" s="73">
        <v>1.25</v>
      </c>
      <c r="G13075" s="73">
        <v>1.25</v>
      </c>
      <c r="H13075" s="73">
        <v>1.25</v>
      </c>
      <c r="I13075" s="73">
        <v>1.25</v>
      </c>
      <c r="J13075" s="272" t="s">
        <v>4232</v>
      </c>
      <c r="AL13075" s="144">
        <v>1.25</v>
      </c>
      <c r="AM13075" s="144">
        <v>1.25</v>
      </c>
      <c r="AN13075" s="144">
        <v>1.25</v>
      </c>
      <c r="AO13075" s="145">
        <v>1.25</v>
      </c>
    </row>
    <row r="13076" spans="2:41" ht="14.5" hidden="1" x14ac:dyDescent="0.35">
      <c r="B13076" s="45" t="s">
        <v>3314</v>
      </c>
      <c r="C13076" s="54">
        <v>118176</v>
      </c>
      <c r="D13076" s="54">
        <v>118176</v>
      </c>
      <c r="E13076" s="60" t="s">
        <v>3257</v>
      </c>
      <c r="F13076" s="73">
        <v>1.25</v>
      </c>
      <c r="G13076" s="73">
        <v>1.25</v>
      </c>
      <c r="H13076" s="73">
        <v>1.25</v>
      </c>
      <c r="I13076" s="73">
        <v>1.25</v>
      </c>
      <c r="J13076" s="272" t="s">
        <v>4232</v>
      </c>
      <c r="AL13076" s="144">
        <v>1.25</v>
      </c>
      <c r="AM13076" s="144">
        <v>1.25</v>
      </c>
      <c r="AN13076" s="144">
        <v>1.25</v>
      </c>
      <c r="AO13076" s="145">
        <v>1.25</v>
      </c>
    </row>
    <row r="13077" spans="2:41" ht="14.5" hidden="1" x14ac:dyDescent="0.35">
      <c r="B13077" s="45" t="s">
        <v>3314</v>
      </c>
      <c r="C13077" s="54">
        <v>118323</v>
      </c>
      <c r="D13077" s="54">
        <v>118323</v>
      </c>
      <c r="E13077" s="60" t="s">
        <v>3257</v>
      </c>
      <c r="F13077" s="73">
        <v>1.25</v>
      </c>
      <c r="G13077" s="73">
        <v>1.25</v>
      </c>
      <c r="H13077" s="73">
        <v>1.25</v>
      </c>
      <c r="I13077" s="73">
        <v>1.25</v>
      </c>
      <c r="J13077" s="272" t="s">
        <v>4232</v>
      </c>
      <c r="AL13077" s="144">
        <v>1.25</v>
      </c>
      <c r="AM13077" s="144">
        <v>1.25</v>
      </c>
      <c r="AN13077" s="144">
        <v>1.25</v>
      </c>
      <c r="AO13077" s="145">
        <v>1.25</v>
      </c>
    </row>
    <row r="13078" spans="2:41" ht="14.5" hidden="1" x14ac:dyDescent="0.35">
      <c r="B13078" s="45" t="s">
        <v>3314</v>
      </c>
      <c r="C13078" s="54">
        <v>118463</v>
      </c>
      <c r="D13078" s="54">
        <v>118463</v>
      </c>
      <c r="E13078" s="60" t="s">
        <v>3257</v>
      </c>
      <c r="F13078" s="73">
        <v>1.25</v>
      </c>
      <c r="G13078" s="73">
        <v>1.25</v>
      </c>
      <c r="H13078" s="73">
        <v>1.25</v>
      </c>
      <c r="I13078" s="73">
        <v>1.25</v>
      </c>
      <c r="J13078" s="272" t="s">
        <v>4232</v>
      </c>
      <c r="AL13078" s="144">
        <v>1.25</v>
      </c>
      <c r="AM13078" s="144">
        <v>1.25</v>
      </c>
      <c r="AN13078" s="144">
        <v>1.25</v>
      </c>
      <c r="AO13078" s="145">
        <v>1.25</v>
      </c>
    </row>
    <row r="13079" spans="2:41" ht="14.5" hidden="1" x14ac:dyDescent="0.35">
      <c r="B13079" s="45" t="s">
        <v>3314</v>
      </c>
      <c r="C13079" s="54">
        <v>118480</v>
      </c>
      <c r="D13079" s="54">
        <v>118480</v>
      </c>
      <c r="E13079" s="60" t="s">
        <v>3257</v>
      </c>
      <c r="F13079" s="73">
        <v>1.25</v>
      </c>
      <c r="G13079" s="73">
        <v>1.25</v>
      </c>
      <c r="H13079" s="73">
        <v>1.25</v>
      </c>
      <c r="I13079" s="73">
        <v>1.25</v>
      </c>
      <c r="J13079" s="272" t="s">
        <v>4232</v>
      </c>
      <c r="AL13079" s="144">
        <v>1.25</v>
      </c>
      <c r="AM13079" s="144">
        <v>1.25</v>
      </c>
      <c r="AN13079" s="144">
        <v>1.25</v>
      </c>
      <c r="AO13079" s="145">
        <v>1.25</v>
      </c>
    </row>
    <row r="13080" spans="2:41" ht="14.5" hidden="1" x14ac:dyDescent="0.35">
      <c r="B13080" s="45" t="s">
        <v>3314</v>
      </c>
      <c r="C13080" s="54">
        <v>118488</v>
      </c>
      <c r="D13080" s="54">
        <v>118488</v>
      </c>
      <c r="E13080" s="60" t="s">
        <v>3257</v>
      </c>
      <c r="F13080" s="73">
        <v>1.25</v>
      </c>
      <c r="G13080" s="73">
        <v>1.25</v>
      </c>
      <c r="H13080" s="73">
        <v>1.25</v>
      </c>
      <c r="I13080" s="73">
        <v>1.25</v>
      </c>
      <c r="J13080" s="272" t="s">
        <v>4232</v>
      </c>
      <c r="AL13080" s="144">
        <v>1.25</v>
      </c>
      <c r="AM13080" s="144">
        <v>1.25</v>
      </c>
      <c r="AN13080" s="144">
        <v>1.25</v>
      </c>
      <c r="AO13080" s="145">
        <v>1.25</v>
      </c>
    </row>
    <row r="13081" spans="2:41" ht="14.5" hidden="1" x14ac:dyDescent="0.35">
      <c r="B13081" s="45" t="s">
        <v>3314</v>
      </c>
      <c r="C13081" s="54">
        <v>118550</v>
      </c>
      <c r="D13081" s="54">
        <v>118550</v>
      </c>
      <c r="E13081" s="60" t="s">
        <v>3257</v>
      </c>
      <c r="F13081" s="73">
        <v>1.25</v>
      </c>
      <c r="G13081" s="73">
        <v>1.25</v>
      </c>
      <c r="H13081" s="73">
        <v>1.25</v>
      </c>
      <c r="I13081" s="73">
        <v>1.25</v>
      </c>
      <c r="J13081" s="272" t="s">
        <v>4232</v>
      </c>
      <c r="AL13081" s="144">
        <v>1.25</v>
      </c>
      <c r="AM13081" s="144">
        <v>1.25</v>
      </c>
      <c r="AN13081" s="144">
        <v>1.25</v>
      </c>
      <c r="AO13081" s="145">
        <v>1.25</v>
      </c>
    </row>
    <row r="13082" spans="2:41" ht="14.5" hidden="1" x14ac:dyDescent="0.35">
      <c r="B13082" s="45" t="s">
        <v>3314</v>
      </c>
      <c r="C13082" s="54">
        <v>118575</v>
      </c>
      <c r="D13082" s="54">
        <v>118575</v>
      </c>
      <c r="E13082" s="60" t="s">
        <v>3257</v>
      </c>
      <c r="F13082" s="73">
        <v>1.25</v>
      </c>
      <c r="G13082" s="73">
        <v>1.25</v>
      </c>
      <c r="H13082" s="73">
        <v>1.25</v>
      </c>
      <c r="I13082" s="73">
        <v>1.25</v>
      </c>
      <c r="J13082" s="272" t="s">
        <v>4232</v>
      </c>
      <c r="AL13082" s="144">
        <v>1.25</v>
      </c>
      <c r="AM13082" s="144">
        <v>1.25</v>
      </c>
      <c r="AN13082" s="144">
        <v>1.25</v>
      </c>
      <c r="AO13082" s="145">
        <v>1.25</v>
      </c>
    </row>
    <row r="13083" spans="2:41" ht="14.5" hidden="1" x14ac:dyDescent="0.35">
      <c r="B13083" s="45" t="s">
        <v>3314</v>
      </c>
      <c r="C13083" s="54">
        <v>118577</v>
      </c>
      <c r="D13083" s="54">
        <v>118577</v>
      </c>
      <c r="E13083" s="60" t="s">
        <v>3257</v>
      </c>
      <c r="F13083" s="73">
        <v>1.25</v>
      </c>
      <c r="G13083" s="73">
        <v>1.25</v>
      </c>
      <c r="H13083" s="73">
        <v>1.25</v>
      </c>
      <c r="I13083" s="73">
        <v>1.25</v>
      </c>
      <c r="J13083" s="272" t="s">
        <v>4232</v>
      </c>
      <c r="AL13083" s="144">
        <v>1.25</v>
      </c>
      <c r="AM13083" s="144">
        <v>1.25</v>
      </c>
      <c r="AN13083" s="144">
        <v>1.25</v>
      </c>
      <c r="AO13083" s="145">
        <v>1.25</v>
      </c>
    </row>
    <row r="13084" spans="2:41" ht="14.5" hidden="1" x14ac:dyDescent="0.35">
      <c r="B13084" s="45" t="s">
        <v>3314</v>
      </c>
      <c r="C13084" s="54">
        <v>118647</v>
      </c>
      <c r="D13084" s="54">
        <v>118647</v>
      </c>
      <c r="E13084" s="60" t="s">
        <v>3257</v>
      </c>
      <c r="F13084" s="73">
        <v>1.25</v>
      </c>
      <c r="G13084" s="73">
        <v>1.25</v>
      </c>
      <c r="H13084" s="73">
        <v>1.25</v>
      </c>
      <c r="I13084" s="73">
        <v>1.25</v>
      </c>
      <c r="J13084" s="272" t="s">
        <v>4232</v>
      </c>
      <c r="AL13084" s="144">
        <v>1.25</v>
      </c>
      <c r="AM13084" s="144">
        <v>1.25</v>
      </c>
      <c r="AN13084" s="144">
        <v>1.25</v>
      </c>
      <c r="AO13084" s="145">
        <v>1.25</v>
      </c>
    </row>
    <row r="13085" spans="2:41" ht="14.5" hidden="1" x14ac:dyDescent="0.35">
      <c r="B13085" s="45" t="s">
        <v>3314</v>
      </c>
      <c r="C13085" s="54">
        <v>118667</v>
      </c>
      <c r="D13085" s="54">
        <v>118667</v>
      </c>
      <c r="E13085" s="60" t="s">
        <v>3257</v>
      </c>
      <c r="F13085" s="73">
        <v>1.25</v>
      </c>
      <c r="G13085" s="73">
        <v>1.25</v>
      </c>
      <c r="H13085" s="73">
        <v>1.25</v>
      </c>
      <c r="I13085" s="73">
        <v>1.25</v>
      </c>
      <c r="J13085" s="272" t="s">
        <v>4232</v>
      </c>
      <c r="AL13085" s="144">
        <v>1.25</v>
      </c>
      <c r="AM13085" s="144">
        <v>1.25</v>
      </c>
      <c r="AN13085" s="144">
        <v>1.25</v>
      </c>
      <c r="AO13085" s="145">
        <v>1.25</v>
      </c>
    </row>
    <row r="13086" spans="2:41" ht="14.5" hidden="1" x14ac:dyDescent="0.35">
      <c r="B13086" s="45" t="s">
        <v>3314</v>
      </c>
      <c r="C13086" s="54">
        <v>118724</v>
      </c>
      <c r="D13086" s="54">
        <v>118724</v>
      </c>
      <c r="E13086" s="60" t="s">
        <v>3257</v>
      </c>
      <c r="F13086" s="73">
        <v>1.25</v>
      </c>
      <c r="G13086" s="73">
        <v>1.25</v>
      </c>
      <c r="H13086" s="73">
        <v>1.25</v>
      </c>
      <c r="I13086" s="73">
        <v>1.25</v>
      </c>
      <c r="J13086" s="272" t="s">
        <v>4232</v>
      </c>
      <c r="AL13086" s="144">
        <v>1.25</v>
      </c>
      <c r="AM13086" s="144">
        <v>1.25</v>
      </c>
      <c r="AN13086" s="144">
        <v>1.25</v>
      </c>
      <c r="AO13086" s="145">
        <v>1.25</v>
      </c>
    </row>
    <row r="13087" spans="2:41" ht="14.5" hidden="1" x14ac:dyDescent="0.35">
      <c r="B13087" s="45" t="s">
        <v>3314</v>
      </c>
      <c r="C13087" s="54">
        <v>118754</v>
      </c>
      <c r="D13087" s="54">
        <v>118754</v>
      </c>
      <c r="E13087" s="60" t="s">
        <v>3257</v>
      </c>
      <c r="F13087" s="73">
        <v>1.25</v>
      </c>
      <c r="G13087" s="73">
        <v>1.25</v>
      </c>
      <c r="H13087" s="73">
        <v>1.25</v>
      </c>
      <c r="I13087" s="73">
        <v>1.25</v>
      </c>
      <c r="J13087" s="272" t="s">
        <v>4232</v>
      </c>
      <c r="AL13087" s="144">
        <v>1.25</v>
      </c>
      <c r="AM13087" s="144">
        <v>1.25</v>
      </c>
      <c r="AN13087" s="144">
        <v>1.25</v>
      </c>
      <c r="AO13087" s="145">
        <v>1.25</v>
      </c>
    </row>
    <row r="13088" spans="2:41" ht="14.5" hidden="1" x14ac:dyDescent="0.35">
      <c r="B13088" s="45" t="s">
        <v>3314</v>
      </c>
      <c r="C13088" s="54">
        <v>118776</v>
      </c>
      <c r="D13088" s="54">
        <v>118776</v>
      </c>
      <c r="E13088" s="60" t="s">
        <v>3257</v>
      </c>
      <c r="F13088" s="73">
        <v>1.25</v>
      </c>
      <c r="G13088" s="73">
        <v>1.25</v>
      </c>
      <c r="H13088" s="73">
        <v>1.25</v>
      </c>
      <c r="I13088" s="73">
        <v>1.25</v>
      </c>
      <c r="J13088" s="272" t="s">
        <v>4232</v>
      </c>
      <c r="AL13088" s="144">
        <v>1.25</v>
      </c>
      <c r="AM13088" s="144">
        <v>1.25</v>
      </c>
      <c r="AN13088" s="144">
        <v>1.25</v>
      </c>
      <c r="AO13088" s="145">
        <v>1.25</v>
      </c>
    </row>
    <row r="13089" spans="2:41" ht="14.5" hidden="1" x14ac:dyDescent="0.35">
      <c r="B13089" s="45" t="s">
        <v>3314</v>
      </c>
      <c r="C13089" s="54">
        <v>118827</v>
      </c>
      <c r="D13089" s="54">
        <v>118827</v>
      </c>
      <c r="E13089" s="60" t="s">
        <v>3257</v>
      </c>
      <c r="F13089" s="73">
        <v>1.25</v>
      </c>
      <c r="G13089" s="73">
        <v>1.25</v>
      </c>
      <c r="H13089" s="73">
        <v>1.25</v>
      </c>
      <c r="I13089" s="73">
        <v>1.25</v>
      </c>
      <c r="J13089" s="272" t="s">
        <v>4232</v>
      </c>
      <c r="AL13089" s="144">
        <v>1.25</v>
      </c>
      <c r="AM13089" s="144">
        <v>1.25</v>
      </c>
      <c r="AN13089" s="144">
        <v>1.25</v>
      </c>
      <c r="AO13089" s="145">
        <v>1.25</v>
      </c>
    </row>
    <row r="13090" spans="2:41" ht="14.5" hidden="1" x14ac:dyDescent="0.35">
      <c r="B13090" s="45" t="s">
        <v>3314</v>
      </c>
      <c r="C13090" s="54">
        <v>118847</v>
      </c>
      <c r="D13090" s="54">
        <v>118847</v>
      </c>
      <c r="E13090" s="60" t="s">
        <v>3257</v>
      </c>
      <c r="F13090" s="73">
        <v>1.25</v>
      </c>
      <c r="G13090" s="73">
        <v>1.25</v>
      </c>
      <c r="H13090" s="73">
        <v>1.25</v>
      </c>
      <c r="I13090" s="73">
        <v>1.25</v>
      </c>
      <c r="J13090" s="272" t="s">
        <v>4232</v>
      </c>
      <c r="AL13090" s="144">
        <v>1.25</v>
      </c>
      <c r="AM13090" s="144">
        <v>1.25</v>
      </c>
      <c r="AN13090" s="144">
        <v>1.25</v>
      </c>
      <c r="AO13090" s="145">
        <v>1.25</v>
      </c>
    </row>
    <row r="13091" spans="2:41" ht="14.5" hidden="1" x14ac:dyDescent="0.35">
      <c r="B13091" s="45" t="s">
        <v>3314</v>
      </c>
      <c r="C13091" s="54">
        <v>118880</v>
      </c>
      <c r="D13091" s="54">
        <v>118880</v>
      </c>
      <c r="E13091" s="60" t="s">
        <v>3257</v>
      </c>
      <c r="F13091" s="73">
        <v>1.25</v>
      </c>
      <c r="G13091" s="73">
        <v>1.25</v>
      </c>
      <c r="H13091" s="73">
        <v>1.25</v>
      </c>
      <c r="I13091" s="73">
        <v>1.25</v>
      </c>
      <c r="J13091" s="272" t="s">
        <v>4232</v>
      </c>
      <c r="AL13091" s="144">
        <v>1.25</v>
      </c>
      <c r="AM13091" s="144">
        <v>1.25</v>
      </c>
      <c r="AN13091" s="144">
        <v>1.25</v>
      </c>
      <c r="AO13091" s="145">
        <v>1.25</v>
      </c>
    </row>
    <row r="13092" spans="2:41" ht="14.5" hidden="1" x14ac:dyDescent="0.35">
      <c r="B13092" s="45" t="s">
        <v>3314</v>
      </c>
      <c r="C13092" s="54">
        <v>118960</v>
      </c>
      <c r="D13092" s="54">
        <v>118960</v>
      </c>
      <c r="E13092" s="60" t="s">
        <v>3257</v>
      </c>
      <c r="F13092" s="73">
        <v>1.25</v>
      </c>
      <c r="G13092" s="73">
        <v>1.25</v>
      </c>
      <c r="H13092" s="73">
        <v>1.25</v>
      </c>
      <c r="I13092" s="73">
        <v>1.25</v>
      </c>
      <c r="J13092" s="272" t="s">
        <v>4232</v>
      </c>
      <c r="AL13092" s="144">
        <v>1.25</v>
      </c>
      <c r="AM13092" s="144">
        <v>1.25</v>
      </c>
      <c r="AN13092" s="144">
        <v>1.25</v>
      </c>
      <c r="AO13092" s="145">
        <v>1.25</v>
      </c>
    </row>
    <row r="13093" spans="2:41" ht="14.5" hidden="1" x14ac:dyDescent="0.35">
      <c r="B13093" s="45" t="s">
        <v>3314</v>
      </c>
      <c r="C13093" s="54">
        <v>118990</v>
      </c>
      <c r="D13093" s="54">
        <v>118990</v>
      </c>
      <c r="E13093" s="60" t="s">
        <v>3257</v>
      </c>
      <c r="F13093" s="73">
        <v>1.25</v>
      </c>
      <c r="G13093" s="73">
        <v>1.25</v>
      </c>
      <c r="H13093" s="73">
        <v>1.25</v>
      </c>
      <c r="I13093" s="73">
        <v>1.25</v>
      </c>
      <c r="J13093" s="272" t="s">
        <v>4232</v>
      </c>
      <c r="AL13093" s="144">
        <v>1.25</v>
      </c>
      <c r="AM13093" s="144">
        <v>1.25</v>
      </c>
      <c r="AN13093" s="144">
        <v>1.25</v>
      </c>
      <c r="AO13093" s="145">
        <v>1.25</v>
      </c>
    </row>
    <row r="13094" spans="2:41" ht="14.5" hidden="1" x14ac:dyDescent="0.35">
      <c r="B13094" s="45" t="s">
        <v>3314</v>
      </c>
      <c r="C13094" s="54">
        <v>118995</v>
      </c>
      <c r="D13094" s="54">
        <v>118995</v>
      </c>
      <c r="E13094" s="60" t="s">
        <v>3257</v>
      </c>
      <c r="F13094" s="73">
        <v>1.25</v>
      </c>
      <c r="G13094" s="73">
        <v>1.25</v>
      </c>
      <c r="H13094" s="73">
        <v>1.25</v>
      </c>
      <c r="I13094" s="73">
        <v>1.25</v>
      </c>
      <c r="J13094" s="272" t="s">
        <v>4232</v>
      </c>
      <c r="AL13094" s="144">
        <v>1.25</v>
      </c>
      <c r="AM13094" s="144">
        <v>1.25</v>
      </c>
      <c r="AN13094" s="144">
        <v>1.25</v>
      </c>
      <c r="AO13094" s="145">
        <v>1.25</v>
      </c>
    </row>
    <row r="13095" spans="2:41" ht="14.5" hidden="1" x14ac:dyDescent="0.35">
      <c r="B13095" s="45" t="s">
        <v>3314</v>
      </c>
      <c r="C13095" s="54">
        <v>900117</v>
      </c>
      <c r="D13095" s="54">
        <v>900117</v>
      </c>
      <c r="E13095" s="60" t="s">
        <v>3258</v>
      </c>
      <c r="F13095" s="73">
        <v>1.6667000000000001</v>
      </c>
      <c r="G13095" s="73">
        <v>1.6667000000000001</v>
      </c>
      <c r="H13095" s="73">
        <v>1.6667000000000001</v>
      </c>
      <c r="I13095" s="73">
        <v>1.6667000000000001</v>
      </c>
      <c r="J13095" s="272" t="s">
        <v>4232</v>
      </c>
      <c r="AL13095" s="144">
        <v>1.6667000000000001</v>
      </c>
      <c r="AM13095" s="144">
        <v>1.6667000000000001</v>
      </c>
      <c r="AN13095" s="144">
        <v>1.6667000000000001</v>
      </c>
      <c r="AO13095" s="144">
        <v>1.6667000000000001</v>
      </c>
    </row>
    <row r="13096" spans="2:41" ht="14.5" hidden="1" x14ac:dyDescent="0.35">
      <c r="B13096" s="45" t="s">
        <v>3314</v>
      </c>
      <c r="C13096" s="54">
        <v>900126</v>
      </c>
      <c r="D13096" s="54">
        <v>900126</v>
      </c>
      <c r="E13096" s="60" t="s">
        <v>3258</v>
      </c>
      <c r="F13096" s="73">
        <v>1.6667000000000001</v>
      </c>
      <c r="G13096" s="73">
        <v>1.6667000000000001</v>
      </c>
      <c r="H13096" s="73">
        <v>1.6667000000000001</v>
      </c>
      <c r="I13096" s="73">
        <v>1.6667000000000001</v>
      </c>
      <c r="J13096" s="272" t="s">
        <v>4232</v>
      </c>
      <c r="AL13096" s="144">
        <v>1.6667000000000001</v>
      </c>
      <c r="AM13096" s="144">
        <v>1.6667000000000001</v>
      </c>
      <c r="AN13096" s="144">
        <v>1.6667000000000001</v>
      </c>
      <c r="AO13096" s="144">
        <v>1.6667000000000001</v>
      </c>
    </row>
    <row r="13097" spans="2:41" ht="14.5" hidden="1" x14ac:dyDescent="0.35">
      <c r="B13097" s="45" t="s">
        <v>3314</v>
      </c>
      <c r="C13097" s="54">
        <v>900176</v>
      </c>
      <c r="D13097" s="54">
        <v>900176</v>
      </c>
      <c r="E13097" s="60" t="s">
        <v>3258</v>
      </c>
      <c r="F13097" s="73">
        <v>1.6667000000000001</v>
      </c>
      <c r="G13097" s="73">
        <v>1.6667000000000001</v>
      </c>
      <c r="H13097" s="73">
        <v>1.6667000000000001</v>
      </c>
      <c r="I13097" s="73">
        <v>1.6667000000000001</v>
      </c>
      <c r="J13097" s="272" t="s">
        <v>4232</v>
      </c>
      <c r="AL13097" s="144">
        <v>1.6667000000000001</v>
      </c>
      <c r="AM13097" s="144">
        <v>1.6667000000000001</v>
      </c>
      <c r="AN13097" s="144">
        <v>1.6667000000000001</v>
      </c>
      <c r="AO13097" s="144">
        <v>1.6667000000000001</v>
      </c>
    </row>
    <row r="13098" spans="2:41" ht="14.5" hidden="1" x14ac:dyDescent="0.35">
      <c r="B13098" s="45" t="s">
        <v>3314</v>
      </c>
      <c r="C13098" s="54">
        <v>900506</v>
      </c>
      <c r="D13098" s="54">
        <v>900506</v>
      </c>
      <c r="E13098" s="60" t="s">
        <v>3258</v>
      </c>
      <c r="F13098" s="73">
        <v>1.6667000000000001</v>
      </c>
      <c r="G13098" s="73">
        <v>1.6667000000000001</v>
      </c>
      <c r="H13098" s="73">
        <v>1.6667000000000001</v>
      </c>
      <c r="I13098" s="73">
        <v>1.6667000000000001</v>
      </c>
      <c r="J13098" s="272" t="s">
        <v>4232</v>
      </c>
      <c r="AL13098" s="144">
        <v>1.6667000000000001</v>
      </c>
      <c r="AM13098" s="144">
        <v>1.6667000000000001</v>
      </c>
      <c r="AN13098" s="144">
        <v>1.6667000000000001</v>
      </c>
      <c r="AO13098" s="144">
        <v>1.6667000000000001</v>
      </c>
    </row>
    <row r="13099" spans="2:41" ht="14.5" hidden="1" x14ac:dyDescent="0.35">
      <c r="B13099" s="45" t="s">
        <v>3314</v>
      </c>
      <c r="C13099" s="54">
        <v>900612</v>
      </c>
      <c r="D13099" s="54">
        <v>900612</v>
      </c>
      <c r="E13099" s="60" t="s">
        <v>3258</v>
      </c>
      <c r="F13099" s="73">
        <v>1.6667000000000001</v>
      </c>
      <c r="G13099" s="73">
        <v>1.6667000000000001</v>
      </c>
      <c r="H13099" s="73">
        <v>1.6667000000000001</v>
      </c>
      <c r="I13099" s="73">
        <v>1.6667000000000001</v>
      </c>
      <c r="J13099" s="272" t="s">
        <v>4232</v>
      </c>
      <c r="AL13099" s="144">
        <v>1.6667000000000001</v>
      </c>
      <c r="AM13099" s="144">
        <v>1.6667000000000001</v>
      </c>
      <c r="AN13099" s="144">
        <v>1.6667000000000001</v>
      </c>
      <c r="AO13099" s="144">
        <v>1.6667000000000001</v>
      </c>
    </row>
    <row r="13100" spans="2:41" ht="14.5" hidden="1" x14ac:dyDescent="0.35">
      <c r="B13100" s="45" t="s">
        <v>3314</v>
      </c>
      <c r="C13100" s="54">
        <v>900772</v>
      </c>
      <c r="D13100" s="54">
        <v>900772</v>
      </c>
      <c r="E13100" s="60" t="s">
        <v>3258</v>
      </c>
      <c r="F13100" s="73">
        <v>1.6667000000000001</v>
      </c>
      <c r="G13100" s="73">
        <v>1.6667000000000001</v>
      </c>
      <c r="H13100" s="73">
        <v>1.6667000000000001</v>
      </c>
      <c r="I13100" s="73">
        <v>1.6667000000000001</v>
      </c>
      <c r="J13100" s="272" t="s">
        <v>4232</v>
      </c>
      <c r="AL13100" s="144">
        <v>1.6667000000000001</v>
      </c>
      <c r="AM13100" s="144">
        <v>1.6667000000000001</v>
      </c>
      <c r="AN13100" s="144">
        <v>1.6667000000000001</v>
      </c>
      <c r="AO13100" s="144">
        <v>1.6667000000000001</v>
      </c>
    </row>
    <row r="13101" spans="2:41" ht="14.5" hidden="1" x14ac:dyDescent="0.35">
      <c r="B13101" s="45" t="s">
        <v>3314</v>
      </c>
      <c r="C13101" s="54">
        <v>900780</v>
      </c>
      <c r="D13101" s="54">
        <v>900780</v>
      </c>
      <c r="E13101" s="60" t="s">
        <v>3258</v>
      </c>
      <c r="F13101" s="73">
        <v>1.6667000000000001</v>
      </c>
      <c r="G13101" s="73">
        <v>1.6667000000000001</v>
      </c>
      <c r="H13101" s="73">
        <v>1.6667000000000001</v>
      </c>
      <c r="I13101" s="73">
        <v>1.6667000000000001</v>
      </c>
      <c r="J13101" s="272" t="s">
        <v>4232</v>
      </c>
      <c r="AL13101" s="144">
        <v>1.6667000000000001</v>
      </c>
      <c r="AM13101" s="144">
        <v>1.6667000000000001</v>
      </c>
      <c r="AN13101" s="144">
        <v>1.6667000000000001</v>
      </c>
      <c r="AO13101" s="144">
        <v>1.6667000000000001</v>
      </c>
    </row>
    <row r="13102" spans="2:41" ht="14.5" hidden="1" x14ac:dyDescent="0.35">
      <c r="B13102" s="45" t="s">
        <v>3314</v>
      </c>
      <c r="C13102" s="54">
        <v>900851</v>
      </c>
      <c r="D13102" s="54">
        <v>900851</v>
      </c>
      <c r="E13102" s="60" t="s">
        <v>3258</v>
      </c>
      <c r="F13102" s="73">
        <v>1.6667000000000001</v>
      </c>
      <c r="G13102" s="73">
        <v>1.6667000000000001</v>
      </c>
      <c r="H13102" s="73">
        <v>1.6667000000000001</v>
      </c>
      <c r="I13102" s="73">
        <v>1.6667000000000001</v>
      </c>
      <c r="J13102" s="272" t="s">
        <v>4232</v>
      </c>
      <c r="AL13102" s="144">
        <v>1.6667000000000001</v>
      </c>
      <c r="AM13102" s="144">
        <v>1.6667000000000001</v>
      </c>
      <c r="AN13102" s="144">
        <v>1.6667000000000001</v>
      </c>
      <c r="AO13102" s="144">
        <v>1.6667000000000001</v>
      </c>
    </row>
    <row r="13103" spans="2:41" ht="14.5" hidden="1" x14ac:dyDescent="0.35">
      <c r="B13103" s="45" t="s">
        <v>3314</v>
      </c>
      <c r="C13103" s="54">
        <v>900994</v>
      </c>
      <c r="D13103" s="54">
        <v>900994</v>
      </c>
      <c r="E13103" s="60" t="s">
        <v>3258</v>
      </c>
      <c r="F13103" s="73">
        <v>1.6667000000000001</v>
      </c>
      <c r="G13103" s="73">
        <v>1.6667000000000001</v>
      </c>
      <c r="H13103" s="73">
        <v>1.6667000000000001</v>
      </c>
      <c r="I13103" s="73">
        <v>1.6667000000000001</v>
      </c>
      <c r="J13103" s="272" t="s">
        <v>4232</v>
      </c>
      <c r="AL13103" s="144">
        <v>1.6667000000000001</v>
      </c>
      <c r="AM13103" s="144">
        <v>1.6667000000000001</v>
      </c>
      <c r="AN13103" s="144">
        <v>1.6667000000000001</v>
      </c>
      <c r="AO13103" s="144">
        <v>1.6667000000000001</v>
      </c>
    </row>
    <row r="13104" spans="2:41" ht="14.5" hidden="1" x14ac:dyDescent="0.35">
      <c r="B13104" s="45" t="s">
        <v>3314</v>
      </c>
      <c r="C13104" s="54">
        <v>900997</v>
      </c>
      <c r="D13104" s="54">
        <v>900997</v>
      </c>
      <c r="E13104" s="60" t="s">
        <v>3258</v>
      </c>
      <c r="F13104" s="73">
        <v>1.6667000000000001</v>
      </c>
      <c r="G13104" s="73">
        <v>1.6667000000000001</v>
      </c>
      <c r="H13104" s="73">
        <v>1.6667000000000001</v>
      </c>
      <c r="I13104" s="73">
        <v>1.6667000000000001</v>
      </c>
      <c r="J13104" s="272" t="s">
        <v>4232</v>
      </c>
      <c r="AL13104" s="144">
        <v>1.6667000000000001</v>
      </c>
      <c r="AM13104" s="144">
        <v>1.6667000000000001</v>
      </c>
      <c r="AN13104" s="144">
        <v>1.6667000000000001</v>
      </c>
      <c r="AO13104" s="144">
        <v>1.6667000000000001</v>
      </c>
    </row>
    <row r="13105" spans="2:41" ht="14.5" hidden="1" x14ac:dyDescent="0.35">
      <c r="B13105" s="45" t="s">
        <v>3314</v>
      </c>
      <c r="C13105" s="54">
        <v>901126</v>
      </c>
      <c r="D13105" s="54">
        <v>901126</v>
      </c>
      <c r="E13105" s="60" t="s">
        <v>3258</v>
      </c>
      <c r="F13105" s="73">
        <v>1.6667000000000001</v>
      </c>
      <c r="G13105" s="73">
        <v>1.6667000000000001</v>
      </c>
      <c r="H13105" s="73">
        <v>1.6667000000000001</v>
      </c>
      <c r="I13105" s="73">
        <v>1.6667000000000001</v>
      </c>
      <c r="J13105" s="272" t="s">
        <v>4232</v>
      </c>
      <c r="AL13105" s="144">
        <v>1.6667000000000001</v>
      </c>
      <c r="AM13105" s="144">
        <v>1.6667000000000001</v>
      </c>
      <c r="AN13105" s="144">
        <v>1.6667000000000001</v>
      </c>
      <c r="AO13105" s="144">
        <v>1.6667000000000001</v>
      </c>
    </row>
    <row r="13106" spans="2:41" ht="14.5" hidden="1" x14ac:dyDescent="0.35">
      <c r="B13106" s="45" t="s">
        <v>3314</v>
      </c>
      <c r="C13106" s="54">
        <v>901138</v>
      </c>
      <c r="D13106" s="54">
        <v>901138</v>
      </c>
      <c r="E13106" s="60" t="s">
        <v>3258</v>
      </c>
      <c r="F13106" s="73">
        <v>1.6667000000000001</v>
      </c>
      <c r="G13106" s="73">
        <v>1.6667000000000001</v>
      </c>
      <c r="H13106" s="73">
        <v>1.6667000000000001</v>
      </c>
      <c r="I13106" s="73">
        <v>1.6667000000000001</v>
      </c>
      <c r="J13106" s="272" t="s">
        <v>4232</v>
      </c>
      <c r="AL13106" s="144">
        <v>1.6667000000000001</v>
      </c>
      <c r="AM13106" s="144">
        <v>1.6667000000000001</v>
      </c>
      <c r="AN13106" s="144">
        <v>1.6667000000000001</v>
      </c>
      <c r="AO13106" s="144">
        <v>1.6667000000000001</v>
      </c>
    </row>
    <row r="13107" spans="2:41" ht="14.5" hidden="1" x14ac:dyDescent="0.35">
      <c r="B13107" s="45" t="s">
        <v>3314</v>
      </c>
      <c r="C13107" s="54">
        <v>901202</v>
      </c>
      <c r="D13107" s="54">
        <v>901202</v>
      </c>
      <c r="E13107" s="60" t="s">
        <v>3258</v>
      </c>
      <c r="F13107" s="73">
        <v>1.6667000000000001</v>
      </c>
      <c r="G13107" s="73">
        <v>1.6667000000000001</v>
      </c>
      <c r="H13107" s="73">
        <v>1.6667000000000001</v>
      </c>
      <c r="I13107" s="73">
        <v>1.6667000000000001</v>
      </c>
      <c r="J13107" s="272" t="s">
        <v>4232</v>
      </c>
      <c r="AL13107" s="144">
        <v>1.6667000000000001</v>
      </c>
      <c r="AM13107" s="144">
        <v>1.6667000000000001</v>
      </c>
      <c r="AN13107" s="144">
        <v>1.6667000000000001</v>
      </c>
      <c r="AO13107" s="144">
        <v>1.6667000000000001</v>
      </c>
    </row>
    <row r="13108" spans="2:41" ht="14.5" hidden="1" x14ac:dyDescent="0.35">
      <c r="B13108" s="45" t="s">
        <v>3314</v>
      </c>
      <c r="C13108" s="54">
        <v>901226</v>
      </c>
      <c r="D13108" s="54">
        <v>901226</v>
      </c>
      <c r="E13108" s="60" t="s">
        <v>3258</v>
      </c>
      <c r="F13108" s="73">
        <v>1.6667000000000001</v>
      </c>
      <c r="G13108" s="73">
        <v>1.6667000000000001</v>
      </c>
      <c r="H13108" s="73">
        <v>1.6667000000000001</v>
      </c>
      <c r="I13108" s="73">
        <v>1.6667000000000001</v>
      </c>
      <c r="J13108" s="272" t="s">
        <v>4232</v>
      </c>
      <c r="AL13108" s="144">
        <v>1.6667000000000001</v>
      </c>
      <c r="AM13108" s="144">
        <v>1.6667000000000001</v>
      </c>
      <c r="AN13108" s="144">
        <v>1.6667000000000001</v>
      </c>
      <c r="AO13108" s="144">
        <v>1.6667000000000001</v>
      </c>
    </row>
    <row r="13109" spans="2:41" ht="14.5" hidden="1" x14ac:dyDescent="0.35">
      <c r="B13109" s="45" t="s">
        <v>3314</v>
      </c>
      <c r="C13109" s="54">
        <v>901318</v>
      </c>
      <c r="D13109" s="54">
        <v>901318</v>
      </c>
      <c r="E13109" s="60" t="s">
        <v>3258</v>
      </c>
      <c r="F13109" s="73">
        <v>1.6667000000000001</v>
      </c>
      <c r="G13109" s="73">
        <v>1.6667000000000001</v>
      </c>
      <c r="H13109" s="73">
        <v>1.6667000000000001</v>
      </c>
      <c r="I13109" s="73">
        <v>1.6667000000000001</v>
      </c>
      <c r="J13109" s="272" t="s">
        <v>4232</v>
      </c>
      <c r="AL13109" s="144">
        <v>1.6667000000000001</v>
      </c>
      <c r="AM13109" s="144">
        <v>1.6667000000000001</v>
      </c>
      <c r="AN13109" s="144">
        <v>1.6667000000000001</v>
      </c>
      <c r="AO13109" s="144">
        <v>1.6667000000000001</v>
      </c>
    </row>
    <row r="13110" spans="2:41" ht="14.5" hidden="1" x14ac:dyDescent="0.35">
      <c r="B13110" s="45" t="s">
        <v>3314</v>
      </c>
      <c r="C13110" s="54">
        <v>901336</v>
      </c>
      <c r="D13110" s="54">
        <v>901336</v>
      </c>
      <c r="E13110" s="60" t="s">
        <v>3258</v>
      </c>
      <c r="F13110" s="73">
        <v>1.6667000000000001</v>
      </c>
      <c r="G13110" s="73">
        <v>1.6667000000000001</v>
      </c>
      <c r="H13110" s="73">
        <v>1.6667000000000001</v>
      </c>
      <c r="I13110" s="73">
        <v>1.6667000000000001</v>
      </c>
      <c r="J13110" s="272" t="s">
        <v>4232</v>
      </c>
      <c r="AL13110" s="144">
        <v>1.6667000000000001</v>
      </c>
      <c r="AM13110" s="144">
        <v>1.6667000000000001</v>
      </c>
      <c r="AN13110" s="144">
        <v>1.6667000000000001</v>
      </c>
      <c r="AO13110" s="144">
        <v>1.6667000000000001</v>
      </c>
    </row>
    <row r="13111" spans="2:41" ht="14.5" hidden="1" x14ac:dyDescent="0.35">
      <c r="B13111" s="45" t="s">
        <v>3314</v>
      </c>
      <c r="C13111" s="54">
        <v>901359</v>
      </c>
      <c r="D13111" s="54">
        <v>901359</v>
      </c>
      <c r="E13111" s="60" t="s">
        <v>3258</v>
      </c>
      <c r="F13111" s="73">
        <v>1.6667000000000001</v>
      </c>
      <c r="G13111" s="73">
        <v>1.6667000000000001</v>
      </c>
      <c r="H13111" s="73">
        <v>1.6667000000000001</v>
      </c>
      <c r="I13111" s="73">
        <v>1.6667000000000001</v>
      </c>
      <c r="J13111" s="272" t="s">
        <v>4232</v>
      </c>
      <c r="AL13111" s="144">
        <v>1.6667000000000001</v>
      </c>
      <c r="AM13111" s="144">
        <v>1.6667000000000001</v>
      </c>
      <c r="AN13111" s="144">
        <v>1.6667000000000001</v>
      </c>
      <c r="AO13111" s="144">
        <v>1.6667000000000001</v>
      </c>
    </row>
    <row r="13112" spans="2:41" ht="14.5" hidden="1" x14ac:dyDescent="0.35">
      <c r="B13112" s="45" t="s">
        <v>3314</v>
      </c>
      <c r="C13112" s="54">
        <v>901375</v>
      </c>
      <c r="D13112" s="54">
        <v>901375</v>
      </c>
      <c r="E13112" s="60" t="s">
        <v>3258</v>
      </c>
      <c r="F13112" s="73">
        <v>1.6667000000000001</v>
      </c>
      <c r="G13112" s="73">
        <v>1.6667000000000001</v>
      </c>
      <c r="H13112" s="73">
        <v>1.6667000000000001</v>
      </c>
      <c r="I13112" s="73">
        <v>1.6667000000000001</v>
      </c>
      <c r="J13112" s="272" t="s">
        <v>4232</v>
      </c>
      <c r="AL13112" s="144">
        <v>1.6667000000000001</v>
      </c>
      <c r="AM13112" s="144">
        <v>1.6667000000000001</v>
      </c>
      <c r="AN13112" s="144">
        <v>1.6667000000000001</v>
      </c>
      <c r="AO13112" s="144">
        <v>1.6667000000000001</v>
      </c>
    </row>
    <row r="13113" spans="2:41" ht="14.5" hidden="1" x14ac:dyDescent="0.35">
      <c r="B13113" s="45" t="s">
        <v>3314</v>
      </c>
      <c r="C13113" s="54">
        <v>901421</v>
      </c>
      <c r="D13113" s="54">
        <v>901421</v>
      </c>
      <c r="E13113" s="60" t="s">
        <v>3258</v>
      </c>
      <c r="F13113" s="73">
        <v>1.6667000000000001</v>
      </c>
      <c r="G13113" s="73">
        <v>1.6667000000000001</v>
      </c>
      <c r="H13113" s="73">
        <v>1.6667000000000001</v>
      </c>
      <c r="I13113" s="73">
        <v>1.6667000000000001</v>
      </c>
      <c r="J13113" s="272" t="s">
        <v>4232</v>
      </c>
      <c r="AL13113" s="144">
        <v>1.6667000000000001</v>
      </c>
      <c r="AM13113" s="144">
        <v>1.6667000000000001</v>
      </c>
      <c r="AN13113" s="144">
        <v>1.6667000000000001</v>
      </c>
      <c r="AO13113" s="144">
        <v>1.6667000000000001</v>
      </c>
    </row>
    <row r="13114" spans="2:41" ht="14.5" hidden="1" x14ac:dyDescent="0.35">
      <c r="B13114" s="45" t="s">
        <v>3314</v>
      </c>
      <c r="C13114" s="54">
        <v>901518</v>
      </c>
      <c r="D13114" s="54">
        <v>901518</v>
      </c>
      <c r="E13114" s="60" t="s">
        <v>3258</v>
      </c>
      <c r="F13114" s="73">
        <v>1.6667000000000001</v>
      </c>
      <c r="G13114" s="73">
        <v>1.6667000000000001</v>
      </c>
      <c r="H13114" s="73">
        <v>1.6667000000000001</v>
      </c>
      <c r="I13114" s="73">
        <v>1.6667000000000001</v>
      </c>
      <c r="J13114" s="272" t="s">
        <v>4232</v>
      </c>
      <c r="AL13114" s="144">
        <v>1.6667000000000001</v>
      </c>
      <c r="AM13114" s="144">
        <v>1.6667000000000001</v>
      </c>
      <c r="AN13114" s="144">
        <v>1.6667000000000001</v>
      </c>
      <c r="AO13114" s="144">
        <v>1.6667000000000001</v>
      </c>
    </row>
    <row r="13115" spans="2:41" ht="14.5" hidden="1" x14ac:dyDescent="0.35">
      <c r="B13115" s="45" t="s">
        <v>3314</v>
      </c>
      <c r="C13115" s="54">
        <v>901570</v>
      </c>
      <c r="D13115" s="54">
        <v>901570</v>
      </c>
      <c r="E13115" s="60" t="s">
        <v>3258</v>
      </c>
      <c r="F13115" s="73">
        <v>1.6667000000000001</v>
      </c>
      <c r="G13115" s="73">
        <v>1.6667000000000001</v>
      </c>
      <c r="H13115" s="73">
        <v>1.6667000000000001</v>
      </c>
      <c r="I13115" s="73">
        <v>1.6667000000000001</v>
      </c>
      <c r="J13115" s="272" t="s">
        <v>4232</v>
      </c>
      <c r="AL13115" s="144">
        <v>1.6667000000000001</v>
      </c>
      <c r="AM13115" s="144">
        <v>1.6667000000000001</v>
      </c>
      <c r="AN13115" s="144">
        <v>1.6667000000000001</v>
      </c>
      <c r="AO13115" s="144">
        <v>1.6667000000000001</v>
      </c>
    </row>
    <row r="13116" spans="2:41" ht="14.5" hidden="1" x14ac:dyDescent="0.35">
      <c r="B13116" s="45" t="s">
        <v>3314</v>
      </c>
      <c r="C13116" s="54">
        <v>901630</v>
      </c>
      <c r="D13116" s="54">
        <v>901630</v>
      </c>
      <c r="E13116" s="60" t="s">
        <v>3258</v>
      </c>
      <c r="F13116" s="73">
        <v>1.6667000000000001</v>
      </c>
      <c r="G13116" s="73">
        <v>1.6667000000000001</v>
      </c>
      <c r="H13116" s="73">
        <v>1.6667000000000001</v>
      </c>
      <c r="I13116" s="73">
        <v>1.6667000000000001</v>
      </c>
      <c r="J13116" s="272" t="s">
        <v>4232</v>
      </c>
      <c r="AL13116" s="144">
        <v>1.6667000000000001</v>
      </c>
      <c r="AM13116" s="144">
        <v>1.6667000000000001</v>
      </c>
      <c r="AN13116" s="144">
        <v>1.6667000000000001</v>
      </c>
      <c r="AO13116" s="144">
        <v>1.6667000000000001</v>
      </c>
    </row>
    <row r="13117" spans="2:41" ht="14.5" hidden="1" x14ac:dyDescent="0.35">
      <c r="B13117" s="45" t="s">
        <v>3314</v>
      </c>
      <c r="C13117" s="54">
        <v>901647</v>
      </c>
      <c r="D13117" s="54">
        <v>901647</v>
      </c>
      <c r="E13117" s="60" t="s">
        <v>3258</v>
      </c>
      <c r="F13117" s="73">
        <v>1.6667000000000001</v>
      </c>
      <c r="G13117" s="73">
        <v>1.6667000000000001</v>
      </c>
      <c r="H13117" s="73">
        <v>1.6667000000000001</v>
      </c>
      <c r="I13117" s="73">
        <v>1.6667000000000001</v>
      </c>
      <c r="J13117" s="272" t="s">
        <v>4232</v>
      </c>
      <c r="AL13117" s="144">
        <v>1.6667000000000001</v>
      </c>
      <c r="AM13117" s="144">
        <v>1.6667000000000001</v>
      </c>
      <c r="AN13117" s="144">
        <v>1.6667000000000001</v>
      </c>
      <c r="AO13117" s="144">
        <v>1.6667000000000001</v>
      </c>
    </row>
    <row r="13118" spans="2:41" ht="14.5" hidden="1" x14ac:dyDescent="0.35">
      <c r="B13118" s="45" t="s">
        <v>3314</v>
      </c>
      <c r="C13118" s="54">
        <v>903086</v>
      </c>
      <c r="D13118" s="54">
        <v>903086</v>
      </c>
      <c r="E13118" s="60" t="s">
        <v>3258</v>
      </c>
      <c r="F13118" s="73">
        <v>1.6667000000000001</v>
      </c>
      <c r="G13118" s="73">
        <v>1.6667000000000001</v>
      </c>
      <c r="H13118" s="73">
        <v>1.6667000000000001</v>
      </c>
      <c r="I13118" s="73">
        <v>1.6667000000000001</v>
      </c>
      <c r="J13118" s="272" t="s">
        <v>4232</v>
      </c>
      <c r="AL13118" s="144">
        <v>1.6667000000000001</v>
      </c>
      <c r="AM13118" s="144">
        <v>1.6667000000000001</v>
      </c>
      <c r="AN13118" s="144">
        <v>1.6667000000000001</v>
      </c>
      <c r="AO13118" s="144">
        <v>1.6667000000000001</v>
      </c>
    </row>
    <row r="13119" spans="2:41" ht="14.5" hidden="1" x14ac:dyDescent="0.35">
      <c r="B13119" s="45" t="s">
        <v>3314</v>
      </c>
      <c r="C13119" s="54">
        <v>903099</v>
      </c>
      <c r="D13119" s="54">
        <v>903099</v>
      </c>
      <c r="E13119" s="60" t="s">
        <v>3258</v>
      </c>
      <c r="F13119" s="73">
        <v>1.6667000000000001</v>
      </c>
      <c r="G13119" s="73">
        <v>1.6667000000000001</v>
      </c>
      <c r="H13119" s="73">
        <v>1.6667000000000001</v>
      </c>
      <c r="I13119" s="73">
        <v>1.6667000000000001</v>
      </c>
      <c r="J13119" s="272" t="s">
        <v>4232</v>
      </c>
      <c r="AL13119" s="144">
        <v>1.6667000000000001</v>
      </c>
      <c r="AM13119" s="144">
        <v>1.6667000000000001</v>
      </c>
      <c r="AN13119" s="144">
        <v>1.6667000000000001</v>
      </c>
      <c r="AO13119" s="144">
        <v>1.6667000000000001</v>
      </c>
    </row>
    <row r="13120" spans="2:41" ht="14.5" hidden="1" x14ac:dyDescent="0.35">
      <c r="B13120" s="45" t="s">
        <v>3314</v>
      </c>
      <c r="C13120" s="54">
        <v>903110</v>
      </c>
      <c r="D13120" s="54">
        <v>903110</v>
      </c>
      <c r="E13120" s="60" t="s">
        <v>3258</v>
      </c>
      <c r="F13120" s="73">
        <v>1.6667000000000001</v>
      </c>
      <c r="G13120" s="73">
        <v>1.6667000000000001</v>
      </c>
      <c r="H13120" s="73">
        <v>1.6667000000000001</v>
      </c>
      <c r="I13120" s="73">
        <v>1.6667000000000001</v>
      </c>
      <c r="J13120" s="272" t="s">
        <v>4232</v>
      </c>
      <c r="AL13120" s="144">
        <v>1.6667000000000001</v>
      </c>
      <c r="AM13120" s="144">
        <v>1.6667000000000001</v>
      </c>
      <c r="AN13120" s="144">
        <v>1.6667000000000001</v>
      </c>
      <c r="AO13120" s="144">
        <v>1.6667000000000001</v>
      </c>
    </row>
    <row r="13121" spans="2:41" ht="14.5" hidden="1" x14ac:dyDescent="0.35">
      <c r="B13121" s="45" t="s">
        <v>3314</v>
      </c>
      <c r="C13121" s="54">
        <v>903114</v>
      </c>
      <c r="D13121" s="54">
        <v>903115</v>
      </c>
      <c r="E13121" s="60" t="s">
        <v>3258</v>
      </c>
      <c r="F13121" s="73">
        <v>1.6667000000000001</v>
      </c>
      <c r="G13121" s="73">
        <v>1.6667000000000001</v>
      </c>
      <c r="H13121" s="73">
        <v>1.6667000000000001</v>
      </c>
      <c r="I13121" s="73">
        <v>1.6667000000000001</v>
      </c>
      <c r="J13121" s="272" t="s">
        <v>4232</v>
      </c>
      <c r="AL13121" s="144">
        <v>1.6667000000000001</v>
      </c>
      <c r="AM13121" s="144">
        <v>1.6667000000000001</v>
      </c>
      <c r="AN13121" s="144">
        <v>1.6667000000000001</v>
      </c>
      <c r="AO13121" s="144">
        <v>1.6667000000000001</v>
      </c>
    </row>
    <row r="13122" spans="2:41" ht="14.5" hidden="1" x14ac:dyDescent="0.35">
      <c r="B13122" s="45" t="s">
        <v>3314</v>
      </c>
      <c r="C13122" s="54">
        <v>903124</v>
      </c>
      <c r="D13122" s="54">
        <v>903124</v>
      </c>
      <c r="E13122" s="60" t="s">
        <v>3258</v>
      </c>
      <c r="F13122" s="73">
        <v>1.6667000000000001</v>
      </c>
      <c r="G13122" s="73">
        <v>1.6667000000000001</v>
      </c>
      <c r="H13122" s="73">
        <v>1.6667000000000001</v>
      </c>
      <c r="I13122" s="73">
        <v>1.6667000000000001</v>
      </c>
      <c r="J13122" s="272" t="s">
        <v>4232</v>
      </c>
      <c r="AL13122" s="144">
        <v>1.6667000000000001</v>
      </c>
      <c r="AM13122" s="144">
        <v>1.6667000000000001</v>
      </c>
      <c r="AN13122" s="144">
        <v>1.6667000000000001</v>
      </c>
      <c r="AO13122" s="144">
        <v>1.6667000000000001</v>
      </c>
    </row>
    <row r="13123" spans="2:41" ht="14.5" hidden="1" x14ac:dyDescent="0.35">
      <c r="B13123" s="45" t="s">
        <v>3314</v>
      </c>
      <c r="C13123" s="54">
        <v>903134</v>
      </c>
      <c r="D13123" s="54">
        <v>903134</v>
      </c>
      <c r="E13123" s="60" t="s">
        <v>3258</v>
      </c>
      <c r="F13123" s="73">
        <v>1.6667000000000001</v>
      </c>
      <c r="G13123" s="73">
        <v>1.6667000000000001</v>
      </c>
      <c r="H13123" s="73">
        <v>1.6667000000000001</v>
      </c>
      <c r="I13123" s="73">
        <v>1.6667000000000001</v>
      </c>
      <c r="J13123" s="272" t="s">
        <v>4232</v>
      </c>
      <c r="AL13123" s="144">
        <v>1.6667000000000001</v>
      </c>
      <c r="AM13123" s="144">
        <v>1.6667000000000001</v>
      </c>
      <c r="AN13123" s="144">
        <v>1.6667000000000001</v>
      </c>
      <c r="AO13123" s="144">
        <v>1.6667000000000001</v>
      </c>
    </row>
    <row r="13124" spans="2:41" ht="14.5" hidden="1" x14ac:dyDescent="0.35">
      <c r="B13124" s="45" t="s">
        <v>3314</v>
      </c>
      <c r="C13124" s="54">
        <v>903138</v>
      </c>
      <c r="D13124" s="54">
        <v>903138</v>
      </c>
      <c r="E13124" s="60" t="s">
        <v>3258</v>
      </c>
      <c r="F13124" s="73">
        <v>1.6667000000000001</v>
      </c>
      <c r="G13124" s="73">
        <v>1.6667000000000001</v>
      </c>
      <c r="H13124" s="73">
        <v>1.6667000000000001</v>
      </c>
      <c r="I13124" s="73">
        <v>1.6667000000000001</v>
      </c>
      <c r="J13124" s="272" t="s">
        <v>4232</v>
      </c>
      <c r="AL13124" s="144">
        <v>1.6667000000000001</v>
      </c>
      <c r="AM13124" s="144">
        <v>1.6667000000000001</v>
      </c>
      <c r="AN13124" s="144">
        <v>1.6667000000000001</v>
      </c>
      <c r="AO13124" s="144">
        <v>1.6667000000000001</v>
      </c>
    </row>
    <row r="13125" spans="2:41" ht="14.5" hidden="1" x14ac:dyDescent="0.35">
      <c r="B13125" s="45" t="s">
        <v>3314</v>
      </c>
      <c r="C13125" s="54">
        <v>903162</v>
      </c>
      <c r="D13125" s="54">
        <v>903166</v>
      </c>
      <c r="E13125" s="60" t="s">
        <v>3258</v>
      </c>
      <c r="F13125" s="73">
        <v>1.6667000000000001</v>
      </c>
      <c r="G13125" s="73">
        <v>1.6667000000000001</v>
      </c>
      <c r="H13125" s="73">
        <v>1.6667000000000001</v>
      </c>
      <c r="I13125" s="73">
        <v>1.6667000000000001</v>
      </c>
      <c r="J13125" s="272" t="s">
        <v>4232</v>
      </c>
      <c r="AL13125" s="144">
        <v>1.6667000000000001</v>
      </c>
      <c r="AM13125" s="144">
        <v>1.6667000000000001</v>
      </c>
      <c r="AN13125" s="144">
        <v>1.6667000000000001</v>
      </c>
      <c r="AO13125" s="144">
        <v>1.6667000000000001</v>
      </c>
    </row>
    <row r="13126" spans="2:41" ht="14.5" hidden="1" x14ac:dyDescent="0.35">
      <c r="B13126" s="45" t="s">
        <v>3314</v>
      </c>
      <c r="C13126" s="54">
        <v>903262</v>
      </c>
      <c r="D13126" s="54">
        <v>903262</v>
      </c>
      <c r="E13126" s="60" t="s">
        <v>3258</v>
      </c>
      <c r="F13126" s="73">
        <v>1.6667000000000001</v>
      </c>
      <c r="G13126" s="73">
        <v>1.6667000000000001</v>
      </c>
      <c r="H13126" s="73">
        <v>1.6667000000000001</v>
      </c>
      <c r="I13126" s="73">
        <v>1.6667000000000001</v>
      </c>
      <c r="J13126" s="272" t="s">
        <v>4232</v>
      </c>
      <c r="AL13126" s="144">
        <v>1.6667000000000001</v>
      </c>
      <c r="AM13126" s="144">
        <v>1.6667000000000001</v>
      </c>
      <c r="AN13126" s="144">
        <v>1.6667000000000001</v>
      </c>
      <c r="AO13126" s="144">
        <v>1.6667000000000001</v>
      </c>
    </row>
    <row r="13127" spans="2:41" ht="14.5" hidden="1" x14ac:dyDescent="0.35">
      <c r="B13127" s="45" t="s">
        <v>3314</v>
      </c>
      <c r="C13127" s="54">
        <v>903391</v>
      </c>
      <c r="D13127" s="54">
        <v>903391</v>
      </c>
      <c r="E13127" s="60" t="s">
        <v>3258</v>
      </c>
      <c r="F13127" s="73">
        <v>1.6667000000000001</v>
      </c>
      <c r="G13127" s="73">
        <v>1.6667000000000001</v>
      </c>
      <c r="H13127" s="73">
        <v>1.6667000000000001</v>
      </c>
      <c r="I13127" s="73">
        <v>1.6667000000000001</v>
      </c>
      <c r="J13127" s="272" t="s">
        <v>4232</v>
      </c>
      <c r="AL13127" s="144">
        <v>1.6667000000000001</v>
      </c>
      <c r="AM13127" s="144">
        <v>1.6667000000000001</v>
      </c>
      <c r="AN13127" s="144">
        <v>1.6667000000000001</v>
      </c>
      <c r="AO13127" s="144">
        <v>1.6667000000000001</v>
      </c>
    </row>
    <row r="13128" spans="2:41" ht="14.5" hidden="1" x14ac:dyDescent="0.35">
      <c r="B13128" s="45" t="s">
        <v>3314</v>
      </c>
      <c r="C13128" s="54">
        <v>903438</v>
      </c>
      <c r="D13128" s="54">
        <v>903438</v>
      </c>
      <c r="E13128" s="60" t="s">
        <v>3258</v>
      </c>
      <c r="F13128" s="73">
        <v>1.6667000000000001</v>
      </c>
      <c r="G13128" s="73">
        <v>1.6667000000000001</v>
      </c>
      <c r="H13128" s="73">
        <v>1.6667000000000001</v>
      </c>
      <c r="I13128" s="73">
        <v>1.6667000000000001</v>
      </c>
      <c r="J13128" s="272" t="s">
        <v>4232</v>
      </c>
      <c r="AL13128" s="144">
        <v>1.6667000000000001</v>
      </c>
      <c r="AM13128" s="144">
        <v>1.6667000000000001</v>
      </c>
      <c r="AN13128" s="144">
        <v>1.6667000000000001</v>
      </c>
      <c r="AO13128" s="144">
        <v>1.6667000000000001</v>
      </c>
    </row>
    <row r="13129" spans="2:41" ht="14.5" hidden="1" x14ac:dyDescent="0.35">
      <c r="B13129" s="45" t="s">
        <v>3314</v>
      </c>
      <c r="C13129" s="54">
        <v>903442</v>
      </c>
      <c r="D13129" s="54">
        <v>903442</v>
      </c>
      <c r="E13129" s="60" t="s">
        <v>3258</v>
      </c>
      <c r="F13129" s="73">
        <v>1.6667000000000001</v>
      </c>
      <c r="G13129" s="73">
        <v>1.6667000000000001</v>
      </c>
      <c r="H13129" s="73">
        <v>1.6667000000000001</v>
      </c>
      <c r="I13129" s="73">
        <v>1.6667000000000001</v>
      </c>
      <c r="J13129" s="272" t="s">
        <v>4232</v>
      </c>
      <c r="AL13129" s="144">
        <v>1.6667000000000001</v>
      </c>
      <c r="AM13129" s="144">
        <v>1.6667000000000001</v>
      </c>
      <c r="AN13129" s="144">
        <v>1.6667000000000001</v>
      </c>
      <c r="AO13129" s="144">
        <v>1.6667000000000001</v>
      </c>
    </row>
    <row r="13130" spans="2:41" ht="14.5" hidden="1" x14ac:dyDescent="0.35">
      <c r="B13130" s="45" t="s">
        <v>3314</v>
      </c>
      <c r="C13130" s="54">
        <v>903444</v>
      </c>
      <c r="D13130" s="54">
        <v>903444</v>
      </c>
      <c r="E13130" s="60" t="s">
        <v>3258</v>
      </c>
      <c r="F13130" s="73">
        <v>1.6667000000000001</v>
      </c>
      <c r="G13130" s="73">
        <v>1.6667000000000001</v>
      </c>
      <c r="H13130" s="73">
        <v>1.6667000000000001</v>
      </c>
      <c r="I13130" s="73">
        <v>1.6667000000000001</v>
      </c>
      <c r="J13130" s="272" t="s">
        <v>4232</v>
      </c>
      <c r="AL13130" s="144">
        <v>1.6667000000000001</v>
      </c>
      <c r="AM13130" s="144">
        <v>1.6667000000000001</v>
      </c>
      <c r="AN13130" s="144">
        <v>1.6667000000000001</v>
      </c>
      <c r="AO13130" s="144">
        <v>1.6667000000000001</v>
      </c>
    </row>
    <row r="13131" spans="2:41" ht="14.5" hidden="1" x14ac:dyDescent="0.35">
      <c r="B13131" s="45" t="s">
        <v>3314</v>
      </c>
      <c r="C13131" s="54">
        <v>903554</v>
      </c>
      <c r="D13131" s="54">
        <v>903554</v>
      </c>
      <c r="E13131" s="60" t="s">
        <v>3258</v>
      </c>
      <c r="F13131" s="73">
        <v>1.6667000000000001</v>
      </c>
      <c r="G13131" s="73">
        <v>1.6667000000000001</v>
      </c>
      <c r="H13131" s="73">
        <v>1.6667000000000001</v>
      </c>
      <c r="I13131" s="73">
        <v>1.6667000000000001</v>
      </c>
      <c r="J13131" s="272" t="s">
        <v>4232</v>
      </c>
      <c r="AL13131" s="144">
        <v>1.6667000000000001</v>
      </c>
      <c r="AM13131" s="144">
        <v>1.6667000000000001</v>
      </c>
      <c r="AN13131" s="144">
        <v>1.6667000000000001</v>
      </c>
      <c r="AO13131" s="144">
        <v>1.6667000000000001</v>
      </c>
    </row>
    <row r="13132" spans="2:41" ht="14.5" hidden="1" x14ac:dyDescent="0.35">
      <c r="B13132" s="45" t="s">
        <v>3314</v>
      </c>
      <c r="C13132" s="54">
        <v>903588</v>
      </c>
      <c r="D13132" s="54">
        <v>903588</v>
      </c>
      <c r="E13132" s="60" t="s">
        <v>3258</v>
      </c>
      <c r="F13132" s="73">
        <v>1.6667000000000001</v>
      </c>
      <c r="G13132" s="73">
        <v>1.6667000000000001</v>
      </c>
      <c r="H13132" s="73">
        <v>1.6667000000000001</v>
      </c>
      <c r="I13132" s="73">
        <v>1.6667000000000001</v>
      </c>
      <c r="J13132" s="272" t="s">
        <v>4232</v>
      </c>
      <c r="AL13132" s="144">
        <v>1.6667000000000001</v>
      </c>
      <c r="AM13132" s="144">
        <v>1.6667000000000001</v>
      </c>
      <c r="AN13132" s="144">
        <v>1.6667000000000001</v>
      </c>
      <c r="AO13132" s="144">
        <v>1.6667000000000001</v>
      </c>
    </row>
    <row r="13133" spans="2:41" ht="14.5" hidden="1" x14ac:dyDescent="0.35">
      <c r="B13133" s="45" t="s">
        <v>3314</v>
      </c>
      <c r="C13133" s="54">
        <v>903675</v>
      </c>
      <c r="D13133" s="54">
        <v>903675</v>
      </c>
      <c r="E13133" s="60" t="s">
        <v>3258</v>
      </c>
      <c r="F13133" s="73">
        <v>1.6667000000000001</v>
      </c>
      <c r="G13133" s="73">
        <v>1.6667000000000001</v>
      </c>
      <c r="H13133" s="73">
        <v>1.6667000000000001</v>
      </c>
      <c r="I13133" s="73">
        <v>1.6667000000000001</v>
      </c>
      <c r="J13133" s="272" t="s">
        <v>4232</v>
      </c>
      <c r="AL13133" s="144">
        <v>1.6667000000000001</v>
      </c>
      <c r="AM13133" s="144">
        <v>1.6667000000000001</v>
      </c>
      <c r="AN13133" s="144">
        <v>1.6667000000000001</v>
      </c>
      <c r="AO13133" s="144">
        <v>1.6667000000000001</v>
      </c>
    </row>
    <row r="13134" spans="2:41" ht="14.5" hidden="1" x14ac:dyDescent="0.35">
      <c r="B13134" s="45" t="s">
        <v>3314</v>
      </c>
      <c r="C13134" s="54">
        <v>903720</v>
      </c>
      <c r="D13134" s="54">
        <v>903720</v>
      </c>
      <c r="E13134" s="60" t="s">
        <v>3258</v>
      </c>
      <c r="F13134" s="73">
        <v>1.6667000000000001</v>
      </c>
      <c r="G13134" s="73">
        <v>1.6667000000000001</v>
      </c>
      <c r="H13134" s="73">
        <v>1.6667000000000001</v>
      </c>
      <c r="I13134" s="73">
        <v>1.6667000000000001</v>
      </c>
      <c r="J13134" s="272" t="s">
        <v>4232</v>
      </c>
      <c r="AL13134" s="144">
        <v>1.6667000000000001</v>
      </c>
      <c r="AM13134" s="144">
        <v>1.6667000000000001</v>
      </c>
      <c r="AN13134" s="144">
        <v>1.6667000000000001</v>
      </c>
      <c r="AO13134" s="144">
        <v>1.6667000000000001</v>
      </c>
    </row>
    <row r="13135" spans="2:41" ht="14.5" hidden="1" x14ac:dyDescent="0.35">
      <c r="B13135" s="45" t="s">
        <v>3314</v>
      </c>
      <c r="C13135" s="54">
        <v>903757</v>
      </c>
      <c r="D13135" s="54">
        <v>903757</v>
      </c>
      <c r="E13135" s="60" t="s">
        <v>3258</v>
      </c>
      <c r="F13135" s="73">
        <v>1.6667000000000001</v>
      </c>
      <c r="G13135" s="73">
        <v>1.6667000000000001</v>
      </c>
      <c r="H13135" s="73">
        <v>1.6667000000000001</v>
      </c>
      <c r="I13135" s="73">
        <v>1.6667000000000001</v>
      </c>
      <c r="J13135" s="272" t="s">
        <v>4232</v>
      </c>
      <c r="AL13135" s="144">
        <v>1.6667000000000001</v>
      </c>
      <c r="AM13135" s="144">
        <v>1.6667000000000001</v>
      </c>
      <c r="AN13135" s="144">
        <v>1.6667000000000001</v>
      </c>
      <c r="AO13135" s="144">
        <v>1.6667000000000001</v>
      </c>
    </row>
    <row r="13136" spans="2:41" ht="14.5" hidden="1" x14ac:dyDescent="0.35">
      <c r="B13136" s="45" t="s">
        <v>3314</v>
      </c>
      <c r="C13136" s="54">
        <v>903894</v>
      </c>
      <c r="D13136" s="54">
        <v>903894</v>
      </c>
      <c r="E13136" s="60" t="s">
        <v>3258</v>
      </c>
      <c r="F13136" s="73">
        <v>1.6667000000000001</v>
      </c>
      <c r="G13136" s="73">
        <v>1.6667000000000001</v>
      </c>
      <c r="H13136" s="73">
        <v>1.6667000000000001</v>
      </c>
      <c r="I13136" s="73">
        <v>1.6667000000000001</v>
      </c>
      <c r="J13136" s="272" t="s">
        <v>4232</v>
      </c>
      <c r="AL13136" s="144">
        <v>1.6667000000000001</v>
      </c>
      <c r="AM13136" s="144">
        <v>1.6667000000000001</v>
      </c>
      <c r="AN13136" s="144">
        <v>1.6667000000000001</v>
      </c>
      <c r="AO13136" s="144">
        <v>1.6667000000000001</v>
      </c>
    </row>
    <row r="13137" spans="2:41" ht="14.5" hidden="1" x14ac:dyDescent="0.35">
      <c r="B13137" s="45" t="s">
        <v>3314</v>
      </c>
      <c r="C13137" s="54">
        <v>904013</v>
      </c>
      <c r="D13137" s="54">
        <v>904013</v>
      </c>
      <c r="E13137" s="60" t="s">
        <v>3258</v>
      </c>
      <c r="F13137" s="73">
        <v>1.6667000000000001</v>
      </c>
      <c r="G13137" s="73">
        <v>1.6667000000000001</v>
      </c>
      <c r="H13137" s="73">
        <v>1.6667000000000001</v>
      </c>
      <c r="I13137" s="73">
        <v>1.6667000000000001</v>
      </c>
      <c r="J13137" s="272" t="s">
        <v>4232</v>
      </c>
      <c r="AL13137" s="144">
        <v>1.6667000000000001</v>
      </c>
      <c r="AM13137" s="144">
        <v>1.6667000000000001</v>
      </c>
      <c r="AN13137" s="144">
        <v>1.6667000000000001</v>
      </c>
      <c r="AO13137" s="144">
        <v>1.6667000000000001</v>
      </c>
    </row>
    <row r="13138" spans="2:41" ht="14.5" hidden="1" x14ac:dyDescent="0.35">
      <c r="B13138" s="45" t="s">
        <v>3314</v>
      </c>
      <c r="C13138" s="54">
        <v>904028</v>
      </c>
      <c r="D13138" s="54">
        <v>904028</v>
      </c>
      <c r="E13138" s="60" t="s">
        <v>3258</v>
      </c>
      <c r="F13138" s="73">
        <v>1.6667000000000001</v>
      </c>
      <c r="G13138" s="73">
        <v>1.6667000000000001</v>
      </c>
      <c r="H13138" s="73">
        <v>1.6667000000000001</v>
      </c>
      <c r="I13138" s="73">
        <v>1.6667000000000001</v>
      </c>
      <c r="J13138" s="272" t="s">
        <v>4232</v>
      </c>
      <c r="AL13138" s="144">
        <v>1.6667000000000001</v>
      </c>
      <c r="AM13138" s="144">
        <v>1.6667000000000001</v>
      </c>
      <c r="AN13138" s="144">
        <v>1.6667000000000001</v>
      </c>
      <c r="AO13138" s="144">
        <v>1.6667000000000001</v>
      </c>
    </row>
    <row r="13139" spans="2:41" ht="14.5" hidden="1" x14ac:dyDescent="0.35">
      <c r="B13139" s="45" t="s">
        <v>3314</v>
      </c>
      <c r="C13139" s="54">
        <v>904065</v>
      </c>
      <c r="D13139" s="54">
        <v>904065</v>
      </c>
      <c r="E13139" s="60" t="s">
        <v>3258</v>
      </c>
      <c r="F13139" s="73">
        <v>1.6667000000000001</v>
      </c>
      <c r="G13139" s="73">
        <v>1.6667000000000001</v>
      </c>
      <c r="H13139" s="73">
        <v>1.6667000000000001</v>
      </c>
      <c r="I13139" s="73">
        <v>1.6667000000000001</v>
      </c>
      <c r="J13139" s="272" t="s">
        <v>4232</v>
      </c>
      <c r="AL13139" s="144">
        <v>1.6667000000000001</v>
      </c>
      <c r="AM13139" s="144">
        <v>1.6667000000000001</v>
      </c>
      <c r="AN13139" s="144">
        <v>1.6667000000000001</v>
      </c>
      <c r="AO13139" s="144">
        <v>1.6667000000000001</v>
      </c>
    </row>
    <row r="13140" spans="2:41" ht="14.5" hidden="1" x14ac:dyDescent="0.35">
      <c r="B13140" s="45" t="s">
        <v>3314</v>
      </c>
      <c r="C13140" s="54">
        <v>904093</v>
      </c>
      <c r="D13140" s="54">
        <v>904093</v>
      </c>
      <c r="E13140" s="60" t="s">
        <v>3258</v>
      </c>
      <c r="F13140" s="73">
        <v>1.6667000000000001</v>
      </c>
      <c r="G13140" s="73">
        <v>1.6667000000000001</v>
      </c>
      <c r="H13140" s="73">
        <v>1.6667000000000001</v>
      </c>
      <c r="I13140" s="73">
        <v>1.6667000000000001</v>
      </c>
      <c r="J13140" s="272" t="s">
        <v>4232</v>
      </c>
      <c r="AL13140" s="144">
        <v>1.6667000000000001</v>
      </c>
      <c r="AM13140" s="144">
        <v>1.6667000000000001</v>
      </c>
      <c r="AN13140" s="144">
        <v>1.6667000000000001</v>
      </c>
      <c r="AO13140" s="144">
        <v>1.6667000000000001</v>
      </c>
    </row>
    <row r="13141" spans="2:41" ht="14.5" hidden="1" x14ac:dyDescent="0.35">
      <c r="B13141" s="45" t="s">
        <v>3314</v>
      </c>
      <c r="C13141" s="54">
        <v>904115</v>
      </c>
      <c r="D13141" s="54">
        <v>904115</v>
      </c>
      <c r="E13141" s="60" t="s">
        <v>3258</v>
      </c>
      <c r="F13141" s="73">
        <v>1.6667000000000001</v>
      </c>
      <c r="G13141" s="73">
        <v>1.6667000000000001</v>
      </c>
      <c r="H13141" s="73">
        <v>1.6667000000000001</v>
      </c>
      <c r="I13141" s="73">
        <v>1.6667000000000001</v>
      </c>
      <c r="J13141" s="272" t="s">
        <v>4232</v>
      </c>
      <c r="AL13141" s="144">
        <v>1.6667000000000001</v>
      </c>
      <c r="AM13141" s="144">
        <v>1.6667000000000001</v>
      </c>
      <c r="AN13141" s="144">
        <v>1.6667000000000001</v>
      </c>
      <c r="AO13141" s="144">
        <v>1.6667000000000001</v>
      </c>
    </row>
    <row r="13142" spans="2:41" ht="14.5" hidden="1" x14ac:dyDescent="0.35">
      <c r="B13142" s="45" t="s">
        <v>3314</v>
      </c>
      <c r="C13142" s="54">
        <v>904126</v>
      </c>
      <c r="D13142" s="54">
        <v>904126</v>
      </c>
      <c r="E13142" s="60" t="s">
        <v>3258</v>
      </c>
      <c r="F13142" s="73">
        <v>1.6667000000000001</v>
      </c>
      <c r="G13142" s="73">
        <v>1.6667000000000001</v>
      </c>
      <c r="H13142" s="73">
        <v>1.6667000000000001</v>
      </c>
      <c r="I13142" s="73">
        <v>1.6667000000000001</v>
      </c>
      <c r="J13142" s="272" t="s">
        <v>4232</v>
      </c>
      <c r="AL13142" s="144">
        <v>1.6667000000000001</v>
      </c>
      <c r="AM13142" s="144">
        <v>1.6667000000000001</v>
      </c>
      <c r="AN13142" s="144">
        <v>1.6667000000000001</v>
      </c>
      <c r="AO13142" s="144">
        <v>1.6667000000000001</v>
      </c>
    </row>
    <row r="13143" spans="2:41" ht="14.5" hidden="1" x14ac:dyDescent="0.35">
      <c r="B13143" s="45" t="s">
        <v>3314</v>
      </c>
      <c r="C13143" s="54">
        <v>904201</v>
      </c>
      <c r="D13143" s="54">
        <v>904201</v>
      </c>
      <c r="E13143" s="60" t="s">
        <v>3258</v>
      </c>
      <c r="F13143" s="73">
        <v>1.6667000000000001</v>
      </c>
      <c r="G13143" s="73">
        <v>1.6667000000000001</v>
      </c>
      <c r="H13143" s="73">
        <v>1.6667000000000001</v>
      </c>
      <c r="I13143" s="73">
        <v>1.6667000000000001</v>
      </c>
      <c r="J13143" s="272" t="s">
        <v>4232</v>
      </c>
      <c r="AL13143" s="144">
        <v>1.6667000000000001</v>
      </c>
      <c r="AM13143" s="144">
        <v>1.6667000000000001</v>
      </c>
      <c r="AN13143" s="144">
        <v>1.6667000000000001</v>
      </c>
      <c r="AO13143" s="144">
        <v>1.6667000000000001</v>
      </c>
    </row>
    <row r="13144" spans="2:41" ht="14.5" hidden="1" x14ac:dyDescent="0.35">
      <c r="B13144" s="45" t="s">
        <v>3314</v>
      </c>
      <c r="C13144" s="54">
        <v>904214</v>
      </c>
      <c r="D13144" s="54">
        <v>904214</v>
      </c>
      <c r="E13144" s="60" t="s">
        <v>3258</v>
      </c>
      <c r="F13144" s="73">
        <v>1.6667000000000001</v>
      </c>
      <c r="G13144" s="73">
        <v>1.6667000000000001</v>
      </c>
      <c r="H13144" s="73">
        <v>1.6667000000000001</v>
      </c>
      <c r="I13144" s="73">
        <v>1.6667000000000001</v>
      </c>
      <c r="J13144" s="272" t="s">
        <v>4232</v>
      </c>
      <c r="AL13144" s="144">
        <v>1.6667000000000001</v>
      </c>
      <c r="AM13144" s="144">
        <v>1.6667000000000001</v>
      </c>
      <c r="AN13144" s="144">
        <v>1.6667000000000001</v>
      </c>
      <c r="AO13144" s="144">
        <v>1.6667000000000001</v>
      </c>
    </row>
    <row r="13145" spans="2:41" ht="14.5" hidden="1" x14ac:dyDescent="0.35">
      <c r="B13145" s="45" t="s">
        <v>3314</v>
      </c>
      <c r="C13145" s="54">
        <v>904273</v>
      </c>
      <c r="D13145" s="54">
        <v>904273</v>
      </c>
      <c r="E13145" s="60" t="s">
        <v>3258</v>
      </c>
      <c r="F13145" s="73">
        <v>1.6667000000000001</v>
      </c>
      <c r="G13145" s="73">
        <v>1.6667000000000001</v>
      </c>
      <c r="H13145" s="73">
        <v>1.6667000000000001</v>
      </c>
      <c r="I13145" s="73">
        <v>1.6667000000000001</v>
      </c>
      <c r="J13145" s="272" t="s">
        <v>4232</v>
      </c>
      <c r="AL13145" s="144">
        <v>1.6667000000000001</v>
      </c>
      <c r="AM13145" s="144">
        <v>1.6667000000000001</v>
      </c>
      <c r="AN13145" s="144">
        <v>1.6667000000000001</v>
      </c>
      <c r="AO13145" s="144">
        <v>1.6667000000000001</v>
      </c>
    </row>
    <row r="13146" spans="2:41" ht="14.5" hidden="1" x14ac:dyDescent="0.35">
      <c r="B13146" s="45" t="s">
        <v>3314</v>
      </c>
      <c r="C13146" s="54">
        <v>904319</v>
      </c>
      <c r="D13146" s="54">
        <v>904319</v>
      </c>
      <c r="E13146" s="60" t="s">
        <v>3258</v>
      </c>
      <c r="F13146" s="73">
        <v>1.6667000000000001</v>
      </c>
      <c r="G13146" s="73">
        <v>1.6667000000000001</v>
      </c>
      <c r="H13146" s="73">
        <v>1.6667000000000001</v>
      </c>
      <c r="I13146" s="73">
        <v>1.6667000000000001</v>
      </c>
      <c r="J13146" s="272" t="s">
        <v>4232</v>
      </c>
      <c r="AL13146" s="144">
        <v>1.6667000000000001</v>
      </c>
      <c r="AM13146" s="144">
        <v>1.6667000000000001</v>
      </c>
      <c r="AN13146" s="144">
        <v>1.6667000000000001</v>
      </c>
      <c r="AO13146" s="144">
        <v>1.6667000000000001</v>
      </c>
    </row>
    <row r="13147" spans="2:41" ht="14.5" hidden="1" x14ac:dyDescent="0.35">
      <c r="B13147" s="45" t="s">
        <v>3314</v>
      </c>
      <c r="C13147" s="54">
        <v>904346</v>
      </c>
      <c r="D13147" s="54">
        <v>904346</v>
      </c>
      <c r="E13147" s="60" t="s">
        <v>3258</v>
      </c>
      <c r="F13147" s="73">
        <v>1.6667000000000001</v>
      </c>
      <c r="G13147" s="73">
        <v>1.6667000000000001</v>
      </c>
      <c r="H13147" s="73">
        <v>1.6667000000000001</v>
      </c>
      <c r="I13147" s="73">
        <v>1.6667000000000001</v>
      </c>
      <c r="J13147" s="272" t="s">
        <v>4232</v>
      </c>
      <c r="AL13147" s="144">
        <v>1.6667000000000001</v>
      </c>
      <c r="AM13147" s="144">
        <v>1.6667000000000001</v>
      </c>
      <c r="AN13147" s="144">
        <v>1.6667000000000001</v>
      </c>
      <c r="AO13147" s="144">
        <v>1.6667000000000001</v>
      </c>
    </row>
    <row r="13148" spans="2:41" ht="14.5" hidden="1" x14ac:dyDescent="0.35">
      <c r="B13148" s="45" t="s">
        <v>3314</v>
      </c>
      <c r="C13148" s="54">
        <v>904423</v>
      </c>
      <c r="D13148" s="54">
        <v>904423</v>
      </c>
      <c r="E13148" s="60" t="s">
        <v>3258</v>
      </c>
      <c r="F13148" s="73">
        <v>1.6667000000000001</v>
      </c>
      <c r="G13148" s="73">
        <v>1.6667000000000001</v>
      </c>
      <c r="H13148" s="73">
        <v>1.6667000000000001</v>
      </c>
      <c r="I13148" s="73">
        <v>1.6667000000000001</v>
      </c>
      <c r="J13148" s="272" t="s">
        <v>4232</v>
      </c>
      <c r="AL13148" s="144">
        <v>1.6667000000000001</v>
      </c>
      <c r="AM13148" s="144">
        <v>1.6667000000000001</v>
      </c>
      <c r="AN13148" s="144">
        <v>1.6667000000000001</v>
      </c>
      <c r="AO13148" s="144">
        <v>1.6667000000000001</v>
      </c>
    </row>
    <row r="13149" spans="2:41" ht="14.5" hidden="1" x14ac:dyDescent="0.35">
      <c r="B13149" s="45" t="s">
        <v>3314</v>
      </c>
      <c r="C13149" s="54">
        <v>904488</v>
      </c>
      <c r="D13149" s="54">
        <v>904488</v>
      </c>
      <c r="E13149" s="60" t="s">
        <v>3258</v>
      </c>
      <c r="F13149" s="73">
        <v>1.6667000000000001</v>
      </c>
      <c r="G13149" s="73">
        <v>1.6667000000000001</v>
      </c>
      <c r="H13149" s="73">
        <v>1.6667000000000001</v>
      </c>
      <c r="I13149" s="73">
        <v>1.6667000000000001</v>
      </c>
      <c r="J13149" s="272" t="s">
        <v>4232</v>
      </c>
      <c r="AL13149" s="144">
        <v>1.6667000000000001</v>
      </c>
      <c r="AM13149" s="144">
        <v>1.6667000000000001</v>
      </c>
      <c r="AN13149" s="144">
        <v>1.6667000000000001</v>
      </c>
      <c r="AO13149" s="144">
        <v>1.6667000000000001</v>
      </c>
    </row>
    <row r="13150" spans="2:41" ht="14.5" hidden="1" x14ac:dyDescent="0.35">
      <c r="B13150" s="45" t="s">
        <v>3314</v>
      </c>
      <c r="C13150" s="54">
        <v>904511</v>
      </c>
      <c r="D13150" s="54">
        <v>904511</v>
      </c>
      <c r="E13150" s="60" t="s">
        <v>3258</v>
      </c>
      <c r="F13150" s="73">
        <v>1.6667000000000001</v>
      </c>
      <c r="G13150" s="73">
        <v>1.6667000000000001</v>
      </c>
      <c r="H13150" s="73">
        <v>1.6667000000000001</v>
      </c>
      <c r="I13150" s="73">
        <v>1.6667000000000001</v>
      </c>
      <c r="J13150" s="272" t="s">
        <v>4232</v>
      </c>
      <c r="AL13150" s="144">
        <v>1.6667000000000001</v>
      </c>
      <c r="AM13150" s="144">
        <v>1.6667000000000001</v>
      </c>
      <c r="AN13150" s="144">
        <v>1.6667000000000001</v>
      </c>
      <c r="AO13150" s="144">
        <v>1.6667000000000001</v>
      </c>
    </row>
    <row r="13151" spans="2:41" ht="14.5" hidden="1" x14ac:dyDescent="0.35">
      <c r="B13151" s="45" t="s">
        <v>3314</v>
      </c>
      <c r="C13151" s="54">
        <v>904599</v>
      </c>
      <c r="D13151" s="54">
        <v>904599</v>
      </c>
      <c r="E13151" s="60" t="s">
        <v>3258</v>
      </c>
      <c r="F13151" s="73">
        <v>1.6667000000000001</v>
      </c>
      <c r="G13151" s="73">
        <v>1.6667000000000001</v>
      </c>
      <c r="H13151" s="73">
        <v>1.6667000000000001</v>
      </c>
      <c r="I13151" s="73">
        <v>1.6667000000000001</v>
      </c>
      <c r="J13151" s="272" t="s">
        <v>4232</v>
      </c>
      <c r="AL13151" s="144">
        <v>1.6667000000000001</v>
      </c>
      <c r="AM13151" s="144">
        <v>1.6667000000000001</v>
      </c>
      <c r="AN13151" s="144">
        <v>1.6667000000000001</v>
      </c>
      <c r="AO13151" s="144">
        <v>1.6667000000000001</v>
      </c>
    </row>
    <row r="13152" spans="2:41" ht="14.5" hidden="1" x14ac:dyDescent="0.35">
      <c r="B13152" s="45" t="s">
        <v>3314</v>
      </c>
      <c r="C13152" s="54">
        <v>904709</v>
      </c>
      <c r="D13152" s="54">
        <v>904709</v>
      </c>
      <c r="E13152" s="60" t="s">
        <v>3258</v>
      </c>
      <c r="F13152" s="73">
        <v>1.6667000000000001</v>
      </c>
      <c r="G13152" s="73">
        <v>1.6667000000000001</v>
      </c>
      <c r="H13152" s="73">
        <v>1.6667000000000001</v>
      </c>
      <c r="I13152" s="73">
        <v>1.6667000000000001</v>
      </c>
      <c r="J13152" s="272" t="s">
        <v>4232</v>
      </c>
      <c r="AL13152" s="144">
        <v>1.6667000000000001</v>
      </c>
      <c r="AM13152" s="144">
        <v>1.6667000000000001</v>
      </c>
      <c r="AN13152" s="144">
        <v>1.6667000000000001</v>
      </c>
      <c r="AO13152" s="144">
        <v>1.6667000000000001</v>
      </c>
    </row>
    <row r="13153" spans="2:41" ht="14.5" hidden="1" x14ac:dyDescent="0.35">
      <c r="B13153" s="45" t="s">
        <v>3314</v>
      </c>
      <c r="C13153" s="54">
        <v>904718</v>
      </c>
      <c r="D13153" s="54">
        <v>904718</v>
      </c>
      <c r="E13153" s="60" t="s">
        <v>3258</v>
      </c>
      <c r="F13153" s="73">
        <v>1.6667000000000001</v>
      </c>
      <c r="G13153" s="73">
        <v>1.6667000000000001</v>
      </c>
      <c r="H13153" s="73">
        <v>1.6667000000000001</v>
      </c>
      <c r="I13153" s="73">
        <v>1.6667000000000001</v>
      </c>
      <c r="J13153" s="272" t="s">
        <v>4232</v>
      </c>
      <c r="AL13153" s="144">
        <v>1.6667000000000001</v>
      </c>
      <c r="AM13153" s="144">
        <v>1.6667000000000001</v>
      </c>
      <c r="AN13153" s="144">
        <v>1.6667000000000001</v>
      </c>
      <c r="AO13153" s="144">
        <v>1.6667000000000001</v>
      </c>
    </row>
    <row r="13154" spans="2:41" ht="14.5" hidden="1" x14ac:dyDescent="0.35">
      <c r="B13154" s="45" t="s">
        <v>3314</v>
      </c>
      <c r="C13154" s="54">
        <v>904769</v>
      </c>
      <c r="D13154" s="54">
        <v>904769</v>
      </c>
      <c r="E13154" s="60" t="s">
        <v>3258</v>
      </c>
      <c r="F13154" s="73">
        <v>1.6667000000000001</v>
      </c>
      <c r="G13154" s="73">
        <v>1.6667000000000001</v>
      </c>
      <c r="H13154" s="73">
        <v>1.6667000000000001</v>
      </c>
      <c r="I13154" s="73">
        <v>1.6667000000000001</v>
      </c>
      <c r="J13154" s="272" t="s">
        <v>4232</v>
      </c>
      <c r="AL13154" s="144">
        <v>1.6667000000000001</v>
      </c>
      <c r="AM13154" s="144">
        <v>1.6667000000000001</v>
      </c>
      <c r="AN13154" s="144">
        <v>1.6667000000000001</v>
      </c>
      <c r="AO13154" s="144">
        <v>1.6667000000000001</v>
      </c>
    </row>
    <row r="13155" spans="2:41" ht="14.5" hidden="1" x14ac:dyDescent="0.35">
      <c r="B13155" s="45" t="s">
        <v>3314</v>
      </c>
      <c r="C13155" s="54">
        <v>904843</v>
      </c>
      <c r="D13155" s="54">
        <v>904843</v>
      </c>
      <c r="E13155" s="60" t="s">
        <v>3258</v>
      </c>
      <c r="F13155" s="73">
        <v>1.6667000000000001</v>
      </c>
      <c r="G13155" s="73">
        <v>1.6667000000000001</v>
      </c>
      <c r="H13155" s="73">
        <v>1.6667000000000001</v>
      </c>
      <c r="I13155" s="73">
        <v>1.6667000000000001</v>
      </c>
      <c r="J13155" s="272" t="s">
        <v>4232</v>
      </c>
      <c r="AL13155" s="144">
        <v>1.6667000000000001</v>
      </c>
      <c r="AM13155" s="144">
        <v>1.6667000000000001</v>
      </c>
      <c r="AN13155" s="144">
        <v>1.6667000000000001</v>
      </c>
      <c r="AO13155" s="144">
        <v>1.6667000000000001</v>
      </c>
    </row>
    <row r="13156" spans="2:41" ht="14.5" hidden="1" x14ac:dyDescent="0.35">
      <c r="B13156" s="45" t="s">
        <v>3314</v>
      </c>
      <c r="C13156" s="54">
        <v>904866</v>
      </c>
      <c r="D13156" s="54">
        <v>904866</v>
      </c>
      <c r="E13156" s="60" t="s">
        <v>3258</v>
      </c>
      <c r="F13156" s="73">
        <v>1.6667000000000001</v>
      </c>
      <c r="G13156" s="73">
        <v>1.6667000000000001</v>
      </c>
      <c r="H13156" s="73">
        <v>1.6667000000000001</v>
      </c>
      <c r="I13156" s="73">
        <v>1.6667000000000001</v>
      </c>
      <c r="J13156" s="272" t="s">
        <v>4232</v>
      </c>
      <c r="AL13156" s="144">
        <v>1.6667000000000001</v>
      </c>
      <c r="AM13156" s="144">
        <v>1.6667000000000001</v>
      </c>
      <c r="AN13156" s="144">
        <v>1.6667000000000001</v>
      </c>
      <c r="AO13156" s="144">
        <v>1.6667000000000001</v>
      </c>
    </row>
    <row r="13157" spans="2:41" ht="14.5" hidden="1" x14ac:dyDescent="0.35">
      <c r="B13157" s="45" t="s">
        <v>3314</v>
      </c>
      <c r="C13157" s="54">
        <v>904920</v>
      </c>
      <c r="D13157" s="54">
        <v>904920</v>
      </c>
      <c r="E13157" s="60" t="s">
        <v>3258</v>
      </c>
      <c r="F13157" s="73">
        <v>1.6667000000000001</v>
      </c>
      <c r="G13157" s="73">
        <v>1.6667000000000001</v>
      </c>
      <c r="H13157" s="73">
        <v>1.6667000000000001</v>
      </c>
      <c r="I13157" s="73">
        <v>1.6667000000000001</v>
      </c>
      <c r="J13157" s="272" t="s">
        <v>4232</v>
      </c>
      <c r="AL13157" s="144">
        <v>1.6667000000000001</v>
      </c>
      <c r="AM13157" s="144">
        <v>1.6667000000000001</v>
      </c>
      <c r="AN13157" s="144">
        <v>1.6667000000000001</v>
      </c>
      <c r="AO13157" s="144">
        <v>1.6667000000000001</v>
      </c>
    </row>
    <row r="13158" spans="2:41" ht="14.5" hidden="1" x14ac:dyDescent="0.35">
      <c r="B13158" s="45" t="s">
        <v>3314</v>
      </c>
      <c r="C13158" s="54">
        <v>904940</v>
      </c>
      <c r="D13158" s="54">
        <v>904940</v>
      </c>
      <c r="E13158" s="60" t="s">
        <v>3258</v>
      </c>
      <c r="F13158" s="73">
        <v>1.6667000000000001</v>
      </c>
      <c r="G13158" s="73">
        <v>1.6667000000000001</v>
      </c>
      <c r="H13158" s="73">
        <v>1.6667000000000001</v>
      </c>
      <c r="I13158" s="73">
        <v>1.6667000000000001</v>
      </c>
      <c r="J13158" s="272" t="s">
        <v>4232</v>
      </c>
      <c r="AL13158" s="144">
        <v>1.6667000000000001</v>
      </c>
      <c r="AM13158" s="144">
        <v>1.6667000000000001</v>
      </c>
      <c r="AN13158" s="144">
        <v>1.6667000000000001</v>
      </c>
      <c r="AO13158" s="144">
        <v>1.6667000000000001</v>
      </c>
    </row>
    <row r="13159" spans="2:41" ht="14.5" hidden="1" x14ac:dyDescent="0.35">
      <c r="B13159" s="45" t="s">
        <v>3314</v>
      </c>
      <c r="C13159" s="54">
        <v>904992</v>
      </c>
      <c r="D13159" s="54">
        <v>904992</v>
      </c>
      <c r="E13159" s="60" t="s">
        <v>3258</v>
      </c>
      <c r="F13159" s="73">
        <v>1.6667000000000001</v>
      </c>
      <c r="G13159" s="73">
        <v>1.6667000000000001</v>
      </c>
      <c r="H13159" s="73">
        <v>1.6667000000000001</v>
      </c>
      <c r="I13159" s="73">
        <v>1.6667000000000001</v>
      </c>
      <c r="J13159" s="272" t="s">
        <v>4232</v>
      </c>
      <c r="AL13159" s="144">
        <v>1.6667000000000001</v>
      </c>
      <c r="AM13159" s="144">
        <v>1.6667000000000001</v>
      </c>
      <c r="AN13159" s="144">
        <v>1.6667000000000001</v>
      </c>
      <c r="AO13159" s="144">
        <v>1.6667000000000001</v>
      </c>
    </row>
    <row r="13160" spans="2:41" ht="14.5" hidden="1" x14ac:dyDescent="0.35">
      <c r="B13160" s="45" t="s">
        <v>3314</v>
      </c>
      <c r="C13160" s="54">
        <v>905006</v>
      </c>
      <c r="D13160" s="54">
        <v>905006</v>
      </c>
      <c r="E13160" s="60" t="s">
        <v>3258</v>
      </c>
      <c r="F13160" s="73">
        <v>1.6667000000000001</v>
      </c>
      <c r="G13160" s="73">
        <v>1.6667000000000001</v>
      </c>
      <c r="H13160" s="73">
        <v>1.6667000000000001</v>
      </c>
      <c r="I13160" s="73">
        <v>1.6667000000000001</v>
      </c>
      <c r="J13160" s="272" t="s">
        <v>4232</v>
      </c>
      <c r="AL13160" s="144">
        <v>1.6667000000000001</v>
      </c>
      <c r="AM13160" s="144">
        <v>1.6667000000000001</v>
      </c>
      <c r="AN13160" s="144">
        <v>1.6667000000000001</v>
      </c>
      <c r="AO13160" s="144">
        <v>1.6667000000000001</v>
      </c>
    </row>
    <row r="13161" spans="2:41" ht="14.5" hidden="1" x14ac:dyDescent="0.35">
      <c r="B13161" s="45" t="s">
        <v>3314</v>
      </c>
      <c r="C13161" s="54">
        <v>905008</v>
      </c>
      <c r="D13161" s="54">
        <v>905008</v>
      </c>
      <c r="E13161" s="60" t="s">
        <v>3258</v>
      </c>
      <c r="F13161" s="73">
        <v>1.6667000000000001</v>
      </c>
      <c r="G13161" s="73">
        <v>1.6667000000000001</v>
      </c>
      <c r="H13161" s="73">
        <v>1.6667000000000001</v>
      </c>
      <c r="I13161" s="73">
        <v>1.6667000000000001</v>
      </c>
      <c r="J13161" s="272" t="s">
        <v>4232</v>
      </c>
      <c r="AL13161" s="144">
        <v>1.6667000000000001</v>
      </c>
      <c r="AM13161" s="144">
        <v>1.6667000000000001</v>
      </c>
      <c r="AN13161" s="144">
        <v>1.6667000000000001</v>
      </c>
      <c r="AO13161" s="144">
        <v>1.6667000000000001</v>
      </c>
    </row>
    <row r="13162" spans="2:41" ht="14.5" hidden="1" x14ac:dyDescent="0.35">
      <c r="B13162" s="45" t="s">
        <v>3314</v>
      </c>
      <c r="C13162" s="54">
        <v>905058</v>
      </c>
      <c r="D13162" s="54">
        <v>905058</v>
      </c>
      <c r="E13162" s="60" t="s">
        <v>3258</v>
      </c>
      <c r="F13162" s="73">
        <v>1.6667000000000001</v>
      </c>
      <c r="G13162" s="73">
        <v>1.6667000000000001</v>
      </c>
      <c r="H13162" s="73">
        <v>1.6667000000000001</v>
      </c>
      <c r="I13162" s="73">
        <v>1.6667000000000001</v>
      </c>
      <c r="J13162" s="272" t="s">
        <v>4232</v>
      </c>
      <c r="AL13162" s="144">
        <v>1.6667000000000001</v>
      </c>
      <c r="AM13162" s="144">
        <v>1.6667000000000001</v>
      </c>
      <c r="AN13162" s="144">
        <v>1.6667000000000001</v>
      </c>
      <c r="AO13162" s="144">
        <v>1.6667000000000001</v>
      </c>
    </row>
    <row r="13163" spans="2:41" ht="14.5" hidden="1" x14ac:dyDescent="0.35">
      <c r="B13163" s="45" t="s">
        <v>3314</v>
      </c>
      <c r="C13163" s="54">
        <v>905086</v>
      </c>
      <c r="D13163" s="54">
        <v>905086</v>
      </c>
      <c r="E13163" s="60" t="s">
        <v>3258</v>
      </c>
      <c r="F13163" s="73">
        <v>1.6667000000000001</v>
      </c>
      <c r="G13163" s="73">
        <v>1.6667000000000001</v>
      </c>
      <c r="H13163" s="73">
        <v>1.6667000000000001</v>
      </c>
      <c r="I13163" s="73">
        <v>1.6667000000000001</v>
      </c>
      <c r="J13163" s="272" t="s">
        <v>4232</v>
      </c>
      <c r="AL13163" s="144">
        <v>1.6667000000000001</v>
      </c>
      <c r="AM13163" s="144">
        <v>1.6667000000000001</v>
      </c>
      <c r="AN13163" s="144">
        <v>1.6667000000000001</v>
      </c>
      <c r="AO13163" s="144">
        <v>1.6667000000000001</v>
      </c>
    </row>
    <row r="13164" spans="2:41" ht="14.5" hidden="1" x14ac:dyDescent="0.35">
      <c r="B13164" s="45" t="s">
        <v>3314</v>
      </c>
      <c r="C13164" s="54">
        <v>905131</v>
      </c>
      <c r="D13164" s="54">
        <v>905131</v>
      </c>
      <c r="E13164" s="60" t="s">
        <v>3258</v>
      </c>
      <c r="F13164" s="73">
        <v>1.6667000000000001</v>
      </c>
      <c r="G13164" s="73">
        <v>1.6667000000000001</v>
      </c>
      <c r="H13164" s="73">
        <v>1.6667000000000001</v>
      </c>
      <c r="I13164" s="73">
        <v>1.6667000000000001</v>
      </c>
      <c r="J13164" s="272" t="s">
        <v>4232</v>
      </c>
      <c r="AL13164" s="144">
        <v>1.6667000000000001</v>
      </c>
      <c r="AM13164" s="144">
        <v>1.6667000000000001</v>
      </c>
      <c r="AN13164" s="144">
        <v>1.6667000000000001</v>
      </c>
      <c r="AO13164" s="144">
        <v>1.6667000000000001</v>
      </c>
    </row>
    <row r="13165" spans="2:41" ht="14.5" hidden="1" x14ac:dyDescent="0.35">
      <c r="B13165" s="45" t="s">
        <v>3314</v>
      </c>
      <c r="C13165" s="54">
        <v>905177</v>
      </c>
      <c r="D13165" s="54">
        <v>905177</v>
      </c>
      <c r="E13165" s="60" t="s">
        <v>3258</v>
      </c>
      <c r="F13165" s="73">
        <v>1.6667000000000001</v>
      </c>
      <c r="G13165" s="73">
        <v>1.6667000000000001</v>
      </c>
      <c r="H13165" s="73">
        <v>1.6667000000000001</v>
      </c>
      <c r="I13165" s="73">
        <v>1.6667000000000001</v>
      </c>
      <c r="J13165" s="272" t="s">
        <v>4232</v>
      </c>
      <c r="AL13165" s="144">
        <v>1.6667000000000001</v>
      </c>
      <c r="AM13165" s="144">
        <v>1.6667000000000001</v>
      </c>
      <c r="AN13165" s="144">
        <v>1.6667000000000001</v>
      </c>
      <c r="AO13165" s="144">
        <v>1.6667000000000001</v>
      </c>
    </row>
    <row r="13166" spans="2:41" ht="14.5" hidden="1" x14ac:dyDescent="0.35">
      <c r="B13166" s="45" t="s">
        <v>3314</v>
      </c>
      <c r="C13166" s="54">
        <v>905241</v>
      </c>
      <c r="D13166" s="54">
        <v>905241</v>
      </c>
      <c r="E13166" s="60" t="s">
        <v>3258</v>
      </c>
      <c r="F13166" s="73">
        <v>1.6667000000000001</v>
      </c>
      <c r="G13166" s="73">
        <v>1.6667000000000001</v>
      </c>
      <c r="H13166" s="73">
        <v>1.6667000000000001</v>
      </c>
      <c r="I13166" s="73">
        <v>1.6667000000000001</v>
      </c>
      <c r="J13166" s="272" t="s">
        <v>4232</v>
      </c>
      <c r="AL13166" s="144">
        <v>1.6667000000000001</v>
      </c>
      <c r="AM13166" s="144">
        <v>1.6667000000000001</v>
      </c>
      <c r="AN13166" s="144">
        <v>1.6667000000000001</v>
      </c>
      <c r="AO13166" s="144">
        <v>1.6667000000000001</v>
      </c>
    </row>
    <row r="13167" spans="2:41" ht="14.5" hidden="1" x14ac:dyDescent="0.35">
      <c r="B13167" s="45" t="s">
        <v>3314</v>
      </c>
      <c r="C13167" s="54">
        <v>905395</v>
      </c>
      <c r="D13167" s="54">
        <v>905395</v>
      </c>
      <c r="E13167" s="60" t="s">
        <v>3258</v>
      </c>
      <c r="F13167" s="73">
        <v>1.6667000000000001</v>
      </c>
      <c r="G13167" s="73">
        <v>1.6667000000000001</v>
      </c>
      <c r="H13167" s="73">
        <v>1.6667000000000001</v>
      </c>
      <c r="I13167" s="73">
        <v>1.6667000000000001</v>
      </c>
      <c r="J13167" s="272" t="s">
        <v>4232</v>
      </c>
      <c r="AL13167" s="144">
        <v>1.6667000000000001</v>
      </c>
      <c r="AM13167" s="144">
        <v>1.6667000000000001</v>
      </c>
      <c r="AN13167" s="144">
        <v>1.6667000000000001</v>
      </c>
      <c r="AO13167" s="144">
        <v>1.6667000000000001</v>
      </c>
    </row>
    <row r="13168" spans="2:41" ht="14.5" hidden="1" x14ac:dyDescent="0.35">
      <c r="B13168" s="45" t="s">
        <v>3314</v>
      </c>
      <c r="C13168" s="54">
        <v>905417</v>
      </c>
      <c r="D13168" s="54">
        <v>905417</v>
      </c>
      <c r="E13168" s="60" t="s">
        <v>3258</v>
      </c>
      <c r="F13168" s="73">
        <v>1.6667000000000001</v>
      </c>
      <c r="G13168" s="73">
        <v>1.6667000000000001</v>
      </c>
      <c r="H13168" s="73">
        <v>1.6667000000000001</v>
      </c>
      <c r="I13168" s="73">
        <v>1.6667000000000001</v>
      </c>
      <c r="J13168" s="272" t="s">
        <v>4232</v>
      </c>
      <c r="AL13168" s="144">
        <v>1.6667000000000001</v>
      </c>
      <c r="AM13168" s="144">
        <v>1.6667000000000001</v>
      </c>
      <c r="AN13168" s="144">
        <v>1.6667000000000001</v>
      </c>
      <c r="AO13168" s="144">
        <v>1.6667000000000001</v>
      </c>
    </row>
    <row r="13169" spans="2:41" ht="14.5" hidden="1" x14ac:dyDescent="0.35">
      <c r="B13169" s="45" t="s">
        <v>3314</v>
      </c>
      <c r="C13169" s="54">
        <v>905437</v>
      </c>
      <c r="D13169" s="54">
        <v>905437</v>
      </c>
      <c r="E13169" s="60" t="s">
        <v>3258</v>
      </c>
      <c r="F13169" s="73">
        <v>1.6667000000000001</v>
      </c>
      <c r="G13169" s="73">
        <v>1.6667000000000001</v>
      </c>
      <c r="H13169" s="73">
        <v>1.6667000000000001</v>
      </c>
      <c r="I13169" s="73">
        <v>1.6667000000000001</v>
      </c>
      <c r="J13169" s="272" t="s">
        <v>4232</v>
      </c>
      <c r="AL13169" s="144">
        <v>1.6667000000000001</v>
      </c>
      <c r="AM13169" s="144">
        <v>1.6667000000000001</v>
      </c>
      <c r="AN13169" s="144">
        <v>1.6667000000000001</v>
      </c>
      <c r="AO13169" s="144">
        <v>1.6667000000000001</v>
      </c>
    </row>
    <row r="13170" spans="2:41" ht="14.5" hidden="1" x14ac:dyDescent="0.35">
      <c r="B13170" s="45" t="s">
        <v>3314</v>
      </c>
      <c r="C13170" s="54">
        <v>905492</v>
      </c>
      <c r="D13170" s="54">
        <v>905492</v>
      </c>
      <c r="E13170" s="60" t="s">
        <v>3258</v>
      </c>
      <c r="F13170" s="73">
        <v>1.6667000000000001</v>
      </c>
      <c r="G13170" s="73">
        <v>1.6667000000000001</v>
      </c>
      <c r="H13170" s="73">
        <v>1.6667000000000001</v>
      </c>
      <c r="I13170" s="73">
        <v>1.6667000000000001</v>
      </c>
      <c r="J13170" s="272" t="s">
        <v>4232</v>
      </c>
      <c r="AL13170" s="144">
        <v>1.6667000000000001</v>
      </c>
      <c r="AM13170" s="144">
        <v>1.6667000000000001</v>
      </c>
      <c r="AN13170" s="144">
        <v>1.6667000000000001</v>
      </c>
      <c r="AO13170" s="144">
        <v>1.6667000000000001</v>
      </c>
    </row>
    <row r="13171" spans="2:41" ht="14.5" hidden="1" x14ac:dyDescent="0.35">
      <c r="B13171" s="45" t="s">
        <v>3314</v>
      </c>
      <c r="C13171" s="54">
        <v>905592</v>
      </c>
      <c r="D13171" s="54">
        <v>905592</v>
      </c>
      <c r="E13171" s="60" t="s">
        <v>3258</v>
      </c>
      <c r="F13171" s="73">
        <v>1.6667000000000001</v>
      </c>
      <c r="G13171" s="73">
        <v>1.6667000000000001</v>
      </c>
      <c r="H13171" s="73">
        <v>1.6667000000000001</v>
      </c>
      <c r="I13171" s="73">
        <v>1.6667000000000001</v>
      </c>
      <c r="J13171" s="272" t="s">
        <v>4232</v>
      </c>
      <c r="AL13171" s="144">
        <v>1.6667000000000001</v>
      </c>
      <c r="AM13171" s="144">
        <v>1.6667000000000001</v>
      </c>
      <c r="AN13171" s="144">
        <v>1.6667000000000001</v>
      </c>
      <c r="AO13171" s="144">
        <v>1.6667000000000001</v>
      </c>
    </row>
    <row r="13172" spans="2:41" ht="14.5" hidden="1" x14ac:dyDescent="0.35">
      <c r="B13172" s="45" t="s">
        <v>3314</v>
      </c>
      <c r="C13172" s="54">
        <v>905610</v>
      </c>
      <c r="D13172" s="54">
        <v>905610</v>
      </c>
      <c r="E13172" s="60" t="s">
        <v>3258</v>
      </c>
      <c r="F13172" s="73">
        <v>1.6667000000000001</v>
      </c>
      <c r="G13172" s="73">
        <v>1.6667000000000001</v>
      </c>
      <c r="H13172" s="73">
        <v>1.6667000000000001</v>
      </c>
      <c r="I13172" s="73">
        <v>1.6667000000000001</v>
      </c>
      <c r="J13172" s="272" t="s">
        <v>4232</v>
      </c>
      <c r="AL13172" s="144">
        <v>1.6667000000000001</v>
      </c>
      <c r="AM13172" s="144">
        <v>1.6667000000000001</v>
      </c>
      <c r="AN13172" s="144">
        <v>1.6667000000000001</v>
      </c>
      <c r="AO13172" s="144">
        <v>1.6667000000000001</v>
      </c>
    </row>
    <row r="13173" spans="2:41" ht="14.5" hidden="1" x14ac:dyDescent="0.35">
      <c r="B13173" s="45" t="s">
        <v>3314</v>
      </c>
      <c r="C13173" s="54">
        <v>905691</v>
      </c>
      <c r="D13173" s="54">
        <v>905691</v>
      </c>
      <c r="E13173" s="60" t="s">
        <v>3258</v>
      </c>
      <c r="F13173" s="73">
        <v>1.6667000000000001</v>
      </c>
      <c r="G13173" s="73">
        <v>1.6667000000000001</v>
      </c>
      <c r="H13173" s="73">
        <v>1.6667000000000001</v>
      </c>
      <c r="I13173" s="73">
        <v>1.6667000000000001</v>
      </c>
      <c r="J13173" s="272" t="s">
        <v>4232</v>
      </c>
      <c r="AL13173" s="144">
        <v>1.6667000000000001</v>
      </c>
      <c r="AM13173" s="144">
        <v>1.6667000000000001</v>
      </c>
      <c r="AN13173" s="144">
        <v>1.6667000000000001</v>
      </c>
      <c r="AO13173" s="144">
        <v>1.6667000000000001</v>
      </c>
    </row>
    <row r="13174" spans="2:41" ht="14.5" hidden="1" x14ac:dyDescent="0.35">
      <c r="B13174" s="45" t="s">
        <v>3314</v>
      </c>
      <c r="C13174" s="54">
        <v>905751</v>
      </c>
      <c r="D13174" s="54">
        <v>905751</v>
      </c>
      <c r="E13174" s="60" t="s">
        <v>3258</v>
      </c>
      <c r="F13174" s="73">
        <v>1.6667000000000001</v>
      </c>
      <c r="G13174" s="73">
        <v>1.6667000000000001</v>
      </c>
      <c r="H13174" s="73">
        <v>1.6667000000000001</v>
      </c>
      <c r="I13174" s="73">
        <v>1.6667000000000001</v>
      </c>
      <c r="J13174" s="272" t="s">
        <v>4232</v>
      </c>
      <c r="AL13174" s="144">
        <v>1.6667000000000001</v>
      </c>
      <c r="AM13174" s="144">
        <v>1.6667000000000001</v>
      </c>
      <c r="AN13174" s="144">
        <v>1.6667000000000001</v>
      </c>
      <c r="AO13174" s="144">
        <v>1.6667000000000001</v>
      </c>
    </row>
    <row r="13175" spans="2:41" ht="14.5" hidden="1" x14ac:dyDescent="0.35">
      <c r="B13175" s="45" t="s">
        <v>3314</v>
      </c>
      <c r="C13175" s="54">
        <v>905763</v>
      </c>
      <c r="D13175" s="54">
        <v>905763</v>
      </c>
      <c r="E13175" s="60" t="s">
        <v>3258</v>
      </c>
      <c r="F13175" s="73">
        <v>1.6667000000000001</v>
      </c>
      <c r="G13175" s="73">
        <v>1.6667000000000001</v>
      </c>
      <c r="H13175" s="73">
        <v>1.6667000000000001</v>
      </c>
      <c r="I13175" s="73">
        <v>1.6667000000000001</v>
      </c>
      <c r="J13175" s="272" t="s">
        <v>4232</v>
      </c>
      <c r="AL13175" s="144">
        <v>1.6667000000000001</v>
      </c>
      <c r="AM13175" s="144">
        <v>1.6667000000000001</v>
      </c>
      <c r="AN13175" s="144">
        <v>1.6667000000000001</v>
      </c>
      <c r="AO13175" s="144">
        <v>1.6667000000000001</v>
      </c>
    </row>
    <row r="13176" spans="2:41" ht="14.5" hidden="1" x14ac:dyDescent="0.35">
      <c r="B13176" s="45" t="s">
        <v>3314</v>
      </c>
      <c r="C13176" s="54">
        <v>905790</v>
      </c>
      <c r="D13176" s="54">
        <v>905790</v>
      </c>
      <c r="E13176" s="60" t="s">
        <v>3258</v>
      </c>
      <c r="F13176" s="73">
        <v>1.6667000000000001</v>
      </c>
      <c r="G13176" s="73">
        <v>1.6667000000000001</v>
      </c>
      <c r="H13176" s="73">
        <v>1.6667000000000001</v>
      </c>
      <c r="I13176" s="73">
        <v>1.6667000000000001</v>
      </c>
      <c r="J13176" s="272" t="s">
        <v>4232</v>
      </c>
      <c r="AL13176" s="144">
        <v>1.6667000000000001</v>
      </c>
      <c r="AM13176" s="144">
        <v>1.6667000000000001</v>
      </c>
      <c r="AN13176" s="144">
        <v>1.6667000000000001</v>
      </c>
      <c r="AO13176" s="144">
        <v>1.6667000000000001</v>
      </c>
    </row>
    <row r="13177" spans="2:41" ht="14.5" hidden="1" x14ac:dyDescent="0.35">
      <c r="B13177" s="45" t="s">
        <v>3314</v>
      </c>
      <c r="C13177" s="54">
        <v>905796</v>
      </c>
      <c r="D13177" s="54">
        <v>905796</v>
      </c>
      <c r="E13177" s="60" t="s">
        <v>3258</v>
      </c>
      <c r="F13177" s="73">
        <v>1.6667000000000001</v>
      </c>
      <c r="G13177" s="73">
        <v>1.6667000000000001</v>
      </c>
      <c r="H13177" s="73">
        <v>1.6667000000000001</v>
      </c>
      <c r="I13177" s="73">
        <v>1.6667000000000001</v>
      </c>
      <c r="J13177" s="272" t="s">
        <v>4232</v>
      </c>
      <c r="AL13177" s="144">
        <v>1.6667000000000001</v>
      </c>
      <c r="AM13177" s="144">
        <v>1.6667000000000001</v>
      </c>
      <c r="AN13177" s="144">
        <v>1.6667000000000001</v>
      </c>
      <c r="AO13177" s="144">
        <v>1.6667000000000001</v>
      </c>
    </row>
    <row r="13178" spans="2:41" ht="14.5" hidden="1" x14ac:dyDescent="0.35">
      <c r="B13178" s="45" t="s">
        <v>3314</v>
      </c>
      <c r="C13178" s="54">
        <v>905853</v>
      </c>
      <c r="D13178" s="54">
        <v>905853</v>
      </c>
      <c r="E13178" s="60" t="s">
        <v>3258</v>
      </c>
      <c r="F13178" s="73">
        <v>1.6667000000000001</v>
      </c>
      <c r="G13178" s="73">
        <v>1.6667000000000001</v>
      </c>
      <c r="H13178" s="73">
        <v>1.6667000000000001</v>
      </c>
      <c r="I13178" s="73">
        <v>1.6667000000000001</v>
      </c>
      <c r="J13178" s="272" t="s">
        <v>4232</v>
      </c>
      <c r="AL13178" s="144">
        <v>1.6667000000000001</v>
      </c>
      <c r="AM13178" s="144">
        <v>1.6667000000000001</v>
      </c>
      <c r="AN13178" s="144">
        <v>1.6667000000000001</v>
      </c>
      <c r="AO13178" s="144">
        <v>1.6667000000000001</v>
      </c>
    </row>
    <row r="13179" spans="2:41" ht="14.5" hidden="1" x14ac:dyDescent="0.35">
      <c r="B13179" s="45" t="s">
        <v>3314</v>
      </c>
      <c r="C13179" s="54">
        <v>905861</v>
      </c>
      <c r="D13179" s="54">
        <v>905861</v>
      </c>
      <c r="E13179" s="60" t="s">
        <v>3258</v>
      </c>
      <c r="F13179" s="73">
        <v>1.6667000000000001</v>
      </c>
      <c r="G13179" s="73">
        <v>1.6667000000000001</v>
      </c>
      <c r="H13179" s="73">
        <v>1.6667000000000001</v>
      </c>
      <c r="I13179" s="73">
        <v>1.6667000000000001</v>
      </c>
      <c r="J13179" s="272" t="s">
        <v>4232</v>
      </c>
      <c r="AL13179" s="144">
        <v>1.6667000000000001</v>
      </c>
      <c r="AM13179" s="144">
        <v>1.6667000000000001</v>
      </c>
      <c r="AN13179" s="144">
        <v>1.6667000000000001</v>
      </c>
      <c r="AO13179" s="144">
        <v>1.6667000000000001</v>
      </c>
    </row>
    <row r="13180" spans="2:41" ht="14.5" hidden="1" x14ac:dyDescent="0.35">
      <c r="B13180" s="45" t="s">
        <v>3314</v>
      </c>
      <c r="C13180" s="54">
        <v>905915</v>
      </c>
      <c r="D13180" s="54">
        <v>905915</v>
      </c>
      <c r="E13180" s="60" t="s">
        <v>3258</v>
      </c>
      <c r="F13180" s="73">
        <v>1.6667000000000001</v>
      </c>
      <c r="G13180" s="73">
        <v>1.6667000000000001</v>
      </c>
      <c r="H13180" s="73">
        <v>1.6667000000000001</v>
      </c>
      <c r="I13180" s="73">
        <v>1.6667000000000001</v>
      </c>
      <c r="J13180" s="272" t="s">
        <v>4232</v>
      </c>
      <c r="AL13180" s="144">
        <v>1.6667000000000001</v>
      </c>
      <c r="AM13180" s="144">
        <v>1.6667000000000001</v>
      </c>
      <c r="AN13180" s="144">
        <v>1.6667000000000001</v>
      </c>
      <c r="AO13180" s="144">
        <v>1.6667000000000001</v>
      </c>
    </row>
    <row r="13181" spans="2:41" ht="14.5" hidden="1" x14ac:dyDescent="0.35">
      <c r="B13181" s="45" t="s">
        <v>3314</v>
      </c>
      <c r="C13181" s="54">
        <v>905948</v>
      </c>
      <c r="D13181" s="54">
        <v>905948</v>
      </c>
      <c r="E13181" s="60" t="s">
        <v>3258</v>
      </c>
      <c r="F13181" s="73">
        <v>1.6667000000000001</v>
      </c>
      <c r="G13181" s="73">
        <v>1.6667000000000001</v>
      </c>
      <c r="H13181" s="73">
        <v>1.6667000000000001</v>
      </c>
      <c r="I13181" s="73">
        <v>1.6667000000000001</v>
      </c>
      <c r="J13181" s="272" t="s">
        <v>4232</v>
      </c>
      <c r="AL13181" s="144">
        <v>1.6667000000000001</v>
      </c>
      <c r="AM13181" s="144">
        <v>1.6667000000000001</v>
      </c>
      <c r="AN13181" s="144">
        <v>1.6667000000000001</v>
      </c>
      <c r="AO13181" s="144">
        <v>1.6667000000000001</v>
      </c>
    </row>
    <row r="13182" spans="2:41" ht="14.5" hidden="1" x14ac:dyDescent="0.35">
      <c r="B13182" s="45" t="s">
        <v>3314</v>
      </c>
      <c r="C13182" s="54">
        <v>906009</v>
      </c>
      <c r="D13182" s="54">
        <v>906009</v>
      </c>
      <c r="E13182" s="60" t="s">
        <v>3258</v>
      </c>
      <c r="F13182" s="73">
        <v>1.6667000000000001</v>
      </c>
      <c r="G13182" s="73">
        <v>1.6667000000000001</v>
      </c>
      <c r="H13182" s="73">
        <v>1.6667000000000001</v>
      </c>
      <c r="I13182" s="73">
        <v>1.6667000000000001</v>
      </c>
      <c r="J13182" s="272" t="s">
        <v>4232</v>
      </c>
      <c r="AL13182" s="144">
        <v>1.6667000000000001</v>
      </c>
      <c r="AM13182" s="144">
        <v>1.6667000000000001</v>
      </c>
      <c r="AN13182" s="144">
        <v>1.6667000000000001</v>
      </c>
      <c r="AO13182" s="144">
        <v>1.6667000000000001</v>
      </c>
    </row>
    <row r="13183" spans="2:41" ht="14.5" hidden="1" x14ac:dyDescent="0.35">
      <c r="B13183" s="45" t="s">
        <v>3314</v>
      </c>
      <c r="C13183" s="54">
        <v>906064</v>
      </c>
      <c r="D13183" s="54">
        <v>906064</v>
      </c>
      <c r="E13183" s="60" t="s">
        <v>3258</v>
      </c>
      <c r="F13183" s="73">
        <v>1.6667000000000001</v>
      </c>
      <c r="G13183" s="73">
        <v>1.6667000000000001</v>
      </c>
      <c r="H13183" s="73">
        <v>1.6667000000000001</v>
      </c>
      <c r="I13183" s="73">
        <v>1.6667000000000001</v>
      </c>
      <c r="J13183" s="272" t="s">
        <v>4232</v>
      </c>
      <c r="AL13183" s="144">
        <v>1.6667000000000001</v>
      </c>
      <c r="AM13183" s="144">
        <v>1.6667000000000001</v>
      </c>
      <c r="AN13183" s="144">
        <v>1.6667000000000001</v>
      </c>
      <c r="AO13183" s="144">
        <v>1.6667000000000001</v>
      </c>
    </row>
    <row r="13184" spans="2:41" ht="14.5" hidden="1" x14ac:dyDescent="0.35">
      <c r="B13184" s="45" t="s">
        <v>3314</v>
      </c>
      <c r="C13184" s="54">
        <v>906346</v>
      </c>
      <c r="D13184" s="54">
        <v>906346</v>
      </c>
      <c r="E13184" s="60" t="s">
        <v>3258</v>
      </c>
      <c r="F13184" s="73">
        <v>1.6667000000000001</v>
      </c>
      <c r="G13184" s="73">
        <v>1.6667000000000001</v>
      </c>
      <c r="H13184" s="73">
        <v>1.6667000000000001</v>
      </c>
      <c r="I13184" s="73">
        <v>1.6667000000000001</v>
      </c>
      <c r="J13184" s="272" t="s">
        <v>4232</v>
      </c>
      <c r="AL13184" s="144">
        <v>1.6667000000000001</v>
      </c>
      <c r="AM13184" s="144">
        <v>1.6667000000000001</v>
      </c>
      <c r="AN13184" s="144">
        <v>1.6667000000000001</v>
      </c>
      <c r="AO13184" s="144">
        <v>1.6667000000000001</v>
      </c>
    </row>
    <row r="13185" spans="2:41" ht="14.5" hidden="1" x14ac:dyDescent="0.35">
      <c r="B13185" s="45" t="s">
        <v>3314</v>
      </c>
      <c r="C13185" s="54">
        <v>906536</v>
      </c>
      <c r="D13185" s="54">
        <v>906536</v>
      </c>
      <c r="E13185" s="60" t="s">
        <v>3258</v>
      </c>
      <c r="F13185" s="73">
        <v>1.6667000000000001</v>
      </c>
      <c r="G13185" s="73">
        <v>1.6667000000000001</v>
      </c>
      <c r="H13185" s="73">
        <v>1.6667000000000001</v>
      </c>
      <c r="I13185" s="73">
        <v>1.6667000000000001</v>
      </c>
      <c r="J13185" s="272" t="s">
        <v>4232</v>
      </c>
      <c r="AL13185" s="144">
        <v>1.6667000000000001</v>
      </c>
      <c r="AM13185" s="144">
        <v>1.6667000000000001</v>
      </c>
      <c r="AN13185" s="144">
        <v>1.6667000000000001</v>
      </c>
      <c r="AO13185" s="144">
        <v>1.6667000000000001</v>
      </c>
    </row>
    <row r="13186" spans="2:41" ht="14.5" hidden="1" x14ac:dyDescent="0.35">
      <c r="B13186" s="45" t="s">
        <v>3314</v>
      </c>
      <c r="C13186" s="54">
        <v>906597</v>
      </c>
      <c r="D13186" s="54">
        <v>906597</v>
      </c>
      <c r="E13186" s="60" t="s">
        <v>3258</v>
      </c>
      <c r="F13186" s="73">
        <v>1.6667000000000001</v>
      </c>
      <c r="G13186" s="73">
        <v>1.6667000000000001</v>
      </c>
      <c r="H13186" s="73">
        <v>1.6667000000000001</v>
      </c>
      <c r="I13186" s="73">
        <v>1.6667000000000001</v>
      </c>
      <c r="J13186" s="272" t="s">
        <v>4232</v>
      </c>
      <c r="AL13186" s="144">
        <v>1.6667000000000001</v>
      </c>
      <c r="AM13186" s="144">
        <v>1.6667000000000001</v>
      </c>
      <c r="AN13186" s="144">
        <v>1.6667000000000001</v>
      </c>
      <c r="AO13186" s="144">
        <v>1.6667000000000001</v>
      </c>
    </row>
    <row r="13187" spans="2:41" ht="14.5" hidden="1" x14ac:dyDescent="0.35">
      <c r="B13187" s="45" t="s">
        <v>3314</v>
      </c>
      <c r="C13187" s="54">
        <v>906625</v>
      </c>
      <c r="D13187" s="54">
        <v>906625</v>
      </c>
      <c r="E13187" s="60" t="s">
        <v>3258</v>
      </c>
      <c r="F13187" s="73">
        <v>1.6667000000000001</v>
      </c>
      <c r="G13187" s="73">
        <v>1.6667000000000001</v>
      </c>
      <c r="H13187" s="73">
        <v>1.6667000000000001</v>
      </c>
      <c r="I13187" s="73">
        <v>1.6667000000000001</v>
      </c>
      <c r="J13187" s="272" t="s">
        <v>4232</v>
      </c>
      <c r="AL13187" s="144">
        <v>1.6667000000000001</v>
      </c>
      <c r="AM13187" s="144">
        <v>1.6667000000000001</v>
      </c>
      <c r="AN13187" s="144">
        <v>1.6667000000000001</v>
      </c>
      <c r="AO13187" s="144">
        <v>1.6667000000000001</v>
      </c>
    </row>
    <row r="13188" spans="2:41" ht="14.5" hidden="1" x14ac:dyDescent="0.35">
      <c r="B13188" s="45" t="s">
        <v>3314</v>
      </c>
      <c r="C13188" s="54">
        <v>907037</v>
      </c>
      <c r="D13188" s="54">
        <v>907037</v>
      </c>
      <c r="E13188" s="60" t="s">
        <v>3258</v>
      </c>
      <c r="F13188" s="73">
        <v>1.6667000000000001</v>
      </c>
      <c r="G13188" s="73">
        <v>1.6667000000000001</v>
      </c>
      <c r="H13188" s="73">
        <v>1.6667000000000001</v>
      </c>
      <c r="I13188" s="73">
        <v>1.6667000000000001</v>
      </c>
      <c r="J13188" s="272" t="s">
        <v>4232</v>
      </c>
      <c r="AL13188" s="144">
        <v>1.6667000000000001</v>
      </c>
      <c r="AM13188" s="144">
        <v>1.6667000000000001</v>
      </c>
      <c r="AN13188" s="144">
        <v>1.6667000000000001</v>
      </c>
      <c r="AO13188" s="144">
        <v>1.6667000000000001</v>
      </c>
    </row>
    <row r="13189" spans="2:41" ht="14.5" hidden="1" x14ac:dyDescent="0.35">
      <c r="B13189" s="45" t="s">
        <v>3314</v>
      </c>
      <c r="C13189" s="54">
        <v>907089</v>
      </c>
      <c r="D13189" s="54">
        <v>907089</v>
      </c>
      <c r="E13189" s="60" t="s">
        <v>3258</v>
      </c>
      <c r="F13189" s="73">
        <v>1.6667000000000001</v>
      </c>
      <c r="G13189" s="73">
        <v>1.6667000000000001</v>
      </c>
      <c r="H13189" s="73">
        <v>1.6667000000000001</v>
      </c>
      <c r="I13189" s="73">
        <v>1.6667000000000001</v>
      </c>
      <c r="J13189" s="272" t="s">
        <v>4232</v>
      </c>
      <c r="AL13189" s="144">
        <v>1.6667000000000001</v>
      </c>
      <c r="AM13189" s="144">
        <v>1.6667000000000001</v>
      </c>
      <c r="AN13189" s="144">
        <v>1.6667000000000001</v>
      </c>
      <c r="AO13189" s="144">
        <v>1.6667000000000001</v>
      </c>
    </row>
    <row r="13190" spans="2:41" ht="14.5" hidden="1" x14ac:dyDescent="0.35">
      <c r="B13190" s="45" t="s">
        <v>3314</v>
      </c>
      <c r="C13190" s="54">
        <v>907116</v>
      </c>
      <c r="D13190" s="54">
        <v>907116</v>
      </c>
      <c r="E13190" s="60" t="s">
        <v>3258</v>
      </c>
      <c r="F13190" s="73">
        <v>1.6667000000000001</v>
      </c>
      <c r="G13190" s="73">
        <v>1.6667000000000001</v>
      </c>
      <c r="H13190" s="73">
        <v>1.6667000000000001</v>
      </c>
      <c r="I13190" s="73">
        <v>1.6667000000000001</v>
      </c>
      <c r="J13190" s="272" t="s">
        <v>4232</v>
      </c>
      <c r="AL13190" s="144">
        <v>1.6667000000000001</v>
      </c>
      <c r="AM13190" s="144">
        <v>1.6667000000000001</v>
      </c>
      <c r="AN13190" s="144">
        <v>1.6667000000000001</v>
      </c>
      <c r="AO13190" s="144">
        <v>1.6667000000000001</v>
      </c>
    </row>
    <row r="13191" spans="2:41" ht="14.5" hidden="1" x14ac:dyDescent="0.35">
      <c r="B13191" s="45" t="s">
        <v>3314</v>
      </c>
      <c r="C13191" s="54">
        <v>907177</v>
      </c>
      <c r="D13191" s="54">
        <v>907177</v>
      </c>
      <c r="E13191" s="60" t="s">
        <v>3258</v>
      </c>
      <c r="F13191" s="73">
        <v>1.6667000000000001</v>
      </c>
      <c r="G13191" s="73">
        <v>1.6667000000000001</v>
      </c>
      <c r="H13191" s="73">
        <v>1.6667000000000001</v>
      </c>
      <c r="I13191" s="73">
        <v>1.6667000000000001</v>
      </c>
      <c r="J13191" s="272" t="s">
        <v>4232</v>
      </c>
      <c r="AL13191" s="144">
        <v>1.6667000000000001</v>
      </c>
      <c r="AM13191" s="144">
        <v>1.6667000000000001</v>
      </c>
      <c r="AN13191" s="144">
        <v>1.6667000000000001</v>
      </c>
      <c r="AO13191" s="144">
        <v>1.6667000000000001</v>
      </c>
    </row>
    <row r="13192" spans="2:41" ht="14.5" hidden="1" x14ac:dyDescent="0.35">
      <c r="B13192" s="45" t="s">
        <v>3314</v>
      </c>
      <c r="C13192" s="54">
        <v>907411</v>
      </c>
      <c r="D13192" s="54">
        <v>907411</v>
      </c>
      <c r="E13192" s="60" t="s">
        <v>3258</v>
      </c>
      <c r="F13192" s="73">
        <v>1.6667000000000001</v>
      </c>
      <c r="G13192" s="73">
        <v>1.6667000000000001</v>
      </c>
      <c r="H13192" s="73">
        <v>1.6667000000000001</v>
      </c>
      <c r="I13192" s="73">
        <v>1.6667000000000001</v>
      </c>
      <c r="J13192" s="272" t="s">
        <v>4232</v>
      </c>
      <c r="AL13192" s="144">
        <v>1.6667000000000001</v>
      </c>
      <c r="AM13192" s="144">
        <v>1.6667000000000001</v>
      </c>
      <c r="AN13192" s="144">
        <v>1.6667000000000001</v>
      </c>
      <c r="AO13192" s="144">
        <v>1.6667000000000001</v>
      </c>
    </row>
    <row r="13193" spans="2:41" ht="14.5" hidden="1" x14ac:dyDescent="0.35">
      <c r="B13193" s="45" t="s">
        <v>3314</v>
      </c>
      <c r="C13193" s="54">
        <v>907422</v>
      </c>
      <c r="D13193" s="54">
        <v>907422</v>
      </c>
      <c r="E13193" s="60" t="s">
        <v>3258</v>
      </c>
      <c r="F13193" s="73">
        <v>1.6667000000000001</v>
      </c>
      <c r="G13193" s="73">
        <v>1.6667000000000001</v>
      </c>
      <c r="H13193" s="73">
        <v>1.6667000000000001</v>
      </c>
      <c r="I13193" s="73">
        <v>1.6667000000000001</v>
      </c>
      <c r="J13193" s="272" t="s">
        <v>4232</v>
      </c>
      <c r="AL13193" s="144">
        <v>1.6667000000000001</v>
      </c>
      <c r="AM13193" s="144">
        <v>1.6667000000000001</v>
      </c>
      <c r="AN13193" s="144">
        <v>1.6667000000000001</v>
      </c>
      <c r="AO13193" s="144">
        <v>1.6667000000000001</v>
      </c>
    </row>
    <row r="13194" spans="2:41" ht="14.5" hidden="1" x14ac:dyDescent="0.35">
      <c r="B13194" s="45" t="s">
        <v>3314</v>
      </c>
      <c r="C13194" s="54">
        <v>907426</v>
      </c>
      <c r="D13194" s="54">
        <v>907426</v>
      </c>
      <c r="E13194" s="60" t="s">
        <v>3258</v>
      </c>
      <c r="F13194" s="73">
        <v>1.6667000000000001</v>
      </c>
      <c r="G13194" s="73">
        <v>1.6667000000000001</v>
      </c>
      <c r="H13194" s="73">
        <v>1.6667000000000001</v>
      </c>
      <c r="I13194" s="73">
        <v>1.6667000000000001</v>
      </c>
      <c r="J13194" s="272" t="s">
        <v>4232</v>
      </c>
      <c r="AL13194" s="144">
        <v>1.6667000000000001</v>
      </c>
      <c r="AM13194" s="144">
        <v>1.6667000000000001</v>
      </c>
      <c r="AN13194" s="144">
        <v>1.6667000000000001</v>
      </c>
      <c r="AO13194" s="144">
        <v>1.6667000000000001</v>
      </c>
    </row>
    <row r="13195" spans="2:41" ht="14.5" hidden="1" x14ac:dyDescent="0.35">
      <c r="B13195" s="45" t="s">
        <v>3314</v>
      </c>
      <c r="C13195" s="54">
        <v>907672</v>
      </c>
      <c r="D13195" s="54">
        <v>907672</v>
      </c>
      <c r="E13195" s="60" t="s">
        <v>3258</v>
      </c>
      <c r="F13195" s="73">
        <v>1.6667000000000001</v>
      </c>
      <c r="G13195" s="73">
        <v>1.6667000000000001</v>
      </c>
      <c r="H13195" s="73">
        <v>1.6667000000000001</v>
      </c>
      <c r="I13195" s="73">
        <v>1.6667000000000001</v>
      </c>
      <c r="J13195" s="272" t="s">
        <v>4232</v>
      </c>
      <c r="AL13195" s="144">
        <v>1.6667000000000001</v>
      </c>
      <c r="AM13195" s="144">
        <v>1.6667000000000001</v>
      </c>
      <c r="AN13195" s="144">
        <v>1.6667000000000001</v>
      </c>
      <c r="AO13195" s="144">
        <v>1.6667000000000001</v>
      </c>
    </row>
    <row r="13196" spans="2:41" ht="14.5" hidden="1" x14ac:dyDescent="0.35">
      <c r="B13196" s="45" t="s">
        <v>3314</v>
      </c>
      <c r="C13196" s="54">
        <v>907736</v>
      </c>
      <c r="D13196" s="54">
        <v>907736</v>
      </c>
      <c r="E13196" s="60" t="s">
        <v>3258</v>
      </c>
      <c r="F13196" s="73">
        <v>1.6667000000000001</v>
      </c>
      <c r="G13196" s="73">
        <v>1.6667000000000001</v>
      </c>
      <c r="H13196" s="73">
        <v>1.6667000000000001</v>
      </c>
      <c r="I13196" s="73">
        <v>1.6667000000000001</v>
      </c>
      <c r="J13196" s="272" t="s">
        <v>4232</v>
      </c>
      <c r="AL13196" s="144">
        <v>1.6667000000000001</v>
      </c>
      <c r="AM13196" s="144">
        <v>1.6667000000000001</v>
      </c>
      <c r="AN13196" s="144">
        <v>1.6667000000000001</v>
      </c>
      <c r="AO13196" s="144">
        <v>1.6667000000000001</v>
      </c>
    </row>
    <row r="13197" spans="2:41" ht="14.5" hidden="1" x14ac:dyDescent="0.35">
      <c r="B13197" s="45" t="s">
        <v>3314</v>
      </c>
      <c r="C13197" s="54">
        <v>907745</v>
      </c>
      <c r="D13197" s="54">
        <v>907745</v>
      </c>
      <c r="E13197" s="60" t="s">
        <v>3258</v>
      </c>
      <c r="F13197" s="73">
        <v>1.6667000000000001</v>
      </c>
      <c r="G13197" s="73">
        <v>1.6667000000000001</v>
      </c>
      <c r="H13197" s="73">
        <v>1.6667000000000001</v>
      </c>
      <c r="I13197" s="73">
        <v>1.6667000000000001</v>
      </c>
      <c r="J13197" s="272" t="s">
        <v>4232</v>
      </c>
      <c r="AL13197" s="144">
        <v>1.6667000000000001</v>
      </c>
      <c r="AM13197" s="144">
        <v>1.6667000000000001</v>
      </c>
      <c r="AN13197" s="144">
        <v>1.6667000000000001</v>
      </c>
      <c r="AO13197" s="144">
        <v>1.6667000000000001</v>
      </c>
    </row>
    <row r="13198" spans="2:41" ht="14.5" hidden="1" x14ac:dyDescent="0.35">
      <c r="B13198" s="45" t="s">
        <v>3314</v>
      </c>
      <c r="C13198" s="54">
        <v>907972</v>
      </c>
      <c r="D13198" s="54">
        <v>907972</v>
      </c>
      <c r="E13198" s="60" t="s">
        <v>3258</v>
      </c>
      <c r="F13198" s="73">
        <v>1.6667000000000001</v>
      </c>
      <c r="G13198" s="73">
        <v>1.6667000000000001</v>
      </c>
      <c r="H13198" s="73">
        <v>1.6667000000000001</v>
      </c>
      <c r="I13198" s="73">
        <v>1.6667000000000001</v>
      </c>
      <c r="J13198" s="272" t="s">
        <v>4232</v>
      </c>
      <c r="AL13198" s="144">
        <v>1.6667000000000001</v>
      </c>
      <c r="AM13198" s="144">
        <v>1.6667000000000001</v>
      </c>
      <c r="AN13198" s="144">
        <v>1.6667000000000001</v>
      </c>
      <c r="AO13198" s="144">
        <v>1.6667000000000001</v>
      </c>
    </row>
    <row r="13199" spans="2:41" ht="14.5" hidden="1" x14ac:dyDescent="0.35">
      <c r="B13199" s="45" t="s">
        <v>3314</v>
      </c>
      <c r="C13199" s="54">
        <v>908016</v>
      </c>
      <c r="D13199" s="54">
        <v>908016</v>
      </c>
      <c r="E13199" s="60" t="s">
        <v>3258</v>
      </c>
      <c r="F13199" s="73">
        <v>1.6667000000000001</v>
      </c>
      <c r="G13199" s="73">
        <v>1.6667000000000001</v>
      </c>
      <c r="H13199" s="73">
        <v>1.6667000000000001</v>
      </c>
      <c r="I13199" s="73">
        <v>1.6667000000000001</v>
      </c>
      <c r="J13199" s="272" t="s">
        <v>4232</v>
      </c>
      <c r="AL13199" s="144">
        <v>1.6667000000000001</v>
      </c>
      <c r="AM13199" s="144">
        <v>1.6667000000000001</v>
      </c>
      <c r="AN13199" s="144">
        <v>1.6667000000000001</v>
      </c>
      <c r="AO13199" s="144">
        <v>1.6667000000000001</v>
      </c>
    </row>
    <row r="13200" spans="2:41" ht="14.5" hidden="1" x14ac:dyDescent="0.35">
      <c r="B13200" s="45" t="s">
        <v>3314</v>
      </c>
      <c r="C13200" s="54">
        <v>908028</v>
      </c>
      <c r="D13200" s="54">
        <v>908028</v>
      </c>
      <c r="E13200" s="60" t="s">
        <v>3258</v>
      </c>
      <c r="F13200" s="73">
        <v>1.6667000000000001</v>
      </c>
      <c r="G13200" s="73">
        <v>1.6667000000000001</v>
      </c>
      <c r="H13200" s="73">
        <v>1.6667000000000001</v>
      </c>
      <c r="I13200" s="73">
        <v>1.6667000000000001</v>
      </c>
      <c r="J13200" s="272" t="s">
        <v>4232</v>
      </c>
      <c r="AL13200" s="144">
        <v>1.6667000000000001</v>
      </c>
      <c r="AM13200" s="144">
        <v>1.6667000000000001</v>
      </c>
      <c r="AN13200" s="144">
        <v>1.6667000000000001</v>
      </c>
      <c r="AO13200" s="144">
        <v>1.6667000000000001</v>
      </c>
    </row>
    <row r="13201" spans="2:41" ht="14.5" hidden="1" x14ac:dyDescent="0.35">
      <c r="B13201" s="45" t="s">
        <v>3314</v>
      </c>
      <c r="C13201" s="54">
        <v>908200</v>
      </c>
      <c r="D13201" s="54">
        <v>908200</v>
      </c>
      <c r="E13201" s="60" t="s">
        <v>3258</v>
      </c>
      <c r="F13201" s="73">
        <v>1.6667000000000001</v>
      </c>
      <c r="G13201" s="73">
        <v>1.6667000000000001</v>
      </c>
      <c r="H13201" s="73">
        <v>1.6667000000000001</v>
      </c>
      <c r="I13201" s="73">
        <v>1.6667000000000001</v>
      </c>
      <c r="J13201" s="272" t="s">
        <v>4232</v>
      </c>
      <c r="AL13201" s="144">
        <v>1.6667000000000001</v>
      </c>
      <c r="AM13201" s="144">
        <v>1.6667000000000001</v>
      </c>
      <c r="AN13201" s="144">
        <v>1.6667000000000001</v>
      </c>
      <c r="AO13201" s="144">
        <v>1.6667000000000001</v>
      </c>
    </row>
    <row r="13202" spans="2:41" ht="14.5" hidden="1" x14ac:dyDescent="0.35">
      <c r="B13202" s="45" t="s">
        <v>3314</v>
      </c>
      <c r="C13202" s="54">
        <v>908322</v>
      </c>
      <c r="D13202" s="54">
        <v>908322</v>
      </c>
      <c r="E13202" s="60" t="s">
        <v>3258</v>
      </c>
      <c r="F13202" s="73">
        <v>1.6667000000000001</v>
      </c>
      <c r="G13202" s="73">
        <v>1.6667000000000001</v>
      </c>
      <c r="H13202" s="73">
        <v>1.6667000000000001</v>
      </c>
      <c r="I13202" s="73">
        <v>1.6667000000000001</v>
      </c>
      <c r="J13202" s="272" t="s">
        <v>4232</v>
      </c>
      <c r="AL13202" s="144">
        <v>1.6667000000000001</v>
      </c>
      <c r="AM13202" s="144">
        <v>1.6667000000000001</v>
      </c>
      <c r="AN13202" s="144">
        <v>1.6667000000000001</v>
      </c>
      <c r="AO13202" s="144">
        <v>1.6667000000000001</v>
      </c>
    </row>
    <row r="13203" spans="2:41" ht="14.5" hidden="1" x14ac:dyDescent="0.35">
      <c r="B13203" s="45" t="s">
        <v>3314</v>
      </c>
      <c r="C13203" s="54">
        <v>908406</v>
      </c>
      <c r="D13203" s="54">
        <v>908406</v>
      </c>
      <c r="E13203" s="60" t="s">
        <v>3258</v>
      </c>
      <c r="F13203" s="73">
        <v>1.6667000000000001</v>
      </c>
      <c r="G13203" s="73">
        <v>1.6667000000000001</v>
      </c>
      <c r="H13203" s="73">
        <v>1.6667000000000001</v>
      </c>
      <c r="I13203" s="73">
        <v>1.6667000000000001</v>
      </c>
      <c r="J13203" s="272" t="s">
        <v>4232</v>
      </c>
      <c r="AL13203" s="144">
        <v>1.6667000000000001</v>
      </c>
      <c r="AM13203" s="144">
        <v>1.6667000000000001</v>
      </c>
      <c r="AN13203" s="144">
        <v>1.6667000000000001</v>
      </c>
      <c r="AO13203" s="144">
        <v>1.6667000000000001</v>
      </c>
    </row>
    <row r="13204" spans="2:41" ht="14.5" hidden="1" x14ac:dyDescent="0.35">
      <c r="B13204" s="45" t="s">
        <v>3314</v>
      </c>
      <c r="C13204" s="54">
        <v>908466</v>
      </c>
      <c r="D13204" s="54">
        <v>908466</v>
      </c>
      <c r="E13204" s="60" t="s">
        <v>3258</v>
      </c>
      <c r="F13204" s="73">
        <v>1.6667000000000001</v>
      </c>
      <c r="G13204" s="73">
        <v>1.6667000000000001</v>
      </c>
      <c r="H13204" s="73">
        <v>1.6667000000000001</v>
      </c>
      <c r="I13204" s="73">
        <v>1.6667000000000001</v>
      </c>
      <c r="J13204" s="272" t="s">
        <v>4232</v>
      </c>
      <c r="AL13204" s="144">
        <v>1.6667000000000001</v>
      </c>
      <c r="AM13204" s="144">
        <v>1.6667000000000001</v>
      </c>
      <c r="AN13204" s="144">
        <v>1.6667000000000001</v>
      </c>
      <c r="AO13204" s="144">
        <v>1.6667000000000001</v>
      </c>
    </row>
    <row r="13205" spans="2:41" ht="14.5" hidden="1" x14ac:dyDescent="0.35">
      <c r="B13205" s="45" t="s">
        <v>3314</v>
      </c>
      <c r="C13205" s="54">
        <v>908499</v>
      </c>
      <c r="D13205" s="54">
        <v>908499</v>
      </c>
      <c r="E13205" s="60" t="s">
        <v>3258</v>
      </c>
      <c r="F13205" s="73">
        <v>1.6667000000000001</v>
      </c>
      <c r="G13205" s="73">
        <v>1.6667000000000001</v>
      </c>
      <c r="H13205" s="73">
        <v>1.6667000000000001</v>
      </c>
      <c r="I13205" s="73">
        <v>1.6667000000000001</v>
      </c>
      <c r="J13205" s="272" t="s">
        <v>4232</v>
      </c>
      <c r="AL13205" s="144">
        <v>1.6667000000000001</v>
      </c>
      <c r="AM13205" s="144">
        <v>1.6667000000000001</v>
      </c>
      <c r="AN13205" s="144">
        <v>1.6667000000000001</v>
      </c>
      <c r="AO13205" s="144">
        <v>1.6667000000000001</v>
      </c>
    </row>
    <row r="13206" spans="2:41" ht="14.5" hidden="1" x14ac:dyDescent="0.35">
      <c r="B13206" s="45" t="s">
        <v>3314</v>
      </c>
      <c r="C13206" s="54">
        <v>908577</v>
      </c>
      <c r="D13206" s="54">
        <v>908577</v>
      </c>
      <c r="E13206" s="60" t="s">
        <v>3258</v>
      </c>
      <c r="F13206" s="73">
        <v>1.6667000000000001</v>
      </c>
      <c r="G13206" s="73">
        <v>1.6667000000000001</v>
      </c>
      <c r="H13206" s="73">
        <v>1.6667000000000001</v>
      </c>
      <c r="I13206" s="73">
        <v>1.6667000000000001</v>
      </c>
      <c r="J13206" s="272" t="s">
        <v>4232</v>
      </c>
      <c r="AL13206" s="144">
        <v>1.6667000000000001</v>
      </c>
      <c r="AM13206" s="144">
        <v>1.6667000000000001</v>
      </c>
      <c r="AN13206" s="144">
        <v>1.6667000000000001</v>
      </c>
      <c r="AO13206" s="144">
        <v>1.6667000000000001</v>
      </c>
    </row>
    <row r="13207" spans="2:41" ht="14.5" hidden="1" x14ac:dyDescent="0.35">
      <c r="B13207" s="45" t="s">
        <v>3314</v>
      </c>
      <c r="C13207" s="54">
        <v>908648</v>
      </c>
      <c r="D13207" s="54">
        <v>908648</v>
      </c>
      <c r="E13207" s="60" t="s">
        <v>3258</v>
      </c>
      <c r="F13207" s="73">
        <v>1.6667000000000001</v>
      </c>
      <c r="G13207" s="73">
        <v>1.6667000000000001</v>
      </c>
      <c r="H13207" s="73">
        <v>1.6667000000000001</v>
      </c>
      <c r="I13207" s="73">
        <v>1.6667000000000001</v>
      </c>
      <c r="J13207" s="272" t="s">
        <v>4232</v>
      </c>
      <c r="AL13207" s="144">
        <v>1.6667000000000001</v>
      </c>
      <c r="AM13207" s="144">
        <v>1.6667000000000001</v>
      </c>
      <c r="AN13207" s="144">
        <v>1.6667000000000001</v>
      </c>
      <c r="AO13207" s="144">
        <v>1.6667000000000001</v>
      </c>
    </row>
    <row r="13208" spans="2:41" ht="14.5" hidden="1" x14ac:dyDescent="0.35">
      <c r="B13208" s="45" t="s">
        <v>3314</v>
      </c>
      <c r="C13208" s="54">
        <v>908944</v>
      </c>
      <c r="D13208" s="54">
        <v>908944</v>
      </c>
      <c r="E13208" s="60" t="s">
        <v>3258</v>
      </c>
      <c r="F13208" s="73">
        <v>1.6667000000000001</v>
      </c>
      <c r="G13208" s="73">
        <v>1.6667000000000001</v>
      </c>
      <c r="H13208" s="73">
        <v>1.6667000000000001</v>
      </c>
      <c r="I13208" s="73">
        <v>1.6667000000000001</v>
      </c>
      <c r="J13208" s="272" t="s">
        <v>4232</v>
      </c>
      <c r="AL13208" s="144">
        <v>1.6667000000000001</v>
      </c>
      <c r="AM13208" s="144">
        <v>1.6667000000000001</v>
      </c>
      <c r="AN13208" s="144">
        <v>1.6667000000000001</v>
      </c>
      <c r="AO13208" s="144">
        <v>1.6667000000000001</v>
      </c>
    </row>
    <row r="13209" spans="2:41" ht="14.5" hidden="1" x14ac:dyDescent="0.35">
      <c r="B13209" s="45" t="s">
        <v>3314</v>
      </c>
      <c r="C13209" s="54">
        <v>908977</v>
      </c>
      <c r="D13209" s="54">
        <v>908977</v>
      </c>
      <c r="E13209" s="60" t="s">
        <v>3258</v>
      </c>
      <c r="F13209" s="73">
        <v>1.6667000000000001</v>
      </c>
      <c r="G13209" s="73">
        <v>1.6667000000000001</v>
      </c>
      <c r="H13209" s="73">
        <v>1.6667000000000001</v>
      </c>
      <c r="I13209" s="73">
        <v>1.6667000000000001</v>
      </c>
      <c r="J13209" s="272" t="s">
        <v>4232</v>
      </c>
      <c r="AL13209" s="144">
        <v>1.6667000000000001</v>
      </c>
      <c r="AM13209" s="144">
        <v>1.6667000000000001</v>
      </c>
      <c r="AN13209" s="144">
        <v>1.6667000000000001</v>
      </c>
      <c r="AO13209" s="144">
        <v>1.6667000000000001</v>
      </c>
    </row>
    <row r="13210" spans="2:41" ht="14.5" hidden="1" x14ac:dyDescent="0.35">
      <c r="B13210" s="45" t="s">
        <v>3314</v>
      </c>
      <c r="C13210" s="54">
        <v>909127</v>
      </c>
      <c r="D13210" s="54">
        <v>909127</v>
      </c>
      <c r="E13210" s="60" t="s">
        <v>3258</v>
      </c>
      <c r="F13210" s="73">
        <v>1.6667000000000001</v>
      </c>
      <c r="G13210" s="73">
        <v>1.6667000000000001</v>
      </c>
      <c r="H13210" s="73">
        <v>1.6667000000000001</v>
      </c>
      <c r="I13210" s="73">
        <v>1.6667000000000001</v>
      </c>
      <c r="J13210" s="272" t="s">
        <v>4232</v>
      </c>
      <c r="AL13210" s="144">
        <v>1.6667000000000001</v>
      </c>
      <c r="AM13210" s="144">
        <v>1.6667000000000001</v>
      </c>
      <c r="AN13210" s="144">
        <v>1.6667000000000001</v>
      </c>
      <c r="AO13210" s="144">
        <v>1.6667000000000001</v>
      </c>
    </row>
    <row r="13211" spans="2:41" ht="14.5" hidden="1" x14ac:dyDescent="0.35">
      <c r="B13211" s="45" t="s">
        <v>3314</v>
      </c>
      <c r="C13211" s="54">
        <v>909489</v>
      </c>
      <c r="D13211" s="54">
        <v>909489</v>
      </c>
      <c r="E13211" s="60" t="s">
        <v>3258</v>
      </c>
      <c r="F13211" s="73">
        <v>1.6667000000000001</v>
      </c>
      <c r="G13211" s="73">
        <v>1.6667000000000001</v>
      </c>
      <c r="H13211" s="73">
        <v>1.6667000000000001</v>
      </c>
      <c r="I13211" s="73">
        <v>1.6667000000000001</v>
      </c>
      <c r="J13211" s="272" t="s">
        <v>4232</v>
      </c>
      <c r="AL13211" s="144">
        <v>1.6667000000000001</v>
      </c>
      <c r="AM13211" s="144">
        <v>1.6667000000000001</v>
      </c>
      <c r="AN13211" s="144">
        <v>1.6667000000000001</v>
      </c>
      <c r="AO13211" s="144">
        <v>1.6667000000000001</v>
      </c>
    </row>
    <row r="13212" spans="2:41" ht="14.5" hidden="1" x14ac:dyDescent="0.35">
      <c r="B13212" s="45" t="s">
        <v>3314</v>
      </c>
      <c r="C13212" s="54">
        <v>909548</v>
      </c>
      <c r="D13212" s="54">
        <v>909548</v>
      </c>
      <c r="E13212" s="60" t="s">
        <v>3258</v>
      </c>
      <c r="F13212" s="73">
        <v>1.6667000000000001</v>
      </c>
      <c r="G13212" s="73">
        <v>1.6667000000000001</v>
      </c>
      <c r="H13212" s="73">
        <v>1.6667000000000001</v>
      </c>
      <c r="I13212" s="73">
        <v>1.6667000000000001</v>
      </c>
      <c r="J13212" s="272" t="s">
        <v>4232</v>
      </c>
      <c r="AL13212" s="144">
        <v>1.6667000000000001</v>
      </c>
      <c r="AM13212" s="144">
        <v>1.6667000000000001</v>
      </c>
      <c r="AN13212" s="144">
        <v>1.6667000000000001</v>
      </c>
      <c r="AO13212" s="144">
        <v>1.6667000000000001</v>
      </c>
    </row>
    <row r="13213" spans="2:41" ht="14.5" hidden="1" x14ac:dyDescent="0.35">
      <c r="B13213" s="45" t="s">
        <v>3314</v>
      </c>
      <c r="C13213" s="54">
        <v>909561</v>
      </c>
      <c r="D13213" s="54">
        <v>909561</v>
      </c>
      <c r="E13213" s="60" t="s">
        <v>3258</v>
      </c>
      <c r="F13213" s="73">
        <v>1.6667000000000001</v>
      </c>
      <c r="G13213" s="73">
        <v>1.6667000000000001</v>
      </c>
      <c r="H13213" s="73">
        <v>1.6667000000000001</v>
      </c>
      <c r="I13213" s="73">
        <v>1.6667000000000001</v>
      </c>
      <c r="J13213" s="272" t="s">
        <v>4232</v>
      </c>
      <c r="AL13213" s="144">
        <v>1.6667000000000001</v>
      </c>
      <c r="AM13213" s="144">
        <v>1.6667000000000001</v>
      </c>
      <c r="AN13213" s="144">
        <v>1.6667000000000001</v>
      </c>
      <c r="AO13213" s="144">
        <v>1.6667000000000001</v>
      </c>
    </row>
    <row r="13214" spans="2:41" ht="14.5" hidden="1" x14ac:dyDescent="0.35">
      <c r="B13214" s="45" t="s">
        <v>3314</v>
      </c>
      <c r="C13214" s="54">
        <v>909761</v>
      </c>
      <c r="D13214" s="54">
        <v>909761</v>
      </c>
      <c r="E13214" s="60" t="s">
        <v>3258</v>
      </c>
      <c r="F13214" s="73">
        <v>1.6667000000000001</v>
      </c>
      <c r="G13214" s="73">
        <v>1.6667000000000001</v>
      </c>
      <c r="H13214" s="73">
        <v>1.6667000000000001</v>
      </c>
      <c r="I13214" s="73">
        <v>1.6667000000000001</v>
      </c>
      <c r="J13214" s="272" t="s">
        <v>4232</v>
      </c>
      <c r="AL13214" s="144">
        <v>1.6667000000000001</v>
      </c>
      <c r="AM13214" s="144">
        <v>1.6667000000000001</v>
      </c>
      <c r="AN13214" s="144">
        <v>1.6667000000000001</v>
      </c>
      <c r="AO13214" s="144">
        <v>1.6667000000000001</v>
      </c>
    </row>
    <row r="13215" spans="2:41" ht="14.5" hidden="1" x14ac:dyDescent="0.35">
      <c r="B13215" s="45" t="s">
        <v>3314</v>
      </c>
      <c r="C13215" s="54">
        <v>909777</v>
      </c>
      <c r="D13215" s="54">
        <v>909777</v>
      </c>
      <c r="E13215" s="60" t="s">
        <v>3258</v>
      </c>
      <c r="F13215" s="73">
        <v>1.6667000000000001</v>
      </c>
      <c r="G13215" s="73">
        <v>1.6667000000000001</v>
      </c>
      <c r="H13215" s="73">
        <v>1.6667000000000001</v>
      </c>
      <c r="I13215" s="73">
        <v>1.6667000000000001</v>
      </c>
      <c r="J13215" s="272" t="s">
        <v>4232</v>
      </c>
      <c r="AL13215" s="144">
        <v>1.6667000000000001</v>
      </c>
      <c r="AM13215" s="144">
        <v>1.6667000000000001</v>
      </c>
      <c r="AN13215" s="144">
        <v>1.6667000000000001</v>
      </c>
      <c r="AO13215" s="144">
        <v>1.6667000000000001</v>
      </c>
    </row>
    <row r="13216" spans="2:41" ht="14.5" hidden="1" x14ac:dyDescent="0.35">
      <c r="B13216" s="45" t="s">
        <v>3314</v>
      </c>
      <c r="C13216" s="54">
        <v>911020</v>
      </c>
      <c r="D13216" s="54">
        <v>911020</v>
      </c>
      <c r="E13216" s="60" t="s">
        <v>3258</v>
      </c>
      <c r="F13216" s="73">
        <v>1.6667000000000001</v>
      </c>
      <c r="G13216" s="73">
        <v>1.6667000000000001</v>
      </c>
      <c r="H13216" s="73">
        <v>1.6667000000000001</v>
      </c>
      <c r="I13216" s="73">
        <v>1.6667000000000001</v>
      </c>
      <c r="J13216" s="272" t="s">
        <v>4232</v>
      </c>
      <c r="AL13216" s="144">
        <v>1.6667000000000001</v>
      </c>
      <c r="AM13216" s="144">
        <v>1.6667000000000001</v>
      </c>
      <c r="AN13216" s="144">
        <v>1.6667000000000001</v>
      </c>
      <c r="AO13216" s="144">
        <v>1.6667000000000001</v>
      </c>
    </row>
    <row r="13217" spans="2:41" ht="14.5" hidden="1" x14ac:dyDescent="0.35">
      <c r="B13217" s="45" t="s">
        <v>3314</v>
      </c>
      <c r="C13217" s="54">
        <v>911064</v>
      </c>
      <c r="D13217" s="54">
        <v>911064</v>
      </c>
      <c r="E13217" s="60" t="s">
        <v>3258</v>
      </c>
      <c r="F13217" s="73">
        <v>1.6667000000000001</v>
      </c>
      <c r="G13217" s="73">
        <v>1.6667000000000001</v>
      </c>
      <c r="H13217" s="73">
        <v>1.6667000000000001</v>
      </c>
      <c r="I13217" s="73">
        <v>1.6667000000000001</v>
      </c>
      <c r="J13217" s="272" t="s">
        <v>4232</v>
      </c>
      <c r="AL13217" s="144">
        <v>1.6667000000000001</v>
      </c>
      <c r="AM13217" s="144">
        <v>1.6667000000000001</v>
      </c>
      <c r="AN13217" s="144">
        <v>1.6667000000000001</v>
      </c>
      <c r="AO13217" s="144">
        <v>1.6667000000000001</v>
      </c>
    </row>
    <row r="13218" spans="2:41" ht="14.5" hidden="1" x14ac:dyDescent="0.35">
      <c r="B13218" s="45" t="s">
        <v>3314</v>
      </c>
      <c r="C13218" s="54">
        <v>911073</v>
      </c>
      <c r="D13218" s="54">
        <v>911073</v>
      </c>
      <c r="E13218" s="60" t="s">
        <v>3258</v>
      </c>
      <c r="F13218" s="73">
        <v>1.6667000000000001</v>
      </c>
      <c r="G13218" s="73">
        <v>1.6667000000000001</v>
      </c>
      <c r="H13218" s="73">
        <v>1.6667000000000001</v>
      </c>
      <c r="I13218" s="73">
        <v>1.6667000000000001</v>
      </c>
      <c r="J13218" s="272" t="s">
        <v>4232</v>
      </c>
      <c r="AL13218" s="144">
        <v>1.6667000000000001</v>
      </c>
      <c r="AM13218" s="144">
        <v>1.6667000000000001</v>
      </c>
      <c r="AN13218" s="144">
        <v>1.6667000000000001</v>
      </c>
      <c r="AO13218" s="144">
        <v>1.6667000000000001</v>
      </c>
    </row>
    <row r="13219" spans="2:41" ht="14.5" hidden="1" x14ac:dyDescent="0.35">
      <c r="B13219" s="45" t="s">
        <v>3314</v>
      </c>
      <c r="C13219" s="54">
        <v>911095</v>
      </c>
      <c r="D13219" s="54">
        <v>911095</v>
      </c>
      <c r="E13219" s="60" t="s">
        <v>3258</v>
      </c>
      <c r="F13219" s="73">
        <v>1.6667000000000001</v>
      </c>
      <c r="G13219" s="73">
        <v>1.6667000000000001</v>
      </c>
      <c r="H13219" s="73">
        <v>1.6667000000000001</v>
      </c>
      <c r="I13219" s="73">
        <v>1.6667000000000001</v>
      </c>
      <c r="J13219" s="272" t="s">
        <v>4232</v>
      </c>
      <c r="AL13219" s="144">
        <v>1.6667000000000001</v>
      </c>
      <c r="AM13219" s="144">
        <v>1.6667000000000001</v>
      </c>
      <c r="AN13219" s="144">
        <v>1.6667000000000001</v>
      </c>
      <c r="AO13219" s="144">
        <v>1.6667000000000001</v>
      </c>
    </row>
    <row r="13220" spans="2:41" ht="14.5" hidden="1" x14ac:dyDescent="0.35">
      <c r="B13220" s="45" t="s">
        <v>3314</v>
      </c>
      <c r="C13220" s="54">
        <v>911115</v>
      </c>
      <c r="D13220" s="54">
        <v>911115</v>
      </c>
      <c r="E13220" s="60" t="s">
        <v>3258</v>
      </c>
      <c r="F13220" s="73">
        <v>1.6667000000000001</v>
      </c>
      <c r="G13220" s="73">
        <v>1.6667000000000001</v>
      </c>
      <c r="H13220" s="73">
        <v>1.6667000000000001</v>
      </c>
      <c r="I13220" s="73">
        <v>1.6667000000000001</v>
      </c>
      <c r="J13220" s="272" t="s">
        <v>4232</v>
      </c>
      <c r="AL13220" s="144">
        <v>1.6667000000000001</v>
      </c>
      <c r="AM13220" s="144">
        <v>1.6667000000000001</v>
      </c>
      <c r="AN13220" s="144">
        <v>1.6667000000000001</v>
      </c>
      <c r="AO13220" s="144">
        <v>1.6667000000000001</v>
      </c>
    </row>
    <row r="13221" spans="2:41" ht="14.5" hidden="1" x14ac:dyDescent="0.35">
      <c r="B13221" s="45" t="s">
        <v>3314</v>
      </c>
      <c r="C13221" s="54">
        <v>911347</v>
      </c>
      <c r="D13221" s="54">
        <v>911349</v>
      </c>
      <c r="E13221" s="60" t="s">
        <v>3258</v>
      </c>
      <c r="F13221" s="73">
        <v>1.6667000000000001</v>
      </c>
      <c r="G13221" s="73">
        <v>1.6667000000000001</v>
      </c>
      <c r="H13221" s="73">
        <v>1.6667000000000001</v>
      </c>
      <c r="I13221" s="73">
        <v>1.6667000000000001</v>
      </c>
      <c r="J13221" s="272" t="s">
        <v>4232</v>
      </c>
      <c r="AL13221" s="144">
        <v>1.6667000000000001</v>
      </c>
      <c r="AM13221" s="144">
        <v>1.6667000000000001</v>
      </c>
      <c r="AN13221" s="144">
        <v>1.6667000000000001</v>
      </c>
      <c r="AO13221" s="144">
        <v>1.6667000000000001</v>
      </c>
    </row>
    <row r="13222" spans="2:41" ht="14.5" hidden="1" x14ac:dyDescent="0.35">
      <c r="B13222" s="45" t="s">
        <v>3314</v>
      </c>
      <c r="C13222" s="54">
        <v>911412</v>
      </c>
      <c r="D13222" s="54">
        <v>911412</v>
      </c>
      <c r="E13222" s="60" t="s">
        <v>3258</v>
      </c>
      <c r="F13222" s="73">
        <v>1.6667000000000001</v>
      </c>
      <c r="G13222" s="73">
        <v>1.6667000000000001</v>
      </c>
      <c r="H13222" s="73">
        <v>1.6667000000000001</v>
      </c>
      <c r="I13222" s="73">
        <v>1.6667000000000001</v>
      </c>
      <c r="J13222" s="272" t="s">
        <v>4232</v>
      </c>
      <c r="AL13222" s="144">
        <v>1.6667000000000001</v>
      </c>
      <c r="AM13222" s="144">
        <v>1.6667000000000001</v>
      </c>
      <c r="AN13222" s="144">
        <v>1.6667000000000001</v>
      </c>
      <c r="AO13222" s="144">
        <v>1.6667000000000001</v>
      </c>
    </row>
    <row r="13223" spans="2:41" ht="14.5" hidden="1" x14ac:dyDescent="0.35">
      <c r="B13223" s="45" t="s">
        <v>3314</v>
      </c>
      <c r="C13223" s="54">
        <v>911446</v>
      </c>
      <c r="D13223" s="54">
        <v>911446</v>
      </c>
      <c r="E13223" s="60" t="s">
        <v>3258</v>
      </c>
      <c r="F13223" s="73">
        <v>1.6667000000000001</v>
      </c>
      <c r="G13223" s="73">
        <v>1.6667000000000001</v>
      </c>
      <c r="H13223" s="73">
        <v>1.6667000000000001</v>
      </c>
      <c r="I13223" s="73">
        <v>1.6667000000000001</v>
      </c>
      <c r="J13223" s="272" t="s">
        <v>4232</v>
      </c>
      <c r="AL13223" s="144">
        <v>1.6667000000000001</v>
      </c>
      <c r="AM13223" s="144">
        <v>1.6667000000000001</v>
      </c>
      <c r="AN13223" s="144">
        <v>1.6667000000000001</v>
      </c>
      <c r="AO13223" s="144">
        <v>1.6667000000000001</v>
      </c>
    </row>
    <row r="13224" spans="2:41" ht="14.5" hidden="1" x14ac:dyDescent="0.35">
      <c r="B13224" s="45" t="s">
        <v>3314</v>
      </c>
      <c r="C13224" s="54">
        <v>911459</v>
      </c>
      <c r="D13224" s="54">
        <v>911459</v>
      </c>
      <c r="E13224" s="60" t="s">
        <v>3258</v>
      </c>
      <c r="F13224" s="73">
        <v>1.6667000000000001</v>
      </c>
      <c r="G13224" s="73">
        <v>1.6667000000000001</v>
      </c>
      <c r="H13224" s="73">
        <v>1.6667000000000001</v>
      </c>
      <c r="I13224" s="73">
        <v>1.6667000000000001</v>
      </c>
      <c r="J13224" s="272" t="s">
        <v>4232</v>
      </c>
      <c r="AL13224" s="144">
        <v>1.6667000000000001</v>
      </c>
      <c r="AM13224" s="144">
        <v>1.6667000000000001</v>
      </c>
      <c r="AN13224" s="144">
        <v>1.6667000000000001</v>
      </c>
      <c r="AO13224" s="144">
        <v>1.6667000000000001</v>
      </c>
    </row>
    <row r="13225" spans="2:41" ht="14.5" hidden="1" x14ac:dyDescent="0.35">
      <c r="B13225" s="45" t="s">
        <v>3314</v>
      </c>
      <c r="C13225" s="54">
        <v>911655</v>
      </c>
      <c r="D13225" s="54">
        <v>911655</v>
      </c>
      <c r="E13225" s="60" t="s">
        <v>3258</v>
      </c>
      <c r="F13225" s="73">
        <v>1.6667000000000001</v>
      </c>
      <c r="G13225" s="73">
        <v>1.6667000000000001</v>
      </c>
      <c r="H13225" s="73">
        <v>1.6667000000000001</v>
      </c>
      <c r="I13225" s="73">
        <v>1.6667000000000001</v>
      </c>
      <c r="J13225" s="272" t="s">
        <v>4232</v>
      </c>
      <c r="AL13225" s="144">
        <v>1.6667000000000001</v>
      </c>
      <c r="AM13225" s="144">
        <v>1.6667000000000001</v>
      </c>
      <c r="AN13225" s="144">
        <v>1.6667000000000001</v>
      </c>
      <c r="AO13225" s="144">
        <v>1.6667000000000001</v>
      </c>
    </row>
    <row r="13226" spans="2:41" ht="14.5" hidden="1" x14ac:dyDescent="0.35">
      <c r="B13226" s="45" t="s">
        <v>3314</v>
      </c>
      <c r="C13226" s="54">
        <v>911670</v>
      </c>
      <c r="D13226" s="54">
        <v>911670</v>
      </c>
      <c r="E13226" s="60" t="s">
        <v>3258</v>
      </c>
      <c r="F13226" s="73">
        <v>1.6667000000000001</v>
      </c>
      <c r="G13226" s="73">
        <v>1.6667000000000001</v>
      </c>
      <c r="H13226" s="73">
        <v>1.6667000000000001</v>
      </c>
      <c r="I13226" s="73">
        <v>1.6667000000000001</v>
      </c>
      <c r="J13226" s="272" t="s">
        <v>4232</v>
      </c>
      <c r="AL13226" s="144">
        <v>1.6667000000000001</v>
      </c>
      <c r="AM13226" s="144">
        <v>1.6667000000000001</v>
      </c>
      <c r="AN13226" s="144">
        <v>1.6667000000000001</v>
      </c>
      <c r="AO13226" s="144">
        <v>1.6667000000000001</v>
      </c>
    </row>
    <row r="13227" spans="2:41" ht="14.5" hidden="1" x14ac:dyDescent="0.35">
      <c r="B13227" s="45" t="s">
        <v>3314</v>
      </c>
      <c r="C13227" s="54">
        <v>911730</v>
      </c>
      <c r="D13227" s="54">
        <v>911730</v>
      </c>
      <c r="E13227" s="60" t="s">
        <v>3258</v>
      </c>
      <c r="F13227" s="73">
        <v>1.6667000000000001</v>
      </c>
      <c r="G13227" s="73">
        <v>1.6667000000000001</v>
      </c>
      <c r="H13227" s="73">
        <v>1.6667000000000001</v>
      </c>
      <c r="I13227" s="73">
        <v>1.6667000000000001</v>
      </c>
      <c r="J13227" s="272" t="s">
        <v>4232</v>
      </c>
      <c r="AL13227" s="144">
        <v>1.6667000000000001</v>
      </c>
      <c r="AM13227" s="144">
        <v>1.6667000000000001</v>
      </c>
      <c r="AN13227" s="144">
        <v>1.6667000000000001</v>
      </c>
      <c r="AO13227" s="144">
        <v>1.6667000000000001</v>
      </c>
    </row>
    <row r="13228" spans="2:41" ht="14.5" hidden="1" x14ac:dyDescent="0.35">
      <c r="B13228" s="45" t="s">
        <v>3314</v>
      </c>
      <c r="C13228" s="54">
        <v>911866</v>
      </c>
      <c r="D13228" s="54">
        <v>911866</v>
      </c>
      <c r="E13228" s="60" t="s">
        <v>3258</v>
      </c>
      <c r="F13228" s="73">
        <v>1.6667000000000001</v>
      </c>
      <c r="G13228" s="73">
        <v>1.6667000000000001</v>
      </c>
      <c r="H13228" s="73">
        <v>1.6667000000000001</v>
      </c>
      <c r="I13228" s="73">
        <v>1.6667000000000001</v>
      </c>
      <c r="J13228" s="272" t="s">
        <v>4232</v>
      </c>
      <c r="AL13228" s="144">
        <v>1.6667000000000001</v>
      </c>
      <c r="AM13228" s="144">
        <v>1.6667000000000001</v>
      </c>
      <c r="AN13228" s="144">
        <v>1.6667000000000001</v>
      </c>
      <c r="AO13228" s="144">
        <v>1.6667000000000001</v>
      </c>
    </row>
    <row r="13229" spans="2:41" ht="14.5" hidden="1" x14ac:dyDescent="0.35">
      <c r="B13229" s="45" t="s">
        <v>3314</v>
      </c>
      <c r="C13229" s="54">
        <v>911945</v>
      </c>
      <c r="D13229" s="54">
        <v>911945</v>
      </c>
      <c r="E13229" s="60" t="s">
        <v>3258</v>
      </c>
      <c r="F13229" s="73">
        <v>1.6667000000000001</v>
      </c>
      <c r="G13229" s="73">
        <v>1.6667000000000001</v>
      </c>
      <c r="H13229" s="73">
        <v>1.6667000000000001</v>
      </c>
      <c r="I13229" s="73">
        <v>1.6667000000000001</v>
      </c>
      <c r="J13229" s="272" t="s">
        <v>4232</v>
      </c>
      <c r="AL13229" s="144">
        <v>1.6667000000000001</v>
      </c>
      <c r="AM13229" s="144">
        <v>1.6667000000000001</v>
      </c>
      <c r="AN13229" s="144">
        <v>1.6667000000000001</v>
      </c>
      <c r="AO13229" s="144">
        <v>1.6667000000000001</v>
      </c>
    </row>
    <row r="13230" spans="2:41" ht="14.5" hidden="1" x14ac:dyDescent="0.35">
      <c r="B13230" s="45" t="s">
        <v>3314</v>
      </c>
      <c r="C13230" s="54">
        <v>911950</v>
      </c>
      <c r="D13230" s="54">
        <v>911950</v>
      </c>
      <c r="E13230" s="60" t="s">
        <v>3258</v>
      </c>
      <c r="F13230" s="73">
        <v>1.6667000000000001</v>
      </c>
      <c r="G13230" s="73">
        <v>1.6667000000000001</v>
      </c>
      <c r="H13230" s="73">
        <v>1.6667000000000001</v>
      </c>
      <c r="I13230" s="73">
        <v>1.6667000000000001</v>
      </c>
      <c r="J13230" s="272" t="s">
        <v>4232</v>
      </c>
      <c r="AL13230" s="144">
        <v>1.6667000000000001</v>
      </c>
      <c r="AM13230" s="144">
        <v>1.6667000000000001</v>
      </c>
      <c r="AN13230" s="144">
        <v>1.6667000000000001</v>
      </c>
      <c r="AO13230" s="144">
        <v>1.6667000000000001</v>
      </c>
    </row>
    <row r="13231" spans="2:41" ht="14.5" hidden="1" x14ac:dyDescent="0.35">
      <c r="B13231" s="45" t="s">
        <v>3314</v>
      </c>
      <c r="C13231" s="54">
        <v>912210</v>
      </c>
      <c r="D13231" s="54">
        <v>912210</v>
      </c>
      <c r="E13231" s="60" t="s">
        <v>3258</v>
      </c>
      <c r="F13231" s="73">
        <v>1.6667000000000001</v>
      </c>
      <c r="G13231" s="73">
        <v>1.6667000000000001</v>
      </c>
      <c r="H13231" s="73">
        <v>1.6667000000000001</v>
      </c>
      <c r="I13231" s="73">
        <v>1.6667000000000001</v>
      </c>
      <c r="J13231" s="272" t="s">
        <v>4232</v>
      </c>
      <c r="AL13231" s="144">
        <v>1.6667000000000001</v>
      </c>
      <c r="AM13231" s="144">
        <v>1.6667000000000001</v>
      </c>
      <c r="AN13231" s="144">
        <v>1.6667000000000001</v>
      </c>
      <c r="AO13231" s="144">
        <v>1.6667000000000001</v>
      </c>
    </row>
    <row r="13232" spans="2:41" ht="14.5" hidden="1" x14ac:dyDescent="0.35">
      <c r="B13232" s="45" t="s">
        <v>3314</v>
      </c>
      <c r="C13232" s="54">
        <v>912225</v>
      </c>
      <c r="D13232" s="54">
        <v>912225</v>
      </c>
      <c r="E13232" s="60" t="s">
        <v>3258</v>
      </c>
      <c r="F13232" s="73">
        <v>1.6667000000000001</v>
      </c>
      <c r="G13232" s="73">
        <v>1.6667000000000001</v>
      </c>
      <c r="H13232" s="73">
        <v>1.6667000000000001</v>
      </c>
      <c r="I13232" s="73">
        <v>1.6667000000000001</v>
      </c>
      <c r="J13232" s="272" t="s">
        <v>4232</v>
      </c>
      <c r="AL13232" s="144">
        <v>1.6667000000000001</v>
      </c>
      <c r="AM13232" s="144">
        <v>1.6667000000000001</v>
      </c>
      <c r="AN13232" s="144">
        <v>1.6667000000000001</v>
      </c>
      <c r="AO13232" s="144">
        <v>1.6667000000000001</v>
      </c>
    </row>
    <row r="13233" spans="2:41" ht="14.5" hidden="1" x14ac:dyDescent="0.35">
      <c r="B13233" s="45" t="s">
        <v>3314</v>
      </c>
      <c r="C13233" s="54">
        <v>912243</v>
      </c>
      <c r="D13233" s="54">
        <v>912243</v>
      </c>
      <c r="E13233" s="60" t="s">
        <v>3258</v>
      </c>
      <c r="F13233" s="73">
        <v>1.6667000000000001</v>
      </c>
      <c r="G13233" s="73">
        <v>1.6667000000000001</v>
      </c>
      <c r="H13233" s="73">
        <v>1.6667000000000001</v>
      </c>
      <c r="I13233" s="73">
        <v>1.6667000000000001</v>
      </c>
      <c r="J13233" s="272" t="s">
        <v>4232</v>
      </c>
      <c r="AL13233" s="144">
        <v>1.6667000000000001</v>
      </c>
      <c r="AM13233" s="144">
        <v>1.6667000000000001</v>
      </c>
      <c r="AN13233" s="144">
        <v>1.6667000000000001</v>
      </c>
      <c r="AO13233" s="144">
        <v>1.6667000000000001</v>
      </c>
    </row>
    <row r="13234" spans="2:41" ht="14.5" hidden="1" x14ac:dyDescent="0.35">
      <c r="B13234" s="45" t="s">
        <v>3314</v>
      </c>
      <c r="C13234" s="54">
        <v>912255</v>
      </c>
      <c r="D13234" s="54">
        <v>912255</v>
      </c>
      <c r="E13234" s="60" t="s">
        <v>3258</v>
      </c>
      <c r="F13234" s="73">
        <v>1.6667000000000001</v>
      </c>
      <c r="G13234" s="73">
        <v>1.6667000000000001</v>
      </c>
      <c r="H13234" s="73">
        <v>1.6667000000000001</v>
      </c>
      <c r="I13234" s="73">
        <v>1.6667000000000001</v>
      </c>
      <c r="J13234" s="272" t="s">
        <v>4232</v>
      </c>
      <c r="AL13234" s="144">
        <v>1.6667000000000001</v>
      </c>
      <c r="AM13234" s="144">
        <v>1.6667000000000001</v>
      </c>
      <c r="AN13234" s="144">
        <v>1.6667000000000001</v>
      </c>
      <c r="AO13234" s="144">
        <v>1.6667000000000001</v>
      </c>
    </row>
    <row r="13235" spans="2:41" ht="14.5" hidden="1" x14ac:dyDescent="0.35">
      <c r="B13235" s="45" t="s">
        <v>3314</v>
      </c>
      <c r="C13235" s="54">
        <v>913091</v>
      </c>
      <c r="D13235" s="54">
        <v>913091</v>
      </c>
      <c r="E13235" s="60" t="s">
        <v>3258</v>
      </c>
      <c r="F13235" s="73">
        <v>1.6667000000000001</v>
      </c>
      <c r="G13235" s="73">
        <v>1.6667000000000001</v>
      </c>
      <c r="H13235" s="73">
        <v>1.6667000000000001</v>
      </c>
      <c r="I13235" s="73">
        <v>1.6667000000000001</v>
      </c>
      <c r="J13235" s="272" t="s">
        <v>4232</v>
      </c>
      <c r="AL13235" s="144">
        <v>1.6667000000000001</v>
      </c>
      <c r="AM13235" s="144">
        <v>1.6667000000000001</v>
      </c>
      <c r="AN13235" s="144">
        <v>1.6667000000000001</v>
      </c>
      <c r="AO13235" s="144">
        <v>1.6667000000000001</v>
      </c>
    </row>
    <row r="13236" spans="2:41" ht="14.5" hidden="1" x14ac:dyDescent="0.35">
      <c r="B13236" s="45" t="s">
        <v>3314</v>
      </c>
      <c r="C13236" s="54">
        <v>913093</v>
      </c>
      <c r="D13236" s="54">
        <v>913093</v>
      </c>
      <c r="E13236" s="60" t="s">
        <v>3258</v>
      </c>
      <c r="F13236" s="73">
        <v>1.6667000000000001</v>
      </c>
      <c r="G13236" s="73">
        <v>1.6667000000000001</v>
      </c>
      <c r="H13236" s="73">
        <v>1.6667000000000001</v>
      </c>
      <c r="I13236" s="73">
        <v>1.6667000000000001</v>
      </c>
      <c r="J13236" s="272" t="s">
        <v>4232</v>
      </c>
      <c r="AL13236" s="144">
        <v>1.6667000000000001</v>
      </c>
      <c r="AM13236" s="144">
        <v>1.6667000000000001</v>
      </c>
      <c r="AN13236" s="144">
        <v>1.6667000000000001</v>
      </c>
      <c r="AO13236" s="144">
        <v>1.6667000000000001</v>
      </c>
    </row>
    <row r="13237" spans="2:41" ht="14.5" hidden="1" x14ac:dyDescent="0.35">
      <c r="B13237" s="45" t="s">
        <v>3314</v>
      </c>
      <c r="C13237" s="54">
        <v>913103</v>
      </c>
      <c r="D13237" s="54">
        <v>913103</v>
      </c>
      <c r="E13237" s="60" t="s">
        <v>3258</v>
      </c>
      <c r="F13237" s="73">
        <v>1.6667000000000001</v>
      </c>
      <c r="G13237" s="73">
        <v>1.6667000000000001</v>
      </c>
      <c r="H13237" s="73">
        <v>1.6667000000000001</v>
      </c>
      <c r="I13237" s="73">
        <v>1.6667000000000001</v>
      </c>
      <c r="J13237" s="272" t="s">
        <v>4232</v>
      </c>
      <c r="AL13237" s="144">
        <v>1.6667000000000001</v>
      </c>
      <c r="AM13237" s="144">
        <v>1.6667000000000001</v>
      </c>
      <c r="AN13237" s="144">
        <v>1.6667000000000001</v>
      </c>
      <c r="AO13237" s="144">
        <v>1.6667000000000001</v>
      </c>
    </row>
    <row r="13238" spans="2:41" ht="14.5" hidden="1" x14ac:dyDescent="0.35">
      <c r="B13238" s="45" t="s">
        <v>3314</v>
      </c>
      <c r="C13238" s="54">
        <v>913122</v>
      </c>
      <c r="D13238" s="54">
        <v>913122</v>
      </c>
      <c r="E13238" s="60" t="s">
        <v>3258</v>
      </c>
      <c r="F13238" s="73">
        <v>1.6667000000000001</v>
      </c>
      <c r="G13238" s="73">
        <v>1.6667000000000001</v>
      </c>
      <c r="H13238" s="73">
        <v>1.6667000000000001</v>
      </c>
      <c r="I13238" s="73">
        <v>1.6667000000000001</v>
      </c>
      <c r="J13238" s="272" t="s">
        <v>4232</v>
      </c>
      <c r="AL13238" s="144">
        <v>1.6667000000000001</v>
      </c>
      <c r="AM13238" s="144">
        <v>1.6667000000000001</v>
      </c>
      <c r="AN13238" s="144">
        <v>1.6667000000000001</v>
      </c>
      <c r="AO13238" s="144">
        <v>1.6667000000000001</v>
      </c>
    </row>
    <row r="13239" spans="2:41" ht="14.5" hidden="1" x14ac:dyDescent="0.35">
      <c r="B13239" s="45" t="s">
        <v>3314</v>
      </c>
      <c r="C13239" s="54">
        <v>913232</v>
      </c>
      <c r="D13239" s="54">
        <v>913232</v>
      </c>
      <c r="E13239" s="60" t="s">
        <v>3258</v>
      </c>
      <c r="F13239" s="73">
        <v>1.6667000000000001</v>
      </c>
      <c r="G13239" s="73">
        <v>1.6667000000000001</v>
      </c>
      <c r="H13239" s="73">
        <v>1.6667000000000001</v>
      </c>
      <c r="I13239" s="73">
        <v>1.6667000000000001</v>
      </c>
      <c r="J13239" s="272" t="s">
        <v>4232</v>
      </c>
      <c r="AL13239" s="144">
        <v>1.6667000000000001</v>
      </c>
      <c r="AM13239" s="144">
        <v>1.6667000000000001</v>
      </c>
      <c r="AN13239" s="144">
        <v>1.6667000000000001</v>
      </c>
      <c r="AO13239" s="144">
        <v>1.6667000000000001</v>
      </c>
    </row>
    <row r="13240" spans="2:41" ht="14.5" hidden="1" x14ac:dyDescent="0.35">
      <c r="B13240" s="45" t="s">
        <v>3314</v>
      </c>
      <c r="C13240" s="54">
        <v>913320</v>
      </c>
      <c r="D13240" s="54">
        <v>913320</v>
      </c>
      <c r="E13240" s="60" t="s">
        <v>3258</v>
      </c>
      <c r="F13240" s="73">
        <v>1.6667000000000001</v>
      </c>
      <c r="G13240" s="73">
        <v>1.6667000000000001</v>
      </c>
      <c r="H13240" s="73">
        <v>1.6667000000000001</v>
      </c>
      <c r="I13240" s="73">
        <v>1.6667000000000001</v>
      </c>
      <c r="J13240" s="272" t="s">
        <v>4232</v>
      </c>
      <c r="AL13240" s="144">
        <v>1.6667000000000001</v>
      </c>
      <c r="AM13240" s="144">
        <v>1.6667000000000001</v>
      </c>
      <c r="AN13240" s="144">
        <v>1.6667000000000001</v>
      </c>
      <c r="AO13240" s="144">
        <v>1.6667000000000001</v>
      </c>
    </row>
    <row r="13241" spans="2:41" ht="14.5" hidden="1" x14ac:dyDescent="0.35">
      <c r="B13241" s="45" t="s">
        <v>3314</v>
      </c>
      <c r="C13241" s="54">
        <v>913355</v>
      </c>
      <c r="D13241" s="54">
        <v>913355</v>
      </c>
      <c r="E13241" s="60" t="s">
        <v>3258</v>
      </c>
      <c r="F13241" s="73">
        <v>1.6667000000000001</v>
      </c>
      <c r="G13241" s="73">
        <v>1.6667000000000001</v>
      </c>
      <c r="H13241" s="73">
        <v>1.6667000000000001</v>
      </c>
      <c r="I13241" s="73">
        <v>1.6667000000000001</v>
      </c>
      <c r="J13241" s="272" t="s">
        <v>4232</v>
      </c>
      <c r="AL13241" s="144">
        <v>1.6667000000000001</v>
      </c>
      <c r="AM13241" s="144">
        <v>1.6667000000000001</v>
      </c>
      <c r="AN13241" s="144">
        <v>1.6667000000000001</v>
      </c>
      <c r="AO13241" s="144">
        <v>1.6667000000000001</v>
      </c>
    </row>
    <row r="13242" spans="2:41" ht="14.5" hidden="1" x14ac:dyDescent="0.35">
      <c r="B13242" s="45" t="s">
        <v>3314</v>
      </c>
      <c r="C13242" s="54">
        <v>913598</v>
      </c>
      <c r="D13242" s="54">
        <v>913598</v>
      </c>
      <c r="E13242" s="60" t="s">
        <v>3258</v>
      </c>
      <c r="F13242" s="73">
        <v>1.6667000000000001</v>
      </c>
      <c r="G13242" s="73">
        <v>1.6667000000000001</v>
      </c>
      <c r="H13242" s="73">
        <v>1.6667000000000001</v>
      </c>
      <c r="I13242" s="73">
        <v>1.6667000000000001</v>
      </c>
      <c r="J13242" s="272" t="s">
        <v>4232</v>
      </c>
      <c r="AL13242" s="144">
        <v>1.6667000000000001</v>
      </c>
      <c r="AM13242" s="144">
        <v>1.6667000000000001</v>
      </c>
      <c r="AN13242" s="144">
        <v>1.6667000000000001</v>
      </c>
      <c r="AO13242" s="144">
        <v>1.6667000000000001</v>
      </c>
    </row>
    <row r="13243" spans="2:41" ht="14.5" hidden="1" x14ac:dyDescent="0.35">
      <c r="B13243" s="45" t="s">
        <v>3314</v>
      </c>
      <c r="C13243" s="54">
        <v>913600</v>
      </c>
      <c r="D13243" s="54">
        <v>913600</v>
      </c>
      <c r="E13243" s="60" t="s">
        <v>3258</v>
      </c>
      <c r="F13243" s="73">
        <v>1.6667000000000001</v>
      </c>
      <c r="G13243" s="73">
        <v>1.6667000000000001</v>
      </c>
      <c r="H13243" s="73">
        <v>1.6667000000000001</v>
      </c>
      <c r="I13243" s="73">
        <v>1.6667000000000001</v>
      </c>
      <c r="J13243" s="272" t="s">
        <v>4232</v>
      </c>
      <c r="AL13243" s="144">
        <v>1.6667000000000001</v>
      </c>
      <c r="AM13243" s="144">
        <v>1.6667000000000001</v>
      </c>
      <c r="AN13243" s="144">
        <v>1.6667000000000001</v>
      </c>
      <c r="AO13243" s="144">
        <v>1.6667000000000001</v>
      </c>
    </row>
    <row r="13244" spans="2:41" ht="14.5" hidden="1" x14ac:dyDescent="0.35">
      <c r="B13244" s="45" t="s">
        <v>3314</v>
      </c>
      <c r="C13244" s="54">
        <v>913653</v>
      </c>
      <c r="D13244" s="54">
        <v>913653</v>
      </c>
      <c r="E13244" s="60" t="s">
        <v>3258</v>
      </c>
      <c r="F13244" s="73">
        <v>1.6667000000000001</v>
      </c>
      <c r="G13244" s="73">
        <v>1.6667000000000001</v>
      </c>
      <c r="H13244" s="73">
        <v>1.6667000000000001</v>
      </c>
      <c r="I13244" s="73">
        <v>1.6667000000000001</v>
      </c>
      <c r="J13244" s="272" t="s">
        <v>4232</v>
      </c>
      <c r="AL13244" s="144">
        <v>1.6667000000000001</v>
      </c>
      <c r="AM13244" s="144">
        <v>1.6667000000000001</v>
      </c>
      <c r="AN13244" s="144">
        <v>1.6667000000000001</v>
      </c>
      <c r="AO13244" s="144">
        <v>1.6667000000000001</v>
      </c>
    </row>
    <row r="13245" spans="2:41" ht="14.5" hidden="1" x14ac:dyDescent="0.35">
      <c r="B13245" s="45" t="s">
        <v>3314</v>
      </c>
      <c r="C13245" s="54">
        <v>913666</v>
      </c>
      <c r="D13245" s="54">
        <v>913666</v>
      </c>
      <c r="E13245" s="60" t="s">
        <v>3258</v>
      </c>
      <c r="F13245" s="73">
        <v>1.6667000000000001</v>
      </c>
      <c r="G13245" s="73">
        <v>1.6667000000000001</v>
      </c>
      <c r="H13245" s="73">
        <v>1.6667000000000001</v>
      </c>
      <c r="I13245" s="73">
        <v>1.6667000000000001</v>
      </c>
      <c r="J13245" s="272" t="s">
        <v>4232</v>
      </c>
      <c r="AL13245" s="144">
        <v>1.6667000000000001</v>
      </c>
      <c r="AM13245" s="144">
        <v>1.6667000000000001</v>
      </c>
      <c r="AN13245" s="144">
        <v>1.6667000000000001</v>
      </c>
      <c r="AO13245" s="144">
        <v>1.6667000000000001</v>
      </c>
    </row>
    <row r="13246" spans="2:41" ht="14.5" hidden="1" x14ac:dyDescent="0.35">
      <c r="B13246" s="45" t="s">
        <v>3314</v>
      </c>
      <c r="C13246" s="54">
        <v>913675</v>
      </c>
      <c r="D13246" s="54">
        <v>913677</v>
      </c>
      <c r="E13246" s="60" t="s">
        <v>3258</v>
      </c>
      <c r="F13246" s="73">
        <v>1.6667000000000001</v>
      </c>
      <c r="G13246" s="73">
        <v>1.6667000000000001</v>
      </c>
      <c r="H13246" s="73">
        <v>1.6667000000000001</v>
      </c>
      <c r="I13246" s="73">
        <v>1.6667000000000001</v>
      </c>
      <c r="J13246" s="272" t="s">
        <v>4232</v>
      </c>
      <c r="AL13246" s="144">
        <v>1.6667000000000001</v>
      </c>
      <c r="AM13246" s="144">
        <v>1.6667000000000001</v>
      </c>
      <c r="AN13246" s="144">
        <v>1.6667000000000001</v>
      </c>
      <c r="AO13246" s="144">
        <v>1.6667000000000001</v>
      </c>
    </row>
    <row r="13247" spans="2:41" ht="14.5" hidden="1" x14ac:dyDescent="0.35">
      <c r="B13247" s="45" t="s">
        <v>3314</v>
      </c>
      <c r="C13247" s="54">
        <v>913682</v>
      </c>
      <c r="D13247" s="54">
        <v>913682</v>
      </c>
      <c r="E13247" s="60" t="s">
        <v>3258</v>
      </c>
      <c r="F13247" s="73">
        <v>1.6667000000000001</v>
      </c>
      <c r="G13247" s="73">
        <v>1.6667000000000001</v>
      </c>
      <c r="H13247" s="73">
        <v>1.6667000000000001</v>
      </c>
      <c r="I13247" s="73">
        <v>1.6667000000000001</v>
      </c>
      <c r="J13247" s="272" t="s">
        <v>4232</v>
      </c>
      <c r="AL13247" s="144">
        <v>1.6667000000000001</v>
      </c>
      <c r="AM13247" s="144">
        <v>1.6667000000000001</v>
      </c>
      <c r="AN13247" s="144">
        <v>1.6667000000000001</v>
      </c>
      <c r="AO13247" s="144">
        <v>1.6667000000000001</v>
      </c>
    </row>
    <row r="13248" spans="2:41" ht="14.5" hidden="1" x14ac:dyDescent="0.35">
      <c r="B13248" s="45" t="s">
        <v>3314</v>
      </c>
      <c r="C13248" s="54">
        <v>913709</v>
      </c>
      <c r="D13248" s="54">
        <v>913709</v>
      </c>
      <c r="E13248" s="60" t="s">
        <v>3258</v>
      </c>
      <c r="F13248" s="73">
        <v>1.6667000000000001</v>
      </c>
      <c r="G13248" s="73">
        <v>1.6667000000000001</v>
      </c>
      <c r="H13248" s="73">
        <v>1.6667000000000001</v>
      </c>
      <c r="I13248" s="73">
        <v>1.6667000000000001</v>
      </c>
      <c r="J13248" s="272" t="s">
        <v>4232</v>
      </c>
      <c r="AL13248" s="144">
        <v>1.6667000000000001</v>
      </c>
      <c r="AM13248" s="144">
        <v>1.6667000000000001</v>
      </c>
      <c r="AN13248" s="144">
        <v>1.6667000000000001</v>
      </c>
      <c r="AO13248" s="144">
        <v>1.6667000000000001</v>
      </c>
    </row>
    <row r="13249" spans="2:41" ht="14.5" hidden="1" x14ac:dyDescent="0.35">
      <c r="B13249" s="45" t="s">
        <v>3314</v>
      </c>
      <c r="C13249" s="54">
        <v>913719</v>
      </c>
      <c r="D13249" s="54">
        <v>913719</v>
      </c>
      <c r="E13249" s="60" t="s">
        <v>3258</v>
      </c>
      <c r="F13249" s="73">
        <v>1.6667000000000001</v>
      </c>
      <c r="G13249" s="73">
        <v>1.6667000000000001</v>
      </c>
      <c r="H13249" s="73">
        <v>1.6667000000000001</v>
      </c>
      <c r="I13249" s="73">
        <v>1.6667000000000001</v>
      </c>
      <c r="J13249" s="272" t="s">
        <v>4232</v>
      </c>
      <c r="AL13249" s="144">
        <v>1.6667000000000001</v>
      </c>
      <c r="AM13249" s="144">
        <v>1.6667000000000001</v>
      </c>
      <c r="AN13249" s="144">
        <v>1.6667000000000001</v>
      </c>
      <c r="AO13249" s="144">
        <v>1.6667000000000001</v>
      </c>
    </row>
    <row r="13250" spans="2:41" ht="14.5" hidden="1" x14ac:dyDescent="0.35">
      <c r="B13250" s="45" t="s">
        <v>3314</v>
      </c>
      <c r="C13250" s="54">
        <v>982038</v>
      </c>
      <c r="D13250" s="54">
        <v>982038</v>
      </c>
      <c r="E13250" s="60" t="s">
        <v>3258</v>
      </c>
      <c r="F13250" s="73">
        <v>1.6667000000000001</v>
      </c>
      <c r="G13250" s="73">
        <v>1.6667000000000001</v>
      </c>
      <c r="H13250" s="73">
        <v>1.6667000000000001</v>
      </c>
      <c r="I13250" s="73">
        <v>1.6667000000000001</v>
      </c>
      <c r="J13250" s="272" t="s">
        <v>4232</v>
      </c>
      <c r="AL13250" s="144">
        <v>1.6667000000000001</v>
      </c>
      <c r="AM13250" s="144">
        <v>1.6667000000000001</v>
      </c>
      <c r="AN13250" s="144">
        <v>1.6667000000000001</v>
      </c>
      <c r="AO13250" s="144">
        <v>1.6667000000000001</v>
      </c>
    </row>
    <row r="13251" spans="2:41" ht="14.5" hidden="1" x14ac:dyDescent="0.35">
      <c r="B13251" s="45" t="s">
        <v>3314</v>
      </c>
      <c r="C13251" s="54">
        <v>982041</v>
      </c>
      <c r="D13251" s="54">
        <v>982041</v>
      </c>
      <c r="E13251" s="60" t="s">
        <v>3258</v>
      </c>
      <c r="F13251" s="73">
        <v>1.6667000000000001</v>
      </c>
      <c r="G13251" s="73">
        <v>1.6667000000000001</v>
      </c>
      <c r="H13251" s="73">
        <v>1.6667000000000001</v>
      </c>
      <c r="I13251" s="73">
        <v>1.6667000000000001</v>
      </c>
      <c r="J13251" s="272" t="s">
        <v>4232</v>
      </c>
      <c r="AL13251" s="144">
        <v>1.6667000000000001</v>
      </c>
      <c r="AM13251" s="144">
        <v>1.6667000000000001</v>
      </c>
      <c r="AN13251" s="144">
        <v>1.6667000000000001</v>
      </c>
      <c r="AO13251" s="144">
        <v>1.6667000000000001</v>
      </c>
    </row>
    <row r="13252" spans="2:41" ht="14.5" hidden="1" x14ac:dyDescent="0.35">
      <c r="B13252" s="45" t="s">
        <v>3314</v>
      </c>
      <c r="C13252" s="54">
        <v>982048</v>
      </c>
      <c r="D13252" s="54">
        <v>982048</v>
      </c>
      <c r="E13252" s="60" t="s">
        <v>3258</v>
      </c>
      <c r="F13252" s="73">
        <v>1.6667000000000001</v>
      </c>
      <c r="G13252" s="73">
        <v>1.6667000000000001</v>
      </c>
      <c r="H13252" s="73">
        <v>1.6667000000000001</v>
      </c>
      <c r="I13252" s="73">
        <v>1.6667000000000001</v>
      </c>
      <c r="J13252" s="272" t="s">
        <v>4232</v>
      </c>
      <c r="AL13252" s="144">
        <v>1.6667000000000001</v>
      </c>
      <c r="AM13252" s="144">
        <v>1.6667000000000001</v>
      </c>
      <c r="AN13252" s="144">
        <v>1.6667000000000001</v>
      </c>
      <c r="AO13252" s="144">
        <v>1.6667000000000001</v>
      </c>
    </row>
    <row r="13253" spans="2:41" ht="14.5" hidden="1" x14ac:dyDescent="0.35">
      <c r="B13253" s="45" t="s">
        <v>3314</v>
      </c>
      <c r="C13253" s="54">
        <v>982167</v>
      </c>
      <c r="D13253" s="54">
        <v>982167</v>
      </c>
      <c r="E13253" s="60" t="s">
        <v>3258</v>
      </c>
      <c r="F13253" s="73">
        <v>1.6667000000000001</v>
      </c>
      <c r="G13253" s="73">
        <v>1.6667000000000001</v>
      </c>
      <c r="H13253" s="73">
        <v>1.6667000000000001</v>
      </c>
      <c r="I13253" s="73">
        <v>1.6667000000000001</v>
      </c>
      <c r="J13253" s="272" t="s">
        <v>4232</v>
      </c>
      <c r="AL13253" s="144">
        <v>1.6667000000000001</v>
      </c>
      <c r="AM13253" s="144">
        <v>1.6667000000000001</v>
      </c>
      <c r="AN13253" s="144">
        <v>1.6667000000000001</v>
      </c>
      <c r="AO13253" s="144">
        <v>1.6667000000000001</v>
      </c>
    </row>
    <row r="13254" spans="2:41" ht="14.5" hidden="1" x14ac:dyDescent="0.35">
      <c r="B13254" s="45" t="s">
        <v>3314</v>
      </c>
      <c r="C13254" s="54">
        <v>982201</v>
      </c>
      <c r="D13254" s="54">
        <v>982201</v>
      </c>
      <c r="E13254" s="60" t="s">
        <v>3258</v>
      </c>
      <c r="F13254" s="73">
        <v>1.6667000000000001</v>
      </c>
      <c r="G13254" s="73">
        <v>1.6667000000000001</v>
      </c>
      <c r="H13254" s="73">
        <v>1.6667000000000001</v>
      </c>
      <c r="I13254" s="73">
        <v>1.6667000000000001</v>
      </c>
      <c r="J13254" s="272" t="s">
        <v>4232</v>
      </c>
      <c r="AL13254" s="144">
        <v>1.6667000000000001</v>
      </c>
      <c r="AM13254" s="144">
        <v>1.6667000000000001</v>
      </c>
      <c r="AN13254" s="144">
        <v>1.6667000000000001</v>
      </c>
      <c r="AO13254" s="144">
        <v>1.6667000000000001</v>
      </c>
    </row>
    <row r="13255" spans="2:41" ht="14.5" hidden="1" x14ac:dyDescent="0.35">
      <c r="B13255" s="45" t="s">
        <v>3314</v>
      </c>
      <c r="C13255" s="54">
        <v>982213</v>
      </c>
      <c r="D13255" s="54">
        <v>982213</v>
      </c>
      <c r="E13255" s="60" t="s">
        <v>3258</v>
      </c>
      <c r="F13255" s="73">
        <v>1.6667000000000001</v>
      </c>
      <c r="G13255" s="73">
        <v>1.6667000000000001</v>
      </c>
      <c r="H13255" s="73">
        <v>1.6667000000000001</v>
      </c>
      <c r="I13255" s="73">
        <v>1.6667000000000001</v>
      </c>
      <c r="J13255" s="272" t="s">
        <v>4232</v>
      </c>
      <c r="AL13255" s="144">
        <v>1.6667000000000001</v>
      </c>
      <c r="AM13255" s="144">
        <v>1.6667000000000001</v>
      </c>
      <c r="AN13255" s="144">
        <v>1.6667000000000001</v>
      </c>
      <c r="AO13255" s="144">
        <v>1.6667000000000001</v>
      </c>
    </row>
    <row r="13256" spans="2:41" ht="14.5" hidden="1" x14ac:dyDescent="0.35">
      <c r="B13256" s="45" t="s">
        <v>3314</v>
      </c>
      <c r="C13256" s="54">
        <v>982219</v>
      </c>
      <c r="D13256" s="54">
        <v>982219</v>
      </c>
      <c r="E13256" s="60" t="s">
        <v>3258</v>
      </c>
      <c r="F13256" s="73">
        <v>1.6667000000000001</v>
      </c>
      <c r="G13256" s="73">
        <v>1.6667000000000001</v>
      </c>
      <c r="H13256" s="73">
        <v>1.6667000000000001</v>
      </c>
      <c r="I13256" s="73">
        <v>1.6667000000000001</v>
      </c>
      <c r="J13256" s="272" t="s">
        <v>4232</v>
      </c>
      <c r="AL13256" s="144">
        <v>1.6667000000000001</v>
      </c>
      <c r="AM13256" s="144">
        <v>1.6667000000000001</v>
      </c>
      <c r="AN13256" s="144">
        <v>1.6667000000000001</v>
      </c>
      <c r="AO13256" s="144">
        <v>1.6667000000000001</v>
      </c>
    </row>
    <row r="13257" spans="2:41" ht="14.5" hidden="1" x14ac:dyDescent="0.35">
      <c r="B13257" s="45" t="s">
        <v>3314</v>
      </c>
      <c r="C13257" s="54">
        <v>982231</v>
      </c>
      <c r="D13257" s="54">
        <v>982231</v>
      </c>
      <c r="E13257" s="60" t="s">
        <v>3258</v>
      </c>
      <c r="F13257" s="73">
        <v>1.6667000000000001</v>
      </c>
      <c r="G13257" s="73">
        <v>1.6667000000000001</v>
      </c>
      <c r="H13257" s="73">
        <v>1.6667000000000001</v>
      </c>
      <c r="I13257" s="73">
        <v>1.6667000000000001</v>
      </c>
      <c r="J13257" s="272" t="s">
        <v>4232</v>
      </c>
      <c r="AL13257" s="144">
        <v>1.6667000000000001</v>
      </c>
      <c r="AM13257" s="144">
        <v>1.6667000000000001</v>
      </c>
      <c r="AN13257" s="144">
        <v>1.6667000000000001</v>
      </c>
      <c r="AO13257" s="144">
        <v>1.6667000000000001</v>
      </c>
    </row>
    <row r="13258" spans="2:41" ht="14.5" hidden="1" x14ac:dyDescent="0.35">
      <c r="B13258" s="45" t="s">
        <v>3314</v>
      </c>
      <c r="C13258" s="54">
        <v>982333</v>
      </c>
      <c r="D13258" s="54">
        <v>982333</v>
      </c>
      <c r="E13258" s="60" t="s">
        <v>3258</v>
      </c>
      <c r="F13258" s="73">
        <v>1.6667000000000001</v>
      </c>
      <c r="G13258" s="73">
        <v>1.6667000000000001</v>
      </c>
      <c r="H13258" s="73">
        <v>1.6667000000000001</v>
      </c>
      <c r="I13258" s="73">
        <v>1.6667000000000001</v>
      </c>
      <c r="J13258" s="272" t="s">
        <v>4232</v>
      </c>
      <c r="AL13258" s="144">
        <v>1.6667000000000001</v>
      </c>
      <c r="AM13258" s="144">
        <v>1.6667000000000001</v>
      </c>
      <c r="AN13258" s="144">
        <v>1.6667000000000001</v>
      </c>
      <c r="AO13258" s="144">
        <v>1.6667000000000001</v>
      </c>
    </row>
    <row r="13259" spans="2:41" ht="14.5" hidden="1" x14ac:dyDescent="0.35">
      <c r="B13259" s="45" t="s">
        <v>3314</v>
      </c>
      <c r="C13259" s="54">
        <v>982343</v>
      </c>
      <c r="D13259" s="54">
        <v>982343</v>
      </c>
      <c r="E13259" s="60" t="s">
        <v>3258</v>
      </c>
      <c r="F13259" s="73">
        <v>1.6667000000000001</v>
      </c>
      <c r="G13259" s="73">
        <v>1.6667000000000001</v>
      </c>
      <c r="H13259" s="73">
        <v>1.6667000000000001</v>
      </c>
      <c r="I13259" s="73">
        <v>1.6667000000000001</v>
      </c>
      <c r="J13259" s="272" t="s">
        <v>4232</v>
      </c>
      <c r="AL13259" s="144">
        <v>1.6667000000000001</v>
      </c>
      <c r="AM13259" s="144">
        <v>1.6667000000000001</v>
      </c>
      <c r="AN13259" s="144">
        <v>1.6667000000000001</v>
      </c>
      <c r="AO13259" s="144">
        <v>1.6667000000000001</v>
      </c>
    </row>
    <row r="13260" spans="2:41" ht="14.5" hidden="1" x14ac:dyDescent="0.35">
      <c r="B13260" s="45" t="s">
        <v>3314</v>
      </c>
      <c r="C13260" s="54">
        <v>982396</v>
      </c>
      <c r="D13260" s="54">
        <v>982396</v>
      </c>
      <c r="E13260" s="60" t="s">
        <v>3258</v>
      </c>
      <c r="F13260" s="73">
        <v>1.6667000000000001</v>
      </c>
      <c r="G13260" s="73">
        <v>1.6667000000000001</v>
      </c>
      <c r="H13260" s="73">
        <v>1.6667000000000001</v>
      </c>
      <c r="I13260" s="73">
        <v>1.6667000000000001</v>
      </c>
      <c r="J13260" s="272" t="s">
        <v>4232</v>
      </c>
      <c r="AL13260" s="144">
        <v>1.6667000000000001</v>
      </c>
      <c r="AM13260" s="144">
        <v>1.6667000000000001</v>
      </c>
      <c r="AN13260" s="144">
        <v>1.6667000000000001</v>
      </c>
      <c r="AO13260" s="144">
        <v>1.6667000000000001</v>
      </c>
    </row>
    <row r="13261" spans="2:41" ht="14.5" hidden="1" x14ac:dyDescent="0.35">
      <c r="B13261" s="45" t="s">
        <v>3314</v>
      </c>
      <c r="C13261" s="54">
        <v>982542</v>
      </c>
      <c r="D13261" s="54">
        <v>982542</v>
      </c>
      <c r="E13261" s="60" t="s">
        <v>3258</v>
      </c>
      <c r="F13261" s="73">
        <v>1.6667000000000001</v>
      </c>
      <c r="G13261" s="73">
        <v>1.6667000000000001</v>
      </c>
      <c r="H13261" s="73">
        <v>1.6667000000000001</v>
      </c>
      <c r="I13261" s="73">
        <v>1.6667000000000001</v>
      </c>
      <c r="J13261" s="272" t="s">
        <v>4232</v>
      </c>
      <c r="AL13261" s="144">
        <v>1.6667000000000001</v>
      </c>
      <c r="AM13261" s="144">
        <v>1.6667000000000001</v>
      </c>
      <c r="AN13261" s="144">
        <v>1.6667000000000001</v>
      </c>
      <c r="AO13261" s="144">
        <v>1.6667000000000001</v>
      </c>
    </row>
    <row r="13262" spans="2:41" ht="14.5" hidden="1" x14ac:dyDescent="0.35">
      <c r="B13262" s="45" t="s">
        <v>3314</v>
      </c>
      <c r="C13262" s="54">
        <v>982601</v>
      </c>
      <c r="D13262" s="54">
        <v>982601</v>
      </c>
      <c r="E13262" s="60" t="s">
        <v>3258</v>
      </c>
      <c r="F13262" s="73">
        <v>1.6667000000000001</v>
      </c>
      <c r="G13262" s="73">
        <v>1.6667000000000001</v>
      </c>
      <c r="H13262" s="73">
        <v>1.6667000000000001</v>
      </c>
      <c r="I13262" s="73">
        <v>1.6667000000000001</v>
      </c>
      <c r="J13262" s="272" t="s">
        <v>4232</v>
      </c>
      <c r="AL13262" s="144">
        <v>1.6667000000000001</v>
      </c>
      <c r="AM13262" s="144">
        <v>1.6667000000000001</v>
      </c>
      <c r="AN13262" s="144">
        <v>1.6667000000000001</v>
      </c>
      <c r="AO13262" s="144">
        <v>1.6667000000000001</v>
      </c>
    </row>
    <row r="13263" spans="2:41" ht="14.5" hidden="1" x14ac:dyDescent="0.35">
      <c r="B13263" s="45" t="s">
        <v>3314</v>
      </c>
      <c r="C13263" s="54">
        <v>982629</v>
      </c>
      <c r="D13263" s="54">
        <v>982629</v>
      </c>
      <c r="E13263" s="60" t="s">
        <v>3258</v>
      </c>
      <c r="F13263" s="73">
        <v>1.6667000000000001</v>
      </c>
      <c r="G13263" s="73">
        <v>1.6667000000000001</v>
      </c>
      <c r="H13263" s="73">
        <v>1.6667000000000001</v>
      </c>
      <c r="I13263" s="73">
        <v>1.6667000000000001</v>
      </c>
      <c r="J13263" s="272" t="s">
        <v>4232</v>
      </c>
      <c r="AL13263" s="144">
        <v>1.6667000000000001</v>
      </c>
      <c r="AM13263" s="144">
        <v>1.6667000000000001</v>
      </c>
      <c r="AN13263" s="144">
        <v>1.6667000000000001</v>
      </c>
      <c r="AO13263" s="144">
        <v>1.6667000000000001</v>
      </c>
    </row>
    <row r="13264" spans="2:41" ht="14.5" hidden="1" x14ac:dyDescent="0.35">
      <c r="B13264" s="45" t="s">
        <v>3314</v>
      </c>
      <c r="C13264" s="54">
        <v>982809</v>
      </c>
      <c r="D13264" s="54">
        <v>982809</v>
      </c>
      <c r="E13264" s="60" t="s">
        <v>3258</v>
      </c>
      <c r="F13264" s="73">
        <v>1.6667000000000001</v>
      </c>
      <c r="G13264" s="73">
        <v>1.6667000000000001</v>
      </c>
      <c r="H13264" s="73">
        <v>1.6667000000000001</v>
      </c>
      <c r="I13264" s="73">
        <v>1.6667000000000001</v>
      </c>
      <c r="J13264" s="272" t="s">
        <v>4232</v>
      </c>
      <c r="AL13264" s="144">
        <v>1.6667000000000001</v>
      </c>
      <c r="AM13264" s="144">
        <v>1.6667000000000001</v>
      </c>
      <c r="AN13264" s="144">
        <v>1.6667000000000001</v>
      </c>
      <c r="AO13264" s="144">
        <v>1.6667000000000001</v>
      </c>
    </row>
    <row r="13265" spans="2:41" ht="14.5" hidden="1" x14ac:dyDescent="0.35">
      <c r="B13265" s="45" t="s">
        <v>3314</v>
      </c>
      <c r="C13265" s="54">
        <v>982873</v>
      </c>
      <c r="D13265" s="54">
        <v>982873</v>
      </c>
      <c r="E13265" s="60" t="s">
        <v>3258</v>
      </c>
      <c r="F13265" s="73">
        <v>1.6667000000000001</v>
      </c>
      <c r="G13265" s="73">
        <v>1.6667000000000001</v>
      </c>
      <c r="H13265" s="73">
        <v>1.6667000000000001</v>
      </c>
      <c r="I13265" s="73">
        <v>1.6667000000000001</v>
      </c>
      <c r="J13265" s="272" t="s">
        <v>4232</v>
      </c>
      <c r="AL13265" s="144">
        <v>1.6667000000000001</v>
      </c>
      <c r="AM13265" s="144">
        <v>1.6667000000000001</v>
      </c>
      <c r="AN13265" s="144">
        <v>1.6667000000000001</v>
      </c>
      <c r="AO13265" s="144">
        <v>1.6667000000000001</v>
      </c>
    </row>
    <row r="13266" spans="2:41" ht="14.5" hidden="1" x14ac:dyDescent="0.35">
      <c r="B13266" s="45" t="s">
        <v>3314</v>
      </c>
      <c r="C13266" s="54">
        <v>982879</v>
      </c>
      <c r="D13266" s="54">
        <v>982879</v>
      </c>
      <c r="E13266" s="60" t="s">
        <v>3258</v>
      </c>
      <c r="F13266" s="73">
        <v>1.6667000000000001</v>
      </c>
      <c r="G13266" s="73">
        <v>1.6667000000000001</v>
      </c>
      <c r="H13266" s="73">
        <v>1.6667000000000001</v>
      </c>
      <c r="I13266" s="73">
        <v>1.6667000000000001</v>
      </c>
      <c r="J13266" s="272" t="s">
        <v>4232</v>
      </c>
      <c r="AL13266" s="144">
        <v>1.6667000000000001</v>
      </c>
      <c r="AM13266" s="144">
        <v>1.6667000000000001</v>
      </c>
      <c r="AN13266" s="144">
        <v>1.6667000000000001</v>
      </c>
      <c r="AO13266" s="144">
        <v>1.6667000000000001</v>
      </c>
    </row>
    <row r="13267" spans="2:41" ht="14.5" hidden="1" x14ac:dyDescent="0.35">
      <c r="B13267" s="45" t="s">
        <v>3314</v>
      </c>
      <c r="C13267" s="54">
        <v>982891</v>
      </c>
      <c r="D13267" s="54">
        <v>982891</v>
      </c>
      <c r="E13267" s="60" t="s">
        <v>3258</v>
      </c>
      <c r="F13267" s="73">
        <v>1.6667000000000001</v>
      </c>
      <c r="G13267" s="73">
        <v>1.6667000000000001</v>
      </c>
      <c r="H13267" s="73">
        <v>1.6667000000000001</v>
      </c>
      <c r="I13267" s="73">
        <v>1.6667000000000001</v>
      </c>
      <c r="J13267" s="272" t="s">
        <v>4232</v>
      </c>
      <c r="AL13267" s="144">
        <v>1.6667000000000001</v>
      </c>
      <c r="AM13267" s="144">
        <v>1.6667000000000001</v>
      </c>
      <c r="AN13267" s="144">
        <v>1.6667000000000001</v>
      </c>
      <c r="AO13267" s="144">
        <v>1.6667000000000001</v>
      </c>
    </row>
    <row r="13268" spans="2:41" ht="14.5" hidden="1" x14ac:dyDescent="0.35">
      <c r="B13268" s="45" t="s">
        <v>3314</v>
      </c>
      <c r="C13268" s="54">
        <v>982963</v>
      </c>
      <c r="D13268" s="54">
        <v>982963</v>
      </c>
      <c r="E13268" s="60" t="s">
        <v>3258</v>
      </c>
      <c r="F13268" s="73">
        <v>1.6667000000000001</v>
      </c>
      <c r="G13268" s="73">
        <v>1.6667000000000001</v>
      </c>
      <c r="H13268" s="73">
        <v>1.6667000000000001</v>
      </c>
      <c r="I13268" s="73">
        <v>1.6667000000000001</v>
      </c>
      <c r="J13268" s="272" t="s">
        <v>4232</v>
      </c>
      <c r="AL13268" s="144">
        <v>1.6667000000000001</v>
      </c>
      <c r="AM13268" s="144">
        <v>1.6667000000000001</v>
      </c>
      <c r="AN13268" s="144">
        <v>1.6667000000000001</v>
      </c>
      <c r="AO13268" s="144">
        <v>1.6667000000000001</v>
      </c>
    </row>
    <row r="13269" spans="2:41" ht="14.5" hidden="1" x14ac:dyDescent="0.35">
      <c r="B13269" s="45" t="s">
        <v>3314</v>
      </c>
      <c r="C13269" s="54">
        <v>983015</v>
      </c>
      <c r="D13269" s="54">
        <v>983015</v>
      </c>
      <c r="E13269" s="60" t="s">
        <v>3258</v>
      </c>
      <c r="F13269" s="73">
        <v>1.6667000000000001</v>
      </c>
      <c r="G13269" s="73">
        <v>1.6667000000000001</v>
      </c>
      <c r="H13269" s="73">
        <v>1.6667000000000001</v>
      </c>
      <c r="I13269" s="73">
        <v>1.6667000000000001</v>
      </c>
      <c r="J13269" s="272" t="s">
        <v>4232</v>
      </c>
      <c r="AL13269" s="144">
        <v>1.6667000000000001</v>
      </c>
      <c r="AM13269" s="144">
        <v>1.6667000000000001</v>
      </c>
      <c r="AN13269" s="144">
        <v>1.6667000000000001</v>
      </c>
      <c r="AO13269" s="144">
        <v>1.6667000000000001</v>
      </c>
    </row>
    <row r="13270" spans="2:41" ht="14.5" hidden="1" x14ac:dyDescent="0.35">
      <c r="B13270" s="45" t="s">
        <v>3314</v>
      </c>
      <c r="C13270" s="54">
        <v>983017</v>
      </c>
      <c r="D13270" s="54">
        <v>983017</v>
      </c>
      <c r="E13270" s="60" t="s">
        <v>3258</v>
      </c>
      <c r="F13270" s="73">
        <v>1.6667000000000001</v>
      </c>
      <c r="G13270" s="73">
        <v>1.6667000000000001</v>
      </c>
      <c r="H13270" s="73">
        <v>1.6667000000000001</v>
      </c>
      <c r="I13270" s="73">
        <v>1.6667000000000001</v>
      </c>
      <c r="J13270" s="272" t="s">
        <v>4232</v>
      </c>
      <c r="AL13270" s="144">
        <v>1.6667000000000001</v>
      </c>
      <c r="AM13270" s="144">
        <v>1.6667000000000001</v>
      </c>
      <c r="AN13270" s="144">
        <v>1.6667000000000001</v>
      </c>
      <c r="AO13270" s="144">
        <v>1.6667000000000001</v>
      </c>
    </row>
    <row r="13271" spans="2:41" ht="14.5" hidden="1" x14ac:dyDescent="0.35">
      <c r="B13271" s="45" t="s">
        <v>3314</v>
      </c>
      <c r="C13271" s="54">
        <v>983032</v>
      </c>
      <c r="D13271" s="54">
        <v>983032</v>
      </c>
      <c r="E13271" s="60" t="s">
        <v>3258</v>
      </c>
      <c r="F13271" s="73">
        <v>1.6667000000000001</v>
      </c>
      <c r="G13271" s="73">
        <v>1.6667000000000001</v>
      </c>
      <c r="H13271" s="73">
        <v>1.6667000000000001</v>
      </c>
      <c r="I13271" s="73">
        <v>1.6667000000000001</v>
      </c>
      <c r="J13271" s="272" t="s">
        <v>4232</v>
      </c>
      <c r="AL13271" s="144">
        <v>1.6667000000000001</v>
      </c>
      <c r="AM13271" s="144">
        <v>1.6667000000000001</v>
      </c>
      <c r="AN13271" s="144">
        <v>1.6667000000000001</v>
      </c>
      <c r="AO13271" s="144">
        <v>1.6667000000000001</v>
      </c>
    </row>
    <row r="13272" spans="2:41" ht="14.5" hidden="1" x14ac:dyDescent="0.35">
      <c r="B13272" s="45" t="s">
        <v>3314</v>
      </c>
      <c r="C13272" s="54">
        <v>983066</v>
      </c>
      <c r="D13272" s="54">
        <v>983066</v>
      </c>
      <c r="E13272" s="60" t="s">
        <v>3258</v>
      </c>
      <c r="F13272" s="73">
        <v>1.6667000000000001</v>
      </c>
      <c r="G13272" s="73">
        <v>1.6667000000000001</v>
      </c>
      <c r="H13272" s="73">
        <v>1.6667000000000001</v>
      </c>
      <c r="I13272" s="73">
        <v>1.6667000000000001</v>
      </c>
      <c r="J13272" s="272" t="s">
        <v>4232</v>
      </c>
      <c r="AL13272" s="144">
        <v>1.6667000000000001</v>
      </c>
      <c r="AM13272" s="144">
        <v>1.6667000000000001</v>
      </c>
      <c r="AN13272" s="144">
        <v>1.6667000000000001</v>
      </c>
      <c r="AO13272" s="144">
        <v>1.6667000000000001</v>
      </c>
    </row>
    <row r="13273" spans="2:41" ht="14.5" hidden="1" x14ac:dyDescent="0.35">
      <c r="B13273" s="45" t="s">
        <v>3314</v>
      </c>
      <c r="C13273" s="54">
        <v>983068</v>
      </c>
      <c r="D13273" s="54">
        <v>983068</v>
      </c>
      <c r="E13273" s="60" t="s">
        <v>3258</v>
      </c>
      <c r="F13273" s="73">
        <v>1.6667000000000001</v>
      </c>
      <c r="G13273" s="73">
        <v>1.6667000000000001</v>
      </c>
      <c r="H13273" s="73">
        <v>1.6667000000000001</v>
      </c>
      <c r="I13273" s="73">
        <v>1.6667000000000001</v>
      </c>
      <c r="J13273" s="272" t="s">
        <v>4232</v>
      </c>
      <c r="AL13273" s="144">
        <v>1.6667000000000001</v>
      </c>
      <c r="AM13273" s="144">
        <v>1.6667000000000001</v>
      </c>
      <c r="AN13273" s="144">
        <v>1.6667000000000001</v>
      </c>
      <c r="AO13273" s="144">
        <v>1.6667000000000001</v>
      </c>
    </row>
    <row r="13274" spans="2:41" ht="14.5" hidden="1" x14ac:dyDescent="0.35">
      <c r="B13274" s="45" t="s">
        <v>3314</v>
      </c>
      <c r="C13274" s="54">
        <v>983163</v>
      </c>
      <c r="D13274" s="54">
        <v>983164</v>
      </c>
      <c r="E13274" s="60" t="s">
        <v>3258</v>
      </c>
      <c r="F13274" s="73">
        <v>1.6667000000000001</v>
      </c>
      <c r="G13274" s="73">
        <v>1.6667000000000001</v>
      </c>
      <c r="H13274" s="73">
        <v>1.6667000000000001</v>
      </c>
      <c r="I13274" s="73">
        <v>1.6667000000000001</v>
      </c>
      <c r="J13274" s="272" t="s">
        <v>4232</v>
      </c>
      <c r="AL13274" s="144">
        <v>1.6667000000000001</v>
      </c>
      <c r="AM13274" s="144">
        <v>1.6667000000000001</v>
      </c>
      <c r="AN13274" s="144">
        <v>1.6667000000000001</v>
      </c>
      <c r="AO13274" s="144">
        <v>1.6667000000000001</v>
      </c>
    </row>
    <row r="13275" spans="2:41" ht="14.5" hidden="1" x14ac:dyDescent="0.35">
      <c r="B13275" s="45" t="s">
        <v>3314</v>
      </c>
      <c r="C13275" s="54">
        <v>983185</v>
      </c>
      <c r="D13275" s="54">
        <v>983185</v>
      </c>
      <c r="E13275" s="60" t="s">
        <v>3258</v>
      </c>
      <c r="F13275" s="73">
        <v>1.6667000000000001</v>
      </c>
      <c r="G13275" s="73">
        <v>1.6667000000000001</v>
      </c>
      <c r="H13275" s="73">
        <v>1.6667000000000001</v>
      </c>
      <c r="I13275" s="73">
        <v>1.6667000000000001</v>
      </c>
      <c r="J13275" s="272" t="s">
        <v>4232</v>
      </c>
      <c r="AL13275" s="144">
        <v>1.6667000000000001</v>
      </c>
      <c r="AM13275" s="144">
        <v>1.6667000000000001</v>
      </c>
      <c r="AN13275" s="144">
        <v>1.6667000000000001</v>
      </c>
      <c r="AO13275" s="144">
        <v>1.6667000000000001</v>
      </c>
    </row>
    <row r="13276" spans="2:41" ht="14.5" hidden="1" x14ac:dyDescent="0.35">
      <c r="B13276" s="45" t="s">
        <v>3314</v>
      </c>
      <c r="C13276" s="54">
        <v>983298</v>
      </c>
      <c r="D13276" s="54">
        <v>983298</v>
      </c>
      <c r="E13276" s="60" t="s">
        <v>3258</v>
      </c>
      <c r="F13276" s="73">
        <v>1.6667000000000001</v>
      </c>
      <c r="G13276" s="73">
        <v>1.6667000000000001</v>
      </c>
      <c r="H13276" s="73">
        <v>1.6667000000000001</v>
      </c>
      <c r="I13276" s="73">
        <v>1.6667000000000001</v>
      </c>
      <c r="J13276" s="272" t="s">
        <v>4232</v>
      </c>
      <c r="AL13276" s="144">
        <v>1.6667000000000001</v>
      </c>
      <c r="AM13276" s="144">
        <v>1.6667000000000001</v>
      </c>
      <c r="AN13276" s="144">
        <v>1.6667000000000001</v>
      </c>
      <c r="AO13276" s="144">
        <v>1.6667000000000001</v>
      </c>
    </row>
    <row r="13277" spans="2:41" ht="14.5" hidden="1" x14ac:dyDescent="0.35">
      <c r="B13277" s="45" t="s">
        <v>3314</v>
      </c>
      <c r="C13277" s="54">
        <v>983414</v>
      </c>
      <c r="D13277" s="54">
        <v>983415</v>
      </c>
      <c r="E13277" s="60" t="s">
        <v>3258</v>
      </c>
      <c r="F13277" s="73">
        <v>1.6667000000000001</v>
      </c>
      <c r="G13277" s="73">
        <v>1.6667000000000001</v>
      </c>
      <c r="H13277" s="73">
        <v>1.6667000000000001</v>
      </c>
      <c r="I13277" s="73">
        <v>1.6667000000000001</v>
      </c>
      <c r="J13277" s="272" t="s">
        <v>4232</v>
      </c>
      <c r="AL13277" s="144">
        <v>1.6667000000000001</v>
      </c>
      <c r="AM13277" s="144">
        <v>1.6667000000000001</v>
      </c>
      <c r="AN13277" s="144">
        <v>1.6667000000000001</v>
      </c>
      <c r="AO13277" s="144">
        <v>1.6667000000000001</v>
      </c>
    </row>
    <row r="13278" spans="2:41" ht="14.5" hidden="1" x14ac:dyDescent="0.35">
      <c r="B13278" s="45" t="s">
        <v>3314</v>
      </c>
      <c r="C13278" s="54">
        <v>983455</v>
      </c>
      <c r="D13278" s="54">
        <v>983455</v>
      </c>
      <c r="E13278" s="60" t="s">
        <v>3258</v>
      </c>
      <c r="F13278" s="73">
        <v>1.6667000000000001</v>
      </c>
      <c r="G13278" s="73">
        <v>1.6667000000000001</v>
      </c>
      <c r="H13278" s="73">
        <v>1.6667000000000001</v>
      </c>
      <c r="I13278" s="73">
        <v>1.6667000000000001</v>
      </c>
      <c r="J13278" s="272" t="s">
        <v>4232</v>
      </c>
      <c r="AL13278" s="144">
        <v>1.6667000000000001</v>
      </c>
      <c r="AM13278" s="144">
        <v>1.6667000000000001</v>
      </c>
      <c r="AN13278" s="144">
        <v>1.6667000000000001</v>
      </c>
      <c r="AO13278" s="144">
        <v>1.6667000000000001</v>
      </c>
    </row>
    <row r="13279" spans="2:41" ht="14.5" hidden="1" x14ac:dyDescent="0.35">
      <c r="B13279" s="45" t="s">
        <v>3314</v>
      </c>
      <c r="C13279" s="54">
        <v>983525</v>
      </c>
      <c r="D13279" s="54">
        <v>983526</v>
      </c>
      <c r="E13279" s="60" t="s">
        <v>3258</v>
      </c>
      <c r="F13279" s="73">
        <v>1.6667000000000001</v>
      </c>
      <c r="G13279" s="73">
        <v>1.6667000000000001</v>
      </c>
      <c r="H13279" s="73">
        <v>1.6667000000000001</v>
      </c>
      <c r="I13279" s="73">
        <v>1.6667000000000001</v>
      </c>
      <c r="J13279" s="272" t="s">
        <v>4232</v>
      </c>
      <c r="AL13279" s="144">
        <v>1.6667000000000001</v>
      </c>
      <c r="AM13279" s="144">
        <v>1.6667000000000001</v>
      </c>
      <c r="AN13279" s="144">
        <v>1.6667000000000001</v>
      </c>
      <c r="AO13279" s="144">
        <v>1.6667000000000001</v>
      </c>
    </row>
    <row r="13280" spans="2:41" ht="14.5" hidden="1" x14ac:dyDescent="0.35">
      <c r="B13280" s="45" t="s">
        <v>3314</v>
      </c>
      <c r="C13280" s="54">
        <v>983550</v>
      </c>
      <c r="D13280" s="54">
        <v>983550</v>
      </c>
      <c r="E13280" s="60" t="s">
        <v>3258</v>
      </c>
      <c r="F13280" s="73">
        <v>1.6667000000000001</v>
      </c>
      <c r="G13280" s="73">
        <v>1.6667000000000001</v>
      </c>
      <c r="H13280" s="73">
        <v>1.6667000000000001</v>
      </c>
      <c r="I13280" s="73">
        <v>1.6667000000000001</v>
      </c>
      <c r="J13280" s="272" t="s">
        <v>4232</v>
      </c>
      <c r="AL13280" s="144">
        <v>1.6667000000000001</v>
      </c>
      <c r="AM13280" s="144">
        <v>1.6667000000000001</v>
      </c>
      <c r="AN13280" s="144">
        <v>1.6667000000000001</v>
      </c>
      <c r="AO13280" s="144">
        <v>1.6667000000000001</v>
      </c>
    </row>
    <row r="13281" spans="2:41" ht="14.5" hidden="1" x14ac:dyDescent="0.35">
      <c r="B13281" s="45" t="s">
        <v>3314</v>
      </c>
      <c r="C13281" s="54">
        <v>983587</v>
      </c>
      <c r="D13281" s="54">
        <v>983587</v>
      </c>
      <c r="E13281" s="60" t="s">
        <v>3258</v>
      </c>
      <c r="F13281" s="73">
        <v>1.6667000000000001</v>
      </c>
      <c r="G13281" s="73">
        <v>1.6667000000000001</v>
      </c>
      <c r="H13281" s="73">
        <v>1.6667000000000001</v>
      </c>
      <c r="I13281" s="73">
        <v>1.6667000000000001</v>
      </c>
      <c r="J13281" s="272" t="s">
        <v>4232</v>
      </c>
      <c r="AL13281" s="144">
        <v>1.6667000000000001</v>
      </c>
      <c r="AM13281" s="144">
        <v>1.6667000000000001</v>
      </c>
      <c r="AN13281" s="144">
        <v>1.6667000000000001</v>
      </c>
      <c r="AO13281" s="144">
        <v>1.6667000000000001</v>
      </c>
    </row>
    <row r="13282" spans="2:41" ht="14.5" hidden="1" x14ac:dyDescent="0.35">
      <c r="B13282" s="45" t="s">
        <v>3314</v>
      </c>
      <c r="C13282" s="54">
        <v>983609</v>
      </c>
      <c r="D13282" s="54">
        <v>983609</v>
      </c>
      <c r="E13282" s="60" t="s">
        <v>3258</v>
      </c>
      <c r="F13282" s="73">
        <v>1.6667000000000001</v>
      </c>
      <c r="G13282" s="73">
        <v>1.6667000000000001</v>
      </c>
      <c r="H13282" s="73">
        <v>1.6667000000000001</v>
      </c>
      <c r="I13282" s="73">
        <v>1.6667000000000001</v>
      </c>
      <c r="J13282" s="272" t="s">
        <v>4232</v>
      </c>
      <c r="AL13282" s="144">
        <v>1.6667000000000001</v>
      </c>
      <c r="AM13282" s="144">
        <v>1.6667000000000001</v>
      </c>
      <c r="AN13282" s="144">
        <v>1.6667000000000001</v>
      </c>
      <c r="AO13282" s="144">
        <v>1.6667000000000001</v>
      </c>
    </row>
    <row r="13283" spans="2:41" ht="14.5" hidden="1" x14ac:dyDescent="0.35">
      <c r="B13283" s="45" t="s">
        <v>3314</v>
      </c>
      <c r="C13283" s="54">
        <v>983620</v>
      </c>
      <c r="D13283" s="54">
        <v>983620</v>
      </c>
      <c r="E13283" s="60" t="s">
        <v>3258</v>
      </c>
      <c r="F13283" s="73">
        <v>1.6667000000000001</v>
      </c>
      <c r="G13283" s="73">
        <v>1.6667000000000001</v>
      </c>
      <c r="H13283" s="73">
        <v>1.6667000000000001</v>
      </c>
      <c r="I13283" s="73">
        <v>1.6667000000000001</v>
      </c>
      <c r="J13283" s="272" t="s">
        <v>4232</v>
      </c>
      <c r="AL13283" s="144">
        <v>1.6667000000000001</v>
      </c>
      <c r="AM13283" s="144">
        <v>1.6667000000000001</v>
      </c>
      <c r="AN13283" s="144">
        <v>1.6667000000000001</v>
      </c>
      <c r="AO13283" s="144">
        <v>1.6667000000000001</v>
      </c>
    </row>
    <row r="13284" spans="2:41" ht="14.5" hidden="1" x14ac:dyDescent="0.35">
      <c r="B13284" s="45" t="s">
        <v>3314</v>
      </c>
      <c r="C13284" s="54">
        <v>983677</v>
      </c>
      <c r="D13284" s="54">
        <v>983677</v>
      </c>
      <c r="E13284" s="60" t="s">
        <v>3258</v>
      </c>
      <c r="F13284" s="73">
        <v>1.6667000000000001</v>
      </c>
      <c r="G13284" s="73">
        <v>1.6667000000000001</v>
      </c>
      <c r="H13284" s="73">
        <v>1.6667000000000001</v>
      </c>
      <c r="I13284" s="73">
        <v>1.6667000000000001</v>
      </c>
      <c r="J13284" s="272" t="s">
        <v>4232</v>
      </c>
      <c r="AL13284" s="144">
        <v>1.6667000000000001</v>
      </c>
      <c r="AM13284" s="144">
        <v>1.6667000000000001</v>
      </c>
      <c r="AN13284" s="144">
        <v>1.6667000000000001</v>
      </c>
      <c r="AO13284" s="144">
        <v>1.6667000000000001</v>
      </c>
    </row>
    <row r="13285" spans="2:41" ht="14.5" hidden="1" x14ac:dyDescent="0.35">
      <c r="B13285" s="45" t="s">
        <v>3314</v>
      </c>
      <c r="C13285" s="54">
        <v>983693</v>
      </c>
      <c r="D13285" s="54">
        <v>983693</v>
      </c>
      <c r="E13285" s="60" t="s">
        <v>3258</v>
      </c>
      <c r="F13285" s="73">
        <v>1.6667000000000001</v>
      </c>
      <c r="G13285" s="73">
        <v>1.6667000000000001</v>
      </c>
      <c r="H13285" s="73">
        <v>1.6667000000000001</v>
      </c>
      <c r="I13285" s="73">
        <v>1.6667000000000001</v>
      </c>
      <c r="J13285" s="272" t="s">
        <v>4232</v>
      </c>
      <c r="AL13285" s="144">
        <v>1.6667000000000001</v>
      </c>
      <c r="AM13285" s="144">
        <v>1.6667000000000001</v>
      </c>
      <c r="AN13285" s="144">
        <v>1.6667000000000001</v>
      </c>
      <c r="AO13285" s="144">
        <v>1.6667000000000001</v>
      </c>
    </row>
    <row r="13286" spans="2:41" ht="14.5" hidden="1" x14ac:dyDescent="0.35">
      <c r="B13286" s="45" t="s">
        <v>3314</v>
      </c>
      <c r="C13286" s="54">
        <v>983708</v>
      </c>
      <c r="D13286" s="54">
        <v>983708</v>
      </c>
      <c r="E13286" s="60" t="s">
        <v>3258</v>
      </c>
      <c r="F13286" s="73">
        <v>1.6667000000000001</v>
      </c>
      <c r="G13286" s="73">
        <v>1.6667000000000001</v>
      </c>
      <c r="H13286" s="73">
        <v>1.6667000000000001</v>
      </c>
      <c r="I13286" s="73">
        <v>1.6667000000000001</v>
      </c>
      <c r="J13286" s="272" t="s">
        <v>4232</v>
      </c>
      <c r="AL13286" s="144">
        <v>1.6667000000000001</v>
      </c>
      <c r="AM13286" s="144">
        <v>1.6667000000000001</v>
      </c>
      <c r="AN13286" s="144">
        <v>1.6667000000000001</v>
      </c>
      <c r="AO13286" s="144">
        <v>1.6667000000000001</v>
      </c>
    </row>
    <row r="13287" spans="2:41" ht="14.5" hidden="1" x14ac:dyDescent="0.35">
      <c r="B13287" s="45" t="s">
        <v>3314</v>
      </c>
      <c r="C13287" s="54">
        <v>983838</v>
      </c>
      <c r="D13287" s="54">
        <v>983838</v>
      </c>
      <c r="E13287" s="60" t="s">
        <v>3258</v>
      </c>
      <c r="F13287" s="73">
        <v>1.6667000000000001</v>
      </c>
      <c r="G13287" s="73">
        <v>1.6667000000000001</v>
      </c>
      <c r="H13287" s="73">
        <v>1.6667000000000001</v>
      </c>
      <c r="I13287" s="73">
        <v>1.6667000000000001</v>
      </c>
      <c r="J13287" s="272" t="s">
        <v>4232</v>
      </c>
      <c r="AL13287" s="144">
        <v>1.6667000000000001</v>
      </c>
      <c r="AM13287" s="144">
        <v>1.6667000000000001</v>
      </c>
      <c r="AN13287" s="144">
        <v>1.6667000000000001</v>
      </c>
      <c r="AO13287" s="144">
        <v>1.6667000000000001</v>
      </c>
    </row>
    <row r="13288" spans="2:41" ht="14.5" hidden="1" x14ac:dyDescent="0.35">
      <c r="B13288" s="45" t="s">
        <v>3314</v>
      </c>
      <c r="C13288" s="54">
        <v>983869</v>
      </c>
      <c r="D13288" s="54">
        <v>983869</v>
      </c>
      <c r="E13288" s="60" t="s">
        <v>3258</v>
      </c>
      <c r="F13288" s="73">
        <v>1.6667000000000001</v>
      </c>
      <c r="G13288" s="73">
        <v>1.6667000000000001</v>
      </c>
      <c r="H13288" s="73">
        <v>1.6667000000000001</v>
      </c>
      <c r="I13288" s="73">
        <v>1.6667000000000001</v>
      </c>
      <c r="J13288" s="272" t="s">
        <v>4232</v>
      </c>
      <c r="AL13288" s="144">
        <v>1.6667000000000001</v>
      </c>
      <c r="AM13288" s="144">
        <v>1.6667000000000001</v>
      </c>
      <c r="AN13288" s="144">
        <v>1.6667000000000001</v>
      </c>
      <c r="AO13288" s="144">
        <v>1.6667000000000001</v>
      </c>
    </row>
    <row r="13289" spans="2:41" ht="14.5" hidden="1" x14ac:dyDescent="0.35">
      <c r="B13289" s="45" t="s">
        <v>3314</v>
      </c>
      <c r="C13289" s="54">
        <v>983896</v>
      </c>
      <c r="D13289" s="54">
        <v>983896</v>
      </c>
      <c r="E13289" s="60" t="s">
        <v>3258</v>
      </c>
      <c r="F13289" s="73">
        <v>1.6667000000000001</v>
      </c>
      <c r="G13289" s="73">
        <v>1.6667000000000001</v>
      </c>
      <c r="H13289" s="73">
        <v>1.6667000000000001</v>
      </c>
      <c r="I13289" s="73">
        <v>1.6667000000000001</v>
      </c>
      <c r="J13289" s="272" t="s">
        <v>4232</v>
      </c>
      <c r="AL13289" s="144">
        <v>1.6667000000000001</v>
      </c>
      <c r="AM13289" s="144">
        <v>1.6667000000000001</v>
      </c>
      <c r="AN13289" s="144">
        <v>1.6667000000000001</v>
      </c>
      <c r="AO13289" s="144">
        <v>1.6667000000000001</v>
      </c>
    </row>
    <row r="13290" spans="2:41" ht="14.5" hidden="1" x14ac:dyDescent="0.35">
      <c r="B13290" s="45" t="s">
        <v>3314</v>
      </c>
      <c r="C13290" s="54">
        <v>983941</v>
      </c>
      <c r="D13290" s="54">
        <v>983941</v>
      </c>
      <c r="E13290" s="60" t="s">
        <v>3258</v>
      </c>
      <c r="F13290" s="73">
        <v>1.6667000000000001</v>
      </c>
      <c r="G13290" s="73">
        <v>1.6667000000000001</v>
      </c>
      <c r="H13290" s="73">
        <v>1.6667000000000001</v>
      </c>
      <c r="I13290" s="73">
        <v>1.6667000000000001</v>
      </c>
      <c r="J13290" s="272" t="s">
        <v>4232</v>
      </c>
      <c r="AL13290" s="144">
        <v>1.6667000000000001</v>
      </c>
      <c r="AM13290" s="144">
        <v>1.6667000000000001</v>
      </c>
      <c r="AN13290" s="144">
        <v>1.6667000000000001</v>
      </c>
      <c r="AO13290" s="144">
        <v>1.6667000000000001</v>
      </c>
    </row>
    <row r="13291" spans="2:41" ht="14.5" hidden="1" x14ac:dyDescent="0.35">
      <c r="B13291" s="45" t="s">
        <v>3314</v>
      </c>
      <c r="C13291" s="54">
        <v>984036</v>
      </c>
      <c r="D13291" s="54">
        <v>984036</v>
      </c>
      <c r="E13291" s="60" t="s">
        <v>3258</v>
      </c>
      <c r="F13291" s="73">
        <v>1.6667000000000001</v>
      </c>
      <c r="G13291" s="73">
        <v>1.6667000000000001</v>
      </c>
      <c r="H13291" s="73">
        <v>1.6667000000000001</v>
      </c>
      <c r="I13291" s="73">
        <v>1.6667000000000001</v>
      </c>
      <c r="J13291" s="272" t="s">
        <v>4232</v>
      </c>
      <c r="AL13291" s="144">
        <v>1.6667000000000001</v>
      </c>
      <c r="AM13291" s="144">
        <v>1.6667000000000001</v>
      </c>
      <c r="AN13291" s="144">
        <v>1.6667000000000001</v>
      </c>
      <c r="AO13291" s="144">
        <v>1.6667000000000001</v>
      </c>
    </row>
    <row r="13292" spans="2:41" ht="14.5" hidden="1" x14ac:dyDescent="0.35">
      <c r="B13292" s="45" t="s">
        <v>3314</v>
      </c>
      <c r="C13292" s="54">
        <v>984050</v>
      </c>
      <c r="D13292" s="54">
        <v>984050</v>
      </c>
      <c r="E13292" s="60" t="s">
        <v>3258</v>
      </c>
      <c r="F13292" s="73">
        <v>1.6667000000000001</v>
      </c>
      <c r="G13292" s="73">
        <v>1.6667000000000001</v>
      </c>
      <c r="H13292" s="73">
        <v>1.6667000000000001</v>
      </c>
      <c r="I13292" s="73">
        <v>1.6667000000000001</v>
      </c>
      <c r="J13292" s="272" t="s">
        <v>4232</v>
      </c>
      <c r="AL13292" s="144">
        <v>1.6667000000000001</v>
      </c>
      <c r="AM13292" s="144">
        <v>1.6667000000000001</v>
      </c>
      <c r="AN13292" s="144">
        <v>1.6667000000000001</v>
      </c>
      <c r="AO13292" s="144">
        <v>1.6667000000000001</v>
      </c>
    </row>
    <row r="13293" spans="2:41" ht="14.5" hidden="1" x14ac:dyDescent="0.35">
      <c r="B13293" s="45" t="s">
        <v>3314</v>
      </c>
      <c r="C13293" s="54">
        <v>984167</v>
      </c>
      <c r="D13293" s="54">
        <v>984167</v>
      </c>
      <c r="E13293" s="60" t="s">
        <v>3258</v>
      </c>
      <c r="F13293" s="73">
        <v>1.6667000000000001</v>
      </c>
      <c r="G13293" s="73">
        <v>1.6667000000000001</v>
      </c>
      <c r="H13293" s="73">
        <v>1.6667000000000001</v>
      </c>
      <c r="I13293" s="73">
        <v>1.6667000000000001</v>
      </c>
      <c r="J13293" s="272" t="s">
        <v>4232</v>
      </c>
      <c r="AL13293" s="144">
        <v>1.6667000000000001</v>
      </c>
      <c r="AM13293" s="144">
        <v>1.6667000000000001</v>
      </c>
      <c r="AN13293" s="144">
        <v>1.6667000000000001</v>
      </c>
      <c r="AO13293" s="144">
        <v>1.6667000000000001</v>
      </c>
    </row>
    <row r="13294" spans="2:41" ht="14.5" hidden="1" x14ac:dyDescent="0.35">
      <c r="B13294" s="45" t="s">
        <v>3314</v>
      </c>
      <c r="C13294" s="54">
        <v>984170</v>
      </c>
      <c r="D13294" s="54">
        <v>984170</v>
      </c>
      <c r="E13294" s="60" t="s">
        <v>3258</v>
      </c>
      <c r="F13294" s="73">
        <v>1.6667000000000001</v>
      </c>
      <c r="G13294" s="73">
        <v>1.6667000000000001</v>
      </c>
      <c r="H13294" s="73">
        <v>1.6667000000000001</v>
      </c>
      <c r="I13294" s="73">
        <v>1.6667000000000001</v>
      </c>
      <c r="J13294" s="272" t="s">
        <v>4232</v>
      </c>
      <c r="AL13294" s="144">
        <v>1.6667000000000001</v>
      </c>
      <c r="AM13294" s="144">
        <v>1.6667000000000001</v>
      </c>
      <c r="AN13294" s="144">
        <v>1.6667000000000001</v>
      </c>
      <c r="AO13294" s="144">
        <v>1.6667000000000001</v>
      </c>
    </row>
    <row r="13295" spans="2:41" ht="14.5" hidden="1" x14ac:dyDescent="0.35">
      <c r="B13295" s="45" t="s">
        <v>3314</v>
      </c>
      <c r="C13295" s="54">
        <v>984242</v>
      </c>
      <c r="D13295" s="54">
        <v>984242</v>
      </c>
      <c r="E13295" s="60" t="s">
        <v>3258</v>
      </c>
      <c r="F13295" s="73">
        <v>1.6667000000000001</v>
      </c>
      <c r="G13295" s="73">
        <v>1.6667000000000001</v>
      </c>
      <c r="H13295" s="73">
        <v>1.6667000000000001</v>
      </c>
      <c r="I13295" s="73">
        <v>1.6667000000000001</v>
      </c>
      <c r="J13295" s="272" t="s">
        <v>4232</v>
      </c>
      <c r="AL13295" s="144">
        <v>1.6667000000000001</v>
      </c>
      <c r="AM13295" s="144">
        <v>1.6667000000000001</v>
      </c>
      <c r="AN13295" s="144">
        <v>1.6667000000000001</v>
      </c>
      <c r="AO13295" s="144">
        <v>1.6667000000000001</v>
      </c>
    </row>
    <row r="13296" spans="2:41" ht="14.5" hidden="1" x14ac:dyDescent="0.35">
      <c r="B13296" s="45" t="s">
        <v>3314</v>
      </c>
      <c r="C13296" s="54">
        <v>984265</v>
      </c>
      <c r="D13296" s="54">
        <v>984265</v>
      </c>
      <c r="E13296" s="60" t="s">
        <v>3258</v>
      </c>
      <c r="F13296" s="73">
        <v>1.6667000000000001</v>
      </c>
      <c r="G13296" s="73">
        <v>1.6667000000000001</v>
      </c>
      <c r="H13296" s="73">
        <v>1.6667000000000001</v>
      </c>
      <c r="I13296" s="73">
        <v>1.6667000000000001</v>
      </c>
      <c r="J13296" s="272" t="s">
        <v>4232</v>
      </c>
      <c r="AL13296" s="144">
        <v>1.6667000000000001</v>
      </c>
      <c r="AM13296" s="144">
        <v>1.6667000000000001</v>
      </c>
      <c r="AN13296" s="144">
        <v>1.6667000000000001</v>
      </c>
      <c r="AO13296" s="144">
        <v>1.6667000000000001</v>
      </c>
    </row>
    <row r="13297" spans="2:41" ht="14.5" hidden="1" x14ac:dyDescent="0.35">
      <c r="B13297" s="45" t="s">
        <v>3314</v>
      </c>
      <c r="C13297" s="54">
        <v>984481</v>
      </c>
      <c r="D13297" s="54">
        <v>984481</v>
      </c>
      <c r="E13297" s="60" t="s">
        <v>3258</v>
      </c>
      <c r="F13297" s="73">
        <v>1.6667000000000001</v>
      </c>
      <c r="G13297" s="73">
        <v>1.6667000000000001</v>
      </c>
      <c r="H13297" s="73">
        <v>1.6667000000000001</v>
      </c>
      <c r="I13297" s="73">
        <v>1.6667000000000001</v>
      </c>
      <c r="J13297" s="272" t="s">
        <v>4232</v>
      </c>
      <c r="AL13297" s="144">
        <v>1.6667000000000001</v>
      </c>
      <c r="AM13297" s="144">
        <v>1.6667000000000001</v>
      </c>
      <c r="AN13297" s="144">
        <v>1.6667000000000001</v>
      </c>
      <c r="AO13297" s="144">
        <v>1.6667000000000001</v>
      </c>
    </row>
    <row r="13298" spans="2:41" ht="14.5" hidden="1" x14ac:dyDescent="0.35">
      <c r="B13298" s="45" t="s">
        <v>3314</v>
      </c>
      <c r="C13298" s="54">
        <v>984520</v>
      </c>
      <c r="D13298" s="54">
        <v>984520</v>
      </c>
      <c r="E13298" s="60" t="s">
        <v>3258</v>
      </c>
      <c r="F13298" s="73">
        <v>1.6667000000000001</v>
      </c>
      <c r="G13298" s="73">
        <v>1.6667000000000001</v>
      </c>
      <c r="H13298" s="73">
        <v>1.6667000000000001</v>
      </c>
      <c r="I13298" s="73">
        <v>1.6667000000000001</v>
      </c>
      <c r="J13298" s="272" t="s">
        <v>4232</v>
      </c>
      <c r="AL13298" s="144">
        <v>1.6667000000000001</v>
      </c>
      <c r="AM13298" s="144">
        <v>1.6667000000000001</v>
      </c>
      <c r="AN13298" s="144">
        <v>1.6667000000000001</v>
      </c>
      <c r="AO13298" s="144">
        <v>1.6667000000000001</v>
      </c>
    </row>
    <row r="13299" spans="2:41" ht="14.5" hidden="1" x14ac:dyDescent="0.35">
      <c r="B13299" s="45" t="s">
        <v>3314</v>
      </c>
      <c r="C13299" s="54">
        <v>984546</v>
      </c>
      <c r="D13299" s="54">
        <v>984546</v>
      </c>
      <c r="E13299" s="60" t="s">
        <v>3258</v>
      </c>
      <c r="F13299" s="73">
        <v>1.6667000000000001</v>
      </c>
      <c r="G13299" s="73">
        <v>1.6667000000000001</v>
      </c>
      <c r="H13299" s="73">
        <v>1.6667000000000001</v>
      </c>
      <c r="I13299" s="73">
        <v>1.6667000000000001</v>
      </c>
      <c r="J13299" s="272" t="s">
        <v>4232</v>
      </c>
      <c r="AL13299" s="144">
        <v>1.6667000000000001</v>
      </c>
      <c r="AM13299" s="144">
        <v>1.6667000000000001</v>
      </c>
      <c r="AN13299" s="144">
        <v>1.6667000000000001</v>
      </c>
      <c r="AO13299" s="144">
        <v>1.6667000000000001</v>
      </c>
    </row>
    <row r="13300" spans="2:41" ht="14.5" hidden="1" x14ac:dyDescent="0.35">
      <c r="B13300" s="45" t="s">
        <v>3314</v>
      </c>
      <c r="C13300" s="54">
        <v>984562</v>
      </c>
      <c r="D13300" s="54">
        <v>984562</v>
      </c>
      <c r="E13300" s="60" t="s">
        <v>3258</v>
      </c>
      <c r="F13300" s="73">
        <v>1.6667000000000001</v>
      </c>
      <c r="G13300" s="73">
        <v>1.6667000000000001</v>
      </c>
      <c r="H13300" s="73">
        <v>1.6667000000000001</v>
      </c>
      <c r="I13300" s="73">
        <v>1.6667000000000001</v>
      </c>
      <c r="J13300" s="272" t="s">
        <v>4232</v>
      </c>
      <c r="AL13300" s="144">
        <v>1.6667000000000001</v>
      </c>
      <c r="AM13300" s="144">
        <v>1.6667000000000001</v>
      </c>
      <c r="AN13300" s="144">
        <v>1.6667000000000001</v>
      </c>
      <c r="AO13300" s="144">
        <v>1.6667000000000001</v>
      </c>
    </row>
    <row r="13301" spans="2:41" ht="14.5" hidden="1" x14ac:dyDescent="0.35">
      <c r="B13301" s="45" t="s">
        <v>3314</v>
      </c>
      <c r="C13301" s="54">
        <v>984573</v>
      </c>
      <c r="D13301" s="54">
        <v>984573</v>
      </c>
      <c r="E13301" s="60" t="s">
        <v>3258</v>
      </c>
      <c r="F13301" s="73">
        <v>1.6667000000000001</v>
      </c>
      <c r="G13301" s="73">
        <v>1.6667000000000001</v>
      </c>
      <c r="H13301" s="73">
        <v>1.6667000000000001</v>
      </c>
      <c r="I13301" s="73">
        <v>1.6667000000000001</v>
      </c>
      <c r="J13301" s="272" t="s">
        <v>4232</v>
      </c>
      <c r="AL13301" s="144">
        <v>1.6667000000000001</v>
      </c>
      <c r="AM13301" s="144">
        <v>1.6667000000000001</v>
      </c>
      <c r="AN13301" s="144">
        <v>1.6667000000000001</v>
      </c>
      <c r="AO13301" s="144">
        <v>1.6667000000000001</v>
      </c>
    </row>
    <row r="13302" spans="2:41" ht="14.5" hidden="1" x14ac:dyDescent="0.35">
      <c r="B13302" s="45" t="s">
        <v>3314</v>
      </c>
      <c r="C13302" s="54">
        <v>984664</v>
      </c>
      <c r="D13302" s="54">
        <v>984664</v>
      </c>
      <c r="E13302" s="60" t="s">
        <v>3258</v>
      </c>
      <c r="F13302" s="73">
        <v>1.6667000000000001</v>
      </c>
      <c r="G13302" s="73">
        <v>1.6667000000000001</v>
      </c>
      <c r="H13302" s="73">
        <v>1.6667000000000001</v>
      </c>
      <c r="I13302" s="73">
        <v>1.6667000000000001</v>
      </c>
      <c r="J13302" s="272" t="s">
        <v>4232</v>
      </c>
      <c r="AL13302" s="144">
        <v>1.6667000000000001</v>
      </c>
      <c r="AM13302" s="144">
        <v>1.6667000000000001</v>
      </c>
      <c r="AN13302" s="144">
        <v>1.6667000000000001</v>
      </c>
      <c r="AO13302" s="144">
        <v>1.6667000000000001</v>
      </c>
    </row>
    <row r="13303" spans="2:41" ht="14.5" hidden="1" x14ac:dyDescent="0.35">
      <c r="B13303" s="45" t="s">
        <v>3314</v>
      </c>
      <c r="C13303" s="54">
        <v>984748</v>
      </c>
      <c r="D13303" s="54">
        <v>984748</v>
      </c>
      <c r="E13303" s="60" t="s">
        <v>3258</v>
      </c>
      <c r="F13303" s="73">
        <v>1.6667000000000001</v>
      </c>
      <c r="G13303" s="73">
        <v>1.6667000000000001</v>
      </c>
      <c r="H13303" s="73">
        <v>1.6667000000000001</v>
      </c>
      <c r="I13303" s="73">
        <v>1.6667000000000001</v>
      </c>
      <c r="J13303" s="272" t="s">
        <v>4232</v>
      </c>
      <c r="AL13303" s="144">
        <v>1.6667000000000001</v>
      </c>
      <c r="AM13303" s="144">
        <v>1.6667000000000001</v>
      </c>
      <c r="AN13303" s="144">
        <v>1.6667000000000001</v>
      </c>
      <c r="AO13303" s="144">
        <v>1.6667000000000001</v>
      </c>
    </row>
    <row r="13304" spans="2:41" ht="14.5" hidden="1" x14ac:dyDescent="0.35">
      <c r="B13304" s="45" t="s">
        <v>3314</v>
      </c>
      <c r="C13304" s="54">
        <v>989091</v>
      </c>
      <c r="D13304" s="54">
        <v>989091</v>
      </c>
      <c r="E13304" s="60" t="s">
        <v>3258</v>
      </c>
      <c r="F13304" s="73">
        <v>1.6667000000000001</v>
      </c>
      <c r="G13304" s="73">
        <v>1.6667000000000001</v>
      </c>
      <c r="H13304" s="73">
        <v>1.6667000000000001</v>
      </c>
      <c r="I13304" s="73">
        <v>1.6667000000000001</v>
      </c>
      <c r="J13304" s="272" t="s">
        <v>4232</v>
      </c>
      <c r="AL13304" s="144">
        <v>1.6667000000000001</v>
      </c>
      <c r="AM13304" s="144">
        <v>1.6667000000000001</v>
      </c>
      <c r="AN13304" s="144">
        <v>1.6667000000000001</v>
      </c>
      <c r="AO13304" s="144">
        <v>1.6667000000000001</v>
      </c>
    </row>
    <row r="13305" spans="2:41" ht="14.5" hidden="1" x14ac:dyDescent="0.35">
      <c r="B13305" s="45" t="s">
        <v>3314</v>
      </c>
      <c r="C13305" s="54">
        <v>118004</v>
      </c>
      <c r="D13305" s="54">
        <v>118006</v>
      </c>
      <c r="E13305" s="60" t="s">
        <v>3258</v>
      </c>
      <c r="F13305" s="73">
        <v>1.6667000000000001</v>
      </c>
      <c r="G13305" s="73">
        <v>1.6667000000000001</v>
      </c>
      <c r="H13305" s="73">
        <v>1.6667000000000001</v>
      </c>
      <c r="I13305" s="73">
        <v>1.6667000000000001</v>
      </c>
      <c r="J13305" s="272" t="s">
        <v>4232</v>
      </c>
      <c r="AL13305" s="144">
        <v>1.6667000000000001</v>
      </c>
      <c r="AM13305" s="144">
        <v>1.6667000000000001</v>
      </c>
      <c r="AN13305" s="144">
        <v>1.6667000000000001</v>
      </c>
      <c r="AO13305" s="144">
        <v>1.6667000000000001</v>
      </c>
    </row>
    <row r="13306" spans="2:41" ht="14.5" hidden="1" x14ac:dyDescent="0.35">
      <c r="B13306" s="45" t="s">
        <v>3314</v>
      </c>
      <c r="C13306" s="320">
        <v>118009</v>
      </c>
      <c r="D13306" s="54">
        <v>118009</v>
      </c>
      <c r="E13306" s="60" t="s">
        <v>3251</v>
      </c>
      <c r="F13306" s="73">
        <v>2.0249999999999999</v>
      </c>
      <c r="G13306" s="73">
        <v>2.0249999999999999</v>
      </c>
      <c r="H13306" s="73">
        <v>2.0249999999999999</v>
      </c>
      <c r="I13306" s="73">
        <v>2.0249999999999999</v>
      </c>
      <c r="J13306" s="272" t="s">
        <v>4232</v>
      </c>
      <c r="AL13306" s="144">
        <v>2.0249999999999999</v>
      </c>
      <c r="AM13306" s="144">
        <v>2.0249999999999999</v>
      </c>
      <c r="AN13306" s="144">
        <v>2.0249999999999999</v>
      </c>
      <c r="AO13306" s="144">
        <v>2.0249999999999999</v>
      </c>
    </row>
    <row r="13307" spans="2:41" ht="14.5" hidden="1" x14ac:dyDescent="0.35">
      <c r="B13307" s="45" t="s">
        <v>3314</v>
      </c>
      <c r="C13307" s="54">
        <v>118012</v>
      </c>
      <c r="D13307" s="54">
        <v>118012</v>
      </c>
      <c r="E13307" s="60" t="s">
        <v>3258</v>
      </c>
      <c r="F13307" s="73">
        <v>1.6667000000000001</v>
      </c>
      <c r="G13307" s="73">
        <v>1.6667000000000001</v>
      </c>
      <c r="H13307" s="73">
        <v>1.6667000000000001</v>
      </c>
      <c r="I13307" s="73">
        <v>1.6667000000000001</v>
      </c>
      <c r="J13307" s="272" t="s">
        <v>4232</v>
      </c>
      <c r="AL13307" s="144">
        <v>1.6667000000000001</v>
      </c>
      <c r="AM13307" s="144">
        <v>1.6667000000000001</v>
      </c>
      <c r="AN13307" s="144">
        <v>1.6667000000000001</v>
      </c>
      <c r="AO13307" s="144">
        <v>1.6667000000000001</v>
      </c>
    </row>
    <row r="13308" spans="2:41" ht="14.5" hidden="1" x14ac:dyDescent="0.35">
      <c r="B13308" s="45" t="s">
        <v>3314</v>
      </c>
      <c r="C13308" s="54">
        <v>118017</v>
      </c>
      <c r="D13308" s="54">
        <v>118018</v>
      </c>
      <c r="E13308" s="60" t="s">
        <v>3258</v>
      </c>
      <c r="F13308" s="73">
        <v>1.6667000000000001</v>
      </c>
      <c r="G13308" s="73">
        <v>1.6667000000000001</v>
      </c>
      <c r="H13308" s="73">
        <v>1.6667000000000001</v>
      </c>
      <c r="I13308" s="73">
        <v>1.6667000000000001</v>
      </c>
      <c r="J13308" s="272" t="s">
        <v>4232</v>
      </c>
      <c r="AL13308" s="144">
        <v>1.6667000000000001</v>
      </c>
      <c r="AM13308" s="144">
        <v>1.6667000000000001</v>
      </c>
      <c r="AN13308" s="144">
        <v>1.6667000000000001</v>
      </c>
      <c r="AO13308" s="144">
        <v>1.6667000000000001</v>
      </c>
    </row>
    <row r="13309" spans="2:41" ht="14.5" hidden="1" x14ac:dyDescent="0.35">
      <c r="B13309" s="45" t="s">
        <v>3314</v>
      </c>
      <c r="C13309" s="54">
        <v>118022</v>
      </c>
      <c r="D13309" s="54">
        <v>118022</v>
      </c>
      <c r="E13309" s="60" t="s">
        <v>3258</v>
      </c>
      <c r="F13309" s="73">
        <v>1.6667000000000001</v>
      </c>
      <c r="G13309" s="73">
        <v>1.6667000000000001</v>
      </c>
      <c r="H13309" s="73">
        <v>1.6667000000000001</v>
      </c>
      <c r="I13309" s="73">
        <v>1.6667000000000001</v>
      </c>
      <c r="J13309" s="272" t="s">
        <v>4232</v>
      </c>
      <c r="AL13309" s="144">
        <v>1.6667000000000001</v>
      </c>
      <c r="AM13309" s="144">
        <v>1.6667000000000001</v>
      </c>
      <c r="AN13309" s="144">
        <v>1.6667000000000001</v>
      </c>
      <c r="AO13309" s="144">
        <v>1.6667000000000001</v>
      </c>
    </row>
    <row r="13310" spans="2:41" ht="14.5" hidden="1" x14ac:dyDescent="0.35">
      <c r="B13310" s="45" t="s">
        <v>3314</v>
      </c>
      <c r="C13310" s="54">
        <v>118058</v>
      </c>
      <c r="D13310" s="54">
        <v>118059</v>
      </c>
      <c r="E13310" s="60" t="s">
        <v>3258</v>
      </c>
      <c r="F13310" s="73">
        <v>1.6667000000000001</v>
      </c>
      <c r="G13310" s="73">
        <v>1.6667000000000001</v>
      </c>
      <c r="H13310" s="73">
        <v>1.6667000000000001</v>
      </c>
      <c r="I13310" s="73">
        <v>1.6667000000000001</v>
      </c>
      <c r="J13310" s="272" t="s">
        <v>4232</v>
      </c>
      <c r="AL13310" s="144">
        <v>1.6667000000000001</v>
      </c>
      <c r="AM13310" s="144">
        <v>1.6667000000000001</v>
      </c>
      <c r="AN13310" s="144">
        <v>1.6667000000000001</v>
      </c>
      <c r="AO13310" s="144">
        <v>1.6667000000000001</v>
      </c>
    </row>
    <row r="13311" spans="2:41" ht="14.5" hidden="1" x14ac:dyDescent="0.35">
      <c r="B13311" s="45" t="s">
        <v>3314</v>
      </c>
      <c r="C13311" s="54">
        <v>118068</v>
      </c>
      <c r="D13311" s="54">
        <v>118068</v>
      </c>
      <c r="E13311" s="60" t="s">
        <v>3258</v>
      </c>
      <c r="F13311" s="73">
        <v>1.6667000000000001</v>
      </c>
      <c r="G13311" s="73">
        <v>1.6667000000000001</v>
      </c>
      <c r="H13311" s="73">
        <v>1.6667000000000001</v>
      </c>
      <c r="I13311" s="73">
        <v>1.6667000000000001</v>
      </c>
      <c r="J13311" s="272" t="s">
        <v>4232</v>
      </c>
      <c r="AL13311" s="144">
        <v>1.6667000000000001</v>
      </c>
      <c r="AM13311" s="144">
        <v>1.6667000000000001</v>
      </c>
      <c r="AN13311" s="144">
        <v>1.6667000000000001</v>
      </c>
      <c r="AO13311" s="144">
        <v>1.6667000000000001</v>
      </c>
    </row>
    <row r="13312" spans="2:41" ht="14.5" hidden="1" x14ac:dyDescent="0.35">
      <c r="B13312" s="45" t="s">
        <v>3314</v>
      </c>
      <c r="C13312" s="54">
        <v>118080</v>
      </c>
      <c r="D13312" s="54">
        <v>118081</v>
      </c>
      <c r="E13312" s="60" t="s">
        <v>3258</v>
      </c>
      <c r="F13312" s="73">
        <v>1.6667000000000001</v>
      </c>
      <c r="G13312" s="73">
        <v>1.6667000000000001</v>
      </c>
      <c r="H13312" s="73">
        <v>1.6667000000000001</v>
      </c>
      <c r="I13312" s="73">
        <v>1.6667000000000001</v>
      </c>
      <c r="J13312" s="272" t="s">
        <v>4232</v>
      </c>
      <c r="AL13312" s="144">
        <v>1.6667000000000001</v>
      </c>
      <c r="AM13312" s="144">
        <v>1.6667000000000001</v>
      </c>
      <c r="AN13312" s="144">
        <v>1.6667000000000001</v>
      </c>
      <c r="AO13312" s="144">
        <v>1.6667000000000001</v>
      </c>
    </row>
    <row r="13313" spans="2:41" ht="14.5" hidden="1" x14ac:dyDescent="0.35">
      <c r="B13313" s="45" t="s">
        <v>3314</v>
      </c>
      <c r="C13313" s="54">
        <v>118090</v>
      </c>
      <c r="D13313" s="54">
        <v>118090</v>
      </c>
      <c r="E13313" s="60" t="s">
        <v>3258</v>
      </c>
      <c r="F13313" s="73">
        <v>1.6667000000000001</v>
      </c>
      <c r="G13313" s="73">
        <v>1.6667000000000001</v>
      </c>
      <c r="H13313" s="73">
        <v>1.6667000000000001</v>
      </c>
      <c r="I13313" s="73">
        <v>1.6667000000000001</v>
      </c>
      <c r="J13313" s="272" t="s">
        <v>4232</v>
      </c>
      <c r="AL13313" s="144">
        <v>1.6667000000000001</v>
      </c>
      <c r="AM13313" s="144">
        <v>1.6667000000000001</v>
      </c>
      <c r="AN13313" s="144">
        <v>1.6667000000000001</v>
      </c>
      <c r="AO13313" s="144">
        <v>1.6667000000000001</v>
      </c>
    </row>
    <row r="13314" spans="2:41" ht="14.5" hidden="1" x14ac:dyDescent="0.35">
      <c r="B13314" s="45" t="s">
        <v>3314</v>
      </c>
      <c r="C13314" s="54">
        <v>118093</v>
      </c>
      <c r="D13314" s="54">
        <v>118093</v>
      </c>
      <c r="E13314" s="60" t="s">
        <v>3258</v>
      </c>
      <c r="F13314" s="73">
        <v>1.6667000000000001</v>
      </c>
      <c r="G13314" s="73">
        <v>1.6667000000000001</v>
      </c>
      <c r="H13314" s="73">
        <v>1.6667000000000001</v>
      </c>
      <c r="I13314" s="73">
        <v>1.6667000000000001</v>
      </c>
      <c r="J13314" s="272" t="s">
        <v>4232</v>
      </c>
      <c r="AL13314" s="144">
        <v>1.6667000000000001</v>
      </c>
      <c r="AM13314" s="144">
        <v>1.6667000000000001</v>
      </c>
      <c r="AN13314" s="144">
        <v>1.6667000000000001</v>
      </c>
      <c r="AO13314" s="144">
        <v>1.6667000000000001</v>
      </c>
    </row>
    <row r="13315" spans="2:41" ht="14.5" hidden="1" x14ac:dyDescent="0.35">
      <c r="B13315" s="45" t="s">
        <v>3314</v>
      </c>
      <c r="C13315" s="54">
        <v>118098</v>
      </c>
      <c r="D13315" s="54">
        <v>118098</v>
      </c>
      <c r="E13315" s="60" t="s">
        <v>3258</v>
      </c>
      <c r="F13315" s="73">
        <v>1.6667000000000001</v>
      </c>
      <c r="G13315" s="73">
        <v>1.6667000000000001</v>
      </c>
      <c r="H13315" s="73">
        <v>1.6667000000000001</v>
      </c>
      <c r="I13315" s="73">
        <v>1.6667000000000001</v>
      </c>
      <c r="J13315" s="272" t="s">
        <v>4232</v>
      </c>
      <c r="AL13315" s="144">
        <v>1.6667000000000001</v>
      </c>
      <c r="AM13315" s="144">
        <v>1.6667000000000001</v>
      </c>
      <c r="AN13315" s="144">
        <v>1.6667000000000001</v>
      </c>
      <c r="AO13315" s="144">
        <v>1.6667000000000001</v>
      </c>
    </row>
    <row r="13316" spans="2:41" ht="14.5" hidden="1" x14ac:dyDescent="0.35">
      <c r="B13316" s="45" t="s">
        <v>3314</v>
      </c>
      <c r="C13316" s="54">
        <v>118106</v>
      </c>
      <c r="D13316" s="54">
        <v>118106</v>
      </c>
      <c r="E13316" s="60" t="s">
        <v>3258</v>
      </c>
      <c r="F13316" s="73">
        <v>1.6667000000000001</v>
      </c>
      <c r="G13316" s="73">
        <v>1.6667000000000001</v>
      </c>
      <c r="H13316" s="73">
        <v>1.6667000000000001</v>
      </c>
      <c r="I13316" s="73">
        <v>1.6667000000000001</v>
      </c>
      <c r="J13316" s="272" t="s">
        <v>4232</v>
      </c>
      <c r="AL13316" s="144">
        <v>1.6667000000000001</v>
      </c>
      <c r="AM13316" s="144">
        <v>1.6667000000000001</v>
      </c>
      <c r="AN13316" s="144">
        <v>1.6667000000000001</v>
      </c>
      <c r="AO13316" s="144">
        <v>1.6667000000000001</v>
      </c>
    </row>
    <row r="13317" spans="2:41" ht="14.5" hidden="1" x14ac:dyDescent="0.35">
      <c r="B13317" s="45" t="s">
        <v>3314</v>
      </c>
      <c r="C13317" s="54">
        <v>118110</v>
      </c>
      <c r="D13317" s="54">
        <v>118110</v>
      </c>
      <c r="E13317" s="60" t="s">
        <v>3258</v>
      </c>
      <c r="F13317" s="73">
        <v>1.6667000000000001</v>
      </c>
      <c r="G13317" s="73">
        <v>1.6667000000000001</v>
      </c>
      <c r="H13317" s="73">
        <v>1.6667000000000001</v>
      </c>
      <c r="I13317" s="73">
        <v>1.6667000000000001</v>
      </c>
      <c r="J13317" s="272" t="s">
        <v>4232</v>
      </c>
      <c r="AL13317" s="144">
        <v>1.6667000000000001</v>
      </c>
      <c r="AM13317" s="144">
        <v>1.6667000000000001</v>
      </c>
      <c r="AN13317" s="144">
        <v>1.6667000000000001</v>
      </c>
      <c r="AO13317" s="144">
        <v>1.6667000000000001</v>
      </c>
    </row>
    <row r="13318" spans="2:41" ht="14.5" hidden="1" x14ac:dyDescent="0.35">
      <c r="B13318" s="45" t="s">
        <v>3314</v>
      </c>
      <c r="C13318" s="54">
        <v>118115</v>
      </c>
      <c r="D13318" s="54">
        <v>118115</v>
      </c>
      <c r="E13318" s="60" t="s">
        <v>3258</v>
      </c>
      <c r="F13318" s="73">
        <v>1.6667000000000001</v>
      </c>
      <c r="G13318" s="73">
        <v>1.6667000000000001</v>
      </c>
      <c r="H13318" s="73">
        <v>1.6667000000000001</v>
      </c>
      <c r="I13318" s="73">
        <v>1.6667000000000001</v>
      </c>
      <c r="J13318" s="272" t="s">
        <v>4232</v>
      </c>
      <c r="AL13318" s="144">
        <v>1.6667000000000001</v>
      </c>
      <c r="AM13318" s="144">
        <v>1.6667000000000001</v>
      </c>
      <c r="AN13318" s="144">
        <v>1.6667000000000001</v>
      </c>
      <c r="AO13318" s="144">
        <v>1.6667000000000001</v>
      </c>
    </row>
    <row r="13319" spans="2:41" ht="14.5" hidden="1" x14ac:dyDescent="0.35">
      <c r="B13319" s="45" t="s">
        <v>3314</v>
      </c>
      <c r="C13319" s="54">
        <v>118117</v>
      </c>
      <c r="D13319" s="54">
        <v>118117</v>
      </c>
      <c r="E13319" s="60" t="s">
        <v>3258</v>
      </c>
      <c r="F13319" s="73">
        <v>1.6667000000000001</v>
      </c>
      <c r="G13319" s="73">
        <v>1.6667000000000001</v>
      </c>
      <c r="H13319" s="73">
        <v>1.6667000000000001</v>
      </c>
      <c r="I13319" s="73">
        <v>1.6667000000000001</v>
      </c>
      <c r="J13319" s="272" t="s">
        <v>4232</v>
      </c>
      <c r="AL13319" s="144">
        <v>1.6667000000000001</v>
      </c>
      <c r="AM13319" s="144">
        <v>1.6667000000000001</v>
      </c>
      <c r="AN13319" s="144">
        <v>1.6667000000000001</v>
      </c>
      <c r="AO13319" s="144">
        <v>1.6667000000000001</v>
      </c>
    </row>
    <row r="13320" spans="2:41" ht="14.5" hidden="1" x14ac:dyDescent="0.35">
      <c r="B13320" s="45" t="s">
        <v>3314</v>
      </c>
      <c r="C13320" s="54">
        <v>118122</v>
      </c>
      <c r="D13320" s="54">
        <v>118122</v>
      </c>
      <c r="E13320" s="60" t="s">
        <v>3258</v>
      </c>
      <c r="F13320" s="73">
        <v>1.6667000000000001</v>
      </c>
      <c r="G13320" s="73">
        <v>1.6667000000000001</v>
      </c>
      <c r="H13320" s="73">
        <v>1.6667000000000001</v>
      </c>
      <c r="I13320" s="73">
        <v>1.6667000000000001</v>
      </c>
      <c r="J13320" s="272" t="s">
        <v>4232</v>
      </c>
      <c r="AL13320" s="144">
        <v>1.6667000000000001</v>
      </c>
      <c r="AM13320" s="144">
        <v>1.6667000000000001</v>
      </c>
      <c r="AN13320" s="144">
        <v>1.6667000000000001</v>
      </c>
      <c r="AO13320" s="144">
        <v>1.6667000000000001</v>
      </c>
    </row>
    <row r="13321" spans="2:41" ht="14.5" hidden="1" x14ac:dyDescent="0.35">
      <c r="B13321" s="45" t="s">
        <v>3314</v>
      </c>
      <c r="C13321" s="54">
        <v>118125</v>
      </c>
      <c r="D13321" s="54">
        <v>118125</v>
      </c>
      <c r="E13321" s="60" t="s">
        <v>3258</v>
      </c>
      <c r="F13321" s="73">
        <v>1.6667000000000001</v>
      </c>
      <c r="G13321" s="73">
        <v>1.6667000000000001</v>
      </c>
      <c r="H13321" s="73">
        <v>1.6667000000000001</v>
      </c>
      <c r="I13321" s="73">
        <v>1.6667000000000001</v>
      </c>
      <c r="J13321" s="272" t="s">
        <v>4232</v>
      </c>
      <c r="AL13321" s="144">
        <v>1.6667000000000001</v>
      </c>
      <c r="AM13321" s="144">
        <v>1.6667000000000001</v>
      </c>
      <c r="AN13321" s="144">
        <v>1.6667000000000001</v>
      </c>
      <c r="AO13321" s="144">
        <v>1.6667000000000001</v>
      </c>
    </row>
    <row r="13322" spans="2:41" ht="14.5" hidden="1" x14ac:dyDescent="0.35">
      <c r="B13322" s="45" t="s">
        <v>3314</v>
      </c>
      <c r="C13322" s="54">
        <v>118127</v>
      </c>
      <c r="D13322" s="54">
        <v>118127</v>
      </c>
      <c r="E13322" s="60" t="s">
        <v>3258</v>
      </c>
      <c r="F13322" s="73">
        <v>1.6667000000000001</v>
      </c>
      <c r="G13322" s="73">
        <v>1.6667000000000001</v>
      </c>
      <c r="H13322" s="73">
        <v>1.6667000000000001</v>
      </c>
      <c r="I13322" s="73">
        <v>1.6667000000000001</v>
      </c>
      <c r="J13322" s="272" t="s">
        <v>4232</v>
      </c>
      <c r="AL13322" s="144">
        <v>1.6667000000000001</v>
      </c>
      <c r="AM13322" s="144">
        <v>1.6667000000000001</v>
      </c>
      <c r="AN13322" s="144">
        <v>1.6667000000000001</v>
      </c>
      <c r="AO13322" s="144">
        <v>1.6667000000000001</v>
      </c>
    </row>
    <row r="13323" spans="2:41" ht="14.5" hidden="1" x14ac:dyDescent="0.35">
      <c r="B13323" s="45" t="s">
        <v>3314</v>
      </c>
      <c r="C13323" s="54">
        <v>118130</v>
      </c>
      <c r="D13323" s="54">
        <v>118131</v>
      </c>
      <c r="E13323" s="60" t="s">
        <v>3258</v>
      </c>
      <c r="F13323" s="73">
        <v>1.6667000000000001</v>
      </c>
      <c r="G13323" s="73">
        <v>1.6667000000000001</v>
      </c>
      <c r="H13323" s="73">
        <v>1.6667000000000001</v>
      </c>
      <c r="I13323" s="73">
        <v>1.6667000000000001</v>
      </c>
      <c r="J13323" s="272" t="s">
        <v>4232</v>
      </c>
      <c r="AL13323" s="144">
        <v>1.6667000000000001</v>
      </c>
      <c r="AM13323" s="144">
        <v>1.6667000000000001</v>
      </c>
      <c r="AN13323" s="144">
        <v>1.6667000000000001</v>
      </c>
      <c r="AO13323" s="144">
        <v>1.6667000000000001</v>
      </c>
    </row>
    <row r="13324" spans="2:41" ht="14.5" hidden="1" x14ac:dyDescent="0.35">
      <c r="B13324" s="45" t="s">
        <v>3314</v>
      </c>
      <c r="C13324" s="54">
        <v>118137</v>
      </c>
      <c r="D13324" s="54">
        <v>118137</v>
      </c>
      <c r="E13324" s="60" t="s">
        <v>3258</v>
      </c>
      <c r="F13324" s="73">
        <v>1.6667000000000001</v>
      </c>
      <c r="G13324" s="73">
        <v>1.6667000000000001</v>
      </c>
      <c r="H13324" s="73">
        <v>1.6667000000000001</v>
      </c>
      <c r="I13324" s="73">
        <v>1.6667000000000001</v>
      </c>
      <c r="J13324" s="272" t="s">
        <v>4232</v>
      </c>
      <c r="AL13324" s="144">
        <v>1.6667000000000001</v>
      </c>
      <c r="AM13324" s="144">
        <v>1.6667000000000001</v>
      </c>
      <c r="AN13324" s="144">
        <v>1.6667000000000001</v>
      </c>
      <c r="AO13324" s="144">
        <v>1.6667000000000001</v>
      </c>
    </row>
    <row r="13325" spans="2:41" ht="14.5" hidden="1" x14ac:dyDescent="0.35">
      <c r="B13325" s="45" t="s">
        <v>3314</v>
      </c>
      <c r="C13325" s="54">
        <v>118144</v>
      </c>
      <c r="D13325" s="54">
        <v>118144</v>
      </c>
      <c r="E13325" s="60" t="s">
        <v>3258</v>
      </c>
      <c r="F13325" s="73">
        <v>1.6667000000000001</v>
      </c>
      <c r="G13325" s="73">
        <v>1.6667000000000001</v>
      </c>
      <c r="H13325" s="73">
        <v>1.6667000000000001</v>
      </c>
      <c r="I13325" s="73">
        <v>1.6667000000000001</v>
      </c>
      <c r="J13325" s="272" t="s">
        <v>4232</v>
      </c>
      <c r="AL13325" s="144">
        <v>1.6667000000000001</v>
      </c>
      <c r="AM13325" s="144">
        <v>1.6667000000000001</v>
      </c>
      <c r="AN13325" s="144">
        <v>1.6667000000000001</v>
      </c>
      <c r="AO13325" s="144">
        <v>1.6667000000000001</v>
      </c>
    </row>
    <row r="13326" spans="2:41" ht="14.5" hidden="1" x14ac:dyDescent="0.35">
      <c r="B13326" s="45" t="s">
        <v>3314</v>
      </c>
      <c r="C13326" s="54">
        <v>118166</v>
      </c>
      <c r="D13326" s="54">
        <v>118166</v>
      </c>
      <c r="E13326" s="60" t="s">
        <v>3258</v>
      </c>
      <c r="F13326" s="73">
        <v>1.6667000000000001</v>
      </c>
      <c r="G13326" s="73">
        <v>1.6667000000000001</v>
      </c>
      <c r="H13326" s="73">
        <v>1.6667000000000001</v>
      </c>
      <c r="I13326" s="73">
        <v>1.6667000000000001</v>
      </c>
      <c r="J13326" s="272" t="s">
        <v>4232</v>
      </c>
      <c r="AL13326" s="144">
        <v>1.6667000000000001</v>
      </c>
      <c r="AM13326" s="144">
        <v>1.6667000000000001</v>
      </c>
      <c r="AN13326" s="144">
        <v>1.6667000000000001</v>
      </c>
      <c r="AO13326" s="144">
        <v>1.6667000000000001</v>
      </c>
    </row>
    <row r="13327" spans="2:41" ht="14.5" hidden="1" x14ac:dyDescent="0.35">
      <c r="B13327" s="45" t="s">
        <v>3314</v>
      </c>
      <c r="C13327" s="54">
        <v>118171</v>
      </c>
      <c r="D13327" s="54">
        <v>118171</v>
      </c>
      <c r="E13327" s="60" t="s">
        <v>3258</v>
      </c>
      <c r="F13327" s="73">
        <v>1.6667000000000001</v>
      </c>
      <c r="G13327" s="73">
        <v>1.6667000000000001</v>
      </c>
      <c r="H13327" s="73">
        <v>1.6667000000000001</v>
      </c>
      <c r="I13327" s="73">
        <v>1.6667000000000001</v>
      </c>
      <c r="J13327" s="272" t="s">
        <v>4232</v>
      </c>
      <c r="AL13327" s="144">
        <v>1.6667000000000001</v>
      </c>
      <c r="AM13327" s="144">
        <v>1.6667000000000001</v>
      </c>
      <c r="AN13327" s="144">
        <v>1.6667000000000001</v>
      </c>
      <c r="AO13327" s="144">
        <v>1.6667000000000001</v>
      </c>
    </row>
    <row r="13328" spans="2:41" ht="14.5" hidden="1" x14ac:dyDescent="0.35">
      <c r="B13328" s="45" t="s">
        <v>3314</v>
      </c>
      <c r="C13328" s="54">
        <v>118178</v>
      </c>
      <c r="D13328" s="54">
        <v>118178</v>
      </c>
      <c r="E13328" s="60" t="s">
        <v>3258</v>
      </c>
      <c r="F13328" s="73">
        <v>1.6667000000000001</v>
      </c>
      <c r="G13328" s="73">
        <v>1.6667000000000001</v>
      </c>
      <c r="H13328" s="73">
        <v>1.6667000000000001</v>
      </c>
      <c r="I13328" s="73">
        <v>1.6667000000000001</v>
      </c>
      <c r="J13328" s="272" t="s">
        <v>4232</v>
      </c>
      <c r="AL13328" s="144">
        <v>1.6667000000000001</v>
      </c>
      <c r="AM13328" s="144">
        <v>1.6667000000000001</v>
      </c>
      <c r="AN13328" s="144">
        <v>1.6667000000000001</v>
      </c>
      <c r="AO13328" s="144">
        <v>1.6667000000000001</v>
      </c>
    </row>
    <row r="13329" spans="2:41" ht="14.5" hidden="1" x14ac:dyDescent="0.35">
      <c r="B13329" s="45" t="s">
        <v>3314</v>
      </c>
      <c r="C13329" s="54">
        <v>118181</v>
      </c>
      <c r="D13329" s="54">
        <v>118181</v>
      </c>
      <c r="E13329" s="60" t="s">
        <v>3258</v>
      </c>
      <c r="F13329" s="73">
        <v>1.6667000000000001</v>
      </c>
      <c r="G13329" s="73">
        <v>1.6667000000000001</v>
      </c>
      <c r="H13329" s="73">
        <v>1.6667000000000001</v>
      </c>
      <c r="I13329" s="73">
        <v>1.6667000000000001</v>
      </c>
      <c r="J13329" s="272" t="s">
        <v>4232</v>
      </c>
      <c r="AL13329" s="144">
        <v>1.6667000000000001</v>
      </c>
      <c r="AM13329" s="144">
        <v>1.6667000000000001</v>
      </c>
      <c r="AN13329" s="144">
        <v>1.6667000000000001</v>
      </c>
      <c r="AO13329" s="144">
        <v>1.6667000000000001</v>
      </c>
    </row>
    <row r="13330" spans="2:41" ht="14.5" hidden="1" x14ac:dyDescent="0.35">
      <c r="B13330" s="45" t="s">
        <v>3314</v>
      </c>
      <c r="C13330" s="54">
        <v>118194</v>
      </c>
      <c r="D13330" s="54">
        <v>118194</v>
      </c>
      <c r="E13330" s="60" t="s">
        <v>3258</v>
      </c>
      <c r="F13330" s="73">
        <v>1.6667000000000001</v>
      </c>
      <c r="G13330" s="73">
        <v>1.6667000000000001</v>
      </c>
      <c r="H13330" s="73">
        <v>1.6667000000000001</v>
      </c>
      <c r="I13330" s="73">
        <v>1.6667000000000001</v>
      </c>
      <c r="J13330" s="272" t="s">
        <v>4232</v>
      </c>
      <c r="AL13330" s="144">
        <v>1.6667000000000001</v>
      </c>
      <c r="AM13330" s="144">
        <v>1.6667000000000001</v>
      </c>
      <c r="AN13330" s="144">
        <v>1.6667000000000001</v>
      </c>
      <c r="AO13330" s="144">
        <v>1.6667000000000001</v>
      </c>
    </row>
    <row r="13331" spans="2:41" ht="14.5" hidden="1" x14ac:dyDescent="0.35">
      <c r="B13331" s="45" t="s">
        <v>3314</v>
      </c>
      <c r="C13331" s="54">
        <v>118200</v>
      </c>
      <c r="D13331" s="54">
        <v>118200</v>
      </c>
      <c r="E13331" s="60" t="s">
        <v>3258</v>
      </c>
      <c r="F13331" s="73">
        <v>1.6667000000000001</v>
      </c>
      <c r="G13331" s="73">
        <v>1.6667000000000001</v>
      </c>
      <c r="H13331" s="73">
        <v>1.6667000000000001</v>
      </c>
      <c r="I13331" s="73">
        <v>1.6667000000000001</v>
      </c>
      <c r="J13331" s="272" t="s">
        <v>4232</v>
      </c>
      <c r="AL13331" s="144">
        <v>1.6667000000000001</v>
      </c>
      <c r="AM13331" s="144">
        <v>1.6667000000000001</v>
      </c>
      <c r="AN13331" s="144">
        <v>1.6667000000000001</v>
      </c>
      <c r="AO13331" s="144">
        <v>1.6667000000000001</v>
      </c>
    </row>
    <row r="13332" spans="2:41" ht="14.5" hidden="1" x14ac:dyDescent="0.35">
      <c r="B13332" s="45" t="s">
        <v>3314</v>
      </c>
      <c r="C13332" s="54">
        <v>118202</v>
      </c>
      <c r="D13332" s="54">
        <v>118202</v>
      </c>
      <c r="E13332" s="60" t="s">
        <v>3258</v>
      </c>
      <c r="F13332" s="73">
        <v>1.6667000000000001</v>
      </c>
      <c r="G13332" s="73">
        <v>1.6667000000000001</v>
      </c>
      <c r="H13332" s="73">
        <v>1.6667000000000001</v>
      </c>
      <c r="I13332" s="73">
        <v>1.6667000000000001</v>
      </c>
      <c r="J13332" s="272" t="s">
        <v>4232</v>
      </c>
      <c r="AL13332" s="144">
        <v>1.6667000000000001</v>
      </c>
      <c r="AM13332" s="144">
        <v>1.6667000000000001</v>
      </c>
      <c r="AN13332" s="144">
        <v>1.6667000000000001</v>
      </c>
      <c r="AO13332" s="144">
        <v>1.6667000000000001</v>
      </c>
    </row>
    <row r="13333" spans="2:41" ht="14.5" hidden="1" x14ac:dyDescent="0.35">
      <c r="B13333" s="45" t="s">
        <v>3314</v>
      </c>
      <c r="C13333" s="54">
        <v>118211</v>
      </c>
      <c r="D13333" s="54">
        <v>118211</v>
      </c>
      <c r="E13333" s="60" t="s">
        <v>3258</v>
      </c>
      <c r="F13333" s="73">
        <v>1.6667000000000001</v>
      </c>
      <c r="G13333" s="73">
        <v>1.6667000000000001</v>
      </c>
      <c r="H13333" s="73">
        <v>1.6667000000000001</v>
      </c>
      <c r="I13333" s="73">
        <v>1.6667000000000001</v>
      </c>
      <c r="J13333" s="272" t="s">
        <v>4232</v>
      </c>
      <c r="AL13333" s="144">
        <v>1.6667000000000001</v>
      </c>
      <c r="AM13333" s="144">
        <v>1.6667000000000001</v>
      </c>
      <c r="AN13333" s="144">
        <v>1.6667000000000001</v>
      </c>
      <c r="AO13333" s="144">
        <v>1.6667000000000001</v>
      </c>
    </row>
    <row r="13334" spans="2:41" ht="14.5" hidden="1" x14ac:dyDescent="0.35">
      <c r="B13334" s="45" t="s">
        <v>3314</v>
      </c>
      <c r="C13334" s="54">
        <v>118218</v>
      </c>
      <c r="D13334" s="54">
        <v>118218</v>
      </c>
      <c r="E13334" s="60" t="s">
        <v>3258</v>
      </c>
      <c r="F13334" s="73">
        <v>1.6667000000000001</v>
      </c>
      <c r="G13334" s="73">
        <v>1.6667000000000001</v>
      </c>
      <c r="H13334" s="73">
        <v>1.6667000000000001</v>
      </c>
      <c r="I13334" s="73">
        <v>1.6667000000000001</v>
      </c>
      <c r="J13334" s="272" t="s">
        <v>4232</v>
      </c>
      <c r="AL13334" s="144">
        <v>1.6667000000000001</v>
      </c>
      <c r="AM13334" s="144">
        <v>1.6667000000000001</v>
      </c>
      <c r="AN13334" s="144">
        <v>1.6667000000000001</v>
      </c>
      <c r="AO13334" s="144">
        <v>1.6667000000000001</v>
      </c>
    </row>
    <row r="13335" spans="2:41" ht="14.5" hidden="1" x14ac:dyDescent="0.35">
      <c r="B13335" s="45" t="s">
        <v>3314</v>
      </c>
      <c r="C13335" s="54">
        <v>118230</v>
      </c>
      <c r="D13335" s="54">
        <v>118231</v>
      </c>
      <c r="E13335" s="60" t="s">
        <v>3258</v>
      </c>
      <c r="F13335" s="73">
        <v>1.6667000000000001</v>
      </c>
      <c r="G13335" s="73">
        <v>1.6667000000000001</v>
      </c>
      <c r="H13335" s="73">
        <v>1.6667000000000001</v>
      </c>
      <c r="I13335" s="73">
        <v>1.6667000000000001</v>
      </c>
      <c r="J13335" s="272" t="s">
        <v>4232</v>
      </c>
      <c r="AL13335" s="144">
        <v>1.6667000000000001</v>
      </c>
      <c r="AM13335" s="144">
        <v>1.6667000000000001</v>
      </c>
      <c r="AN13335" s="144">
        <v>1.6667000000000001</v>
      </c>
      <c r="AO13335" s="144">
        <v>1.6667000000000001</v>
      </c>
    </row>
    <row r="13336" spans="2:41" ht="14.5" hidden="1" x14ac:dyDescent="0.35">
      <c r="B13336" s="45" t="s">
        <v>3314</v>
      </c>
      <c r="C13336" s="54">
        <v>118254</v>
      </c>
      <c r="D13336" s="54">
        <v>118254</v>
      </c>
      <c r="E13336" s="60" t="s">
        <v>3258</v>
      </c>
      <c r="F13336" s="73">
        <v>1.6667000000000001</v>
      </c>
      <c r="G13336" s="73">
        <v>1.6667000000000001</v>
      </c>
      <c r="H13336" s="73">
        <v>1.6667000000000001</v>
      </c>
      <c r="I13336" s="73">
        <v>1.6667000000000001</v>
      </c>
      <c r="J13336" s="272" t="s">
        <v>4232</v>
      </c>
      <c r="AL13336" s="144">
        <v>1.6667000000000001</v>
      </c>
      <c r="AM13336" s="144">
        <v>1.6667000000000001</v>
      </c>
      <c r="AN13336" s="144">
        <v>1.6667000000000001</v>
      </c>
      <c r="AO13336" s="144">
        <v>1.6667000000000001</v>
      </c>
    </row>
    <row r="13337" spans="2:41" ht="14.5" hidden="1" x14ac:dyDescent="0.35">
      <c r="B13337" s="45" t="s">
        <v>3314</v>
      </c>
      <c r="C13337" s="54">
        <v>118277</v>
      </c>
      <c r="D13337" s="54">
        <v>118277</v>
      </c>
      <c r="E13337" s="60" t="s">
        <v>3258</v>
      </c>
      <c r="F13337" s="73">
        <v>1.6667000000000001</v>
      </c>
      <c r="G13337" s="73">
        <v>1.6667000000000001</v>
      </c>
      <c r="H13337" s="73">
        <v>1.6667000000000001</v>
      </c>
      <c r="I13337" s="73">
        <v>1.6667000000000001</v>
      </c>
      <c r="J13337" s="272" t="s">
        <v>4232</v>
      </c>
      <c r="AL13337" s="144">
        <v>1.6667000000000001</v>
      </c>
      <c r="AM13337" s="144">
        <v>1.6667000000000001</v>
      </c>
      <c r="AN13337" s="144">
        <v>1.6667000000000001</v>
      </c>
      <c r="AO13337" s="144">
        <v>1.6667000000000001</v>
      </c>
    </row>
    <row r="13338" spans="2:41" ht="14.5" hidden="1" x14ac:dyDescent="0.35">
      <c r="B13338" s="45" t="s">
        <v>3314</v>
      </c>
      <c r="C13338" s="54">
        <v>118281</v>
      </c>
      <c r="D13338" s="54">
        <v>118281</v>
      </c>
      <c r="E13338" s="60" t="s">
        <v>3258</v>
      </c>
      <c r="F13338" s="73">
        <v>1.6667000000000001</v>
      </c>
      <c r="G13338" s="73">
        <v>1.6667000000000001</v>
      </c>
      <c r="H13338" s="73">
        <v>1.6667000000000001</v>
      </c>
      <c r="I13338" s="73">
        <v>1.6667000000000001</v>
      </c>
      <c r="J13338" s="272" t="s">
        <v>4232</v>
      </c>
      <c r="AL13338" s="144">
        <v>1.6667000000000001</v>
      </c>
      <c r="AM13338" s="144">
        <v>1.6667000000000001</v>
      </c>
      <c r="AN13338" s="144">
        <v>1.6667000000000001</v>
      </c>
      <c r="AO13338" s="144">
        <v>1.6667000000000001</v>
      </c>
    </row>
    <row r="13339" spans="2:41" ht="14.5" hidden="1" x14ac:dyDescent="0.35">
      <c r="B13339" s="45" t="s">
        <v>3314</v>
      </c>
      <c r="C13339" s="54">
        <v>118289</v>
      </c>
      <c r="D13339" s="54">
        <v>118289</v>
      </c>
      <c r="E13339" s="60" t="s">
        <v>3258</v>
      </c>
      <c r="F13339" s="73">
        <v>1.6667000000000001</v>
      </c>
      <c r="G13339" s="73">
        <v>1.6667000000000001</v>
      </c>
      <c r="H13339" s="73">
        <v>1.6667000000000001</v>
      </c>
      <c r="I13339" s="73">
        <v>1.6667000000000001</v>
      </c>
      <c r="J13339" s="272" t="s">
        <v>4232</v>
      </c>
      <c r="AL13339" s="144">
        <v>1.6667000000000001</v>
      </c>
      <c r="AM13339" s="144">
        <v>1.6667000000000001</v>
      </c>
      <c r="AN13339" s="144">
        <v>1.6667000000000001</v>
      </c>
      <c r="AO13339" s="144">
        <v>1.6667000000000001</v>
      </c>
    </row>
    <row r="13340" spans="2:41" ht="14.5" hidden="1" x14ac:dyDescent="0.35">
      <c r="B13340" s="45" t="s">
        <v>3314</v>
      </c>
      <c r="C13340" s="54">
        <v>118298</v>
      </c>
      <c r="D13340" s="54">
        <v>118298</v>
      </c>
      <c r="E13340" s="60" t="s">
        <v>3258</v>
      </c>
      <c r="F13340" s="73">
        <v>1.6667000000000001</v>
      </c>
      <c r="G13340" s="73">
        <v>1.6667000000000001</v>
      </c>
      <c r="H13340" s="73">
        <v>1.6667000000000001</v>
      </c>
      <c r="I13340" s="73">
        <v>1.6667000000000001</v>
      </c>
      <c r="J13340" s="272" t="s">
        <v>4232</v>
      </c>
      <c r="AL13340" s="144">
        <v>1.6667000000000001</v>
      </c>
      <c r="AM13340" s="144">
        <v>1.6667000000000001</v>
      </c>
      <c r="AN13340" s="144">
        <v>1.6667000000000001</v>
      </c>
      <c r="AO13340" s="144">
        <v>1.6667000000000001</v>
      </c>
    </row>
    <row r="13341" spans="2:41" ht="14.5" hidden="1" x14ac:dyDescent="0.35">
      <c r="B13341" s="45" t="s">
        <v>3314</v>
      </c>
      <c r="C13341" s="54">
        <v>118310</v>
      </c>
      <c r="D13341" s="54">
        <v>118311</v>
      </c>
      <c r="E13341" s="60" t="s">
        <v>3258</v>
      </c>
      <c r="F13341" s="73">
        <v>1.6667000000000001</v>
      </c>
      <c r="G13341" s="73">
        <v>1.6667000000000001</v>
      </c>
      <c r="H13341" s="73">
        <v>1.6667000000000001</v>
      </c>
      <c r="I13341" s="73">
        <v>1.6667000000000001</v>
      </c>
      <c r="J13341" s="272" t="s">
        <v>4232</v>
      </c>
      <c r="AL13341" s="144">
        <v>1.6667000000000001</v>
      </c>
      <c r="AM13341" s="144">
        <v>1.6667000000000001</v>
      </c>
      <c r="AN13341" s="144">
        <v>1.6667000000000001</v>
      </c>
      <c r="AO13341" s="144">
        <v>1.6667000000000001</v>
      </c>
    </row>
    <row r="13342" spans="2:41" ht="14.5" hidden="1" x14ac:dyDescent="0.35">
      <c r="B13342" s="45" t="s">
        <v>3314</v>
      </c>
      <c r="C13342" s="54">
        <v>118332</v>
      </c>
      <c r="D13342" s="54">
        <v>118332</v>
      </c>
      <c r="E13342" s="60" t="s">
        <v>3258</v>
      </c>
      <c r="F13342" s="73">
        <v>1.6667000000000001</v>
      </c>
      <c r="G13342" s="73">
        <v>1.6667000000000001</v>
      </c>
      <c r="H13342" s="73">
        <v>1.6667000000000001</v>
      </c>
      <c r="I13342" s="73">
        <v>1.6667000000000001</v>
      </c>
      <c r="J13342" s="272" t="s">
        <v>4232</v>
      </c>
      <c r="AL13342" s="144">
        <v>1.6667000000000001</v>
      </c>
      <c r="AM13342" s="144">
        <v>1.6667000000000001</v>
      </c>
      <c r="AN13342" s="144">
        <v>1.6667000000000001</v>
      </c>
      <c r="AO13342" s="144">
        <v>1.6667000000000001</v>
      </c>
    </row>
    <row r="13343" spans="2:41" ht="14.5" hidden="1" x14ac:dyDescent="0.35">
      <c r="B13343" s="45" t="s">
        <v>3314</v>
      </c>
      <c r="C13343" s="54">
        <v>118348</v>
      </c>
      <c r="D13343" s="54">
        <v>118348</v>
      </c>
      <c r="E13343" s="60" t="s">
        <v>3258</v>
      </c>
      <c r="F13343" s="73">
        <v>1.6667000000000001</v>
      </c>
      <c r="G13343" s="73">
        <v>1.6667000000000001</v>
      </c>
      <c r="H13343" s="73">
        <v>1.6667000000000001</v>
      </c>
      <c r="I13343" s="73">
        <v>1.6667000000000001</v>
      </c>
      <c r="J13343" s="272" t="s">
        <v>4232</v>
      </c>
      <c r="AL13343" s="144">
        <v>1.6667000000000001</v>
      </c>
      <c r="AM13343" s="144">
        <v>1.6667000000000001</v>
      </c>
      <c r="AN13343" s="144">
        <v>1.6667000000000001</v>
      </c>
      <c r="AO13343" s="144">
        <v>1.6667000000000001</v>
      </c>
    </row>
    <row r="13344" spans="2:41" ht="14.5" hidden="1" x14ac:dyDescent="0.35">
      <c r="B13344" s="45" t="s">
        <v>3314</v>
      </c>
      <c r="C13344" s="54">
        <v>118358</v>
      </c>
      <c r="D13344" s="54">
        <v>118358</v>
      </c>
      <c r="E13344" s="60" t="s">
        <v>3258</v>
      </c>
      <c r="F13344" s="73">
        <v>1.6667000000000001</v>
      </c>
      <c r="G13344" s="73">
        <v>1.6667000000000001</v>
      </c>
      <c r="H13344" s="73">
        <v>1.6667000000000001</v>
      </c>
      <c r="I13344" s="73">
        <v>1.6667000000000001</v>
      </c>
      <c r="J13344" s="272" t="s">
        <v>4232</v>
      </c>
      <c r="AL13344" s="144">
        <v>1.6667000000000001</v>
      </c>
      <c r="AM13344" s="144">
        <v>1.6667000000000001</v>
      </c>
      <c r="AN13344" s="144">
        <v>1.6667000000000001</v>
      </c>
      <c r="AO13344" s="144">
        <v>1.6667000000000001</v>
      </c>
    </row>
    <row r="13345" spans="2:41" ht="14.5" hidden="1" x14ac:dyDescent="0.35">
      <c r="B13345" s="45" t="s">
        <v>3314</v>
      </c>
      <c r="C13345" s="54">
        <v>118362</v>
      </c>
      <c r="D13345" s="54">
        <v>118363</v>
      </c>
      <c r="E13345" s="60" t="s">
        <v>3258</v>
      </c>
      <c r="F13345" s="73">
        <v>1.6667000000000001</v>
      </c>
      <c r="G13345" s="73">
        <v>1.6667000000000001</v>
      </c>
      <c r="H13345" s="73">
        <v>1.6667000000000001</v>
      </c>
      <c r="I13345" s="73">
        <v>1.6667000000000001</v>
      </c>
      <c r="J13345" s="272" t="s">
        <v>4232</v>
      </c>
      <c r="AL13345" s="144">
        <v>1.6667000000000001</v>
      </c>
      <c r="AM13345" s="144">
        <v>1.6667000000000001</v>
      </c>
      <c r="AN13345" s="144">
        <v>1.6667000000000001</v>
      </c>
      <c r="AO13345" s="144">
        <v>1.6667000000000001</v>
      </c>
    </row>
    <row r="13346" spans="2:41" ht="14.5" hidden="1" x14ac:dyDescent="0.35">
      <c r="B13346" s="45" t="s">
        <v>3314</v>
      </c>
      <c r="C13346" s="54">
        <v>118365</v>
      </c>
      <c r="D13346" s="54">
        <v>118366</v>
      </c>
      <c r="E13346" s="60" t="s">
        <v>3258</v>
      </c>
      <c r="F13346" s="73">
        <v>1.6667000000000001</v>
      </c>
      <c r="G13346" s="73">
        <v>1.6667000000000001</v>
      </c>
      <c r="H13346" s="73">
        <v>1.6667000000000001</v>
      </c>
      <c r="I13346" s="73">
        <v>1.6667000000000001</v>
      </c>
      <c r="J13346" s="272" t="s">
        <v>4232</v>
      </c>
      <c r="AL13346" s="144">
        <v>1.6667000000000001</v>
      </c>
      <c r="AM13346" s="144">
        <v>1.6667000000000001</v>
      </c>
      <c r="AN13346" s="144">
        <v>1.6667000000000001</v>
      </c>
      <c r="AO13346" s="144">
        <v>1.6667000000000001</v>
      </c>
    </row>
    <row r="13347" spans="2:41" ht="14.5" hidden="1" x14ac:dyDescent="0.35">
      <c r="B13347" s="45" t="s">
        <v>3314</v>
      </c>
      <c r="C13347" s="54">
        <v>118386</v>
      </c>
      <c r="D13347" s="54">
        <v>118386</v>
      </c>
      <c r="E13347" s="60" t="s">
        <v>3258</v>
      </c>
      <c r="F13347" s="73">
        <v>1.6667000000000001</v>
      </c>
      <c r="G13347" s="73">
        <v>1.6667000000000001</v>
      </c>
      <c r="H13347" s="73">
        <v>1.6667000000000001</v>
      </c>
      <c r="I13347" s="73">
        <v>1.6667000000000001</v>
      </c>
      <c r="J13347" s="272" t="s">
        <v>4232</v>
      </c>
      <c r="AL13347" s="144">
        <v>1.6667000000000001</v>
      </c>
      <c r="AM13347" s="144">
        <v>1.6667000000000001</v>
      </c>
      <c r="AN13347" s="144">
        <v>1.6667000000000001</v>
      </c>
      <c r="AO13347" s="144">
        <v>1.6667000000000001</v>
      </c>
    </row>
    <row r="13348" spans="2:41" ht="14.5" hidden="1" x14ac:dyDescent="0.35">
      <c r="B13348" s="45" t="s">
        <v>3314</v>
      </c>
      <c r="C13348" s="54">
        <v>118393</v>
      </c>
      <c r="D13348" s="54">
        <v>118393</v>
      </c>
      <c r="E13348" s="60" t="s">
        <v>3258</v>
      </c>
      <c r="F13348" s="73">
        <v>1.6667000000000001</v>
      </c>
      <c r="G13348" s="73">
        <v>1.6667000000000001</v>
      </c>
      <c r="H13348" s="73">
        <v>1.6667000000000001</v>
      </c>
      <c r="I13348" s="73">
        <v>1.6667000000000001</v>
      </c>
      <c r="J13348" s="272" t="s">
        <v>4232</v>
      </c>
      <c r="AL13348" s="144">
        <v>1.6667000000000001</v>
      </c>
      <c r="AM13348" s="144">
        <v>1.6667000000000001</v>
      </c>
      <c r="AN13348" s="144">
        <v>1.6667000000000001</v>
      </c>
      <c r="AO13348" s="144">
        <v>1.6667000000000001</v>
      </c>
    </row>
    <row r="13349" spans="2:41" ht="14.5" hidden="1" x14ac:dyDescent="0.35">
      <c r="B13349" s="45" t="s">
        <v>3314</v>
      </c>
      <c r="C13349" s="54">
        <v>118434</v>
      </c>
      <c r="D13349" s="54">
        <v>118434</v>
      </c>
      <c r="E13349" s="60" t="s">
        <v>3258</v>
      </c>
      <c r="F13349" s="73">
        <v>1.6667000000000001</v>
      </c>
      <c r="G13349" s="73">
        <v>1.6667000000000001</v>
      </c>
      <c r="H13349" s="73">
        <v>1.6667000000000001</v>
      </c>
      <c r="I13349" s="73">
        <v>1.6667000000000001</v>
      </c>
      <c r="J13349" s="272" t="s">
        <v>4232</v>
      </c>
      <c r="AL13349" s="144">
        <v>1.6667000000000001</v>
      </c>
      <c r="AM13349" s="144">
        <v>1.6667000000000001</v>
      </c>
      <c r="AN13349" s="144">
        <v>1.6667000000000001</v>
      </c>
      <c r="AO13349" s="144">
        <v>1.6667000000000001</v>
      </c>
    </row>
    <row r="13350" spans="2:41" ht="14.5" hidden="1" x14ac:dyDescent="0.35">
      <c r="B13350" s="45" t="s">
        <v>3314</v>
      </c>
      <c r="C13350" s="54">
        <v>118447</v>
      </c>
      <c r="D13350" s="54">
        <v>118448</v>
      </c>
      <c r="E13350" s="60" t="s">
        <v>3258</v>
      </c>
      <c r="F13350" s="73">
        <v>1.6667000000000001</v>
      </c>
      <c r="G13350" s="73">
        <v>1.6667000000000001</v>
      </c>
      <c r="H13350" s="73">
        <v>1.6667000000000001</v>
      </c>
      <c r="I13350" s="73">
        <v>1.6667000000000001</v>
      </c>
      <c r="J13350" s="272" t="s">
        <v>4232</v>
      </c>
      <c r="AL13350" s="144">
        <v>1.6667000000000001</v>
      </c>
      <c r="AM13350" s="144">
        <v>1.6667000000000001</v>
      </c>
      <c r="AN13350" s="144">
        <v>1.6667000000000001</v>
      </c>
      <c r="AO13350" s="144">
        <v>1.6667000000000001</v>
      </c>
    </row>
    <row r="13351" spans="2:41" ht="14.5" hidden="1" x14ac:dyDescent="0.35">
      <c r="B13351" s="45" t="s">
        <v>3314</v>
      </c>
      <c r="C13351" s="54">
        <v>118458</v>
      </c>
      <c r="D13351" s="54">
        <v>118458</v>
      </c>
      <c r="E13351" s="60" t="s">
        <v>3258</v>
      </c>
      <c r="F13351" s="73">
        <v>1.6667000000000001</v>
      </c>
      <c r="G13351" s="73">
        <v>1.6667000000000001</v>
      </c>
      <c r="H13351" s="73">
        <v>1.6667000000000001</v>
      </c>
      <c r="I13351" s="73">
        <v>1.6667000000000001</v>
      </c>
      <c r="J13351" s="272" t="s">
        <v>4232</v>
      </c>
      <c r="AL13351" s="144">
        <v>1.6667000000000001</v>
      </c>
      <c r="AM13351" s="144">
        <v>1.6667000000000001</v>
      </c>
      <c r="AN13351" s="144">
        <v>1.6667000000000001</v>
      </c>
      <c r="AO13351" s="144">
        <v>1.6667000000000001</v>
      </c>
    </row>
    <row r="13352" spans="2:41" ht="14.5" hidden="1" x14ac:dyDescent="0.35">
      <c r="B13352" s="45" t="s">
        <v>3314</v>
      </c>
      <c r="C13352" s="54">
        <v>118467</v>
      </c>
      <c r="D13352" s="54">
        <v>118469</v>
      </c>
      <c r="E13352" s="60" t="s">
        <v>3258</v>
      </c>
      <c r="F13352" s="73">
        <v>1.6667000000000001</v>
      </c>
      <c r="G13352" s="73">
        <v>1.6667000000000001</v>
      </c>
      <c r="H13352" s="73">
        <v>1.6667000000000001</v>
      </c>
      <c r="I13352" s="73">
        <v>1.6667000000000001</v>
      </c>
      <c r="J13352" s="272" t="s">
        <v>4232</v>
      </c>
      <c r="AL13352" s="144">
        <v>1.6667000000000001</v>
      </c>
      <c r="AM13352" s="144">
        <v>1.6667000000000001</v>
      </c>
      <c r="AN13352" s="144">
        <v>1.6667000000000001</v>
      </c>
      <c r="AO13352" s="144">
        <v>1.6667000000000001</v>
      </c>
    </row>
    <row r="13353" spans="2:41" ht="14.5" hidden="1" x14ac:dyDescent="0.35">
      <c r="B13353" s="45" t="s">
        <v>3314</v>
      </c>
      <c r="C13353" s="54">
        <v>118472</v>
      </c>
      <c r="D13353" s="54">
        <v>118472</v>
      </c>
      <c r="E13353" s="60" t="s">
        <v>3258</v>
      </c>
      <c r="F13353" s="73">
        <v>1.6667000000000001</v>
      </c>
      <c r="G13353" s="73">
        <v>1.6667000000000001</v>
      </c>
      <c r="H13353" s="73">
        <v>1.6667000000000001</v>
      </c>
      <c r="I13353" s="73">
        <v>1.6667000000000001</v>
      </c>
      <c r="J13353" s="272" t="s">
        <v>4232</v>
      </c>
      <c r="AL13353" s="144">
        <v>1.6667000000000001</v>
      </c>
      <c r="AM13353" s="144">
        <v>1.6667000000000001</v>
      </c>
      <c r="AN13353" s="144">
        <v>1.6667000000000001</v>
      </c>
      <c r="AO13353" s="144">
        <v>1.6667000000000001</v>
      </c>
    </row>
    <row r="13354" spans="2:41" ht="14.5" hidden="1" x14ac:dyDescent="0.35">
      <c r="B13354" s="45" t="s">
        <v>3314</v>
      </c>
      <c r="C13354" s="54">
        <v>118499</v>
      </c>
      <c r="D13354" s="54">
        <v>118499</v>
      </c>
      <c r="E13354" s="60" t="s">
        <v>3258</v>
      </c>
      <c r="F13354" s="73">
        <v>1.6667000000000001</v>
      </c>
      <c r="G13354" s="73">
        <v>1.6667000000000001</v>
      </c>
      <c r="H13354" s="73">
        <v>1.6667000000000001</v>
      </c>
      <c r="I13354" s="73">
        <v>1.6667000000000001</v>
      </c>
      <c r="J13354" s="272" t="s">
        <v>4232</v>
      </c>
      <c r="AL13354" s="144">
        <v>1.6667000000000001</v>
      </c>
      <c r="AM13354" s="144">
        <v>1.6667000000000001</v>
      </c>
      <c r="AN13354" s="144">
        <v>1.6667000000000001</v>
      </c>
      <c r="AO13354" s="144">
        <v>1.6667000000000001</v>
      </c>
    </row>
    <row r="13355" spans="2:41" ht="14.5" hidden="1" x14ac:dyDescent="0.35">
      <c r="B13355" s="45" t="s">
        <v>3314</v>
      </c>
      <c r="C13355" s="54">
        <v>118508</v>
      </c>
      <c r="D13355" s="54">
        <v>118508</v>
      </c>
      <c r="E13355" s="60" t="s">
        <v>3258</v>
      </c>
      <c r="F13355" s="73">
        <v>1.6667000000000001</v>
      </c>
      <c r="G13355" s="73">
        <v>1.6667000000000001</v>
      </c>
      <c r="H13355" s="73">
        <v>1.6667000000000001</v>
      </c>
      <c r="I13355" s="73">
        <v>1.6667000000000001</v>
      </c>
      <c r="J13355" s="272" t="s">
        <v>4232</v>
      </c>
      <c r="AL13355" s="144">
        <v>1.6667000000000001</v>
      </c>
      <c r="AM13355" s="144">
        <v>1.6667000000000001</v>
      </c>
      <c r="AN13355" s="144">
        <v>1.6667000000000001</v>
      </c>
      <c r="AO13355" s="144">
        <v>1.6667000000000001</v>
      </c>
    </row>
    <row r="13356" spans="2:41" ht="14.5" hidden="1" x14ac:dyDescent="0.35">
      <c r="B13356" s="45" t="s">
        <v>3314</v>
      </c>
      <c r="C13356" s="54">
        <v>118510</v>
      </c>
      <c r="D13356" s="54">
        <v>118511</v>
      </c>
      <c r="E13356" s="60" t="s">
        <v>3258</v>
      </c>
      <c r="F13356" s="73">
        <v>1.6667000000000001</v>
      </c>
      <c r="G13356" s="73">
        <v>1.6667000000000001</v>
      </c>
      <c r="H13356" s="73">
        <v>1.6667000000000001</v>
      </c>
      <c r="I13356" s="73">
        <v>1.6667000000000001</v>
      </c>
      <c r="J13356" s="272" t="s">
        <v>4232</v>
      </c>
      <c r="AL13356" s="144">
        <v>1.6667000000000001</v>
      </c>
      <c r="AM13356" s="144">
        <v>1.6667000000000001</v>
      </c>
      <c r="AN13356" s="144">
        <v>1.6667000000000001</v>
      </c>
      <c r="AO13356" s="144">
        <v>1.6667000000000001</v>
      </c>
    </row>
    <row r="13357" spans="2:41" ht="14.5" hidden="1" x14ac:dyDescent="0.35">
      <c r="B13357" s="45" t="s">
        <v>3314</v>
      </c>
      <c r="C13357" s="54">
        <v>118515</v>
      </c>
      <c r="D13357" s="54">
        <v>118515</v>
      </c>
      <c r="E13357" s="60" t="s">
        <v>3258</v>
      </c>
      <c r="F13357" s="73">
        <v>1.6667000000000001</v>
      </c>
      <c r="G13357" s="73">
        <v>1.6667000000000001</v>
      </c>
      <c r="H13357" s="73">
        <v>1.6667000000000001</v>
      </c>
      <c r="I13357" s="73">
        <v>1.6667000000000001</v>
      </c>
      <c r="J13357" s="272" t="s">
        <v>4232</v>
      </c>
      <c r="AL13357" s="144">
        <v>1.6667000000000001</v>
      </c>
      <c r="AM13357" s="144">
        <v>1.6667000000000001</v>
      </c>
      <c r="AN13357" s="144">
        <v>1.6667000000000001</v>
      </c>
      <c r="AO13357" s="144">
        <v>1.6667000000000001</v>
      </c>
    </row>
    <row r="13358" spans="2:41" ht="14.5" hidden="1" x14ac:dyDescent="0.35">
      <c r="B13358" s="45" t="s">
        <v>3314</v>
      </c>
      <c r="C13358" s="54">
        <v>118518</v>
      </c>
      <c r="D13358" s="54">
        <v>118518</v>
      </c>
      <c r="E13358" s="60" t="s">
        <v>3258</v>
      </c>
      <c r="F13358" s="73">
        <v>1.6667000000000001</v>
      </c>
      <c r="G13358" s="73">
        <v>1.6667000000000001</v>
      </c>
      <c r="H13358" s="73">
        <v>1.6667000000000001</v>
      </c>
      <c r="I13358" s="73">
        <v>1.6667000000000001</v>
      </c>
      <c r="J13358" s="272" t="s">
        <v>4232</v>
      </c>
      <c r="AL13358" s="144">
        <v>1.6667000000000001</v>
      </c>
      <c r="AM13358" s="144">
        <v>1.6667000000000001</v>
      </c>
      <c r="AN13358" s="144">
        <v>1.6667000000000001</v>
      </c>
      <c r="AO13358" s="144">
        <v>1.6667000000000001</v>
      </c>
    </row>
    <row r="13359" spans="2:41" ht="14.5" hidden="1" x14ac:dyDescent="0.35">
      <c r="B13359" s="45" t="s">
        <v>3314</v>
      </c>
      <c r="C13359" s="54">
        <v>118528</v>
      </c>
      <c r="D13359" s="54">
        <v>118529</v>
      </c>
      <c r="E13359" s="60" t="s">
        <v>3258</v>
      </c>
      <c r="F13359" s="73">
        <v>1.6667000000000001</v>
      </c>
      <c r="G13359" s="73">
        <v>1.6667000000000001</v>
      </c>
      <c r="H13359" s="73">
        <v>1.6667000000000001</v>
      </c>
      <c r="I13359" s="73">
        <v>1.6667000000000001</v>
      </c>
      <c r="J13359" s="272" t="s">
        <v>4232</v>
      </c>
      <c r="AL13359" s="144">
        <v>1.6667000000000001</v>
      </c>
      <c r="AM13359" s="144">
        <v>1.6667000000000001</v>
      </c>
      <c r="AN13359" s="144">
        <v>1.6667000000000001</v>
      </c>
      <c r="AO13359" s="144">
        <v>1.6667000000000001</v>
      </c>
    </row>
    <row r="13360" spans="2:41" ht="14.5" hidden="1" x14ac:dyDescent="0.35">
      <c r="B13360" s="45" t="s">
        <v>3314</v>
      </c>
      <c r="C13360" s="54">
        <v>118547</v>
      </c>
      <c r="D13360" s="54">
        <v>118547</v>
      </c>
      <c r="E13360" s="60" t="s">
        <v>3258</v>
      </c>
      <c r="F13360" s="73">
        <v>1.6667000000000001</v>
      </c>
      <c r="G13360" s="73">
        <v>1.6667000000000001</v>
      </c>
      <c r="H13360" s="73">
        <v>1.6667000000000001</v>
      </c>
      <c r="I13360" s="73">
        <v>1.6667000000000001</v>
      </c>
      <c r="J13360" s="272" t="s">
        <v>4232</v>
      </c>
      <c r="AL13360" s="144">
        <v>1.6667000000000001</v>
      </c>
      <c r="AM13360" s="144">
        <v>1.6667000000000001</v>
      </c>
      <c r="AN13360" s="144">
        <v>1.6667000000000001</v>
      </c>
      <c r="AO13360" s="144">
        <v>1.6667000000000001</v>
      </c>
    </row>
    <row r="13361" spans="2:41" ht="14.5" hidden="1" x14ac:dyDescent="0.35">
      <c r="B13361" s="45" t="s">
        <v>3314</v>
      </c>
      <c r="C13361" s="54">
        <v>118555</v>
      </c>
      <c r="D13361" s="54">
        <v>118555</v>
      </c>
      <c r="E13361" s="60" t="s">
        <v>3258</v>
      </c>
      <c r="F13361" s="73">
        <v>1.6667000000000001</v>
      </c>
      <c r="G13361" s="73">
        <v>1.6667000000000001</v>
      </c>
      <c r="H13361" s="73">
        <v>1.6667000000000001</v>
      </c>
      <c r="I13361" s="73">
        <v>1.6667000000000001</v>
      </c>
      <c r="J13361" s="272" t="s">
        <v>4232</v>
      </c>
      <c r="AL13361" s="144">
        <v>1.6667000000000001</v>
      </c>
      <c r="AM13361" s="144">
        <v>1.6667000000000001</v>
      </c>
      <c r="AN13361" s="144">
        <v>1.6667000000000001</v>
      </c>
      <c r="AO13361" s="144">
        <v>1.6667000000000001</v>
      </c>
    </row>
    <row r="13362" spans="2:41" ht="14.5" hidden="1" x14ac:dyDescent="0.35">
      <c r="B13362" s="45" t="s">
        <v>3314</v>
      </c>
      <c r="C13362" s="54">
        <v>118567</v>
      </c>
      <c r="D13362" s="54">
        <v>118567</v>
      </c>
      <c r="E13362" s="60" t="s">
        <v>3258</v>
      </c>
      <c r="F13362" s="73">
        <v>1.6667000000000001</v>
      </c>
      <c r="G13362" s="73">
        <v>1.6667000000000001</v>
      </c>
      <c r="H13362" s="73">
        <v>1.6667000000000001</v>
      </c>
      <c r="I13362" s="73">
        <v>1.6667000000000001</v>
      </c>
      <c r="J13362" s="272" t="s">
        <v>4232</v>
      </c>
      <c r="AL13362" s="144">
        <v>1.6667000000000001</v>
      </c>
      <c r="AM13362" s="144">
        <v>1.6667000000000001</v>
      </c>
      <c r="AN13362" s="144">
        <v>1.6667000000000001</v>
      </c>
      <c r="AO13362" s="144">
        <v>1.6667000000000001</v>
      </c>
    </row>
    <row r="13363" spans="2:41" ht="14.5" hidden="1" x14ac:dyDescent="0.35">
      <c r="B13363" s="45" t="s">
        <v>3314</v>
      </c>
      <c r="C13363" s="54">
        <v>118585</v>
      </c>
      <c r="D13363" s="54">
        <v>118585</v>
      </c>
      <c r="E13363" s="60" t="s">
        <v>3258</v>
      </c>
      <c r="F13363" s="73">
        <v>1.6667000000000001</v>
      </c>
      <c r="G13363" s="73">
        <v>1.6667000000000001</v>
      </c>
      <c r="H13363" s="73">
        <v>1.6667000000000001</v>
      </c>
      <c r="I13363" s="73">
        <v>1.6667000000000001</v>
      </c>
      <c r="J13363" s="272" t="s">
        <v>4232</v>
      </c>
      <c r="AL13363" s="144">
        <v>1.6667000000000001</v>
      </c>
      <c r="AM13363" s="144">
        <v>1.6667000000000001</v>
      </c>
      <c r="AN13363" s="144">
        <v>1.6667000000000001</v>
      </c>
      <c r="AO13363" s="144">
        <v>1.6667000000000001</v>
      </c>
    </row>
    <row r="13364" spans="2:41" ht="14.5" hidden="1" x14ac:dyDescent="0.35">
      <c r="B13364" s="45" t="s">
        <v>3314</v>
      </c>
      <c r="C13364" s="54">
        <v>118590</v>
      </c>
      <c r="D13364" s="54">
        <v>118590</v>
      </c>
      <c r="E13364" s="60" t="s">
        <v>3258</v>
      </c>
      <c r="F13364" s="73">
        <v>1.6667000000000001</v>
      </c>
      <c r="G13364" s="73">
        <v>1.6667000000000001</v>
      </c>
      <c r="H13364" s="73">
        <v>1.6667000000000001</v>
      </c>
      <c r="I13364" s="73">
        <v>1.6667000000000001</v>
      </c>
      <c r="J13364" s="272" t="s">
        <v>4232</v>
      </c>
      <c r="AL13364" s="144">
        <v>1.6667000000000001</v>
      </c>
      <c r="AM13364" s="144">
        <v>1.6667000000000001</v>
      </c>
      <c r="AN13364" s="144">
        <v>1.6667000000000001</v>
      </c>
      <c r="AO13364" s="144">
        <v>1.6667000000000001</v>
      </c>
    </row>
    <row r="13365" spans="2:41" ht="14.5" hidden="1" x14ac:dyDescent="0.35">
      <c r="B13365" s="45" t="s">
        <v>3314</v>
      </c>
      <c r="C13365" s="54">
        <v>118599</v>
      </c>
      <c r="D13365" s="54">
        <v>118600</v>
      </c>
      <c r="E13365" s="60" t="s">
        <v>3258</v>
      </c>
      <c r="F13365" s="73">
        <v>1.6667000000000001</v>
      </c>
      <c r="G13365" s="73">
        <v>1.6667000000000001</v>
      </c>
      <c r="H13365" s="73">
        <v>1.6667000000000001</v>
      </c>
      <c r="I13365" s="73">
        <v>1.6667000000000001</v>
      </c>
      <c r="J13365" s="272" t="s">
        <v>4232</v>
      </c>
      <c r="AL13365" s="144">
        <v>1.6667000000000001</v>
      </c>
      <c r="AM13365" s="144">
        <v>1.6667000000000001</v>
      </c>
      <c r="AN13365" s="144">
        <v>1.6667000000000001</v>
      </c>
      <c r="AO13365" s="144">
        <v>1.6667000000000001</v>
      </c>
    </row>
    <row r="13366" spans="2:41" ht="14.5" hidden="1" x14ac:dyDescent="0.35">
      <c r="B13366" s="45" t="s">
        <v>3314</v>
      </c>
      <c r="C13366" s="54">
        <v>118629</v>
      </c>
      <c r="D13366" s="54">
        <v>118629</v>
      </c>
      <c r="E13366" s="60" t="s">
        <v>3258</v>
      </c>
      <c r="F13366" s="73">
        <v>1.6667000000000001</v>
      </c>
      <c r="G13366" s="73">
        <v>1.6667000000000001</v>
      </c>
      <c r="H13366" s="73">
        <v>1.6667000000000001</v>
      </c>
      <c r="I13366" s="73">
        <v>1.6667000000000001</v>
      </c>
      <c r="J13366" s="272" t="s">
        <v>4232</v>
      </c>
      <c r="AL13366" s="144">
        <v>1.6667000000000001</v>
      </c>
      <c r="AM13366" s="144">
        <v>1.6667000000000001</v>
      </c>
      <c r="AN13366" s="144">
        <v>1.6667000000000001</v>
      </c>
      <c r="AO13366" s="144">
        <v>1.6667000000000001</v>
      </c>
    </row>
    <row r="13367" spans="2:41" ht="14.5" hidden="1" x14ac:dyDescent="0.35">
      <c r="B13367" s="45" t="s">
        <v>3314</v>
      </c>
      <c r="C13367" s="54">
        <v>118639</v>
      </c>
      <c r="D13367" s="54">
        <v>118639</v>
      </c>
      <c r="E13367" s="60" t="s">
        <v>3258</v>
      </c>
      <c r="F13367" s="73">
        <v>1.6667000000000001</v>
      </c>
      <c r="G13367" s="73">
        <v>1.6667000000000001</v>
      </c>
      <c r="H13367" s="73">
        <v>1.6667000000000001</v>
      </c>
      <c r="I13367" s="73">
        <v>1.6667000000000001</v>
      </c>
      <c r="J13367" s="272" t="s">
        <v>4232</v>
      </c>
      <c r="AL13367" s="144">
        <v>1.6667000000000001</v>
      </c>
      <c r="AM13367" s="144">
        <v>1.6667000000000001</v>
      </c>
      <c r="AN13367" s="144">
        <v>1.6667000000000001</v>
      </c>
      <c r="AO13367" s="144">
        <v>1.6667000000000001</v>
      </c>
    </row>
    <row r="13368" spans="2:41" ht="14.5" hidden="1" x14ac:dyDescent="0.35">
      <c r="B13368" s="45" t="s">
        <v>3314</v>
      </c>
      <c r="C13368" s="54">
        <v>118648</v>
      </c>
      <c r="D13368" s="54">
        <v>118648</v>
      </c>
      <c r="E13368" s="60" t="s">
        <v>3258</v>
      </c>
      <c r="F13368" s="73">
        <v>1.6667000000000001</v>
      </c>
      <c r="G13368" s="73">
        <v>1.6667000000000001</v>
      </c>
      <c r="H13368" s="73">
        <v>1.6667000000000001</v>
      </c>
      <c r="I13368" s="73">
        <v>1.6667000000000001</v>
      </c>
      <c r="J13368" s="272" t="s">
        <v>4232</v>
      </c>
      <c r="AL13368" s="144">
        <v>1.6667000000000001</v>
      </c>
      <c r="AM13368" s="144">
        <v>1.6667000000000001</v>
      </c>
      <c r="AN13368" s="144">
        <v>1.6667000000000001</v>
      </c>
      <c r="AO13368" s="144">
        <v>1.6667000000000001</v>
      </c>
    </row>
    <row r="13369" spans="2:41" ht="14.5" hidden="1" x14ac:dyDescent="0.35">
      <c r="B13369" s="45" t="s">
        <v>3314</v>
      </c>
      <c r="C13369" s="54">
        <v>118675</v>
      </c>
      <c r="D13369" s="54">
        <v>118675</v>
      </c>
      <c r="E13369" s="60" t="s">
        <v>3258</v>
      </c>
      <c r="F13369" s="73">
        <v>1.6667000000000001</v>
      </c>
      <c r="G13369" s="73">
        <v>1.6667000000000001</v>
      </c>
      <c r="H13369" s="73">
        <v>1.6667000000000001</v>
      </c>
      <c r="I13369" s="73">
        <v>1.6667000000000001</v>
      </c>
      <c r="J13369" s="272" t="s">
        <v>4232</v>
      </c>
      <c r="AL13369" s="144">
        <v>1.6667000000000001</v>
      </c>
      <c r="AM13369" s="144">
        <v>1.6667000000000001</v>
      </c>
      <c r="AN13369" s="144">
        <v>1.6667000000000001</v>
      </c>
      <c r="AO13369" s="144">
        <v>1.6667000000000001</v>
      </c>
    </row>
    <row r="13370" spans="2:41" ht="14.5" hidden="1" x14ac:dyDescent="0.35">
      <c r="B13370" s="45" t="s">
        <v>3314</v>
      </c>
      <c r="C13370" s="54">
        <v>118688</v>
      </c>
      <c r="D13370" s="54">
        <v>118688</v>
      </c>
      <c r="E13370" s="60" t="s">
        <v>3258</v>
      </c>
      <c r="F13370" s="73">
        <v>1.6667000000000001</v>
      </c>
      <c r="G13370" s="73">
        <v>1.6667000000000001</v>
      </c>
      <c r="H13370" s="73">
        <v>1.6667000000000001</v>
      </c>
      <c r="I13370" s="73">
        <v>1.6667000000000001</v>
      </c>
      <c r="J13370" s="272" t="s">
        <v>4232</v>
      </c>
      <c r="AL13370" s="144">
        <v>1.6667000000000001</v>
      </c>
      <c r="AM13370" s="144">
        <v>1.6667000000000001</v>
      </c>
      <c r="AN13370" s="144">
        <v>1.6667000000000001</v>
      </c>
      <c r="AO13370" s="144">
        <v>1.6667000000000001</v>
      </c>
    </row>
    <row r="13371" spans="2:41" ht="14.5" hidden="1" x14ac:dyDescent="0.35">
      <c r="B13371" s="45" t="s">
        <v>3314</v>
      </c>
      <c r="C13371" s="54">
        <v>118708</v>
      </c>
      <c r="D13371" s="54">
        <v>118708</v>
      </c>
      <c r="E13371" s="60" t="s">
        <v>3258</v>
      </c>
      <c r="F13371" s="73">
        <v>1.6667000000000001</v>
      </c>
      <c r="G13371" s="73">
        <v>1.6667000000000001</v>
      </c>
      <c r="H13371" s="73">
        <v>1.6667000000000001</v>
      </c>
      <c r="I13371" s="73">
        <v>1.6667000000000001</v>
      </c>
      <c r="J13371" s="272" t="s">
        <v>4232</v>
      </c>
      <c r="AL13371" s="144">
        <v>1.6667000000000001</v>
      </c>
      <c r="AM13371" s="144">
        <v>1.6667000000000001</v>
      </c>
      <c r="AN13371" s="144">
        <v>1.6667000000000001</v>
      </c>
      <c r="AO13371" s="144">
        <v>1.6667000000000001</v>
      </c>
    </row>
    <row r="13372" spans="2:41" ht="14.5" hidden="1" x14ac:dyDescent="0.35">
      <c r="B13372" s="45" t="s">
        <v>3314</v>
      </c>
      <c r="C13372" s="54">
        <v>118726</v>
      </c>
      <c r="D13372" s="54">
        <v>118726</v>
      </c>
      <c r="E13372" s="60" t="s">
        <v>3258</v>
      </c>
      <c r="F13372" s="73">
        <v>1.6667000000000001</v>
      </c>
      <c r="G13372" s="73">
        <v>1.6667000000000001</v>
      </c>
      <c r="H13372" s="73">
        <v>1.6667000000000001</v>
      </c>
      <c r="I13372" s="73">
        <v>1.6667000000000001</v>
      </c>
      <c r="J13372" s="272" t="s">
        <v>4232</v>
      </c>
      <c r="AL13372" s="144">
        <v>1.6667000000000001</v>
      </c>
      <c r="AM13372" s="144">
        <v>1.6667000000000001</v>
      </c>
      <c r="AN13372" s="144">
        <v>1.6667000000000001</v>
      </c>
      <c r="AO13372" s="144">
        <v>1.6667000000000001</v>
      </c>
    </row>
    <row r="13373" spans="2:41" ht="14.5" hidden="1" x14ac:dyDescent="0.35">
      <c r="B13373" s="45" t="s">
        <v>3314</v>
      </c>
      <c r="C13373" s="54">
        <v>118738</v>
      </c>
      <c r="D13373" s="54">
        <v>118738</v>
      </c>
      <c r="E13373" s="60" t="s">
        <v>3258</v>
      </c>
      <c r="F13373" s="73">
        <v>1.6667000000000001</v>
      </c>
      <c r="G13373" s="73">
        <v>1.6667000000000001</v>
      </c>
      <c r="H13373" s="73">
        <v>1.6667000000000001</v>
      </c>
      <c r="I13373" s="73">
        <v>1.6667000000000001</v>
      </c>
      <c r="J13373" s="272" t="s">
        <v>4232</v>
      </c>
      <c r="AL13373" s="144">
        <v>1.6667000000000001</v>
      </c>
      <c r="AM13373" s="144">
        <v>1.6667000000000001</v>
      </c>
      <c r="AN13373" s="144">
        <v>1.6667000000000001</v>
      </c>
      <c r="AO13373" s="144">
        <v>1.6667000000000001</v>
      </c>
    </row>
    <row r="13374" spans="2:41" ht="14.5" hidden="1" x14ac:dyDescent="0.35">
      <c r="B13374" s="45" t="s">
        <v>3314</v>
      </c>
      <c r="C13374" s="54">
        <v>118742</v>
      </c>
      <c r="D13374" s="54">
        <v>118743</v>
      </c>
      <c r="E13374" s="60" t="s">
        <v>3258</v>
      </c>
      <c r="F13374" s="73">
        <v>1.6667000000000001</v>
      </c>
      <c r="G13374" s="73">
        <v>1.6667000000000001</v>
      </c>
      <c r="H13374" s="73">
        <v>1.6667000000000001</v>
      </c>
      <c r="I13374" s="73">
        <v>1.6667000000000001</v>
      </c>
      <c r="J13374" s="272" t="s">
        <v>4232</v>
      </c>
      <c r="AL13374" s="144">
        <v>1.6667000000000001</v>
      </c>
      <c r="AM13374" s="144">
        <v>1.6667000000000001</v>
      </c>
      <c r="AN13374" s="144">
        <v>1.6667000000000001</v>
      </c>
      <c r="AO13374" s="144">
        <v>1.6667000000000001</v>
      </c>
    </row>
    <row r="13375" spans="2:41" ht="14.5" hidden="1" x14ac:dyDescent="0.35">
      <c r="B13375" s="45" t="s">
        <v>3314</v>
      </c>
      <c r="C13375" s="54">
        <v>118747</v>
      </c>
      <c r="D13375" s="54">
        <v>118747</v>
      </c>
      <c r="E13375" s="60" t="s">
        <v>3258</v>
      </c>
      <c r="F13375" s="73">
        <v>1.6667000000000001</v>
      </c>
      <c r="G13375" s="73">
        <v>1.6667000000000001</v>
      </c>
      <c r="H13375" s="73">
        <v>1.6667000000000001</v>
      </c>
      <c r="I13375" s="73">
        <v>1.6667000000000001</v>
      </c>
      <c r="J13375" s="272" t="s">
        <v>4232</v>
      </c>
      <c r="AL13375" s="144">
        <v>1.6667000000000001</v>
      </c>
      <c r="AM13375" s="144">
        <v>1.6667000000000001</v>
      </c>
      <c r="AN13375" s="144">
        <v>1.6667000000000001</v>
      </c>
      <c r="AO13375" s="144">
        <v>1.6667000000000001</v>
      </c>
    </row>
    <row r="13376" spans="2:41" ht="14.5" hidden="1" x14ac:dyDescent="0.35">
      <c r="B13376" s="45" t="s">
        <v>3314</v>
      </c>
      <c r="C13376" s="54">
        <v>118751</v>
      </c>
      <c r="D13376" s="54">
        <v>118751</v>
      </c>
      <c r="E13376" s="60" t="s">
        <v>3258</v>
      </c>
      <c r="F13376" s="73">
        <v>1.6667000000000001</v>
      </c>
      <c r="G13376" s="73">
        <v>1.6667000000000001</v>
      </c>
      <c r="H13376" s="73">
        <v>1.6667000000000001</v>
      </c>
      <c r="I13376" s="73">
        <v>1.6667000000000001</v>
      </c>
      <c r="J13376" s="272" t="s">
        <v>4232</v>
      </c>
      <c r="AL13376" s="144">
        <v>1.6667000000000001</v>
      </c>
      <c r="AM13376" s="144">
        <v>1.6667000000000001</v>
      </c>
      <c r="AN13376" s="144">
        <v>1.6667000000000001</v>
      </c>
      <c r="AO13376" s="144">
        <v>1.6667000000000001</v>
      </c>
    </row>
    <row r="13377" spans="2:41" ht="14.5" hidden="1" x14ac:dyDescent="0.35">
      <c r="B13377" s="45" t="s">
        <v>3314</v>
      </c>
      <c r="C13377" s="54">
        <v>118764</v>
      </c>
      <c r="D13377" s="54">
        <v>118764</v>
      </c>
      <c r="E13377" s="60" t="s">
        <v>3258</v>
      </c>
      <c r="F13377" s="73">
        <v>1.6667000000000001</v>
      </c>
      <c r="G13377" s="73">
        <v>1.6667000000000001</v>
      </c>
      <c r="H13377" s="73">
        <v>1.6667000000000001</v>
      </c>
      <c r="I13377" s="73">
        <v>1.6667000000000001</v>
      </c>
      <c r="J13377" s="272" t="s">
        <v>4232</v>
      </c>
      <c r="AL13377" s="144">
        <v>1.6667000000000001</v>
      </c>
      <c r="AM13377" s="144">
        <v>1.6667000000000001</v>
      </c>
      <c r="AN13377" s="144">
        <v>1.6667000000000001</v>
      </c>
      <c r="AO13377" s="144">
        <v>1.6667000000000001</v>
      </c>
    </row>
    <row r="13378" spans="2:41" ht="14.5" hidden="1" x14ac:dyDescent="0.35">
      <c r="B13378" s="45" t="s">
        <v>3314</v>
      </c>
      <c r="C13378" s="54">
        <v>118772</v>
      </c>
      <c r="D13378" s="54">
        <v>118772</v>
      </c>
      <c r="E13378" s="60" t="s">
        <v>3258</v>
      </c>
      <c r="F13378" s="73">
        <v>1.6667000000000001</v>
      </c>
      <c r="G13378" s="73">
        <v>1.6667000000000001</v>
      </c>
      <c r="H13378" s="73">
        <v>1.6667000000000001</v>
      </c>
      <c r="I13378" s="73">
        <v>1.6667000000000001</v>
      </c>
      <c r="J13378" s="272" t="s">
        <v>4232</v>
      </c>
      <c r="AL13378" s="144">
        <v>1.6667000000000001</v>
      </c>
      <c r="AM13378" s="144">
        <v>1.6667000000000001</v>
      </c>
      <c r="AN13378" s="144">
        <v>1.6667000000000001</v>
      </c>
      <c r="AO13378" s="144">
        <v>1.6667000000000001</v>
      </c>
    </row>
    <row r="13379" spans="2:41" ht="14.5" hidden="1" x14ac:dyDescent="0.35">
      <c r="B13379" s="45" t="s">
        <v>3314</v>
      </c>
      <c r="C13379" s="54">
        <v>118786</v>
      </c>
      <c r="D13379" s="54">
        <v>118786</v>
      </c>
      <c r="E13379" s="60" t="s">
        <v>3258</v>
      </c>
      <c r="F13379" s="73">
        <v>1.6667000000000001</v>
      </c>
      <c r="G13379" s="73">
        <v>1.6667000000000001</v>
      </c>
      <c r="H13379" s="73">
        <v>1.6667000000000001</v>
      </c>
      <c r="I13379" s="73">
        <v>1.6667000000000001</v>
      </c>
      <c r="J13379" s="272" t="s">
        <v>4232</v>
      </c>
      <c r="AL13379" s="144">
        <v>1.6667000000000001</v>
      </c>
      <c r="AM13379" s="144">
        <v>1.6667000000000001</v>
      </c>
      <c r="AN13379" s="144">
        <v>1.6667000000000001</v>
      </c>
      <c r="AO13379" s="144">
        <v>1.6667000000000001</v>
      </c>
    </row>
    <row r="13380" spans="2:41" ht="14.5" hidden="1" x14ac:dyDescent="0.35">
      <c r="B13380" s="45" t="s">
        <v>3314</v>
      </c>
      <c r="C13380" s="54">
        <v>118789</v>
      </c>
      <c r="D13380" s="54">
        <v>118789</v>
      </c>
      <c r="E13380" s="60" t="s">
        <v>3258</v>
      </c>
      <c r="F13380" s="73">
        <v>1.6667000000000001</v>
      </c>
      <c r="G13380" s="73">
        <v>1.6667000000000001</v>
      </c>
      <c r="H13380" s="73">
        <v>1.6667000000000001</v>
      </c>
      <c r="I13380" s="73">
        <v>1.6667000000000001</v>
      </c>
      <c r="J13380" s="272" t="s">
        <v>4232</v>
      </c>
      <c r="AL13380" s="144">
        <v>1.6667000000000001</v>
      </c>
      <c r="AM13380" s="144">
        <v>1.6667000000000001</v>
      </c>
      <c r="AN13380" s="144">
        <v>1.6667000000000001</v>
      </c>
      <c r="AO13380" s="144">
        <v>1.6667000000000001</v>
      </c>
    </row>
    <row r="13381" spans="2:41" ht="14.5" hidden="1" x14ac:dyDescent="0.35">
      <c r="B13381" s="45" t="s">
        <v>3314</v>
      </c>
      <c r="C13381" s="54">
        <v>118808</v>
      </c>
      <c r="D13381" s="54">
        <v>118808</v>
      </c>
      <c r="E13381" s="60" t="s">
        <v>3258</v>
      </c>
      <c r="F13381" s="73">
        <v>1.6667000000000001</v>
      </c>
      <c r="G13381" s="73">
        <v>1.6667000000000001</v>
      </c>
      <c r="H13381" s="73">
        <v>1.6667000000000001</v>
      </c>
      <c r="I13381" s="73">
        <v>1.6667000000000001</v>
      </c>
      <c r="J13381" s="272" t="s">
        <v>4232</v>
      </c>
      <c r="AL13381" s="144">
        <v>1.6667000000000001</v>
      </c>
      <c r="AM13381" s="144">
        <v>1.6667000000000001</v>
      </c>
      <c r="AN13381" s="144">
        <v>1.6667000000000001</v>
      </c>
      <c r="AO13381" s="144">
        <v>1.6667000000000001</v>
      </c>
    </row>
    <row r="13382" spans="2:41" ht="14.5" hidden="1" x14ac:dyDescent="0.35">
      <c r="B13382" s="45" t="s">
        <v>3314</v>
      </c>
      <c r="C13382" s="54">
        <v>118818</v>
      </c>
      <c r="D13382" s="54">
        <v>118818</v>
      </c>
      <c r="E13382" s="60" t="s">
        <v>3258</v>
      </c>
      <c r="F13382" s="73">
        <v>1.6667000000000001</v>
      </c>
      <c r="G13382" s="73">
        <v>1.6667000000000001</v>
      </c>
      <c r="H13382" s="73">
        <v>1.6667000000000001</v>
      </c>
      <c r="I13382" s="73">
        <v>1.6667000000000001</v>
      </c>
      <c r="J13382" s="272" t="s">
        <v>4232</v>
      </c>
      <c r="AL13382" s="144">
        <v>1.6667000000000001</v>
      </c>
      <c r="AM13382" s="144">
        <v>1.6667000000000001</v>
      </c>
      <c r="AN13382" s="144">
        <v>1.6667000000000001</v>
      </c>
      <c r="AO13382" s="144">
        <v>1.6667000000000001</v>
      </c>
    </row>
    <row r="13383" spans="2:41" ht="14.5" hidden="1" x14ac:dyDescent="0.35">
      <c r="B13383" s="45" t="s">
        <v>3314</v>
      </c>
      <c r="C13383" s="54">
        <v>118822</v>
      </c>
      <c r="D13383" s="54">
        <v>118822</v>
      </c>
      <c r="E13383" s="60" t="s">
        <v>3258</v>
      </c>
      <c r="F13383" s="73">
        <v>1.6667000000000001</v>
      </c>
      <c r="G13383" s="73">
        <v>1.6667000000000001</v>
      </c>
      <c r="H13383" s="73">
        <v>1.6667000000000001</v>
      </c>
      <c r="I13383" s="73">
        <v>1.6667000000000001</v>
      </c>
      <c r="J13383" s="272" t="s">
        <v>4232</v>
      </c>
      <c r="AL13383" s="144">
        <v>1.6667000000000001</v>
      </c>
      <c r="AM13383" s="144">
        <v>1.6667000000000001</v>
      </c>
      <c r="AN13383" s="144">
        <v>1.6667000000000001</v>
      </c>
      <c r="AO13383" s="144">
        <v>1.6667000000000001</v>
      </c>
    </row>
    <row r="13384" spans="2:41" ht="14.5" hidden="1" x14ac:dyDescent="0.35">
      <c r="B13384" s="45" t="s">
        <v>3314</v>
      </c>
      <c r="C13384" s="54">
        <v>118848</v>
      </c>
      <c r="D13384" s="54">
        <v>118848</v>
      </c>
      <c r="E13384" s="60" t="s">
        <v>3251</v>
      </c>
      <c r="F13384" s="73">
        <v>2.0249999999999999</v>
      </c>
      <c r="G13384" s="73">
        <v>2.0249999999999999</v>
      </c>
      <c r="H13384" s="73">
        <v>2.0249999999999999</v>
      </c>
      <c r="I13384" s="73">
        <v>2.0249999999999999</v>
      </c>
      <c r="J13384" s="272" t="s">
        <v>4232</v>
      </c>
      <c r="AL13384" s="144">
        <v>2.0249999999999999</v>
      </c>
      <c r="AM13384" s="144">
        <v>2.0249999999999999</v>
      </c>
      <c r="AN13384" s="144">
        <v>2.0249999999999999</v>
      </c>
      <c r="AO13384" s="144">
        <v>2.0249999999999999</v>
      </c>
    </row>
    <row r="13385" spans="2:41" ht="14.5" hidden="1" x14ac:dyDescent="0.35">
      <c r="B13385" s="45" t="s">
        <v>3314</v>
      </c>
      <c r="C13385" s="54">
        <v>118849</v>
      </c>
      <c r="D13385" s="54">
        <v>118849</v>
      </c>
      <c r="E13385" s="60" t="s">
        <v>3251</v>
      </c>
      <c r="F13385" s="73">
        <v>2.0249999999999999</v>
      </c>
      <c r="G13385" s="73">
        <v>2.0249999999999999</v>
      </c>
      <c r="H13385" s="73">
        <v>2.0249999999999999</v>
      </c>
      <c r="I13385" s="73">
        <v>2.0249999999999999</v>
      </c>
      <c r="J13385" s="272" t="s">
        <v>4232</v>
      </c>
      <c r="AL13385" s="144">
        <v>2.0249999999999999</v>
      </c>
      <c r="AM13385" s="144">
        <v>2.0249999999999999</v>
      </c>
      <c r="AN13385" s="144">
        <v>2.0249999999999999</v>
      </c>
      <c r="AO13385" s="144">
        <v>2.0249999999999999</v>
      </c>
    </row>
    <row r="13386" spans="2:41" ht="14.5" hidden="1" x14ac:dyDescent="0.35">
      <c r="B13386" s="45" t="s">
        <v>3314</v>
      </c>
      <c r="C13386" s="54">
        <v>118900</v>
      </c>
      <c r="D13386" s="54">
        <v>118900</v>
      </c>
      <c r="E13386" s="60" t="s">
        <v>3258</v>
      </c>
      <c r="F13386" s="73">
        <v>1.6667000000000001</v>
      </c>
      <c r="G13386" s="73">
        <v>1.6667000000000001</v>
      </c>
      <c r="H13386" s="73">
        <v>1.6667000000000001</v>
      </c>
      <c r="I13386" s="73">
        <v>1.6667000000000001</v>
      </c>
      <c r="J13386" s="272" t="s">
        <v>4232</v>
      </c>
      <c r="AL13386" s="144">
        <v>1.6667000000000001</v>
      </c>
      <c r="AM13386" s="144">
        <v>1.6667000000000001</v>
      </c>
      <c r="AN13386" s="144">
        <v>1.6667000000000001</v>
      </c>
      <c r="AO13386" s="144">
        <v>1.6667000000000001</v>
      </c>
    </row>
    <row r="13387" spans="2:41" ht="14.5" hidden="1" x14ac:dyDescent="0.35">
      <c r="B13387" s="45" t="s">
        <v>3314</v>
      </c>
      <c r="C13387" s="54">
        <v>118902</v>
      </c>
      <c r="D13387" s="54">
        <v>118902</v>
      </c>
      <c r="E13387" s="60" t="s">
        <v>3258</v>
      </c>
      <c r="F13387" s="73">
        <v>1.6667000000000001</v>
      </c>
      <c r="G13387" s="73">
        <v>1.6667000000000001</v>
      </c>
      <c r="H13387" s="73">
        <v>1.6667000000000001</v>
      </c>
      <c r="I13387" s="73">
        <v>1.6667000000000001</v>
      </c>
      <c r="J13387" s="272" t="s">
        <v>4232</v>
      </c>
      <c r="AL13387" s="144">
        <v>1.6667000000000001</v>
      </c>
      <c r="AM13387" s="144">
        <v>1.6667000000000001</v>
      </c>
      <c r="AN13387" s="144">
        <v>1.6667000000000001</v>
      </c>
      <c r="AO13387" s="144">
        <v>1.6667000000000001</v>
      </c>
    </row>
    <row r="13388" spans="2:41" ht="14.5" hidden="1" x14ac:dyDescent="0.35">
      <c r="B13388" s="45" t="s">
        <v>3314</v>
      </c>
      <c r="C13388" s="54">
        <v>118908</v>
      </c>
      <c r="D13388" s="54">
        <v>118908</v>
      </c>
      <c r="E13388" s="60" t="s">
        <v>3258</v>
      </c>
      <c r="F13388" s="73">
        <v>1.6667000000000001</v>
      </c>
      <c r="G13388" s="73">
        <v>1.6667000000000001</v>
      </c>
      <c r="H13388" s="73">
        <v>1.6667000000000001</v>
      </c>
      <c r="I13388" s="73">
        <v>1.6667000000000001</v>
      </c>
      <c r="J13388" s="272" t="s">
        <v>4232</v>
      </c>
      <c r="AL13388" s="144">
        <v>1.6667000000000001</v>
      </c>
      <c r="AM13388" s="144">
        <v>1.6667000000000001</v>
      </c>
      <c r="AN13388" s="144">
        <v>1.6667000000000001</v>
      </c>
      <c r="AO13388" s="144">
        <v>1.6667000000000001</v>
      </c>
    </row>
    <row r="13389" spans="2:41" ht="14.5" hidden="1" x14ac:dyDescent="0.35">
      <c r="B13389" s="45" t="s">
        <v>3314</v>
      </c>
      <c r="C13389" s="54">
        <v>118911</v>
      </c>
      <c r="D13389" s="54">
        <v>118911</v>
      </c>
      <c r="E13389" s="60" t="s">
        <v>3258</v>
      </c>
      <c r="F13389" s="73">
        <v>1.6667000000000001</v>
      </c>
      <c r="G13389" s="73">
        <v>1.6667000000000001</v>
      </c>
      <c r="H13389" s="73">
        <v>1.6667000000000001</v>
      </c>
      <c r="I13389" s="73">
        <v>1.6667000000000001</v>
      </c>
      <c r="J13389" s="272" t="s">
        <v>4232</v>
      </c>
      <c r="AL13389" s="144">
        <v>1.6667000000000001</v>
      </c>
      <c r="AM13389" s="144">
        <v>1.6667000000000001</v>
      </c>
      <c r="AN13389" s="144">
        <v>1.6667000000000001</v>
      </c>
      <c r="AO13389" s="144">
        <v>1.6667000000000001</v>
      </c>
    </row>
    <row r="13390" spans="2:41" ht="14.5" hidden="1" x14ac:dyDescent="0.35">
      <c r="B13390" s="45" t="s">
        <v>3314</v>
      </c>
      <c r="C13390" s="54">
        <v>118929</v>
      </c>
      <c r="D13390" s="54">
        <v>118929</v>
      </c>
      <c r="E13390" s="60" t="s">
        <v>3258</v>
      </c>
      <c r="F13390" s="73">
        <v>1.6667000000000001</v>
      </c>
      <c r="G13390" s="73">
        <v>1.6667000000000001</v>
      </c>
      <c r="H13390" s="73">
        <v>1.6667000000000001</v>
      </c>
      <c r="I13390" s="73">
        <v>1.6667000000000001</v>
      </c>
      <c r="J13390" s="272" t="s">
        <v>4232</v>
      </c>
      <c r="AL13390" s="144">
        <v>1.6667000000000001</v>
      </c>
      <c r="AM13390" s="144">
        <v>1.6667000000000001</v>
      </c>
      <c r="AN13390" s="144">
        <v>1.6667000000000001</v>
      </c>
      <c r="AO13390" s="144">
        <v>1.6667000000000001</v>
      </c>
    </row>
    <row r="13391" spans="2:41" ht="14.5" hidden="1" x14ac:dyDescent="0.35">
      <c r="B13391" s="45" t="s">
        <v>3314</v>
      </c>
      <c r="C13391" s="54">
        <v>118932</v>
      </c>
      <c r="D13391" s="54">
        <v>118932</v>
      </c>
      <c r="E13391" s="60" t="s">
        <v>3251</v>
      </c>
      <c r="F13391" s="73">
        <v>2.0249999999999999</v>
      </c>
      <c r="G13391" s="73">
        <v>2.0249999999999999</v>
      </c>
      <c r="H13391" s="73">
        <v>2.0249999999999999</v>
      </c>
      <c r="I13391" s="73">
        <v>2.0249999999999999</v>
      </c>
      <c r="J13391" s="272" t="s">
        <v>4232</v>
      </c>
      <c r="AL13391" s="144">
        <v>2.0249999999999999</v>
      </c>
      <c r="AM13391" s="144">
        <v>2.0249999999999999</v>
      </c>
      <c r="AN13391" s="144">
        <v>2.0249999999999999</v>
      </c>
      <c r="AO13391" s="144">
        <v>2.0249999999999999</v>
      </c>
    </row>
    <row r="13392" spans="2:41" ht="14.5" hidden="1" x14ac:dyDescent="0.35">
      <c r="B13392" s="45" t="s">
        <v>3314</v>
      </c>
      <c r="C13392" s="54">
        <v>118940</v>
      </c>
      <c r="D13392" s="54">
        <v>118940</v>
      </c>
      <c r="E13392" s="60" t="s">
        <v>3258</v>
      </c>
      <c r="F13392" s="73">
        <v>1.6667000000000001</v>
      </c>
      <c r="G13392" s="73">
        <v>1.6667000000000001</v>
      </c>
      <c r="H13392" s="73">
        <v>1.6667000000000001</v>
      </c>
      <c r="I13392" s="73">
        <v>1.6667000000000001</v>
      </c>
      <c r="J13392" s="272" t="s">
        <v>4232</v>
      </c>
      <c r="AL13392" s="144">
        <v>1.6667000000000001</v>
      </c>
      <c r="AM13392" s="144">
        <v>1.6667000000000001</v>
      </c>
      <c r="AN13392" s="144">
        <v>1.6667000000000001</v>
      </c>
      <c r="AO13392" s="144">
        <v>1.6667000000000001</v>
      </c>
    </row>
    <row r="13393" spans="2:41" ht="14.5" hidden="1" x14ac:dyDescent="0.35">
      <c r="B13393" s="45" t="s">
        <v>3314</v>
      </c>
      <c r="C13393" s="54">
        <v>118942</v>
      </c>
      <c r="D13393" s="54">
        <v>118942</v>
      </c>
      <c r="E13393" s="60" t="s">
        <v>3258</v>
      </c>
      <c r="F13393" s="73">
        <v>1.6667000000000001</v>
      </c>
      <c r="G13393" s="73">
        <v>1.6667000000000001</v>
      </c>
      <c r="H13393" s="73">
        <v>1.6667000000000001</v>
      </c>
      <c r="I13393" s="73">
        <v>1.6667000000000001</v>
      </c>
      <c r="J13393" s="272" t="s">
        <v>4232</v>
      </c>
      <c r="AL13393" s="144">
        <v>1.6667000000000001</v>
      </c>
      <c r="AM13393" s="144">
        <v>1.6667000000000001</v>
      </c>
      <c r="AN13393" s="144">
        <v>1.6667000000000001</v>
      </c>
      <c r="AO13393" s="144">
        <v>1.6667000000000001</v>
      </c>
    </row>
    <row r="13394" spans="2:41" ht="14.5" hidden="1" x14ac:dyDescent="0.35">
      <c r="B13394" s="45" t="s">
        <v>3314</v>
      </c>
      <c r="C13394" s="54">
        <v>118948</v>
      </c>
      <c r="D13394" s="54">
        <v>118948</v>
      </c>
      <c r="E13394" s="60" t="s">
        <v>3258</v>
      </c>
      <c r="F13394" s="73">
        <v>1.6667000000000001</v>
      </c>
      <c r="G13394" s="73">
        <v>1.6667000000000001</v>
      </c>
      <c r="H13394" s="73">
        <v>1.6667000000000001</v>
      </c>
      <c r="I13394" s="73">
        <v>1.6667000000000001</v>
      </c>
      <c r="J13394" s="272" t="s">
        <v>4232</v>
      </c>
      <c r="AL13394" s="144">
        <v>1.6667000000000001</v>
      </c>
      <c r="AM13394" s="144">
        <v>1.6667000000000001</v>
      </c>
      <c r="AN13394" s="144">
        <v>1.6667000000000001</v>
      </c>
      <c r="AO13394" s="144">
        <v>1.6667000000000001</v>
      </c>
    </row>
    <row r="13395" spans="2:41" ht="14.5" hidden="1" x14ac:dyDescent="0.35">
      <c r="B13395" s="45" t="s">
        <v>3314</v>
      </c>
      <c r="C13395" s="54">
        <v>118950</v>
      </c>
      <c r="D13395" s="54">
        <v>118950</v>
      </c>
      <c r="E13395" s="60" t="s">
        <v>3258</v>
      </c>
      <c r="F13395" s="73">
        <v>1.6667000000000001</v>
      </c>
      <c r="G13395" s="73">
        <v>1.6667000000000001</v>
      </c>
      <c r="H13395" s="73">
        <v>1.6667000000000001</v>
      </c>
      <c r="I13395" s="73">
        <v>1.6667000000000001</v>
      </c>
      <c r="J13395" s="272" t="s">
        <v>4232</v>
      </c>
      <c r="AL13395" s="144">
        <v>1.6667000000000001</v>
      </c>
      <c r="AM13395" s="144">
        <v>1.6667000000000001</v>
      </c>
      <c r="AN13395" s="144">
        <v>1.6667000000000001</v>
      </c>
      <c r="AO13395" s="144">
        <v>1.6667000000000001</v>
      </c>
    </row>
    <row r="13396" spans="2:41" ht="14.5" hidden="1" x14ac:dyDescent="0.35">
      <c r="B13396" s="45" t="s">
        <v>3314</v>
      </c>
      <c r="C13396" s="54">
        <v>118955</v>
      </c>
      <c r="D13396" s="54">
        <v>118955</v>
      </c>
      <c r="E13396" s="60" t="s">
        <v>3258</v>
      </c>
      <c r="F13396" s="73">
        <v>1.6667000000000001</v>
      </c>
      <c r="G13396" s="73">
        <v>1.6667000000000001</v>
      </c>
      <c r="H13396" s="73">
        <v>1.6667000000000001</v>
      </c>
      <c r="I13396" s="73">
        <v>1.6667000000000001</v>
      </c>
      <c r="J13396" s="272" t="s">
        <v>4232</v>
      </c>
      <c r="AL13396" s="144">
        <v>1.6667000000000001</v>
      </c>
      <c r="AM13396" s="144">
        <v>1.6667000000000001</v>
      </c>
      <c r="AN13396" s="144">
        <v>1.6667000000000001</v>
      </c>
      <c r="AO13396" s="144">
        <v>1.6667000000000001</v>
      </c>
    </row>
    <row r="13397" spans="2:41" ht="14.5" hidden="1" x14ac:dyDescent="0.35">
      <c r="B13397" s="45" t="s">
        <v>3314</v>
      </c>
      <c r="C13397" s="54">
        <v>118962</v>
      </c>
      <c r="D13397" s="54">
        <v>118962</v>
      </c>
      <c r="E13397" s="60" t="s">
        <v>3258</v>
      </c>
      <c r="F13397" s="73">
        <v>1.6667000000000001</v>
      </c>
      <c r="G13397" s="73">
        <v>1.6667000000000001</v>
      </c>
      <c r="H13397" s="73">
        <v>1.6667000000000001</v>
      </c>
      <c r="I13397" s="73">
        <v>1.6667000000000001</v>
      </c>
      <c r="J13397" s="272" t="s">
        <v>4232</v>
      </c>
      <c r="AL13397" s="144">
        <v>1.6667000000000001</v>
      </c>
      <c r="AM13397" s="144">
        <v>1.6667000000000001</v>
      </c>
      <c r="AN13397" s="144">
        <v>1.6667000000000001</v>
      </c>
      <c r="AO13397" s="144">
        <v>1.6667000000000001</v>
      </c>
    </row>
    <row r="13398" spans="2:41" ht="14.5" hidden="1" x14ac:dyDescent="0.35">
      <c r="B13398" s="45" t="s">
        <v>3314</v>
      </c>
      <c r="C13398" s="54">
        <v>118987</v>
      </c>
      <c r="D13398" s="54">
        <v>118987</v>
      </c>
      <c r="E13398" s="60" t="s">
        <v>3258</v>
      </c>
      <c r="F13398" s="73">
        <v>1.6667000000000001</v>
      </c>
      <c r="G13398" s="73">
        <v>1.6667000000000001</v>
      </c>
      <c r="H13398" s="73">
        <v>1.6667000000000001</v>
      </c>
      <c r="I13398" s="73">
        <v>1.6667000000000001</v>
      </c>
      <c r="J13398" s="272" t="s">
        <v>4232</v>
      </c>
      <c r="AL13398" s="144">
        <v>1.6667000000000001</v>
      </c>
      <c r="AM13398" s="144">
        <v>1.6667000000000001</v>
      </c>
      <c r="AN13398" s="144">
        <v>1.6667000000000001</v>
      </c>
      <c r="AO13398" s="144">
        <v>1.6667000000000001</v>
      </c>
    </row>
    <row r="13399" spans="2:41" ht="14.5" hidden="1" x14ac:dyDescent="0.35">
      <c r="B13399" s="45" t="s">
        <v>3314</v>
      </c>
      <c r="C13399" s="54">
        <v>118989</v>
      </c>
      <c r="D13399" s="54">
        <v>118989</v>
      </c>
      <c r="E13399" s="60" t="s">
        <v>3258</v>
      </c>
      <c r="F13399" s="73">
        <v>1.6667000000000001</v>
      </c>
      <c r="G13399" s="73">
        <v>1.6667000000000001</v>
      </c>
      <c r="H13399" s="73">
        <v>1.6667000000000001</v>
      </c>
      <c r="I13399" s="73">
        <v>1.6667000000000001</v>
      </c>
      <c r="J13399" s="272" t="s">
        <v>4232</v>
      </c>
      <c r="AL13399" s="144">
        <v>1.6667000000000001</v>
      </c>
      <c r="AM13399" s="144">
        <v>1.6667000000000001</v>
      </c>
      <c r="AN13399" s="144">
        <v>1.6667000000000001</v>
      </c>
      <c r="AO13399" s="144">
        <v>1.6667000000000001</v>
      </c>
    </row>
    <row r="13400" spans="2:41" ht="14.5" hidden="1" x14ac:dyDescent="0.35">
      <c r="B13400" s="45" t="s">
        <v>3314</v>
      </c>
      <c r="C13400" s="54">
        <v>118991</v>
      </c>
      <c r="D13400" s="54">
        <v>118991</v>
      </c>
      <c r="E13400" s="60" t="s">
        <v>3258</v>
      </c>
      <c r="F13400" s="73">
        <v>1.6667000000000001</v>
      </c>
      <c r="G13400" s="73">
        <v>1.6667000000000001</v>
      </c>
      <c r="H13400" s="73">
        <v>1.6667000000000001</v>
      </c>
      <c r="I13400" s="73">
        <v>1.6667000000000001</v>
      </c>
      <c r="J13400" s="272" t="s">
        <v>4232</v>
      </c>
      <c r="AL13400" s="144">
        <v>1.6667000000000001</v>
      </c>
      <c r="AM13400" s="144">
        <v>1.6667000000000001</v>
      </c>
      <c r="AN13400" s="144">
        <v>1.6667000000000001</v>
      </c>
      <c r="AO13400" s="144">
        <v>1.6667000000000001</v>
      </c>
    </row>
    <row r="13401" spans="2:41" ht="14.5" hidden="1" x14ac:dyDescent="0.35">
      <c r="B13401" s="45" t="s">
        <v>3314</v>
      </c>
      <c r="C13401" s="54">
        <v>118993</v>
      </c>
      <c r="D13401" s="54">
        <v>118993</v>
      </c>
      <c r="E13401" s="60" t="s">
        <v>3258</v>
      </c>
      <c r="F13401" s="73">
        <v>1.6667000000000001</v>
      </c>
      <c r="G13401" s="73">
        <v>1.6667000000000001</v>
      </c>
      <c r="H13401" s="73">
        <v>1.6667000000000001</v>
      </c>
      <c r="I13401" s="73">
        <v>1.6667000000000001</v>
      </c>
      <c r="J13401" s="272" t="s">
        <v>4232</v>
      </c>
      <c r="AL13401" s="144">
        <v>1.6667000000000001</v>
      </c>
      <c r="AM13401" s="144">
        <v>1.6667000000000001</v>
      </c>
      <c r="AN13401" s="144">
        <v>1.6667000000000001</v>
      </c>
      <c r="AO13401" s="144">
        <v>1.6667000000000001</v>
      </c>
    </row>
    <row r="13402" spans="2:41" ht="14.5" hidden="1" x14ac:dyDescent="0.35">
      <c r="B13402" s="45" t="s">
        <v>3314</v>
      </c>
      <c r="C13402" s="54">
        <v>902361</v>
      </c>
      <c r="D13402" s="54">
        <v>902361</v>
      </c>
      <c r="E13402" s="60" t="s">
        <v>3259</v>
      </c>
      <c r="F13402" s="73">
        <v>3.7183329999999999</v>
      </c>
      <c r="G13402" s="73">
        <v>2.1516669999999998</v>
      </c>
      <c r="H13402" s="73">
        <v>2.1516669999999998</v>
      </c>
      <c r="I13402" s="73">
        <v>2.1516669999999998</v>
      </c>
      <c r="J13402" s="272" t="s">
        <v>4232</v>
      </c>
      <c r="AL13402" s="144">
        <v>3.7183329999999999</v>
      </c>
      <c r="AM13402" s="144">
        <v>2.1516669999999998</v>
      </c>
      <c r="AN13402" s="144">
        <v>2.1516669999999998</v>
      </c>
      <c r="AO13402" s="144">
        <v>2.1516669999999998</v>
      </c>
    </row>
    <row r="13403" spans="2:41" ht="14.5" hidden="1" x14ac:dyDescent="0.35">
      <c r="B13403" s="45" t="s">
        <v>3314</v>
      </c>
      <c r="C13403" s="54">
        <v>901141</v>
      </c>
      <c r="D13403" s="54">
        <v>901141</v>
      </c>
      <c r="E13403" s="60" t="s">
        <v>3260</v>
      </c>
      <c r="F13403" s="73">
        <v>0</v>
      </c>
      <c r="G13403" s="73">
        <v>0.15</v>
      </c>
      <c r="H13403" s="73">
        <v>0.15</v>
      </c>
      <c r="I13403" s="73">
        <v>0.15</v>
      </c>
      <c r="J13403" s="272" t="s">
        <v>4230</v>
      </c>
      <c r="AL13403" s="144">
        <v>0</v>
      </c>
      <c r="AM13403" s="144">
        <v>0.15</v>
      </c>
      <c r="AN13403" s="144">
        <v>0.15</v>
      </c>
      <c r="AO13403" s="145">
        <v>0.15</v>
      </c>
    </row>
    <row r="13404" spans="2:41" ht="14.5" hidden="1" x14ac:dyDescent="0.35">
      <c r="B13404" s="45" t="s">
        <v>3314</v>
      </c>
      <c r="C13404" s="54">
        <v>902300</v>
      </c>
      <c r="D13404" s="54">
        <v>902300</v>
      </c>
      <c r="E13404" s="60" t="s">
        <v>3260</v>
      </c>
      <c r="F13404" s="73">
        <v>0</v>
      </c>
      <c r="G13404" s="73">
        <v>0.15</v>
      </c>
      <c r="H13404" s="73">
        <v>0.15</v>
      </c>
      <c r="I13404" s="73">
        <v>0.15</v>
      </c>
      <c r="J13404" s="272" t="s">
        <v>4230</v>
      </c>
      <c r="AL13404" s="144">
        <v>0</v>
      </c>
      <c r="AM13404" s="144">
        <v>0.15</v>
      </c>
      <c r="AN13404" s="144">
        <v>0.15</v>
      </c>
      <c r="AO13404" s="145">
        <v>0.15</v>
      </c>
    </row>
    <row r="13405" spans="2:41" ht="14.5" hidden="1" x14ac:dyDescent="0.35">
      <c r="B13405" s="45" t="s">
        <v>3314</v>
      </c>
      <c r="C13405" s="54">
        <v>902306</v>
      </c>
      <c r="D13405" s="54">
        <v>902306</v>
      </c>
      <c r="E13405" s="60" t="s">
        <v>3260</v>
      </c>
      <c r="F13405" s="73">
        <v>0</v>
      </c>
      <c r="G13405" s="73">
        <v>0.15</v>
      </c>
      <c r="H13405" s="73">
        <v>0.15</v>
      </c>
      <c r="I13405" s="73">
        <v>0.15</v>
      </c>
      <c r="J13405" s="272" t="s">
        <v>4230</v>
      </c>
      <c r="AL13405" s="144">
        <v>0</v>
      </c>
      <c r="AM13405" s="144">
        <v>0.15</v>
      </c>
      <c r="AN13405" s="144">
        <v>0.15</v>
      </c>
      <c r="AO13405" s="145">
        <v>0.15</v>
      </c>
    </row>
    <row r="13406" spans="2:41" ht="14.5" hidden="1" x14ac:dyDescent="0.35">
      <c r="B13406" s="45" t="s">
        <v>3314</v>
      </c>
      <c r="C13406" s="54">
        <v>902341</v>
      </c>
      <c r="D13406" s="54">
        <v>902341</v>
      </c>
      <c r="E13406" s="60" t="s">
        <v>3260</v>
      </c>
      <c r="F13406" s="73">
        <v>0</v>
      </c>
      <c r="G13406" s="73">
        <v>0.15</v>
      </c>
      <c r="H13406" s="73">
        <v>0.15</v>
      </c>
      <c r="I13406" s="73">
        <v>0.15</v>
      </c>
      <c r="J13406" s="272" t="s">
        <v>4230</v>
      </c>
      <c r="AL13406" s="144">
        <v>0</v>
      </c>
      <c r="AM13406" s="144">
        <v>0.15</v>
      </c>
      <c r="AN13406" s="144">
        <v>0.15</v>
      </c>
      <c r="AO13406" s="145">
        <v>0.15</v>
      </c>
    </row>
    <row r="13407" spans="2:41" ht="14.5" hidden="1" x14ac:dyDescent="0.35">
      <c r="B13407" s="45" t="s">
        <v>3314</v>
      </c>
      <c r="C13407" s="54">
        <v>902364</v>
      </c>
      <c r="D13407" s="54">
        <v>902364</v>
      </c>
      <c r="E13407" s="60" t="s">
        <v>3260</v>
      </c>
      <c r="F13407" s="73">
        <v>0</v>
      </c>
      <c r="G13407" s="73">
        <v>0.15</v>
      </c>
      <c r="H13407" s="73">
        <v>0.15</v>
      </c>
      <c r="I13407" s="73">
        <v>0.15</v>
      </c>
      <c r="J13407" s="272" t="s">
        <v>4230</v>
      </c>
      <c r="AL13407" s="144">
        <v>0</v>
      </c>
      <c r="AM13407" s="144">
        <v>0.15</v>
      </c>
      <c r="AN13407" s="144">
        <v>0.15</v>
      </c>
      <c r="AO13407" s="145">
        <v>0.15</v>
      </c>
    </row>
    <row r="13408" spans="2:41" ht="14.5" hidden="1" x14ac:dyDescent="0.35">
      <c r="B13408" s="45" t="s">
        <v>3314</v>
      </c>
      <c r="C13408" s="54">
        <v>902368</v>
      </c>
      <c r="D13408" s="54">
        <v>902368</v>
      </c>
      <c r="E13408" s="60" t="s">
        <v>3260</v>
      </c>
      <c r="F13408" s="73">
        <v>0</v>
      </c>
      <c r="G13408" s="73">
        <v>0.15</v>
      </c>
      <c r="H13408" s="73">
        <v>0.15</v>
      </c>
      <c r="I13408" s="73">
        <v>0.15</v>
      </c>
      <c r="J13408" s="272" t="s">
        <v>4230</v>
      </c>
      <c r="AL13408" s="144">
        <v>0</v>
      </c>
      <c r="AM13408" s="144">
        <v>0.15</v>
      </c>
      <c r="AN13408" s="144">
        <v>0.15</v>
      </c>
      <c r="AO13408" s="145">
        <v>0.15</v>
      </c>
    </row>
    <row r="13409" spans="2:41" ht="14.5" hidden="1" x14ac:dyDescent="0.35">
      <c r="B13409" s="45" t="s">
        <v>3314</v>
      </c>
      <c r="C13409" s="54">
        <v>982179</v>
      </c>
      <c r="D13409" s="54">
        <v>982179</v>
      </c>
      <c r="E13409" s="60" t="s">
        <v>3260</v>
      </c>
      <c r="F13409" s="73">
        <v>0</v>
      </c>
      <c r="G13409" s="73">
        <v>0.15</v>
      </c>
      <c r="H13409" s="73">
        <v>0.15</v>
      </c>
      <c r="I13409" s="73">
        <v>0.15</v>
      </c>
      <c r="J13409" s="272" t="s">
        <v>4230</v>
      </c>
      <c r="AL13409" s="144">
        <v>0</v>
      </c>
      <c r="AM13409" s="144">
        <v>0.15</v>
      </c>
      <c r="AN13409" s="144">
        <v>0.15</v>
      </c>
      <c r="AO13409" s="145">
        <v>0.15</v>
      </c>
    </row>
    <row r="13410" spans="2:41" ht="14.5" hidden="1" x14ac:dyDescent="0.35">
      <c r="B13410" s="45" t="s">
        <v>3314</v>
      </c>
      <c r="C13410" s="54">
        <v>984587</v>
      </c>
      <c r="D13410" s="54">
        <v>984587</v>
      </c>
      <c r="E13410" s="60" t="s">
        <v>3260</v>
      </c>
      <c r="F13410" s="73">
        <v>0</v>
      </c>
      <c r="G13410" s="73">
        <v>0.15</v>
      </c>
      <c r="H13410" s="73">
        <v>0.15</v>
      </c>
      <c r="I13410" s="73">
        <v>0.15</v>
      </c>
      <c r="J13410" s="272" t="s">
        <v>4230</v>
      </c>
      <c r="AL13410" s="144">
        <v>0</v>
      </c>
      <c r="AM13410" s="144">
        <v>0.15</v>
      </c>
      <c r="AN13410" s="144">
        <v>0.15</v>
      </c>
      <c r="AO13410" s="145">
        <v>0.15</v>
      </c>
    </row>
    <row r="13411" spans="2:41" ht="14.5" hidden="1" x14ac:dyDescent="0.35">
      <c r="B13411" s="45" t="s">
        <v>3314</v>
      </c>
      <c r="C13411" s="54">
        <v>984705</v>
      </c>
      <c r="D13411" s="54">
        <v>984705</v>
      </c>
      <c r="E13411" s="60" t="s">
        <v>3260</v>
      </c>
      <c r="F13411" s="73">
        <v>0</v>
      </c>
      <c r="G13411" s="73">
        <v>0.15</v>
      </c>
      <c r="H13411" s="73">
        <v>0.15</v>
      </c>
      <c r="I13411" s="73">
        <v>0.15</v>
      </c>
      <c r="J13411" s="272" t="s">
        <v>4230</v>
      </c>
      <c r="AL13411" s="144">
        <v>0</v>
      </c>
      <c r="AM13411" s="144">
        <v>0.15</v>
      </c>
      <c r="AN13411" s="144">
        <v>0.15</v>
      </c>
      <c r="AO13411" s="145">
        <v>0.15</v>
      </c>
    </row>
    <row r="13412" spans="2:41" ht="14.5" hidden="1" x14ac:dyDescent="0.35">
      <c r="B13412" s="45" t="s">
        <v>3314</v>
      </c>
      <c r="C13412" s="54">
        <v>984770</v>
      </c>
      <c r="D13412" s="54">
        <v>984770</v>
      </c>
      <c r="E13412" s="60" t="s">
        <v>3260</v>
      </c>
      <c r="F13412" s="73">
        <v>0</v>
      </c>
      <c r="G13412" s="73">
        <v>0.15</v>
      </c>
      <c r="H13412" s="73">
        <v>0.15</v>
      </c>
      <c r="I13412" s="73">
        <v>0.15</v>
      </c>
      <c r="J13412" s="272" t="s">
        <v>4230</v>
      </c>
      <c r="AL13412" s="144">
        <v>0</v>
      </c>
      <c r="AM13412" s="144">
        <v>0.15</v>
      </c>
      <c r="AN13412" s="144">
        <v>0.15</v>
      </c>
      <c r="AO13412" s="145">
        <v>0.15</v>
      </c>
    </row>
    <row r="13413" spans="2:41" ht="14.5" hidden="1" x14ac:dyDescent="0.35">
      <c r="B13413" s="45" t="s">
        <v>3314</v>
      </c>
      <c r="C13413" s="54">
        <v>902301</v>
      </c>
      <c r="D13413" s="54">
        <v>902301</v>
      </c>
      <c r="E13413" s="60" t="s">
        <v>3261</v>
      </c>
      <c r="F13413" s="73">
        <v>0</v>
      </c>
      <c r="G13413" s="73">
        <v>0.18333333333333332</v>
      </c>
      <c r="H13413" s="73">
        <v>0.18333333333333332</v>
      </c>
      <c r="I13413" s="73">
        <v>0.18333333333333332</v>
      </c>
      <c r="J13413" s="272" t="s">
        <v>4230</v>
      </c>
      <c r="AL13413" s="144">
        <v>0</v>
      </c>
      <c r="AM13413" s="144">
        <v>0.18333333333333332</v>
      </c>
      <c r="AN13413" s="144">
        <v>0.18333333333333332</v>
      </c>
      <c r="AO13413" s="145">
        <v>0.18333333333333332</v>
      </c>
    </row>
    <row r="13414" spans="2:41" ht="14.5" hidden="1" x14ac:dyDescent="0.35">
      <c r="B13414" s="45" t="s">
        <v>3314</v>
      </c>
      <c r="C13414" s="54">
        <v>902307</v>
      </c>
      <c r="D13414" s="54">
        <v>902307</v>
      </c>
      <c r="E13414" s="60" t="s">
        <v>3261</v>
      </c>
      <c r="F13414" s="73">
        <v>0</v>
      </c>
      <c r="G13414" s="73">
        <v>0.18333333333333332</v>
      </c>
      <c r="H13414" s="73">
        <v>0.18333333333333332</v>
      </c>
      <c r="I13414" s="73">
        <v>0.18333333333333332</v>
      </c>
      <c r="J13414" s="272" t="s">
        <v>4230</v>
      </c>
      <c r="AL13414" s="144">
        <v>0</v>
      </c>
      <c r="AM13414" s="144">
        <v>0.18333333333333332</v>
      </c>
      <c r="AN13414" s="144">
        <v>0.18333333333333332</v>
      </c>
      <c r="AO13414" s="145">
        <v>0.18333333333333332</v>
      </c>
    </row>
    <row r="13415" spans="2:41" ht="14.5" hidden="1" x14ac:dyDescent="0.35">
      <c r="B13415" s="45" t="s">
        <v>3314</v>
      </c>
      <c r="C13415" s="54">
        <v>902342</v>
      </c>
      <c r="D13415" s="54">
        <v>902342</v>
      </c>
      <c r="E13415" s="60" t="s">
        <v>3261</v>
      </c>
      <c r="F13415" s="73">
        <v>0</v>
      </c>
      <c r="G13415" s="73">
        <v>0.18333333333333332</v>
      </c>
      <c r="H13415" s="73">
        <v>0.18333333333333332</v>
      </c>
      <c r="I13415" s="73">
        <v>0.18333333333333332</v>
      </c>
      <c r="J13415" s="272" t="s">
        <v>4230</v>
      </c>
      <c r="AL13415" s="144">
        <v>0</v>
      </c>
      <c r="AM13415" s="144">
        <v>0.18333333333333332</v>
      </c>
      <c r="AN13415" s="144">
        <v>0.18333333333333332</v>
      </c>
      <c r="AO13415" s="145">
        <v>0.18333333333333332</v>
      </c>
    </row>
    <row r="13416" spans="2:41" ht="14.5" hidden="1" x14ac:dyDescent="0.35">
      <c r="B13416" s="45" t="s">
        <v>3314</v>
      </c>
      <c r="C13416" s="54">
        <v>902365</v>
      </c>
      <c r="D13416" s="54">
        <v>902365</v>
      </c>
      <c r="E13416" s="60" t="s">
        <v>3261</v>
      </c>
      <c r="F13416" s="73">
        <v>0</v>
      </c>
      <c r="G13416" s="73">
        <v>0.18333333333333332</v>
      </c>
      <c r="H13416" s="73">
        <v>0.18333333333333332</v>
      </c>
      <c r="I13416" s="73">
        <v>0.18333333333333332</v>
      </c>
      <c r="J13416" s="272" t="s">
        <v>4230</v>
      </c>
      <c r="AL13416" s="144">
        <v>0</v>
      </c>
      <c r="AM13416" s="144">
        <v>0.18333333333333332</v>
      </c>
      <c r="AN13416" s="144">
        <v>0.18333333333333332</v>
      </c>
      <c r="AO13416" s="145">
        <v>0.18333333333333332</v>
      </c>
    </row>
    <row r="13417" spans="2:41" ht="14.5" hidden="1" x14ac:dyDescent="0.35">
      <c r="B13417" s="45" t="s">
        <v>3314</v>
      </c>
      <c r="C13417" s="54">
        <v>902399</v>
      </c>
      <c r="D13417" s="54">
        <v>902399</v>
      </c>
      <c r="E13417" s="60" t="s">
        <v>3261</v>
      </c>
      <c r="F13417" s="73">
        <v>0</v>
      </c>
      <c r="G13417" s="73">
        <v>0.18333333333333332</v>
      </c>
      <c r="H13417" s="73">
        <v>0.18333333333333332</v>
      </c>
      <c r="I13417" s="73">
        <v>0.18333333333333332</v>
      </c>
      <c r="J13417" s="272" t="s">
        <v>4230</v>
      </c>
      <c r="AL13417" s="144">
        <v>0</v>
      </c>
      <c r="AM13417" s="144">
        <v>0.18333333333333332</v>
      </c>
      <c r="AN13417" s="144">
        <v>0.18333333333333332</v>
      </c>
      <c r="AO13417" s="145">
        <v>0.18333333333333332</v>
      </c>
    </row>
    <row r="13418" spans="2:41" ht="14.5" hidden="1" x14ac:dyDescent="0.35">
      <c r="B13418" s="45" t="s">
        <v>3314</v>
      </c>
      <c r="C13418" s="54">
        <v>911955</v>
      </c>
      <c r="D13418" s="54">
        <v>911955</v>
      </c>
      <c r="E13418" s="60" t="s">
        <v>3261</v>
      </c>
      <c r="F13418" s="73">
        <v>0</v>
      </c>
      <c r="G13418" s="73">
        <v>0.18333333333333332</v>
      </c>
      <c r="H13418" s="73">
        <v>0.18333333333333332</v>
      </c>
      <c r="I13418" s="73">
        <v>0.18333333333333332</v>
      </c>
      <c r="J13418" s="272" t="s">
        <v>4230</v>
      </c>
      <c r="AL13418" s="144">
        <v>0</v>
      </c>
      <c r="AM13418" s="144">
        <v>0.18333333333333332</v>
      </c>
      <c r="AN13418" s="144">
        <v>0.18333333333333332</v>
      </c>
      <c r="AO13418" s="145">
        <v>0.18333333333333332</v>
      </c>
    </row>
    <row r="13419" spans="2:41" ht="14.5" hidden="1" x14ac:dyDescent="0.35">
      <c r="B13419" s="45" t="s">
        <v>3314</v>
      </c>
      <c r="C13419" s="54">
        <v>982183</v>
      </c>
      <c r="D13419" s="54">
        <v>982183</v>
      </c>
      <c r="E13419" s="60" t="s">
        <v>3261</v>
      </c>
      <c r="F13419" s="73">
        <v>0</v>
      </c>
      <c r="G13419" s="73">
        <v>0.18333333333333332</v>
      </c>
      <c r="H13419" s="73">
        <v>0.18333333333333332</v>
      </c>
      <c r="I13419" s="73">
        <v>0.18333333333333332</v>
      </c>
      <c r="J13419" s="272" t="s">
        <v>4230</v>
      </c>
      <c r="AL13419" s="144">
        <v>0</v>
      </c>
      <c r="AM13419" s="144">
        <v>0.18333333333333332</v>
      </c>
      <c r="AN13419" s="144">
        <v>0.18333333333333332</v>
      </c>
      <c r="AO13419" s="145">
        <v>0.18333333333333332</v>
      </c>
    </row>
    <row r="13420" spans="2:41" ht="14.5" hidden="1" x14ac:dyDescent="0.35">
      <c r="B13420" s="45" t="s">
        <v>3314</v>
      </c>
      <c r="C13420" s="54">
        <v>984589</v>
      </c>
      <c r="D13420" s="54">
        <v>984589</v>
      </c>
      <c r="E13420" s="60" t="s">
        <v>3261</v>
      </c>
      <c r="F13420" s="73">
        <v>0</v>
      </c>
      <c r="G13420" s="73">
        <v>0.18333333333333332</v>
      </c>
      <c r="H13420" s="73">
        <v>0.18333333333333332</v>
      </c>
      <c r="I13420" s="73">
        <v>0.18333333333333332</v>
      </c>
      <c r="J13420" s="272" t="s">
        <v>4230</v>
      </c>
      <c r="AL13420" s="144">
        <v>0</v>
      </c>
      <c r="AM13420" s="144">
        <v>0.18333333333333332</v>
      </c>
      <c r="AN13420" s="144">
        <v>0.18333333333333332</v>
      </c>
      <c r="AO13420" s="145">
        <v>0.18333333333333332</v>
      </c>
    </row>
    <row r="13421" spans="2:41" ht="14.5" hidden="1" x14ac:dyDescent="0.35">
      <c r="B13421" s="45" t="s">
        <v>3314</v>
      </c>
      <c r="C13421" s="54">
        <v>984701</v>
      </c>
      <c r="D13421" s="54">
        <v>984701</v>
      </c>
      <c r="E13421" s="60" t="s">
        <v>3261</v>
      </c>
      <c r="F13421" s="73">
        <v>0</v>
      </c>
      <c r="G13421" s="73">
        <v>0.18333333333333332</v>
      </c>
      <c r="H13421" s="73">
        <v>0.18333333333333332</v>
      </c>
      <c r="I13421" s="73">
        <v>0.18333333333333332</v>
      </c>
      <c r="J13421" s="272" t="s">
        <v>4230</v>
      </c>
      <c r="AL13421" s="144">
        <v>0</v>
      </c>
      <c r="AM13421" s="144">
        <v>0.18333333333333332</v>
      </c>
      <c r="AN13421" s="144">
        <v>0.18333333333333332</v>
      </c>
      <c r="AO13421" s="145">
        <v>0.18333333333333332</v>
      </c>
    </row>
    <row r="13422" spans="2:41" ht="14.5" hidden="1" x14ac:dyDescent="0.35">
      <c r="B13422" s="45" t="s">
        <v>3314</v>
      </c>
      <c r="C13422" s="54">
        <v>984777</v>
      </c>
      <c r="D13422" s="54">
        <v>984777</v>
      </c>
      <c r="E13422" s="60" t="s">
        <v>3261</v>
      </c>
      <c r="F13422" s="73">
        <v>0</v>
      </c>
      <c r="G13422" s="73">
        <v>0.18333333333333332</v>
      </c>
      <c r="H13422" s="73">
        <v>0.18333333333333332</v>
      </c>
      <c r="I13422" s="73">
        <v>0.18333333333333332</v>
      </c>
      <c r="J13422" s="272" t="s">
        <v>4230</v>
      </c>
      <c r="AL13422" s="144">
        <v>0</v>
      </c>
      <c r="AM13422" s="144">
        <v>0.18333333333333332</v>
      </c>
      <c r="AN13422" s="144">
        <v>0.18333333333333332</v>
      </c>
      <c r="AO13422" s="145">
        <v>0.18333333333333332</v>
      </c>
    </row>
    <row r="13423" spans="2:41" ht="14.5" hidden="1" x14ac:dyDescent="0.35">
      <c r="B13423" s="45" t="s">
        <v>3314</v>
      </c>
      <c r="C13423" s="54">
        <v>902308</v>
      </c>
      <c r="D13423" s="54">
        <v>902308</v>
      </c>
      <c r="E13423" s="60" t="s">
        <v>3262</v>
      </c>
      <c r="F13423" s="73">
        <v>0</v>
      </c>
      <c r="G13423" s="73">
        <v>2.9166666666666665</v>
      </c>
      <c r="H13423" s="73">
        <v>2.9166666666666665</v>
      </c>
      <c r="I13423" s="73">
        <v>2.9166666666666665</v>
      </c>
      <c r="J13423" s="272" t="s">
        <v>4230</v>
      </c>
      <c r="AL13423" s="144">
        <v>0</v>
      </c>
      <c r="AM13423" s="144">
        <v>2.9166666666666665</v>
      </c>
      <c r="AN13423" s="144">
        <v>2.9166666666666665</v>
      </c>
      <c r="AO13423" s="145">
        <v>2.9166666666666665</v>
      </c>
    </row>
    <row r="13424" spans="2:41" ht="14.5" hidden="1" x14ac:dyDescent="0.35">
      <c r="B13424" s="45" t="s">
        <v>3314</v>
      </c>
      <c r="C13424" s="54">
        <v>902343</v>
      </c>
      <c r="D13424" s="54">
        <v>902343</v>
      </c>
      <c r="E13424" s="60" t="s">
        <v>3262</v>
      </c>
      <c r="F13424" s="73">
        <v>0</v>
      </c>
      <c r="G13424" s="73">
        <v>2.9166666666666665</v>
      </c>
      <c r="H13424" s="73">
        <v>2.9166666666666665</v>
      </c>
      <c r="I13424" s="73">
        <v>2.9166666666666665</v>
      </c>
      <c r="J13424" s="272" t="s">
        <v>4230</v>
      </c>
      <c r="AL13424" s="144">
        <v>0</v>
      </c>
      <c r="AM13424" s="144">
        <v>2.9166666666666665</v>
      </c>
      <c r="AN13424" s="144">
        <v>2.9166666666666665</v>
      </c>
      <c r="AO13424" s="145">
        <v>2.9166666666666665</v>
      </c>
    </row>
    <row r="13425" spans="2:41" ht="14.5" hidden="1" x14ac:dyDescent="0.35">
      <c r="B13425" s="45" t="s">
        <v>3314</v>
      </c>
      <c r="C13425" s="54">
        <v>902371</v>
      </c>
      <c r="D13425" s="54">
        <v>902371</v>
      </c>
      <c r="E13425" s="60" t="s">
        <v>3262</v>
      </c>
      <c r="F13425" s="73">
        <v>0</v>
      </c>
      <c r="G13425" s="73">
        <v>2.9166666666666665</v>
      </c>
      <c r="H13425" s="73">
        <v>2.9166666666666665</v>
      </c>
      <c r="I13425" s="73">
        <v>2.9166666666666665</v>
      </c>
      <c r="J13425" s="272" t="s">
        <v>4230</v>
      </c>
      <c r="AL13425" s="144">
        <v>0</v>
      </c>
      <c r="AM13425" s="144">
        <v>2.9166666666666665</v>
      </c>
      <c r="AN13425" s="144">
        <v>2.9166666666666665</v>
      </c>
      <c r="AO13425" s="145">
        <v>2.9166666666666665</v>
      </c>
    </row>
    <row r="13426" spans="2:41" ht="14.5" hidden="1" x14ac:dyDescent="0.35">
      <c r="B13426" s="45" t="s">
        <v>3314</v>
      </c>
      <c r="C13426" s="54">
        <v>902380</v>
      </c>
      <c r="D13426" s="54">
        <v>902380</v>
      </c>
      <c r="E13426" s="60" t="s">
        <v>3262</v>
      </c>
      <c r="F13426" s="73">
        <v>0</v>
      </c>
      <c r="G13426" s="73">
        <v>2.9166666666666665</v>
      </c>
      <c r="H13426" s="73">
        <v>2.9166666666666665</v>
      </c>
      <c r="I13426" s="73">
        <v>2.9166666666666665</v>
      </c>
      <c r="J13426" s="272" t="s">
        <v>4230</v>
      </c>
      <c r="AL13426" s="144">
        <v>0</v>
      </c>
      <c r="AM13426" s="144">
        <v>2.9166666666666665</v>
      </c>
      <c r="AN13426" s="144">
        <v>2.9166666666666665</v>
      </c>
      <c r="AO13426" s="145">
        <v>2.9166666666666665</v>
      </c>
    </row>
    <row r="13427" spans="2:41" ht="14.5" hidden="1" x14ac:dyDescent="0.35">
      <c r="B13427" s="45" t="s">
        <v>3314</v>
      </c>
      <c r="C13427" s="54">
        <v>904401</v>
      </c>
      <c r="D13427" s="54">
        <v>904401</v>
      </c>
      <c r="E13427" s="60" t="s">
        <v>3262</v>
      </c>
      <c r="F13427" s="73">
        <v>0</v>
      </c>
      <c r="G13427" s="73">
        <v>2.9166666666666665</v>
      </c>
      <c r="H13427" s="73">
        <v>2.9166666666666665</v>
      </c>
      <c r="I13427" s="73">
        <v>2.9166666666666665</v>
      </c>
      <c r="J13427" s="272" t="s">
        <v>4230</v>
      </c>
      <c r="AL13427" s="144">
        <v>0</v>
      </c>
      <c r="AM13427" s="144">
        <v>2.9166666666666665</v>
      </c>
      <c r="AN13427" s="144">
        <v>2.9166666666666665</v>
      </c>
      <c r="AO13427" s="145">
        <v>2.9166666666666665</v>
      </c>
    </row>
    <row r="13428" spans="2:41" ht="14.5" hidden="1" x14ac:dyDescent="0.35">
      <c r="B13428" s="45" t="s">
        <v>3314</v>
      </c>
      <c r="C13428" s="54">
        <v>984635</v>
      </c>
      <c r="D13428" s="54">
        <v>984635</v>
      </c>
      <c r="E13428" s="60" t="s">
        <v>3262</v>
      </c>
      <c r="F13428" s="73">
        <v>0</v>
      </c>
      <c r="G13428" s="73">
        <v>2.9166666666666665</v>
      </c>
      <c r="H13428" s="73">
        <v>2.9166666666666665</v>
      </c>
      <c r="I13428" s="73">
        <v>2.9166666666666665</v>
      </c>
      <c r="J13428" s="272" t="s">
        <v>4230</v>
      </c>
      <c r="AL13428" s="144">
        <v>0</v>
      </c>
      <c r="AM13428" s="144">
        <v>2.9166666666666665</v>
      </c>
      <c r="AN13428" s="144">
        <v>2.9166666666666665</v>
      </c>
      <c r="AO13428" s="145">
        <v>2.9166666666666665</v>
      </c>
    </row>
    <row r="13429" spans="2:41" ht="14.5" hidden="1" x14ac:dyDescent="0.35">
      <c r="B13429" s="45" t="s">
        <v>3314</v>
      </c>
      <c r="C13429" s="54">
        <v>984717</v>
      </c>
      <c r="D13429" s="54">
        <v>984717</v>
      </c>
      <c r="E13429" s="60" t="s">
        <v>3262</v>
      </c>
      <c r="F13429" s="73">
        <v>0</v>
      </c>
      <c r="G13429" s="73">
        <v>2.9166666666666665</v>
      </c>
      <c r="H13429" s="73">
        <v>2.9166666666666665</v>
      </c>
      <c r="I13429" s="73">
        <v>2.9166666666666665</v>
      </c>
      <c r="J13429" s="272" t="s">
        <v>4230</v>
      </c>
      <c r="AL13429" s="144">
        <v>0</v>
      </c>
      <c r="AM13429" s="144">
        <v>2.9166666666666665</v>
      </c>
      <c r="AN13429" s="144">
        <v>2.9166666666666665</v>
      </c>
      <c r="AO13429" s="145">
        <v>2.9166666666666665</v>
      </c>
    </row>
    <row r="13430" spans="2:41" ht="14.5" hidden="1" x14ac:dyDescent="0.35">
      <c r="B13430" s="45" t="s">
        <v>3314</v>
      </c>
      <c r="C13430" s="54">
        <v>984747</v>
      </c>
      <c r="D13430" s="54">
        <v>984747</v>
      </c>
      <c r="E13430" s="60" t="s">
        <v>3262</v>
      </c>
      <c r="F13430" s="73">
        <v>0</v>
      </c>
      <c r="G13430" s="73">
        <v>2.9166666666666665</v>
      </c>
      <c r="H13430" s="73">
        <v>2.9166666666666665</v>
      </c>
      <c r="I13430" s="73">
        <v>2.9166666666666665</v>
      </c>
      <c r="J13430" s="272" t="s">
        <v>4230</v>
      </c>
      <c r="AL13430" s="144">
        <v>0</v>
      </c>
      <c r="AM13430" s="144">
        <v>2.9166666666666665</v>
      </c>
      <c r="AN13430" s="144">
        <v>2.9166666666666665</v>
      </c>
      <c r="AO13430" s="145">
        <v>2.9166666666666665</v>
      </c>
    </row>
    <row r="13431" spans="2:41" ht="14.5" hidden="1" x14ac:dyDescent="0.35">
      <c r="B13431" s="45" t="s">
        <v>3314</v>
      </c>
      <c r="C13431" s="54">
        <v>901915</v>
      </c>
      <c r="D13431" s="54">
        <v>901915</v>
      </c>
      <c r="E13431" s="60" t="s">
        <v>3263</v>
      </c>
      <c r="F13431" s="73">
        <v>2.083333333333333</v>
      </c>
      <c r="G13431" s="73">
        <v>0.625</v>
      </c>
      <c r="H13431" s="73">
        <v>0.625</v>
      </c>
      <c r="I13431" s="73">
        <v>0.625</v>
      </c>
      <c r="J13431" s="272" t="s">
        <v>4232</v>
      </c>
      <c r="AL13431" s="144">
        <v>2.083333333333333</v>
      </c>
      <c r="AM13431" s="144">
        <v>0.625</v>
      </c>
      <c r="AN13431" s="144">
        <v>0.625</v>
      </c>
      <c r="AO13431" s="145">
        <v>0.625</v>
      </c>
    </row>
    <row r="13432" spans="2:41" ht="14.5" hidden="1" x14ac:dyDescent="0.35">
      <c r="B13432" s="45" t="s">
        <v>3314</v>
      </c>
      <c r="C13432" s="54">
        <v>902320</v>
      </c>
      <c r="D13432" s="54">
        <v>902320</v>
      </c>
      <c r="E13432" s="60" t="s">
        <v>3263</v>
      </c>
      <c r="F13432" s="73">
        <v>2.083333333333333</v>
      </c>
      <c r="G13432" s="73">
        <v>0.625</v>
      </c>
      <c r="H13432" s="73">
        <v>0.625</v>
      </c>
      <c r="I13432" s="73">
        <v>0.625</v>
      </c>
      <c r="J13432" s="272" t="s">
        <v>4232</v>
      </c>
      <c r="AL13432" s="144">
        <v>2.083333333333333</v>
      </c>
      <c r="AM13432" s="144">
        <v>0.625</v>
      </c>
      <c r="AN13432" s="144">
        <v>0.625</v>
      </c>
      <c r="AO13432" s="145">
        <v>0.625</v>
      </c>
    </row>
    <row r="13433" spans="2:41" ht="14.5" hidden="1" x14ac:dyDescent="0.35">
      <c r="B13433" s="45" t="s">
        <v>3314</v>
      </c>
      <c r="C13433" s="54">
        <v>902347</v>
      </c>
      <c r="D13433" s="54">
        <v>902347</v>
      </c>
      <c r="E13433" s="60" t="s">
        <v>3263</v>
      </c>
      <c r="F13433" s="73">
        <v>2.083333333333333</v>
      </c>
      <c r="G13433" s="73">
        <v>0.625</v>
      </c>
      <c r="H13433" s="73">
        <v>0.625</v>
      </c>
      <c r="I13433" s="73">
        <v>0.625</v>
      </c>
      <c r="J13433" s="272" t="s">
        <v>4232</v>
      </c>
      <c r="AL13433" s="144">
        <v>2.083333333333333</v>
      </c>
      <c r="AM13433" s="144">
        <v>0.625</v>
      </c>
      <c r="AN13433" s="144">
        <v>0.625</v>
      </c>
      <c r="AO13433" s="145">
        <v>0.625</v>
      </c>
    </row>
    <row r="13434" spans="2:41" ht="14.5" hidden="1" x14ac:dyDescent="0.35">
      <c r="B13434" s="45" t="s">
        <v>3314</v>
      </c>
      <c r="C13434" s="54">
        <v>902373</v>
      </c>
      <c r="D13434" s="54">
        <v>902373</v>
      </c>
      <c r="E13434" s="60" t="s">
        <v>3263</v>
      </c>
      <c r="F13434" s="73">
        <v>2.083333333333333</v>
      </c>
      <c r="G13434" s="73">
        <v>0.625</v>
      </c>
      <c r="H13434" s="73">
        <v>0.625</v>
      </c>
      <c r="I13434" s="73">
        <v>0.625</v>
      </c>
      <c r="J13434" s="272" t="s">
        <v>4232</v>
      </c>
      <c r="AL13434" s="144">
        <v>2.083333333333333</v>
      </c>
      <c r="AM13434" s="144">
        <v>0.625</v>
      </c>
      <c r="AN13434" s="144">
        <v>0.625</v>
      </c>
      <c r="AO13434" s="145">
        <v>0.625</v>
      </c>
    </row>
    <row r="13435" spans="2:41" ht="14.5" hidden="1" x14ac:dyDescent="0.35">
      <c r="B13435" s="45" t="s">
        <v>3314</v>
      </c>
      <c r="C13435" s="54">
        <v>908102</v>
      </c>
      <c r="D13435" s="54">
        <v>908102</v>
      </c>
      <c r="E13435" s="60" t="s">
        <v>3263</v>
      </c>
      <c r="F13435" s="73">
        <v>2.083333333333333</v>
      </c>
      <c r="G13435" s="73">
        <v>0.625</v>
      </c>
      <c r="H13435" s="73">
        <v>0.625</v>
      </c>
      <c r="I13435" s="73">
        <v>0.625</v>
      </c>
      <c r="J13435" s="272" t="s">
        <v>4232</v>
      </c>
      <c r="AL13435" s="144">
        <v>2.083333333333333</v>
      </c>
      <c r="AM13435" s="144">
        <v>0.625</v>
      </c>
      <c r="AN13435" s="144">
        <v>0.625</v>
      </c>
      <c r="AO13435" s="145">
        <v>0.625</v>
      </c>
    </row>
    <row r="13436" spans="2:41" ht="14.5" hidden="1" x14ac:dyDescent="0.35">
      <c r="B13436" s="45" t="s">
        <v>3314</v>
      </c>
      <c r="C13436" s="54">
        <v>982021</v>
      </c>
      <c r="D13436" s="54">
        <v>982021</v>
      </c>
      <c r="E13436" s="60" t="s">
        <v>3263</v>
      </c>
      <c r="F13436" s="73">
        <v>2.083333333333333</v>
      </c>
      <c r="G13436" s="73">
        <v>0.625</v>
      </c>
      <c r="H13436" s="73">
        <v>0.625</v>
      </c>
      <c r="I13436" s="73">
        <v>0.625</v>
      </c>
      <c r="J13436" s="272" t="s">
        <v>4232</v>
      </c>
      <c r="AL13436" s="144">
        <v>2.083333333333333</v>
      </c>
      <c r="AM13436" s="144">
        <v>0.625</v>
      </c>
      <c r="AN13436" s="144">
        <v>0.625</v>
      </c>
      <c r="AO13436" s="145">
        <v>0.625</v>
      </c>
    </row>
    <row r="13437" spans="2:41" ht="14.5" hidden="1" x14ac:dyDescent="0.35">
      <c r="B13437" s="45" t="s">
        <v>3314</v>
      </c>
      <c r="C13437" s="54">
        <v>984668</v>
      </c>
      <c r="D13437" s="54">
        <v>984668</v>
      </c>
      <c r="E13437" s="60" t="s">
        <v>3263</v>
      </c>
      <c r="F13437" s="73">
        <v>2.083333333333333</v>
      </c>
      <c r="G13437" s="73">
        <v>0.625</v>
      </c>
      <c r="H13437" s="73">
        <v>0.625</v>
      </c>
      <c r="I13437" s="73">
        <v>0.625</v>
      </c>
      <c r="J13437" s="272" t="s">
        <v>4232</v>
      </c>
      <c r="AL13437" s="144">
        <v>2.083333333333333</v>
      </c>
      <c r="AM13437" s="144">
        <v>0.625</v>
      </c>
      <c r="AN13437" s="144">
        <v>0.625</v>
      </c>
      <c r="AO13437" s="145">
        <v>0.625</v>
      </c>
    </row>
    <row r="13438" spans="2:41" ht="14.5" hidden="1" x14ac:dyDescent="0.35">
      <c r="B13438" s="45" t="s">
        <v>3314</v>
      </c>
      <c r="C13438" s="54">
        <v>984740</v>
      </c>
      <c r="D13438" s="54">
        <v>984740</v>
      </c>
      <c r="E13438" s="60" t="s">
        <v>3263</v>
      </c>
      <c r="F13438" s="73">
        <v>2.083333333333333</v>
      </c>
      <c r="G13438" s="73">
        <v>0.625</v>
      </c>
      <c r="H13438" s="73">
        <v>0.625</v>
      </c>
      <c r="I13438" s="73">
        <v>0.625</v>
      </c>
      <c r="J13438" s="272" t="s">
        <v>4232</v>
      </c>
      <c r="AL13438" s="144">
        <v>2.083333333333333</v>
      </c>
      <c r="AM13438" s="144">
        <v>0.625</v>
      </c>
      <c r="AN13438" s="144">
        <v>0.625</v>
      </c>
      <c r="AO13438" s="145">
        <v>0.625</v>
      </c>
    </row>
    <row r="13439" spans="2:41" ht="14.5" hidden="1" x14ac:dyDescent="0.35">
      <c r="B13439" s="45" t="s">
        <v>3314</v>
      </c>
      <c r="C13439" s="54">
        <v>118003</v>
      </c>
      <c r="D13439" s="54">
        <v>118003</v>
      </c>
      <c r="E13439" s="60" t="s">
        <v>3263</v>
      </c>
      <c r="F13439" s="73">
        <v>2.083333333333333</v>
      </c>
      <c r="G13439" s="73">
        <v>0.625</v>
      </c>
      <c r="H13439" s="73">
        <v>0.625</v>
      </c>
      <c r="I13439" s="73">
        <v>0.625</v>
      </c>
      <c r="J13439" s="272" t="s">
        <v>4232</v>
      </c>
      <c r="AL13439" s="144">
        <v>2.083333333333333</v>
      </c>
      <c r="AM13439" s="144">
        <v>0.625</v>
      </c>
      <c r="AN13439" s="144">
        <v>0.625</v>
      </c>
      <c r="AO13439" s="145">
        <v>0.625</v>
      </c>
    </row>
    <row r="13440" spans="2:41" ht="14.5" hidden="1" x14ac:dyDescent="0.35">
      <c r="B13440" s="45" t="s">
        <v>3314</v>
      </c>
      <c r="C13440" s="54">
        <v>118007</v>
      </c>
      <c r="D13440" s="54">
        <v>118007</v>
      </c>
      <c r="E13440" s="60" t="s">
        <v>3263</v>
      </c>
      <c r="F13440" s="73">
        <v>2.083333333333333</v>
      </c>
      <c r="G13440" s="73">
        <v>0.625</v>
      </c>
      <c r="H13440" s="73">
        <v>0.625</v>
      </c>
      <c r="I13440" s="73">
        <v>0.625</v>
      </c>
      <c r="J13440" s="272" t="s">
        <v>4232</v>
      </c>
      <c r="AL13440" s="144">
        <v>2.083333333333333</v>
      </c>
      <c r="AM13440" s="144">
        <v>0.625</v>
      </c>
      <c r="AN13440" s="144">
        <v>0.625</v>
      </c>
      <c r="AO13440" s="145">
        <v>0.625</v>
      </c>
    </row>
    <row r="13441" spans="2:41" ht="14.5" hidden="1" x14ac:dyDescent="0.35">
      <c r="B13441" s="45" t="s">
        <v>3314</v>
      </c>
      <c r="C13441" s="54">
        <v>118060</v>
      </c>
      <c r="D13441" s="54">
        <v>118060</v>
      </c>
      <c r="E13441" s="60" t="s">
        <v>3263</v>
      </c>
      <c r="F13441" s="73">
        <v>2.083333333333333</v>
      </c>
      <c r="G13441" s="73">
        <v>0.625</v>
      </c>
      <c r="H13441" s="73">
        <v>0.625</v>
      </c>
      <c r="I13441" s="73">
        <v>0.625</v>
      </c>
      <c r="J13441" s="272" t="s">
        <v>4232</v>
      </c>
      <c r="AL13441" s="144">
        <v>2.083333333333333</v>
      </c>
      <c r="AM13441" s="144">
        <v>0.625</v>
      </c>
      <c r="AN13441" s="144">
        <v>0.625</v>
      </c>
      <c r="AO13441" s="145">
        <v>0.625</v>
      </c>
    </row>
    <row r="13442" spans="2:41" ht="14.5" hidden="1" x14ac:dyDescent="0.35">
      <c r="B13442" s="45" t="s">
        <v>3314</v>
      </c>
      <c r="C13442" s="54">
        <v>118077</v>
      </c>
      <c r="D13442" s="54">
        <v>118077</v>
      </c>
      <c r="E13442" s="60" t="s">
        <v>3263</v>
      </c>
      <c r="F13442" s="73">
        <v>2.083333333333333</v>
      </c>
      <c r="G13442" s="73">
        <v>0.625</v>
      </c>
      <c r="H13442" s="73">
        <v>0.625</v>
      </c>
      <c r="I13442" s="73">
        <v>0.625</v>
      </c>
      <c r="J13442" s="272" t="s">
        <v>4232</v>
      </c>
      <c r="AL13442" s="144">
        <v>2.083333333333333</v>
      </c>
      <c r="AM13442" s="144">
        <v>0.625</v>
      </c>
      <c r="AN13442" s="144">
        <v>0.625</v>
      </c>
      <c r="AO13442" s="145">
        <v>0.625</v>
      </c>
    </row>
    <row r="13443" spans="2:41" ht="14.5" hidden="1" x14ac:dyDescent="0.35">
      <c r="B13443" s="45" t="s">
        <v>3314</v>
      </c>
      <c r="C13443" s="54">
        <v>118103</v>
      </c>
      <c r="D13443" s="54">
        <v>118103</v>
      </c>
      <c r="E13443" s="60" t="s">
        <v>3263</v>
      </c>
      <c r="F13443" s="73">
        <v>2.083333333333333</v>
      </c>
      <c r="G13443" s="73">
        <v>0.625</v>
      </c>
      <c r="H13443" s="73">
        <v>0.625</v>
      </c>
      <c r="I13443" s="73">
        <v>0.625</v>
      </c>
      <c r="J13443" s="272" t="s">
        <v>4232</v>
      </c>
      <c r="AL13443" s="144">
        <v>2.083333333333333</v>
      </c>
      <c r="AM13443" s="144">
        <v>0.625</v>
      </c>
      <c r="AN13443" s="144">
        <v>0.625</v>
      </c>
      <c r="AO13443" s="145">
        <v>0.625</v>
      </c>
    </row>
    <row r="13444" spans="2:41" ht="14.5" hidden="1" x14ac:dyDescent="0.35">
      <c r="B13444" s="45" t="s">
        <v>3314</v>
      </c>
      <c r="C13444" s="54">
        <v>118190</v>
      </c>
      <c r="D13444" s="54">
        <v>118190</v>
      </c>
      <c r="E13444" s="60" t="s">
        <v>3263</v>
      </c>
      <c r="F13444" s="73">
        <v>2.083333333333333</v>
      </c>
      <c r="G13444" s="73">
        <v>0.625</v>
      </c>
      <c r="H13444" s="73">
        <v>0.625</v>
      </c>
      <c r="I13444" s="73">
        <v>0.625</v>
      </c>
      <c r="J13444" s="272" t="s">
        <v>4232</v>
      </c>
      <c r="AL13444" s="144">
        <v>2.083333333333333</v>
      </c>
      <c r="AM13444" s="144">
        <v>0.625</v>
      </c>
      <c r="AN13444" s="144">
        <v>0.625</v>
      </c>
      <c r="AO13444" s="145">
        <v>0.625</v>
      </c>
    </row>
    <row r="13445" spans="2:41" ht="14.5" hidden="1" x14ac:dyDescent="0.35">
      <c r="B13445" s="45" t="s">
        <v>3314</v>
      </c>
      <c r="C13445" s="54">
        <v>118212</v>
      </c>
      <c r="D13445" s="54">
        <v>118212</v>
      </c>
      <c r="E13445" s="60" t="s">
        <v>3263</v>
      </c>
      <c r="F13445" s="73">
        <v>2.083333333333333</v>
      </c>
      <c r="G13445" s="73">
        <v>0.625</v>
      </c>
      <c r="H13445" s="73">
        <v>0.625</v>
      </c>
      <c r="I13445" s="73">
        <v>0.625</v>
      </c>
      <c r="J13445" s="272" t="s">
        <v>4232</v>
      </c>
      <c r="AL13445" s="144">
        <v>2.083333333333333</v>
      </c>
      <c r="AM13445" s="144">
        <v>0.625</v>
      </c>
      <c r="AN13445" s="144">
        <v>0.625</v>
      </c>
      <c r="AO13445" s="145">
        <v>0.625</v>
      </c>
    </row>
    <row r="13446" spans="2:41" ht="14.5" hidden="1" x14ac:dyDescent="0.35">
      <c r="B13446" s="45" t="s">
        <v>3314</v>
      </c>
      <c r="C13446" s="54">
        <v>118224</v>
      </c>
      <c r="D13446" s="54">
        <v>118224</v>
      </c>
      <c r="E13446" s="60" t="s">
        <v>3263</v>
      </c>
      <c r="F13446" s="73">
        <v>2.083333333333333</v>
      </c>
      <c r="G13446" s="73">
        <v>0.625</v>
      </c>
      <c r="H13446" s="73">
        <v>0.625</v>
      </c>
      <c r="I13446" s="73">
        <v>0.625</v>
      </c>
      <c r="J13446" s="272" t="s">
        <v>4232</v>
      </c>
      <c r="AL13446" s="144">
        <v>2.083333333333333</v>
      </c>
      <c r="AM13446" s="144">
        <v>0.625</v>
      </c>
      <c r="AN13446" s="144">
        <v>0.625</v>
      </c>
      <c r="AO13446" s="145">
        <v>0.625</v>
      </c>
    </row>
    <row r="13447" spans="2:41" ht="14.5" hidden="1" x14ac:dyDescent="0.35">
      <c r="B13447" s="45" t="s">
        <v>3314</v>
      </c>
      <c r="C13447" s="54">
        <v>118247</v>
      </c>
      <c r="D13447" s="54">
        <v>118247</v>
      </c>
      <c r="E13447" s="60" t="s">
        <v>3263</v>
      </c>
      <c r="F13447" s="73">
        <v>2.083333333333333</v>
      </c>
      <c r="G13447" s="73">
        <v>0.625</v>
      </c>
      <c r="H13447" s="73">
        <v>0.625</v>
      </c>
      <c r="I13447" s="73">
        <v>0.625</v>
      </c>
      <c r="J13447" s="272" t="s">
        <v>4232</v>
      </c>
      <c r="AL13447" s="144">
        <v>2.083333333333333</v>
      </c>
      <c r="AM13447" s="144">
        <v>0.625</v>
      </c>
      <c r="AN13447" s="144">
        <v>0.625</v>
      </c>
      <c r="AO13447" s="145">
        <v>0.625</v>
      </c>
    </row>
    <row r="13448" spans="2:41" ht="14.5" hidden="1" x14ac:dyDescent="0.35">
      <c r="B13448" s="45" t="s">
        <v>3314</v>
      </c>
      <c r="C13448" s="54">
        <v>118390</v>
      </c>
      <c r="D13448" s="54">
        <v>118391</v>
      </c>
      <c r="E13448" s="60" t="s">
        <v>3263</v>
      </c>
      <c r="F13448" s="73">
        <v>2.083333333333333</v>
      </c>
      <c r="G13448" s="73">
        <v>0.625</v>
      </c>
      <c r="H13448" s="73">
        <v>0.625</v>
      </c>
      <c r="I13448" s="73">
        <v>0.625</v>
      </c>
      <c r="J13448" s="272" t="s">
        <v>4232</v>
      </c>
      <c r="AL13448" s="144">
        <v>2.083333333333333</v>
      </c>
      <c r="AM13448" s="144">
        <v>0.625</v>
      </c>
      <c r="AN13448" s="144">
        <v>0.625</v>
      </c>
      <c r="AO13448" s="145">
        <v>0.625</v>
      </c>
    </row>
    <row r="13449" spans="2:41" ht="14.5" hidden="1" x14ac:dyDescent="0.35">
      <c r="B13449" s="45" t="s">
        <v>3314</v>
      </c>
      <c r="C13449" s="54">
        <v>118408</v>
      </c>
      <c r="D13449" s="54">
        <v>118408</v>
      </c>
      <c r="E13449" s="60" t="s">
        <v>3263</v>
      </c>
      <c r="F13449" s="73">
        <v>2.083333333333333</v>
      </c>
      <c r="G13449" s="73">
        <v>0.625</v>
      </c>
      <c r="H13449" s="73">
        <v>0.625</v>
      </c>
      <c r="I13449" s="73">
        <v>0.625</v>
      </c>
      <c r="J13449" s="272" t="s">
        <v>4232</v>
      </c>
      <c r="AL13449" s="144">
        <v>2.083333333333333</v>
      </c>
      <c r="AM13449" s="144">
        <v>0.625</v>
      </c>
      <c r="AN13449" s="144">
        <v>0.625</v>
      </c>
      <c r="AO13449" s="145">
        <v>0.625</v>
      </c>
    </row>
    <row r="13450" spans="2:41" ht="14.5" hidden="1" x14ac:dyDescent="0.35">
      <c r="B13450" s="45" t="s">
        <v>3314</v>
      </c>
      <c r="C13450" s="54">
        <v>118411</v>
      </c>
      <c r="D13450" s="54">
        <v>118412</v>
      </c>
      <c r="E13450" s="60" t="s">
        <v>3263</v>
      </c>
      <c r="F13450" s="73">
        <v>2.083333333333333</v>
      </c>
      <c r="G13450" s="73">
        <v>0.625</v>
      </c>
      <c r="H13450" s="73">
        <v>0.625</v>
      </c>
      <c r="I13450" s="73">
        <v>0.625</v>
      </c>
      <c r="J13450" s="272" t="s">
        <v>4232</v>
      </c>
      <c r="AL13450" s="144">
        <v>2.083333333333333</v>
      </c>
      <c r="AM13450" s="144">
        <v>0.625</v>
      </c>
      <c r="AN13450" s="144">
        <v>0.625</v>
      </c>
      <c r="AO13450" s="145">
        <v>0.625</v>
      </c>
    </row>
    <row r="13451" spans="2:41" ht="14.5" hidden="1" x14ac:dyDescent="0.35">
      <c r="B13451" s="45" t="s">
        <v>3314</v>
      </c>
      <c r="C13451" s="54">
        <v>118444</v>
      </c>
      <c r="D13451" s="54">
        <v>118444</v>
      </c>
      <c r="E13451" s="60" t="s">
        <v>3263</v>
      </c>
      <c r="F13451" s="73">
        <v>2.083333333333333</v>
      </c>
      <c r="G13451" s="73">
        <v>0.625</v>
      </c>
      <c r="H13451" s="73">
        <v>0.625</v>
      </c>
      <c r="I13451" s="73">
        <v>0.625</v>
      </c>
      <c r="J13451" s="272" t="s">
        <v>4232</v>
      </c>
      <c r="AL13451" s="144">
        <v>2.083333333333333</v>
      </c>
      <c r="AM13451" s="144">
        <v>0.625</v>
      </c>
      <c r="AN13451" s="144">
        <v>0.625</v>
      </c>
      <c r="AO13451" s="145">
        <v>0.625</v>
      </c>
    </row>
    <row r="13452" spans="2:41" ht="14.5" hidden="1" x14ac:dyDescent="0.35">
      <c r="B13452" s="45" t="s">
        <v>3314</v>
      </c>
      <c r="C13452" s="54">
        <v>118505</v>
      </c>
      <c r="D13452" s="54">
        <v>118505</v>
      </c>
      <c r="E13452" s="60" t="s">
        <v>3263</v>
      </c>
      <c r="F13452" s="73">
        <v>2.083333333333333</v>
      </c>
      <c r="G13452" s="73">
        <v>0.625</v>
      </c>
      <c r="H13452" s="73">
        <v>0.625</v>
      </c>
      <c r="I13452" s="73">
        <v>0.625</v>
      </c>
      <c r="J13452" s="272" t="s">
        <v>4232</v>
      </c>
      <c r="AL13452" s="144">
        <v>2.083333333333333</v>
      </c>
      <c r="AM13452" s="144">
        <v>0.625</v>
      </c>
      <c r="AN13452" s="144">
        <v>0.625</v>
      </c>
      <c r="AO13452" s="145">
        <v>0.625</v>
      </c>
    </row>
    <row r="13453" spans="2:41" ht="14.5" hidden="1" x14ac:dyDescent="0.35">
      <c r="B13453" s="45" t="s">
        <v>3314</v>
      </c>
      <c r="C13453" s="54">
        <v>118628</v>
      </c>
      <c r="D13453" s="54">
        <v>118628</v>
      </c>
      <c r="E13453" s="60" t="s">
        <v>3263</v>
      </c>
      <c r="F13453" s="73">
        <v>2.083333333333333</v>
      </c>
      <c r="G13453" s="73">
        <v>0.625</v>
      </c>
      <c r="H13453" s="73">
        <v>0.625</v>
      </c>
      <c r="I13453" s="73">
        <v>0.625</v>
      </c>
      <c r="J13453" s="272" t="s">
        <v>4232</v>
      </c>
      <c r="AL13453" s="144">
        <v>2.083333333333333</v>
      </c>
      <c r="AM13453" s="144">
        <v>0.625</v>
      </c>
      <c r="AN13453" s="144">
        <v>0.625</v>
      </c>
      <c r="AO13453" s="145">
        <v>0.625</v>
      </c>
    </row>
    <row r="13454" spans="2:41" ht="14.5" hidden="1" x14ac:dyDescent="0.35">
      <c r="B13454" s="45" t="s">
        <v>3314</v>
      </c>
      <c r="C13454" s="54">
        <v>902311</v>
      </c>
      <c r="D13454" s="54">
        <v>902311</v>
      </c>
      <c r="E13454" s="60" t="s">
        <v>3264</v>
      </c>
      <c r="F13454" s="73">
        <v>2.166666666666667</v>
      </c>
      <c r="G13454" s="73">
        <v>0.82500000000000007</v>
      </c>
      <c r="H13454" s="73">
        <v>0.82500000000000007</v>
      </c>
      <c r="I13454" s="73">
        <v>0.82500000000000007</v>
      </c>
      <c r="J13454" s="272" t="s">
        <v>4232</v>
      </c>
      <c r="AL13454" s="144">
        <v>2.166666666666667</v>
      </c>
      <c r="AM13454" s="144">
        <v>0.82500000000000007</v>
      </c>
      <c r="AN13454" s="144">
        <v>0.82500000000000007</v>
      </c>
      <c r="AO13454" s="145">
        <v>0.82500000000000007</v>
      </c>
    </row>
    <row r="13455" spans="2:41" ht="14.5" hidden="1" x14ac:dyDescent="0.35">
      <c r="B13455" s="45" t="s">
        <v>3314</v>
      </c>
      <c r="C13455" s="54">
        <v>902314</v>
      </c>
      <c r="D13455" s="54">
        <v>902314</v>
      </c>
      <c r="E13455" s="60" t="s">
        <v>3264</v>
      </c>
      <c r="F13455" s="73">
        <v>2.166666666666667</v>
      </c>
      <c r="G13455" s="73">
        <v>0.82500000000000007</v>
      </c>
      <c r="H13455" s="73">
        <v>0.82500000000000007</v>
      </c>
      <c r="I13455" s="73">
        <v>0.82500000000000007</v>
      </c>
      <c r="J13455" s="272" t="s">
        <v>4232</v>
      </c>
      <c r="AL13455" s="144">
        <v>2.166666666666667</v>
      </c>
      <c r="AM13455" s="144">
        <v>0.82500000000000007</v>
      </c>
      <c r="AN13455" s="144">
        <v>0.82500000000000007</v>
      </c>
      <c r="AO13455" s="145">
        <v>0.82500000000000007</v>
      </c>
    </row>
    <row r="13456" spans="2:41" ht="14.5" hidden="1" x14ac:dyDescent="0.35">
      <c r="B13456" s="45" t="s">
        <v>3314</v>
      </c>
      <c r="C13456" s="54">
        <v>902349</v>
      </c>
      <c r="D13456" s="54">
        <v>902349</v>
      </c>
      <c r="E13456" s="60" t="s">
        <v>3264</v>
      </c>
      <c r="F13456" s="73">
        <v>2.166666666666667</v>
      </c>
      <c r="G13456" s="73">
        <v>0.82500000000000007</v>
      </c>
      <c r="H13456" s="73">
        <v>0.82500000000000007</v>
      </c>
      <c r="I13456" s="73">
        <v>0.82500000000000007</v>
      </c>
      <c r="J13456" s="272" t="s">
        <v>4232</v>
      </c>
      <c r="AL13456" s="144">
        <v>2.166666666666667</v>
      </c>
      <c r="AM13456" s="144">
        <v>0.82500000000000007</v>
      </c>
      <c r="AN13456" s="144">
        <v>0.82500000000000007</v>
      </c>
      <c r="AO13456" s="145">
        <v>0.82500000000000007</v>
      </c>
    </row>
    <row r="13457" spans="2:41" ht="14.5" hidden="1" x14ac:dyDescent="0.35">
      <c r="B13457" s="45" t="s">
        <v>3314</v>
      </c>
      <c r="C13457" s="54">
        <v>902376</v>
      </c>
      <c r="D13457" s="54">
        <v>902376</v>
      </c>
      <c r="E13457" s="60" t="s">
        <v>3264</v>
      </c>
      <c r="F13457" s="73">
        <v>2.166666666666667</v>
      </c>
      <c r="G13457" s="73">
        <v>0.82500000000000007</v>
      </c>
      <c r="H13457" s="73">
        <v>0.82500000000000007</v>
      </c>
      <c r="I13457" s="73">
        <v>0.82500000000000007</v>
      </c>
      <c r="J13457" s="272" t="s">
        <v>4232</v>
      </c>
      <c r="AL13457" s="144">
        <v>2.166666666666667</v>
      </c>
      <c r="AM13457" s="144">
        <v>0.82500000000000007</v>
      </c>
      <c r="AN13457" s="144">
        <v>0.82500000000000007</v>
      </c>
      <c r="AO13457" s="145">
        <v>0.82500000000000007</v>
      </c>
    </row>
    <row r="13458" spans="2:41" ht="14.5" hidden="1" x14ac:dyDescent="0.35">
      <c r="B13458" s="45" t="s">
        <v>3314</v>
      </c>
      <c r="C13458" s="54">
        <v>905424</v>
      </c>
      <c r="D13458" s="54">
        <v>902376</v>
      </c>
      <c r="E13458" s="60" t="s">
        <v>3264</v>
      </c>
      <c r="F13458" s="73">
        <v>2.166666666666667</v>
      </c>
      <c r="G13458" s="73">
        <v>0.82500000000000007</v>
      </c>
      <c r="H13458" s="73">
        <v>0.82500000000000007</v>
      </c>
      <c r="I13458" s="73">
        <v>0.82500000000000007</v>
      </c>
      <c r="J13458" s="272" t="s">
        <v>4232</v>
      </c>
      <c r="AL13458" s="144">
        <v>2.166666666666667</v>
      </c>
      <c r="AM13458" s="144">
        <v>0.82500000000000007</v>
      </c>
      <c r="AN13458" s="144">
        <v>0.82500000000000007</v>
      </c>
      <c r="AO13458" s="145">
        <v>0.82500000000000007</v>
      </c>
    </row>
    <row r="13459" spans="2:41" ht="14.5" hidden="1" x14ac:dyDescent="0.35">
      <c r="B13459" s="45" t="s">
        <v>3314</v>
      </c>
      <c r="C13459" s="54">
        <v>982728</v>
      </c>
      <c r="D13459" s="54">
        <v>982728</v>
      </c>
      <c r="E13459" s="60" t="s">
        <v>3264</v>
      </c>
      <c r="F13459" s="73">
        <v>2.166666666666667</v>
      </c>
      <c r="G13459" s="73">
        <v>0.82500000000000007</v>
      </c>
      <c r="H13459" s="73">
        <v>0.82500000000000007</v>
      </c>
      <c r="I13459" s="73">
        <v>0.82500000000000007</v>
      </c>
      <c r="J13459" s="272" t="s">
        <v>4232</v>
      </c>
      <c r="AL13459" s="144">
        <v>2.166666666666667</v>
      </c>
      <c r="AM13459" s="144">
        <v>0.82500000000000007</v>
      </c>
      <c r="AN13459" s="144">
        <v>0.82500000000000007</v>
      </c>
      <c r="AO13459" s="145">
        <v>0.82500000000000007</v>
      </c>
    </row>
    <row r="13460" spans="2:41" ht="14.5" hidden="1" x14ac:dyDescent="0.35">
      <c r="B13460" s="45" t="s">
        <v>3314</v>
      </c>
      <c r="C13460" s="54">
        <v>984658</v>
      </c>
      <c r="D13460" s="54">
        <v>984658</v>
      </c>
      <c r="E13460" s="60" t="s">
        <v>3264</v>
      </c>
      <c r="F13460" s="73">
        <v>2.166666666666667</v>
      </c>
      <c r="G13460" s="73">
        <v>0.82500000000000007</v>
      </c>
      <c r="H13460" s="73">
        <v>0.82500000000000007</v>
      </c>
      <c r="I13460" s="73">
        <v>0.82500000000000007</v>
      </c>
      <c r="J13460" s="272" t="s">
        <v>4232</v>
      </c>
      <c r="AL13460" s="144">
        <v>2.166666666666667</v>
      </c>
      <c r="AM13460" s="144">
        <v>0.82500000000000007</v>
      </c>
      <c r="AN13460" s="144">
        <v>0.82500000000000007</v>
      </c>
      <c r="AO13460" s="145">
        <v>0.82500000000000007</v>
      </c>
    </row>
    <row r="13461" spans="2:41" ht="14.5" hidden="1" x14ac:dyDescent="0.35">
      <c r="B13461" s="45" t="s">
        <v>3314</v>
      </c>
      <c r="C13461" s="54">
        <v>984799</v>
      </c>
      <c r="D13461" s="54">
        <v>984799</v>
      </c>
      <c r="E13461" s="60" t="s">
        <v>3264</v>
      </c>
      <c r="F13461" s="73">
        <v>2.166666666666667</v>
      </c>
      <c r="G13461" s="73">
        <v>0.82500000000000007</v>
      </c>
      <c r="H13461" s="73">
        <v>0.82500000000000007</v>
      </c>
      <c r="I13461" s="73">
        <v>0.82500000000000007</v>
      </c>
      <c r="J13461" s="272" t="s">
        <v>4232</v>
      </c>
      <c r="AL13461" s="144">
        <v>2.166666666666667</v>
      </c>
      <c r="AM13461" s="144">
        <v>0.82500000000000007</v>
      </c>
      <c r="AN13461" s="144">
        <v>0.82500000000000007</v>
      </c>
      <c r="AO13461" s="145">
        <v>0.82500000000000007</v>
      </c>
    </row>
    <row r="13462" spans="2:41" ht="14.5" hidden="1" x14ac:dyDescent="0.35">
      <c r="B13462" s="45" t="s">
        <v>3314</v>
      </c>
      <c r="C13462" s="54">
        <v>902351</v>
      </c>
      <c r="D13462" s="54">
        <v>902351</v>
      </c>
      <c r="E13462" s="60" t="s">
        <v>3265</v>
      </c>
      <c r="F13462" s="73">
        <v>2.2916666666666665</v>
      </c>
      <c r="G13462" s="73">
        <v>0.65</v>
      </c>
      <c r="H13462" s="73">
        <v>0.65</v>
      </c>
      <c r="I13462" s="73">
        <v>0.65</v>
      </c>
      <c r="J13462" s="272" t="s">
        <v>4232</v>
      </c>
      <c r="AL13462" s="144">
        <v>2.2916666666666665</v>
      </c>
      <c r="AM13462" s="144">
        <v>0.65</v>
      </c>
      <c r="AN13462" s="144">
        <v>0.65</v>
      </c>
      <c r="AO13462" s="145">
        <v>0.65</v>
      </c>
    </row>
    <row r="13463" spans="2:41" ht="14.5" hidden="1" x14ac:dyDescent="0.35">
      <c r="B13463" s="45" t="s">
        <v>3314</v>
      </c>
      <c r="C13463" s="54">
        <v>902366</v>
      </c>
      <c r="D13463" s="54">
        <v>902366</v>
      </c>
      <c r="E13463" s="60" t="s">
        <v>3265</v>
      </c>
      <c r="F13463" s="73">
        <v>2.2916666666666665</v>
      </c>
      <c r="G13463" s="73">
        <v>0.65</v>
      </c>
      <c r="H13463" s="73">
        <v>0.65</v>
      </c>
      <c r="I13463" s="73">
        <v>0.65</v>
      </c>
      <c r="J13463" s="272" t="s">
        <v>4232</v>
      </c>
      <c r="AL13463" s="144">
        <v>2.2916666666666665</v>
      </c>
      <c r="AM13463" s="144">
        <v>0.65</v>
      </c>
      <c r="AN13463" s="144">
        <v>0.65</v>
      </c>
      <c r="AO13463" s="145">
        <v>0.65</v>
      </c>
    </row>
    <row r="13464" spans="2:41" ht="14.5" hidden="1" x14ac:dyDescent="0.35">
      <c r="B13464" s="45" t="s">
        <v>3314</v>
      </c>
      <c r="C13464" s="54">
        <v>902374</v>
      </c>
      <c r="D13464" s="54">
        <v>902374</v>
      </c>
      <c r="E13464" s="60" t="s">
        <v>3265</v>
      </c>
      <c r="F13464" s="73">
        <v>2.2916666666666665</v>
      </c>
      <c r="G13464" s="73">
        <v>0.65</v>
      </c>
      <c r="H13464" s="73">
        <v>0.65</v>
      </c>
      <c r="I13464" s="73">
        <v>0.65</v>
      </c>
      <c r="J13464" s="272" t="s">
        <v>4232</v>
      </c>
      <c r="AL13464" s="144">
        <v>2.2916666666666665</v>
      </c>
      <c r="AM13464" s="144">
        <v>0.65</v>
      </c>
      <c r="AN13464" s="144">
        <v>0.65</v>
      </c>
      <c r="AO13464" s="145">
        <v>0.65</v>
      </c>
    </row>
    <row r="13465" spans="2:41" ht="14.5" hidden="1" x14ac:dyDescent="0.35">
      <c r="B13465" s="45" t="s">
        <v>3314</v>
      </c>
      <c r="C13465" s="54">
        <v>905226</v>
      </c>
      <c r="D13465" s="54">
        <v>905226</v>
      </c>
      <c r="E13465" s="60" t="s">
        <v>3265</v>
      </c>
      <c r="F13465" s="73">
        <v>2.2916666666666665</v>
      </c>
      <c r="G13465" s="73">
        <v>0.65</v>
      </c>
      <c r="H13465" s="73">
        <v>0.65</v>
      </c>
      <c r="I13465" s="73">
        <v>0.65</v>
      </c>
      <c r="J13465" s="272" t="s">
        <v>4232</v>
      </c>
      <c r="AL13465" s="144">
        <v>2.2916666666666665</v>
      </c>
      <c r="AM13465" s="144">
        <v>0.65</v>
      </c>
      <c r="AN13465" s="144">
        <v>0.65</v>
      </c>
      <c r="AO13465" s="145">
        <v>0.65</v>
      </c>
    </row>
    <row r="13466" spans="2:41" ht="14.5" hidden="1" x14ac:dyDescent="0.35">
      <c r="B13466" s="45" t="s">
        <v>3314</v>
      </c>
      <c r="C13466" s="54">
        <v>908142</v>
      </c>
      <c r="D13466" s="54">
        <v>908142</v>
      </c>
      <c r="E13466" s="60" t="s">
        <v>3265</v>
      </c>
      <c r="F13466" s="73">
        <v>2.2916666666666665</v>
      </c>
      <c r="G13466" s="73">
        <v>0.65</v>
      </c>
      <c r="H13466" s="73">
        <v>0.65</v>
      </c>
      <c r="I13466" s="73">
        <v>0.65</v>
      </c>
      <c r="J13466" s="272" t="s">
        <v>4232</v>
      </c>
      <c r="AL13466" s="144">
        <v>2.2916666666666665</v>
      </c>
      <c r="AM13466" s="144">
        <v>0.65</v>
      </c>
      <c r="AN13466" s="144">
        <v>0.65</v>
      </c>
      <c r="AO13466" s="145">
        <v>0.65</v>
      </c>
    </row>
    <row r="13467" spans="2:41" ht="14.5" hidden="1" x14ac:dyDescent="0.35">
      <c r="B13467" s="45" t="s">
        <v>3314</v>
      </c>
      <c r="C13467" s="54">
        <v>984673</v>
      </c>
      <c r="D13467" s="54">
        <v>984673</v>
      </c>
      <c r="E13467" s="60" t="s">
        <v>3265</v>
      </c>
      <c r="F13467" s="73">
        <v>2.2916666666666665</v>
      </c>
      <c r="G13467" s="73">
        <v>0.65</v>
      </c>
      <c r="H13467" s="73">
        <v>0.65</v>
      </c>
      <c r="I13467" s="73">
        <v>0.65</v>
      </c>
      <c r="J13467" s="272" t="s">
        <v>4232</v>
      </c>
      <c r="AL13467" s="144">
        <v>2.2916666666666665</v>
      </c>
      <c r="AM13467" s="144">
        <v>0.65</v>
      </c>
      <c r="AN13467" s="144">
        <v>0.65</v>
      </c>
      <c r="AO13467" s="145">
        <v>0.65</v>
      </c>
    </row>
    <row r="13468" spans="2:41" ht="14.5" hidden="1" x14ac:dyDescent="0.35">
      <c r="B13468" s="45" t="s">
        <v>3314</v>
      </c>
      <c r="C13468" s="54">
        <v>984730</v>
      </c>
      <c r="D13468" s="54">
        <v>984730</v>
      </c>
      <c r="E13468" s="60" t="s">
        <v>3265</v>
      </c>
      <c r="F13468" s="73">
        <v>2.2916666666666665</v>
      </c>
      <c r="G13468" s="73">
        <v>0.65</v>
      </c>
      <c r="H13468" s="73">
        <v>0.65</v>
      </c>
      <c r="I13468" s="73">
        <v>0.65</v>
      </c>
      <c r="J13468" s="272" t="s">
        <v>4232</v>
      </c>
      <c r="AL13468" s="144">
        <v>2.2916666666666665</v>
      </c>
      <c r="AM13468" s="144">
        <v>0.65</v>
      </c>
      <c r="AN13468" s="144">
        <v>0.65</v>
      </c>
      <c r="AO13468" s="145">
        <v>0.65</v>
      </c>
    </row>
    <row r="13469" spans="2:41" ht="14.5" hidden="1" x14ac:dyDescent="0.35">
      <c r="B13469" s="45" t="s">
        <v>3314</v>
      </c>
      <c r="C13469" s="54">
        <v>984733</v>
      </c>
      <c r="D13469" s="54">
        <v>984733</v>
      </c>
      <c r="E13469" s="60" t="s">
        <v>3265</v>
      </c>
      <c r="F13469" s="73">
        <v>2.2916666666666665</v>
      </c>
      <c r="G13469" s="73">
        <v>0.65</v>
      </c>
      <c r="H13469" s="73">
        <v>0.65</v>
      </c>
      <c r="I13469" s="73">
        <v>0.65</v>
      </c>
      <c r="J13469" s="272" t="s">
        <v>4232</v>
      </c>
      <c r="AL13469" s="144">
        <v>2.2916666666666665</v>
      </c>
      <c r="AM13469" s="144">
        <v>0.65</v>
      </c>
      <c r="AN13469" s="144">
        <v>0.65</v>
      </c>
      <c r="AO13469" s="145">
        <v>0.65</v>
      </c>
    </row>
    <row r="13470" spans="2:41" ht="14.5" hidden="1" x14ac:dyDescent="0.35">
      <c r="B13470" s="45" t="s">
        <v>3314</v>
      </c>
      <c r="C13470" s="54">
        <v>118851</v>
      </c>
      <c r="D13470" s="54">
        <v>118851</v>
      </c>
      <c r="E13470" s="60" t="s">
        <v>3266</v>
      </c>
      <c r="F13470" s="73">
        <v>2.5</v>
      </c>
      <c r="G13470" s="73">
        <v>1.0832999999999999</v>
      </c>
      <c r="H13470" s="73">
        <v>1.0832999999999999</v>
      </c>
      <c r="I13470" s="73">
        <v>1.0832999999999999</v>
      </c>
      <c r="J13470" s="272" t="s">
        <v>4233</v>
      </c>
      <c r="AL13470" s="144">
        <v>2.5</v>
      </c>
      <c r="AM13470" s="144">
        <v>1.0832999999999999</v>
      </c>
      <c r="AN13470" s="144">
        <v>1.0832999999999999</v>
      </c>
      <c r="AO13470" s="144">
        <v>1.0832999999999999</v>
      </c>
    </row>
    <row r="13471" spans="2:41" ht="14.5" hidden="1" x14ac:dyDescent="0.35">
      <c r="B13471" s="45" t="s">
        <v>3314</v>
      </c>
      <c r="C13471" s="54">
        <v>118013</v>
      </c>
      <c r="D13471" s="54">
        <v>118013</v>
      </c>
      <c r="E13471" s="60" t="s">
        <v>3267</v>
      </c>
      <c r="F13471" s="73">
        <v>3.0409999999999999</v>
      </c>
      <c r="G13471" s="73">
        <v>0</v>
      </c>
      <c r="H13471" s="73">
        <v>0</v>
      </c>
      <c r="I13471" s="73">
        <v>0</v>
      </c>
      <c r="J13471" s="272" t="s">
        <v>4233</v>
      </c>
      <c r="AL13471" s="144">
        <v>3.0409999999999999</v>
      </c>
      <c r="AM13471" s="144">
        <v>0</v>
      </c>
      <c r="AN13471" s="144">
        <v>0</v>
      </c>
      <c r="AO13471" s="144">
        <v>0</v>
      </c>
    </row>
    <row r="13472" spans="2:41" ht="14.5" hidden="1" x14ac:dyDescent="0.35">
      <c r="B13472" s="45" t="s">
        <v>3314</v>
      </c>
      <c r="C13472" s="54">
        <v>118092</v>
      </c>
      <c r="D13472" s="54">
        <v>118092</v>
      </c>
      <c r="E13472" s="60" t="s">
        <v>3267</v>
      </c>
      <c r="F13472" s="73">
        <v>3.0409999999999999</v>
      </c>
      <c r="G13472" s="73">
        <v>0</v>
      </c>
      <c r="H13472" s="73">
        <v>0</v>
      </c>
      <c r="I13472" s="73">
        <v>0</v>
      </c>
      <c r="J13472" s="272" t="s">
        <v>4233</v>
      </c>
      <c r="AL13472" s="144">
        <v>3.0409999999999999</v>
      </c>
      <c r="AM13472" s="144">
        <v>0</v>
      </c>
      <c r="AN13472" s="144">
        <v>0</v>
      </c>
      <c r="AO13472" s="144">
        <v>0</v>
      </c>
    </row>
    <row r="13473" spans="2:41" ht="14.5" hidden="1" x14ac:dyDescent="0.35">
      <c r="B13473" s="45" t="s">
        <v>3314</v>
      </c>
      <c r="C13473" s="54">
        <v>118139</v>
      </c>
      <c r="D13473" s="54">
        <v>118139</v>
      </c>
      <c r="E13473" s="60" t="s">
        <v>3267</v>
      </c>
      <c r="F13473" s="73">
        <v>3.0409999999999999</v>
      </c>
      <c r="G13473" s="73">
        <v>0</v>
      </c>
      <c r="H13473" s="73">
        <v>0</v>
      </c>
      <c r="I13473" s="73">
        <v>0</v>
      </c>
      <c r="J13473" s="272" t="s">
        <v>4233</v>
      </c>
      <c r="AL13473" s="144">
        <v>3.0409999999999999</v>
      </c>
      <c r="AM13473" s="144">
        <v>0</v>
      </c>
      <c r="AN13473" s="144">
        <v>0</v>
      </c>
      <c r="AO13473" s="144">
        <v>0</v>
      </c>
    </row>
    <row r="13474" spans="2:41" ht="14.5" hidden="1" x14ac:dyDescent="0.35">
      <c r="B13474" s="45" t="s">
        <v>3314</v>
      </c>
      <c r="C13474" s="54">
        <v>118185</v>
      </c>
      <c r="D13474" s="54">
        <v>118185</v>
      </c>
      <c r="E13474" s="60" t="s">
        <v>3267</v>
      </c>
      <c r="F13474" s="73">
        <v>3.0409999999999999</v>
      </c>
      <c r="G13474" s="73">
        <v>0</v>
      </c>
      <c r="H13474" s="73">
        <v>0</v>
      </c>
      <c r="I13474" s="73">
        <v>0</v>
      </c>
      <c r="J13474" s="272" t="s">
        <v>4233</v>
      </c>
      <c r="AL13474" s="144">
        <v>3.0409999999999999</v>
      </c>
      <c r="AM13474" s="144">
        <v>0</v>
      </c>
      <c r="AN13474" s="144">
        <v>0</v>
      </c>
      <c r="AO13474" s="144">
        <v>0</v>
      </c>
    </row>
    <row r="13475" spans="2:41" ht="14.5" hidden="1" x14ac:dyDescent="0.35">
      <c r="B13475" s="45" t="s">
        <v>3314</v>
      </c>
      <c r="C13475" s="54">
        <v>118187</v>
      </c>
      <c r="D13475" s="54">
        <v>118187</v>
      </c>
      <c r="E13475" s="60" t="s">
        <v>3267</v>
      </c>
      <c r="F13475" s="73">
        <v>3.0409999999999999</v>
      </c>
      <c r="G13475" s="73">
        <v>0</v>
      </c>
      <c r="H13475" s="73">
        <v>0</v>
      </c>
      <c r="I13475" s="73">
        <v>0</v>
      </c>
      <c r="J13475" s="272" t="s">
        <v>4233</v>
      </c>
      <c r="AL13475" s="144">
        <v>3.0409999999999999</v>
      </c>
      <c r="AM13475" s="144">
        <v>0</v>
      </c>
      <c r="AN13475" s="144">
        <v>0</v>
      </c>
      <c r="AO13475" s="144">
        <v>0</v>
      </c>
    </row>
    <row r="13476" spans="2:41" ht="14.5" hidden="1" x14ac:dyDescent="0.35">
      <c r="B13476" s="45" t="s">
        <v>3314</v>
      </c>
      <c r="C13476" s="54">
        <v>118189</v>
      </c>
      <c r="D13476" s="54">
        <v>118189</v>
      </c>
      <c r="E13476" s="60" t="s">
        <v>3267</v>
      </c>
      <c r="F13476" s="73">
        <v>3.0409999999999999</v>
      </c>
      <c r="G13476" s="73">
        <v>0</v>
      </c>
      <c r="H13476" s="73">
        <v>0</v>
      </c>
      <c r="I13476" s="73">
        <v>0</v>
      </c>
      <c r="J13476" s="272" t="s">
        <v>4233</v>
      </c>
      <c r="AL13476" s="144">
        <v>3.0409999999999999</v>
      </c>
      <c r="AM13476" s="144">
        <v>0</v>
      </c>
      <c r="AN13476" s="144">
        <v>0</v>
      </c>
      <c r="AO13476" s="144">
        <v>0</v>
      </c>
    </row>
    <row r="13477" spans="2:41" ht="14.5" hidden="1" x14ac:dyDescent="0.35">
      <c r="B13477" s="45" t="s">
        <v>3314</v>
      </c>
      <c r="C13477" s="54">
        <v>118220</v>
      </c>
      <c r="D13477" s="54">
        <v>118220</v>
      </c>
      <c r="E13477" s="60" t="s">
        <v>3267</v>
      </c>
      <c r="F13477" s="73">
        <v>3.0409999999999999</v>
      </c>
      <c r="G13477" s="73">
        <v>0</v>
      </c>
      <c r="H13477" s="73">
        <v>0</v>
      </c>
      <c r="I13477" s="73">
        <v>0</v>
      </c>
      <c r="J13477" s="272" t="s">
        <v>4233</v>
      </c>
      <c r="AL13477" s="144">
        <v>3.0409999999999999</v>
      </c>
      <c r="AM13477" s="144">
        <v>0</v>
      </c>
      <c r="AN13477" s="144">
        <v>0</v>
      </c>
      <c r="AO13477" s="144">
        <v>0</v>
      </c>
    </row>
    <row r="13478" spans="2:41" ht="14.5" hidden="1" x14ac:dyDescent="0.35">
      <c r="B13478" s="45" t="s">
        <v>3314</v>
      </c>
      <c r="C13478" s="54">
        <v>118234</v>
      </c>
      <c r="D13478" s="54">
        <v>118234</v>
      </c>
      <c r="E13478" s="60" t="s">
        <v>3267</v>
      </c>
      <c r="F13478" s="73">
        <v>3.0409999999999999</v>
      </c>
      <c r="G13478" s="73">
        <v>0</v>
      </c>
      <c r="H13478" s="73">
        <v>0</v>
      </c>
      <c r="I13478" s="73">
        <v>0</v>
      </c>
      <c r="J13478" s="272" t="s">
        <v>4233</v>
      </c>
      <c r="AL13478" s="144">
        <v>3.0409999999999999</v>
      </c>
      <c r="AM13478" s="144">
        <v>0</v>
      </c>
      <c r="AN13478" s="144">
        <v>0</v>
      </c>
      <c r="AO13478" s="144">
        <v>0</v>
      </c>
    </row>
    <row r="13479" spans="2:41" ht="14.5" hidden="1" x14ac:dyDescent="0.35">
      <c r="B13479" s="45" t="s">
        <v>3314</v>
      </c>
      <c r="C13479" s="54">
        <v>118373</v>
      </c>
      <c r="D13479" s="54">
        <v>118374</v>
      </c>
      <c r="E13479" s="60" t="s">
        <v>3267</v>
      </c>
      <c r="F13479" s="73">
        <v>3.0409999999999999</v>
      </c>
      <c r="G13479" s="73">
        <v>0</v>
      </c>
      <c r="H13479" s="73">
        <v>0</v>
      </c>
      <c r="I13479" s="73">
        <v>0</v>
      </c>
      <c r="J13479" s="272" t="s">
        <v>4233</v>
      </c>
      <c r="AL13479" s="144">
        <v>3.0409999999999999</v>
      </c>
      <c r="AM13479" s="144">
        <v>0</v>
      </c>
      <c r="AN13479" s="144">
        <v>0</v>
      </c>
      <c r="AO13479" s="144">
        <v>0</v>
      </c>
    </row>
    <row r="13480" spans="2:41" ht="14.5" hidden="1" x14ac:dyDescent="0.35">
      <c r="B13480" s="45" t="s">
        <v>3314</v>
      </c>
      <c r="C13480" s="54">
        <v>118392</v>
      </c>
      <c r="D13480" s="54">
        <v>118392</v>
      </c>
      <c r="E13480" s="60" t="s">
        <v>3267</v>
      </c>
      <c r="F13480" s="73">
        <v>3.0409999999999999</v>
      </c>
      <c r="G13480" s="73">
        <v>0</v>
      </c>
      <c r="H13480" s="73">
        <v>0</v>
      </c>
      <c r="I13480" s="73">
        <v>0</v>
      </c>
      <c r="J13480" s="272" t="s">
        <v>4233</v>
      </c>
      <c r="AL13480" s="144">
        <v>3.0409999999999999</v>
      </c>
      <c r="AM13480" s="144">
        <v>0</v>
      </c>
      <c r="AN13480" s="144">
        <v>0</v>
      </c>
      <c r="AO13480" s="144">
        <v>0</v>
      </c>
    </row>
    <row r="13481" spans="2:41" ht="14.5" hidden="1" x14ac:dyDescent="0.35">
      <c r="B13481" s="45" t="s">
        <v>3314</v>
      </c>
      <c r="C13481" s="54">
        <v>118437</v>
      </c>
      <c r="D13481" s="54">
        <v>118437</v>
      </c>
      <c r="E13481" s="60" t="s">
        <v>3267</v>
      </c>
      <c r="F13481" s="73">
        <v>3.0409999999999999</v>
      </c>
      <c r="G13481" s="73">
        <v>0</v>
      </c>
      <c r="H13481" s="73">
        <v>0</v>
      </c>
      <c r="I13481" s="73">
        <v>0</v>
      </c>
      <c r="J13481" s="272" t="s">
        <v>4233</v>
      </c>
      <c r="AL13481" s="144">
        <v>3.0409999999999999</v>
      </c>
      <c r="AM13481" s="144">
        <v>0</v>
      </c>
      <c r="AN13481" s="144">
        <v>0</v>
      </c>
      <c r="AO13481" s="144">
        <v>0</v>
      </c>
    </row>
    <row r="13482" spans="2:41" ht="14.5" hidden="1" x14ac:dyDescent="0.35">
      <c r="B13482" s="45" t="s">
        <v>3314</v>
      </c>
      <c r="C13482" s="54">
        <v>118450</v>
      </c>
      <c r="D13482" s="54">
        <v>118450</v>
      </c>
      <c r="E13482" s="60" t="s">
        <v>3267</v>
      </c>
      <c r="F13482" s="73">
        <v>3.0409999999999999</v>
      </c>
      <c r="G13482" s="73">
        <v>0</v>
      </c>
      <c r="H13482" s="73">
        <v>0</v>
      </c>
      <c r="I13482" s="73">
        <v>0</v>
      </c>
      <c r="J13482" s="272" t="s">
        <v>4233</v>
      </c>
      <c r="AL13482" s="144">
        <v>3.0409999999999999</v>
      </c>
      <c r="AM13482" s="144">
        <v>0</v>
      </c>
      <c r="AN13482" s="144">
        <v>0</v>
      </c>
      <c r="AO13482" s="144">
        <v>0</v>
      </c>
    </row>
    <row r="13483" spans="2:41" ht="14.5" hidden="1" x14ac:dyDescent="0.35">
      <c r="B13483" s="45" t="s">
        <v>3314</v>
      </c>
      <c r="C13483" s="54">
        <v>118453</v>
      </c>
      <c r="D13483" s="54">
        <v>118453</v>
      </c>
      <c r="E13483" s="60" t="s">
        <v>3267</v>
      </c>
      <c r="F13483" s="73">
        <v>3.0409999999999999</v>
      </c>
      <c r="G13483" s="73">
        <v>0</v>
      </c>
      <c r="H13483" s="73">
        <v>0</v>
      </c>
      <c r="I13483" s="73">
        <v>0</v>
      </c>
      <c r="J13483" s="272" t="s">
        <v>4233</v>
      </c>
      <c r="AL13483" s="144">
        <v>3.0409999999999999</v>
      </c>
      <c r="AM13483" s="144">
        <v>0</v>
      </c>
      <c r="AN13483" s="144">
        <v>0</v>
      </c>
      <c r="AO13483" s="144">
        <v>0</v>
      </c>
    </row>
    <row r="13484" spans="2:41" ht="14.5" hidden="1" x14ac:dyDescent="0.35">
      <c r="B13484" s="45" t="s">
        <v>3314</v>
      </c>
      <c r="C13484" s="54">
        <v>118486</v>
      </c>
      <c r="D13484" s="54">
        <v>118486</v>
      </c>
      <c r="E13484" s="60" t="s">
        <v>3267</v>
      </c>
      <c r="F13484" s="73">
        <v>3.0409999999999999</v>
      </c>
      <c r="G13484" s="73">
        <v>0</v>
      </c>
      <c r="H13484" s="73">
        <v>0</v>
      </c>
      <c r="I13484" s="73">
        <v>0</v>
      </c>
      <c r="J13484" s="272" t="s">
        <v>4233</v>
      </c>
      <c r="AL13484" s="144">
        <v>3.0409999999999999</v>
      </c>
      <c r="AM13484" s="144">
        <v>0</v>
      </c>
      <c r="AN13484" s="144">
        <v>0</v>
      </c>
      <c r="AO13484" s="144">
        <v>0</v>
      </c>
    </row>
    <row r="13485" spans="2:41" ht="14.5" hidden="1" x14ac:dyDescent="0.35">
      <c r="B13485" s="45" t="s">
        <v>3314</v>
      </c>
      <c r="C13485" s="54">
        <v>118501</v>
      </c>
      <c r="D13485" s="54">
        <v>118504</v>
      </c>
      <c r="E13485" s="60" t="s">
        <v>3267</v>
      </c>
      <c r="F13485" s="73">
        <v>3.0409999999999999</v>
      </c>
      <c r="G13485" s="73">
        <v>0</v>
      </c>
      <c r="H13485" s="73">
        <v>0</v>
      </c>
      <c r="I13485" s="73">
        <v>0</v>
      </c>
      <c r="J13485" s="272" t="s">
        <v>4233</v>
      </c>
      <c r="AL13485" s="144">
        <v>3.0409999999999999</v>
      </c>
      <c r="AM13485" s="144">
        <v>0</v>
      </c>
      <c r="AN13485" s="144">
        <v>0</v>
      </c>
      <c r="AO13485" s="144">
        <v>0</v>
      </c>
    </row>
    <row r="13486" spans="2:41" ht="14.5" hidden="1" x14ac:dyDescent="0.35">
      <c r="B13486" s="45" t="s">
        <v>3314</v>
      </c>
      <c r="C13486" s="54">
        <v>118506</v>
      </c>
      <c r="D13486" s="54">
        <v>118507</v>
      </c>
      <c r="E13486" s="60" t="s">
        <v>3267</v>
      </c>
      <c r="F13486" s="73">
        <v>3.0409999999999999</v>
      </c>
      <c r="G13486" s="73">
        <v>0</v>
      </c>
      <c r="H13486" s="73">
        <v>0</v>
      </c>
      <c r="I13486" s="73">
        <v>0</v>
      </c>
      <c r="J13486" s="272" t="s">
        <v>4233</v>
      </c>
      <c r="AL13486" s="144">
        <v>3.0409999999999999</v>
      </c>
      <c r="AM13486" s="144">
        <v>0</v>
      </c>
      <c r="AN13486" s="144">
        <v>0</v>
      </c>
      <c r="AO13486" s="144">
        <v>0</v>
      </c>
    </row>
    <row r="13487" spans="2:41" ht="14.5" hidden="1" x14ac:dyDescent="0.35">
      <c r="B13487" s="45" t="s">
        <v>3314</v>
      </c>
      <c r="C13487" s="54">
        <v>118546</v>
      </c>
      <c r="D13487" s="54">
        <v>118546</v>
      </c>
      <c r="E13487" s="60" t="s">
        <v>3267</v>
      </c>
      <c r="F13487" s="73">
        <v>3.0409999999999999</v>
      </c>
      <c r="G13487" s="73">
        <v>0</v>
      </c>
      <c r="H13487" s="73">
        <v>0</v>
      </c>
      <c r="I13487" s="73">
        <v>0</v>
      </c>
      <c r="J13487" s="272" t="s">
        <v>4233</v>
      </c>
      <c r="AL13487" s="144">
        <v>3.0409999999999999</v>
      </c>
      <c r="AM13487" s="144">
        <v>0</v>
      </c>
      <c r="AN13487" s="144">
        <v>0</v>
      </c>
      <c r="AO13487" s="144">
        <v>0</v>
      </c>
    </row>
    <row r="13488" spans="2:41" ht="14.5" hidden="1" x14ac:dyDescent="0.35">
      <c r="B13488" s="45" t="s">
        <v>3314</v>
      </c>
      <c r="C13488" s="54">
        <v>118548</v>
      </c>
      <c r="D13488" s="54">
        <v>118548</v>
      </c>
      <c r="E13488" s="60" t="s">
        <v>3267</v>
      </c>
      <c r="F13488" s="73">
        <v>3.0409999999999999</v>
      </c>
      <c r="G13488" s="73">
        <v>0</v>
      </c>
      <c r="H13488" s="73">
        <v>0</v>
      </c>
      <c r="I13488" s="73">
        <v>0</v>
      </c>
      <c r="J13488" s="272" t="s">
        <v>4233</v>
      </c>
      <c r="AL13488" s="144">
        <v>3.0409999999999999</v>
      </c>
      <c r="AM13488" s="144">
        <v>0</v>
      </c>
      <c r="AN13488" s="144">
        <v>0</v>
      </c>
      <c r="AO13488" s="144">
        <v>0</v>
      </c>
    </row>
    <row r="13489" spans="2:41" ht="14.5" hidden="1" x14ac:dyDescent="0.35">
      <c r="B13489" s="45" t="s">
        <v>3314</v>
      </c>
      <c r="C13489" s="54">
        <v>118568</v>
      </c>
      <c r="D13489" s="54">
        <v>118568</v>
      </c>
      <c r="E13489" s="60" t="s">
        <v>3267</v>
      </c>
      <c r="F13489" s="73">
        <v>3.0409999999999999</v>
      </c>
      <c r="G13489" s="73">
        <v>0</v>
      </c>
      <c r="H13489" s="73">
        <v>0</v>
      </c>
      <c r="I13489" s="73">
        <v>0</v>
      </c>
      <c r="J13489" s="272" t="s">
        <v>4233</v>
      </c>
      <c r="AL13489" s="144">
        <v>3.0409999999999999</v>
      </c>
      <c r="AM13489" s="144">
        <v>0</v>
      </c>
      <c r="AN13489" s="144">
        <v>0</v>
      </c>
      <c r="AO13489" s="144">
        <v>0</v>
      </c>
    </row>
    <row r="13490" spans="2:41" ht="14.5" hidden="1" x14ac:dyDescent="0.35">
      <c r="B13490" s="45" t="s">
        <v>3314</v>
      </c>
      <c r="C13490" s="54">
        <v>118783</v>
      </c>
      <c r="D13490" s="54">
        <v>118783</v>
      </c>
      <c r="E13490" s="60" t="s">
        <v>3267</v>
      </c>
      <c r="F13490" s="73">
        <v>3.0409999999999999</v>
      </c>
      <c r="G13490" s="73">
        <v>0</v>
      </c>
      <c r="H13490" s="73">
        <v>0</v>
      </c>
      <c r="I13490" s="73">
        <v>0</v>
      </c>
      <c r="J13490" s="272" t="s">
        <v>4233</v>
      </c>
      <c r="AL13490" s="144">
        <v>3.0409999999999999</v>
      </c>
      <c r="AM13490" s="144">
        <v>0</v>
      </c>
      <c r="AN13490" s="144">
        <v>0</v>
      </c>
      <c r="AO13490" s="144">
        <v>0</v>
      </c>
    </row>
    <row r="13491" spans="2:41" ht="14.5" hidden="1" x14ac:dyDescent="0.35">
      <c r="B13491" s="45" t="s">
        <v>3314</v>
      </c>
      <c r="C13491" s="54">
        <v>118821</v>
      </c>
      <c r="D13491" s="54">
        <v>118821</v>
      </c>
      <c r="E13491" s="60" t="s">
        <v>3267</v>
      </c>
      <c r="F13491" s="73">
        <v>3.0409999999999999</v>
      </c>
      <c r="G13491" s="73">
        <v>0</v>
      </c>
      <c r="H13491" s="73">
        <v>0</v>
      </c>
      <c r="I13491" s="73">
        <v>0</v>
      </c>
      <c r="J13491" s="272" t="s">
        <v>4233</v>
      </c>
      <c r="AL13491" s="144">
        <v>3.0409999999999999</v>
      </c>
      <c r="AM13491" s="144">
        <v>0</v>
      </c>
      <c r="AN13491" s="144">
        <v>0</v>
      </c>
      <c r="AO13491" s="144">
        <v>0</v>
      </c>
    </row>
    <row r="13492" spans="2:41" ht="14.5" hidden="1" x14ac:dyDescent="0.35">
      <c r="B13492" s="45" t="s">
        <v>3314</v>
      </c>
      <c r="C13492" s="54">
        <v>118846</v>
      </c>
      <c r="D13492" s="54">
        <v>118846</v>
      </c>
      <c r="E13492" s="60" t="s">
        <v>3267</v>
      </c>
      <c r="F13492" s="73">
        <v>3.0409999999999999</v>
      </c>
      <c r="G13492" s="73">
        <v>0</v>
      </c>
      <c r="H13492" s="73">
        <v>0</v>
      </c>
      <c r="I13492" s="73">
        <v>0</v>
      </c>
      <c r="J13492" s="272" t="s">
        <v>4233</v>
      </c>
      <c r="AL13492" s="144">
        <v>3.0409999999999999</v>
      </c>
      <c r="AM13492" s="144">
        <v>0</v>
      </c>
      <c r="AN13492" s="144">
        <v>0</v>
      </c>
      <c r="AO13492" s="144">
        <v>0</v>
      </c>
    </row>
    <row r="13493" spans="2:41" ht="14.5" hidden="1" x14ac:dyDescent="0.35">
      <c r="B13493" s="45" t="s">
        <v>3314</v>
      </c>
      <c r="C13493" s="54">
        <v>118979</v>
      </c>
      <c r="D13493" s="54">
        <v>118979</v>
      </c>
      <c r="E13493" s="60" t="s">
        <v>3267</v>
      </c>
      <c r="F13493" s="73">
        <v>3.0409999999999999</v>
      </c>
      <c r="G13493" s="73">
        <v>0</v>
      </c>
      <c r="H13493" s="73">
        <v>0</v>
      </c>
      <c r="I13493" s="73">
        <v>0</v>
      </c>
      <c r="J13493" s="272" t="s">
        <v>4233</v>
      </c>
      <c r="AL13493" s="144">
        <v>3.0409999999999999</v>
      </c>
      <c r="AM13493" s="144">
        <v>0</v>
      </c>
      <c r="AN13493" s="144">
        <v>0</v>
      </c>
      <c r="AO13493" s="144">
        <v>0</v>
      </c>
    </row>
    <row r="13494" spans="2:41" ht="14.5" hidden="1" x14ac:dyDescent="0.35">
      <c r="B13494" s="45" t="s">
        <v>3314</v>
      </c>
      <c r="C13494" s="54">
        <v>843021</v>
      </c>
      <c r="D13494" s="54">
        <v>843021</v>
      </c>
      <c r="E13494" s="60" t="s">
        <v>3268</v>
      </c>
      <c r="F13494" s="73">
        <v>5.8333333333333341E-2</v>
      </c>
      <c r="G13494" s="73">
        <v>5.8333333333333341E-2</v>
      </c>
      <c r="H13494" s="73">
        <v>5.8333333333333341E-2</v>
      </c>
      <c r="I13494" s="73">
        <v>5.8333333333333341E-2</v>
      </c>
      <c r="J13494" s="272" t="s">
        <v>4233</v>
      </c>
      <c r="AL13494" s="144">
        <v>5.8333333333333341E-2</v>
      </c>
      <c r="AM13494" s="144">
        <v>5.8333333333333341E-2</v>
      </c>
      <c r="AN13494" s="144">
        <v>5.8333333333333341E-2</v>
      </c>
      <c r="AO13494" s="145">
        <v>5.8333333333333341E-2</v>
      </c>
    </row>
    <row r="13495" spans="2:41" ht="14.5" hidden="1" x14ac:dyDescent="0.35">
      <c r="B13495" s="45" t="s">
        <v>3314</v>
      </c>
      <c r="C13495" s="54">
        <v>843035</v>
      </c>
      <c r="D13495" s="54">
        <v>843035</v>
      </c>
      <c r="E13495" s="60" t="s">
        <v>3268</v>
      </c>
      <c r="F13495" s="73">
        <v>5.8333333333333341E-2</v>
      </c>
      <c r="G13495" s="73">
        <v>5.8333333333333341E-2</v>
      </c>
      <c r="H13495" s="73">
        <v>5.8333333333333341E-2</v>
      </c>
      <c r="I13495" s="73">
        <v>5.8333333333333341E-2</v>
      </c>
      <c r="J13495" s="272" t="s">
        <v>4233</v>
      </c>
      <c r="AL13495" s="144">
        <v>5.8333333333333341E-2</v>
      </c>
      <c r="AM13495" s="144">
        <v>5.8333333333333341E-2</v>
      </c>
      <c r="AN13495" s="144">
        <v>5.8333333333333341E-2</v>
      </c>
      <c r="AO13495" s="145">
        <v>5.8333333333333341E-2</v>
      </c>
    </row>
    <row r="13496" spans="2:41" ht="14.5" hidden="1" x14ac:dyDescent="0.35">
      <c r="B13496" s="45" t="s">
        <v>3314</v>
      </c>
      <c r="C13496" s="54">
        <v>843113</v>
      </c>
      <c r="D13496" s="54">
        <v>843113</v>
      </c>
      <c r="E13496" s="60" t="s">
        <v>3268</v>
      </c>
      <c r="F13496" s="73">
        <v>5.8333333333333341E-2</v>
      </c>
      <c r="G13496" s="73">
        <v>5.8333333333333341E-2</v>
      </c>
      <c r="H13496" s="73">
        <v>5.8333333333333341E-2</v>
      </c>
      <c r="I13496" s="73">
        <v>5.8333333333333341E-2</v>
      </c>
      <c r="J13496" s="272" t="s">
        <v>4233</v>
      </c>
      <c r="AL13496" s="144">
        <v>5.8333333333333341E-2</v>
      </c>
      <c r="AM13496" s="144">
        <v>5.8333333333333341E-2</v>
      </c>
      <c r="AN13496" s="144">
        <v>5.8333333333333341E-2</v>
      </c>
      <c r="AO13496" s="145">
        <v>5.8333333333333341E-2</v>
      </c>
    </row>
    <row r="13497" spans="2:41" ht="14.5" hidden="1" x14ac:dyDescent="0.35">
      <c r="B13497" s="45" t="s">
        <v>3314</v>
      </c>
      <c r="C13497" s="54">
        <v>843133</v>
      </c>
      <c r="D13497" s="54">
        <v>843133</v>
      </c>
      <c r="E13497" s="60" t="s">
        <v>3268</v>
      </c>
      <c r="F13497" s="73">
        <v>5.8333333333333341E-2</v>
      </c>
      <c r="G13497" s="73">
        <v>5.8333333333333341E-2</v>
      </c>
      <c r="H13497" s="73">
        <v>5.8333333333333341E-2</v>
      </c>
      <c r="I13497" s="73">
        <v>5.8333333333333341E-2</v>
      </c>
      <c r="J13497" s="272" t="s">
        <v>4233</v>
      </c>
      <c r="AL13497" s="144">
        <v>5.8333333333333341E-2</v>
      </c>
      <c r="AM13497" s="144">
        <v>5.8333333333333341E-2</v>
      </c>
      <c r="AN13497" s="144">
        <v>5.8333333333333341E-2</v>
      </c>
      <c r="AO13497" s="145">
        <v>5.8333333333333341E-2</v>
      </c>
    </row>
    <row r="13498" spans="2:41" ht="14.5" hidden="1" x14ac:dyDescent="0.35">
      <c r="B13498" s="45" t="s">
        <v>3314</v>
      </c>
      <c r="C13498" s="54">
        <v>843215</v>
      </c>
      <c r="D13498" s="54">
        <v>843215</v>
      </c>
      <c r="E13498" s="60" t="s">
        <v>3268</v>
      </c>
      <c r="F13498" s="73">
        <v>5.8333333333333341E-2</v>
      </c>
      <c r="G13498" s="73">
        <v>5.8333333333333341E-2</v>
      </c>
      <c r="H13498" s="73">
        <v>5.8333333333333341E-2</v>
      </c>
      <c r="I13498" s="73">
        <v>5.8333333333333341E-2</v>
      </c>
      <c r="J13498" s="272" t="s">
        <v>4233</v>
      </c>
      <c r="AL13498" s="144">
        <v>5.8333333333333341E-2</v>
      </c>
      <c r="AM13498" s="144">
        <v>5.8333333333333341E-2</v>
      </c>
      <c r="AN13498" s="144">
        <v>5.8333333333333341E-2</v>
      </c>
      <c r="AO13498" s="145">
        <v>5.8333333333333341E-2</v>
      </c>
    </row>
    <row r="13499" spans="2:41" ht="14.5" hidden="1" x14ac:dyDescent="0.35">
      <c r="B13499" s="45" t="s">
        <v>3314</v>
      </c>
      <c r="C13499" s="54">
        <v>843249</v>
      </c>
      <c r="D13499" s="54">
        <v>843249</v>
      </c>
      <c r="E13499" s="60" t="s">
        <v>3268</v>
      </c>
      <c r="F13499" s="73">
        <v>5.8333333333333341E-2</v>
      </c>
      <c r="G13499" s="73">
        <v>5.8333333333333341E-2</v>
      </c>
      <c r="H13499" s="73">
        <v>5.8333333333333341E-2</v>
      </c>
      <c r="I13499" s="73">
        <v>5.8333333333333341E-2</v>
      </c>
      <c r="J13499" s="272" t="s">
        <v>4233</v>
      </c>
      <c r="AL13499" s="144">
        <v>5.8333333333333341E-2</v>
      </c>
      <c r="AM13499" s="144">
        <v>5.8333333333333341E-2</v>
      </c>
      <c r="AN13499" s="144">
        <v>5.8333333333333341E-2</v>
      </c>
      <c r="AO13499" s="145">
        <v>5.8333333333333341E-2</v>
      </c>
    </row>
    <row r="13500" spans="2:41" ht="14.5" hidden="1" x14ac:dyDescent="0.35">
      <c r="B13500" s="45" t="s">
        <v>3314</v>
      </c>
      <c r="C13500" s="54">
        <v>843253</v>
      </c>
      <c r="D13500" s="54">
        <v>843253</v>
      </c>
      <c r="E13500" s="60" t="s">
        <v>3268</v>
      </c>
      <c r="F13500" s="73">
        <v>5.8333333333333341E-2</v>
      </c>
      <c r="G13500" s="73">
        <v>5.8333333333333341E-2</v>
      </c>
      <c r="H13500" s="73">
        <v>5.8333333333333341E-2</v>
      </c>
      <c r="I13500" s="73">
        <v>5.8333333333333341E-2</v>
      </c>
      <c r="J13500" s="272" t="s">
        <v>4233</v>
      </c>
      <c r="AL13500" s="144">
        <v>5.8333333333333341E-2</v>
      </c>
      <c r="AM13500" s="144">
        <v>5.8333333333333341E-2</v>
      </c>
      <c r="AN13500" s="144">
        <v>5.8333333333333341E-2</v>
      </c>
      <c r="AO13500" s="145">
        <v>5.8333333333333341E-2</v>
      </c>
    </row>
    <row r="13501" spans="2:41" ht="14.5" hidden="1" x14ac:dyDescent="0.35">
      <c r="B13501" s="45" t="s">
        <v>3314</v>
      </c>
      <c r="C13501" s="54">
        <v>843255</v>
      </c>
      <c r="D13501" s="54">
        <v>843255</v>
      </c>
      <c r="E13501" s="60" t="s">
        <v>3268</v>
      </c>
      <c r="F13501" s="73">
        <v>5.8333333333333341E-2</v>
      </c>
      <c r="G13501" s="73">
        <v>5.8333333333333341E-2</v>
      </c>
      <c r="H13501" s="73">
        <v>5.8333333333333341E-2</v>
      </c>
      <c r="I13501" s="73">
        <v>5.8333333333333341E-2</v>
      </c>
      <c r="J13501" s="272" t="s">
        <v>4233</v>
      </c>
      <c r="AL13501" s="144">
        <v>5.8333333333333341E-2</v>
      </c>
      <c r="AM13501" s="144">
        <v>5.8333333333333341E-2</v>
      </c>
      <c r="AN13501" s="144">
        <v>5.8333333333333341E-2</v>
      </c>
      <c r="AO13501" s="145">
        <v>5.8333333333333341E-2</v>
      </c>
    </row>
    <row r="13502" spans="2:41" ht="14.5" hidden="1" x14ac:dyDescent="0.35">
      <c r="B13502" s="45" t="s">
        <v>3314</v>
      </c>
      <c r="C13502" s="54">
        <v>843257</v>
      </c>
      <c r="D13502" s="54">
        <v>843262</v>
      </c>
      <c r="E13502" s="60" t="s">
        <v>3268</v>
      </c>
      <c r="F13502" s="73">
        <v>5.8333333333333341E-2</v>
      </c>
      <c r="G13502" s="73">
        <v>5.8333333333333341E-2</v>
      </c>
      <c r="H13502" s="73">
        <v>5.8333333333333341E-2</v>
      </c>
      <c r="I13502" s="73">
        <v>5.8333333333333341E-2</v>
      </c>
      <c r="J13502" s="272" t="s">
        <v>4233</v>
      </c>
      <c r="AL13502" s="144">
        <v>5.8333333333333341E-2</v>
      </c>
      <c r="AM13502" s="144">
        <v>5.8333333333333341E-2</v>
      </c>
      <c r="AN13502" s="144">
        <v>5.8333333333333341E-2</v>
      </c>
      <c r="AO13502" s="145">
        <v>5.8333333333333341E-2</v>
      </c>
    </row>
    <row r="13503" spans="2:41" ht="14.5" hidden="1" x14ac:dyDescent="0.35">
      <c r="B13503" s="45" t="s">
        <v>3314</v>
      </c>
      <c r="C13503" s="54">
        <v>843265</v>
      </c>
      <c r="D13503" s="54">
        <v>843278</v>
      </c>
      <c r="E13503" s="60" t="s">
        <v>3268</v>
      </c>
      <c r="F13503" s="73">
        <v>5.8333333333333341E-2</v>
      </c>
      <c r="G13503" s="73">
        <v>5.8333333333333341E-2</v>
      </c>
      <c r="H13503" s="73">
        <v>5.8333333333333341E-2</v>
      </c>
      <c r="I13503" s="73">
        <v>5.8333333333333341E-2</v>
      </c>
      <c r="J13503" s="272" t="s">
        <v>4233</v>
      </c>
      <c r="AL13503" s="144">
        <v>5.8333333333333341E-2</v>
      </c>
      <c r="AM13503" s="144">
        <v>5.8333333333333341E-2</v>
      </c>
      <c r="AN13503" s="144">
        <v>5.8333333333333341E-2</v>
      </c>
      <c r="AO13503" s="145">
        <v>5.8333333333333341E-2</v>
      </c>
    </row>
    <row r="13504" spans="2:41" ht="14.5" hidden="1" x14ac:dyDescent="0.35">
      <c r="B13504" s="45" t="s">
        <v>3314</v>
      </c>
      <c r="C13504" s="54">
        <v>843289</v>
      </c>
      <c r="D13504" s="54">
        <v>843289</v>
      </c>
      <c r="E13504" s="60" t="s">
        <v>3268</v>
      </c>
      <c r="F13504" s="73">
        <v>5.8333333333333341E-2</v>
      </c>
      <c r="G13504" s="73">
        <v>5.8333333333333341E-2</v>
      </c>
      <c r="H13504" s="73">
        <v>5.8333333333333341E-2</v>
      </c>
      <c r="I13504" s="73">
        <v>5.8333333333333341E-2</v>
      </c>
      <c r="J13504" s="272" t="s">
        <v>4233</v>
      </c>
      <c r="AL13504" s="144">
        <v>5.8333333333333341E-2</v>
      </c>
      <c r="AM13504" s="144">
        <v>5.8333333333333341E-2</v>
      </c>
      <c r="AN13504" s="144">
        <v>5.8333333333333341E-2</v>
      </c>
      <c r="AO13504" s="145">
        <v>5.8333333333333341E-2</v>
      </c>
    </row>
    <row r="13505" spans="2:41" ht="14.5" hidden="1" x14ac:dyDescent="0.35">
      <c r="B13505" s="45" t="s">
        <v>3314</v>
      </c>
      <c r="C13505" s="54">
        <v>843338</v>
      </c>
      <c r="D13505" s="54">
        <v>843338</v>
      </c>
      <c r="E13505" s="60" t="s">
        <v>3268</v>
      </c>
      <c r="F13505" s="73">
        <v>5.8333333333333341E-2</v>
      </c>
      <c r="G13505" s="73">
        <v>5.8333333333333341E-2</v>
      </c>
      <c r="H13505" s="73">
        <v>5.8333333333333341E-2</v>
      </c>
      <c r="I13505" s="73">
        <v>5.8333333333333341E-2</v>
      </c>
      <c r="J13505" s="272" t="s">
        <v>4233</v>
      </c>
      <c r="AL13505" s="144">
        <v>5.8333333333333341E-2</v>
      </c>
      <c r="AM13505" s="144">
        <v>5.8333333333333341E-2</v>
      </c>
      <c r="AN13505" s="144">
        <v>5.8333333333333341E-2</v>
      </c>
      <c r="AO13505" s="145">
        <v>5.8333333333333341E-2</v>
      </c>
    </row>
    <row r="13506" spans="2:41" ht="14.5" hidden="1" x14ac:dyDescent="0.35">
      <c r="B13506" s="45" t="s">
        <v>3314</v>
      </c>
      <c r="C13506" s="54">
        <v>843523</v>
      </c>
      <c r="D13506" s="54">
        <v>843523</v>
      </c>
      <c r="E13506" s="60" t="s">
        <v>3268</v>
      </c>
      <c r="F13506" s="73">
        <v>5.8333333333333341E-2</v>
      </c>
      <c r="G13506" s="73">
        <v>5.8333333333333341E-2</v>
      </c>
      <c r="H13506" s="73">
        <v>5.8333333333333341E-2</v>
      </c>
      <c r="I13506" s="73">
        <v>5.8333333333333341E-2</v>
      </c>
      <c r="J13506" s="272" t="s">
        <v>4233</v>
      </c>
      <c r="AL13506" s="144">
        <v>5.8333333333333341E-2</v>
      </c>
      <c r="AM13506" s="144">
        <v>5.8333333333333341E-2</v>
      </c>
      <c r="AN13506" s="144">
        <v>5.8333333333333341E-2</v>
      </c>
      <c r="AO13506" s="145">
        <v>5.8333333333333341E-2</v>
      </c>
    </row>
    <row r="13507" spans="2:41" ht="14.5" hidden="1" x14ac:dyDescent="0.35">
      <c r="B13507" s="45" t="s">
        <v>3314</v>
      </c>
      <c r="C13507" s="54">
        <v>843544</v>
      </c>
      <c r="D13507" s="54">
        <v>843544</v>
      </c>
      <c r="E13507" s="60" t="s">
        <v>3268</v>
      </c>
      <c r="F13507" s="73">
        <v>5.8333333333333341E-2</v>
      </c>
      <c r="G13507" s="73">
        <v>5.8333333333333341E-2</v>
      </c>
      <c r="H13507" s="73">
        <v>5.8333333333333341E-2</v>
      </c>
      <c r="I13507" s="73">
        <v>5.8333333333333341E-2</v>
      </c>
      <c r="J13507" s="272" t="s">
        <v>4233</v>
      </c>
      <c r="AL13507" s="144">
        <v>5.8333333333333341E-2</v>
      </c>
      <c r="AM13507" s="144">
        <v>5.8333333333333341E-2</v>
      </c>
      <c r="AN13507" s="144">
        <v>5.8333333333333341E-2</v>
      </c>
      <c r="AO13507" s="145">
        <v>5.8333333333333341E-2</v>
      </c>
    </row>
    <row r="13508" spans="2:41" ht="14.5" hidden="1" x14ac:dyDescent="0.35">
      <c r="B13508" s="45" t="s">
        <v>3314</v>
      </c>
      <c r="C13508" s="54">
        <v>843547</v>
      </c>
      <c r="D13508" s="54">
        <v>843548</v>
      </c>
      <c r="E13508" s="60" t="s">
        <v>3268</v>
      </c>
      <c r="F13508" s="73">
        <v>5.8333333333333341E-2</v>
      </c>
      <c r="G13508" s="73">
        <v>5.8333333333333341E-2</v>
      </c>
      <c r="H13508" s="73">
        <v>5.8333333333333341E-2</v>
      </c>
      <c r="I13508" s="73">
        <v>5.8333333333333341E-2</v>
      </c>
      <c r="J13508" s="272" t="s">
        <v>4233</v>
      </c>
      <c r="AL13508" s="144">
        <v>5.8333333333333341E-2</v>
      </c>
      <c r="AM13508" s="144">
        <v>5.8333333333333341E-2</v>
      </c>
      <c r="AN13508" s="144">
        <v>5.8333333333333341E-2</v>
      </c>
      <c r="AO13508" s="145">
        <v>5.8333333333333341E-2</v>
      </c>
    </row>
    <row r="13509" spans="2:41" ht="14.5" hidden="1" x14ac:dyDescent="0.35">
      <c r="B13509" s="45" t="s">
        <v>3314</v>
      </c>
      <c r="C13509" s="54">
        <v>843550</v>
      </c>
      <c r="D13509" s="54">
        <v>843550</v>
      </c>
      <c r="E13509" s="60" t="s">
        <v>3268</v>
      </c>
      <c r="F13509" s="73">
        <v>5.8333333333333341E-2</v>
      </c>
      <c r="G13509" s="73">
        <v>5.8333333333333341E-2</v>
      </c>
      <c r="H13509" s="73">
        <v>5.8333333333333341E-2</v>
      </c>
      <c r="I13509" s="73">
        <v>5.8333333333333341E-2</v>
      </c>
      <c r="J13509" s="272" t="s">
        <v>4233</v>
      </c>
      <c r="AL13509" s="144">
        <v>5.8333333333333341E-2</v>
      </c>
      <c r="AM13509" s="144">
        <v>5.8333333333333341E-2</v>
      </c>
      <c r="AN13509" s="144">
        <v>5.8333333333333341E-2</v>
      </c>
      <c r="AO13509" s="145">
        <v>5.8333333333333341E-2</v>
      </c>
    </row>
    <row r="13510" spans="2:41" ht="14.5" hidden="1" x14ac:dyDescent="0.35">
      <c r="B13510" s="45" t="s">
        <v>3314</v>
      </c>
      <c r="C13510" s="54">
        <v>843552</v>
      </c>
      <c r="D13510" s="54">
        <v>843552</v>
      </c>
      <c r="E13510" s="60" t="s">
        <v>3268</v>
      </c>
      <c r="F13510" s="73">
        <v>5.8333333333333341E-2</v>
      </c>
      <c r="G13510" s="73">
        <v>5.8333333333333341E-2</v>
      </c>
      <c r="H13510" s="73">
        <v>5.8333333333333341E-2</v>
      </c>
      <c r="I13510" s="73">
        <v>5.8333333333333341E-2</v>
      </c>
      <c r="J13510" s="272" t="s">
        <v>4233</v>
      </c>
      <c r="AL13510" s="144">
        <v>5.8333333333333341E-2</v>
      </c>
      <c r="AM13510" s="144">
        <v>5.8333333333333341E-2</v>
      </c>
      <c r="AN13510" s="144">
        <v>5.8333333333333341E-2</v>
      </c>
      <c r="AO13510" s="145">
        <v>5.8333333333333341E-2</v>
      </c>
    </row>
    <row r="13511" spans="2:41" ht="14.5" hidden="1" x14ac:dyDescent="0.35">
      <c r="B13511" s="45" t="s">
        <v>3314</v>
      </c>
      <c r="C13511" s="54">
        <v>843566</v>
      </c>
      <c r="D13511" s="54">
        <v>843569</v>
      </c>
      <c r="E13511" s="60" t="s">
        <v>3268</v>
      </c>
      <c r="F13511" s="73">
        <v>5.8333333333333341E-2</v>
      </c>
      <c r="G13511" s="73">
        <v>5.8333333333333341E-2</v>
      </c>
      <c r="H13511" s="73">
        <v>5.8333333333333341E-2</v>
      </c>
      <c r="I13511" s="73">
        <v>5.8333333333333341E-2</v>
      </c>
      <c r="J13511" s="272" t="s">
        <v>4233</v>
      </c>
      <c r="AL13511" s="144">
        <v>5.8333333333333341E-2</v>
      </c>
      <c r="AM13511" s="144">
        <v>5.8333333333333341E-2</v>
      </c>
      <c r="AN13511" s="144">
        <v>5.8333333333333341E-2</v>
      </c>
      <c r="AO13511" s="145">
        <v>5.8333333333333341E-2</v>
      </c>
    </row>
    <row r="13512" spans="2:41" ht="14.5" hidden="1" x14ac:dyDescent="0.35">
      <c r="B13512" s="45" t="s">
        <v>3314</v>
      </c>
      <c r="C13512" s="54">
        <v>843707</v>
      </c>
      <c r="D13512" s="54">
        <v>843707</v>
      </c>
      <c r="E13512" s="60" t="s">
        <v>3268</v>
      </c>
      <c r="F13512" s="73">
        <v>5.8333333333333341E-2</v>
      </c>
      <c r="G13512" s="73">
        <v>5.8333333333333341E-2</v>
      </c>
      <c r="H13512" s="73">
        <v>5.8333333333333341E-2</v>
      </c>
      <c r="I13512" s="73">
        <v>5.8333333333333341E-2</v>
      </c>
      <c r="J13512" s="272" t="s">
        <v>4233</v>
      </c>
      <c r="AL13512" s="144">
        <v>5.8333333333333341E-2</v>
      </c>
      <c r="AM13512" s="144">
        <v>5.8333333333333341E-2</v>
      </c>
      <c r="AN13512" s="144">
        <v>5.8333333333333341E-2</v>
      </c>
      <c r="AO13512" s="145">
        <v>5.8333333333333341E-2</v>
      </c>
    </row>
    <row r="13513" spans="2:41" ht="14.5" hidden="1" x14ac:dyDescent="0.35">
      <c r="B13513" s="45" t="s">
        <v>3314</v>
      </c>
      <c r="C13513" s="54">
        <v>843829</v>
      </c>
      <c r="D13513" s="54">
        <v>843832</v>
      </c>
      <c r="E13513" s="60" t="s">
        <v>3268</v>
      </c>
      <c r="F13513" s="73">
        <v>5.8333333333333341E-2</v>
      </c>
      <c r="G13513" s="73">
        <v>5.8333333333333341E-2</v>
      </c>
      <c r="H13513" s="73">
        <v>5.8333333333333341E-2</v>
      </c>
      <c r="I13513" s="73">
        <v>5.8333333333333341E-2</v>
      </c>
      <c r="J13513" s="272" t="s">
        <v>4233</v>
      </c>
      <c r="AL13513" s="144">
        <v>5.8333333333333341E-2</v>
      </c>
      <c r="AM13513" s="144">
        <v>5.8333333333333341E-2</v>
      </c>
      <c r="AN13513" s="144">
        <v>5.8333333333333341E-2</v>
      </c>
      <c r="AO13513" s="145">
        <v>5.8333333333333341E-2</v>
      </c>
    </row>
    <row r="13514" spans="2:41" ht="14.5" hidden="1" x14ac:dyDescent="0.35">
      <c r="B13514" s="45" t="s">
        <v>3314</v>
      </c>
      <c r="C13514" s="54">
        <v>843834</v>
      </c>
      <c r="D13514" s="54">
        <v>843834</v>
      </c>
      <c r="E13514" s="60" t="s">
        <v>3268</v>
      </c>
      <c r="F13514" s="73">
        <v>5.8333333333333341E-2</v>
      </c>
      <c r="G13514" s="73">
        <v>5.8333333333333341E-2</v>
      </c>
      <c r="H13514" s="73">
        <v>5.8333333333333341E-2</v>
      </c>
      <c r="I13514" s="73">
        <v>5.8333333333333341E-2</v>
      </c>
      <c r="J13514" s="272" t="s">
        <v>4233</v>
      </c>
      <c r="AL13514" s="144">
        <v>5.8333333333333341E-2</v>
      </c>
      <c r="AM13514" s="144">
        <v>5.8333333333333341E-2</v>
      </c>
      <c r="AN13514" s="144">
        <v>5.8333333333333341E-2</v>
      </c>
      <c r="AO13514" s="145">
        <v>5.8333333333333341E-2</v>
      </c>
    </row>
    <row r="13515" spans="2:41" ht="14.5" hidden="1" x14ac:dyDescent="0.35">
      <c r="B13515" s="45" t="s">
        <v>3314</v>
      </c>
      <c r="C13515" s="54">
        <v>843866</v>
      </c>
      <c r="D13515" s="54">
        <v>843866</v>
      </c>
      <c r="E13515" s="60" t="s">
        <v>3268</v>
      </c>
      <c r="F13515" s="73">
        <v>5.8333333333333341E-2</v>
      </c>
      <c r="G13515" s="73">
        <v>5.8333333333333341E-2</v>
      </c>
      <c r="H13515" s="73">
        <v>5.8333333333333341E-2</v>
      </c>
      <c r="I13515" s="73">
        <v>5.8333333333333341E-2</v>
      </c>
      <c r="J13515" s="272" t="s">
        <v>4233</v>
      </c>
      <c r="AL13515" s="144">
        <v>5.8333333333333341E-2</v>
      </c>
      <c r="AM13515" s="144">
        <v>5.8333333333333341E-2</v>
      </c>
      <c r="AN13515" s="144">
        <v>5.8333333333333341E-2</v>
      </c>
      <c r="AO13515" s="145">
        <v>5.8333333333333341E-2</v>
      </c>
    </row>
    <row r="13516" spans="2:41" ht="14.5" hidden="1" x14ac:dyDescent="0.35">
      <c r="B13516" s="45" t="s">
        <v>3314</v>
      </c>
      <c r="C13516" s="54">
        <v>843868</v>
      </c>
      <c r="D13516" s="54">
        <v>843868</v>
      </c>
      <c r="E13516" s="60" t="s">
        <v>3268</v>
      </c>
      <c r="F13516" s="73">
        <v>5.8333333333333341E-2</v>
      </c>
      <c r="G13516" s="73">
        <v>5.8333333333333341E-2</v>
      </c>
      <c r="H13516" s="73">
        <v>5.8333333333333341E-2</v>
      </c>
      <c r="I13516" s="73">
        <v>5.8333333333333341E-2</v>
      </c>
      <c r="J13516" s="272" t="s">
        <v>4233</v>
      </c>
      <c r="AL13516" s="144">
        <v>5.8333333333333341E-2</v>
      </c>
      <c r="AM13516" s="144">
        <v>5.8333333333333341E-2</v>
      </c>
      <c r="AN13516" s="144">
        <v>5.8333333333333341E-2</v>
      </c>
      <c r="AO13516" s="145">
        <v>5.8333333333333341E-2</v>
      </c>
    </row>
    <row r="13517" spans="2:41" ht="14.5" hidden="1" x14ac:dyDescent="0.35">
      <c r="B13517" s="45" t="s">
        <v>3314</v>
      </c>
      <c r="C13517" s="54">
        <v>843870</v>
      </c>
      <c r="D13517" s="54">
        <v>843870</v>
      </c>
      <c r="E13517" s="60" t="s">
        <v>3268</v>
      </c>
      <c r="F13517" s="73">
        <v>5.8333333333333341E-2</v>
      </c>
      <c r="G13517" s="73">
        <v>5.8333333333333341E-2</v>
      </c>
      <c r="H13517" s="73">
        <v>5.8333333333333341E-2</v>
      </c>
      <c r="I13517" s="73">
        <v>5.8333333333333341E-2</v>
      </c>
      <c r="J13517" s="272" t="s">
        <v>4233</v>
      </c>
      <c r="AL13517" s="144">
        <v>5.8333333333333341E-2</v>
      </c>
      <c r="AM13517" s="144">
        <v>5.8333333333333341E-2</v>
      </c>
      <c r="AN13517" s="144">
        <v>5.8333333333333341E-2</v>
      </c>
      <c r="AO13517" s="145">
        <v>5.8333333333333341E-2</v>
      </c>
    </row>
    <row r="13518" spans="2:41" ht="14.5" hidden="1" x14ac:dyDescent="0.35">
      <c r="B13518" s="45" t="s">
        <v>3314</v>
      </c>
      <c r="C13518" s="54">
        <v>843872</v>
      </c>
      <c r="D13518" s="54">
        <v>843872</v>
      </c>
      <c r="E13518" s="60" t="s">
        <v>3268</v>
      </c>
      <c r="F13518" s="73">
        <v>5.8333333333333341E-2</v>
      </c>
      <c r="G13518" s="73">
        <v>5.8333333333333341E-2</v>
      </c>
      <c r="H13518" s="73">
        <v>5.8333333333333341E-2</v>
      </c>
      <c r="I13518" s="73">
        <v>5.8333333333333341E-2</v>
      </c>
      <c r="J13518" s="272" t="s">
        <v>4233</v>
      </c>
      <c r="AL13518" s="144">
        <v>5.8333333333333341E-2</v>
      </c>
      <c r="AM13518" s="144">
        <v>5.8333333333333341E-2</v>
      </c>
      <c r="AN13518" s="144">
        <v>5.8333333333333341E-2</v>
      </c>
      <c r="AO13518" s="145">
        <v>5.8333333333333341E-2</v>
      </c>
    </row>
    <row r="13519" spans="2:41" ht="14.5" hidden="1" x14ac:dyDescent="0.35">
      <c r="B13519" s="45" t="s">
        <v>3314</v>
      </c>
      <c r="C13519" s="54">
        <v>843874</v>
      </c>
      <c r="D13519" s="54">
        <v>843874</v>
      </c>
      <c r="E13519" s="60" t="s">
        <v>3268</v>
      </c>
      <c r="F13519" s="73">
        <v>5.8333333333333341E-2</v>
      </c>
      <c r="G13519" s="73">
        <v>5.8333333333333341E-2</v>
      </c>
      <c r="H13519" s="73">
        <v>5.8333333333333341E-2</v>
      </c>
      <c r="I13519" s="73">
        <v>5.8333333333333341E-2</v>
      </c>
      <c r="J13519" s="272" t="s">
        <v>4233</v>
      </c>
      <c r="AL13519" s="144">
        <v>5.8333333333333341E-2</v>
      </c>
      <c r="AM13519" s="144">
        <v>5.8333333333333341E-2</v>
      </c>
      <c r="AN13519" s="144">
        <v>5.8333333333333341E-2</v>
      </c>
      <c r="AO13519" s="145">
        <v>5.8333333333333341E-2</v>
      </c>
    </row>
    <row r="13520" spans="2:41" ht="14.5" hidden="1" x14ac:dyDescent="0.35">
      <c r="B13520" s="45" t="s">
        <v>3314</v>
      </c>
      <c r="C13520" s="54">
        <v>843877</v>
      </c>
      <c r="D13520" s="54">
        <v>843878</v>
      </c>
      <c r="E13520" s="60" t="s">
        <v>3268</v>
      </c>
      <c r="F13520" s="73">
        <v>5.8333333333333341E-2</v>
      </c>
      <c r="G13520" s="73">
        <v>5.8333333333333341E-2</v>
      </c>
      <c r="H13520" s="73">
        <v>5.8333333333333341E-2</v>
      </c>
      <c r="I13520" s="73">
        <v>5.8333333333333341E-2</v>
      </c>
      <c r="J13520" s="272" t="s">
        <v>4233</v>
      </c>
      <c r="AL13520" s="144">
        <v>5.8333333333333341E-2</v>
      </c>
      <c r="AM13520" s="144">
        <v>5.8333333333333341E-2</v>
      </c>
      <c r="AN13520" s="144">
        <v>5.8333333333333341E-2</v>
      </c>
      <c r="AO13520" s="145">
        <v>5.8333333333333341E-2</v>
      </c>
    </row>
    <row r="13521" spans="2:41" ht="14.5" hidden="1" x14ac:dyDescent="0.35">
      <c r="B13521" s="45" t="s">
        <v>3314</v>
      </c>
      <c r="C13521" s="54">
        <v>843882</v>
      </c>
      <c r="D13521" s="54">
        <v>843882</v>
      </c>
      <c r="E13521" s="60" t="s">
        <v>3268</v>
      </c>
      <c r="F13521" s="73">
        <v>5.8333333333333341E-2</v>
      </c>
      <c r="G13521" s="73">
        <v>5.8333333333333341E-2</v>
      </c>
      <c r="H13521" s="73">
        <v>5.8333333333333341E-2</v>
      </c>
      <c r="I13521" s="73">
        <v>5.8333333333333341E-2</v>
      </c>
      <c r="J13521" s="272" t="s">
        <v>4233</v>
      </c>
      <c r="AL13521" s="144">
        <v>5.8333333333333341E-2</v>
      </c>
      <c r="AM13521" s="144">
        <v>5.8333333333333341E-2</v>
      </c>
      <c r="AN13521" s="144">
        <v>5.8333333333333341E-2</v>
      </c>
      <c r="AO13521" s="145">
        <v>5.8333333333333341E-2</v>
      </c>
    </row>
    <row r="13522" spans="2:41" ht="14.5" hidden="1" x14ac:dyDescent="0.35">
      <c r="B13522" s="45" t="s">
        <v>3314</v>
      </c>
      <c r="C13522" s="54">
        <v>843886</v>
      </c>
      <c r="D13522" s="54">
        <v>843886</v>
      </c>
      <c r="E13522" s="60" t="s">
        <v>3268</v>
      </c>
      <c r="F13522" s="73">
        <v>5.8333333333333341E-2</v>
      </c>
      <c r="G13522" s="73">
        <v>5.8333333333333341E-2</v>
      </c>
      <c r="H13522" s="73">
        <v>5.8333333333333341E-2</v>
      </c>
      <c r="I13522" s="73">
        <v>5.8333333333333341E-2</v>
      </c>
      <c r="J13522" s="272" t="s">
        <v>4233</v>
      </c>
      <c r="AL13522" s="144">
        <v>5.8333333333333341E-2</v>
      </c>
      <c r="AM13522" s="144">
        <v>5.8333333333333341E-2</v>
      </c>
      <c r="AN13522" s="144">
        <v>5.8333333333333341E-2</v>
      </c>
      <c r="AO13522" s="145">
        <v>5.8333333333333341E-2</v>
      </c>
    </row>
    <row r="13523" spans="2:41" ht="14.5" hidden="1" x14ac:dyDescent="0.35">
      <c r="B13523" s="45" t="s">
        <v>3314</v>
      </c>
      <c r="C13523" s="54">
        <v>844272</v>
      </c>
      <c r="D13523" s="54">
        <v>844273</v>
      </c>
      <c r="E13523" s="60" t="s">
        <v>3268</v>
      </c>
      <c r="F13523" s="73">
        <v>5.8333333333333341E-2</v>
      </c>
      <c r="G13523" s="73">
        <v>5.8333333333333341E-2</v>
      </c>
      <c r="H13523" s="73">
        <v>5.8333333333333341E-2</v>
      </c>
      <c r="I13523" s="73">
        <v>5.8333333333333341E-2</v>
      </c>
      <c r="J13523" s="272" t="s">
        <v>4233</v>
      </c>
      <c r="AL13523" s="144">
        <v>5.8333333333333341E-2</v>
      </c>
      <c r="AM13523" s="144">
        <v>5.8333333333333341E-2</v>
      </c>
      <c r="AN13523" s="144">
        <v>5.8333333333333341E-2</v>
      </c>
      <c r="AO13523" s="145">
        <v>5.8333333333333341E-2</v>
      </c>
    </row>
    <row r="13524" spans="2:41" ht="14.5" hidden="1" x14ac:dyDescent="0.35">
      <c r="B13524" s="45" t="s">
        <v>3314</v>
      </c>
      <c r="C13524" s="54">
        <v>844288</v>
      </c>
      <c r="D13524" s="54">
        <v>844288</v>
      </c>
      <c r="E13524" s="60" t="s">
        <v>3268</v>
      </c>
      <c r="F13524" s="73">
        <v>5.8333333333333341E-2</v>
      </c>
      <c r="G13524" s="73">
        <v>5.8333333333333341E-2</v>
      </c>
      <c r="H13524" s="73">
        <v>5.8333333333333341E-2</v>
      </c>
      <c r="I13524" s="73">
        <v>5.8333333333333341E-2</v>
      </c>
      <c r="J13524" s="272" t="s">
        <v>4233</v>
      </c>
      <c r="AL13524" s="144">
        <v>5.8333333333333341E-2</v>
      </c>
      <c r="AM13524" s="144">
        <v>5.8333333333333341E-2</v>
      </c>
      <c r="AN13524" s="144">
        <v>5.8333333333333341E-2</v>
      </c>
      <c r="AO13524" s="145">
        <v>5.8333333333333341E-2</v>
      </c>
    </row>
    <row r="13525" spans="2:41" ht="14.5" hidden="1" x14ac:dyDescent="0.35">
      <c r="B13525" s="45" t="s">
        <v>3314</v>
      </c>
      <c r="C13525" s="54">
        <v>844310</v>
      </c>
      <c r="D13525" s="54">
        <v>844310</v>
      </c>
      <c r="E13525" s="60" t="s">
        <v>3268</v>
      </c>
      <c r="F13525" s="73">
        <v>5.8333333333333341E-2</v>
      </c>
      <c r="G13525" s="73">
        <v>5.8333333333333341E-2</v>
      </c>
      <c r="H13525" s="73">
        <v>5.8333333333333341E-2</v>
      </c>
      <c r="I13525" s="73">
        <v>5.8333333333333341E-2</v>
      </c>
      <c r="J13525" s="272" t="s">
        <v>4233</v>
      </c>
      <c r="AL13525" s="144">
        <v>5.8333333333333341E-2</v>
      </c>
      <c r="AM13525" s="144">
        <v>5.8333333333333341E-2</v>
      </c>
      <c r="AN13525" s="144">
        <v>5.8333333333333341E-2</v>
      </c>
      <c r="AO13525" s="145">
        <v>5.8333333333333341E-2</v>
      </c>
    </row>
    <row r="13526" spans="2:41" ht="14.5" hidden="1" x14ac:dyDescent="0.35">
      <c r="B13526" s="45" t="s">
        <v>3314</v>
      </c>
      <c r="C13526" s="54">
        <v>844404</v>
      </c>
      <c r="D13526" s="54">
        <v>844404</v>
      </c>
      <c r="E13526" s="60" t="s">
        <v>3268</v>
      </c>
      <c r="F13526" s="73">
        <v>5.8333333333333341E-2</v>
      </c>
      <c r="G13526" s="73">
        <v>5.8333333333333341E-2</v>
      </c>
      <c r="H13526" s="73">
        <v>5.8333333333333341E-2</v>
      </c>
      <c r="I13526" s="73">
        <v>5.8333333333333341E-2</v>
      </c>
      <c r="J13526" s="272" t="s">
        <v>4233</v>
      </c>
      <c r="AL13526" s="144">
        <v>5.8333333333333341E-2</v>
      </c>
      <c r="AM13526" s="144">
        <v>5.8333333333333341E-2</v>
      </c>
      <c r="AN13526" s="144">
        <v>5.8333333333333341E-2</v>
      </c>
      <c r="AO13526" s="145">
        <v>5.8333333333333341E-2</v>
      </c>
    </row>
    <row r="13527" spans="2:41" ht="14.5" hidden="1" x14ac:dyDescent="0.35">
      <c r="B13527" s="45" t="s">
        <v>3314</v>
      </c>
      <c r="C13527" s="54">
        <v>844504</v>
      </c>
      <c r="D13527" s="54">
        <v>844504</v>
      </c>
      <c r="E13527" s="60" t="s">
        <v>3268</v>
      </c>
      <c r="F13527" s="73">
        <v>5.8333333333333341E-2</v>
      </c>
      <c r="G13527" s="73">
        <v>5.8333333333333341E-2</v>
      </c>
      <c r="H13527" s="73">
        <v>5.8333333333333341E-2</v>
      </c>
      <c r="I13527" s="73">
        <v>5.8333333333333341E-2</v>
      </c>
      <c r="J13527" s="272" t="s">
        <v>4233</v>
      </c>
      <c r="AL13527" s="144">
        <v>5.8333333333333341E-2</v>
      </c>
      <c r="AM13527" s="144">
        <v>5.8333333333333341E-2</v>
      </c>
      <c r="AN13527" s="144">
        <v>5.8333333333333341E-2</v>
      </c>
      <c r="AO13527" s="145">
        <v>5.8333333333333341E-2</v>
      </c>
    </row>
    <row r="13528" spans="2:41" ht="14.5" hidden="1" x14ac:dyDescent="0.35">
      <c r="B13528" s="45" t="s">
        <v>3314</v>
      </c>
      <c r="C13528" s="54">
        <v>844672</v>
      </c>
      <c r="D13528" s="54">
        <v>844672</v>
      </c>
      <c r="E13528" s="60" t="s">
        <v>3268</v>
      </c>
      <c r="F13528" s="73">
        <v>5.8333333333333341E-2</v>
      </c>
      <c r="G13528" s="73">
        <v>5.8333333333333341E-2</v>
      </c>
      <c r="H13528" s="73">
        <v>5.8333333333333341E-2</v>
      </c>
      <c r="I13528" s="73">
        <v>5.8333333333333341E-2</v>
      </c>
      <c r="J13528" s="272" t="s">
        <v>4233</v>
      </c>
      <c r="AL13528" s="144">
        <v>5.8333333333333341E-2</v>
      </c>
      <c r="AM13528" s="144">
        <v>5.8333333333333341E-2</v>
      </c>
      <c r="AN13528" s="144">
        <v>5.8333333333333341E-2</v>
      </c>
      <c r="AO13528" s="145">
        <v>5.8333333333333341E-2</v>
      </c>
    </row>
    <row r="13529" spans="2:41" ht="14.5" hidden="1" x14ac:dyDescent="0.35">
      <c r="B13529" s="45" t="s">
        <v>3314</v>
      </c>
      <c r="C13529" s="54">
        <v>844682</v>
      </c>
      <c r="D13529" s="54">
        <v>844682</v>
      </c>
      <c r="E13529" s="60" t="s">
        <v>3268</v>
      </c>
      <c r="F13529" s="73">
        <v>5.8333333333333341E-2</v>
      </c>
      <c r="G13529" s="73">
        <v>5.8333333333333341E-2</v>
      </c>
      <c r="H13529" s="73">
        <v>5.8333333333333341E-2</v>
      </c>
      <c r="I13529" s="73">
        <v>5.8333333333333341E-2</v>
      </c>
      <c r="J13529" s="272" t="s">
        <v>4233</v>
      </c>
      <c r="AL13529" s="144">
        <v>5.8333333333333341E-2</v>
      </c>
      <c r="AM13529" s="144">
        <v>5.8333333333333341E-2</v>
      </c>
      <c r="AN13529" s="144">
        <v>5.8333333333333341E-2</v>
      </c>
      <c r="AO13529" s="145">
        <v>5.8333333333333341E-2</v>
      </c>
    </row>
    <row r="13530" spans="2:41" ht="14.5" hidden="1" x14ac:dyDescent="0.35">
      <c r="B13530" s="45" t="s">
        <v>3314</v>
      </c>
      <c r="C13530" s="54">
        <v>844686</v>
      </c>
      <c r="D13530" s="54">
        <v>844686</v>
      </c>
      <c r="E13530" s="60" t="s">
        <v>3268</v>
      </c>
      <c r="F13530" s="73">
        <v>5.8333333333333341E-2</v>
      </c>
      <c r="G13530" s="73">
        <v>5.8333333333333341E-2</v>
      </c>
      <c r="H13530" s="73">
        <v>5.8333333333333341E-2</v>
      </c>
      <c r="I13530" s="73">
        <v>5.8333333333333341E-2</v>
      </c>
      <c r="J13530" s="272" t="s">
        <v>4233</v>
      </c>
      <c r="AL13530" s="144">
        <v>5.8333333333333341E-2</v>
      </c>
      <c r="AM13530" s="144">
        <v>5.8333333333333341E-2</v>
      </c>
      <c r="AN13530" s="144">
        <v>5.8333333333333341E-2</v>
      </c>
      <c r="AO13530" s="145">
        <v>5.8333333333333341E-2</v>
      </c>
    </row>
    <row r="13531" spans="2:41" ht="14.5" hidden="1" x14ac:dyDescent="0.35">
      <c r="B13531" s="45" t="s">
        <v>3314</v>
      </c>
      <c r="C13531" s="54">
        <v>844739</v>
      </c>
      <c r="D13531" s="54">
        <v>844739</v>
      </c>
      <c r="E13531" s="60" t="s">
        <v>3268</v>
      </c>
      <c r="F13531" s="73">
        <v>5.8333333333333341E-2</v>
      </c>
      <c r="G13531" s="73">
        <v>5.8333333333333341E-2</v>
      </c>
      <c r="H13531" s="73">
        <v>5.8333333333333341E-2</v>
      </c>
      <c r="I13531" s="73">
        <v>5.8333333333333341E-2</v>
      </c>
      <c r="J13531" s="272" t="s">
        <v>4233</v>
      </c>
      <c r="AL13531" s="144">
        <v>5.8333333333333341E-2</v>
      </c>
      <c r="AM13531" s="144">
        <v>5.8333333333333341E-2</v>
      </c>
      <c r="AN13531" s="144">
        <v>5.8333333333333341E-2</v>
      </c>
      <c r="AO13531" s="145">
        <v>5.8333333333333341E-2</v>
      </c>
    </row>
    <row r="13532" spans="2:41" ht="14.5" hidden="1" x14ac:dyDescent="0.35">
      <c r="B13532" s="45" t="s">
        <v>3314</v>
      </c>
      <c r="C13532" s="54">
        <v>845035</v>
      </c>
      <c r="D13532" s="54">
        <v>845035</v>
      </c>
      <c r="E13532" s="60" t="s">
        <v>3268</v>
      </c>
      <c r="F13532" s="73">
        <v>5.8333333333333341E-2</v>
      </c>
      <c r="G13532" s="73">
        <v>5.8333333333333341E-2</v>
      </c>
      <c r="H13532" s="73">
        <v>5.8333333333333341E-2</v>
      </c>
      <c r="I13532" s="73">
        <v>5.8333333333333341E-2</v>
      </c>
      <c r="J13532" s="272" t="s">
        <v>4233</v>
      </c>
      <c r="AL13532" s="144">
        <v>5.8333333333333341E-2</v>
      </c>
      <c r="AM13532" s="144">
        <v>5.8333333333333341E-2</v>
      </c>
      <c r="AN13532" s="144">
        <v>5.8333333333333341E-2</v>
      </c>
      <c r="AO13532" s="145">
        <v>5.8333333333333341E-2</v>
      </c>
    </row>
    <row r="13533" spans="2:41" ht="14.5" hidden="1" x14ac:dyDescent="0.35">
      <c r="B13533" s="45" t="s">
        <v>3314</v>
      </c>
      <c r="C13533" s="54">
        <v>845044</v>
      </c>
      <c r="D13533" s="54">
        <v>845044</v>
      </c>
      <c r="E13533" s="60" t="s">
        <v>3268</v>
      </c>
      <c r="F13533" s="73">
        <v>5.8333333333333341E-2</v>
      </c>
      <c r="G13533" s="73">
        <v>5.8333333333333341E-2</v>
      </c>
      <c r="H13533" s="73">
        <v>5.8333333333333341E-2</v>
      </c>
      <c r="I13533" s="73">
        <v>5.8333333333333341E-2</v>
      </c>
      <c r="J13533" s="272" t="s">
        <v>4233</v>
      </c>
      <c r="AL13533" s="144">
        <v>5.8333333333333341E-2</v>
      </c>
      <c r="AM13533" s="144">
        <v>5.8333333333333341E-2</v>
      </c>
      <c r="AN13533" s="144">
        <v>5.8333333333333341E-2</v>
      </c>
      <c r="AO13533" s="145">
        <v>5.8333333333333341E-2</v>
      </c>
    </row>
    <row r="13534" spans="2:41" ht="14.5" hidden="1" x14ac:dyDescent="0.35">
      <c r="B13534" s="45" t="s">
        <v>3314</v>
      </c>
      <c r="C13534" s="54">
        <v>845134</v>
      </c>
      <c r="D13534" s="54">
        <v>845134</v>
      </c>
      <c r="E13534" s="60" t="s">
        <v>3268</v>
      </c>
      <c r="F13534" s="73">
        <v>5.8333333333333341E-2</v>
      </c>
      <c r="G13534" s="73">
        <v>5.8333333333333341E-2</v>
      </c>
      <c r="H13534" s="73">
        <v>5.8333333333333341E-2</v>
      </c>
      <c r="I13534" s="73">
        <v>5.8333333333333341E-2</v>
      </c>
      <c r="J13534" s="272" t="s">
        <v>4233</v>
      </c>
      <c r="AL13534" s="144">
        <v>5.8333333333333341E-2</v>
      </c>
      <c r="AM13534" s="144">
        <v>5.8333333333333341E-2</v>
      </c>
      <c r="AN13534" s="144">
        <v>5.8333333333333341E-2</v>
      </c>
      <c r="AO13534" s="145">
        <v>5.8333333333333341E-2</v>
      </c>
    </row>
    <row r="13535" spans="2:41" ht="14.5" hidden="1" x14ac:dyDescent="0.35">
      <c r="B13535" s="45" t="s">
        <v>3314</v>
      </c>
      <c r="C13535" s="54">
        <v>845163</v>
      </c>
      <c r="D13535" s="54">
        <v>845163</v>
      </c>
      <c r="E13535" s="60" t="s">
        <v>3268</v>
      </c>
      <c r="F13535" s="73">
        <v>5.8333333333333341E-2</v>
      </c>
      <c r="G13535" s="73">
        <v>5.8333333333333341E-2</v>
      </c>
      <c r="H13535" s="73">
        <v>5.8333333333333341E-2</v>
      </c>
      <c r="I13535" s="73">
        <v>5.8333333333333341E-2</v>
      </c>
      <c r="J13535" s="272" t="s">
        <v>4233</v>
      </c>
      <c r="AL13535" s="144">
        <v>5.8333333333333341E-2</v>
      </c>
      <c r="AM13535" s="144">
        <v>5.8333333333333341E-2</v>
      </c>
      <c r="AN13535" s="144">
        <v>5.8333333333333341E-2</v>
      </c>
      <c r="AO13535" s="145">
        <v>5.8333333333333341E-2</v>
      </c>
    </row>
    <row r="13536" spans="2:41" ht="14.5" hidden="1" x14ac:dyDescent="0.35">
      <c r="B13536" s="45" t="s">
        <v>3314</v>
      </c>
      <c r="C13536" s="54">
        <v>845181</v>
      </c>
      <c r="D13536" s="54">
        <v>845181</v>
      </c>
      <c r="E13536" s="60" t="s">
        <v>3268</v>
      </c>
      <c r="F13536" s="73">
        <v>5.8333333333333341E-2</v>
      </c>
      <c r="G13536" s="73">
        <v>5.8333333333333341E-2</v>
      </c>
      <c r="H13536" s="73">
        <v>5.8333333333333341E-2</v>
      </c>
      <c r="I13536" s="73">
        <v>5.8333333333333341E-2</v>
      </c>
      <c r="J13536" s="272" t="s">
        <v>4233</v>
      </c>
      <c r="AL13536" s="144">
        <v>5.8333333333333341E-2</v>
      </c>
      <c r="AM13536" s="144">
        <v>5.8333333333333341E-2</v>
      </c>
      <c r="AN13536" s="144">
        <v>5.8333333333333341E-2</v>
      </c>
      <c r="AO13536" s="145">
        <v>5.8333333333333341E-2</v>
      </c>
    </row>
    <row r="13537" spans="2:41" ht="14.5" hidden="1" x14ac:dyDescent="0.35">
      <c r="B13537" s="45" t="s">
        <v>3314</v>
      </c>
      <c r="C13537" s="54">
        <v>845396</v>
      </c>
      <c r="D13537" s="54">
        <v>845396</v>
      </c>
      <c r="E13537" s="60" t="s">
        <v>3268</v>
      </c>
      <c r="F13537" s="73">
        <v>5.8333333333333341E-2</v>
      </c>
      <c r="G13537" s="73">
        <v>5.8333333333333341E-2</v>
      </c>
      <c r="H13537" s="73">
        <v>5.8333333333333341E-2</v>
      </c>
      <c r="I13537" s="73">
        <v>5.8333333333333341E-2</v>
      </c>
      <c r="J13537" s="272" t="s">
        <v>4233</v>
      </c>
      <c r="AL13537" s="144">
        <v>5.8333333333333341E-2</v>
      </c>
      <c r="AM13537" s="144">
        <v>5.8333333333333341E-2</v>
      </c>
      <c r="AN13537" s="144">
        <v>5.8333333333333341E-2</v>
      </c>
      <c r="AO13537" s="145">
        <v>5.8333333333333341E-2</v>
      </c>
    </row>
    <row r="13538" spans="2:41" ht="14.5" hidden="1" x14ac:dyDescent="0.35">
      <c r="B13538" s="45" t="s">
        <v>3314</v>
      </c>
      <c r="C13538" s="54">
        <v>845417</v>
      </c>
      <c r="D13538" s="54">
        <v>845417</v>
      </c>
      <c r="E13538" s="60" t="s">
        <v>3268</v>
      </c>
      <c r="F13538" s="73">
        <v>5.8333333333333341E-2</v>
      </c>
      <c r="G13538" s="73">
        <v>5.8333333333333341E-2</v>
      </c>
      <c r="H13538" s="73">
        <v>5.8333333333333341E-2</v>
      </c>
      <c r="I13538" s="73">
        <v>5.8333333333333341E-2</v>
      </c>
      <c r="J13538" s="272" t="s">
        <v>4233</v>
      </c>
      <c r="AL13538" s="144">
        <v>5.8333333333333341E-2</v>
      </c>
      <c r="AM13538" s="144">
        <v>5.8333333333333341E-2</v>
      </c>
      <c r="AN13538" s="144">
        <v>5.8333333333333341E-2</v>
      </c>
      <c r="AO13538" s="145">
        <v>5.8333333333333341E-2</v>
      </c>
    </row>
    <row r="13539" spans="2:41" ht="14.5" hidden="1" x14ac:dyDescent="0.35">
      <c r="B13539" s="45" t="s">
        <v>3314</v>
      </c>
      <c r="C13539" s="54">
        <v>845427</v>
      </c>
      <c r="D13539" s="54">
        <v>845427</v>
      </c>
      <c r="E13539" s="60" t="s">
        <v>3268</v>
      </c>
      <c r="F13539" s="73">
        <v>5.8333333333333341E-2</v>
      </c>
      <c r="G13539" s="73">
        <v>5.8333333333333341E-2</v>
      </c>
      <c r="H13539" s="73">
        <v>5.8333333333333341E-2</v>
      </c>
      <c r="I13539" s="73">
        <v>5.8333333333333341E-2</v>
      </c>
      <c r="J13539" s="272" t="s">
        <v>4233</v>
      </c>
      <c r="AL13539" s="144">
        <v>5.8333333333333341E-2</v>
      </c>
      <c r="AM13539" s="144">
        <v>5.8333333333333341E-2</v>
      </c>
      <c r="AN13539" s="144">
        <v>5.8333333333333341E-2</v>
      </c>
      <c r="AO13539" s="145">
        <v>5.8333333333333341E-2</v>
      </c>
    </row>
    <row r="13540" spans="2:41" ht="14.5" hidden="1" x14ac:dyDescent="0.35">
      <c r="B13540" s="45" t="s">
        <v>3314</v>
      </c>
      <c r="C13540" s="54">
        <v>845619</v>
      </c>
      <c r="D13540" s="54">
        <v>845619</v>
      </c>
      <c r="E13540" s="60" t="s">
        <v>3268</v>
      </c>
      <c r="F13540" s="73">
        <v>5.8333333333333341E-2</v>
      </c>
      <c r="G13540" s="73">
        <v>5.8333333333333341E-2</v>
      </c>
      <c r="H13540" s="73">
        <v>5.8333333333333341E-2</v>
      </c>
      <c r="I13540" s="73">
        <v>5.8333333333333341E-2</v>
      </c>
      <c r="J13540" s="272" t="s">
        <v>4233</v>
      </c>
      <c r="AL13540" s="144">
        <v>5.8333333333333341E-2</v>
      </c>
      <c r="AM13540" s="144">
        <v>5.8333333333333341E-2</v>
      </c>
      <c r="AN13540" s="144">
        <v>5.8333333333333341E-2</v>
      </c>
      <c r="AO13540" s="145">
        <v>5.8333333333333341E-2</v>
      </c>
    </row>
    <row r="13541" spans="2:41" ht="14.5" hidden="1" x14ac:dyDescent="0.35">
      <c r="B13541" s="45" t="s">
        <v>3314</v>
      </c>
      <c r="C13541" s="54">
        <v>870642</v>
      </c>
      <c r="D13541" s="54">
        <v>870642</v>
      </c>
      <c r="E13541" s="60" t="s">
        <v>3268</v>
      </c>
      <c r="F13541" s="73">
        <v>5.8333333333333341E-2</v>
      </c>
      <c r="G13541" s="73">
        <v>5.8333333333333341E-2</v>
      </c>
      <c r="H13541" s="73">
        <v>5.8333333333333341E-2</v>
      </c>
      <c r="I13541" s="73">
        <v>5.8333333333333341E-2</v>
      </c>
      <c r="J13541" s="272" t="s">
        <v>4233</v>
      </c>
      <c r="AL13541" s="144">
        <v>5.8333333333333341E-2</v>
      </c>
      <c r="AM13541" s="144">
        <v>5.8333333333333341E-2</v>
      </c>
      <c r="AN13541" s="144">
        <v>5.8333333333333341E-2</v>
      </c>
      <c r="AO13541" s="145">
        <v>5.8333333333333341E-2</v>
      </c>
    </row>
    <row r="13542" spans="2:41" ht="14.5" hidden="1" x14ac:dyDescent="0.35">
      <c r="B13542" s="45" t="s">
        <v>3314</v>
      </c>
      <c r="C13542" s="54">
        <v>871441</v>
      </c>
      <c r="D13542" s="54">
        <v>871441</v>
      </c>
      <c r="E13542" s="60" t="s">
        <v>3268</v>
      </c>
      <c r="F13542" s="73">
        <v>5.8333333333333341E-2</v>
      </c>
      <c r="G13542" s="73">
        <v>5.8333333333333341E-2</v>
      </c>
      <c r="H13542" s="73">
        <v>5.8333333333333341E-2</v>
      </c>
      <c r="I13542" s="73">
        <v>5.8333333333333341E-2</v>
      </c>
      <c r="J13542" s="272" t="s">
        <v>4233</v>
      </c>
      <c r="AL13542" s="144">
        <v>5.8333333333333341E-2</v>
      </c>
      <c r="AM13542" s="144">
        <v>5.8333333333333341E-2</v>
      </c>
      <c r="AN13542" s="144">
        <v>5.8333333333333341E-2</v>
      </c>
      <c r="AO13542" s="145">
        <v>5.8333333333333341E-2</v>
      </c>
    </row>
    <row r="13543" spans="2:41" ht="14.5" hidden="1" x14ac:dyDescent="0.35">
      <c r="B13543" s="45" t="s">
        <v>3314</v>
      </c>
      <c r="C13543" s="54">
        <v>872683</v>
      </c>
      <c r="D13543" s="54">
        <v>872683</v>
      </c>
      <c r="E13543" s="60" t="s">
        <v>3268</v>
      </c>
      <c r="F13543" s="73">
        <v>5.8333333333333341E-2</v>
      </c>
      <c r="G13543" s="73">
        <v>5.8333333333333341E-2</v>
      </c>
      <c r="H13543" s="73">
        <v>5.8333333333333341E-2</v>
      </c>
      <c r="I13543" s="73">
        <v>5.8333333333333341E-2</v>
      </c>
      <c r="J13543" s="272" t="s">
        <v>4233</v>
      </c>
      <c r="AL13543" s="144">
        <v>5.8333333333333341E-2</v>
      </c>
      <c r="AM13543" s="144">
        <v>5.8333333333333341E-2</v>
      </c>
      <c r="AN13543" s="144">
        <v>5.8333333333333341E-2</v>
      </c>
      <c r="AO13543" s="145">
        <v>5.8333333333333341E-2</v>
      </c>
    </row>
    <row r="13544" spans="2:41" ht="14.5" hidden="1" x14ac:dyDescent="0.35">
      <c r="B13544" s="45" t="s">
        <v>3314</v>
      </c>
      <c r="C13544" s="54">
        <v>872685</v>
      </c>
      <c r="D13544" s="54">
        <v>872685</v>
      </c>
      <c r="E13544" s="60" t="s">
        <v>3268</v>
      </c>
      <c r="F13544" s="73">
        <v>5.8333333333333341E-2</v>
      </c>
      <c r="G13544" s="73">
        <v>5.8333333333333341E-2</v>
      </c>
      <c r="H13544" s="73">
        <v>5.8333333333333341E-2</v>
      </c>
      <c r="I13544" s="73">
        <v>5.8333333333333341E-2</v>
      </c>
      <c r="J13544" s="272" t="s">
        <v>4233</v>
      </c>
      <c r="AL13544" s="144">
        <v>5.8333333333333341E-2</v>
      </c>
      <c r="AM13544" s="144">
        <v>5.8333333333333341E-2</v>
      </c>
      <c r="AN13544" s="144">
        <v>5.8333333333333341E-2</v>
      </c>
      <c r="AO13544" s="145">
        <v>5.8333333333333341E-2</v>
      </c>
    </row>
    <row r="13545" spans="2:41" ht="14.5" hidden="1" x14ac:dyDescent="0.35">
      <c r="B13545" s="45" t="s">
        <v>3314</v>
      </c>
      <c r="C13545" s="54">
        <v>872753</v>
      </c>
      <c r="D13545" s="54">
        <v>872754</v>
      </c>
      <c r="E13545" s="60" t="s">
        <v>3268</v>
      </c>
      <c r="F13545" s="73">
        <v>5.8333333333333341E-2</v>
      </c>
      <c r="G13545" s="73">
        <v>5.8333333333333341E-2</v>
      </c>
      <c r="H13545" s="73">
        <v>5.8333333333333341E-2</v>
      </c>
      <c r="I13545" s="73">
        <v>5.8333333333333341E-2</v>
      </c>
      <c r="J13545" s="272" t="s">
        <v>4233</v>
      </c>
      <c r="AL13545" s="144">
        <v>5.8333333333333341E-2</v>
      </c>
      <c r="AM13545" s="144">
        <v>5.8333333333333341E-2</v>
      </c>
      <c r="AN13545" s="144">
        <v>5.8333333333333341E-2</v>
      </c>
      <c r="AO13545" s="145">
        <v>5.8333333333333341E-2</v>
      </c>
    </row>
    <row r="13546" spans="2:41" ht="14.5" hidden="1" x14ac:dyDescent="0.35">
      <c r="B13546" s="45" t="s">
        <v>3314</v>
      </c>
      <c r="C13546" s="54">
        <v>902318</v>
      </c>
      <c r="D13546" s="54">
        <v>902318</v>
      </c>
      <c r="E13546" s="60" t="s">
        <v>3268</v>
      </c>
      <c r="F13546" s="73">
        <v>5.8333333333333341E-2</v>
      </c>
      <c r="G13546" s="73">
        <v>5.8333333333333341E-2</v>
      </c>
      <c r="H13546" s="73">
        <v>5.8333333333333341E-2</v>
      </c>
      <c r="I13546" s="73">
        <v>5.8333333333333341E-2</v>
      </c>
      <c r="J13546" s="272" t="s">
        <v>4233</v>
      </c>
      <c r="AL13546" s="144">
        <v>5.8333333333333341E-2</v>
      </c>
      <c r="AM13546" s="144">
        <v>5.8333333333333341E-2</v>
      </c>
      <c r="AN13546" s="144">
        <v>5.8333333333333341E-2</v>
      </c>
      <c r="AO13546" s="145">
        <v>5.8333333333333341E-2</v>
      </c>
    </row>
    <row r="13547" spans="2:41" ht="14.5" hidden="1" x14ac:dyDescent="0.35">
      <c r="B13547" s="45" t="s">
        <v>3314</v>
      </c>
      <c r="C13547" s="54">
        <v>902352</v>
      </c>
      <c r="D13547" s="54">
        <v>902352</v>
      </c>
      <c r="E13547" s="60" t="s">
        <v>3268</v>
      </c>
      <c r="F13547" s="73">
        <v>5.8333333333333341E-2</v>
      </c>
      <c r="G13547" s="73">
        <v>5.8333333333333341E-2</v>
      </c>
      <c r="H13547" s="73">
        <v>5.8333333333333341E-2</v>
      </c>
      <c r="I13547" s="73">
        <v>5.8333333333333341E-2</v>
      </c>
      <c r="J13547" s="272" t="s">
        <v>4233</v>
      </c>
      <c r="AL13547" s="144">
        <v>5.8333333333333341E-2</v>
      </c>
      <c r="AM13547" s="144">
        <v>5.8333333333333341E-2</v>
      </c>
      <c r="AN13547" s="144">
        <v>5.8333333333333341E-2</v>
      </c>
      <c r="AO13547" s="145">
        <v>5.8333333333333341E-2</v>
      </c>
    </row>
    <row r="13548" spans="2:41" ht="14.5" hidden="1" x14ac:dyDescent="0.35">
      <c r="B13548" s="45" t="s">
        <v>3314</v>
      </c>
      <c r="C13548" s="54">
        <v>984790</v>
      </c>
      <c r="D13548" s="54">
        <v>984790</v>
      </c>
      <c r="E13548" s="60" t="s">
        <v>3268</v>
      </c>
      <c r="F13548" s="73">
        <v>5.8333333333333341E-2</v>
      </c>
      <c r="G13548" s="73">
        <v>5.8333333333333341E-2</v>
      </c>
      <c r="H13548" s="73">
        <v>5.8333333333333341E-2</v>
      </c>
      <c r="I13548" s="73">
        <v>5.8333333333333341E-2</v>
      </c>
      <c r="J13548" s="272" t="s">
        <v>4233</v>
      </c>
      <c r="AL13548" s="144">
        <v>5.8333333333333341E-2</v>
      </c>
      <c r="AM13548" s="144">
        <v>5.8333333333333341E-2</v>
      </c>
      <c r="AN13548" s="144">
        <v>5.8333333333333341E-2</v>
      </c>
      <c r="AO13548" s="145">
        <v>5.8333333333333341E-2</v>
      </c>
    </row>
    <row r="13549" spans="2:41" ht="14.5" hidden="1" x14ac:dyDescent="0.35">
      <c r="B13549" s="45" t="s">
        <v>3314</v>
      </c>
      <c r="C13549" s="54">
        <v>870045</v>
      </c>
      <c r="D13549" s="54">
        <v>870045</v>
      </c>
      <c r="E13549" s="60" t="s">
        <v>3269</v>
      </c>
      <c r="F13549" s="73">
        <v>0.10833333333333332</v>
      </c>
      <c r="G13549" s="73">
        <v>0.10833333333333332</v>
      </c>
      <c r="H13549" s="73">
        <v>0.10833333333333332</v>
      </c>
      <c r="I13549" s="73">
        <v>0.10833333333333332</v>
      </c>
      <c r="J13549" s="272" t="s">
        <v>4233</v>
      </c>
      <c r="AL13549" s="144">
        <v>0.10833333333333332</v>
      </c>
      <c r="AM13549" s="144">
        <v>0.10833333333333332</v>
      </c>
      <c r="AN13549" s="144">
        <v>0.10833333333333332</v>
      </c>
      <c r="AO13549" s="145">
        <v>0.10833333333333332</v>
      </c>
    </row>
    <row r="13550" spans="2:41" ht="14.5" hidden="1" x14ac:dyDescent="0.35">
      <c r="B13550" s="45" t="s">
        <v>3314</v>
      </c>
      <c r="C13550" s="54">
        <v>870093</v>
      </c>
      <c r="D13550" s="54">
        <v>870093</v>
      </c>
      <c r="E13550" s="60" t="s">
        <v>3269</v>
      </c>
      <c r="F13550" s="73">
        <v>0.10833333333333332</v>
      </c>
      <c r="G13550" s="73">
        <v>0.10833333333333332</v>
      </c>
      <c r="H13550" s="73">
        <v>0.10833333333333332</v>
      </c>
      <c r="I13550" s="73">
        <v>0.10833333333333332</v>
      </c>
      <c r="J13550" s="272" t="s">
        <v>4233</v>
      </c>
      <c r="AL13550" s="144">
        <v>0.10833333333333332</v>
      </c>
      <c r="AM13550" s="144">
        <v>0.10833333333333332</v>
      </c>
      <c r="AN13550" s="144">
        <v>0.10833333333333332</v>
      </c>
      <c r="AO13550" s="145">
        <v>0.10833333333333332</v>
      </c>
    </row>
    <row r="13551" spans="2:41" ht="14.5" hidden="1" x14ac:dyDescent="0.35">
      <c r="B13551" s="45" t="s">
        <v>3314</v>
      </c>
      <c r="C13551" s="54">
        <v>870186</v>
      </c>
      <c r="D13551" s="54">
        <v>870186</v>
      </c>
      <c r="E13551" s="60" t="s">
        <v>3269</v>
      </c>
      <c r="F13551" s="73">
        <v>0.10833333333333332</v>
      </c>
      <c r="G13551" s="73">
        <v>0.10833333333333332</v>
      </c>
      <c r="H13551" s="73">
        <v>0.10833333333333332</v>
      </c>
      <c r="I13551" s="73">
        <v>0.10833333333333332</v>
      </c>
      <c r="J13551" s="272" t="s">
        <v>4233</v>
      </c>
      <c r="AL13551" s="144">
        <v>0.10833333333333332</v>
      </c>
      <c r="AM13551" s="144">
        <v>0.10833333333333332</v>
      </c>
      <c r="AN13551" s="144">
        <v>0.10833333333333332</v>
      </c>
      <c r="AO13551" s="145">
        <v>0.10833333333333332</v>
      </c>
    </row>
    <row r="13552" spans="2:41" ht="14.5" hidden="1" x14ac:dyDescent="0.35">
      <c r="B13552" s="45" t="s">
        <v>3314</v>
      </c>
      <c r="C13552" s="54">
        <v>870218</v>
      </c>
      <c r="D13552" s="54">
        <v>870218</v>
      </c>
      <c r="E13552" s="60" t="s">
        <v>3269</v>
      </c>
      <c r="F13552" s="73">
        <v>0.10833333333333332</v>
      </c>
      <c r="G13552" s="73">
        <v>0.10833333333333332</v>
      </c>
      <c r="H13552" s="73">
        <v>0.10833333333333332</v>
      </c>
      <c r="I13552" s="73">
        <v>0.10833333333333332</v>
      </c>
      <c r="J13552" s="272" t="s">
        <v>4233</v>
      </c>
      <c r="AL13552" s="144">
        <v>0.10833333333333332</v>
      </c>
      <c r="AM13552" s="144">
        <v>0.10833333333333332</v>
      </c>
      <c r="AN13552" s="144">
        <v>0.10833333333333332</v>
      </c>
      <c r="AO13552" s="145">
        <v>0.10833333333333332</v>
      </c>
    </row>
    <row r="13553" spans="2:41" ht="14.5" hidden="1" x14ac:dyDescent="0.35">
      <c r="B13553" s="45" t="s">
        <v>3314</v>
      </c>
      <c r="C13553" s="54">
        <v>870250</v>
      </c>
      <c r="D13553" s="54">
        <v>870250</v>
      </c>
      <c r="E13553" s="60" t="s">
        <v>3269</v>
      </c>
      <c r="F13553" s="73">
        <v>0.10833333333333332</v>
      </c>
      <c r="G13553" s="73">
        <v>0.10833333333333332</v>
      </c>
      <c r="H13553" s="73">
        <v>0.10833333333333332</v>
      </c>
      <c r="I13553" s="73">
        <v>0.10833333333333332</v>
      </c>
      <c r="J13553" s="272" t="s">
        <v>4233</v>
      </c>
      <c r="AL13553" s="144">
        <v>0.10833333333333332</v>
      </c>
      <c r="AM13553" s="144">
        <v>0.10833333333333332</v>
      </c>
      <c r="AN13553" s="144">
        <v>0.10833333333333332</v>
      </c>
      <c r="AO13553" s="145">
        <v>0.10833333333333332</v>
      </c>
    </row>
    <row r="13554" spans="2:41" ht="14.5" hidden="1" x14ac:dyDescent="0.35">
      <c r="B13554" s="45" t="s">
        <v>3314</v>
      </c>
      <c r="C13554" s="54">
        <v>870329</v>
      </c>
      <c r="D13554" s="54">
        <v>870329</v>
      </c>
      <c r="E13554" s="60" t="s">
        <v>3269</v>
      </c>
      <c r="F13554" s="73">
        <v>0.10833333333333332</v>
      </c>
      <c r="G13554" s="73">
        <v>0.10833333333333332</v>
      </c>
      <c r="H13554" s="73">
        <v>0.10833333333333332</v>
      </c>
      <c r="I13554" s="73">
        <v>0.10833333333333332</v>
      </c>
      <c r="J13554" s="272" t="s">
        <v>4233</v>
      </c>
      <c r="AL13554" s="144">
        <v>0.10833333333333332</v>
      </c>
      <c r="AM13554" s="144">
        <v>0.10833333333333332</v>
      </c>
      <c r="AN13554" s="144">
        <v>0.10833333333333332</v>
      </c>
      <c r="AO13554" s="145">
        <v>0.10833333333333332</v>
      </c>
    </row>
    <row r="13555" spans="2:41" ht="14.5" hidden="1" x14ac:dyDescent="0.35">
      <c r="B13555" s="45" t="s">
        <v>3314</v>
      </c>
      <c r="C13555" s="54">
        <v>870338</v>
      </c>
      <c r="D13555" s="54">
        <v>870338</v>
      </c>
      <c r="E13555" s="60" t="s">
        <v>3269</v>
      </c>
      <c r="F13555" s="73">
        <v>0.10833333333333332</v>
      </c>
      <c r="G13555" s="73">
        <v>0.10833333333333332</v>
      </c>
      <c r="H13555" s="73">
        <v>0.10833333333333332</v>
      </c>
      <c r="I13555" s="73">
        <v>0.10833333333333332</v>
      </c>
      <c r="J13555" s="272" t="s">
        <v>4233</v>
      </c>
      <c r="AL13555" s="144">
        <v>0.10833333333333332</v>
      </c>
      <c r="AM13555" s="144">
        <v>0.10833333333333332</v>
      </c>
      <c r="AN13555" s="144">
        <v>0.10833333333333332</v>
      </c>
      <c r="AO13555" s="145">
        <v>0.10833333333333332</v>
      </c>
    </row>
    <row r="13556" spans="2:41" ht="14.5" hidden="1" x14ac:dyDescent="0.35">
      <c r="B13556" s="45" t="s">
        <v>3314</v>
      </c>
      <c r="C13556" s="54">
        <v>870349</v>
      </c>
      <c r="D13556" s="54">
        <v>870349</v>
      </c>
      <c r="E13556" s="60" t="s">
        <v>3269</v>
      </c>
      <c r="F13556" s="73">
        <v>0.10833333333333332</v>
      </c>
      <c r="G13556" s="73">
        <v>0.10833333333333332</v>
      </c>
      <c r="H13556" s="73">
        <v>0.10833333333333332</v>
      </c>
      <c r="I13556" s="73">
        <v>0.10833333333333332</v>
      </c>
      <c r="J13556" s="272" t="s">
        <v>4233</v>
      </c>
      <c r="AL13556" s="144">
        <v>0.10833333333333332</v>
      </c>
      <c r="AM13556" s="144">
        <v>0.10833333333333332</v>
      </c>
      <c r="AN13556" s="144">
        <v>0.10833333333333332</v>
      </c>
      <c r="AO13556" s="145">
        <v>0.10833333333333332</v>
      </c>
    </row>
    <row r="13557" spans="2:41" ht="14.5" hidden="1" x14ac:dyDescent="0.35">
      <c r="B13557" s="45" t="s">
        <v>3314</v>
      </c>
      <c r="C13557" s="54">
        <v>870409</v>
      </c>
      <c r="D13557" s="54">
        <v>870409</v>
      </c>
      <c r="E13557" s="60" t="s">
        <v>3269</v>
      </c>
      <c r="F13557" s="73">
        <v>0.10833333333333332</v>
      </c>
      <c r="G13557" s="73">
        <v>0.10833333333333332</v>
      </c>
      <c r="H13557" s="73">
        <v>0.10833333333333332</v>
      </c>
      <c r="I13557" s="73">
        <v>0.10833333333333332</v>
      </c>
      <c r="J13557" s="272" t="s">
        <v>4233</v>
      </c>
      <c r="AL13557" s="144">
        <v>0.10833333333333332</v>
      </c>
      <c r="AM13557" s="144">
        <v>0.10833333333333332</v>
      </c>
      <c r="AN13557" s="144">
        <v>0.10833333333333332</v>
      </c>
      <c r="AO13557" s="145">
        <v>0.10833333333333332</v>
      </c>
    </row>
    <row r="13558" spans="2:41" ht="14.5" hidden="1" x14ac:dyDescent="0.35">
      <c r="B13558" s="45" t="s">
        <v>3314</v>
      </c>
      <c r="C13558" s="54">
        <v>870618</v>
      </c>
      <c r="D13558" s="54">
        <v>870618</v>
      </c>
      <c r="E13558" s="60" t="s">
        <v>3269</v>
      </c>
      <c r="F13558" s="73">
        <v>0.10833333333333332</v>
      </c>
      <c r="G13558" s="73">
        <v>0.10833333333333332</v>
      </c>
      <c r="H13558" s="73">
        <v>0.10833333333333332</v>
      </c>
      <c r="I13558" s="73">
        <v>0.10833333333333332</v>
      </c>
      <c r="J13558" s="272" t="s">
        <v>4233</v>
      </c>
      <c r="AL13558" s="144">
        <v>0.10833333333333332</v>
      </c>
      <c r="AM13558" s="144">
        <v>0.10833333333333332</v>
      </c>
      <c r="AN13558" s="144">
        <v>0.10833333333333332</v>
      </c>
      <c r="AO13558" s="145">
        <v>0.10833333333333332</v>
      </c>
    </row>
    <row r="13559" spans="2:41" ht="14.5" hidden="1" x14ac:dyDescent="0.35">
      <c r="B13559" s="45" t="s">
        <v>3314</v>
      </c>
      <c r="C13559" s="54">
        <v>870640</v>
      </c>
      <c r="D13559" s="54">
        <v>870640</v>
      </c>
      <c r="E13559" s="60" t="s">
        <v>3269</v>
      </c>
      <c r="F13559" s="73">
        <v>0.10833333333333332</v>
      </c>
      <c r="G13559" s="73">
        <v>0.10833333333333332</v>
      </c>
      <c r="H13559" s="73">
        <v>0.10833333333333332</v>
      </c>
      <c r="I13559" s="73">
        <v>0.10833333333333332</v>
      </c>
      <c r="J13559" s="272" t="s">
        <v>4233</v>
      </c>
      <c r="AL13559" s="144">
        <v>0.10833333333333332</v>
      </c>
      <c r="AM13559" s="144">
        <v>0.10833333333333332</v>
      </c>
      <c r="AN13559" s="144">
        <v>0.10833333333333332</v>
      </c>
      <c r="AO13559" s="145">
        <v>0.10833333333333332</v>
      </c>
    </row>
    <row r="13560" spans="2:41" ht="14.5" hidden="1" x14ac:dyDescent="0.35">
      <c r="B13560" s="45" t="s">
        <v>3314</v>
      </c>
      <c r="C13560" s="54">
        <v>870647</v>
      </c>
      <c r="D13560" s="54">
        <v>870647</v>
      </c>
      <c r="E13560" s="60" t="s">
        <v>3269</v>
      </c>
      <c r="F13560" s="73">
        <v>0.10833333333333332</v>
      </c>
      <c r="G13560" s="73">
        <v>0.10833333333333332</v>
      </c>
      <c r="H13560" s="73">
        <v>0.10833333333333332</v>
      </c>
      <c r="I13560" s="73">
        <v>0.10833333333333332</v>
      </c>
      <c r="J13560" s="272" t="s">
        <v>4233</v>
      </c>
      <c r="AL13560" s="144">
        <v>0.10833333333333332</v>
      </c>
      <c r="AM13560" s="144">
        <v>0.10833333333333332</v>
      </c>
      <c r="AN13560" s="144">
        <v>0.10833333333333332</v>
      </c>
      <c r="AO13560" s="145">
        <v>0.10833333333333332</v>
      </c>
    </row>
    <row r="13561" spans="2:41" ht="14.5" hidden="1" x14ac:dyDescent="0.35">
      <c r="B13561" s="45" t="s">
        <v>3314</v>
      </c>
      <c r="C13561" s="54">
        <v>870649</v>
      </c>
      <c r="D13561" s="54">
        <v>870649</v>
      </c>
      <c r="E13561" s="60" t="s">
        <v>3269</v>
      </c>
      <c r="F13561" s="73">
        <v>0.10833333333333332</v>
      </c>
      <c r="G13561" s="73">
        <v>0.10833333333333332</v>
      </c>
      <c r="H13561" s="73">
        <v>0.10833333333333332</v>
      </c>
      <c r="I13561" s="73">
        <v>0.10833333333333332</v>
      </c>
      <c r="J13561" s="272" t="s">
        <v>4233</v>
      </c>
      <c r="AL13561" s="144">
        <v>0.10833333333333332</v>
      </c>
      <c r="AM13561" s="144">
        <v>0.10833333333333332</v>
      </c>
      <c r="AN13561" s="144">
        <v>0.10833333333333332</v>
      </c>
      <c r="AO13561" s="145">
        <v>0.10833333333333332</v>
      </c>
    </row>
    <row r="13562" spans="2:41" ht="14.5" hidden="1" x14ac:dyDescent="0.35">
      <c r="B13562" s="45" t="s">
        <v>3314</v>
      </c>
      <c r="C13562" s="54">
        <v>870652</v>
      </c>
      <c r="D13562" s="54">
        <v>870652</v>
      </c>
      <c r="E13562" s="60" t="s">
        <v>3269</v>
      </c>
      <c r="F13562" s="73">
        <v>0.10833333333333332</v>
      </c>
      <c r="G13562" s="73">
        <v>0.10833333333333332</v>
      </c>
      <c r="H13562" s="73">
        <v>0.10833333333333332</v>
      </c>
      <c r="I13562" s="73">
        <v>0.10833333333333332</v>
      </c>
      <c r="J13562" s="272" t="s">
        <v>4233</v>
      </c>
      <c r="AL13562" s="144">
        <v>0.10833333333333332</v>
      </c>
      <c r="AM13562" s="144">
        <v>0.10833333333333332</v>
      </c>
      <c r="AN13562" s="144">
        <v>0.10833333333333332</v>
      </c>
      <c r="AO13562" s="145">
        <v>0.10833333333333332</v>
      </c>
    </row>
    <row r="13563" spans="2:41" ht="14.5" hidden="1" x14ac:dyDescent="0.35">
      <c r="B13563" s="45" t="s">
        <v>3314</v>
      </c>
      <c r="C13563" s="54">
        <v>870666</v>
      </c>
      <c r="D13563" s="54">
        <v>870666</v>
      </c>
      <c r="E13563" s="60" t="s">
        <v>3269</v>
      </c>
      <c r="F13563" s="73">
        <v>0.10833333333333332</v>
      </c>
      <c r="G13563" s="73">
        <v>0.10833333333333332</v>
      </c>
      <c r="H13563" s="73">
        <v>0.10833333333333332</v>
      </c>
      <c r="I13563" s="73">
        <v>0.10833333333333332</v>
      </c>
      <c r="J13563" s="272" t="s">
        <v>4233</v>
      </c>
      <c r="AL13563" s="144">
        <v>0.10833333333333332</v>
      </c>
      <c r="AM13563" s="144">
        <v>0.10833333333333332</v>
      </c>
      <c r="AN13563" s="144">
        <v>0.10833333333333332</v>
      </c>
      <c r="AO13563" s="145">
        <v>0.10833333333333332</v>
      </c>
    </row>
    <row r="13564" spans="2:41" ht="14.5" hidden="1" x14ac:dyDescent="0.35">
      <c r="B13564" s="45" t="s">
        <v>3314</v>
      </c>
      <c r="C13564" s="54">
        <v>870669</v>
      </c>
      <c r="D13564" s="54">
        <v>870670</v>
      </c>
      <c r="E13564" s="60" t="s">
        <v>3269</v>
      </c>
      <c r="F13564" s="73">
        <v>0.10833333333333332</v>
      </c>
      <c r="G13564" s="73">
        <v>0.10833333333333332</v>
      </c>
      <c r="H13564" s="73">
        <v>0.10833333333333332</v>
      </c>
      <c r="I13564" s="73">
        <v>0.10833333333333332</v>
      </c>
      <c r="J13564" s="272" t="s">
        <v>4233</v>
      </c>
      <c r="AL13564" s="144">
        <v>0.10833333333333332</v>
      </c>
      <c r="AM13564" s="144">
        <v>0.10833333333333332</v>
      </c>
      <c r="AN13564" s="144">
        <v>0.10833333333333332</v>
      </c>
      <c r="AO13564" s="145">
        <v>0.10833333333333332</v>
      </c>
    </row>
    <row r="13565" spans="2:41" ht="14.5" hidden="1" x14ac:dyDescent="0.35">
      <c r="B13565" s="45" t="s">
        <v>3314</v>
      </c>
      <c r="C13565" s="54">
        <v>870826</v>
      </c>
      <c r="D13565" s="54">
        <v>870826</v>
      </c>
      <c r="E13565" s="60" t="s">
        <v>3269</v>
      </c>
      <c r="F13565" s="73">
        <v>0.10833333333333332</v>
      </c>
      <c r="G13565" s="73">
        <v>0.10833333333333332</v>
      </c>
      <c r="H13565" s="73">
        <v>0.10833333333333332</v>
      </c>
      <c r="I13565" s="73">
        <v>0.10833333333333332</v>
      </c>
      <c r="J13565" s="272" t="s">
        <v>4233</v>
      </c>
      <c r="AL13565" s="144">
        <v>0.10833333333333332</v>
      </c>
      <c r="AM13565" s="144">
        <v>0.10833333333333332</v>
      </c>
      <c r="AN13565" s="144">
        <v>0.10833333333333332</v>
      </c>
      <c r="AO13565" s="145">
        <v>0.10833333333333332</v>
      </c>
    </row>
    <row r="13566" spans="2:41" ht="14.5" hidden="1" x14ac:dyDescent="0.35">
      <c r="B13566" s="45" t="s">
        <v>3314</v>
      </c>
      <c r="C13566" s="54">
        <v>870829</v>
      </c>
      <c r="D13566" s="54">
        <v>870829</v>
      </c>
      <c r="E13566" s="60" t="s">
        <v>3269</v>
      </c>
      <c r="F13566" s="73">
        <v>0.10833333333333332</v>
      </c>
      <c r="G13566" s="73">
        <v>0.10833333333333332</v>
      </c>
      <c r="H13566" s="73">
        <v>0.10833333333333332</v>
      </c>
      <c r="I13566" s="73">
        <v>0.10833333333333332</v>
      </c>
      <c r="J13566" s="272" t="s">
        <v>4233</v>
      </c>
      <c r="AL13566" s="144">
        <v>0.10833333333333332</v>
      </c>
      <c r="AM13566" s="144">
        <v>0.10833333333333332</v>
      </c>
      <c r="AN13566" s="144">
        <v>0.10833333333333332</v>
      </c>
      <c r="AO13566" s="145">
        <v>0.10833333333333332</v>
      </c>
    </row>
    <row r="13567" spans="2:41" ht="14.5" hidden="1" x14ac:dyDescent="0.35">
      <c r="B13567" s="45" t="s">
        <v>3314</v>
      </c>
      <c r="C13567" s="54">
        <v>870957</v>
      </c>
      <c r="D13567" s="54">
        <v>870957</v>
      </c>
      <c r="E13567" s="60" t="s">
        <v>3269</v>
      </c>
      <c r="F13567" s="73">
        <v>0.10833333333333332</v>
      </c>
      <c r="G13567" s="73">
        <v>0.10833333333333332</v>
      </c>
      <c r="H13567" s="73">
        <v>0.10833333333333332</v>
      </c>
      <c r="I13567" s="73">
        <v>0.10833333333333332</v>
      </c>
      <c r="J13567" s="272" t="s">
        <v>4233</v>
      </c>
      <c r="AL13567" s="144">
        <v>0.10833333333333332</v>
      </c>
      <c r="AM13567" s="144">
        <v>0.10833333333333332</v>
      </c>
      <c r="AN13567" s="144">
        <v>0.10833333333333332</v>
      </c>
      <c r="AO13567" s="145">
        <v>0.10833333333333332</v>
      </c>
    </row>
    <row r="13568" spans="2:41" ht="14.5" hidden="1" x14ac:dyDescent="0.35">
      <c r="B13568" s="45" t="s">
        <v>3314</v>
      </c>
      <c r="C13568" s="54">
        <v>871070</v>
      </c>
      <c r="D13568" s="54">
        <v>871070</v>
      </c>
      <c r="E13568" s="60" t="s">
        <v>3269</v>
      </c>
      <c r="F13568" s="73">
        <v>0.10833333333333332</v>
      </c>
      <c r="G13568" s="73">
        <v>0.10833333333333332</v>
      </c>
      <c r="H13568" s="73">
        <v>0.10833333333333332</v>
      </c>
      <c r="I13568" s="73">
        <v>0.10833333333333332</v>
      </c>
      <c r="J13568" s="272" t="s">
        <v>4233</v>
      </c>
      <c r="AL13568" s="144">
        <v>0.10833333333333332</v>
      </c>
      <c r="AM13568" s="144">
        <v>0.10833333333333332</v>
      </c>
      <c r="AN13568" s="144">
        <v>0.10833333333333332</v>
      </c>
      <c r="AO13568" s="145">
        <v>0.10833333333333332</v>
      </c>
    </row>
    <row r="13569" spans="2:41" ht="14.5" hidden="1" x14ac:dyDescent="0.35">
      <c r="B13569" s="45" t="s">
        <v>3314</v>
      </c>
      <c r="C13569" s="54">
        <v>871240</v>
      </c>
      <c r="D13569" s="54">
        <v>871240</v>
      </c>
      <c r="E13569" s="60" t="s">
        <v>3269</v>
      </c>
      <c r="F13569" s="73">
        <v>0.10833333333333332</v>
      </c>
      <c r="G13569" s="73">
        <v>0.10833333333333332</v>
      </c>
      <c r="H13569" s="73">
        <v>0.10833333333333332</v>
      </c>
      <c r="I13569" s="73">
        <v>0.10833333333333332</v>
      </c>
      <c r="J13569" s="272" t="s">
        <v>4233</v>
      </c>
      <c r="AL13569" s="144">
        <v>0.10833333333333332</v>
      </c>
      <c r="AM13569" s="144">
        <v>0.10833333333333332</v>
      </c>
      <c r="AN13569" s="144">
        <v>0.10833333333333332</v>
      </c>
      <c r="AO13569" s="145">
        <v>0.10833333333333332</v>
      </c>
    </row>
    <row r="13570" spans="2:41" ht="14.5" hidden="1" x14ac:dyDescent="0.35">
      <c r="B13570" s="45" t="s">
        <v>3314</v>
      </c>
      <c r="C13570" s="54">
        <v>871252</v>
      </c>
      <c r="D13570" s="54">
        <v>871252</v>
      </c>
      <c r="E13570" s="60" t="s">
        <v>3269</v>
      </c>
      <c r="F13570" s="73">
        <v>0.10833333333333332</v>
      </c>
      <c r="G13570" s="73">
        <v>0.10833333333333332</v>
      </c>
      <c r="H13570" s="73">
        <v>0.10833333333333332</v>
      </c>
      <c r="I13570" s="73">
        <v>0.10833333333333332</v>
      </c>
      <c r="J13570" s="272" t="s">
        <v>4233</v>
      </c>
      <c r="AL13570" s="144">
        <v>0.10833333333333332</v>
      </c>
      <c r="AM13570" s="144">
        <v>0.10833333333333332</v>
      </c>
      <c r="AN13570" s="144">
        <v>0.10833333333333332</v>
      </c>
      <c r="AO13570" s="145">
        <v>0.10833333333333332</v>
      </c>
    </row>
    <row r="13571" spans="2:41" ht="14.5" hidden="1" x14ac:dyDescent="0.35">
      <c r="B13571" s="45" t="s">
        <v>3314</v>
      </c>
      <c r="C13571" s="54">
        <v>871333</v>
      </c>
      <c r="D13571" s="54">
        <v>871333</v>
      </c>
      <c r="E13571" s="60" t="s">
        <v>3269</v>
      </c>
      <c r="F13571" s="73">
        <v>0.10833333333333332</v>
      </c>
      <c r="G13571" s="73">
        <v>0.10833333333333332</v>
      </c>
      <c r="H13571" s="73">
        <v>0.10833333333333332</v>
      </c>
      <c r="I13571" s="73">
        <v>0.10833333333333332</v>
      </c>
      <c r="J13571" s="272" t="s">
        <v>4233</v>
      </c>
      <c r="AL13571" s="144">
        <v>0.10833333333333332</v>
      </c>
      <c r="AM13571" s="144">
        <v>0.10833333333333332</v>
      </c>
      <c r="AN13571" s="144">
        <v>0.10833333333333332</v>
      </c>
      <c r="AO13571" s="145">
        <v>0.10833333333333332</v>
      </c>
    </row>
    <row r="13572" spans="2:41" ht="14.5" hidden="1" x14ac:dyDescent="0.35">
      <c r="B13572" s="45" t="s">
        <v>3314</v>
      </c>
      <c r="C13572" s="54">
        <v>871346</v>
      </c>
      <c r="D13572" s="54">
        <v>871346</v>
      </c>
      <c r="E13572" s="60" t="s">
        <v>3269</v>
      </c>
      <c r="F13572" s="73">
        <v>0.10833333333333332</v>
      </c>
      <c r="G13572" s="73">
        <v>0.10833333333333332</v>
      </c>
      <c r="H13572" s="73">
        <v>0.10833333333333332</v>
      </c>
      <c r="I13572" s="73">
        <v>0.10833333333333332</v>
      </c>
      <c r="J13572" s="272" t="s">
        <v>4233</v>
      </c>
      <c r="AL13572" s="144">
        <v>0.10833333333333332</v>
      </c>
      <c r="AM13572" s="144">
        <v>0.10833333333333332</v>
      </c>
      <c r="AN13572" s="144">
        <v>0.10833333333333332</v>
      </c>
      <c r="AO13572" s="145">
        <v>0.10833333333333332</v>
      </c>
    </row>
    <row r="13573" spans="2:41" ht="14.5" hidden="1" x14ac:dyDescent="0.35">
      <c r="B13573" s="45" t="s">
        <v>3314</v>
      </c>
      <c r="C13573" s="54">
        <v>871453</v>
      </c>
      <c r="D13573" s="54">
        <v>871454</v>
      </c>
      <c r="E13573" s="60" t="s">
        <v>3269</v>
      </c>
      <c r="F13573" s="73">
        <v>0.10833333333333332</v>
      </c>
      <c r="G13573" s="73">
        <v>0.10833333333333332</v>
      </c>
      <c r="H13573" s="73">
        <v>0.10833333333333332</v>
      </c>
      <c r="I13573" s="73">
        <v>0.10833333333333332</v>
      </c>
      <c r="J13573" s="272" t="s">
        <v>4233</v>
      </c>
      <c r="AL13573" s="144">
        <v>0.10833333333333332</v>
      </c>
      <c r="AM13573" s="144">
        <v>0.10833333333333332</v>
      </c>
      <c r="AN13573" s="144">
        <v>0.10833333333333332</v>
      </c>
      <c r="AO13573" s="145">
        <v>0.10833333333333332</v>
      </c>
    </row>
    <row r="13574" spans="2:41" ht="14.5" hidden="1" x14ac:dyDescent="0.35">
      <c r="B13574" s="45" t="s">
        <v>3314</v>
      </c>
      <c r="C13574" s="54">
        <v>871489</v>
      </c>
      <c r="D13574" s="54">
        <v>871489</v>
      </c>
      <c r="E13574" s="60" t="s">
        <v>3269</v>
      </c>
      <c r="F13574" s="73">
        <v>0.10833333333333332</v>
      </c>
      <c r="G13574" s="73">
        <v>0.10833333333333332</v>
      </c>
      <c r="H13574" s="73">
        <v>0.10833333333333332</v>
      </c>
      <c r="I13574" s="73">
        <v>0.10833333333333332</v>
      </c>
      <c r="J13574" s="272" t="s">
        <v>4233</v>
      </c>
      <c r="AL13574" s="144">
        <v>0.10833333333333332</v>
      </c>
      <c r="AM13574" s="144">
        <v>0.10833333333333332</v>
      </c>
      <c r="AN13574" s="144">
        <v>0.10833333333333332</v>
      </c>
      <c r="AO13574" s="145">
        <v>0.10833333333333332</v>
      </c>
    </row>
    <row r="13575" spans="2:41" ht="14.5" hidden="1" x14ac:dyDescent="0.35">
      <c r="B13575" s="45" t="s">
        <v>3314</v>
      </c>
      <c r="C13575" s="54">
        <v>871543</v>
      </c>
      <c r="D13575" s="54">
        <v>871544</v>
      </c>
      <c r="E13575" s="60" t="s">
        <v>3269</v>
      </c>
      <c r="F13575" s="73">
        <v>0.10833333333333332</v>
      </c>
      <c r="G13575" s="73">
        <v>0.10833333333333332</v>
      </c>
      <c r="H13575" s="73">
        <v>0.10833333333333332</v>
      </c>
      <c r="I13575" s="73">
        <v>0.10833333333333332</v>
      </c>
      <c r="J13575" s="272" t="s">
        <v>4233</v>
      </c>
      <c r="AL13575" s="144">
        <v>0.10833333333333332</v>
      </c>
      <c r="AM13575" s="144">
        <v>0.10833333333333332</v>
      </c>
      <c r="AN13575" s="144">
        <v>0.10833333333333332</v>
      </c>
      <c r="AO13575" s="145">
        <v>0.10833333333333332</v>
      </c>
    </row>
    <row r="13576" spans="2:41" ht="14.5" hidden="1" x14ac:dyDescent="0.35">
      <c r="B13576" s="45" t="s">
        <v>3314</v>
      </c>
      <c r="C13576" s="54">
        <v>871580</v>
      </c>
      <c r="D13576" s="54">
        <v>871580</v>
      </c>
      <c r="E13576" s="60" t="s">
        <v>3269</v>
      </c>
      <c r="F13576" s="73">
        <v>0.10833333333333332</v>
      </c>
      <c r="G13576" s="73">
        <v>0.10833333333333332</v>
      </c>
      <c r="H13576" s="73">
        <v>0.10833333333333332</v>
      </c>
      <c r="I13576" s="73">
        <v>0.10833333333333332</v>
      </c>
      <c r="J13576" s="272" t="s">
        <v>4233</v>
      </c>
      <c r="AL13576" s="144">
        <v>0.10833333333333332</v>
      </c>
      <c r="AM13576" s="144">
        <v>0.10833333333333332</v>
      </c>
      <c r="AN13576" s="144">
        <v>0.10833333333333332</v>
      </c>
      <c r="AO13576" s="145">
        <v>0.10833333333333332</v>
      </c>
    </row>
    <row r="13577" spans="2:41" ht="14.5" hidden="1" x14ac:dyDescent="0.35">
      <c r="B13577" s="45" t="s">
        <v>3314</v>
      </c>
      <c r="C13577" s="54">
        <v>871623</v>
      </c>
      <c r="D13577" s="54">
        <v>871623</v>
      </c>
      <c r="E13577" s="60" t="s">
        <v>3269</v>
      </c>
      <c r="F13577" s="73">
        <v>0.10833333333333332</v>
      </c>
      <c r="G13577" s="73">
        <v>0.10833333333333332</v>
      </c>
      <c r="H13577" s="73">
        <v>0.10833333333333332</v>
      </c>
      <c r="I13577" s="73">
        <v>0.10833333333333332</v>
      </c>
      <c r="J13577" s="272" t="s">
        <v>4233</v>
      </c>
      <c r="AL13577" s="144">
        <v>0.10833333333333332</v>
      </c>
      <c r="AM13577" s="144">
        <v>0.10833333333333332</v>
      </c>
      <c r="AN13577" s="144">
        <v>0.10833333333333332</v>
      </c>
      <c r="AO13577" s="145">
        <v>0.10833333333333332</v>
      </c>
    </row>
    <row r="13578" spans="2:41" ht="14.5" hidden="1" x14ac:dyDescent="0.35">
      <c r="B13578" s="45" t="s">
        <v>3314</v>
      </c>
      <c r="C13578" s="54">
        <v>871649</v>
      </c>
      <c r="D13578" s="54">
        <v>871649</v>
      </c>
      <c r="E13578" s="60" t="s">
        <v>3269</v>
      </c>
      <c r="F13578" s="73">
        <v>0.10833333333333332</v>
      </c>
      <c r="G13578" s="73">
        <v>0.10833333333333332</v>
      </c>
      <c r="H13578" s="73">
        <v>0.10833333333333332</v>
      </c>
      <c r="I13578" s="73">
        <v>0.10833333333333332</v>
      </c>
      <c r="J13578" s="272" t="s">
        <v>4233</v>
      </c>
      <c r="AL13578" s="144">
        <v>0.10833333333333332</v>
      </c>
      <c r="AM13578" s="144">
        <v>0.10833333333333332</v>
      </c>
      <c r="AN13578" s="144">
        <v>0.10833333333333332</v>
      </c>
      <c r="AO13578" s="145">
        <v>0.10833333333333332</v>
      </c>
    </row>
    <row r="13579" spans="2:41" ht="14.5" hidden="1" x14ac:dyDescent="0.35">
      <c r="B13579" s="45" t="s">
        <v>3314</v>
      </c>
      <c r="C13579" s="54">
        <v>871681</v>
      </c>
      <c r="D13579" s="54">
        <v>871681</v>
      </c>
      <c r="E13579" s="60" t="s">
        <v>3269</v>
      </c>
      <c r="F13579" s="73">
        <v>0.10833333333333332</v>
      </c>
      <c r="G13579" s="73">
        <v>0.10833333333333332</v>
      </c>
      <c r="H13579" s="73">
        <v>0.10833333333333332</v>
      </c>
      <c r="I13579" s="73">
        <v>0.10833333333333332</v>
      </c>
      <c r="J13579" s="272" t="s">
        <v>4233</v>
      </c>
      <c r="AL13579" s="144">
        <v>0.10833333333333332</v>
      </c>
      <c r="AM13579" s="144">
        <v>0.10833333333333332</v>
      </c>
      <c r="AN13579" s="144">
        <v>0.10833333333333332</v>
      </c>
      <c r="AO13579" s="145">
        <v>0.10833333333333332</v>
      </c>
    </row>
    <row r="13580" spans="2:41" ht="14.5" hidden="1" x14ac:dyDescent="0.35">
      <c r="B13580" s="45" t="s">
        <v>3314</v>
      </c>
      <c r="C13580" s="54">
        <v>871683</v>
      </c>
      <c r="D13580" s="54">
        <v>871683</v>
      </c>
      <c r="E13580" s="60" t="s">
        <v>3269</v>
      </c>
      <c r="F13580" s="73">
        <v>0.10833333333333332</v>
      </c>
      <c r="G13580" s="73">
        <v>0.10833333333333332</v>
      </c>
      <c r="H13580" s="73">
        <v>0.10833333333333332</v>
      </c>
      <c r="I13580" s="73">
        <v>0.10833333333333332</v>
      </c>
      <c r="J13580" s="272" t="s">
        <v>4233</v>
      </c>
      <c r="AL13580" s="144">
        <v>0.10833333333333332</v>
      </c>
      <c r="AM13580" s="144">
        <v>0.10833333333333332</v>
      </c>
      <c r="AN13580" s="144">
        <v>0.10833333333333332</v>
      </c>
      <c r="AO13580" s="145">
        <v>0.10833333333333332</v>
      </c>
    </row>
    <row r="13581" spans="2:41" ht="14.5" hidden="1" x14ac:dyDescent="0.35">
      <c r="B13581" s="45" t="s">
        <v>3314</v>
      </c>
      <c r="C13581" s="54">
        <v>871705</v>
      </c>
      <c r="D13581" s="54">
        <v>871705</v>
      </c>
      <c r="E13581" s="60" t="s">
        <v>3269</v>
      </c>
      <c r="F13581" s="73">
        <v>0.10833333333333332</v>
      </c>
      <c r="G13581" s="73">
        <v>0.10833333333333332</v>
      </c>
      <c r="H13581" s="73">
        <v>0.10833333333333332</v>
      </c>
      <c r="I13581" s="73">
        <v>0.10833333333333332</v>
      </c>
      <c r="J13581" s="272" t="s">
        <v>4233</v>
      </c>
      <c r="AL13581" s="144">
        <v>0.10833333333333332</v>
      </c>
      <c r="AM13581" s="144">
        <v>0.10833333333333332</v>
      </c>
      <c r="AN13581" s="144">
        <v>0.10833333333333332</v>
      </c>
      <c r="AO13581" s="145">
        <v>0.10833333333333332</v>
      </c>
    </row>
    <row r="13582" spans="2:41" ht="14.5" hidden="1" x14ac:dyDescent="0.35">
      <c r="B13582" s="45" t="s">
        <v>3314</v>
      </c>
      <c r="C13582" s="54">
        <v>871764</v>
      </c>
      <c r="D13582" s="54">
        <v>871764</v>
      </c>
      <c r="E13582" s="60" t="s">
        <v>3269</v>
      </c>
      <c r="F13582" s="73">
        <v>0.10833333333333332</v>
      </c>
      <c r="G13582" s="73">
        <v>0.10833333333333332</v>
      </c>
      <c r="H13582" s="73">
        <v>0.10833333333333332</v>
      </c>
      <c r="I13582" s="73">
        <v>0.10833333333333332</v>
      </c>
      <c r="J13582" s="272" t="s">
        <v>4233</v>
      </c>
      <c r="AL13582" s="144">
        <v>0.10833333333333332</v>
      </c>
      <c r="AM13582" s="144">
        <v>0.10833333333333332</v>
      </c>
      <c r="AN13582" s="144">
        <v>0.10833333333333332</v>
      </c>
      <c r="AO13582" s="145">
        <v>0.10833333333333332</v>
      </c>
    </row>
    <row r="13583" spans="2:41" ht="14.5" hidden="1" x14ac:dyDescent="0.35">
      <c r="B13583" s="45" t="s">
        <v>3314</v>
      </c>
      <c r="C13583" s="54">
        <v>871823</v>
      </c>
      <c r="D13583" s="54">
        <v>871823</v>
      </c>
      <c r="E13583" s="60" t="s">
        <v>3269</v>
      </c>
      <c r="F13583" s="73">
        <v>0.10833333333333332</v>
      </c>
      <c r="G13583" s="73">
        <v>0.10833333333333332</v>
      </c>
      <c r="H13583" s="73">
        <v>0.10833333333333332</v>
      </c>
      <c r="I13583" s="73">
        <v>0.10833333333333332</v>
      </c>
      <c r="J13583" s="272" t="s">
        <v>4233</v>
      </c>
      <c r="AL13583" s="144">
        <v>0.10833333333333332</v>
      </c>
      <c r="AM13583" s="144">
        <v>0.10833333333333332</v>
      </c>
      <c r="AN13583" s="144">
        <v>0.10833333333333332</v>
      </c>
      <c r="AO13583" s="145">
        <v>0.10833333333333332</v>
      </c>
    </row>
    <row r="13584" spans="2:41" ht="14.5" hidden="1" x14ac:dyDescent="0.35">
      <c r="B13584" s="45" t="s">
        <v>3314</v>
      </c>
      <c r="C13584" s="54">
        <v>871833</v>
      </c>
      <c r="D13584" s="54">
        <v>871833</v>
      </c>
      <c r="E13584" s="60" t="s">
        <v>3269</v>
      </c>
      <c r="F13584" s="73">
        <v>0.10833333333333332</v>
      </c>
      <c r="G13584" s="73">
        <v>0.10833333333333332</v>
      </c>
      <c r="H13584" s="73">
        <v>0.10833333333333332</v>
      </c>
      <c r="I13584" s="73">
        <v>0.10833333333333332</v>
      </c>
      <c r="J13584" s="272" t="s">
        <v>4233</v>
      </c>
      <c r="AL13584" s="144">
        <v>0.10833333333333332</v>
      </c>
      <c r="AM13584" s="144">
        <v>0.10833333333333332</v>
      </c>
      <c r="AN13584" s="144">
        <v>0.10833333333333332</v>
      </c>
      <c r="AO13584" s="145">
        <v>0.10833333333333332</v>
      </c>
    </row>
    <row r="13585" spans="2:41" ht="14.5" hidden="1" x14ac:dyDescent="0.35">
      <c r="B13585" s="45" t="s">
        <v>3314</v>
      </c>
      <c r="C13585" s="54">
        <v>871836</v>
      </c>
      <c r="D13585" s="54">
        <v>871836</v>
      </c>
      <c r="E13585" s="60" t="s">
        <v>3269</v>
      </c>
      <c r="F13585" s="73">
        <v>0.10833333333333332</v>
      </c>
      <c r="G13585" s="73">
        <v>0.10833333333333332</v>
      </c>
      <c r="H13585" s="73">
        <v>0.10833333333333332</v>
      </c>
      <c r="I13585" s="73">
        <v>0.10833333333333332</v>
      </c>
      <c r="J13585" s="272" t="s">
        <v>4233</v>
      </c>
      <c r="AL13585" s="144">
        <v>0.10833333333333332</v>
      </c>
      <c r="AM13585" s="144">
        <v>0.10833333333333332</v>
      </c>
      <c r="AN13585" s="144">
        <v>0.10833333333333332</v>
      </c>
      <c r="AO13585" s="145">
        <v>0.10833333333333332</v>
      </c>
    </row>
    <row r="13586" spans="2:41" ht="14.5" hidden="1" x14ac:dyDescent="0.35">
      <c r="B13586" s="45" t="s">
        <v>3314</v>
      </c>
      <c r="C13586" s="54">
        <v>871842</v>
      </c>
      <c r="D13586" s="54">
        <v>871842</v>
      </c>
      <c r="E13586" s="60" t="s">
        <v>3269</v>
      </c>
      <c r="F13586" s="73">
        <v>0.10833333333333332</v>
      </c>
      <c r="G13586" s="73">
        <v>0.10833333333333332</v>
      </c>
      <c r="H13586" s="73">
        <v>0.10833333333333332</v>
      </c>
      <c r="I13586" s="73">
        <v>0.10833333333333332</v>
      </c>
      <c r="J13586" s="272" t="s">
        <v>4233</v>
      </c>
      <c r="AL13586" s="144">
        <v>0.10833333333333332</v>
      </c>
      <c r="AM13586" s="144">
        <v>0.10833333333333332</v>
      </c>
      <c r="AN13586" s="144">
        <v>0.10833333333333332</v>
      </c>
      <c r="AO13586" s="145">
        <v>0.10833333333333332</v>
      </c>
    </row>
    <row r="13587" spans="2:41" ht="14.5" hidden="1" x14ac:dyDescent="0.35">
      <c r="B13587" s="45" t="s">
        <v>3314</v>
      </c>
      <c r="C13587" s="54">
        <v>871864</v>
      </c>
      <c r="D13587" s="54">
        <v>871864</v>
      </c>
      <c r="E13587" s="60" t="s">
        <v>3269</v>
      </c>
      <c r="F13587" s="73">
        <v>0.10833333333333332</v>
      </c>
      <c r="G13587" s="73">
        <v>0.10833333333333332</v>
      </c>
      <c r="H13587" s="73">
        <v>0.10833333333333332</v>
      </c>
      <c r="I13587" s="73">
        <v>0.10833333333333332</v>
      </c>
      <c r="J13587" s="272" t="s">
        <v>4233</v>
      </c>
      <c r="AL13587" s="144">
        <v>0.10833333333333332</v>
      </c>
      <c r="AM13587" s="144">
        <v>0.10833333333333332</v>
      </c>
      <c r="AN13587" s="144">
        <v>0.10833333333333332</v>
      </c>
      <c r="AO13587" s="145">
        <v>0.10833333333333332</v>
      </c>
    </row>
    <row r="13588" spans="2:41" ht="14.5" hidden="1" x14ac:dyDescent="0.35">
      <c r="B13588" s="45" t="s">
        <v>3314</v>
      </c>
      <c r="C13588" s="54">
        <v>871883</v>
      </c>
      <c r="D13588" s="54">
        <v>871883</v>
      </c>
      <c r="E13588" s="60" t="s">
        <v>3269</v>
      </c>
      <c r="F13588" s="73">
        <v>0.10833333333333332</v>
      </c>
      <c r="G13588" s="73">
        <v>0.10833333333333332</v>
      </c>
      <c r="H13588" s="73">
        <v>0.10833333333333332</v>
      </c>
      <c r="I13588" s="73">
        <v>0.10833333333333332</v>
      </c>
      <c r="J13588" s="272" t="s">
        <v>4233</v>
      </c>
      <c r="AL13588" s="144">
        <v>0.10833333333333332</v>
      </c>
      <c r="AM13588" s="144">
        <v>0.10833333333333332</v>
      </c>
      <c r="AN13588" s="144">
        <v>0.10833333333333332</v>
      </c>
      <c r="AO13588" s="145">
        <v>0.10833333333333332</v>
      </c>
    </row>
    <row r="13589" spans="2:41" ht="14.5" hidden="1" x14ac:dyDescent="0.35">
      <c r="B13589" s="45" t="s">
        <v>3314</v>
      </c>
      <c r="C13589" s="54">
        <v>871904</v>
      </c>
      <c r="D13589" s="54">
        <v>871904</v>
      </c>
      <c r="E13589" s="60" t="s">
        <v>3269</v>
      </c>
      <c r="F13589" s="73">
        <v>0.10833333333333332</v>
      </c>
      <c r="G13589" s="73">
        <v>0.10833333333333332</v>
      </c>
      <c r="H13589" s="73">
        <v>0.10833333333333332</v>
      </c>
      <c r="I13589" s="73">
        <v>0.10833333333333332</v>
      </c>
      <c r="J13589" s="272" t="s">
        <v>4233</v>
      </c>
      <c r="AL13589" s="144">
        <v>0.10833333333333332</v>
      </c>
      <c r="AM13589" s="144">
        <v>0.10833333333333332</v>
      </c>
      <c r="AN13589" s="144">
        <v>0.10833333333333332</v>
      </c>
      <c r="AO13589" s="145">
        <v>0.10833333333333332</v>
      </c>
    </row>
    <row r="13590" spans="2:41" ht="14.5" hidden="1" x14ac:dyDescent="0.35">
      <c r="B13590" s="45" t="s">
        <v>3314</v>
      </c>
      <c r="C13590" s="54">
        <v>871923</v>
      </c>
      <c r="D13590" s="54">
        <v>871923</v>
      </c>
      <c r="E13590" s="60" t="s">
        <v>3269</v>
      </c>
      <c r="F13590" s="73">
        <v>0.10833333333333332</v>
      </c>
      <c r="G13590" s="73">
        <v>0.10833333333333332</v>
      </c>
      <c r="H13590" s="73">
        <v>0.10833333333333332</v>
      </c>
      <c r="I13590" s="73">
        <v>0.10833333333333332</v>
      </c>
      <c r="J13590" s="272" t="s">
        <v>4233</v>
      </c>
      <c r="AL13590" s="144">
        <v>0.10833333333333332</v>
      </c>
      <c r="AM13590" s="144">
        <v>0.10833333333333332</v>
      </c>
      <c r="AN13590" s="144">
        <v>0.10833333333333332</v>
      </c>
      <c r="AO13590" s="145">
        <v>0.10833333333333332</v>
      </c>
    </row>
    <row r="13591" spans="2:41" ht="14.5" hidden="1" x14ac:dyDescent="0.35">
      <c r="B13591" s="45" t="s">
        <v>3314</v>
      </c>
      <c r="C13591" s="54">
        <v>871929</v>
      </c>
      <c r="D13591" s="54">
        <v>871929</v>
      </c>
      <c r="E13591" s="60" t="s">
        <v>3269</v>
      </c>
      <c r="F13591" s="73">
        <v>0.10833333333333332</v>
      </c>
      <c r="G13591" s="73">
        <v>0.10833333333333332</v>
      </c>
      <c r="H13591" s="73">
        <v>0.10833333333333332</v>
      </c>
      <c r="I13591" s="73">
        <v>0.10833333333333332</v>
      </c>
      <c r="J13591" s="272" t="s">
        <v>4233</v>
      </c>
      <c r="AL13591" s="144">
        <v>0.10833333333333332</v>
      </c>
      <c r="AM13591" s="144">
        <v>0.10833333333333332</v>
      </c>
      <c r="AN13591" s="144">
        <v>0.10833333333333332</v>
      </c>
      <c r="AO13591" s="145">
        <v>0.10833333333333332</v>
      </c>
    </row>
    <row r="13592" spans="2:41" ht="14.5" hidden="1" x14ac:dyDescent="0.35">
      <c r="B13592" s="45" t="s">
        <v>3314</v>
      </c>
      <c r="C13592" s="54">
        <v>871939</v>
      </c>
      <c r="D13592" s="54">
        <v>871939</v>
      </c>
      <c r="E13592" s="60" t="s">
        <v>3269</v>
      </c>
      <c r="F13592" s="73">
        <v>0.10833333333333332</v>
      </c>
      <c r="G13592" s="73">
        <v>0.10833333333333332</v>
      </c>
      <c r="H13592" s="73">
        <v>0.10833333333333332</v>
      </c>
      <c r="I13592" s="73">
        <v>0.10833333333333332</v>
      </c>
      <c r="J13592" s="272" t="s">
        <v>4233</v>
      </c>
      <c r="AL13592" s="144">
        <v>0.10833333333333332</v>
      </c>
      <c r="AM13592" s="144">
        <v>0.10833333333333332</v>
      </c>
      <c r="AN13592" s="144">
        <v>0.10833333333333332</v>
      </c>
      <c r="AO13592" s="145">
        <v>0.10833333333333332</v>
      </c>
    </row>
    <row r="13593" spans="2:41" ht="14.5" hidden="1" x14ac:dyDescent="0.35">
      <c r="B13593" s="45" t="s">
        <v>3314</v>
      </c>
      <c r="C13593" s="54">
        <v>871951</v>
      </c>
      <c r="D13593" s="54">
        <v>871951</v>
      </c>
      <c r="E13593" s="60" t="s">
        <v>3269</v>
      </c>
      <c r="F13593" s="73">
        <v>0.10833333333333332</v>
      </c>
      <c r="G13593" s="73">
        <v>0.10833333333333332</v>
      </c>
      <c r="H13593" s="73">
        <v>0.10833333333333332</v>
      </c>
      <c r="I13593" s="73">
        <v>0.10833333333333332</v>
      </c>
      <c r="J13593" s="272" t="s">
        <v>4233</v>
      </c>
      <c r="AL13593" s="144">
        <v>0.10833333333333332</v>
      </c>
      <c r="AM13593" s="144">
        <v>0.10833333333333332</v>
      </c>
      <c r="AN13593" s="144">
        <v>0.10833333333333332</v>
      </c>
      <c r="AO13593" s="145">
        <v>0.10833333333333332</v>
      </c>
    </row>
    <row r="13594" spans="2:41" ht="14.5" hidden="1" x14ac:dyDescent="0.35">
      <c r="B13594" s="45" t="s">
        <v>3314</v>
      </c>
      <c r="C13594" s="54">
        <v>871953</v>
      </c>
      <c r="D13594" s="54">
        <v>871953</v>
      </c>
      <c r="E13594" s="60" t="s">
        <v>3269</v>
      </c>
      <c r="F13594" s="73">
        <v>0.10833333333333332</v>
      </c>
      <c r="G13594" s="73">
        <v>0.10833333333333332</v>
      </c>
      <c r="H13594" s="73">
        <v>0.10833333333333332</v>
      </c>
      <c r="I13594" s="73">
        <v>0.10833333333333332</v>
      </c>
      <c r="J13594" s="272" t="s">
        <v>4233</v>
      </c>
      <c r="AL13594" s="144">
        <v>0.10833333333333332</v>
      </c>
      <c r="AM13594" s="144">
        <v>0.10833333333333332</v>
      </c>
      <c r="AN13594" s="144">
        <v>0.10833333333333332</v>
      </c>
      <c r="AO13594" s="145">
        <v>0.10833333333333332</v>
      </c>
    </row>
    <row r="13595" spans="2:41" ht="14.5" hidden="1" x14ac:dyDescent="0.35">
      <c r="B13595" s="45" t="s">
        <v>3314</v>
      </c>
      <c r="C13595" s="54">
        <v>871981</v>
      </c>
      <c r="D13595" s="54">
        <v>871981</v>
      </c>
      <c r="E13595" s="60" t="s">
        <v>3269</v>
      </c>
      <c r="F13595" s="73">
        <v>0.10833333333333332</v>
      </c>
      <c r="G13595" s="73">
        <v>0.10833333333333332</v>
      </c>
      <c r="H13595" s="73">
        <v>0.10833333333333332</v>
      </c>
      <c r="I13595" s="73">
        <v>0.10833333333333332</v>
      </c>
      <c r="J13595" s="272" t="s">
        <v>4233</v>
      </c>
      <c r="AL13595" s="144">
        <v>0.10833333333333332</v>
      </c>
      <c r="AM13595" s="144">
        <v>0.10833333333333332</v>
      </c>
      <c r="AN13595" s="144">
        <v>0.10833333333333332</v>
      </c>
      <c r="AO13595" s="145">
        <v>0.10833333333333332</v>
      </c>
    </row>
    <row r="13596" spans="2:41" ht="14.5" hidden="1" x14ac:dyDescent="0.35">
      <c r="B13596" s="45" t="s">
        <v>3314</v>
      </c>
      <c r="C13596" s="54">
        <v>872009</v>
      </c>
      <c r="D13596" s="54">
        <v>872009</v>
      </c>
      <c r="E13596" s="60" t="s">
        <v>3269</v>
      </c>
      <c r="F13596" s="73">
        <v>0.10833333333333332</v>
      </c>
      <c r="G13596" s="73">
        <v>0.10833333333333332</v>
      </c>
      <c r="H13596" s="73">
        <v>0.10833333333333332</v>
      </c>
      <c r="I13596" s="73">
        <v>0.10833333333333332</v>
      </c>
      <c r="J13596" s="272" t="s">
        <v>4233</v>
      </c>
      <c r="AL13596" s="144">
        <v>0.10833333333333332</v>
      </c>
      <c r="AM13596" s="144">
        <v>0.10833333333333332</v>
      </c>
      <c r="AN13596" s="144">
        <v>0.10833333333333332</v>
      </c>
      <c r="AO13596" s="145">
        <v>0.10833333333333332</v>
      </c>
    </row>
    <row r="13597" spans="2:41" ht="14.5" hidden="1" x14ac:dyDescent="0.35">
      <c r="B13597" s="45" t="s">
        <v>3314</v>
      </c>
      <c r="C13597" s="54">
        <v>872015</v>
      </c>
      <c r="D13597" s="54">
        <v>872016</v>
      </c>
      <c r="E13597" s="60" t="s">
        <v>3269</v>
      </c>
      <c r="F13597" s="73">
        <v>0.10833333333333332</v>
      </c>
      <c r="G13597" s="73">
        <v>0.10833333333333332</v>
      </c>
      <c r="H13597" s="73">
        <v>0.10833333333333332</v>
      </c>
      <c r="I13597" s="73">
        <v>0.10833333333333332</v>
      </c>
      <c r="J13597" s="272" t="s">
        <v>4233</v>
      </c>
      <c r="AL13597" s="144">
        <v>0.10833333333333332</v>
      </c>
      <c r="AM13597" s="144">
        <v>0.10833333333333332</v>
      </c>
      <c r="AN13597" s="144">
        <v>0.10833333333333332</v>
      </c>
      <c r="AO13597" s="145">
        <v>0.10833333333333332</v>
      </c>
    </row>
    <row r="13598" spans="2:41" ht="14.5" hidden="1" x14ac:dyDescent="0.35">
      <c r="B13598" s="45" t="s">
        <v>3314</v>
      </c>
      <c r="C13598" s="54">
        <v>872018</v>
      </c>
      <c r="D13598" s="54">
        <v>872018</v>
      </c>
      <c r="E13598" s="60" t="s">
        <v>3269</v>
      </c>
      <c r="F13598" s="73">
        <v>0.10833333333333332</v>
      </c>
      <c r="G13598" s="73">
        <v>0.10833333333333332</v>
      </c>
      <c r="H13598" s="73">
        <v>0.10833333333333332</v>
      </c>
      <c r="I13598" s="73">
        <v>0.10833333333333332</v>
      </c>
      <c r="J13598" s="272" t="s">
        <v>4233</v>
      </c>
      <c r="AL13598" s="144">
        <v>0.10833333333333332</v>
      </c>
      <c r="AM13598" s="144">
        <v>0.10833333333333332</v>
      </c>
      <c r="AN13598" s="144">
        <v>0.10833333333333332</v>
      </c>
      <c r="AO13598" s="145">
        <v>0.10833333333333332</v>
      </c>
    </row>
    <row r="13599" spans="2:41" ht="14.5" hidden="1" x14ac:dyDescent="0.35">
      <c r="B13599" s="45" t="s">
        <v>3314</v>
      </c>
      <c r="C13599" s="54">
        <v>872020</v>
      </c>
      <c r="D13599" s="54">
        <v>872020</v>
      </c>
      <c r="E13599" s="60" t="s">
        <v>3269</v>
      </c>
      <c r="F13599" s="73">
        <v>0.10833333333333332</v>
      </c>
      <c r="G13599" s="73">
        <v>0.10833333333333332</v>
      </c>
      <c r="H13599" s="73">
        <v>0.10833333333333332</v>
      </c>
      <c r="I13599" s="73">
        <v>0.10833333333333332</v>
      </c>
      <c r="J13599" s="272" t="s">
        <v>4233</v>
      </c>
      <c r="AL13599" s="144">
        <v>0.10833333333333332</v>
      </c>
      <c r="AM13599" s="144">
        <v>0.10833333333333332</v>
      </c>
      <c r="AN13599" s="144">
        <v>0.10833333333333332</v>
      </c>
      <c r="AO13599" s="145">
        <v>0.10833333333333332</v>
      </c>
    </row>
    <row r="13600" spans="2:41" ht="14.5" hidden="1" x14ac:dyDescent="0.35">
      <c r="B13600" s="45" t="s">
        <v>3314</v>
      </c>
      <c r="C13600" s="54">
        <v>872030</v>
      </c>
      <c r="D13600" s="54">
        <v>872030</v>
      </c>
      <c r="E13600" s="60" t="s">
        <v>3269</v>
      </c>
      <c r="F13600" s="73">
        <v>0.10833333333333332</v>
      </c>
      <c r="G13600" s="73">
        <v>0.10833333333333332</v>
      </c>
      <c r="H13600" s="73">
        <v>0.10833333333333332</v>
      </c>
      <c r="I13600" s="73">
        <v>0.10833333333333332</v>
      </c>
      <c r="J13600" s="272" t="s">
        <v>4233</v>
      </c>
      <c r="AL13600" s="144">
        <v>0.10833333333333332</v>
      </c>
      <c r="AM13600" s="144">
        <v>0.10833333333333332</v>
      </c>
      <c r="AN13600" s="144">
        <v>0.10833333333333332</v>
      </c>
      <c r="AO13600" s="145">
        <v>0.10833333333333332</v>
      </c>
    </row>
    <row r="13601" spans="2:41" ht="14.5" hidden="1" x14ac:dyDescent="0.35">
      <c r="B13601" s="45" t="s">
        <v>3314</v>
      </c>
      <c r="C13601" s="54">
        <v>872034</v>
      </c>
      <c r="D13601" s="54">
        <v>872034</v>
      </c>
      <c r="E13601" s="60" t="s">
        <v>3269</v>
      </c>
      <c r="F13601" s="73">
        <v>0.10833333333333332</v>
      </c>
      <c r="G13601" s="73">
        <v>0.10833333333333332</v>
      </c>
      <c r="H13601" s="73">
        <v>0.10833333333333332</v>
      </c>
      <c r="I13601" s="73">
        <v>0.10833333333333332</v>
      </c>
      <c r="J13601" s="272" t="s">
        <v>4233</v>
      </c>
      <c r="AL13601" s="144">
        <v>0.10833333333333332</v>
      </c>
      <c r="AM13601" s="144">
        <v>0.10833333333333332</v>
      </c>
      <c r="AN13601" s="144">
        <v>0.10833333333333332</v>
      </c>
      <c r="AO13601" s="145">
        <v>0.10833333333333332</v>
      </c>
    </row>
    <row r="13602" spans="2:41" ht="14.5" hidden="1" x14ac:dyDescent="0.35">
      <c r="B13602" s="45" t="s">
        <v>3314</v>
      </c>
      <c r="C13602" s="54">
        <v>872040</v>
      </c>
      <c r="D13602" s="54">
        <v>872040</v>
      </c>
      <c r="E13602" s="60" t="s">
        <v>3269</v>
      </c>
      <c r="F13602" s="73">
        <v>0.10833333333333332</v>
      </c>
      <c r="G13602" s="73">
        <v>0.10833333333333332</v>
      </c>
      <c r="H13602" s="73">
        <v>0.10833333333333332</v>
      </c>
      <c r="I13602" s="73">
        <v>0.10833333333333332</v>
      </c>
      <c r="J13602" s="272" t="s">
        <v>4233</v>
      </c>
      <c r="AL13602" s="144">
        <v>0.10833333333333332</v>
      </c>
      <c r="AM13602" s="144">
        <v>0.10833333333333332</v>
      </c>
      <c r="AN13602" s="144">
        <v>0.10833333333333332</v>
      </c>
      <c r="AO13602" s="145">
        <v>0.10833333333333332</v>
      </c>
    </row>
    <row r="13603" spans="2:41" ht="14.5" hidden="1" x14ac:dyDescent="0.35">
      <c r="B13603" s="45" t="s">
        <v>3314</v>
      </c>
      <c r="C13603" s="54">
        <v>872080</v>
      </c>
      <c r="D13603" s="54">
        <v>872080</v>
      </c>
      <c r="E13603" s="60" t="s">
        <v>3269</v>
      </c>
      <c r="F13603" s="73">
        <v>0.10833333333333332</v>
      </c>
      <c r="G13603" s="73">
        <v>0.10833333333333332</v>
      </c>
      <c r="H13603" s="73">
        <v>0.10833333333333332</v>
      </c>
      <c r="I13603" s="73">
        <v>0.10833333333333332</v>
      </c>
      <c r="J13603" s="272" t="s">
        <v>4233</v>
      </c>
      <c r="AL13603" s="144">
        <v>0.10833333333333332</v>
      </c>
      <c r="AM13603" s="144">
        <v>0.10833333333333332</v>
      </c>
      <c r="AN13603" s="144">
        <v>0.10833333333333332</v>
      </c>
      <c r="AO13603" s="145">
        <v>0.10833333333333332</v>
      </c>
    </row>
    <row r="13604" spans="2:41" ht="14.5" hidden="1" x14ac:dyDescent="0.35">
      <c r="B13604" s="45" t="s">
        <v>3314</v>
      </c>
      <c r="C13604" s="54">
        <v>872157</v>
      </c>
      <c r="D13604" s="54">
        <v>872157</v>
      </c>
      <c r="E13604" s="60" t="s">
        <v>3269</v>
      </c>
      <c r="F13604" s="73">
        <v>0.10833333333333332</v>
      </c>
      <c r="G13604" s="73">
        <v>0.10833333333333332</v>
      </c>
      <c r="H13604" s="73">
        <v>0.10833333333333332</v>
      </c>
      <c r="I13604" s="73">
        <v>0.10833333333333332</v>
      </c>
      <c r="J13604" s="272" t="s">
        <v>4233</v>
      </c>
      <c r="AL13604" s="144">
        <v>0.10833333333333332</v>
      </c>
      <c r="AM13604" s="144">
        <v>0.10833333333333332</v>
      </c>
      <c r="AN13604" s="144">
        <v>0.10833333333333332</v>
      </c>
      <c r="AO13604" s="145">
        <v>0.10833333333333332</v>
      </c>
    </row>
    <row r="13605" spans="2:41" ht="14.5" hidden="1" x14ac:dyDescent="0.35">
      <c r="B13605" s="45" t="s">
        <v>3314</v>
      </c>
      <c r="C13605" s="54">
        <v>872159</v>
      </c>
      <c r="D13605" s="54">
        <v>872159</v>
      </c>
      <c r="E13605" s="60" t="s">
        <v>3269</v>
      </c>
      <c r="F13605" s="73">
        <v>0.10833333333333332</v>
      </c>
      <c r="G13605" s="73">
        <v>0.10833333333333332</v>
      </c>
      <c r="H13605" s="73">
        <v>0.10833333333333332</v>
      </c>
      <c r="I13605" s="73">
        <v>0.10833333333333332</v>
      </c>
      <c r="J13605" s="272" t="s">
        <v>4233</v>
      </c>
      <c r="AL13605" s="144">
        <v>0.10833333333333332</v>
      </c>
      <c r="AM13605" s="144">
        <v>0.10833333333333332</v>
      </c>
      <c r="AN13605" s="144">
        <v>0.10833333333333332</v>
      </c>
      <c r="AO13605" s="145">
        <v>0.10833333333333332</v>
      </c>
    </row>
    <row r="13606" spans="2:41" ht="14.5" hidden="1" x14ac:dyDescent="0.35">
      <c r="B13606" s="45" t="s">
        <v>3314</v>
      </c>
      <c r="C13606" s="54">
        <v>872162</v>
      </c>
      <c r="D13606" s="54">
        <v>872162</v>
      </c>
      <c r="E13606" s="60" t="s">
        <v>3269</v>
      </c>
      <c r="F13606" s="73">
        <v>0.10833333333333332</v>
      </c>
      <c r="G13606" s="73">
        <v>0.10833333333333332</v>
      </c>
      <c r="H13606" s="73">
        <v>0.10833333333333332</v>
      </c>
      <c r="I13606" s="73">
        <v>0.10833333333333332</v>
      </c>
      <c r="J13606" s="272" t="s">
        <v>4233</v>
      </c>
      <c r="AL13606" s="144">
        <v>0.10833333333333332</v>
      </c>
      <c r="AM13606" s="144">
        <v>0.10833333333333332</v>
      </c>
      <c r="AN13606" s="144">
        <v>0.10833333333333332</v>
      </c>
      <c r="AO13606" s="145">
        <v>0.10833333333333332</v>
      </c>
    </row>
    <row r="13607" spans="2:41" ht="14.5" hidden="1" x14ac:dyDescent="0.35">
      <c r="B13607" s="45" t="s">
        <v>3314</v>
      </c>
      <c r="C13607" s="54">
        <v>872174</v>
      </c>
      <c r="D13607" s="54">
        <v>872174</v>
      </c>
      <c r="E13607" s="60" t="s">
        <v>3269</v>
      </c>
      <c r="F13607" s="73">
        <v>0.10833333333333332</v>
      </c>
      <c r="G13607" s="73">
        <v>0.10833333333333332</v>
      </c>
      <c r="H13607" s="73">
        <v>0.10833333333333332</v>
      </c>
      <c r="I13607" s="73">
        <v>0.10833333333333332</v>
      </c>
      <c r="J13607" s="272" t="s">
        <v>4233</v>
      </c>
      <c r="AL13607" s="144">
        <v>0.10833333333333332</v>
      </c>
      <c r="AM13607" s="144">
        <v>0.10833333333333332</v>
      </c>
      <c r="AN13607" s="144">
        <v>0.10833333333333332</v>
      </c>
      <c r="AO13607" s="145">
        <v>0.10833333333333332</v>
      </c>
    </row>
    <row r="13608" spans="2:41" ht="14.5" hidden="1" x14ac:dyDescent="0.35">
      <c r="B13608" s="45" t="s">
        <v>3314</v>
      </c>
      <c r="C13608" s="54">
        <v>872180</v>
      </c>
      <c r="D13608" s="54">
        <v>872180</v>
      </c>
      <c r="E13608" s="60" t="s">
        <v>3269</v>
      </c>
      <c r="F13608" s="73">
        <v>0.10833333333333332</v>
      </c>
      <c r="G13608" s="73">
        <v>0.10833333333333332</v>
      </c>
      <c r="H13608" s="73">
        <v>0.10833333333333332</v>
      </c>
      <c r="I13608" s="73">
        <v>0.10833333333333332</v>
      </c>
      <c r="J13608" s="272" t="s">
        <v>4233</v>
      </c>
      <c r="AL13608" s="144">
        <v>0.10833333333333332</v>
      </c>
      <c r="AM13608" s="144">
        <v>0.10833333333333332</v>
      </c>
      <c r="AN13608" s="144">
        <v>0.10833333333333332</v>
      </c>
      <c r="AO13608" s="145">
        <v>0.10833333333333332</v>
      </c>
    </row>
    <row r="13609" spans="2:41" ht="14.5" hidden="1" x14ac:dyDescent="0.35">
      <c r="B13609" s="45" t="s">
        <v>3314</v>
      </c>
      <c r="C13609" s="54">
        <v>872263</v>
      </c>
      <c r="D13609" s="54">
        <v>872265</v>
      </c>
      <c r="E13609" s="60" t="s">
        <v>3269</v>
      </c>
      <c r="F13609" s="73">
        <v>0.10833333333333332</v>
      </c>
      <c r="G13609" s="73">
        <v>0.10833333333333332</v>
      </c>
      <c r="H13609" s="73">
        <v>0.10833333333333332</v>
      </c>
      <c r="I13609" s="73">
        <v>0.10833333333333332</v>
      </c>
      <c r="J13609" s="272" t="s">
        <v>4233</v>
      </c>
      <c r="AL13609" s="144">
        <v>0.10833333333333332</v>
      </c>
      <c r="AM13609" s="144">
        <v>0.10833333333333332</v>
      </c>
      <c r="AN13609" s="144">
        <v>0.10833333333333332</v>
      </c>
      <c r="AO13609" s="145">
        <v>0.10833333333333332</v>
      </c>
    </row>
    <row r="13610" spans="2:41" ht="14.5" hidden="1" x14ac:dyDescent="0.35">
      <c r="B13610" s="45" t="s">
        <v>3314</v>
      </c>
      <c r="C13610" s="54">
        <v>872271</v>
      </c>
      <c r="D13610" s="54">
        <v>872271</v>
      </c>
      <c r="E13610" s="60" t="s">
        <v>3269</v>
      </c>
      <c r="F13610" s="73">
        <v>0.10833333333333332</v>
      </c>
      <c r="G13610" s="73">
        <v>0.10833333333333332</v>
      </c>
      <c r="H13610" s="73">
        <v>0.10833333333333332</v>
      </c>
      <c r="I13610" s="73">
        <v>0.10833333333333332</v>
      </c>
      <c r="J13610" s="272" t="s">
        <v>4233</v>
      </c>
      <c r="AL13610" s="144">
        <v>0.10833333333333332</v>
      </c>
      <c r="AM13610" s="144">
        <v>0.10833333333333332</v>
      </c>
      <c r="AN13610" s="144">
        <v>0.10833333333333332</v>
      </c>
      <c r="AO13610" s="145">
        <v>0.10833333333333332</v>
      </c>
    </row>
    <row r="13611" spans="2:41" ht="14.5" hidden="1" x14ac:dyDescent="0.35">
      <c r="B13611" s="45" t="s">
        <v>3314</v>
      </c>
      <c r="C13611" s="54">
        <v>872273</v>
      </c>
      <c r="D13611" s="54">
        <v>872273</v>
      </c>
      <c r="E13611" s="60" t="s">
        <v>3269</v>
      </c>
      <c r="F13611" s="73">
        <v>0.10833333333333332</v>
      </c>
      <c r="G13611" s="73">
        <v>0.10833333333333332</v>
      </c>
      <c r="H13611" s="73">
        <v>0.10833333333333332</v>
      </c>
      <c r="I13611" s="73">
        <v>0.10833333333333332</v>
      </c>
      <c r="J13611" s="272" t="s">
        <v>4233</v>
      </c>
      <c r="AL13611" s="144">
        <v>0.10833333333333332</v>
      </c>
      <c r="AM13611" s="144">
        <v>0.10833333333333332</v>
      </c>
      <c r="AN13611" s="144">
        <v>0.10833333333333332</v>
      </c>
      <c r="AO13611" s="145">
        <v>0.10833333333333332</v>
      </c>
    </row>
    <row r="13612" spans="2:41" ht="14.5" hidden="1" x14ac:dyDescent="0.35">
      <c r="B13612" s="45" t="s">
        <v>3314</v>
      </c>
      <c r="C13612" s="54">
        <v>872275</v>
      </c>
      <c r="D13612" s="54">
        <v>872275</v>
      </c>
      <c r="E13612" s="60" t="s">
        <v>3269</v>
      </c>
      <c r="F13612" s="73">
        <v>0.10833333333333332</v>
      </c>
      <c r="G13612" s="73">
        <v>0.10833333333333332</v>
      </c>
      <c r="H13612" s="73">
        <v>0.10833333333333332</v>
      </c>
      <c r="I13612" s="73">
        <v>0.10833333333333332</v>
      </c>
      <c r="J13612" s="272" t="s">
        <v>4233</v>
      </c>
      <c r="AL13612" s="144">
        <v>0.10833333333333332</v>
      </c>
      <c r="AM13612" s="144">
        <v>0.10833333333333332</v>
      </c>
      <c r="AN13612" s="144">
        <v>0.10833333333333332</v>
      </c>
      <c r="AO13612" s="145">
        <v>0.10833333333333332</v>
      </c>
    </row>
    <row r="13613" spans="2:41" ht="14.5" hidden="1" x14ac:dyDescent="0.35">
      <c r="B13613" s="45" t="s">
        <v>3314</v>
      </c>
      <c r="C13613" s="54">
        <v>872277</v>
      </c>
      <c r="D13613" s="54">
        <v>872277</v>
      </c>
      <c r="E13613" s="60" t="s">
        <v>3269</v>
      </c>
      <c r="F13613" s="73">
        <v>0.10833333333333332</v>
      </c>
      <c r="G13613" s="73">
        <v>0.10833333333333332</v>
      </c>
      <c r="H13613" s="73">
        <v>0.10833333333333332</v>
      </c>
      <c r="I13613" s="73">
        <v>0.10833333333333332</v>
      </c>
      <c r="J13613" s="272" t="s">
        <v>4233</v>
      </c>
      <c r="AL13613" s="144">
        <v>0.10833333333333332</v>
      </c>
      <c r="AM13613" s="144">
        <v>0.10833333333333332</v>
      </c>
      <c r="AN13613" s="144">
        <v>0.10833333333333332</v>
      </c>
      <c r="AO13613" s="145">
        <v>0.10833333333333332</v>
      </c>
    </row>
    <row r="13614" spans="2:41" ht="14.5" hidden="1" x14ac:dyDescent="0.35">
      <c r="B13614" s="45" t="s">
        <v>3314</v>
      </c>
      <c r="C13614" s="54">
        <v>872290</v>
      </c>
      <c r="D13614" s="54">
        <v>872295</v>
      </c>
      <c r="E13614" s="60" t="s">
        <v>3269</v>
      </c>
      <c r="F13614" s="73">
        <v>0.10833333333333332</v>
      </c>
      <c r="G13614" s="73">
        <v>0.10833333333333332</v>
      </c>
      <c r="H13614" s="73">
        <v>0.10833333333333332</v>
      </c>
      <c r="I13614" s="73">
        <v>0.10833333333333332</v>
      </c>
      <c r="J13614" s="272" t="s">
        <v>4233</v>
      </c>
      <c r="AL13614" s="144">
        <v>0.10833333333333332</v>
      </c>
      <c r="AM13614" s="144">
        <v>0.10833333333333332</v>
      </c>
      <c r="AN13614" s="144">
        <v>0.10833333333333332</v>
      </c>
      <c r="AO13614" s="145">
        <v>0.10833333333333332</v>
      </c>
    </row>
    <row r="13615" spans="2:41" ht="14.5" hidden="1" x14ac:dyDescent="0.35">
      <c r="B13615" s="45" t="s">
        <v>3314</v>
      </c>
      <c r="C13615" s="54">
        <v>872297</v>
      </c>
      <c r="D13615" s="54">
        <v>872297</v>
      </c>
      <c r="E13615" s="60" t="s">
        <v>3269</v>
      </c>
      <c r="F13615" s="73">
        <v>0.10833333333333332</v>
      </c>
      <c r="G13615" s="73">
        <v>0.10833333333333332</v>
      </c>
      <c r="H13615" s="73">
        <v>0.10833333333333332</v>
      </c>
      <c r="I13615" s="73">
        <v>0.10833333333333332</v>
      </c>
      <c r="J13615" s="272" t="s">
        <v>4233</v>
      </c>
      <c r="AL13615" s="144">
        <v>0.10833333333333332</v>
      </c>
      <c r="AM13615" s="144">
        <v>0.10833333333333332</v>
      </c>
      <c r="AN13615" s="144">
        <v>0.10833333333333332</v>
      </c>
      <c r="AO13615" s="145">
        <v>0.10833333333333332</v>
      </c>
    </row>
    <row r="13616" spans="2:41" ht="14.5" hidden="1" x14ac:dyDescent="0.35">
      <c r="B13616" s="45" t="s">
        <v>3314</v>
      </c>
      <c r="C13616" s="54">
        <v>872300</v>
      </c>
      <c r="D13616" s="54">
        <v>872300</v>
      </c>
      <c r="E13616" s="60" t="s">
        <v>3269</v>
      </c>
      <c r="F13616" s="73">
        <v>0.10833333333333332</v>
      </c>
      <c r="G13616" s="73">
        <v>0.10833333333333332</v>
      </c>
      <c r="H13616" s="73">
        <v>0.10833333333333332</v>
      </c>
      <c r="I13616" s="73">
        <v>0.10833333333333332</v>
      </c>
      <c r="J13616" s="272" t="s">
        <v>4233</v>
      </c>
      <c r="AL13616" s="144">
        <v>0.10833333333333332</v>
      </c>
      <c r="AM13616" s="144">
        <v>0.10833333333333332</v>
      </c>
      <c r="AN13616" s="144">
        <v>0.10833333333333332</v>
      </c>
      <c r="AO13616" s="145">
        <v>0.10833333333333332</v>
      </c>
    </row>
    <row r="13617" spans="2:41" ht="14.5" hidden="1" x14ac:dyDescent="0.35">
      <c r="B13617" s="45" t="s">
        <v>3314</v>
      </c>
      <c r="C13617" s="54">
        <v>872303</v>
      </c>
      <c r="D13617" s="54">
        <v>872303</v>
      </c>
      <c r="E13617" s="60" t="s">
        <v>3269</v>
      </c>
      <c r="F13617" s="73">
        <v>0.10833333333333332</v>
      </c>
      <c r="G13617" s="73">
        <v>0.10833333333333332</v>
      </c>
      <c r="H13617" s="73">
        <v>0.10833333333333332</v>
      </c>
      <c r="I13617" s="73">
        <v>0.10833333333333332</v>
      </c>
      <c r="J13617" s="272" t="s">
        <v>4233</v>
      </c>
      <c r="AL13617" s="144">
        <v>0.10833333333333332</v>
      </c>
      <c r="AM13617" s="144">
        <v>0.10833333333333332</v>
      </c>
      <c r="AN13617" s="144">
        <v>0.10833333333333332</v>
      </c>
      <c r="AO13617" s="145">
        <v>0.10833333333333332</v>
      </c>
    </row>
    <row r="13618" spans="2:41" ht="14.5" hidden="1" x14ac:dyDescent="0.35">
      <c r="B13618" s="45" t="s">
        <v>3314</v>
      </c>
      <c r="C13618" s="54">
        <v>872453</v>
      </c>
      <c r="D13618" s="54">
        <v>872453</v>
      </c>
      <c r="E13618" s="60" t="s">
        <v>3269</v>
      </c>
      <c r="F13618" s="73">
        <v>0.10833333333333332</v>
      </c>
      <c r="G13618" s="73">
        <v>0.10833333333333332</v>
      </c>
      <c r="H13618" s="73">
        <v>0.10833333333333332</v>
      </c>
      <c r="I13618" s="73">
        <v>0.10833333333333332</v>
      </c>
      <c r="J13618" s="272" t="s">
        <v>4233</v>
      </c>
      <c r="AL13618" s="144">
        <v>0.10833333333333332</v>
      </c>
      <c r="AM13618" s="144">
        <v>0.10833333333333332</v>
      </c>
      <c r="AN13618" s="144">
        <v>0.10833333333333332</v>
      </c>
      <c r="AO13618" s="145">
        <v>0.10833333333333332</v>
      </c>
    </row>
    <row r="13619" spans="2:41" ht="14.5" hidden="1" x14ac:dyDescent="0.35">
      <c r="B13619" s="45" t="s">
        <v>3314</v>
      </c>
      <c r="C13619" s="54">
        <v>872535</v>
      </c>
      <c r="D13619" s="54">
        <v>872535</v>
      </c>
      <c r="E13619" s="60" t="s">
        <v>3269</v>
      </c>
      <c r="F13619" s="73">
        <v>0.10833333333333332</v>
      </c>
      <c r="G13619" s="73">
        <v>0.10833333333333332</v>
      </c>
      <c r="H13619" s="73">
        <v>0.10833333333333332</v>
      </c>
      <c r="I13619" s="73">
        <v>0.10833333333333332</v>
      </c>
      <c r="J13619" s="272" t="s">
        <v>4233</v>
      </c>
      <c r="AL13619" s="144">
        <v>0.10833333333333332</v>
      </c>
      <c r="AM13619" s="144">
        <v>0.10833333333333332</v>
      </c>
      <c r="AN13619" s="144">
        <v>0.10833333333333332</v>
      </c>
      <c r="AO13619" s="145">
        <v>0.10833333333333332</v>
      </c>
    </row>
    <row r="13620" spans="2:41" ht="14.5" hidden="1" x14ac:dyDescent="0.35">
      <c r="B13620" s="45" t="s">
        <v>3314</v>
      </c>
      <c r="C13620" s="54">
        <v>872543</v>
      </c>
      <c r="D13620" s="54">
        <v>872543</v>
      </c>
      <c r="E13620" s="60" t="s">
        <v>3269</v>
      </c>
      <c r="F13620" s="73">
        <v>0.10833333333333332</v>
      </c>
      <c r="G13620" s="73">
        <v>0.10833333333333332</v>
      </c>
      <c r="H13620" s="73">
        <v>0.10833333333333332</v>
      </c>
      <c r="I13620" s="73">
        <v>0.10833333333333332</v>
      </c>
      <c r="J13620" s="272" t="s">
        <v>4233</v>
      </c>
      <c r="AL13620" s="144">
        <v>0.10833333333333332</v>
      </c>
      <c r="AM13620" s="144">
        <v>0.10833333333333332</v>
      </c>
      <c r="AN13620" s="144">
        <v>0.10833333333333332</v>
      </c>
      <c r="AO13620" s="145">
        <v>0.10833333333333332</v>
      </c>
    </row>
    <row r="13621" spans="2:41" ht="14.5" hidden="1" x14ac:dyDescent="0.35">
      <c r="B13621" s="45" t="s">
        <v>3314</v>
      </c>
      <c r="C13621" s="54">
        <v>872641</v>
      </c>
      <c r="D13621" s="54">
        <v>872641</v>
      </c>
      <c r="E13621" s="60" t="s">
        <v>3269</v>
      </c>
      <c r="F13621" s="73">
        <v>0.10833333333333332</v>
      </c>
      <c r="G13621" s="73">
        <v>0.10833333333333332</v>
      </c>
      <c r="H13621" s="73">
        <v>0.10833333333333332</v>
      </c>
      <c r="I13621" s="73">
        <v>0.10833333333333332</v>
      </c>
      <c r="J13621" s="272" t="s">
        <v>4233</v>
      </c>
      <c r="AL13621" s="144">
        <v>0.10833333333333332</v>
      </c>
      <c r="AM13621" s="144">
        <v>0.10833333333333332</v>
      </c>
      <c r="AN13621" s="144">
        <v>0.10833333333333332</v>
      </c>
      <c r="AO13621" s="145">
        <v>0.10833333333333332</v>
      </c>
    </row>
    <row r="13622" spans="2:41" ht="14.5" hidden="1" x14ac:dyDescent="0.35">
      <c r="B13622" s="45" t="s">
        <v>3314</v>
      </c>
      <c r="C13622" s="54">
        <v>872646</v>
      </c>
      <c r="D13622" s="54">
        <v>872646</v>
      </c>
      <c r="E13622" s="60" t="s">
        <v>3269</v>
      </c>
      <c r="F13622" s="73">
        <v>0.10833333333333332</v>
      </c>
      <c r="G13622" s="73">
        <v>0.10833333333333332</v>
      </c>
      <c r="H13622" s="73">
        <v>0.10833333333333332</v>
      </c>
      <c r="I13622" s="73">
        <v>0.10833333333333332</v>
      </c>
      <c r="J13622" s="272" t="s">
        <v>4233</v>
      </c>
      <c r="AL13622" s="144">
        <v>0.10833333333333332</v>
      </c>
      <c r="AM13622" s="144">
        <v>0.10833333333333332</v>
      </c>
      <c r="AN13622" s="144">
        <v>0.10833333333333332</v>
      </c>
      <c r="AO13622" s="145">
        <v>0.10833333333333332</v>
      </c>
    </row>
    <row r="13623" spans="2:41" ht="14.5" hidden="1" x14ac:dyDescent="0.35">
      <c r="B13623" s="45" t="s">
        <v>3314</v>
      </c>
      <c r="C13623" s="54">
        <v>872697</v>
      </c>
      <c r="D13623" s="54">
        <v>872697</v>
      </c>
      <c r="E13623" s="60" t="s">
        <v>3269</v>
      </c>
      <c r="F13623" s="73">
        <v>0.10833333333333332</v>
      </c>
      <c r="G13623" s="73">
        <v>0.10833333333333332</v>
      </c>
      <c r="H13623" s="73">
        <v>0.10833333333333332</v>
      </c>
      <c r="I13623" s="73">
        <v>0.10833333333333332</v>
      </c>
      <c r="J13623" s="272" t="s">
        <v>4233</v>
      </c>
      <c r="AL13623" s="144">
        <v>0.10833333333333332</v>
      </c>
      <c r="AM13623" s="144">
        <v>0.10833333333333332</v>
      </c>
      <c r="AN13623" s="144">
        <v>0.10833333333333332</v>
      </c>
      <c r="AO13623" s="145">
        <v>0.10833333333333332</v>
      </c>
    </row>
    <row r="13624" spans="2:41" ht="14.5" hidden="1" x14ac:dyDescent="0.35">
      <c r="B13624" s="45" t="s">
        <v>3314</v>
      </c>
      <c r="C13624" s="54">
        <v>872763</v>
      </c>
      <c r="D13624" s="54">
        <v>872763</v>
      </c>
      <c r="E13624" s="60" t="s">
        <v>3269</v>
      </c>
      <c r="F13624" s="73">
        <v>0.10833333333333332</v>
      </c>
      <c r="G13624" s="73">
        <v>0.10833333333333332</v>
      </c>
      <c r="H13624" s="73">
        <v>0.10833333333333332</v>
      </c>
      <c r="I13624" s="73">
        <v>0.10833333333333332</v>
      </c>
      <c r="J13624" s="272" t="s">
        <v>4233</v>
      </c>
      <c r="AL13624" s="144">
        <v>0.10833333333333332</v>
      </c>
      <c r="AM13624" s="144">
        <v>0.10833333333333332</v>
      </c>
      <c r="AN13624" s="144">
        <v>0.10833333333333332</v>
      </c>
      <c r="AO13624" s="145">
        <v>0.10833333333333332</v>
      </c>
    </row>
    <row r="13625" spans="2:41" ht="14.5" hidden="1" x14ac:dyDescent="0.35">
      <c r="B13625" s="45" t="s">
        <v>3314</v>
      </c>
      <c r="C13625" s="54">
        <v>872787</v>
      </c>
      <c r="D13625" s="54">
        <v>872787</v>
      </c>
      <c r="E13625" s="60" t="s">
        <v>3269</v>
      </c>
      <c r="F13625" s="73">
        <v>0.10833333333333332</v>
      </c>
      <c r="G13625" s="73">
        <v>0.10833333333333332</v>
      </c>
      <c r="H13625" s="73">
        <v>0.10833333333333332</v>
      </c>
      <c r="I13625" s="73">
        <v>0.10833333333333332</v>
      </c>
      <c r="J13625" s="272" t="s">
        <v>4233</v>
      </c>
      <c r="AL13625" s="144">
        <v>0.10833333333333332</v>
      </c>
      <c r="AM13625" s="144">
        <v>0.10833333333333332</v>
      </c>
      <c r="AN13625" s="144">
        <v>0.10833333333333332</v>
      </c>
      <c r="AO13625" s="145">
        <v>0.10833333333333332</v>
      </c>
    </row>
    <row r="13626" spans="2:41" ht="14.5" hidden="1" x14ac:dyDescent="0.35">
      <c r="B13626" s="45" t="s">
        <v>3314</v>
      </c>
      <c r="C13626" s="54">
        <v>902303</v>
      </c>
      <c r="D13626" s="54">
        <v>902303</v>
      </c>
      <c r="E13626" s="60" t="s">
        <v>3269</v>
      </c>
      <c r="F13626" s="73">
        <v>0.10833333333333332</v>
      </c>
      <c r="G13626" s="73">
        <v>0.10833333333333332</v>
      </c>
      <c r="H13626" s="73">
        <v>0.10833333333333332</v>
      </c>
      <c r="I13626" s="73">
        <v>0.10833333333333332</v>
      </c>
      <c r="J13626" s="272" t="s">
        <v>4233</v>
      </c>
      <c r="AL13626" s="144">
        <v>0.10833333333333332</v>
      </c>
      <c r="AM13626" s="144">
        <v>0.10833333333333332</v>
      </c>
      <c r="AN13626" s="144">
        <v>0.10833333333333332</v>
      </c>
      <c r="AO13626" s="145">
        <v>0.10833333333333332</v>
      </c>
    </row>
    <row r="13627" spans="2:41" ht="14.5" hidden="1" x14ac:dyDescent="0.35">
      <c r="B13627" s="45" t="s">
        <v>3314</v>
      </c>
      <c r="C13627" s="54">
        <v>902315</v>
      </c>
      <c r="D13627" s="54">
        <v>902315</v>
      </c>
      <c r="E13627" s="60" t="s">
        <v>3269</v>
      </c>
      <c r="F13627" s="73">
        <v>0.10833333333333332</v>
      </c>
      <c r="G13627" s="73">
        <v>0.10833333333333332</v>
      </c>
      <c r="H13627" s="73">
        <v>0.10833333333333332</v>
      </c>
      <c r="I13627" s="73">
        <v>0.10833333333333332</v>
      </c>
      <c r="J13627" s="272" t="s">
        <v>4233</v>
      </c>
      <c r="AL13627" s="144">
        <v>0.10833333333333332</v>
      </c>
      <c r="AM13627" s="144">
        <v>0.10833333333333332</v>
      </c>
      <c r="AN13627" s="144">
        <v>0.10833333333333332</v>
      </c>
      <c r="AO13627" s="145">
        <v>0.10833333333333332</v>
      </c>
    </row>
    <row r="13628" spans="2:41" ht="14.5" hidden="1" x14ac:dyDescent="0.35">
      <c r="B13628" s="45" t="s">
        <v>3314</v>
      </c>
      <c r="C13628" s="54">
        <v>902353</v>
      </c>
      <c r="D13628" s="54">
        <v>902353</v>
      </c>
      <c r="E13628" s="60" t="s">
        <v>3269</v>
      </c>
      <c r="F13628" s="73">
        <v>0.10833333333333332</v>
      </c>
      <c r="G13628" s="73">
        <v>0.10833333333333332</v>
      </c>
      <c r="H13628" s="73">
        <v>0.10833333333333332</v>
      </c>
      <c r="I13628" s="73">
        <v>0.10833333333333332</v>
      </c>
      <c r="J13628" s="272" t="s">
        <v>4233</v>
      </c>
      <c r="AL13628" s="144">
        <v>0.10833333333333332</v>
      </c>
      <c r="AM13628" s="144">
        <v>0.10833333333333332</v>
      </c>
      <c r="AN13628" s="144">
        <v>0.10833333333333332</v>
      </c>
      <c r="AO13628" s="145">
        <v>0.10833333333333332</v>
      </c>
    </row>
    <row r="13629" spans="2:41" ht="14.5" hidden="1" x14ac:dyDescent="0.35">
      <c r="B13629" s="45" t="s">
        <v>3314</v>
      </c>
      <c r="C13629" s="54">
        <v>984780</v>
      </c>
      <c r="D13629" s="54">
        <v>984780</v>
      </c>
      <c r="E13629" s="60" t="s">
        <v>3269</v>
      </c>
      <c r="F13629" s="73">
        <v>0.10833333333333332</v>
      </c>
      <c r="G13629" s="73">
        <v>0.10833333333333332</v>
      </c>
      <c r="H13629" s="73">
        <v>0.10833333333333332</v>
      </c>
      <c r="I13629" s="73">
        <v>0.10833333333333332</v>
      </c>
      <c r="J13629" s="272" t="s">
        <v>4233</v>
      </c>
      <c r="AL13629" s="144">
        <v>0.10833333333333332</v>
      </c>
      <c r="AM13629" s="144">
        <v>0.10833333333333332</v>
      </c>
      <c r="AN13629" s="144">
        <v>0.10833333333333332</v>
      </c>
      <c r="AO13629" s="145">
        <v>0.10833333333333332</v>
      </c>
    </row>
    <row r="13630" spans="2:41" ht="14.5" hidden="1" x14ac:dyDescent="0.35">
      <c r="B13630" s="45" t="s">
        <v>3314</v>
      </c>
      <c r="C13630" s="54">
        <v>902309</v>
      </c>
      <c r="D13630" s="54">
        <v>902309</v>
      </c>
      <c r="E13630" s="60" t="s">
        <v>3270</v>
      </c>
      <c r="F13630" s="73">
        <v>0.66666666666666674</v>
      </c>
      <c r="G13630" s="73">
        <v>0.66666666666666674</v>
      </c>
      <c r="H13630" s="73">
        <v>0.66666666666666674</v>
      </c>
      <c r="I13630" s="73">
        <v>0.66666666666666674</v>
      </c>
      <c r="J13630" s="272" t="s">
        <v>4233</v>
      </c>
      <c r="AL13630" s="144">
        <v>0.66666666666666674</v>
      </c>
      <c r="AM13630" s="144">
        <v>0.66666666666666674</v>
      </c>
      <c r="AN13630" s="144">
        <v>0.66666666666666674</v>
      </c>
      <c r="AO13630" s="145">
        <v>0.66666666666666674</v>
      </c>
    </row>
    <row r="13631" spans="2:41" ht="14.5" hidden="1" x14ac:dyDescent="0.35">
      <c r="B13631" s="45" t="s">
        <v>3314</v>
      </c>
      <c r="C13631" s="54">
        <v>902332</v>
      </c>
      <c r="D13631" s="54">
        <v>902332</v>
      </c>
      <c r="E13631" s="60" t="s">
        <v>3270</v>
      </c>
      <c r="F13631" s="73">
        <v>0.66666666666666674</v>
      </c>
      <c r="G13631" s="73">
        <v>0.66666666666666674</v>
      </c>
      <c r="H13631" s="73">
        <v>0.66666666666666674</v>
      </c>
      <c r="I13631" s="73">
        <v>0.66666666666666674</v>
      </c>
      <c r="J13631" s="272" t="s">
        <v>4233</v>
      </c>
      <c r="AL13631" s="144">
        <v>0.66666666666666674</v>
      </c>
      <c r="AM13631" s="144">
        <v>0.66666666666666674</v>
      </c>
      <c r="AN13631" s="144">
        <v>0.66666666666666674</v>
      </c>
      <c r="AO13631" s="145">
        <v>0.66666666666666674</v>
      </c>
    </row>
    <row r="13632" spans="2:41" ht="14.5" hidden="1" x14ac:dyDescent="0.35">
      <c r="B13632" s="45" t="s">
        <v>3314</v>
      </c>
      <c r="C13632" s="54">
        <v>902354</v>
      </c>
      <c r="D13632" s="54">
        <v>902354</v>
      </c>
      <c r="E13632" s="60" t="s">
        <v>3270</v>
      </c>
      <c r="F13632" s="73">
        <v>0.66666666666666674</v>
      </c>
      <c r="G13632" s="73">
        <v>0.66666666666666674</v>
      </c>
      <c r="H13632" s="73">
        <v>0.66666666666666674</v>
      </c>
      <c r="I13632" s="73">
        <v>0.66666666666666674</v>
      </c>
      <c r="J13632" s="272" t="s">
        <v>4233</v>
      </c>
      <c r="AL13632" s="144">
        <v>0.66666666666666674</v>
      </c>
      <c r="AM13632" s="144">
        <v>0.66666666666666674</v>
      </c>
      <c r="AN13632" s="144">
        <v>0.66666666666666674</v>
      </c>
      <c r="AO13632" s="145">
        <v>0.66666666666666674</v>
      </c>
    </row>
    <row r="13633" spans="2:41" ht="14.5" hidden="1" x14ac:dyDescent="0.35">
      <c r="B13633" s="45" t="s">
        <v>3314</v>
      </c>
      <c r="C13633" s="54">
        <v>902378</v>
      </c>
      <c r="D13633" s="54">
        <v>902378</v>
      </c>
      <c r="E13633" s="60" t="s">
        <v>3270</v>
      </c>
      <c r="F13633" s="73">
        <v>0.66666666666666674</v>
      </c>
      <c r="G13633" s="73">
        <v>0.66666666666666674</v>
      </c>
      <c r="H13633" s="73">
        <v>0.66666666666666674</v>
      </c>
      <c r="I13633" s="73">
        <v>0.66666666666666674</v>
      </c>
      <c r="J13633" s="272" t="s">
        <v>4233</v>
      </c>
      <c r="AL13633" s="144">
        <v>0.66666666666666674</v>
      </c>
      <c r="AM13633" s="144">
        <v>0.66666666666666674</v>
      </c>
      <c r="AN13633" s="144">
        <v>0.66666666666666674</v>
      </c>
      <c r="AO13633" s="145">
        <v>0.66666666666666674</v>
      </c>
    </row>
    <row r="13634" spans="2:41" ht="14.5" hidden="1" x14ac:dyDescent="0.35">
      <c r="B13634" s="45" t="s">
        <v>3314</v>
      </c>
      <c r="C13634" s="54">
        <v>982128</v>
      </c>
      <c r="D13634" s="54">
        <v>982128</v>
      </c>
      <c r="E13634" s="60" t="s">
        <v>3270</v>
      </c>
      <c r="F13634" s="73">
        <v>0.66666666666666674</v>
      </c>
      <c r="G13634" s="73">
        <v>0.66666666666666674</v>
      </c>
      <c r="H13634" s="73">
        <v>0.66666666666666674</v>
      </c>
      <c r="I13634" s="73">
        <v>0.66666666666666674</v>
      </c>
      <c r="J13634" s="272" t="s">
        <v>4233</v>
      </c>
      <c r="AL13634" s="144">
        <v>0.66666666666666674</v>
      </c>
      <c r="AM13634" s="144">
        <v>0.66666666666666674</v>
      </c>
      <c r="AN13634" s="144">
        <v>0.66666666666666674</v>
      </c>
      <c r="AO13634" s="145">
        <v>0.66666666666666674</v>
      </c>
    </row>
    <row r="13635" spans="2:41" ht="14.5" hidden="1" x14ac:dyDescent="0.35">
      <c r="B13635" s="45" t="s">
        <v>3314</v>
      </c>
      <c r="C13635" s="54">
        <v>984637</v>
      </c>
      <c r="D13635" s="54">
        <v>984637</v>
      </c>
      <c r="E13635" s="60" t="s">
        <v>3270</v>
      </c>
      <c r="F13635" s="73">
        <v>0.66666666666666674</v>
      </c>
      <c r="G13635" s="73">
        <v>0.66666666666666674</v>
      </c>
      <c r="H13635" s="73">
        <v>0.66666666666666674</v>
      </c>
      <c r="I13635" s="73">
        <v>0.66666666666666674</v>
      </c>
      <c r="J13635" s="272" t="s">
        <v>4233</v>
      </c>
      <c r="AL13635" s="144">
        <v>0.66666666666666674</v>
      </c>
      <c r="AM13635" s="144">
        <v>0.66666666666666674</v>
      </c>
      <c r="AN13635" s="144">
        <v>0.66666666666666674</v>
      </c>
      <c r="AO13635" s="145">
        <v>0.66666666666666674</v>
      </c>
    </row>
    <row r="13636" spans="2:41" ht="14.5" hidden="1" x14ac:dyDescent="0.35">
      <c r="B13636" s="45" t="s">
        <v>3314</v>
      </c>
      <c r="C13636" s="54">
        <v>984750</v>
      </c>
      <c r="D13636" s="54">
        <v>984750</v>
      </c>
      <c r="E13636" s="60" t="s">
        <v>3270</v>
      </c>
      <c r="F13636" s="73">
        <v>0.66666666666666674</v>
      </c>
      <c r="G13636" s="73">
        <v>0.66666666666666674</v>
      </c>
      <c r="H13636" s="73">
        <v>0.66666666666666674</v>
      </c>
      <c r="I13636" s="73">
        <v>0.66666666666666674</v>
      </c>
      <c r="J13636" s="272" t="s">
        <v>4233</v>
      </c>
      <c r="AL13636" s="144">
        <v>0.66666666666666674</v>
      </c>
      <c r="AM13636" s="144">
        <v>0.66666666666666674</v>
      </c>
      <c r="AN13636" s="144">
        <v>0.66666666666666674</v>
      </c>
      <c r="AO13636" s="145">
        <v>0.66666666666666674</v>
      </c>
    </row>
    <row r="13637" spans="2:41" ht="14.5" hidden="1" x14ac:dyDescent="0.35">
      <c r="B13637" s="45" t="s">
        <v>3314</v>
      </c>
      <c r="C13637" s="54">
        <v>118881</v>
      </c>
      <c r="D13637" s="54">
        <v>118881</v>
      </c>
      <c r="E13637" s="60" t="s">
        <v>3270</v>
      </c>
      <c r="F13637" s="73">
        <v>0.66666666666666674</v>
      </c>
      <c r="G13637" s="73">
        <v>0.66666666666666674</v>
      </c>
      <c r="H13637" s="73">
        <v>0.66666666666666674</v>
      </c>
      <c r="I13637" s="73">
        <v>0.66666666666666674</v>
      </c>
      <c r="J13637" s="272" t="s">
        <v>4233</v>
      </c>
      <c r="AL13637" s="144">
        <v>0.66666666666666674</v>
      </c>
      <c r="AM13637" s="144">
        <v>0.66666666666666674</v>
      </c>
      <c r="AN13637" s="144">
        <v>0.66666666666666674</v>
      </c>
      <c r="AO13637" s="145">
        <v>0.66666666666666674</v>
      </c>
    </row>
    <row r="13638" spans="2:41" ht="14.5" hidden="1" x14ac:dyDescent="0.35">
      <c r="B13638" s="45" t="s">
        <v>3314</v>
      </c>
      <c r="C13638" s="54">
        <v>902304</v>
      </c>
      <c r="D13638" s="54">
        <v>902304</v>
      </c>
      <c r="E13638" s="60" t="s">
        <v>3271</v>
      </c>
      <c r="F13638" s="73">
        <v>0.83333333333333337</v>
      </c>
      <c r="G13638" s="73">
        <v>0.83333333333333337</v>
      </c>
      <c r="H13638" s="73">
        <v>0.83333333333333337</v>
      </c>
      <c r="I13638" s="73">
        <v>0.83333333333333337</v>
      </c>
      <c r="J13638" s="272" t="s">
        <v>4233</v>
      </c>
      <c r="AL13638" s="144">
        <v>0.83333333333333337</v>
      </c>
      <c r="AM13638" s="144">
        <v>0.83333333333333337</v>
      </c>
      <c r="AN13638" s="144">
        <v>0.83333333333333337</v>
      </c>
      <c r="AO13638" s="145">
        <v>0.83333333333333337</v>
      </c>
    </row>
    <row r="13639" spans="2:41" ht="14.5" hidden="1" x14ac:dyDescent="0.35">
      <c r="B13639" s="45" t="s">
        <v>3314</v>
      </c>
      <c r="C13639" s="54">
        <v>902310</v>
      </c>
      <c r="D13639" s="54">
        <v>902310</v>
      </c>
      <c r="E13639" s="60" t="s">
        <v>3271</v>
      </c>
      <c r="F13639" s="73">
        <v>0.83333333333333337</v>
      </c>
      <c r="G13639" s="73">
        <v>0.83333333333333337</v>
      </c>
      <c r="H13639" s="73">
        <v>0.83333333333333337</v>
      </c>
      <c r="I13639" s="73">
        <v>0.83333333333333337</v>
      </c>
      <c r="J13639" s="272" t="s">
        <v>4233</v>
      </c>
      <c r="AL13639" s="144">
        <v>0.83333333333333337</v>
      </c>
      <c r="AM13639" s="144">
        <v>0.83333333333333337</v>
      </c>
      <c r="AN13639" s="144">
        <v>0.83333333333333337</v>
      </c>
      <c r="AO13639" s="145">
        <v>0.83333333333333337</v>
      </c>
    </row>
    <row r="13640" spans="2:41" ht="14.5" hidden="1" x14ac:dyDescent="0.35">
      <c r="B13640" s="45" t="s">
        <v>3314</v>
      </c>
      <c r="C13640" s="54">
        <v>902321</v>
      </c>
      <c r="D13640" s="54">
        <v>902321</v>
      </c>
      <c r="E13640" s="60" t="s">
        <v>3271</v>
      </c>
      <c r="F13640" s="73">
        <v>0.83333333333333337</v>
      </c>
      <c r="G13640" s="73">
        <v>0.83333333333333337</v>
      </c>
      <c r="H13640" s="73">
        <v>0.83333333333333337</v>
      </c>
      <c r="I13640" s="73">
        <v>0.83333333333333337</v>
      </c>
      <c r="J13640" s="272" t="s">
        <v>4233</v>
      </c>
      <c r="AL13640" s="144">
        <v>0.83333333333333337</v>
      </c>
      <c r="AM13640" s="144">
        <v>0.83333333333333337</v>
      </c>
      <c r="AN13640" s="144">
        <v>0.83333333333333337</v>
      </c>
      <c r="AO13640" s="145">
        <v>0.83333333333333337</v>
      </c>
    </row>
    <row r="13641" spans="2:41" ht="14.5" hidden="1" x14ac:dyDescent="0.35">
      <c r="B13641" s="45" t="s">
        <v>3314</v>
      </c>
      <c r="C13641" s="54">
        <v>902357</v>
      </c>
      <c r="D13641" s="54">
        <v>902357</v>
      </c>
      <c r="E13641" s="60" t="s">
        <v>3271</v>
      </c>
      <c r="F13641" s="73">
        <v>0.83333333333333337</v>
      </c>
      <c r="G13641" s="73">
        <v>0.83333333333333337</v>
      </c>
      <c r="H13641" s="73">
        <v>0.83333333333333337</v>
      </c>
      <c r="I13641" s="73">
        <v>0.83333333333333337</v>
      </c>
      <c r="J13641" s="272" t="s">
        <v>4233</v>
      </c>
      <c r="AL13641" s="144">
        <v>0.83333333333333337</v>
      </c>
      <c r="AM13641" s="144">
        <v>0.83333333333333337</v>
      </c>
      <c r="AN13641" s="144">
        <v>0.83333333333333337</v>
      </c>
      <c r="AO13641" s="145">
        <v>0.83333333333333337</v>
      </c>
    </row>
    <row r="13642" spans="2:41" ht="14.5" hidden="1" x14ac:dyDescent="0.35">
      <c r="B13642" s="45" t="s">
        <v>3314</v>
      </c>
      <c r="C13642" s="54">
        <v>902379</v>
      </c>
      <c r="D13642" s="54">
        <v>902379</v>
      </c>
      <c r="E13642" s="60" t="s">
        <v>3271</v>
      </c>
      <c r="F13642" s="73">
        <v>0.83333333333333337</v>
      </c>
      <c r="G13642" s="73">
        <v>0.83333333333333337</v>
      </c>
      <c r="H13642" s="73">
        <v>0.83333333333333337</v>
      </c>
      <c r="I13642" s="73">
        <v>0.83333333333333337</v>
      </c>
      <c r="J13642" s="272" t="s">
        <v>4233</v>
      </c>
      <c r="AL13642" s="144">
        <v>0.83333333333333337</v>
      </c>
      <c r="AM13642" s="144">
        <v>0.83333333333333337</v>
      </c>
      <c r="AN13642" s="144">
        <v>0.83333333333333337</v>
      </c>
      <c r="AO13642" s="145">
        <v>0.83333333333333337</v>
      </c>
    </row>
    <row r="13643" spans="2:41" ht="14.5" hidden="1" x14ac:dyDescent="0.35">
      <c r="B13643" s="45" t="s">
        <v>3314</v>
      </c>
      <c r="C13643" s="54">
        <v>905260</v>
      </c>
      <c r="D13643" s="54">
        <v>905260</v>
      </c>
      <c r="E13643" s="60" t="s">
        <v>3271</v>
      </c>
      <c r="F13643" s="73">
        <v>0.83333333333333337</v>
      </c>
      <c r="G13643" s="73">
        <v>0.83333333333333337</v>
      </c>
      <c r="H13643" s="73">
        <v>0.83333333333333337</v>
      </c>
      <c r="I13643" s="73">
        <v>0.83333333333333337</v>
      </c>
      <c r="J13643" s="272" t="s">
        <v>4233</v>
      </c>
      <c r="AL13643" s="144">
        <v>0.83333333333333337</v>
      </c>
      <c r="AM13643" s="144">
        <v>0.83333333333333337</v>
      </c>
      <c r="AN13643" s="144">
        <v>0.83333333333333337</v>
      </c>
      <c r="AO13643" s="145">
        <v>0.83333333333333337</v>
      </c>
    </row>
    <row r="13644" spans="2:41" ht="14.5" hidden="1" x14ac:dyDescent="0.35">
      <c r="B13644" s="45" t="s">
        <v>3314</v>
      </c>
      <c r="C13644" s="54">
        <v>913770</v>
      </c>
      <c r="D13644" s="54">
        <v>913770</v>
      </c>
      <c r="E13644" s="60" t="s">
        <v>3271</v>
      </c>
      <c r="F13644" s="73">
        <v>0.83333333333333337</v>
      </c>
      <c r="G13644" s="73">
        <v>0.83333333333333337</v>
      </c>
      <c r="H13644" s="73">
        <v>0.83333333333333337</v>
      </c>
      <c r="I13644" s="73">
        <v>0.83333333333333337</v>
      </c>
      <c r="J13644" s="272" t="s">
        <v>4233</v>
      </c>
      <c r="AL13644" s="144">
        <v>0.83333333333333337</v>
      </c>
      <c r="AM13644" s="144">
        <v>0.83333333333333337</v>
      </c>
      <c r="AN13644" s="144">
        <v>0.83333333333333337</v>
      </c>
      <c r="AO13644" s="145">
        <v>0.83333333333333337</v>
      </c>
    </row>
    <row r="13645" spans="2:41" ht="14.5" hidden="1" x14ac:dyDescent="0.35">
      <c r="B13645" s="45" t="s">
        <v>3314</v>
      </c>
      <c r="C13645" s="54">
        <v>984639</v>
      </c>
      <c r="D13645" s="54">
        <v>984639</v>
      </c>
      <c r="E13645" s="60" t="s">
        <v>3271</v>
      </c>
      <c r="F13645" s="73">
        <v>0.83333333333333337</v>
      </c>
      <c r="G13645" s="73">
        <v>0.83333333333333337</v>
      </c>
      <c r="H13645" s="73">
        <v>0.83333333333333337</v>
      </c>
      <c r="I13645" s="73">
        <v>0.83333333333333337</v>
      </c>
      <c r="J13645" s="272" t="s">
        <v>4233</v>
      </c>
      <c r="AL13645" s="144">
        <v>0.83333333333333337</v>
      </c>
      <c r="AM13645" s="144">
        <v>0.83333333333333337</v>
      </c>
      <c r="AN13645" s="144">
        <v>0.83333333333333337</v>
      </c>
      <c r="AO13645" s="145">
        <v>0.83333333333333337</v>
      </c>
    </row>
    <row r="13646" spans="2:41" ht="14.5" hidden="1" x14ac:dyDescent="0.35">
      <c r="B13646" s="45" t="s">
        <v>3314</v>
      </c>
      <c r="C13646" s="54">
        <v>984760</v>
      </c>
      <c r="D13646" s="54">
        <v>984760</v>
      </c>
      <c r="E13646" s="60" t="s">
        <v>3271</v>
      </c>
      <c r="F13646" s="73">
        <v>0.83333333333333337</v>
      </c>
      <c r="G13646" s="73">
        <v>0.83333333333333337</v>
      </c>
      <c r="H13646" s="73">
        <v>0.83333333333333337</v>
      </c>
      <c r="I13646" s="73">
        <v>0.83333333333333337</v>
      </c>
      <c r="J13646" s="272" t="s">
        <v>4233</v>
      </c>
      <c r="AL13646" s="144">
        <v>0.83333333333333337</v>
      </c>
      <c r="AM13646" s="144">
        <v>0.83333333333333337</v>
      </c>
      <c r="AN13646" s="144">
        <v>0.83333333333333337</v>
      </c>
      <c r="AO13646" s="145">
        <v>0.83333333333333337</v>
      </c>
    </row>
    <row r="13647" spans="2:41" ht="14.5" hidden="1" x14ac:dyDescent="0.35">
      <c r="B13647" s="45" t="s">
        <v>3314</v>
      </c>
      <c r="C13647" s="54">
        <v>900171</v>
      </c>
      <c r="D13647" s="54">
        <v>900171</v>
      </c>
      <c r="E13647" s="60" t="s">
        <v>3272</v>
      </c>
      <c r="F13647" s="73">
        <v>2.5</v>
      </c>
      <c r="G13647" s="73">
        <v>2.5</v>
      </c>
      <c r="H13647" s="73">
        <v>2.5</v>
      </c>
      <c r="I13647" s="73">
        <v>2.5</v>
      </c>
      <c r="J13647" s="272" t="s">
        <v>4233</v>
      </c>
      <c r="AL13647" s="144">
        <v>2.5</v>
      </c>
      <c r="AM13647" s="144">
        <v>2.5</v>
      </c>
      <c r="AN13647" s="144">
        <v>2.5</v>
      </c>
      <c r="AO13647" s="145">
        <v>2.5</v>
      </c>
    </row>
    <row r="13648" spans="2:41" ht="14.5" hidden="1" x14ac:dyDescent="0.35">
      <c r="B13648" s="45" t="s">
        <v>3314</v>
      </c>
      <c r="C13648" s="54">
        <v>902305</v>
      </c>
      <c r="D13648" s="54">
        <v>902305</v>
      </c>
      <c r="E13648" s="60" t="s">
        <v>3272</v>
      </c>
      <c r="F13648" s="73">
        <v>2.5</v>
      </c>
      <c r="G13648" s="73">
        <v>2.5</v>
      </c>
      <c r="H13648" s="73">
        <v>2.5</v>
      </c>
      <c r="I13648" s="73">
        <v>2.5</v>
      </c>
      <c r="J13648" s="272" t="s">
        <v>4233</v>
      </c>
      <c r="AL13648" s="144">
        <v>2.5</v>
      </c>
      <c r="AM13648" s="144">
        <v>2.5</v>
      </c>
      <c r="AN13648" s="144">
        <v>2.5</v>
      </c>
      <c r="AO13648" s="145">
        <v>2.5</v>
      </c>
    </row>
    <row r="13649" spans="2:41" ht="14.5" hidden="1" x14ac:dyDescent="0.35">
      <c r="B13649" s="45" t="s">
        <v>3314</v>
      </c>
      <c r="C13649" s="54">
        <v>902312</v>
      </c>
      <c r="D13649" s="54">
        <v>902312</v>
      </c>
      <c r="E13649" s="60" t="s">
        <v>3272</v>
      </c>
      <c r="F13649" s="73">
        <v>2.5</v>
      </c>
      <c r="G13649" s="73">
        <v>2.5</v>
      </c>
      <c r="H13649" s="73">
        <v>2.5</v>
      </c>
      <c r="I13649" s="73">
        <v>2.5</v>
      </c>
      <c r="J13649" s="272" t="s">
        <v>4233</v>
      </c>
      <c r="AL13649" s="144">
        <v>2.5</v>
      </c>
      <c r="AM13649" s="144">
        <v>2.5</v>
      </c>
      <c r="AN13649" s="144">
        <v>2.5</v>
      </c>
      <c r="AO13649" s="145">
        <v>2.5</v>
      </c>
    </row>
    <row r="13650" spans="2:41" ht="14.5" hidden="1" x14ac:dyDescent="0.35">
      <c r="B13650" s="45" t="s">
        <v>3314</v>
      </c>
      <c r="C13650" s="54">
        <v>902328</v>
      </c>
      <c r="D13650" s="54">
        <v>902328</v>
      </c>
      <c r="E13650" s="60" t="s">
        <v>3272</v>
      </c>
      <c r="F13650" s="73">
        <v>2.5</v>
      </c>
      <c r="G13650" s="73">
        <v>2.5</v>
      </c>
      <c r="H13650" s="73">
        <v>2.5</v>
      </c>
      <c r="I13650" s="73">
        <v>2.5</v>
      </c>
      <c r="J13650" s="272" t="s">
        <v>4233</v>
      </c>
      <c r="AL13650" s="144">
        <v>2.5</v>
      </c>
      <c r="AM13650" s="144">
        <v>2.5</v>
      </c>
      <c r="AN13650" s="144">
        <v>2.5</v>
      </c>
      <c r="AO13650" s="145">
        <v>2.5</v>
      </c>
    </row>
    <row r="13651" spans="2:41" ht="14.5" hidden="1" x14ac:dyDescent="0.35">
      <c r="B13651" s="45" t="s">
        <v>3314</v>
      </c>
      <c r="C13651" s="54">
        <v>902358</v>
      </c>
      <c r="D13651" s="54">
        <v>902358</v>
      </c>
      <c r="E13651" s="60" t="s">
        <v>3272</v>
      </c>
      <c r="F13651" s="73">
        <v>2.5</v>
      </c>
      <c r="G13651" s="73">
        <v>2.5</v>
      </c>
      <c r="H13651" s="73">
        <v>2.5</v>
      </c>
      <c r="I13651" s="73">
        <v>2.5</v>
      </c>
      <c r="J13651" s="272" t="s">
        <v>4233</v>
      </c>
      <c r="AL13651" s="144">
        <v>2.5</v>
      </c>
      <c r="AM13651" s="144">
        <v>2.5</v>
      </c>
      <c r="AN13651" s="144">
        <v>2.5</v>
      </c>
      <c r="AO13651" s="145">
        <v>2.5</v>
      </c>
    </row>
    <row r="13652" spans="2:41" ht="14.5" hidden="1" x14ac:dyDescent="0.35">
      <c r="B13652" s="45" t="s">
        <v>3314</v>
      </c>
      <c r="C13652" s="54">
        <v>902381</v>
      </c>
      <c r="D13652" s="54">
        <v>902381</v>
      </c>
      <c r="E13652" s="60" t="s">
        <v>3272</v>
      </c>
      <c r="F13652" s="73">
        <v>2.5</v>
      </c>
      <c r="G13652" s="73">
        <v>2.5</v>
      </c>
      <c r="H13652" s="73">
        <v>2.5</v>
      </c>
      <c r="I13652" s="73">
        <v>2.5</v>
      </c>
      <c r="J13652" s="272" t="s">
        <v>4233</v>
      </c>
      <c r="AL13652" s="144">
        <v>2.5</v>
      </c>
      <c r="AM13652" s="144">
        <v>2.5</v>
      </c>
      <c r="AN13652" s="144">
        <v>2.5</v>
      </c>
      <c r="AO13652" s="145">
        <v>2.5</v>
      </c>
    </row>
    <row r="13653" spans="2:41" ht="14.5" hidden="1" x14ac:dyDescent="0.35">
      <c r="B13653" s="45" t="s">
        <v>3314</v>
      </c>
      <c r="C13653" s="54">
        <v>903718</v>
      </c>
      <c r="D13653" s="54">
        <v>903718</v>
      </c>
      <c r="E13653" s="60" t="s">
        <v>3272</v>
      </c>
      <c r="F13653" s="73">
        <v>2.5</v>
      </c>
      <c r="G13653" s="73">
        <v>2.5</v>
      </c>
      <c r="H13653" s="73">
        <v>2.5</v>
      </c>
      <c r="I13653" s="73">
        <v>2.5</v>
      </c>
      <c r="J13653" s="272" t="s">
        <v>4233</v>
      </c>
      <c r="AL13653" s="144">
        <v>2.5</v>
      </c>
      <c r="AM13653" s="144">
        <v>2.5</v>
      </c>
      <c r="AN13653" s="144">
        <v>2.5</v>
      </c>
      <c r="AO13653" s="145">
        <v>2.5</v>
      </c>
    </row>
    <row r="13654" spans="2:41" ht="14.5" hidden="1" x14ac:dyDescent="0.35">
      <c r="B13654" s="45" t="s">
        <v>3314</v>
      </c>
      <c r="C13654" s="54">
        <v>905907</v>
      </c>
      <c r="D13654" s="54">
        <v>905907</v>
      </c>
      <c r="E13654" s="60" t="s">
        <v>3272</v>
      </c>
      <c r="F13654" s="73">
        <v>2.5</v>
      </c>
      <c r="G13654" s="73">
        <v>2.5</v>
      </c>
      <c r="H13654" s="73">
        <v>2.5</v>
      </c>
      <c r="I13654" s="73">
        <v>2.5</v>
      </c>
      <c r="J13654" s="272" t="s">
        <v>4233</v>
      </c>
      <c r="AL13654" s="144">
        <v>2.5</v>
      </c>
      <c r="AM13654" s="144">
        <v>2.5</v>
      </c>
      <c r="AN13654" s="144">
        <v>2.5</v>
      </c>
      <c r="AO13654" s="145">
        <v>2.5</v>
      </c>
    </row>
    <row r="13655" spans="2:41" ht="14.5" hidden="1" x14ac:dyDescent="0.35">
      <c r="B13655" s="45" t="s">
        <v>3314</v>
      </c>
      <c r="C13655" s="54">
        <v>908036</v>
      </c>
      <c r="D13655" s="54">
        <v>908036</v>
      </c>
      <c r="E13655" s="60" t="s">
        <v>3272</v>
      </c>
      <c r="F13655" s="73">
        <v>2.5</v>
      </c>
      <c r="G13655" s="73">
        <v>2.5</v>
      </c>
      <c r="H13655" s="73">
        <v>2.5</v>
      </c>
      <c r="I13655" s="73">
        <v>2.5</v>
      </c>
      <c r="J13655" s="272" t="s">
        <v>4233</v>
      </c>
      <c r="AL13655" s="144">
        <v>2.5</v>
      </c>
      <c r="AM13655" s="144">
        <v>2.5</v>
      </c>
      <c r="AN13655" s="144">
        <v>2.5</v>
      </c>
      <c r="AO13655" s="145">
        <v>2.5</v>
      </c>
    </row>
    <row r="13656" spans="2:41" ht="14.5" hidden="1" x14ac:dyDescent="0.35">
      <c r="B13656" s="45" t="s">
        <v>3314</v>
      </c>
      <c r="C13656" s="54">
        <v>909759</v>
      </c>
      <c r="D13656" s="54">
        <v>909759</v>
      </c>
      <c r="E13656" s="60" t="s">
        <v>3272</v>
      </c>
      <c r="F13656" s="73">
        <v>2.5</v>
      </c>
      <c r="G13656" s="73">
        <v>2.5</v>
      </c>
      <c r="H13656" s="73">
        <v>2.5</v>
      </c>
      <c r="I13656" s="73">
        <v>2.5</v>
      </c>
      <c r="J13656" s="272" t="s">
        <v>4233</v>
      </c>
      <c r="AL13656" s="144">
        <v>2.5</v>
      </c>
      <c r="AM13656" s="144">
        <v>2.5</v>
      </c>
      <c r="AN13656" s="144">
        <v>2.5</v>
      </c>
      <c r="AO13656" s="145">
        <v>2.5</v>
      </c>
    </row>
    <row r="13657" spans="2:41" ht="14.5" hidden="1" x14ac:dyDescent="0.35">
      <c r="B13657" s="45" t="s">
        <v>3314</v>
      </c>
      <c r="C13657" s="54">
        <v>911818</v>
      </c>
      <c r="D13657" s="54">
        <v>911818</v>
      </c>
      <c r="E13657" s="60" t="s">
        <v>3272</v>
      </c>
      <c r="F13657" s="73">
        <v>2.5</v>
      </c>
      <c r="G13657" s="73">
        <v>2.5</v>
      </c>
      <c r="H13657" s="73">
        <v>2.5</v>
      </c>
      <c r="I13657" s="73">
        <v>2.5</v>
      </c>
      <c r="J13657" s="272" t="s">
        <v>4233</v>
      </c>
      <c r="AL13657" s="144">
        <v>2.5</v>
      </c>
      <c r="AM13657" s="144">
        <v>2.5</v>
      </c>
      <c r="AN13657" s="144">
        <v>2.5</v>
      </c>
      <c r="AO13657" s="145">
        <v>2.5</v>
      </c>
    </row>
    <row r="13658" spans="2:41" ht="14.5" hidden="1" x14ac:dyDescent="0.35">
      <c r="B13658" s="45" t="s">
        <v>3314</v>
      </c>
      <c r="C13658" s="54">
        <v>983111</v>
      </c>
      <c r="D13658" s="54">
        <v>983111</v>
      </c>
      <c r="E13658" s="60" t="s">
        <v>3272</v>
      </c>
      <c r="F13658" s="73">
        <v>2.5</v>
      </c>
      <c r="G13658" s="73">
        <v>2.5</v>
      </c>
      <c r="H13658" s="73">
        <v>2.5</v>
      </c>
      <c r="I13658" s="73">
        <v>2.5</v>
      </c>
      <c r="J13658" s="272" t="s">
        <v>4233</v>
      </c>
      <c r="AL13658" s="144">
        <v>2.5</v>
      </c>
      <c r="AM13658" s="144">
        <v>2.5</v>
      </c>
      <c r="AN13658" s="144">
        <v>2.5</v>
      </c>
      <c r="AO13658" s="145">
        <v>2.5</v>
      </c>
    </row>
    <row r="13659" spans="2:41" ht="14.5" hidden="1" x14ac:dyDescent="0.35">
      <c r="B13659" s="45" t="s">
        <v>3314</v>
      </c>
      <c r="C13659" s="54">
        <v>984659</v>
      </c>
      <c r="D13659" s="54">
        <v>984659</v>
      </c>
      <c r="E13659" s="60" t="s">
        <v>3272</v>
      </c>
      <c r="F13659" s="73">
        <v>2.5</v>
      </c>
      <c r="G13659" s="73">
        <v>2.5</v>
      </c>
      <c r="H13659" s="73">
        <v>2.5</v>
      </c>
      <c r="I13659" s="73">
        <v>2.5</v>
      </c>
      <c r="J13659" s="272" t="s">
        <v>4233</v>
      </c>
      <c r="AL13659" s="144">
        <v>2.5</v>
      </c>
      <c r="AM13659" s="144">
        <v>2.5</v>
      </c>
      <c r="AN13659" s="144">
        <v>2.5</v>
      </c>
      <c r="AO13659" s="145">
        <v>2.5</v>
      </c>
    </row>
    <row r="13660" spans="2:41" ht="14.5" hidden="1" x14ac:dyDescent="0.35">
      <c r="B13660" s="45" t="s">
        <v>3314</v>
      </c>
      <c r="C13660" s="54">
        <v>984737</v>
      </c>
      <c r="D13660" s="54">
        <v>984737</v>
      </c>
      <c r="E13660" s="60" t="s">
        <v>3272</v>
      </c>
      <c r="F13660" s="73">
        <v>2.5</v>
      </c>
      <c r="G13660" s="73">
        <v>2.5</v>
      </c>
      <c r="H13660" s="73">
        <v>2.5</v>
      </c>
      <c r="I13660" s="73">
        <v>2.5</v>
      </c>
      <c r="J13660" s="272" t="s">
        <v>4233</v>
      </c>
      <c r="AL13660" s="144">
        <v>2.5</v>
      </c>
      <c r="AM13660" s="144">
        <v>2.5</v>
      </c>
      <c r="AN13660" s="144">
        <v>2.5</v>
      </c>
      <c r="AO13660" s="145">
        <v>2.5</v>
      </c>
    </row>
    <row r="13661" spans="2:41" ht="14.5" hidden="1" x14ac:dyDescent="0.35">
      <c r="B13661" s="45" t="s">
        <v>3314</v>
      </c>
      <c r="C13661" s="54">
        <v>984788</v>
      </c>
      <c r="D13661" s="54">
        <v>984788</v>
      </c>
      <c r="E13661" s="60" t="s">
        <v>3272</v>
      </c>
      <c r="F13661" s="73">
        <v>2.5</v>
      </c>
      <c r="G13661" s="73">
        <v>2.5</v>
      </c>
      <c r="H13661" s="73">
        <v>2.5</v>
      </c>
      <c r="I13661" s="73">
        <v>2.5</v>
      </c>
      <c r="J13661" s="272" t="s">
        <v>4233</v>
      </c>
      <c r="AL13661" s="144">
        <v>2.5</v>
      </c>
      <c r="AM13661" s="144">
        <v>2.5</v>
      </c>
      <c r="AN13661" s="144">
        <v>2.5</v>
      </c>
      <c r="AO13661" s="145">
        <v>2.5</v>
      </c>
    </row>
    <row r="13662" spans="2:41" ht="14.5" hidden="1" x14ac:dyDescent="0.35">
      <c r="B13662" s="45" t="s">
        <v>3314</v>
      </c>
      <c r="C13662" s="54">
        <v>900172</v>
      </c>
      <c r="D13662" s="54">
        <v>900172</v>
      </c>
      <c r="E13662" s="60" t="s">
        <v>3273</v>
      </c>
      <c r="F13662" s="73">
        <v>3.0000000000000004</v>
      </c>
      <c r="G13662" s="73">
        <v>0.41666666666666669</v>
      </c>
      <c r="H13662" s="73">
        <v>0.41666666666666669</v>
      </c>
      <c r="I13662" s="73">
        <v>0.41666666666666669</v>
      </c>
      <c r="J13662" s="272" t="s">
        <v>4233</v>
      </c>
      <c r="AL13662" s="144">
        <v>3.0000000000000004</v>
      </c>
      <c r="AM13662" s="144">
        <v>0.41666666666666669</v>
      </c>
      <c r="AN13662" s="144">
        <v>0.41666666666666669</v>
      </c>
      <c r="AO13662" s="145">
        <v>0.41666666666666669</v>
      </c>
    </row>
    <row r="13663" spans="2:41" ht="14.5" hidden="1" x14ac:dyDescent="0.35">
      <c r="B13663" s="45" t="s">
        <v>3314</v>
      </c>
      <c r="C13663" s="54">
        <v>902302</v>
      </c>
      <c r="D13663" s="54">
        <v>902302</v>
      </c>
      <c r="E13663" s="60" t="s">
        <v>3273</v>
      </c>
      <c r="F13663" s="73">
        <v>3.0000000000000004</v>
      </c>
      <c r="G13663" s="73">
        <v>0.41666666666666669</v>
      </c>
      <c r="H13663" s="73">
        <v>0.41666666666666669</v>
      </c>
      <c r="I13663" s="73">
        <v>0.41666666666666669</v>
      </c>
      <c r="J13663" s="272" t="s">
        <v>4233</v>
      </c>
      <c r="AL13663" s="144">
        <v>3.0000000000000004</v>
      </c>
      <c r="AM13663" s="144">
        <v>0.41666666666666669</v>
      </c>
      <c r="AN13663" s="144">
        <v>0.41666666666666669</v>
      </c>
      <c r="AO13663" s="145">
        <v>0.41666666666666669</v>
      </c>
    </row>
    <row r="13664" spans="2:41" ht="14.5" hidden="1" x14ac:dyDescent="0.35">
      <c r="B13664" s="45" t="s">
        <v>3314</v>
      </c>
      <c r="C13664" s="54">
        <v>902359</v>
      </c>
      <c r="D13664" s="54">
        <v>902359</v>
      </c>
      <c r="E13664" s="60" t="s">
        <v>3273</v>
      </c>
      <c r="F13664" s="73">
        <v>3.0000000000000004</v>
      </c>
      <c r="G13664" s="73">
        <v>0.41666666666666669</v>
      </c>
      <c r="H13664" s="73">
        <v>0.41666666666666669</v>
      </c>
      <c r="I13664" s="73">
        <v>0.41666666666666669</v>
      </c>
      <c r="J13664" s="272" t="s">
        <v>4233</v>
      </c>
      <c r="AL13664" s="144">
        <v>3.0000000000000004</v>
      </c>
      <c r="AM13664" s="144">
        <v>0.41666666666666669</v>
      </c>
      <c r="AN13664" s="144">
        <v>0.41666666666666669</v>
      </c>
      <c r="AO13664" s="145">
        <v>0.41666666666666669</v>
      </c>
    </row>
    <row r="13665" spans="2:41" ht="14.5" hidden="1" x14ac:dyDescent="0.35">
      <c r="B13665" s="45" t="s">
        <v>3314</v>
      </c>
      <c r="C13665" s="54">
        <v>902397</v>
      </c>
      <c r="D13665" s="54">
        <v>902398</v>
      </c>
      <c r="E13665" s="60" t="s">
        <v>3273</v>
      </c>
      <c r="F13665" s="73">
        <v>3.0000000000000004</v>
      </c>
      <c r="G13665" s="73">
        <v>0.41666666666666669</v>
      </c>
      <c r="H13665" s="73">
        <v>0.41666666666666669</v>
      </c>
      <c r="I13665" s="73">
        <v>0.41666666666666669</v>
      </c>
      <c r="J13665" s="272" t="s">
        <v>4233</v>
      </c>
      <c r="AL13665" s="144">
        <v>3.0000000000000004</v>
      </c>
      <c r="AM13665" s="144">
        <v>0.41666666666666669</v>
      </c>
      <c r="AN13665" s="144">
        <v>0.41666666666666669</v>
      </c>
      <c r="AO13665" s="145">
        <v>0.41666666666666669</v>
      </c>
    </row>
    <row r="13666" spans="2:41" ht="14.5" hidden="1" x14ac:dyDescent="0.35">
      <c r="B13666" s="45" t="s">
        <v>3314</v>
      </c>
      <c r="C13666" s="54">
        <v>909828</v>
      </c>
      <c r="D13666" s="54">
        <v>909828</v>
      </c>
      <c r="E13666" s="60" t="s">
        <v>3273</v>
      </c>
      <c r="F13666" s="73">
        <v>3.0000000000000004</v>
      </c>
      <c r="G13666" s="73">
        <v>0.41666666666666669</v>
      </c>
      <c r="H13666" s="73">
        <v>0.41666666666666669</v>
      </c>
      <c r="I13666" s="73">
        <v>0.41666666666666669</v>
      </c>
      <c r="J13666" s="272" t="s">
        <v>4233</v>
      </c>
      <c r="AL13666" s="144">
        <v>3.0000000000000004</v>
      </c>
      <c r="AM13666" s="144">
        <v>0.41666666666666669</v>
      </c>
      <c r="AN13666" s="144">
        <v>0.41666666666666669</v>
      </c>
      <c r="AO13666" s="145">
        <v>0.41666666666666669</v>
      </c>
    </row>
    <row r="13667" spans="2:41" ht="14.5" hidden="1" x14ac:dyDescent="0.35">
      <c r="B13667" s="45" t="s">
        <v>3314</v>
      </c>
      <c r="C13667" s="54">
        <v>911506</v>
      </c>
      <c r="D13667" s="54">
        <v>911506</v>
      </c>
      <c r="E13667" s="60" t="s">
        <v>3273</v>
      </c>
      <c r="F13667" s="73">
        <v>3.0000000000000004</v>
      </c>
      <c r="G13667" s="73">
        <v>0.41666666666666669</v>
      </c>
      <c r="H13667" s="73">
        <v>0.41666666666666669</v>
      </c>
      <c r="I13667" s="73">
        <v>0.41666666666666669</v>
      </c>
      <c r="J13667" s="272" t="s">
        <v>4233</v>
      </c>
      <c r="AL13667" s="144">
        <v>3.0000000000000004</v>
      </c>
      <c r="AM13667" s="144">
        <v>0.41666666666666669</v>
      </c>
      <c r="AN13667" s="144">
        <v>0.41666666666666669</v>
      </c>
      <c r="AO13667" s="145">
        <v>0.41666666666666669</v>
      </c>
    </row>
    <row r="13668" spans="2:41" ht="14.5" hidden="1" x14ac:dyDescent="0.35">
      <c r="B13668" s="45" t="s">
        <v>3314</v>
      </c>
      <c r="C13668" s="54">
        <v>982578</v>
      </c>
      <c r="D13668" s="54">
        <v>982578</v>
      </c>
      <c r="E13668" s="60" t="s">
        <v>3273</v>
      </c>
      <c r="F13668" s="73">
        <v>3.0000000000000004</v>
      </c>
      <c r="G13668" s="73">
        <v>0.41666666666666669</v>
      </c>
      <c r="H13668" s="73">
        <v>0.41666666666666669</v>
      </c>
      <c r="I13668" s="73">
        <v>0.41666666666666669</v>
      </c>
      <c r="J13668" s="272" t="s">
        <v>4233</v>
      </c>
      <c r="AL13668" s="144">
        <v>3.0000000000000004</v>
      </c>
      <c r="AM13668" s="144">
        <v>0.41666666666666669</v>
      </c>
      <c r="AN13668" s="144">
        <v>0.41666666666666669</v>
      </c>
      <c r="AO13668" s="145">
        <v>0.41666666666666669</v>
      </c>
    </row>
    <row r="13669" spans="2:41" ht="14.5" hidden="1" x14ac:dyDescent="0.35">
      <c r="B13669" s="45" t="s">
        <v>3314</v>
      </c>
      <c r="C13669" s="54">
        <v>984746</v>
      </c>
      <c r="D13669" s="54">
        <v>984746</v>
      </c>
      <c r="E13669" s="60" t="s">
        <v>3273</v>
      </c>
      <c r="F13669" s="73">
        <v>3.0000000000000004</v>
      </c>
      <c r="G13669" s="73">
        <v>0.41666666666666669</v>
      </c>
      <c r="H13669" s="73">
        <v>0.41666666666666669</v>
      </c>
      <c r="I13669" s="73">
        <v>0.41666666666666669</v>
      </c>
      <c r="J13669" s="272" t="s">
        <v>4233</v>
      </c>
      <c r="AL13669" s="144">
        <v>3.0000000000000004</v>
      </c>
      <c r="AM13669" s="144">
        <v>0.41666666666666669</v>
      </c>
      <c r="AN13669" s="144">
        <v>0.41666666666666669</v>
      </c>
      <c r="AO13669" s="145">
        <v>0.41666666666666669</v>
      </c>
    </row>
    <row r="13670" spans="2:41" ht="14.5" hidden="1" x14ac:dyDescent="0.35">
      <c r="B13670" s="45" t="s">
        <v>3314</v>
      </c>
      <c r="C13670" s="54">
        <v>984757</v>
      </c>
      <c r="D13670" s="54">
        <v>984757</v>
      </c>
      <c r="E13670" s="60" t="s">
        <v>3273</v>
      </c>
      <c r="F13670" s="73">
        <v>3.0000000000000004</v>
      </c>
      <c r="G13670" s="73">
        <v>0.41666666666666669</v>
      </c>
      <c r="H13670" s="73">
        <v>0.41666666666666669</v>
      </c>
      <c r="I13670" s="73">
        <v>0.41666666666666669</v>
      </c>
      <c r="J13670" s="272" t="s">
        <v>4233</v>
      </c>
      <c r="AL13670" s="144">
        <v>3.0000000000000004</v>
      </c>
      <c r="AM13670" s="144">
        <v>0.41666666666666669</v>
      </c>
      <c r="AN13670" s="144">
        <v>0.41666666666666669</v>
      </c>
      <c r="AO13670" s="145">
        <v>0.41666666666666669</v>
      </c>
    </row>
    <row r="13671" spans="2:41" ht="14.5" hidden="1" x14ac:dyDescent="0.35">
      <c r="B13671" s="45" t="s">
        <v>3314</v>
      </c>
      <c r="C13671" s="54">
        <v>98746</v>
      </c>
      <c r="D13671" s="54">
        <v>98746</v>
      </c>
      <c r="E13671" s="60" t="s">
        <v>3273</v>
      </c>
      <c r="F13671" s="73">
        <v>3.0000000000000004</v>
      </c>
      <c r="G13671" s="73">
        <v>0.41666666666666669</v>
      </c>
      <c r="H13671" s="73">
        <v>0.41666666666666669</v>
      </c>
      <c r="I13671" s="73">
        <v>0.41666666666666669</v>
      </c>
      <c r="J13671" s="272" t="s">
        <v>4233</v>
      </c>
      <c r="AL13671" s="144">
        <v>3.0000000000000004</v>
      </c>
      <c r="AM13671" s="144">
        <v>0.41666666666666669</v>
      </c>
      <c r="AN13671" s="144">
        <v>0.41666666666666669</v>
      </c>
      <c r="AO13671" s="145">
        <v>0.41666666666666669</v>
      </c>
    </row>
    <row r="13672" spans="2:41" ht="14.5" hidden="1" x14ac:dyDescent="0.35">
      <c r="B13672" s="45" t="s">
        <v>3314</v>
      </c>
      <c r="C13672" s="54">
        <v>900180</v>
      </c>
      <c r="D13672" s="54">
        <v>900180</v>
      </c>
      <c r="E13672" s="60" t="s">
        <v>3274</v>
      </c>
      <c r="F13672" s="73">
        <v>3.0000000000000004</v>
      </c>
      <c r="G13672" s="73">
        <v>1.25</v>
      </c>
      <c r="H13672" s="73">
        <v>1.25</v>
      </c>
      <c r="I13672" s="73">
        <v>1.25</v>
      </c>
      <c r="J13672" s="272" t="s">
        <v>4233</v>
      </c>
      <c r="AL13672" s="144">
        <v>3.0000000000000004</v>
      </c>
      <c r="AM13672" s="144">
        <v>1.25</v>
      </c>
      <c r="AN13672" s="144">
        <v>1.25</v>
      </c>
      <c r="AO13672" s="145">
        <v>1.25</v>
      </c>
    </row>
    <row r="13673" spans="2:41" ht="14.5" hidden="1" x14ac:dyDescent="0.35">
      <c r="B13673" s="45" t="s">
        <v>3314</v>
      </c>
      <c r="C13673" s="54">
        <v>902370</v>
      </c>
      <c r="D13673" s="54">
        <v>902370</v>
      </c>
      <c r="E13673" s="60" t="s">
        <v>3274</v>
      </c>
      <c r="F13673" s="73">
        <v>3.0000000000000004</v>
      </c>
      <c r="G13673" s="73">
        <v>1.25</v>
      </c>
      <c r="H13673" s="73">
        <v>1.25</v>
      </c>
      <c r="I13673" s="73">
        <v>1.25</v>
      </c>
      <c r="J13673" s="272" t="s">
        <v>4233</v>
      </c>
      <c r="AL13673" s="144">
        <v>3.0000000000000004</v>
      </c>
      <c r="AM13673" s="144">
        <v>1.25</v>
      </c>
      <c r="AN13673" s="144">
        <v>1.25</v>
      </c>
      <c r="AO13673" s="145">
        <v>1.25</v>
      </c>
    </row>
    <row r="13674" spans="2:41" ht="14.5" hidden="1" x14ac:dyDescent="0.35">
      <c r="B13674" s="45" t="s">
        <v>3314</v>
      </c>
      <c r="C13674" s="54">
        <v>902396</v>
      </c>
      <c r="D13674" s="54">
        <v>902396</v>
      </c>
      <c r="E13674" s="60" t="s">
        <v>3274</v>
      </c>
      <c r="F13674" s="73">
        <v>3.0000000000000004</v>
      </c>
      <c r="G13674" s="73">
        <v>1.25</v>
      </c>
      <c r="H13674" s="73">
        <v>1.25</v>
      </c>
      <c r="I13674" s="73">
        <v>1.25</v>
      </c>
      <c r="J13674" s="272" t="s">
        <v>4233</v>
      </c>
      <c r="AL13674" s="144">
        <v>3.0000000000000004</v>
      </c>
      <c r="AM13674" s="144">
        <v>1.25</v>
      </c>
      <c r="AN13674" s="144">
        <v>1.25</v>
      </c>
      <c r="AO13674" s="145">
        <v>1.25</v>
      </c>
    </row>
    <row r="13675" spans="2:41" ht="14.5" hidden="1" x14ac:dyDescent="0.35">
      <c r="B13675" s="45" t="s">
        <v>3314</v>
      </c>
      <c r="C13675" s="54">
        <v>909415</v>
      </c>
      <c r="D13675" s="54">
        <v>909415</v>
      </c>
      <c r="E13675" s="60" t="s">
        <v>3274</v>
      </c>
      <c r="F13675" s="73">
        <v>3.0000000000000004</v>
      </c>
      <c r="G13675" s="73">
        <v>1.25</v>
      </c>
      <c r="H13675" s="73">
        <v>1.25</v>
      </c>
      <c r="I13675" s="73">
        <v>1.25</v>
      </c>
      <c r="J13675" s="272" t="s">
        <v>4233</v>
      </c>
      <c r="AL13675" s="144">
        <v>3.0000000000000004</v>
      </c>
      <c r="AM13675" s="144">
        <v>1.25</v>
      </c>
      <c r="AN13675" s="144">
        <v>1.25</v>
      </c>
      <c r="AO13675" s="145">
        <v>1.25</v>
      </c>
    </row>
    <row r="13676" spans="2:41" ht="14.5" hidden="1" x14ac:dyDescent="0.35">
      <c r="B13676" s="45" t="s">
        <v>3314</v>
      </c>
      <c r="C13676" s="54">
        <v>911913</v>
      </c>
      <c r="D13676" s="54">
        <v>911913</v>
      </c>
      <c r="E13676" s="60" t="s">
        <v>3274</v>
      </c>
      <c r="F13676" s="73">
        <v>3.0000000000000004</v>
      </c>
      <c r="G13676" s="73">
        <v>1.25</v>
      </c>
      <c r="H13676" s="73">
        <v>1.25</v>
      </c>
      <c r="I13676" s="73">
        <v>1.25</v>
      </c>
      <c r="J13676" s="272" t="s">
        <v>4233</v>
      </c>
      <c r="AL13676" s="144">
        <v>3.0000000000000004</v>
      </c>
      <c r="AM13676" s="144">
        <v>1.25</v>
      </c>
      <c r="AN13676" s="144">
        <v>1.25</v>
      </c>
      <c r="AO13676" s="145">
        <v>1.25</v>
      </c>
    </row>
    <row r="13677" spans="2:41" ht="14.5" hidden="1" x14ac:dyDescent="0.35">
      <c r="B13677" s="45" t="s">
        <v>3314</v>
      </c>
      <c r="C13677" s="54">
        <v>982091</v>
      </c>
      <c r="D13677" s="54">
        <v>982091</v>
      </c>
      <c r="E13677" s="60" t="s">
        <v>3274</v>
      </c>
      <c r="F13677" s="73">
        <v>3.0000000000000004</v>
      </c>
      <c r="G13677" s="73">
        <v>1.25</v>
      </c>
      <c r="H13677" s="73">
        <v>1.25</v>
      </c>
      <c r="I13677" s="73">
        <v>1.25</v>
      </c>
      <c r="J13677" s="272" t="s">
        <v>4233</v>
      </c>
      <c r="AL13677" s="144">
        <v>3.0000000000000004</v>
      </c>
      <c r="AM13677" s="144">
        <v>1.25</v>
      </c>
      <c r="AN13677" s="144">
        <v>1.25</v>
      </c>
      <c r="AO13677" s="145">
        <v>1.25</v>
      </c>
    </row>
    <row r="13678" spans="2:41" ht="14.5" hidden="1" x14ac:dyDescent="0.35">
      <c r="B13678" s="45" t="s">
        <v>3314</v>
      </c>
      <c r="C13678" s="54">
        <v>984755</v>
      </c>
      <c r="D13678" s="54">
        <v>984755</v>
      </c>
      <c r="E13678" s="60" t="s">
        <v>3274</v>
      </c>
      <c r="F13678" s="73">
        <v>3.0000000000000004</v>
      </c>
      <c r="G13678" s="73">
        <v>1.25</v>
      </c>
      <c r="H13678" s="73">
        <v>1.25</v>
      </c>
      <c r="I13678" s="73">
        <v>1.25</v>
      </c>
      <c r="J13678" s="272" t="s">
        <v>4233</v>
      </c>
      <c r="AL13678" s="144">
        <v>3.0000000000000004</v>
      </c>
      <c r="AM13678" s="144">
        <v>1.25</v>
      </c>
      <c r="AN13678" s="144">
        <v>1.25</v>
      </c>
      <c r="AO13678" s="145">
        <v>1.25</v>
      </c>
    </row>
    <row r="13679" spans="2:41" ht="14.5" hidden="1" x14ac:dyDescent="0.35">
      <c r="B13679" s="45" t="s">
        <v>3314</v>
      </c>
      <c r="C13679" s="54">
        <v>984767</v>
      </c>
      <c r="D13679" s="54">
        <v>984767</v>
      </c>
      <c r="E13679" s="60" t="s">
        <v>3274</v>
      </c>
      <c r="F13679" s="73">
        <v>3.0000000000000004</v>
      </c>
      <c r="G13679" s="73">
        <v>1.25</v>
      </c>
      <c r="H13679" s="73">
        <v>1.25</v>
      </c>
      <c r="I13679" s="73">
        <v>1.25</v>
      </c>
      <c r="J13679" s="272" t="s">
        <v>4233</v>
      </c>
      <c r="AL13679" s="144">
        <v>3.0000000000000004</v>
      </c>
      <c r="AM13679" s="144">
        <v>1.25</v>
      </c>
      <c r="AN13679" s="144">
        <v>1.25</v>
      </c>
      <c r="AO13679" s="145">
        <v>1.25</v>
      </c>
    </row>
    <row r="13680" spans="2:41" ht="14.5" hidden="1" x14ac:dyDescent="0.35">
      <c r="B13680" s="45" t="s">
        <v>3314</v>
      </c>
      <c r="C13680" s="54">
        <v>900184</v>
      </c>
      <c r="D13680" s="54">
        <v>900184</v>
      </c>
      <c r="E13680" s="60" t="s">
        <v>3275</v>
      </c>
      <c r="F13680" s="73">
        <v>3.0000000000000004</v>
      </c>
      <c r="G13680" s="73">
        <v>1.6666666666666667</v>
      </c>
      <c r="H13680" s="73">
        <v>1.6666666666666667</v>
      </c>
      <c r="I13680" s="73">
        <v>1.6666666666666667</v>
      </c>
      <c r="J13680" s="272" t="s">
        <v>4233</v>
      </c>
      <c r="AL13680" s="144">
        <v>3.0000000000000004</v>
      </c>
      <c r="AM13680" s="144">
        <v>1.6666666666666667</v>
      </c>
      <c r="AN13680" s="144">
        <v>1.6666666666666667</v>
      </c>
      <c r="AO13680" s="145">
        <v>1.6666666666666667</v>
      </c>
    </row>
    <row r="13681" spans="2:41" ht="14.5" hidden="1" x14ac:dyDescent="0.35">
      <c r="B13681" s="45" t="s">
        <v>3314</v>
      </c>
      <c r="C13681" s="54">
        <v>901484</v>
      </c>
      <c r="D13681" s="54">
        <v>901484</v>
      </c>
      <c r="E13681" s="60" t="s">
        <v>3275</v>
      </c>
      <c r="F13681" s="73">
        <v>3.0000000000000004</v>
      </c>
      <c r="G13681" s="73">
        <v>1.6666666666666667</v>
      </c>
      <c r="H13681" s="73">
        <v>1.6666666666666667</v>
      </c>
      <c r="I13681" s="73">
        <v>1.6666666666666667</v>
      </c>
      <c r="J13681" s="272" t="s">
        <v>4233</v>
      </c>
      <c r="AL13681" s="144">
        <v>3.0000000000000004</v>
      </c>
      <c r="AM13681" s="144">
        <v>1.6666666666666667</v>
      </c>
      <c r="AN13681" s="144">
        <v>1.6666666666666667</v>
      </c>
      <c r="AO13681" s="145">
        <v>1.6666666666666667</v>
      </c>
    </row>
    <row r="13682" spans="2:41" ht="14.5" hidden="1" x14ac:dyDescent="0.35">
      <c r="B13682" s="45" t="s">
        <v>3314</v>
      </c>
      <c r="C13682" s="54">
        <v>902369</v>
      </c>
      <c r="D13682" s="54">
        <v>902369</v>
      </c>
      <c r="E13682" s="60" t="s">
        <v>3275</v>
      </c>
      <c r="F13682" s="73">
        <v>3.0000000000000004</v>
      </c>
      <c r="G13682" s="73">
        <v>1.6666666666666667</v>
      </c>
      <c r="H13682" s="73">
        <v>1.6666666666666667</v>
      </c>
      <c r="I13682" s="73">
        <v>1.6666666666666667</v>
      </c>
      <c r="J13682" s="272" t="s">
        <v>4233</v>
      </c>
      <c r="AL13682" s="144">
        <v>3.0000000000000004</v>
      </c>
      <c r="AM13682" s="144">
        <v>1.6666666666666667</v>
      </c>
      <c r="AN13682" s="144">
        <v>1.6666666666666667</v>
      </c>
      <c r="AO13682" s="145">
        <v>1.6666666666666667</v>
      </c>
    </row>
    <row r="13683" spans="2:41" ht="14.5" hidden="1" x14ac:dyDescent="0.35">
      <c r="B13683" s="45" t="s">
        <v>3314</v>
      </c>
      <c r="C13683" s="54">
        <v>902372</v>
      </c>
      <c r="D13683" s="54">
        <v>902372</v>
      </c>
      <c r="E13683" s="60" t="s">
        <v>3275</v>
      </c>
      <c r="F13683" s="73">
        <v>3.0000000000000004</v>
      </c>
      <c r="G13683" s="73">
        <v>1.6666666666666667</v>
      </c>
      <c r="H13683" s="73">
        <v>1.6666666666666667</v>
      </c>
      <c r="I13683" s="73">
        <v>1.6666666666666667</v>
      </c>
      <c r="J13683" s="272" t="s">
        <v>4233</v>
      </c>
      <c r="AL13683" s="144">
        <v>3.0000000000000004</v>
      </c>
      <c r="AM13683" s="144">
        <v>1.6666666666666667</v>
      </c>
      <c r="AN13683" s="144">
        <v>1.6666666666666667</v>
      </c>
      <c r="AO13683" s="145">
        <v>1.6666666666666667</v>
      </c>
    </row>
    <row r="13684" spans="2:41" ht="14.5" hidden="1" x14ac:dyDescent="0.35">
      <c r="B13684" s="45" t="s">
        <v>3314</v>
      </c>
      <c r="C13684" s="54">
        <v>902386</v>
      </c>
      <c r="D13684" s="54">
        <v>902386</v>
      </c>
      <c r="E13684" s="60" t="s">
        <v>3275</v>
      </c>
      <c r="F13684" s="73">
        <v>3.0000000000000004</v>
      </c>
      <c r="G13684" s="73">
        <v>1.6666666666666667</v>
      </c>
      <c r="H13684" s="73">
        <v>1.6666666666666667</v>
      </c>
      <c r="I13684" s="73">
        <v>1.6666666666666667</v>
      </c>
      <c r="J13684" s="272" t="s">
        <v>4233</v>
      </c>
      <c r="AL13684" s="144">
        <v>3.0000000000000004</v>
      </c>
      <c r="AM13684" s="144">
        <v>1.6666666666666667</v>
      </c>
      <c r="AN13684" s="144">
        <v>1.6666666666666667</v>
      </c>
      <c r="AO13684" s="145">
        <v>1.6666666666666667</v>
      </c>
    </row>
    <row r="13685" spans="2:41" ht="14.5" hidden="1" x14ac:dyDescent="0.35">
      <c r="B13685" s="45" t="s">
        <v>3314</v>
      </c>
      <c r="C13685" s="54">
        <v>903711</v>
      </c>
      <c r="D13685" s="54">
        <v>903711</v>
      </c>
      <c r="E13685" s="60" t="s">
        <v>3252</v>
      </c>
      <c r="F13685" s="73">
        <v>0</v>
      </c>
      <c r="G13685" s="73">
        <v>2.0833333333333335</v>
      </c>
      <c r="H13685" s="73">
        <v>2.0833333333333335</v>
      </c>
      <c r="I13685" s="73">
        <v>2.0833333333333335</v>
      </c>
      <c r="J13685" s="272" t="s">
        <v>4232</v>
      </c>
      <c r="AL13685" s="144">
        <v>0</v>
      </c>
      <c r="AM13685" s="144">
        <v>2.0833333333333335</v>
      </c>
      <c r="AN13685" s="144">
        <v>2.0833333333333335</v>
      </c>
      <c r="AO13685" s="145">
        <v>2.0833333333333335</v>
      </c>
    </row>
    <row r="13686" spans="2:41" ht="14.5" hidden="1" x14ac:dyDescent="0.35">
      <c r="B13686" s="45" t="s">
        <v>3314</v>
      </c>
      <c r="C13686" s="54">
        <v>909033</v>
      </c>
      <c r="D13686" s="54">
        <v>909033</v>
      </c>
      <c r="E13686" s="60" t="s">
        <v>3275</v>
      </c>
      <c r="F13686" s="73">
        <v>3.0000000000000004</v>
      </c>
      <c r="G13686" s="73">
        <v>1.6666666666666667</v>
      </c>
      <c r="H13686" s="73">
        <v>1.6666666666666667</v>
      </c>
      <c r="I13686" s="73">
        <v>1.6666666666666667</v>
      </c>
      <c r="J13686" s="272" t="s">
        <v>4233</v>
      </c>
      <c r="AL13686" s="144">
        <v>3.0000000000000004</v>
      </c>
      <c r="AM13686" s="144">
        <v>1.6666666666666667</v>
      </c>
      <c r="AN13686" s="144">
        <v>1.6666666666666667</v>
      </c>
      <c r="AO13686" s="145">
        <v>1.6666666666666667</v>
      </c>
    </row>
    <row r="13687" spans="2:41" ht="14.5" hidden="1" x14ac:dyDescent="0.35">
      <c r="B13687" s="45" t="s">
        <v>3314</v>
      </c>
      <c r="C13687" s="54">
        <v>982031</v>
      </c>
      <c r="D13687" s="54">
        <v>982031</v>
      </c>
      <c r="E13687" s="60" t="s">
        <v>3275</v>
      </c>
      <c r="F13687" s="73">
        <v>3.0000000000000004</v>
      </c>
      <c r="G13687" s="73">
        <v>1.6666666666666667</v>
      </c>
      <c r="H13687" s="73">
        <v>1.6666666666666667</v>
      </c>
      <c r="I13687" s="73">
        <v>1.6666666666666667</v>
      </c>
      <c r="J13687" s="272" t="s">
        <v>4233</v>
      </c>
      <c r="AL13687" s="144">
        <v>3.0000000000000004</v>
      </c>
      <c r="AM13687" s="144">
        <v>1.6666666666666667</v>
      </c>
      <c r="AN13687" s="144">
        <v>1.6666666666666667</v>
      </c>
      <c r="AO13687" s="145">
        <v>1.6666666666666667</v>
      </c>
    </row>
    <row r="13688" spans="2:41" ht="14.5" hidden="1" x14ac:dyDescent="0.35">
      <c r="B13688" s="45" t="s">
        <v>3314</v>
      </c>
      <c r="C13688" s="54">
        <v>984745</v>
      </c>
      <c r="D13688" s="54">
        <v>984745</v>
      </c>
      <c r="E13688" s="60" t="s">
        <v>3275</v>
      </c>
      <c r="F13688" s="73">
        <v>3.0000000000000004</v>
      </c>
      <c r="G13688" s="73">
        <v>1.6666666666666667</v>
      </c>
      <c r="H13688" s="73">
        <v>1.6666666666666667</v>
      </c>
      <c r="I13688" s="73">
        <v>1.6666666666666667</v>
      </c>
      <c r="J13688" s="272" t="s">
        <v>4233</v>
      </c>
      <c r="AL13688" s="144">
        <v>3.0000000000000004</v>
      </c>
      <c r="AM13688" s="144">
        <v>1.6666666666666667</v>
      </c>
      <c r="AN13688" s="144">
        <v>1.6666666666666667</v>
      </c>
      <c r="AO13688" s="145">
        <v>1.6666666666666667</v>
      </c>
    </row>
    <row r="13689" spans="2:41" ht="14.5" hidden="1" x14ac:dyDescent="0.35">
      <c r="B13689" s="45" t="s">
        <v>3314</v>
      </c>
      <c r="C13689" s="54">
        <v>984787</v>
      </c>
      <c r="D13689" s="54">
        <v>984787</v>
      </c>
      <c r="E13689" s="60" t="s">
        <v>3275</v>
      </c>
      <c r="F13689" s="73">
        <v>3.0000000000000004</v>
      </c>
      <c r="G13689" s="73">
        <v>1.6666666666666667</v>
      </c>
      <c r="H13689" s="73">
        <v>1.6666666666666667</v>
      </c>
      <c r="I13689" s="73">
        <v>1.6666666666666667</v>
      </c>
      <c r="J13689" s="272" t="s">
        <v>4233</v>
      </c>
      <c r="AL13689" s="144">
        <v>3.0000000000000004</v>
      </c>
      <c r="AM13689" s="144">
        <v>1.6666666666666667</v>
      </c>
      <c r="AN13689" s="144">
        <v>1.6666666666666667</v>
      </c>
      <c r="AO13689" s="145">
        <v>1.6666666666666667</v>
      </c>
    </row>
    <row r="13690" spans="2:41" ht="14.5" hidden="1" x14ac:dyDescent="0.35">
      <c r="B13690" s="45" t="s">
        <v>3314</v>
      </c>
      <c r="C13690" s="54">
        <v>900187</v>
      </c>
      <c r="D13690" s="54">
        <v>900187</v>
      </c>
      <c r="E13690" s="60" t="s">
        <v>3276</v>
      </c>
      <c r="F13690" s="73">
        <v>3.0000000000000004</v>
      </c>
      <c r="G13690" s="73">
        <v>3.0000000000000004</v>
      </c>
      <c r="H13690" s="73">
        <v>3.0000000000000004</v>
      </c>
      <c r="I13690" s="73">
        <v>3.0000000000000004</v>
      </c>
      <c r="J13690" s="272" t="s">
        <v>4233</v>
      </c>
      <c r="AL13690" s="144">
        <v>3.0000000000000004</v>
      </c>
      <c r="AM13690" s="144">
        <v>3.0000000000000004</v>
      </c>
      <c r="AN13690" s="144">
        <v>3.0000000000000004</v>
      </c>
      <c r="AO13690" s="145">
        <v>3.0000000000000004</v>
      </c>
    </row>
    <row r="13691" spans="2:41" ht="14.5" hidden="1" x14ac:dyDescent="0.35">
      <c r="B13691" s="45" t="s">
        <v>3314</v>
      </c>
      <c r="C13691" s="54">
        <v>900789</v>
      </c>
      <c r="D13691" s="54">
        <v>900789</v>
      </c>
      <c r="E13691" s="60" t="s">
        <v>3276</v>
      </c>
      <c r="F13691" s="73">
        <v>3.0000000000000004</v>
      </c>
      <c r="G13691" s="73">
        <v>3.0000000000000004</v>
      </c>
      <c r="H13691" s="73">
        <v>3.0000000000000004</v>
      </c>
      <c r="I13691" s="73">
        <v>3.0000000000000004</v>
      </c>
      <c r="J13691" s="272" t="s">
        <v>4233</v>
      </c>
      <c r="AL13691" s="144">
        <v>3.0000000000000004</v>
      </c>
      <c r="AM13691" s="144">
        <v>3.0000000000000004</v>
      </c>
      <c r="AN13691" s="144">
        <v>3.0000000000000004</v>
      </c>
      <c r="AO13691" s="145">
        <v>3.0000000000000004</v>
      </c>
    </row>
    <row r="13692" spans="2:41" ht="14.5" hidden="1" x14ac:dyDescent="0.35">
      <c r="B13692" s="45" t="s">
        <v>3314</v>
      </c>
      <c r="C13692" s="54">
        <v>900828</v>
      </c>
      <c r="D13692" s="54">
        <v>900828</v>
      </c>
      <c r="E13692" s="60" t="s">
        <v>3276</v>
      </c>
      <c r="F13692" s="73">
        <v>3.0000000000000004</v>
      </c>
      <c r="G13692" s="73">
        <v>3.0000000000000004</v>
      </c>
      <c r="H13692" s="73">
        <v>3.0000000000000004</v>
      </c>
      <c r="I13692" s="73">
        <v>3.0000000000000004</v>
      </c>
      <c r="J13692" s="272" t="s">
        <v>4233</v>
      </c>
      <c r="AL13692" s="144">
        <v>3.0000000000000004</v>
      </c>
      <c r="AM13692" s="144">
        <v>3.0000000000000004</v>
      </c>
      <c r="AN13692" s="144">
        <v>3.0000000000000004</v>
      </c>
      <c r="AO13692" s="145">
        <v>3.0000000000000004</v>
      </c>
    </row>
    <row r="13693" spans="2:41" ht="14.5" hidden="1" x14ac:dyDescent="0.35">
      <c r="B13693" s="45" t="s">
        <v>3314</v>
      </c>
      <c r="C13693" s="54">
        <v>902313</v>
      </c>
      <c r="D13693" s="54">
        <v>902313</v>
      </c>
      <c r="E13693" s="60" t="s">
        <v>3276</v>
      </c>
      <c r="F13693" s="73">
        <v>3.0000000000000004</v>
      </c>
      <c r="G13693" s="73">
        <v>3.0000000000000004</v>
      </c>
      <c r="H13693" s="73">
        <v>3.0000000000000004</v>
      </c>
      <c r="I13693" s="73">
        <v>3.0000000000000004</v>
      </c>
      <c r="J13693" s="272" t="s">
        <v>4233</v>
      </c>
      <c r="AL13693" s="144">
        <v>3.0000000000000004</v>
      </c>
      <c r="AM13693" s="144">
        <v>3.0000000000000004</v>
      </c>
      <c r="AN13693" s="144">
        <v>3.0000000000000004</v>
      </c>
      <c r="AO13693" s="145">
        <v>3.0000000000000004</v>
      </c>
    </row>
    <row r="13694" spans="2:41" ht="14.5" hidden="1" x14ac:dyDescent="0.35">
      <c r="B13694" s="45" t="s">
        <v>3314</v>
      </c>
      <c r="C13694" s="54">
        <v>902362</v>
      </c>
      <c r="D13694" s="54">
        <v>902362</v>
      </c>
      <c r="E13694" s="60" t="s">
        <v>3276</v>
      </c>
      <c r="F13694" s="73">
        <v>3.0000000000000004</v>
      </c>
      <c r="G13694" s="73">
        <v>3.0000000000000004</v>
      </c>
      <c r="H13694" s="73">
        <v>3.0000000000000004</v>
      </c>
      <c r="I13694" s="73">
        <v>3.0000000000000004</v>
      </c>
      <c r="J13694" s="272" t="s">
        <v>4233</v>
      </c>
      <c r="AL13694" s="144">
        <v>3.0000000000000004</v>
      </c>
      <c r="AM13694" s="144">
        <v>3.0000000000000004</v>
      </c>
      <c r="AN13694" s="144">
        <v>3.0000000000000004</v>
      </c>
      <c r="AO13694" s="145">
        <v>3.0000000000000004</v>
      </c>
    </row>
    <row r="13695" spans="2:41" ht="14.5" hidden="1" x14ac:dyDescent="0.35">
      <c r="B13695" s="45" t="s">
        <v>3314</v>
      </c>
      <c r="C13695" s="54">
        <v>902375</v>
      </c>
      <c r="D13695" s="54">
        <v>902375</v>
      </c>
      <c r="E13695" s="60" t="s">
        <v>3276</v>
      </c>
      <c r="F13695" s="73">
        <v>3.0000000000000004</v>
      </c>
      <c r="G13695" s="73">
        <v>3.0000000000000004</v>
      </c>
      <c r="H13695" s="73">
        <v>3.0000000000000004</v>
      </c>
      <c r="I13695" s="73">
        <v>3.0000000000000004</v>
      </c>
      <c r="J13695" s="272" t="s">
        <v>4233</v>
      </c>
      <c r="AL13695" s="144">
        <v>3.0000000000000004</v>
      </c>
      <c r="AM13695" s="144">
        <v>3.0000000000000004</v>
      </c>
      <c r="AN13695" s="144">
        <v>3.0000000000000004</v>
      </c>
      <c r="AO13695" s="145">
        <v>3.0000000000000004</v>
      </c>
    </row>
    <row r="13696" spans="2:41" ht="14.5" hidden="1" x14ac:dyDescent="0.35">
      <c r="B13696" s="45" t="s">
        <v>3314</v>
      </c>
      <c r="C13696" s="54">
        <v>902389</v>
      </c>
      <c r="D13696" s="54">
        <v>902389</v>
      </c>
      <c r="E13696" s="60" t="s">
        <v>3276</v>
      </c>
      <c r="F13696" s="73">
        <v>3.0000000000000004</v>
      </c>
      <c r="G13696" s="73">
        <v>3.0000000000000004</v>
      </c>
      <c r="H13696" s="73">
        <v>3.0000000000000004</v>
      </c>
      <c r="I13696" s="73">
        <v>3.0000000000000004</v>
      </c>
      <c r="J13696" s="272" t="s">
        <v>4233</v>
      </c>
      <c r="AL13696" s="144">
        <v>3.0000000000000004</v>
      </c>
      <c r="AM13696" s="144">
        <v>3.0000000000000004</v>
      </c>
      <c r="AN13696" s="144">
        <v>3.0000000000000004</v>
      </c>
      <c r="AO13696" s="145">
        <v>3.0000000000000004</v>
      </c>
    </row>
    <row r="13697" spans="2:41" ht="14.5" hidden="1" x14ac:dyDescent="0.35">
      <c r="B13697" s="45" t="s">
        <v>3314</v>
      </c>
      <c r="C13697" s="54">
        <v>903473</v>
      </c>
      <c r="D13697" s="54">
        <v>903473</v>
      </c>
      <c r="E13697" s="60" t="s">
        <v>3276</v>
      </c>
      <c r="F13697" s="73">
        <v>3.0000000000000004</v>
      </c>
      <c r="G13697" s="73">
        <v>3.0000000000000004</v>
      </c>
      <c r="H13697" s="73">
        <v>3.0000000000000004</v>
      </c>
      <c r="I13697" s="73">
        <v>3.0000000000000004</v>
      </c>
      <c r="J13697" s="272" t="s">
        <v>4233</v>
      </c>
      <c r="AL13697" s="144">
        <v>3.0000000000000004</v>
      </c>
      <c r="AM13697" s="144">
        <v>3.0000000000000004</v>
      </c>
      <c r="AN13697" s="144">
        <v>3.0000000000000004</v>
      </c>
      <c r="AO13697" s="145">
        <v>3.0000000000000004</v>
      </c>
    </row>
    <row r="13698" spans="2:41" ht="14.5" hidden="1" x14ac:dyDescent="0.35">
      <c r="B13698" s="45" t="s">
        <v>3314</v>
      </c>
      <c r="C13698" s="54">
        <v>903704</v>
      </c>
      <c r="D13698" s="54">
        <v>903704</v>
      </c>
      <c r="E13698" s="60" t="s">
        <v>3276</v>
      </c>
      <c r="F13698" s="73">
        <v>3.0000000000000004</v>
      </c>
      <c r="G13698" s="73">
        <v>3.0000000000000004</v>
      </c>
      <c r="H13698" s="73">
        <v>3.0000000000000004</v>
      </c>
      <c r="I13698" s="73">
        <v>3.0000000000000004</v>
      </c>
      <c r="J13698" s="272" t="s">
        <v>4233</v>
      </c>
      <c r="AL13698" s="144">
        <v>3.0000000000000004</v>
      </c>
      <c r="AM13698" s="144">
        <v>3.0000000000000004</v>
      </c>
      <c r="AN13698" s="144">
        <v>3.0000000000000004</v>
      </c>
      <c r="AO13698" s="145">
        <v>3.0000000000000004</v>
      </c>
    </row>
    <row r="13699" spans="2:41" ht="14.5" hidden="1" x14ac:dyDescent="0.35">
      <c r="B13699" s="45" t="s">
        <v>3314</v>
      </c>
      <c r="C13699" s="54">
        <v>903712</v>
      </c>
      <c r="D13699" s="54">
        <v>903712</v>
      </c>
      <c r="E13699" s="60" t="s">
        <v>3276</v>
      </c>
      <c r="F13699" s="73">
        <v>3.0000000000000004</v>
      </c>
      <c r="G13699" s="73">
        <v>3.0000000000000004</v>
      </c>
      <c r="H13699" s="73">
        <v>3.0000000000000004</v>
      </c>
      <c r="I13699" s="73">
        <v>3.0000000000000004</v>
      </c>
      <c r="J13699" s="272" t="s">
        <v>4233</v>
      </c>
      <c r="AL13699" s="144">
        <v>3.0000000000000004</v>
      </c>
      <c r="AM13699" s="144">
        <v>3.0000000000000004</v>
      </c>
      <c r="AN13699" s="144">
        <v>3.0000000000000004</v>
      </c>
      <c r="AO13699" s="145">
        <v>3.0000000000000004</v>
      </c>
    </row>
    <row r="13700" spans="2:41" ht="14.5" hidden="1" x14ac:dyDescent="0.35">
      <c r="B13700" s="45" t="s">
        <v>3314</v>
      </c>
      <c r="C13700" s="54">
        <v>903714</v>
      </c>
      <c r="D13700" s="54">
        <v>903714</v>
      </c>
      <c r="E13700" s="60" t="s">
        <v>3276</v>
      </c>
      <c r="F13700" s="73">
        <v>3.0000000000000004</v>
      </c>
      <c r="G13700" s="73">
        <v>3.0000000000000004</v>
      </c>
      <c r="H13700" s="73">
        <v>3.0000000000000004</v>
      </c>
      <c r="I13700" s="73">
        <v>3.0000000000000004</v>
      </c>
      <c r="J13700" s="272" t="s">
        <v>4233</v>
      </c>
      <c r="AL13700" s="144">
        <v>3.0000000000000004</v>
      </c>
      <c r="AM13700" s="144">
        <v>3.0000000000000004</v>
      </c>
      <c r="AN13700" s="144">
        <v>3.0000000000000004</v>
      </c>
      <c r="AO13700" s="145">
        <v>3.0000000000000004</v>
      </c>
    </row>
    <row r="13701" spans="2:41" ht="14.5" hidden="1" x14ac:dyDescent="0.35">
      <c r="B13701" s="45" t="s">
        <v>3314</v>
      </c>
      <c r="C13701" s="54">
        <v>903727</v>
      </c>
      <c r="D13701" s="54">
        <v>903727</v>
      </c>
      <c r="E13701" s="60" t="s">
        <v>3276</v>
      </c>
      <c r="F13701" s="73">
        <v>3.0000000000000004</v>
      </c>
      <c r="G13701" s="73">
        <v>3.0000000000000004</v>
      </c>
      <c r="H13701" s="73">
        <v>3.0000000000000004</v>
      </c>
      <c r="I13701" s="73">
        <v>3.0000000000000004</v>
      </c>
      <c r="J13701" s="272" t="s">
        <v>4233</v>
      </c>
      <c r="AL13701" s="144">
        <v>3.0000000000000004</v>
      </c>
      <c r="AM13701" s="144">
        <v>3.0000000000000004</v>
      </c>
      <c r="AN13701" s="144">
        <v>3.0000000000000004</v>
      </c>
      <c r="AO13701" s="145">
        <v>3.0000000000000004</v>
      </c>
    </row>
    <row r="13702" spans="2:41" ht="14.5" hidden="1" x14ac:dyDescent="0.35">
      <c r="B13702" s="45" t="s">
        <v>3314</v>
      </c>
      <c r="C13702" s="54">
        <v>905401</v>
      </c>
      <c r="D13702" s="54">
        <v>905401</v>
      </c>
      <c r="E13702" s="60" t="s">
        <v>3276</v>
      </c>
      <c r="F13702" s="73">
        <v>3.0000000000000004</v>
      </c>
      <c r="G13702" s="73">
        <v>3.0000000000000004</v>
      </c>
      <c r="H13702" s="73">
        <v>3.0000000000000004</v>
      </c>
      <c r="I13702" s="73">
        <v>3.0000000000000004</v>
      </c>
      <c r="J13702" s="272" t="s">
        <v>4233</v>
      </c>
      <c r="AL13702" s="144">
        <v>3.0000000000000004</v>
      </c>
      <c r="AM13702" s="144">
        <v>3.0000000000000004</v>
      </c>
      <c r="AN13702" s="144">
        <v>3.0000000000000004</v>
      </c>
      <c r="AO13702" s="145">
        <v>3.0000000000000004</v>
      </c>
    </row>
    <row r="13703" spans="2:41" ht="14.5" hidden="1" x14ac:dyDescent="0.35">
      <c r="B13703" s="45" t="s">
        <v>3314</v>
      </c>
      <c r="C13703" s="54">
        <v>905433</v>
      </c>
      <c r="D13703" s="54">
        <v>905433</v>
      </c>
      <c r="E13703" s="60" t="s">
        <v>3276</v>
      </c>
      <c r="F13703" s="73">
        <v>3.0000000000000004</v>
      </c>
      <c r="G13703" s="73">
        <v>3.0000000000000004</v>
      </c>
      <c r="H13703" s="73">
        <v>3.0000000000000004</v>
      </c>
      <c r="I13703" s="73">
        <v>3.0000000000000004</v>
      </c>
      <c r="J13703" s="272" t="s">
        <v>4233</v>
      </c>
      <c r="AL13703" s="144">
        <v>3.0000000000000004</v>
      </c>
      <c r="AM13703" s="144">
        <v>3.0000000000000004</v>
      </c>
      <c r="AN13703" s="144">
        <v>3.0000000000000004</v>
      </c>
      <c r="AO13703" s="145">
        <v>3.0000000000000004</v>
      </c>
    </row>
    <row r="13704" spans="2:41" ht="14.5" hidden="1" x14ac:dyDescent="0.35">
      <c r="B13704" s="45" t="s">
        <v>3314</v>
      </c>
      <c r="C13704" s="54">
        <v>907019</v>
      </c>
      <c r="D13704" s="54">
        <v>907019</v>
      </c>
      <c r="E13704" s="60" t="s">
        <v>3276</v>
      </c>
      <c r="F13704" s="73">
        <v>3.0000000000000004</v>
      </c>
      <c r="G13704" s="73">
        <v>3.0000000000000004</v>
      </c>
      <c r="H13704" s="73">
        <v>3.0000000000000004</v>
      </c>
      <c r="I13704" s="73">
        <v>3.0000000000000004</v>
      </c>
      <c r="J13704" s="272" t="s">
        <v>4233</v>
      </c>
      <c r="AL13704" s="144">
        <v>3.0000000000000004</v>
      </c>
      <c r="AM13704" s="144">
        <v>3.0000000000000004</v>
      </c>
      <c r="AN13704" s="144">
        <v>3.0000000000000004</v>
      </c>
      <c r="AO13704" s="145">
        <v>3.0000000000000004</v>
      </c>
    </row>
    <row r="13705" spans="2:41" ht="14.5" hidden="1" x14ac:dyDescent="0.35">
      <c r="B13705" s="45" t="s">
        <v>3314</v>
      </c>
      <c r="C13705" s="54">
        <v>909486</v>
      </c>
      <c r="D13705" s="54">
        <v>909486</v>
      </c>
      <c r="E13705" s="60" t="s">
        <v>3276</v>
      </c>
      <c r="F13705" s="73">
        <v>3.0000000000000004</v>
      </c>
      <c r="G13705" s="73">
        <v>3.0000000000000004</v>
      </c>
      <c r="H13705" s="73">
        <v>3.0000000000000004</v>
      </c>
      <c r="I13705" s="73">
        <v>3.0000000000000004</v>
      </c>
      <c r="J13705" s="272" t="s">
        <v>4233</v>
      </c>
      <c r="AL13705" s="144">
        <v>3.0000000000000004</v>
      </c>
      <c r="AM13705" s="144">
        <v>3.0000000000000004</v>
      </c>
      <c r="AN13705" s="144">
        <v>3.0000000000000004</v>
      </c>
      <c r="AO13705" s="145">
        <v>3.0000000000000004</v>
      </c>
    </row>
    <row r="13706" spans="2:41" ht="14.5" hidden="1" x14ac:dyDescent="0.35">
      <c r="B13706" s="45" t="s">
        <v>3314</v>
      </c>
      <c r="C13706" s="54">
        <v>913759</v>
      </c>
      <c r="D13706" s="54">
        <v>913759</v>
      </c>
      <c r="E13706" s="60" t="s">
        <v>3276</v>
      </c>
      <c r="F13706" s="73">
        <v>3.0000000000000004</v>
      </c>
      <c r="G13706" s="73">
        <v>3.0000000000000004</v>
      </c>
      <c r="H13706" s="73">
        <v>3.0000000000000004</v>
      </c>
      <c r="I13706" s="73">
        <v>3.0000000000000004</v>
      </c>
      <c r="J13706" s="272" t="s">
        <v>4233</v>
      </c>
      <c r="AL13706" s="144">
        <v>3.0000000000000004</v>
      </c>
      <c r="AM13706" s="144">
        <v>3.0000000000000004</v>
      </c>
      <c r="AN13706" s="144">
        <v>3.0000000000000004</v>
      </c>
      <c r="AO13706" s="145">
        <v>3.0000000000000004</v>
      </c>
    </row>
    <row r="13707" spans="2:41" ht="14.5" hidden="1" x14ac:dyDescent="0.35">
      <c r="B13707" s="45" t="s">
        <v>3314</v>
      </c>
      <c r="C13707" s="54">
        <v>982471</v>
      </c>
      <c r="D13707" s="54">
        <v>982471</v>
      </c>
      <c r="E13707" s="60" t="s">
        <v>3276</v>
      </c>
      <c r="F13707" s="73">
        <v>3.0000000000000004</v>
      </c>
      <c r="G13707" s="73">
        <v>3.0000000000000004</v>
      </c>
      <c r="H13707" s="73">
        <v>3.0000000000000004</v>
      </c>
      <c r="I13707" s="73">
        <v>3.0000000000000004</v>
      </c>
      <c r="J13707" s="272" t="s">
        <v>4233</v>
      </c>
      <c r="AL13707" s="144">
        <v>3.0000000000000004</v>
      </c>
      <c r="AM13707" s="144">
        <v>3.0000000000000004</v>
      </c>
      <c r="AN13707" s="144">
        <v>3.0000000000000004</v>
      </c>
      <c r="AO13707" s="145">
        <v>3.0000000000000004</v>
      </c>
    </row>
    <row r="13708" spans="2:41" ht="14.5" hidden="1" x14ac:dyDescent="0.35">
      <c r="B13708" s="45" t="s">
        <v>3314</v>
      </c>
      <c r="C13708" s="54">
        <v>982606</v>
      </c>
      <c r="D13708" s="54">
        <v>982606</v>
      </c>
      <c r="E13708" s="60" t="s">
        <v>3276</v>
      </c>
      <c r="F13708" s="73">
        <v>3.0000000000000004</v>
      </c>
      <c r="G13708" s="73">
        <v>3.0000000000000004</v>
      </c>
      <c r="H13708" s="73">
        <v>3.0000000000000004</v>
      </c>
      <c r="I13708" s="73">
        <v>3.0000000000000004</v>
      </c>
      <c r="J13708" s="272" t="s">
        <v>4233</v>
      </c>
      <c r="AL13708" s="144">
        <v>3.0000000000000004</v>
      </c>
      <c r="AM13708" s="144">
        <v>3.0000000000000004</v>
      </c>
      <c r="AN13708" s="144">
        <v>3.0000000000000004</v>
      </c>
      <c r="AO13708" s="145">
        <v>3.0000000000000004</v>
      </c>
    </row>
    <row r="13709" spans="2:41" ht="14.5" hidden="1" x14ac:dyDescent="0.35">
      <c r="B13709" s="45" t="s">
        <v>3314</v>
      </c>
      <c r="C13709" s="54">
        <v>984665</v>
      </c>
      <c r="D13709" s="54">
        <v>984665</v>
      </c>
      <c r="E13709" s="60" t="s">
        <v>3276</v>
      </c>
      <c r="F13709" s="73">
        <v>3.0000000000000004</v>
      </c>
      <c r="G13709" s="73">
        <v>3.0000000000000004</v>
      </c>
      <c r="H13709" s="73">
        <v>3.0000000000000004</v>
      </c>
      <c r="I13709" s="73">
        <v>3.0000000000000004</v>
      </c>
      <c r="J13709" s="272" t="s">
        <v>4233</v>
      </c>
      <c r="AL13709" s="144">
        <v>3.0000000000000004</v>
      </c>
      <c r="AM13709" s="144">
        <v>3.0000000000000004</v>
      </c>
      <c r="AN13709" s="144">
        <v>3.0000000000000004</v>
      </c>
      <c r="AO13709" s="145">
        <v>3.0000000000000004</v>
      </c>
    </row>
    <row r="13710" spans="2:41" ht="14.5" hidden="1" x14ac:dyDescent="0.35">
      <c r="B13710" s="45" t="s">
        <v>3314</v>
      </c>
      <c r="C13710" s="54">
        <v>984766</v>
      </c>
      <c r="D13710" s="54">
        <v>984766</v>
      </c>
      <c r="E13710" s="60" t="s">
        <v>3276</v>
      </c>
      <c r="F13710" s="73">
        <v>3.0000000000000004</v>
      </c>
      <c r="G13710" s="73">
        <v>3.0000000000000004</v>
      </c>
      <c r="H13710" s="73">
        <v>3.0000000000000004</v>
      </c>
      <c r="I13710" s="73">
        <v>3.0000000000000004</v>
      </c>
      <c r="J13710" s="272" t="s">
        <v>4233</v>
      </c>
      <c r="AL13710" s="144">
        <v>3.0000000000000004</v>
      </c>
      <c r="AM13710" s="144">
        <v>3.0000000000000004</v>
      </c>
      <c r="AN13710" s="144">
        <v>3.0000000000000004</v>
      </c>
      <c r="AO13710" s="145">
        <v>3.0000000000000004</v>
      </c>
    </row>
    <row r="13711" spans="2:41" ht="14.5" hidden="1" x14ac:dyDescent="0.35">
      <c r="B13711" s="45" t="s">
        <v>3314</v>
      </c>
      <c r="C13711" s="54">
        <v>984797</v>
      </c>
      <c r="D13711" s="54">
        <v>984797</v>
      </c>
      <c r="E13711" s="60" t="s">
        <v>3276</v>
      </c>
      <c r="F13711" s="73">
        <v>3.0000000000000004</v>
      </c>
      <c r="G13711" s="73">
        <v>3.0000000000000004</v>
      </c>
      <c r="H13711" s="73">
        <v>3.0000000000000004</v>
      </c>
      <c r="I13711" s="73">
        <v>3.0000000000000004</v>
      </c>
      <c r="J13711" s="272" t="s">
        <v>4233</v>
      </c>
      <c r="AL13711" s="144">
        <v>3.0000000000000004</v>
      </c>
      <c r="AM13711" s="144">
        <v>3.0000000000000004</v>
      </c>
      <c r="AN13711" s="144">
        <v>3.0000000000000004</v>
      </c>
      <c r="AO13711" s="145">
        <v>3.0000000000000004</v>
      </c>
    </row>
    <row r="13713" spans="2:45" ht="12.75" hidden="1" customHeight="1" thickBot="1" x14ac:dyDescent="0.4"/>
    <row r="13714" spans="2:45" ht="12.75" hidden="1" customHeight="1" thickBot="1" x14ac:dyDescent="0.4">
      <c r="B13714" s="63"/>
      <c r="C13714" s="64"/>
      <c r="D13714" s="64"/>
      <c r="E13714" s="64" t="s">
        <v>3800</v>
      </c>
      <c r="F13714" s="369" t="str">
        <f>IF(MAIN!BV24="LOCAL","Currency in " &amp;MAIN!BW24&amp;" "&amp;"EURO","Currency in " &amp;MAIN!BW24&amp;" "&amp;MAIN!BV24)</f>
        <v>Currency in € EURO</v>
      </c>
      <c r="G13714" s="369"/>
      <c r="H13714" s="64"/>
      <c r="I13714" s="64"/>
      <c r="J13714" s="65"/>
    </row>
    <row r="13715" spans="2:45" ht="14.5" hidden="1" x14ac:dyDescent="0.35">
      <c r="B13715" s="45" t="s">
        <v>3800</v>
      </c>
      <c r="C13715" s="54" t="s">
        <v>3801</v>
      </c>
      <c r="D13715" s="54" t="s">
        <v>3801</v>
      </c>
      <c r="E13715" s="60" t="s">
        <v>3829</v>
      </c>
      <c r="F13715" s="73">
        <v>0</v>
      </c>
      <c r="G13715" s="73">
        <v>1.1049</v>
      </c>
      <c r="H13715" s="73">
        <v>1.1049</v>
      </c>
      <c r="I13715" s="73">
        <v>1.1049</v>
      </c>
      <c r="J13715" s="81"/>
      <c r="AL13715" s="144">
        <v>0</v>
      </c>
      <c r="AM13715" s="144">
        <v>1.1049</v>
      </c>
      <c r="AN13715" s="144">
        <v>1.1049</v>
      </c>
      <c r="AO13715" s="145">
        <v>1.1049</v>
      </c>
      <c r="AP13715" s="221">
        <f>ROUND(AL13715,4)</f>
        <v>0</v>
      </c>
      <c r="AQ13715" s="221">
        <f>ROUNDUP(AM13715,4)</f>
        <v>1.1049</v>
      </c>
      <c r="AR13715" s="221">
        <f>ROUNDUP(AN13715,4)</f>
        <v>1.1049</v>
      </c>
      <c r="AS13715" s="221">
        <f>ROUNDUP(AO13715,4)</f>
        <v>1.1049</v>
      </c>
    </row>
    <row r="13716" spans="2:45" ht="14.5" hidden="1" x14ac:dyDescent="0.35">
      <c r="B13716" s="45" t="s">
        <v>3800</v>
      </c>
      <c r="C13716" s="54">
        <v>42010</v>
      </c>
      <c r="D13716" s="54">
        <v>42010</v>
      </c>
      <c r="E13716" s="60" t="s">
        <v>3830</v>
      </c>
      <c r="F13716" s="73">
        <v>1.2699999999999999E-2</v>
      </c>
      <c r="G13716" s="73">
        <v>1.2699999999999999E-2</v>
      </c>
      <c r="H13716" s="73">
        <v>1.2699999999999999E-2</v>
      </c>
      <c r="I13716" s="73">
        <v>1.2699999999999999E-2</v>
      </c>
      <c r="J13716" s="81"/>
      <c r="AL13716" s="144">
        <v>1.2699999999999999E-2</v>
      </c>
      <c r="AM13716" s="144">
        <v>1.2699999999999999E-2</v>
      </c>
      <c r="AN13716" s="144">
        <v>1.2699999999999999E-2</v>
      </c>
      <c r="AO13716" s="145">
        <v>1.2699999999999999E-2</v>
      </c>
      <c r="AP13716" s="221">
        <f t="shared" ref="AP13716:AP13747" si="5">ROUND(AL13716,4)</f>
        <v>1.2699999999999999E-2</v>
      </c>
      <c r="AQ13716" s="221">
        <f t="shared" ref="AQ13716:AQ13747" si="6">ROUNDUP(AM13716,4)</f>
        <v>1.2699999999999999E-2</v>
      </c>
      <c r="AR13716" s="221">
        <f t="shared" ref="AR13716:AR13747" si="7">ROUNDUP(AN13716,4)</f>
        <v>1.2699999999999999E-2</v>
      </c>
      <c r="AS13716" s="221">
        <f t="shared" ref="AS13716:AS13747" si="8">ROUNDUP(AO13716,4)</f>
        <v>1.2699999999999999E-2</v>
      </c>
    </row>
    <row r="13717" spans="2:45" ht="14.5" hidden="1" x14ac:dyDescent="0.35">
      <c r="B13717" s="45" t="s">
        <v>3800</v>
      </c>
      <c r="C13717" s="54" t="s">
        <v>3802</v>
      </c>
      <c r="D13717" s="54" t="s">
        <v>3802</v>
      </c>
      <c r="E13717" s="60" t="s">
        <v>3830</v>
      </c>
      <c r="F13717" s="73">
        <v>1.2699999999999999E-2</v>
      </c>
      <c r="G13717" s="73">
        <v>1.2699999999999999E-2</v>
      </c>
      <c r="H13717" s="73">
        <v>1.2699999999999999E-2</v>
      </c>
      <c r="I13717" s="73">
        <v>1.2699999999999999E-2</v>
      </c>
      <c r="J13717" s="81"/>
      <c r="AL13717" s="144">
        <v>1.2699999999999999E-2</v>
      </c>
      <c r="AM13717" s="144">
        <v>1.2699999999999999E-2</v>
      </c>
      <c r="AN13717" s="144">
        <v>1.2699999999999999E-2</v>
      </c>
      <c r="AO13717" s="145">
        <v>1.2699999999999999E-2</v>
      </c>
      <c r="AP13717" s="221">
        <f t="shared" si="5"/>
        <v>1.2699999999999999E-2</v>
      </c>
      <c r="AQ13717" s="221">
        <f t="shared" si="6"/>
        <v>1.2699999999999999E-2</v>
      </c>
      <c r="AR13717" s="221">
        <f t="shared" si="7"/>
        <v>1.2699999999999999E-2</v>
      </c>
      <c r="AS13717" s="221">
        <f t="shared" si="8"/>
        <v>1.2699999999999999E-2</v>
      </c>
    </row>
    <row r="13718" spans="2:45" ht="14.5" hidden="1" x14ac:dyDescent="0.35">
      <c r="B13718" s="45" t="s">
        <v>3800</v>
      </c>
      <c r="C13718" s="54" t="s">
        <v>3803</v>
      </c>
      <c r="D13718" s="54" t="s">
        <v>3803</v>
      </c>
      <c r="E13718" s="60" t="s">
        <v>3830</v>
      </c>
      <c r="F13718" s="73">
        <v>1.2699999999999999E-2</v>
      </c>
      <c r="G13718" s="73">
        <v>1.2699999999999999E-2</v>
      </c>
      <c r="H13718" s="73">
        <v>1.2699999999999999E-2</v>
      </c>
      <c r="I13718" s="73">
        <v>1.2699999999999999E-2</v>
      </c>
      <c r="J13718" s="81"/>
      <c r="AL13718" s="144">
        <v>1.2699999999999999E-2</v>
      </c>
      <c r="AM13718" s="144">
        <v>1.2699999999999999E-2</v>
      </c>
      <c r="AN13718" s="144">
        <v>1.2699999999999999E-2</v>
      </c>
      <c r="AO13718" s="145">
        <v>1.2699999999999999E-2</v>
      </c>
      <c r="AP13718" s="221">
        <f t="shared" si="5"/>
        <v>1.2699999999999999E-2</v>
      </c>
      <c r="AQ13718" s="221">
        <f t="shared" si="6"/>
        <v>1.2699999999999999E-2</v>
      </c>
      <c r="AR13718" s="221">
        <f t="shared" si="7"/>
        <v>1.2699999999999999E-2</v>
      </c>
      <c r="AS13718" s="221">
        <f t="shared" si="8"/>
        <v>1.2699999999999999E-2</v>
      </c>
    </row>
    <row r="13719" spans="2:45" ht="14.5" hidden="1" x14ac:dyDescent="0.35">
      <c r="B13719" s="45" t="s">
        <v>3800</v>
      </c>
      <c r="C13719" s="54" t="s">
        <v>3804</v>
      </c>
      <c r="D13719" s="54" t="s">
        <v>3804</v>
      </c>
      <c r="E13719" s="60" t="s">
        <v>3830</v>
      </c>
      <c r="F13719" s="73">
        <v>1.2699999999999999E-2</v>
      </c>
      <c r="G13719" s="73">
        <v>1.2699999999999999E-2</v>
      </c>
      <c r="H13719" s="73">
        <v>1.2699999999999999E-2</v>
      </c>
      <c r="I13719" s="73">
        <v>1.2699999999999999E-2</v>
      </c>
      <c r="J13719" s="81"/>
      <c r="AL13719" s="144">
        <v>1.2699999999999999E-2</v>
      </c>
      <c r="AM13719" s="144">
        <v>1.2699999999999999E-2</v>
      </c>
      <c r="AN13719" s="144">
        <v>1.2699999999999999E-2</v>
      </c>
      <c r="AO13719" s="145">
        <v>1.2699999999999999E-2</v>
      </c>
      <c r="AP13719" s="221">
        <f t="shared" si="5"/>
        <v>1.2699999999999999E-2</v>
      </c>
      <c r="AQ13719" s="221">
        <f t="shared" si="6"/>
        <v>1.2699999999999999E-2</v>
      </c>
      <c r="AR13719" s="221">
        <f t="shared" si="7"/>
        <v>1.2699999999999999E-2</v>
      </c>
      <c r="AS13719" s="221">
        <f t="shared" si="8"/>
        <v>1.2699999999999999E-2</v>
      </c>
    </row>
    <row r="13720" spans="2:45" ht="14.5" hidden="1" x14ac:dyDescent="0.35">
      <c r="B13720" s="45" t="s">
        <v>3800</v>
      </c>
      <c r="C13720" s="54" t="s">
        <v>3805</v>
      </c>
      <c r="D13720" s="54" t="s">
        <v>3805</v>
      </c>
      <c r="E13720" s="60" t="s">
        <v>3830</v>
      </c>
      <c r="F13720" s="73">
        <v>1.2699999999999999E-2</v>
      </c>
      <c r="G13720" s="73">
        <v>1.2699999999999999E-2</v>
      </c>
      <c r="H13720" s="73">
        <v>1.2699999999999999E-2</v>
      </c>
      <c r="I13720" s="73">
        <v>1.2699999999999999E-2</v>
      </c>
      <c r="J13720" s="81"/>
      <c r="AL13720" s="144">
        <v>1.2699999999999999E-2</v>
      </c>
      <c r="AM13720" s="144">
        <v>1.2699999999999999E-2</v>
      </c>
      <c r="AN13720" s="144">
        <v>1.2699999999999999E-2</v>
      </c>
      <c r="AO13720" s="145">
        <v>1.2699999999999999E-2</v>
      </c>
      <c r="AP13720" s="221">
        <f t="shared" si="5"/>
        <v>1.2699999999999999E-2</v>
      </c>
      <c r="AQ13720" s="221">
        <f t="shared" si="6"/>
        <v>1.2699999999999999E-2</v>
      </c>
      <c r="AR13720" s="221">
        <f t="shared" si="7"/>
        <v>1.2699999999999999E-2</v>
      </c>
      <c r="AS13720" s="221">
        <f t="shared" si="8"/>
        <v>1.2699999999999999E-2</v>
      </c>
    </row>
    <row r="13721" spans="2:45" ht="14.5" hidden="1" x14ac:dyDescent="0.35">
      <c r="B13721" s="45" t="s">
        <v>3800</v>
      </c>
      <c r="C13721" s="54">
        <v>4201240</v>
      </c>
      <c r="D13721" s="54">
        <v>4201240</v>
      </c>
      <c r="E13721" s="60" t="s">
        <v>3830</v>
      </c>
      <c r="F13721" s="73">
        <v>1.2699999999999999E-2</v>
      </c>
      <c r="G13721" s="73">
        <v>1.2699999999999999E-2</v>
      </c>
      <c r="H13721" s="73">
        <v>1.2699999999999999E-2</v>
      </c>
      <c r="I13721" s="73">
        <v>1.2699999999999999E-2</v>
      </c>
      <c r="J13721" s="81"/>
      <c r="AL13721" s="144">
        <v>1.2699999999999999E-2</v>
      </c>
      <c r="AM13721" s="144">
        <v>1.2699999999999999E-2</v>
      </c>
      <c r="AN13721" s="144">
        <v>1.2699999999999999E-2</v>
      </c>
      <c r="AO13721" s="145">
        <v>1.2699999999999999E-2</v>
      </c>
      <c r="AP13721" s="221">
        <f t="shared" si="5"/>
        <v>1.2699999999999999E-2</v>
      </c>
      <c r="AQ13721" s="221">
        <f t="shared" si="6"/>
        <v>1.2699999999999999E-2</v>
      </c>
      <c r="AR13721" s="221">
        <f t="shared" si="7"/>
        <v>1.2699999999999999E-2</v>
      </c>
      <c r="AS13721" s="221">
        <f t="shared" si="8"/>
        <v>1.2699999999999999E-2</v>
      </c>
    </row>
    <row r="13722" spans="2:45" ht="14.5" hidden="1" x14ac:dyDescent="0.35">
      <c r="B13722" s="45" t="s">
        <v>3800</v>
      </c>
      <c r="C13722" s="54" t="s">
        <v>3806</v>
      </c>
      <c r="D13722" s="54" t="s">
        <v>3806</v>
      </c>
      <c r="E13722" s="60" t="s">
        <v>3830</v>
      </c>
      <c r="F13722" s="73">
        <v>1.2699999999999999E-2</v>
      </c>
      <c r="G13722" s="73">
        <v>1.2699999999999999E-2</v>
      </c>
      <c r="H13722" s="73">
        <v>1.2699999999999999E-2</v>
      </c>
      <c r="I13722" s="73">
        <v>1.2699999999999999E-2</v>
      </c>
      <c r="J13722" s="81"/>
      <c r="AL13722" s="144">
        <v>1.2699999999999999E-2</v>
      </c>
      <c r="AM13722" s="144">
        <v>1.2699999999999999E-2</v>
      </c>
      <c r="AN13722" s="144">
        <v>1.2699999999999999E-2</v>
      </c>
      <c r="AO13722" s="145">
        <v>1.2699999999999999E-2</v>
      </c>
      <c r="AP13722" s="221">
        <f t="shared" si="5"/>
        <v>1.2699999999999999E-2</v>
      </c>
      <c r="AQ13722" s="221">
        <f t="shared" si="6"/>
        <v>1.2699999999999999E-2</v>
      </c>
      <c r="AR13722" s="221">
        <f t="shared" si="7"/>
        <v>1.2699999999999999E-2</v>
      </c>
      <c r="AS13722" s="221">
        <f t="shared" si="8"/>
        <v>1.2699999999999999E-2</v>
      </c>
    </row>
    <row r="13723" spans="2:45" ht="14.5" hidden="1" x14ac:dyDescent="0.35">
      <c r="B13723" s="45" t="s">
        <v>3800</v>
      </c>
      <c r="C13723" s="54" t="s">
        <v>3807</v>
      </c>
      <c r="D13723" s="54" t="s">
        <v>3807</v>
      </c>
      <c r="E13723" s="60" t="s">
        <v>3830</v>
      </c>
      <c r="F13723" s="73">
        <v>1.2699999999999999E-2</v>
      </c>
      <c r="G13723" s="73">
        <v>1.2699999999999999E-2</v>
      </c>
      <c r="H13723" s="73">
        <v>1.2699999999999999E-2</v>
      </c>
      <c r="I13723" s="73">
        <v>1.2699999999999999E-2</v>
      </c>
      <c r="J13723" s="81"/>
      <c r="AL13723" s="144">
        <v>1.2699999999999999E-2</v>
      </c>
      <c r="AM13723" s="144">
        <v>1.2699999999999999E-2</v>
      </c>
      <c r="AN13723" s="144">
        <v>1.2699999999999999E-2</v>
      </c>
      <c r="AO13723" s="145">
        <v>1.2699999999999999E-2</v>
      </c>
      <c r="AP13723" s="221">
        <f t="shared" si="5"/>
        <v>1.2699999999999999E-2</v>
      </c>
      <c r="AQ13723" s="221">
        <f t="shared" si="6"/>
        <v>1.2699999999999999E-2</v>
      </c>
      <c r="AR13723" s="221">
        <f t="shared" si="7"/>
        <v>1.2699999999999999E-2</v>
      </c>
      <c r="AS13723" s="221">
        <f t="shared" si="8"/>
        <v>1.2699999999999999E-2</v>
      </c>
    </row>
    <row r="13724" spans="2:45" ht="14.5" hidden="1" x14ac:dyDescent="0.35">
      <c r="B13724" s="45" t="s">
        <v>3800</v>
      </c>
      <c r="C13724" s="54" t="s">
        <v>3808</v>
      </c>
      <c r="D13724" s="54" t="s">
        <v>3808</v>
      </c>
      <c r="E13724" s="60" t="s">
        <v>3830</v>
      </c>
      <c r="F13724" s="73">
        <v>1.2699999999999999E-2</v>
      </c>
      <c r="G13724" s="73">
        <v>1.2699999999999999E-2</v>
      </c>
      <c r="H13724" s="73">
        <v>1.2699999999999999E-2</v>
      </c>
      <c r="I13724" s="73">
        <v>1.2699999999999999E-2</v>
      </c>
      <c r="J13724" s="81"/>
      <c r="AL13724" s="144">
        <v>1.2699999999999999E-2</v>
      </c>
      <c r="AM13724" s="144">
        <v>1.2699999999999999E-2</v>
      </c>
      <c r="AN13724" s="144">
        <v>1.2699999999999999E-2</v>
      </c>
      <c r="AO13724" s="145">
        <v>1.2699999999999999E-2</v>
      </c>
      <c r="AP13724" s="221">
        <f t="shared" si="5"/>
        <v>1.2699999999999999E-2</v>
      </c>
      <c r="AQ13724" s="221">
        <f t="shared" si="6"/>
        <v>1.2699999999999999E-2</v>
      </c>
      <c r="AR13724" s="221">
        <f t="shared" si="7"/>
        <v>1.2699999999999999E-2</v>
      </c>
      <c r="AS13724" s="221">
        <f t="shared" si="8"/>
        <v>1.2699999999999999E-2</v>
      </c>
    </row>
    <row r="13725" spans="2:45" ht="14.5" hidden="1" x14ac:dyDescent="0.35">
      <c r="B13725" s="45" t="s">
        <v>3800</v>
      </c>
      <c r="C13725" s="54" t="s">
        <v>3809</v>
      </c>
      <c r="D13725" s="54" t="s">
        <v>3809</v>
      </c>
      <c r="E13725" s="60" t="s">
        <v>3830</v>
      </c>
      <c r="F13725" s="73">
        <v>1.2699999999999999E-2</v>
      </c>
      <c r="G13725" s="73">
        <v>1.2699999999999999E-2</v>
      </c>
      <c r="H13725" s="73">
        <v>1.2699999999999999E-2</v>
      </c>
      <c r="I13725" s="73">
        <v>1.2699999999999999E-2</v>
      </c>
      <c r="J13725" s="81"/>
      <c r="AL13725" s="144">
        <v>1.2699999999999999E-2</v>
      </c>
      <c r="AM13725" s="144">
        <v>1.2699999999999999E-2</v>
      </c>
      <c r="AN13725" s="144">
        <v>1.2699999999999999E-2</v>
      </c>
      <c r="AO13725" s="145">
        <v>1.2699999999999999E-2</v>
      </c>
      <c r="AP13725" s="221">
        <f t="shared" si="5"/>
        <v>1.2699999999999999E-2</v>
      </c>
      <c r="AQ13725" s="221">
        <f t="shared" si="6"/>
        <v>1.2699999999999999E-2</v>
      </c>
      <c r="AR13725" s="221">
        <f t="shared" si="7"/>
        <v>1.2699999999999999E-2</v>
      </c>
      <c r="AS13725" s="221">
        <f t="shared" si="8"/>
        <v>1.2699999999999999E-2</v>
      </c>
    </row>
    <row r="13726" spans="2:45" ht="14.5" hidden="1" x14ac:dyDescent="0.35">
      <c r="B13726" s="45" t="s">
        <v>3800</v>
      </c>
      <c r="C13726" s="54" t="s">
        <v>3810</v>
      </c>
      <c r="D13726" s="54" t="s">
        <v>3810</v>
      </c>
      <c r="E13726" s="60" t="s">
        <v>3830</v>
      </c>
      <c r="F13726" s="73">
        <v>1.2699999999999999E-2</v>
      </c>
      <c r="G13726" s="73">
        <v>1.2699999999999999E-2</v>
      </c>
      <c r="H13726" s="73">
        <v>1.2699999999999999E-2</v>
      </c>
      <c r="I13726" s="73">
        <v>1.2699999999999999E-2</v>
      </c>
      <c r="J13726" s="81"/>
      <c r="AL13726" s="144">
        <v>1.2699999999999999E-2</v>
      </c>
      <c r="AM13726" s="144">
        <v>1.2699999999999999E-2</v>
      </c>
      <c r="AN13726" s="144">
        <v>1.2699999999999999E-2</v>
      </c>
      <c r="AO13726" s="145">
        <v>1.2699999999999999E-2</v>
      </c>
      <c r="AP13726" s="221">
        <f t="shared" si="5"/>
        <v>1.2699999999999999E-2</v>
      </c>
      <c r="AQ13726" s="221">
        <f t="shared" si="6"/>
        <v>1.2699999999999999E-2</v>
      </c>
      <c r="AR13726" s="221">
        <f t="shared" si="7"/>
        <v>1.2699999999999999E-2</v>
      </c>
      <c r="AS13726" s="221">
        <f t="shared" si="8"/>
        <v>1.2699999999999999E-2</v>
      </c>
    </row>
    <row r="13727" spans="2:45" ht="14.5" hidden="1" x14ac:dyDescent="0.35">
      <c r="B13727" s="45" t="s">
        <v>3800</v>
      </c>
      <c r="C13727" s="54" t="s">
        <v>3811</v>
      </c>
      <c r="D13727" s="54" t="s">
        <v>3811</v>
      </c>
      <c r="E13727" s="60" t="s">
        <v>3830</v>
      </c>
      <c r="F13727" s="73">
        <v>1.2699999999999999E-2</v>
      </c>
      <c r="G13727" s="73">
        <v>1.2699999999999999E-2</v>
      </c>
      <c r="H13727" s="73">
        <v>1.2699999999999999E-2</v>
      </c>
      <c r="I13727" s="73">
        <v>1.2699999999999999E-2</v>
      </c>
      <c r="J13727" s="81"/>
      <c r="AL13727" s="144">
        <v>1.2699999999999999E-2</v>
      </c>
      <c r="AM13727" s="144">
        <v>1.2699999999999999E-2</v>
      </c>
      <c r="AN13727" s="144">
        <v>1.2699999999999999E-2</v>
      </c>
      <c r="AO13727" s="145">
        <v>1.2699999999999999E-2</v>
      </c>
      <c r="AP13727" s="221">
        <f t="shared" si="5"/>
        <v>1.2699999999999999E-2</v>
      </c>
      <c r="AQ13727" s="221">
        <f t="shared" si="6"/>
        <v>1.2699999999999999E-2</v>
      </c>
      <c r="AR13727" s="221">
        <f t="shared" si="7"/>
        <v>1.2699999999999999E-2</v>
      </c>
      <c r="AS13727" s="221">
        <f t="shared" si="8"/>
        <v>1.2699999999999999E-2</v>
      </c>
    </row>
    <row r="13728" spans="2:45" ht="14.5" hidden="1" x14ac:dyDescent="0.35">
      <c r="B13728" s="45" t="s">
        <v>3800</v>
      </c>
      <c r="C13728" s="54" t="s">
        <v>3812</v>
      </c>
      <c r="D13728" s="54" t="s">
        <v>3812</v>
      </c>
      <c r="E13728" s="60" t="s">
        <v>3830</v>
      </c>
      <c r="F13728" s="73">
        <v>1.2699999999999999E-2</v>
      </c>
      <c r="G13728" s="73">
        <v>1.2699999999999999E-2</v>
      </c>
      <c r="H13728" s="73">
        <v>1.2699999999999999E-2</v>
      </c>
      <c r="I13728" s="73">
        <v>1.2699999999999999E-2</v>
      </c>
      <c r="J13728" s="81"/>
      <c r="AL13728" s="144">
        <v>1.2699999999999999E-2</v>
      </c>
      <c r="AM13728" s="144">
        <v>1.2699999999999999E-2</v>
      </c>
      <c r="AN13728" s="144">
        <v>1.2699999999999999E-2</v>
      </c>
      <c r="AO13728" s="145">
        <v>1.2699999999999999E-2</v>
      </c>
      <c r="AP13728" s="221">
        <f t="shared" si="5"/>
        <v>1.2699999999999999E-2</v>
      </c>
      <c r="AQ13728" s="221">
        <f t="shared" si="6"/>
        <v>1.2699999999999999E-2</v>
      </c>
      <c r="AR13728" s="221">
        <f t="shared" si="7"/>
        <v>1.2699999999999999E-2</v>
      </c>
      <c r="AS13728" s="221">
        <f t="shared" si="8"/>
        <v>1.2699999999999999E-2</v>
      </c>
    </row>
    <row r="13729" spans="2:45" ht="14.5" hidden="1" x14ac:dyDescent="0.35">
      <c r="B13729" s="45" t="s">
        <v>3800</v>
      </c>
      <c r="C13729" s="54" t="s">
        <v>3813</v>
      </c>
      <c r="D13729" s="54" t="s">
        <v>3813</v>
      </c>
      <c r="E13729" s="60" t="s">
        <v>3830</v>
      </c>
      <c r="F13729" s="73">
        <v>1.2699999999999999E-2</v>
      </c>
      <c r="G13729" s="73">
        <v>1.2699999999999999E-2</v>
      </c>
      <c r="H13729" s="73">
        <v>1.2699999999999999E-2</v>
      </c>
      <c r="I13729" s="73">
        <v>1.2699999999999999E-2</v>
      </c>
      <c r="J13729" s="81"/>
      <c r="AL13729" s="144">
        <v>1.2699999999999999E-2</v>
      </c>
      <c r="AM13729" s="144">
        <v>1.2699999999999999E-2</v>
      </c>
      <c r="AN13729" s="144">
        <v>1.2699999999999999E-2</v>
      </c>
      <c r="AO13729" s="145">
        <v>1.2699999999999999E-2</v>
      </c>
      <c r="AP13729" s="221">
        <f t="shared" si="5"/>
        <v>1.2699999999999999E-2</v>
      </c>
      <c r="AQ13729" s="221">
        <f t="shared" si="6"/>
        <v>1.2699999999999999E-2</v>
      </c>
      <c r="AR13729" s="221">
        <f t="shared" si="7"/>
        <v>1.2699999999999999E-2</v>
      </c>
      <c r="AS13729" s="221">
        <f t="shared" si="8"/>
        <v>1.2699999999999999E-2</v>
      </c>
    </row>
    <row r="13730" spans="2:45" ht="14.5" hidden="1" x14ac:dyDescent="0.35">
      <c r="B13730" s="45" t="s">
        <v>3800</v>
      </c>
      <c r="C13730" s="54" t="s">
        <v>3814</v>
      </c>
      <c r="D13730" s="54" t="s">
        <v>3814</v>
      </c>
      <c r="E13730" s="60" t="s">
        <v>3831</v>
      </c>
      <c r="F13730" s="73">
        <v>0</v>
      </c>
      <c r="G13730" s="73">
        <v>1.1049</v>
      </c>
      <c r="H13730" s="73">
        <v>1.1049</v>
      </c>
      <c r="I13730" s="73">
        <v>1.1049</v>
      </c>
      <c r="J13730" s="81"/>
      <c r="AL13730" s="144">
        <v>0</v>
      </c>
      <c r="AM13730" s="144">
        <v>1.1049</v>
      </c>
      <c r="AN13730" s="144">
        <v>1.1049</v>
      </c>
      <c r="AO13730" s="145">
        <v>1.1049</v>
      </c>
      <c r="AP13730" s="221">
        <f t="shared" si="5"/>
        <v>0</v>
      </c>
      <c r="AQ13730" s="221">
        <f t="shared" si="6"/>
        <v>1.1049</v>
      </c>
      <c r="AR13730" s="221">
        <f t="shared" si="7"/>
        <v>1.1049</v>
      </c>
      <c r="AS13730" s="221">
        <f t="shared" si="8"/>
        <v>1.1049</v>
      </c>
    </row>
    <row r="13731" spans="2:45" ht="14.5" hidden="1" x14ac:dyDescent="0.35">
      <c r="B13731" s="45" t="s">
        <v>3800</v>
      </c>
      <c r="C13731" s="54" t="s">
        <v>3815</v>
      </c>
      <c r="D13731" s="54" t="s">
        <v>3815</v>
      </c>
      <c r="E13731" s="60" t="s">
        <v>3831</v>
      </c>
      <c r="F13731" s="73">
        <v>0</v>
      </c>
      <c r="G13731" s="73">
        <v>1.1049</v>
      </c>
      <c r="H13731" s="73">
        <v>1.1049</v>
      </c>
      <c r="I13731" s="73">
        <v>1.1049</v>
      </c>
      <c r="J13731" s="81"/>
      <c r="AL13731" s="144">
        <v>0</v>
      </c>
      <c r="AM13731" s="144">
        <v>1.1049</v>
      </c>
      <c r="AN13731" s="144">
        <v>1.1049</v>
      </c>
      <c r="AO13731" s="145">
        <v>1.1049</v>
      </c>
      <c r="AP13731" s="221">
        <f t="shared" si="5"/>
        <v>0</v>
      </c>
      <c r="AQ13731" s="221">
        <f t="shared" si="6"/>
        <v>1.1049</v>
      </c>
      <c r="AR13731" s="221">
        <f t="shared" si="7"/>
        <v>1.1049</v>
      </c>
      <c r="AS13731" s="221">
        <f t="shared" si="8"/>
        <v>1.1049</v>
      </c>
    </row>
    <row r="13732" spans="2:45" ht="14.5" hidden="1" x14ac:dyDescent="0.35">
      <c r="B13732" s="45" t="s">
        <v>3800</v>
      </c>
      <c r="C13732" s="54" t="s">
        <v>3816</v>
      </c>
      <c r="D13732" s="54" t="s">
        <v>3816</v>
      </c>
      <c r="E13732" s="60" t="s">
        <v>3832</v>
      </c>
      <c r="F13732" s="73">
        <v>0</v>
      </c>
      <c r="G13732" s="73">
        <v>0</v>
      </c>
      <c r="H13732" s="73">
        <v>0</v>
      </c>
      <c r="I13732" s="73">
        <v>0</v>
      </c>
      <c r="J13732" s="81"/>
      <c r="AL13732" s="144">
        <v>0</v>
      </c>
      <c r="AM13732" s="144">
        <v>0</v>
      </c>
      <c r="AN13732" s="144">
        <v>0</v>
      </c>
      <c r="AO13732" s="145">
        <v>0</v>
      </c>
      <c r="AP13732" s="221">
        <f t="shared" si="5"/>
        <v>0</v>
      </c>
      <c r="AQ13732" s="221">
        <f t="shared" si="6"/>
        <v>0</v>
      </c>
      <c r="AR13732" s="221">
        <f t="shared" si="7"/>
        <v>0</v>
      </c>
      <c r="AS13732" s="221">
        <f t="shared" si="8"/>
        <v>0</v>
      </c>
    </row>
    <row r="13733" spans="2:45" ht="14.5" hidden="1" x14ac:dyDescent="0.35">
      <c r="B13733" s="45" t="s">
        <v>3800</v>
      </c>
      <c r="C13733" s="54" t="s">
        <v>3817</v>
      </c>
      <c r="D13733" s="54" t="s">
        <v>3817</v>
      </c>
      <c r="E13733" s="60" t="s">
        <v>3832</v>
      </c>
      <c r="F13733" s="73">
        <v>0</v>
      </c>
      <c r="G13733" s="73">
        <v>0</v>
      </c>
      <c r="H13733" s="73">
        <v>0</v>
      </c>
      <c r="I13733" s="73">
        <v>0</v>
      </c>
      <c r="J13733" s="81"/>
      <c r="AL13733" s="144">
        <v>0</v>
      </c>
      <c r="AM13733" s="144">
        <v>0</v>
      </c>
      <c r="AN13733" s="144">
        <v>0</v>
      </c>
      <c r="AO13733" s="145">
        <v>0</v>
      </c>
      <c r="AP13733" s="221">
        <f t="shared" si="5"/>
        <v>0</v>
      </c>
      <c r="AQ13733" s="221">
        <f t="shared" si="6"/>
        <v>0</v>
      </c>
      <c r="AR13733" s="221">
        <f t="shared" si="7"/>
        <v>0</v>
      </c>
      <c r="AS13733" s="221">
        <f t="shared" si="8"/>
        <v>0</v>
      </c>
    </row>
    <row r="13734" spans="2:45" ht="14.5" hidden="1" x14ac:dyDescent="0.35">
      <c r="B13734" s="45" t="s">
        <v>3800</v>
      </c>
      <c r="C13734" s="54" t="s">
        <v>3818</v>
      </c>
      <c r="D13734" s="54" t="s">
        <v>3818</v>
      </c>
      <c r="E13734" s="60" t="s">
        <v>3832</v>
      </c>
      <c r="F13734" s="73">
        <v>0</v>
      </c>
      <c r="G13734" s="73">
        <v>0</v>
      </c>
      <c r="H13734" s="73">
        <v>0</v>
      </c>
      <c r="I13734" s="73">
        <v>0</v>
      </c>
      <c r="J13734" s="81"/>
      <c r="AL13734" s="144">
        <v>0</v>
      </c>
      <c r="AM13734" s="144">
        <v>0</v>
      </c>
      <c r="AN13734" s="144">
        <v>0</v>
      </c>
      <c r="AO13734" s="145">
        <v>0</v>
      </c>
      <c r="AP13734" s="221">
        <f t="shared" si="5"/>
        <v>0</v>
      </c>
      <c r="AQ13734" s="221">
        <f t="shared" si="6"/>
        <v>0</v>
      </c>
      <c r="AR13734" s="221">
        <f t="shared" si="7"/>
        <v>0</v>
      </c>
      <c r="AS13734" s="221">
        <f t="shared" si="8"/>
        <v>0</v>
      </c>
    </row>
    <row r="13735" spans="2:45" ht="14.5" hidden="1" x14ac:dyDescent="0.35">
      <c r="B13735" s="45" t="s">
        <v>3800</v>
      </c>
      <c r="C13735" s="54" t="s">
        <v>3819</v>
      </c>
      <c r="D13735" s="54" t="s">
        <v>3819</v>
      </c>
      <c r="E13735" s="60" t="s">
        <v>3832</v>
      </c>
      <c r="F13735" s="73">
        <v>0</v>
      </c>
      <c r="G13735" s="73">
        <v>0</v>
      </c>
      <c r="H13735" s="73">
        <v>0</v>
      </c>
      <c r="I13735" s="73">
        <v>0</v>
      </c>
      <c r="J13735" s="81"/>
      <c r="AL13735" s="144">
        <v>0</v>
      </c>
      <c r="AM13735" s="144">
        <v>0</v>
      </c>
      <c r="AN13735" s="144">
        <v>0</v>
      </c>
      <c r="AO13735" s="145">
        <v>0</v>
      </c>
      <c r="AP13735" s="221">
        <f t="shared" si="5"/>
        <v>0</v>
      </c>
      <c r="AQ13735" s="221">
        <f t="shared" si="6"/>
        <v>0</v>
      </c>
      <c r="AR13735" s="221">
        <f t="shared" si="7"/>
        <v>0</v>
      </c>
      <c r="AS13735" s="221">
        <f t="shared" si="8"/>
        <v>0</v>
      </c>
    </row>
    <row r="13736" spans="2:45" ht="14.5" hidden="1" x14ac:dyDescent="0.35">
      <c r="B13736" s="45" t="s">
        <v>3800</v>
      </c>
      <c r="C13736" s="54" t="s">
        <v>3820</v>
      </c>
      <c r="D13736" s="54" t="s">
        <v>3820</v>
      </c>
      <c r="E13736" s="60" t="s">
        <v>3832</v>
      </c>
      <c r="F13736" s="73">
        <v>0</v>
      </c>
      <c r="G13736" s="73">
        <v>0</v>
      </c>
      <c r="H13736" s="73">
        <v>0</v>
      </c>
      <c r="I13736" s="73">
        <v>0</v>
      </c>
      <c r="J13736" s="81"/>
      <c r="AL13736" s="144">
        <v>0</v>
      </c>
      <c r="AM13736" s="144">
        <v>0</v>
      </c>
      <c r="AN13736" s="144">
        <v>0</v>
      </c>
      <c r="AO13736" s="145">
        <v>0</v>
      </c>
      <c r="AP13736" s="221">
        <f t="shared" si="5"/>
        <v>0</v>
      </c>
      <c r="AQ13736" s="221">
        <f t="shared" si="6"/>
        <v>0</v>
      </c>
      <c r="AR13736" s="221">
        <f t="shared" si="7"/>
        <v>0</v>
      </c>
      <c r="AS13736" s="221">
        <f t="shared" si="8"/>
        <v>0</v>
      </c>
    </row>
    <row r="13737" spans="2:45" ht="14.5" hidden="1" x14ac:dyDescent="0.35">
      <c r="B13737" s="45" t="s">
        <v>3800</v>
      </c>
      <c r="C13737" s="54" t="s">
        <v>3821</v>
      </c>
      <c r="D13737" s="54" t="s">
        <v>3821</v>
      </c>
      <c r="E13737" s="60" t="s">
        <v>4205</v>
      </c>
      <c r="F13737" s="73">
        <v>0</v>
      </c>
      <c r="G13737" s="73">
        <v>1.4E-3</v>
      </c>
      <c r="H13737" s="73">
        <v>1.4E-3</v>
      </c>
      <c r="I13737" s="73">
        <v>1.4E-3</v>
      </c>
      <c r="J13737" s="81"/>
      <c r="AL13737" s="144">
        <v>0</v>
      </c>
      <c r="AM13737" s="144">
        <v>1.4E-3</v>
      </c>
      <c r="AN13737" s="144">
        <v>1.4E-3</v>
      </c>
      <c r="AO13737" s="145">
        <v>1.4E-3</v>
      </c>
      <c r="AP13737" s="221">
        <f t="shared" si="5"/>
        <v>0</v>
      </c>
      <c r="AQ13737" s="221">
        <f t="shared" si="6"/>
        <v>1.4E-3</v>
      </c>
      <c r="AR13737" s="221">
        <f t="shared" si="7"/>
        <v>1.4E-3</v>
      </c>
      <c r="AS13737" s="221">
        <f t="shared" si="8"/>
        <v>1.4E-3</v>
      </c>
    </row>
    <row r="13738" spans="2:45" ht="14.5" hidden="1" x14ac:dyDescent="0.35">
      <c r="B13738" s="45" t="s">
        <v>3800</v>
      </c>
      <c r="C13738" s="54" t="s">
        <v>3822</v>
      </c>
      <c r="D13738" s="54" t="s">
        <v>3822</v>
      </c>
      <c r="E13738" s="60" t="s">
        <v>4205</v>
      </c>
      <c r="F13738" s="73">
        <v>0</v>
      </c>
      <c r="G13738" s="73">
        <v>1.4E-3</v>
      </c>
      <c r="H13738" s="73">
        <v>1.4E-3</v>
      </c>
      <c r="I13738" s="73">
        <v>1.4E-3</v>
      </c>
      <c r="J13738" s="81"/>
      <c r="AL13738" s="144">
        <v>0</v>
      </c>
      <c r="AM13738" s="144">
        <v>1.4E-3</v>
      </c>
      <c r="AN13738" s="144">
        <v>1.4E-3</v>
      </c>
      <c r="AO13738" s="145">
        <v>1.4E-3</v>
      </c>
      <c r="AP13738" s="221">
        <f t="shared" si="5"/>
        <v>0</v>
      </c>
      <c r="AQ13738" s="221">
        <f t="shared" si="6"/>
        <v>1.4E-3</v>
      </c>
      <c r="AR13738" s="221">
        <f t="shared" si="7"/>
        <v>1.4E-3</v>
      </c>
      <c r="AS13738" s="221">
        <f t="shared" si="8"/>
        <v>1.4E-3</v>
      </c>
    </row>
    <row r="13739" spans="2:45" ht="14.5" hidden="1" x14ac:dyDescent="0.35">
      <c r="B13739" s="45" t="s">
        <v>3800</v>
      </c>
      <c r="C13739" s="54" t="s">
        <v>3823</v>
      </c>
      <c r="D13739" s="54" t="s">
        <v>3823</v>
      </c>
      <c r="E13739" s="60" t="s">
        <v>4205</v>
      </c>
      <c r="F13739" s="73">
        <v>0</v>
      </c>
      <c r="G13739" s="73">
        <v>1.4E-3</v>
      </c>
      <c r="H13739" s="73">
        <v>1.4E-3</v>
      </c>
      <c r="I13739" s="73">
        <v>1.4E-3</v>
      </c>
      <c r="J13739" s="81"/>
      <c r="AL13739" s="144">
        <v>0</v>
      </c>
      <c r="AM13739" s="144">
        <v>1.4E-3</v>
      </c>
      <c r="AN13739" s="144">
        <v>1.4E-3</v>
      </c>
      <c r="AO13739" s="145">
        <v>1.4E-3</v>
      </c>
      <c r="AP13739" s="221">
        <f t="shared" si="5"/>
        <v>0</v>
      </c>
      <c r="AQ13739" s="221">
        <f t="shared" si="6"/>
        <v>1.4E-3</v>
      </c>
      <c r="AR13739" s="221">
        <f t="shared" si="7"/>
        <v>1.4E-3</v>
      </c>
      <c r="AS13739" s="221">
        <f t="shared" si="8"/>
        <v>1.4E-3</v>
      </c>
    </row>
    <row r="13740" spans="2:45" ht="14.5" hidden="1" x14ac:dyDescent="0.35">
      <c r="B13740" s="45" t="s">
        <v>3800</v>
      </c>
      <c r="C13740" s="54" t="s">
        <v>3821</v>
      </c>
      <c r="D13740" s="54" t="s">
        <v>3821</v>
      </c>
      <c r="E13740" s="261" t="s">
        <v>4206</v>
      </c>
      <c r="F13740" s="73">
        <v>0</v>
      </c>
      <c r="G13740" s="73">
        <v>0</v>
      </c>
      <c r="H13740" s="73">
        <v>0</v>
      </c>
      <c r="I13740" s="73">
        <v>0</v>
      </c>
      <c r="J13740" s="81"/>
      <c r="AL13740" s="144">
        <v>0</v>
      </c>
      <c r="AM13740" s="144">
        <v>0</v>
      </c>
      <c r="AN13740" s="144">
        <v>0</v>
      </c>
      <c r="AO13740" s="145">
        <v>0</v>
      </c>
      <c r="AP13740" s="144">
        <v>0</v>
      </c>
      <c r="AQ13740" s="144">
        <v>0</v>
      </c>
      <c r="AR13740" s="144">
        <v>0</v>
      </c>
      <c r="AS13740" s="145">
        <v>0</v>
      </c>
    </row>
    <row r="13741" spans="2:45" ht="14.5" hidden="1" x14ac:dyDescent="0.35">
      <c r="B13741" s="45" t="s">
        <v>3800</v>
      </c>
      <c r="C13741" s="54" t="s">
        <v>3822</v>
      </c>
      <c r="D13741" s="54" t="s">
        <v>3822</v>
      </c>
      <c r="E13741" s="261" t="s">
        <v>4206</v>
      </c>
      <c r="F13741" s="73">
        <v>0</v>
      </c>
      <c r="G13741" s="73">
        <v>0</v>
      </c>
      <c r="H13741" s="73">
        <v>0</v>
      </c>
      <c r="I13741" s="73">
        <v>0</v>
      </c>
      <c r="J13741" s="81"/>
      <c r="AL13741" s="144">
        <v>0</v>
      </c>
      <c r="AM13741" s="144">
        <v>0</v>
      </c>
      <c r="AN13741" s="144">
        <v>0</v>
      </c>
      <c r="AO13741" s="145">
        <v>0</v>
      </c>
      <c r="AP13741" s="144">
        <v>0</v>
      </c>
      <c r="AQ13741" s="144">
        <v>0</v>
      </c>
      <c r="AR13741" s="144">
        <v>0</v>
      </c>
      <c r="AS13741" s="145">
        <v>0</v>
      </c>
    </row>
    <row r="13742" spans="2:45" ht="14.5" hidden="1" x14ac:dyDescent="0.35">
      <c r="B13742" s="45" t="s">
        <v>3800</v>
      </c>
      <c r="C13742" s="54" t="s">
        <v>3823</v>
      </c>
      <c r="D13742" s="54" t="s">
        <v>3823</v>
      </c>
      <c r="E13742" s="261" t="s">
        <v>4206</v>
      </c>
      <c r="F13742" s="73">
        <v>0</v>
      </c>
      <c r="G13742" s="73">
        <v>0</v>
      </c>
      <c r="H13742" s="73">
        <v>0</v>
      </c>
      <c r="I13742" s="73">
        <v>0</v>
      </c>
      <c r="J13742" s="81"/>
      <c r="AL13742" s="144">
        <v>0</v>
      </c>
      <c r="AM13742" s="144">
        <v>0</v>
      </c>
      <c r="AN13742" s="144">
        <v>0</v>
      </c>
      <c r="AO13742" s="145">
        <v>0</v>
      </c>
      <c r="AP13742" s="144">
        <v>0</v>
      </c>
      <c r="AQ13742" s="144">
        <v>0</v>
      </c>
      <c r="AR13742" s="144">
        <v>0</v>
      </c>
      <c r="AS13742" s="145">
        <v>0</v>
      </c>
    </row>
    <row r="13743" spans="2:45" ht="14.5" hidden="1" x14ac:dyDescent="0.35">
      <c r="B13743" s="45" t="s">
        <v>3800</v>
      </c>
      <c r="C13743" s="54" t="s">
        <v>3824</v>
      </c>
      <c r="D13743" s="54" t="s">
        <v>3824</v>
      </c>
      <c r="E13743" s="60" t="s">
        <v>3833</v>
      </c>
      <c r="F13743" s="73">
        <v>0</v>
      </c>
      <c r="G13743" s="73">
        <v>2.0999999999999998E-2</v>
      </c>
      <c r="H13743" s="73">
        <v>2.0999999999999998E-2</v>
      </c>
      <c r="I13743" s="73">
        <v>2.0999999999999998E-2</v>
      </c>
      <c r="J13743" s="81"/>
      <c r="AL13743" s="144">
        <v>0</v>
      </c>
      <c r="AM13743" s="144">
        <v>2.0999999999999998E-2</v>
      </c>
      <c r="AN13743" s="144">
        <v>2.0999999999999998E-2</v>
      </c>
      <c r="AO13743" s="145">
        <v>2.0999999999999998E-2</v>
      </c>
      <c r="AP13743" s="221">
        <f t="shared" si="5"/>
        <v>0</v>
      </c>
      <c r="AQ13743" s="221">
        <f t="shared" si="6"/>
        <v>2.1000000000000001E-2</v>
      </c>
      <c r="AR13743" s="221">
        <f t="shared" si="7"/>
        <v>2.1000000000000001E-2</v>
      </c>
      <c r="AS13743" s="221">
        <f t="shared" si="8"/>
        <v>2.1000000000000001E-2</v>
      </c>
    </row>
    <row r="13744" spans="2:45" ht="14.5" hidden="1" x14ac:dyDescent="0.35">
      <c r="B13744" s="45" t="s">
        <v>3800</v>
      </c>
      <c r="C13744" s="54" t="s">
        <v>3825</v>
      </c>
      <c r="D13744" s="54" t="s">
        <v>3825</v>
      </c>
      <c r="E13744" s="60" t="s">
        <v>3834</v>
      </c>
      <c r="F13744" s="73">
        <v>0</v>
      </c>
      <c r="G13744" s="73">
        <v>1.1699999999999999E-2</v>
      </c>
      <c r="H13744" s="73">
        <v>1.1699999999999999E-2</v>
      </c>
      <c r="I13744" s="73">
        <v>1.1699999999999999E-2</v>
      </c>
      <c r="J13744" s="81"/>
      <c r="AL13744" s="144">
        <v>0</v>
      </c>
      <c r="AM13744" s="144">
        <v>1.1699999999999999E-2</v>
      </c>
      <c r="AN13744" s="144">
        <v>1.1699999999999999E-2</v>
      </c>
      <c r="AO13744" s="145">
        <v>1.1699999999999999E-2</v>
      </c>
      <c r="AP13744" s="221">
        <f t="shared" si="5"/>
        <v>0</v>
      </c>
      <c r="AQ13744" s="221">
        <f t="shared" si="6"/>
        <v>1.17E-2</v>
      </c>
      <c r="AR13744" s="221">
        <f t="shared" si="7"/>
        <v>1.17E-2</v>
      </c>
      <c r="AS13744" s="221">
        <f t="shared" si="8"/>
        <v>1.17E-2</v>
      </c>
    </row>
    <row r="13745" spans="2:45" ht="14.5" hidden="1" x14ac:dyDescent="0.35">
      <c r="B13745" s="45" t="s">
        <v>3800</v>
      </c>
      <c r="C13745" s="54" t="s">
        <v>3826</v>
      </c>
      <c r="D13745" s="54" t="s">
        <v>3826</v>
      </c>
      <c r="E13745" s="60" t="s">
        <v>3835</v>
      </c>
      <c r="F13745" s="73">
        <v>0</v>
      </c>
      <c r="G13745" s="73">
        <v>1.1699999999999999E-2</v>
      </c>
      <c r="H13745" s="73">
        <v>1.1699999999999999E-2</v>
      </c>
      <c r="I13745" s="73">
        <v>1.1699999999999999E-2</v>
      </c>
      <c r="J13745" s="81"/>
      <c r="AL13745" s="144">
        <v>0</v>
      </c>
      <c r="AM13745" s="144">
        <v>1.1699999999999999E-2</v>
      </c>
      <c r="AN13745" s="144">
        <v>1.1699999999999999E-2</v>
      </c>
      <c r="AO13745" s="145">
        <v>1.1699999999999999E-2</v>
      </c>
      <c r="AP13745" s="221">
        <f t="shared" si="5"/>
        <v>0</v>
      </c>
      <c r="AQ13745" s="221">
        <f t="shared" si="6"/>
        <v>1.17E-2</v>
      </c>
      <c r="AR13745" s="221">
        <f t="shared" si="7"/>
        <v>1.17E-2</v>
      </c>
      <c r="AS13745" s="221">
        <f t="shared" si="8"/>
        <v>1.17E-2</v>
      </c>
    </row>
    <row r="13746" spans="2:45" ht="14.5" hidden="1" x14ac:dyDescent="0.35">
      <c r="B13746" s="45" t="s">
        <v>3800</v>
      </c>
      <c r="C13746" s="54" t="s">
        <v>3827</v>
      </c>
      <c r="D13746" s="54" t="s">
        <v>3827</v>
      </c>
      <c r="E13746" s="60" t="s">
        <v>3836</v>
      </c>
      <c r="F13746" s="73">
        <v>0</v>
      </c>
      <c r="G13746" s="73">
        <v>1.1699999999999999E-2</v>
      </c>
      <c r="H13746" s="73">
        <v>1.1699999999999999E-2</v>
      </c>
      <c r="I13746" s="73">
        <v>1.1699999999999999E-2</v>
      </c>
      <c r="J13746" s="81"/>
      <c r="AL13746" s="144">
        <v>0</v>
      </c>
      <c r="AM13746" s="144">
        <v>1.1699999999999999E-2</v>
      </c>
      <c r="AN13746" s="144">
        <v>1.1699999999999999E-2</v>
      </c>
      <c r="AO13746" s="145">
        <v>1.1699999999999999E-2</v>
      </c>
      <c r="AP13746" s="221">
        <f t="shared" si="5"/>
        <v>0</v>
      </c>
      <c r="AQ13746" s="221">
        <f t="shared" si="6"/>
        <v>1.17E-2</v>
      </c>
      <c r="AR13746" s="221">
        <f t="shared" si="7"/>
        <v>1.17E-2</v>
      </c>
      <c r="AS13746" s="221">
        <f t="shared" si="8"/>
        <v>1.17E-2</v>
      </c>
    </row>
    <row r="13747" spans="2:45" ht="14.5" hidden="1" x14ac:dyDescent="0.35">
      <c r="B13747" s="45" t="s">
        <v>3800</v>
      </c>
      <c r="C13747" s="54" t="s">
        <v>3828</v>
      </c>
      <c r="D13747" s="54" t="s">
        <v>3828</v>
      </c>
      <c r="E13747" s="60" t="s">
        <v>3837</v>
      </c>
      <c r="F13747" s="73">
        <v>0</v>
      </c>
      <c r="G13747" s="73">
        <v>4.3300000000000005E-2</v>
      </c>
      <c r="H13747" s="73">
        <v>4.3300000000000005E-2</v>
      </c>
      <c r="I13747" s="73">
        <v>4.3300000000000005E-2</v>
      </c>
      <c r="J13747" s="81"/>
      <c r="AL13747" s="144">
        <v>0</v>
      </c>
      <c r="AM13747" s="144">
        <v>4.3300000000000005E-2</v>
      </c>
      <c r="AN13747" s="144">
        <v>4.3300000000000005E-2</v>
      </c>
      <c r="AO13747" s="145">
        <v>4.3300000000000005E-2</v>
      </c>
      <c r="AP13747" s="221">
        <f t="shared" si="5"/>
        <v>0</v>
      </c>
      <c r="AQ13747" s="221">
        <f t="shared" si="6"/>
        <v>4.3299999999999998E-2</v>
      </c>
      <c r="AR13747" s="221">
        <f t="shared" si="7"/>
        <v>4.3299999999999998E-2</v>
      </c>
      <c r="AS13747" s="221">
        <f t="shared" si="8"/>
        <v>4.3299999999999998E-2</v>
      </c>
    </row>
    <row r="13748" spans="2:45" ht="15" hidden="1" customHeight="1" x14ac:dyDescent="0.35"/>
    <row r="13749" spans="2:45" ht="12.75" hidden="1" customHeight="1" thickBot="1" x14ac:dyDescent="0.4"/>
    <row r="13750" spans="2:45" ht="12.75" hidden="1" customHeight="1" thickBot="1" x14ac:dyDescent="0.4">
      <c r="B13750" s="63"/>
      <c r="C13750" s="64"/>
      <c r="D13750" s="64"/>
      <c r="E13750" s="64" t="s">
        <v>3838</v>
      </c>
      <c r="F13750" s="369" t="str">
        <f>IF(MAIN!BV24="LOCAL","Currency in " &amp;MAIN!BW24&amp;" "&amp;"EURO","Currency in " &amp;MAIN!BW24&amp;" "&amp;MAIN!BV24)</f>
        <v>Currency in € EURO</v>
      </c>
      <c r="G13750" s="369"/>
      <c r="H13750" s="64"/>
      <c r="I13750" s="64"/>
      <c r="J13750" s="65"/>
    </row>
    <row r="13751" spans="2:45" ht="12.75" hidden="1" customHeight="1" x14ac:dyDescent="0.35">
      <c r="B13751" s="45" t="s">
        <v>3838</v>
      </c>
      <c r="C13751" s="54">
        <v>358100</v>
      </c>
      <c r="D13751" s="54">
        <v>358100</v>
      </c>
      <c r="E13751" s="60" t="s">
        <v>3839</v>
      </c>
      <c r="F13751" s="73">
        <v>0</v>
      </c>
      <c r="G13751" s="73">
        <v>6.25E-2</v>
      </c>
      <c r="H13751" s="73">
        <v>6.25E-2</v>
      </c>
      <c r="I13751" s="73">
        <v>6.25E-2</v>
      </c>
      <c r="J13751" s="81" t="s">
        <v>3979</v>
      </c>
      <c r="AL13751" s="49">
        <v>0</v>
      </c>
      <c r="AM13751" s="263">
        <v>6.25E-2</v>
      </c>
      <c r="AN13751" s="263">
        <v>6.25E-2</v>
      </c>
      <c r="AO13751" s="263">
        <v>6.25E-2</v>
      </c>
      <c r="AP13751" s="49" t="str">
        <f>ROUND((0.0625*MAIN!$BV$18),4)&amp;"+"&amp;"rate"</f>
        <v>0.0625+rate</v>
      </c>
      <c r="AQ13751" s="49" t="str">
        <f>ROUND((0.0625*MAIN!$BV$18),4)&amp;"+"&amp;"rate"</f>
        <v>0.0625+rate</v>
      </c>
      <c r="AR13751" s="49" t="str">
        <f>ROUND((0.0625*MAIN!$BV$18),4)&amp;"+"&amp;"rate"</f>
        <v>0.0625+rate</v>
      </c>
    </row>
    <row r="13752" spans="2:45" ht="12.65" hidden="1" customHeight="1" x14ac:dyDescent="0.35">
      <c r="B13752" s="45" t="s">
        <v>3838</v>
      </c>
      <c r="C13752" s="54">
        <v>358200</v>
      </c>
      <c r="D13752" s="54">
        <v>358200</v>
      </c>
      <c r="E13752" s="60" t="s">
        <v>3839</v>
      </c>
      <c r="F13752" s="73">
        <v>0</v>
      </c>
      <c r="G13752" s="73">
        <v>6.25E-2</v>
      </c>
      <c r="H13752" s="73">
        <v>6.25E-2</v>
      </c>
      <c r="I13752" s="73">
        <v>6.25E-2</v>
      </c>
      <c r="J13752" s="81" t="s">
        <v>3979</v>
      </c>
      <c r="AL13752" s="49">
        <v>0</v>
      </c>
      <c r="AM13752" s="263">
        <v>6.25E-2</v>
      </c>
      <c r="AN13752" s="263">
        <v>6.25E-2</v>
      </c>
      <c r="AO13752" s="263">
        <v>6.25E-2</v>
      </c>
      <c r="AP13752" s="49" t="str">
        <f>ROUND((0.0625*MAIN!$BV$18),4)&amp;"+"&amp;"rate"</f>
        <v>0.0625+rate</v>
      </c>
      <c r="AQ13752" s="49" t="str">
        <f>ROUND((0.0625*MAIN!$BV$18),4)&amp;"+"&amp;"rate"</f>
        <v>0.0625+rate</v>
      </c>
      <c r="AR13752" s="49" t="str">
        <f>ROUND((0.0625*MAIN!$BV$18),4)&amp;"+"&amp;"rate"</f>
        <v>0.0625+rate</v>
      </c>
    </row>
    <row r="13753" spans="2:45" ht="12.75" hidden="1" customHeight="1" x14ac:dyDescent="0.35">
      <c r="B13753" s="45" t="s">
        <v>3838</v>
      </c>
      <c r="C13753" s="54">
        <v>358300</v>
      </c>
      <c r="D13753" s="54">
        <v>358300</v>
      </c>
      <c r="E13753" s="60" t="s">
        <v>3839</v>
      </c>
      <c r="F13753" s="73">
        <v>0</v>
      </c>
      <c r="G13753" s="73">
        <v>6.25E-2</v>
      </c>
      <c r="H13753" s="73">
        <v>6.25E-2</v>
      </c>
      <c r="I13753" s="73">
        <v>6.25E-2</v>
      </c>
      <c r="J13753" s="81" t="s">
        <v>3979</v>
      </c>
      <c r="AL13753" s="49">
        <v>0</v>
      </c>
      <c r="AM13753" s="263">
        <v>6.25E-2</v>
      </c>
      <c r="AN13753" s="263">
        <v>6.25E-2</v>
      </c>
      <c r="AO13753" s="263">
        <v>6.25E-2</v>
      </c>
      <c r="AP13753" s="49" t="str">
        <f>ROUND((0.0625*MAIN!$BV$18),4)&amp;"+"&amp;"rate"</f>
        <v>0.0625+rate</v>
      </c>
      <c r="AQ13753" s="49" t="str">
        <f>ROUND((0.0625*MAIN!$BV$18),4)&amp;"+"&amp;"rate"</f>
        <v>0.0625+rate</v>
      </c>
      <c r="AR13753" s="49" t="str">
        <f>ROUND((0.0625*MAIN!$BV$18),4)&amp;"+"&amp;"rate"</f>
        <v>0.0625+rate</v>
      </c>
    </row>
    <row r="13754" spans="2:45" ht="12.75" hidden="1" customHeight="1" x14ac:dyDescent="0.35">
      <c r="B13754" s="45" t="s">
        <v>3838</v>
      </c>
      <c r="C13754" s="54">
        <v>358600</v>
      </c>
      <c r="D13754" s="54">
        <v>358600</v>
      </c>
      <c r="E13754" s="60" t="s">
        <v>3839</v>
      </c>
      <c r="F13754" s="73">
        <v>0</v>
      </c>
      <c r="G13754" s="73">
        <v>6.25E-2</v>
      </c>
      <c r="H13754" s="73">
        <v>6.25E-2</v>
      </c>
      <c r="I13754" s="73">
        <v>6.25E-2</v>
      </c>
      <c r="J13754" s="81" t="s">
        <v>3979</v>
      </c>
      <c r="AL13754" s="49">
        <v>0</v>
      </c>
      <c r="AM13754" s="263">
        <v>6.25E-2</v>
      </c>
      <c r="AN13754" s="263">
        <v>6.25E-2</v>
      </c>
      <c r="AO13754" s="263">
        <v>6.25E-2</v>
      </c>
      <c r="AP13754" s="49" t="str">
        <f>ROUND((0.0254*MAIN!$BV$18),4)&amp;"+"&amp;"rate"</f>
        <v>0.0254+rate</v>
      </c>
      <c r="AQ13754" s="49" t="str">
        <f>ROUND((0.0254*MAIN!$BV$18),4)&amp;"+"&amp;"rate"</f>
        <v>0.0254+rate</v>
      </c>
      <c r="AR13754" s="49" t="str">
        <f>ROUND((0.0254*MAIN!$BV$18),4)&amp;"+"&amp;"rate"</f>
        <v>0.0254+rate</v>
      </c>
    </row>
    <row r="13755" spans="2:45" ht="12.75" hidden="1" customHeight="1" x14ac:dyDescent="0.35">
      <c r="B13755" s="45" t="s">
        <v>3838</v>
      </c>
      <c r="C13755" s="54">
        <v>358601</v>
      </c>
      <c r="D13755" s="54">
        <v>358601</v>
      </c>
      <c r="E13755" s="60" t="s">
        <v>3839</v>
      </c>
      <c r="F13755" s="73">
        <v>0</v>
      </c>
      <c r="G13755" s="73">
        <v>6.25E-2</v>
      </c>
      <c r="H13755" s="73">
        <v>6.25E-2</v>
      </c>
      <c r="I13755" s="73">
        <v>6.25E-2</v>
      </c>
      <c r="J13755" s="81" t="s">
        <v>3979</v>
      </c>
      <c r="AL13755" s="49">
        <v>0</v>
      </c>
      <c r="AM13755" s="263">
        <v>6.25E-2</v>
      </c>
      <c r="AN13755" s="263">
        <v>6.25E-2</v>
      </c>
      <c r="AO13755" s="263">
        <v>6.25E-2</v>
      </c>
      <c r="AP13755" s="49" t="str">
        <f>ROUND((0.0254*MAIN!$BV$18),4)&amp;"+"&amp;"rate"</f>
        <v>0.0254+rate</v>
      </c>
      <c r="AQ13755" s="49" t="str">
        <f>ROUND((0.0254*MAIN!$BV$18),4)&amp;"+"&amp;"rate"</f>
        <v>0.0254+rate</v>
      </c>
      <c r="AR13755" s="49" t="str">
        <f>ROUND((0.0254*MAIN!$BV$18),4)&amp;"+"&amp;"rate"</f>
        <v>0.0254+rate</v>
      </c>
    </row>
    <row r="13756" spans="2:45" ht="12.65" hidden="1" customHeight="1" x14ac:dyDescent="0.35">
      <c r="B13756" s="45" t="s">
        <v>3838</v>
      </c>
      <c r="C13756" s="54">
        <v>358700</v>
      </c>
      <c r="D13756" s="54">
        <v>358700</v>
      </c>
      <c r="E13756" s="60" t="s">
        <v>3839</v>
      </c>
      <c r="F13756" s="73">
        <v>0</v>
      </c>
      <c r="G13756" s="73">
        <v>6.25E-2</v>
      </c>
      <c r="H13756" s="73">
        <v>6.25E-2</v>
      </c>
      <c r="I13756" s="73">
        <v>6.25E-2</v>
      </c>
      <c r="J13756" s="81" t="s">
        <v>3979</v>
      </c>
      <c r="AL13756" s="49">
        <v>0</v>
      </c>
      <c r="AM13756" s="263">
        <v>6.25E-2</v>
      </c>
      <c r="AN13756" s="263">
        <v>6.25E-2</v>
      </c>
      <c r="AO13756" s="263">
        <v>6.25E-2</v>
      </c>
      <c r="AP13756" s="49" t="str">
        <f>ROUND((0.0254*MAIN!$BV$18),4)&amp;"+"&amp;"rate"</f>
        <v>0.0254+rate</v>
      </c>
      <c r="AQ13756" s="49" t="str">
        <f>ROUND((0.0254*MAIN!$BV$18),4)&amp;"+"&amp;"rate"</f>
        <v>0.0254+rate</v>
      </c>
      <c r="AR13756" s="49" t="str">
        <f>ROUND((0.0254*MAIN!$BV$18),4)&amp;"+"&amp;"rate"</f>
        <v>0.0254+rate</v>
      </c>
    </row>
    <row r="13757" spans="2:45" ht="12.65" hidden="1" customHeight="1" x14ac:dyDescent="0.35">
      <c r="B13757" s="45" t="s">
        <v>3838</v>
      </c>
      <c r="C13757" s="54">
        <v>358900</v>
      </c>
      <c r="D13757" s="54">
        <v>358900</v>
      </c>
      <c r="E13757" s="60" t="s">
        <v>3839</v>
      </c>
      <c r="F13757" s="73">
        <v>0</v>
      </c>
      <c r="G13757" s="73">
        <v>6.25E-2</v>
      </c>
      <c r="H13757" s="73">
        <v>6.25E-2</v>
      </c>
      <c r="I13757" s="73">
        <v>6.25E-2</v>
      </c>
      <c r="J13757" s="81" t="s">
        <v>3979</v>
      </c>
      <c r="AL13757" s="49">
        <v>0</v>
      </c>
      <c r="AM13757" s="263">
        <v>6.25E-2</v>
      </c>
      <c r="AN13757" s="263">
        <v>6.25E-2</v>
      </c>
      <c r="AO13757" s="263">
        <v>6.25E-2</v>
      </c>
      <c r="AP13757" s="49" t="str">
        <f>ROUND((0.0254*MAIN!$BV$18),4)&amp;"+"&amp;"rate"</f>
        <v>0.0254+rate</v>
      </c>
      <c r="AQ13757" s="49" t="str">
        <f>ROUND((0.0254*MAIN!$BV$18),4)&amp;"+"&amp;"rate"</f>
        <v>0.0254+rate</v>
      </c>
      <c r="AR13757" s="49" t="str">
        <f>ROUND((0.0254*MAIN!$BV$18),4)&amp;"+"&amp;"rate"</f>
        <v>0.0254+rate</v>
      </c>
    </row>
    <row r="13758" spans="2:45" ht="12.75" hidden="1" customHeight="1" x14ac:dyDescent="0.35">
      <c r="B13758" s="45" t="s">
        <v>3838</v>
      </c>
      <c r="C13758" s="54">
        <v>35810</v>
      </c>
      <c r="D13758" s="54">
        <v>35810</v>
      </c>
      <c r="E13758" s="60" t="s">
        <v>3840</v>
      </c>
      <c r="F13758" s="73">
        <v>0</v>
      </c>
      <c r="G13758" s="73">
        <v>0.21124999999999999</v>
      </c>
      <c r="H13758" s="73">
        <v>0.21124999999999999</v>
      </c>
      <c r="I13758" s="73">
        <v>0.21124999999999999</v>
      </c>
      <c r="J13758" s="81"/>
      <c r="AL13758" s="49">
        <v>0</v>
      </c>
      <c r="AM13758" s="49">
        <v>0.21124999999999999</v>
      </c>
      <c r="AN13758" s="49">
        <v>0.21124999999999999</v>
      </c>
      <c r="AO13758" s="49">
        <v>0.21124999999999999</v>
      </c>
      <c r="AP13758" s="49"/>
      <c r="AQ13758" s="49"/>
      <c r="AR13758" s="49"/>
    </row>
    <row r="13759" spans="2:45" ht="12.75" hidden="1" customHeight="1" x14ac:dyDescent="0.35">
      <c r="B13759" s="45" t="s">
        <v>3838</v>
      </c>
      <c r="C13759" s="54">
        <v>35820</v>
      </c>
      <c r="D13759" s="54">
        <v>35820</v>
      </c>
      <c r="E13759" s="60" t="s">
        <v>3840</v>
      </c>
      <c r="F13759" s="73">
        <v>0</v>
      </c>
      <c r="G13759" s="73">
        <v>0.21124999999999999</v>
      </c>
      <c r="H13759" s="73">
        <v>0.21124999999999999</v>
      </c>
      <c r="I13759" s="73">
        <v>0.21124999999999999</v>
      </c>
      <c r="J13759" s="81"/>
      <c r="AL13759" s="49">
        <v>0</v>
      </c>
      <c r="AM13759" s="49">
        <v>0.21124999999999999</v>
      </c>
      <c r="AN13759" s="49">
        <v>0.21124999999999999</v>
      </c>
      <c r="AO13759" s="49">
        <v>0.21124999999999999</v>
      </c>
      <c r="AP13759" s="49"/>
      <c r="AQ13759" s="49"/>
      <c r="AR13759" s="49"/>
    </row>
    <row r="13760" spans="2:45" ht="12.75" hidden="1" customHeight="1" x14ac:dyDescent="0.35">
      <c r="B13760" s="45" t="s">
        <v>3838</v>
      </c>
      <c r="C13760" s="54">
        <v>35829</v>
      </c>
      <c r="D13760" s="54">
        <v>35829</v>
      </c>
      <c r="E13760" s="60" t="s">
        <v>3840</v>
      </c>
      <c r="F13760" s="73">
        <v>0</v>
      </c>
      <c r="G13760" s="73">
        <v>0.21124999999999999</v>
      </c>
      <c r="H13760" s="73">
        <v>0.21124999999999999</v>
      </c>
      <c r="I13760" s="73">
        <v>0.21124999999999999</v>
      </c>
      <c r="J13760" s="81"/>
      <c r="AL13760" s="49">
        <v>0</v>
      </c>
      <c r="AM13760" s="49">
        <v>0.21124999999999999</v>
      </c>
      <c r="AN13760" s="49">
        <v>0.21124999999999999</v>
      </c>
      <c r="AO13760" s="49">
        <v>0.21124999999999999</v>
      </c>
      <c r="AP13760" s="49"/>
      <c r="AQ13760" s="49"/>
      <c r="AR13760" s="49"/>
    </row>
    <row r="13761" spans="2:45" ht="12.75" hidden="1" customHeight="1" x14ac:dyDescent="0.35">
      <c r="B13761" s="45" t="s">
        <v>3838</v>
      </c>
      <c r="C13761" s="54">
        <v>35830</v>
      </c>
      <c r="D13761" s="54">
        <v>35830</v>
      </c>
      <c r="E13761" s="60" t="s">
        <v>3840</v>
      </c>
      <c r="F13761" s="73">
        <v>0</v>
      </c>
      <c r="G13761" s="73">
        <v>0.21124999999999999</v>
      </c>
      <c r="H13761" s="73">
        <v>0.21124999999999999</v>
      </c>
      <c r="I13761" s="73">
        <v>0.21124999999999999</v>
      </c>
      <c r="J13761" s="81"/>
      <c r="AL13761" s="49">
        <v>0</v>
      </c>
      <c r="AM13761" s="49">
        <v>0.21124999999999999</v>
      </c>
      <c r="AN13761" s="49">
        <v>0.21124999999999999</v>
      </c>
      <c r="AO13761" s="49">
        <v>0.21124999999999999</v>
      </c>
      <c r="AP13761" s="49"/>
      <c r="AQ13761" s="49"/>
      <c r="AR13761" s="49"/>
    </row>
    <row r="13762" spans="2:45" ht="12.75" hidden="1" customHeight="1" x14ac:dyDescent="0.35">
      <c r="B13762" s="45" t="s">
        <v>3838</v>
      </c>
      <c r="C13762" s="54">
        <v>35839</v>
      </c>
      <c r="D13762" s="54">
        <v>35839</v>
      </c>
      <c r="E13762" s="60" t="s">
        <v>3840</v>
      </c>
      <c r="F13762" s="73">
        <v>0</v>
      </c>
      <c r="G13762" s="73">
        <v>0.21124999999999999</v>
      </c>
      <c r="H13762" s="73">
        <v>0.21124999999999999</v>
      </c>
      <c r="I13762" s="73">
        <v>0.21124999999999999</v>
      </c>
      <c r="J13762" s="81"/>
      <c r="AL13762" s="49">
        <v>0</v>
      </c>
      <c r="AM13762" s="49">
        <v>0.21124999999999999</v>
      </c>
      <c r="AN13762" s="49">
        <v>0.21124999999999999</v>
      </c>
      <c r="AO13762" s="49">
        <v>0.21124999999999999</v>
      </c>
      <c r="AP13762" s="49"/>
      <c r="AQ13762" s="49"/>
      <c r="AR13762" s="49"/>
    </row>
    <row r="13763" spans="2:45" ht="12.75" hidden="1" customHeight="1" x14ac:dyDescent="0.35">
      <c r="B13763" s="45" t="s">
        <v>3838</v>
      </c>
      <c r="C13763" s="54">
        <v>35873</v>
      </c>
      <c r="D13763" s="54">
        <v>35873</v>
      </c>
      <c r="E13763" s="60" t="s">
        <v>3840</v>
      </c>
      <c r="F13763" s="73">
        <v>0</v>
      </c>
      <c r="G13763" s="73">
        <v>0.21124999999999999</v>
      </c>
      <c r="H13763" s="73">
        <v>0.21124999999999999</v>
      </c>
      <c r="I13763" s="73">
        <v>0.21124999999999999</v>
      </c>
      <c r="J13763" s="81"/>
      <c r="AL13763" s="49">
        <v>0</v>
      </c>
      <c r="AM13763" s="49">
        <v>0.21124999999999999</v>
      </c>
      <c r="AN13763" s="49">
        <v>0.21124999999999999</v>
      </c>
      <c r="AO13763" s="49">
        <v>0.21124999999999999</v>
      </c>
      <c r="AP13763" s="49"/>
      <c r="AQ13763" s="49"/>
      <c r="AR13763" s="49"/>
    </row>
    <row r="13764" spans="2:45" ht="12.75" hidden="1" customHeight="1" x14ac:dyDescent="0.35">
      <c r="B13764" s="45" t="s">
        <v>3838</v>
      </c>
      <c r="C13764" s="54">
        <v>35875</v>
      </c>
      <c r="D13764" s="54">
        <v>35875</v>
      </c>
      <c r="E13764" s="60" t="s">
        <v>3840</v>
      </c>
      <c r="F13764" s="73">
        <v>0</v>
      </c>
      <c r="G13764" s="73">
        <v>0.21124999999999999</v>
      </c>
      <c r="H13764" s="73">
        <v>0.21124999999999999</v>
      </c>
      <c r="I13764" s="73">
        <v>0.21124999999999999</v>
      </c>
      <c r="J13764" s="81"/>
      <c r="AL13764" s="49">
        <v>0</v>
      </c>
      <c r="AM13764" s="49">
        <v>0.21124999999999999</v>
      </c>
      <c r="AN13764" s="49">
        <v>0.21124999999999999</v>
      </c>
      <c r="AO13764" s="49">
        <v>0.21124999999999999</v>
      </c>
      <c r="AP13764" s="49"/>
      <c r="AQ13764" s="49"/>
      <c r="AR13764" s="49"/>
    </row>
    <row r="13765" spans="2:45" ht="12.75" hidden="1" customHeight="1" x14ac:dyDescent="0.35">
      <c r="B13765" s="45" t="s">
        <v>3838</v>
      </c>
      <c r="C13765" s="54">
        <v>358800</v>
      </c>
      <c r="D13765" s="54">
        <v>358800</v>
      </c>
      <c r="E13765" s="60" t="s">
        <v>3841</v>
      </c>
      <c r="F13765" s="73">
        <v>0</v>
      </c>
      <c r="G13765" s="73">
        <v>0</v>
      </c>
      <c r="H13765" s="73">
        <v>0</v>
      </c>
      <c r="I13765" s="73">
        <v>0</v>
      </c>
      <c r="J13765" s="81"/>
      <c r="AL13765" s="49">
        <v>0</v>
      </c>
      <c r="AM13765" s="49">
        <v>0</v>
      </c>
      <c r="AN13765" s="49">
        <v>0</v>
      </c>
      <c r="AO13765" s="49">
        <v>0</v>
      </c>
      <c r="AP13765" s="49">
        <v>0</v>
      </c>
      <c r="AQ13765" s="49">
        <v>0</v>
      </c>
      <c r="AR13765" s="49">
        <v>0</v>
      </c>
    </row>
    <row r="13766" spans="2:45" ht="12.75" hidden="1" customHeight="1" x14ac:dyDescent="0.35">
      <c r="B13766" s="45" t="s">
        <v>3838</v>
      </c>
      <c r="C13766" s="54">
        <v>358112</v>
      </c>
      <c r="D13766" s="54">
        <v>358112</v>
      </c>
      <c r="E13766" s="60" t="s">
        <v>3842</v>
      </c>
      <c r="F13766" s="73">
        <v>0</v>
      </c>
      <c r="G13766" s="73">
        <v>0</v>
      </c>
      <c r="H13766" s="73">
        <v>0</v>
      </c>
      <c r="I13766" s="73">
        <v>0</v>
      </c>
      <c r="J13766" s="81"/>
      <c r="AL13766" s="49">
        <v>0</v>
      </c>
      <c r="AM13766" s="49">
        <v>0</v>
      </c>
      <c r="AN13766" s="49">
        <v>0</v>
      </c>
      <c r="AO13766" s="49">
        <v>0</v>
      </c>
      <c r="AP13766" s="49">
        <v>0</v>
      </c>
      <c r="AQ13766" s="49">
        <v>0</v>
      </c>
      <c r="AR13766" s="49">
        <v>0</v>
      </c>
    </row>
    <row r="13767" spans="2:45" ht="12.75" hidden="1" customHeight="1" x14ac:dyDescent="0.35">
      <c r="B13767" s="45" t="s">
        <v>3838</v>
      </c>
      <c r="C13767" s="54">
        <v>358116</v>
      </c>
      <c r="D13767" s="54">
        <v>358116</v>
      </c>
      <c r="E13767" s="60" t="s">
        <v>3843</v>
      </c>
      <c r="F13767" s="73">
        <v>0</v>
      </c>
      <c r="G13767" s="73">
        <v>0</v>
      </c>
      <c r="H13767" s="73">
        <v>0</v>
      </c>
      <c r="I13767" s="73">
        <v>0</v>
      </c>
      <c r="J13767" s="81"/>
      <c r="AL13767" s="49">
        <v>0</v>
      </c>
      <c r="AM13767" s="49">
        <v>0</v>
      </c>
      <c r="AN13767" s="49">
        <v>0</v>
      </c>
      <c r="AO13767" s="49">
        <v>0</v>
      </c>
      <c r="AP13767" s="49">
        <v>0</v>
      </c>
      <c r="AQ13767" s="49">
        <v>0</v>
      </c>
      <c r="AR13767" s="49">
        <v>0</v>
      </c>
    </row>
    <row r="13768" spans="2:45" ht="12.75" hidden="1" customHeight="1" x14ac:dyDescent="0.35">
      <c r="B13768" s="45" t="s">
        <v>3838</v>
      </c>
      <c r="C13768" s="54">
        <v>358118</v>
      </c>
      <c r="D13768" s="54">
        <v>358118</v>
      </c>
      <c r="E13768" s="60" t="s">
        <v>4213</v>
      </c>
      <c r="F13768" s="73">
        <v>0</v>
      </c>
      <c r="G13768" s="73">
        <v>6.25E-2</v>
      </c>
      <c r="H13768" s="73">
        <v>6.25E-2</v>
      </c>
      <c r="I13768" s="73">
        <v>6.25E-2</v>
      </c>
      <c r="J13768" s="81" t="s">
        <v>3979</v>
      </c>
      <c r="AL13768" s="49">
        <v>0</v>
      </c>
      <c r="AM13768" s="263">
        <v>6.25E-2</v>
      </c>
      <c r="AN13768" s="263">
        <v>6.25E-2</v>
      </c>
      <c r="AO13768" s="263">
        <v>6.25E-2</v>
      </c>
      <c r="AP13768" s="49" t="str">
        <f>ROUND((0.0254*MAIN!$BV$18),4)&amp;"+"&amp;"rate"</f>
        <v>0.0254+rate</v>
      </c>
      <c r="AQ13768" s="49" t="str">
        <f>ROUND((0.0254*MAIN!$BV$18),4)&amp;"+"&amp;"rate"</f>
        <v>0.0254+rate</v>
      </c>
      <c r="AR13768" s="49" t="str">
        <f>ROUND((0.0254*MAIN!$BV$18),4)&amp;"+"&amp;"rate"</f>
        <v>0.0254+rate</v>
      </c>
    </row>
    <row r="13769" spans="2:45" ht="12.75" hidden="1" customHeight="1" thickBot="1" x14ac:dyDescent="0.4"/>
    <row r="13770" spans="2:45" ht="12.75" hidden="1" customHeight="1" thickBot="1" x14ac:dyDescent="0.4">
      <c r="B13770" s="63"/>
      <c r="C13770" s="64"/>
      <c r="D13770" s="64"/>
      <c r="E13770" s="64" t="s">
        <v>3844</v>
      </c>
      <c r="F13770" s="369" t="str">
        <f>IF(MAIN!BV24="LOCAL","Currency in " &amp;MAIN!BW24&amp;" "&amp;"EURO","Currency in " &amp;MAIN!BW24&amp;" "&amp;MAIN!BV24)</f>
        <v>Currency in € EURO</v>
      </c>
      <c r="G13770" s="369"/>
      <c r="H13770" s="64"/>
      <c r="I13770" s="64"/>
      <c r="J13770" s="65"/>
    </row>
    <row r="13771" spans="2:45" ht="12.75" hidden="1" customHeight="1" x14ac:dyDescent="0.35">
      <c r="B13771" s="45" t="s">
        <v>3844</v>
      </c>
      <c r="C13771" s="54">
        <v>35211816</v>
      </c>
      <c r="D13771" s="54">
        <v>35211816</v>
      </c>
      <c r="E13771" s="60" t="s">
        <v>3848</v>
      </c>
      <c r="F13771" s="73">
        <v>0</v>
      </c>
      <c r="G13771" s="73">
        <v>1.7189000000000001</v>
      </c>
      <c r="H13771" s="73">
        <v>1.7189000000000001</v>
      </c>
      <c r="I13771" s="73">
        <v>1.7189000000000001</v>
      </c>
      <c r="J13771" s="81"/>
      <c r="AL13771" s="49">
        <v>0</v>
      </c>
      <c r="AM13771" s="49">
        <v>1.7189000000000001</v>
      </c>
      <c r="AN13771" s="49">
        <v>1.7189000000000001</v>
      </c>
      <c r="AO13771" s="49">
        <v>1.7189000000000001</v>
      </c>
      <c r="AP13771" s="222">
        <f>ROUNDUP(AL13771,4)</f>
        <v>0</v>
      </c>
      <c r="AQ13771" s="222">
        <f>ROUND(AM13771,4)</f>
        <v>1.7189000000000001</v>
      </c>
      <c r="AR13771" s="222">
        <f>ROUND(AN13771,4)</f>
        <v>1.7189000000000001</v>
      </c>
      <c r="AS13771" s="222">
        <f>ROUND(AO13771,4)</f>
        <v>1.7189000000000001</v>
      </c>
    </row>
    <row r="13772" spans="2:45" ht="12.75" hidden="1" customHeight="1" x14ac:dyDescent="0.35">
      <c r="B13772" s="45" t="s">
        <v>3844</v>
      </c>
      <c r="C13772" s="54">
        <v>35211817</v>
      </c>
      <c r="D13772" s="54">
        <v>35211817</v>
      </c>
      <c r="E13772" s="60" t="s">
        <v>3848</v>
      </c>
      <c r="F13772" s="73">
        <v>0</v>
      </c>
      <c r="G13772" s="73">
        <v>1.7189000000000001</v>
      </c>
      <c r="H13772" s="73">
        <v>1.7189000000000001</v>
      </c>
      <c r="I13772" s="73">
        <v>1.7189000000000001</v>
      </c>
      <c r="J13772" s="81"/>
      <c r="AL13772" s="49">
        <v>0</v>
      </c>
      <c r="AM13772" s="49">
        <v>1.7189000000000001</v>
      </c>
      <c r="AN13772" s="49">
        <v>1.7189000000000001</v>
      </c>
      <c r="AO13772" s="49">
        <v>1.7189000000000001</v>
      </c>
      <c r="AP13772" s="222">
        <f t="shared" ref="AP13772:AP13835" si="9">ROUNDUP(AL13772,4)</f>
        <v>0</v>
      </c>
      <c r="AQ13772" s="222">
        <f t="shared" ref="AQ13772:AQ13835" si="10">ROUND(AM13772,4)</f>
        <v>1.7189000000000001</v>
      </c>
      <c r="AR13772" s="222">
        <f t="shared" ref="AR13772:AR13835" si="11">ROUND(AN13772,4)</f>
        <v>1.7189000000000001</v>
      </c>
      <c r="AS13772" s="222">
        <f t="shared" ref="AS13772:AS13835" si="12">ROUND(AO13772,4)</f>
        <v>1.7189000000000001</v>
      </c>
    </row>
    <row r="13773" spans="2:45" ht="12.75" hidden="1" customHeight="1" x14ac:dyDescent="0.35">
      <c r="B13773" s="45" t="s">
        <v>3844</v>
      </c>
      <c r="C13773" s="54">
        <v>352112</v>
      </c>
      <c r="D13773" s="54">
        <v>352112</v>
      </c>
      <c r="E13773" s="60" t="s">
        <v>3849</v>
      </c>
      <c r="F13773" s="73">
        <v>0</v>
      </c>
      <c r="G13773" s="73">
        <v>0</v>
      </c>
      <c r="H13773" s="73">
        <v>0</v>
      </c>
      <c r="I13773" s="73">
        <v>0</v>
      </c>
      <c r="J13773" s="81"/>
      <c r="AL13773" s="49">
        <v>0</v>
      </c>
      <c r="AM13773" s="49">
        <v>0</v>
      </c>
      <c r="AN13773" s="49">
        <v>0</v>
      </c>
      <c r="AO13773" s="49">
        <v>0</v>
      </c>
      <c r="AP13773" s="222">
        <f t="shared" si="9"/>
        <v>0</v>
      </c>
      <c r="AQ13773" s="222">
        <f t="shared" si="10"/>
        <v>0</v>
      </c>
      <c r="AR13773" s="222">
        <f t="shared" si="11"/>
        <v>0</v>
      </c>
      <c r="AS13773" s="222">
        <f t="shared" si="12"/>
        <v>0</v>
      </c>
    </row>
    <row r="13774" spans="2:45" ht="12.75" hidden="1" customHeight="1" x14ac:dyDescent="0.35">
      <c r="B13774" s="45" t="s">
        <v>3844</v>
      </c>
      <c r="C13774" s="54">
        <v>352113</v>
      </c>
      <c r="D13774" s="54">
        <v>352113</v>
      </c>
      <c r="E13774" s="60" t="s">
        <v>3849</v>
      </c>
      <c r="F13774" s="73">
        <v>0</v>
      </c>
      <c r="G13774" s="73">
        <v>0</v>
      </c>
      <c r="H13774" s="73">
        <v>0</v>
      </c>
      <c r="I13774" s="73">
        <v>0</v>
      </c>
      <c r="J13774" s="81"/>
      <c r="AL13774" s="49">
        <v>0</v>
      </c>
      <c r="AM13774" s="49">
        <v>0</v>
      </c>
      <c r="AN13774" s="49">
        <v>0</v>
      </c>
      <c r="AO13774" s="49">
        <v>0</v>
      </c>
      <c r="AP13774" s="222">
        <f t="shared" si="9"/>
        <v>0</v>
      </c>
      <c r="AQ13774" s="222">
        <f t="shared" si="10"/>
        <v>0</v>
      </c>
      <c r="AR13774" s="222">
        <f t="shared" si="11"/>
        <v>0</v>
      </c>
      <c r="AS13774" s="222">
        <f t="shared" si="12"/>
        <v>0</v>
      </c>
    </row>
    <row r="13775" spans="2:45" ht="12.75" hidden="1" customHeight="1" x14ac:dyDescent="0.35">
      <c r="B13775" s="45" t="s">
        <v>3844</v>
      </c>
      <c r="C13775" s="54">
        <v>35212112</v>
      </c>
      <c r="D13775" s="54">
        <v>35212112</v>
      </c>
      <c r="E13775" s="60" t="s">
        <v>3849</v>
      </c>
      <c r="F13775" s="73">
        <v>0</v>
      </c>
      <c r="G13775" s="73">
        <v>0</v>
      </c>
      <c r="H13775" s="73">
        <v>0</v>
      </c>
      <c r="I13775" s="73">
        <v>0</v>
      </c>
      <c r="J13775" s="81"/>
      <c r="AL13775" s="49">
        <v>0</v>
      </c>
      <c r="AM13775" s="49">
        <v>0</v>
      </c>
      <c r="AN13775" s="49">
        <v>0</v>
      </c>
      <c r="AO13775" s="49">
        <v>0</v>
      </c>
      <c r="AP13775" s="222">
        <f t="shared" si="9"/>
        <v>0</v>
      </c>
      <c r="AQ13775" s="222">
        <f t="shared" si="10"/>
        <v>0</v>
      </c>
      <c r="AR13775" s="222">
        <f t="shared" si="11"/>
        <v>0</v>
      </c>
      <c r="AS13775" s="222">
        <f t="shared" si="12"/>
        <v>0</v>
      </c>
    </row>
    <row r="13776" spans="2:45" ht="12.75" hidden="1" customHeight="1" x14ac:dyDescent="0.35">
      <c r="B13776" s="45" t="s">
        <v>3844</v>
      </c>
      <c r="C13776" s="54">
        <v>35212113</v>
      </c>
      <c r="D13776" s="54">
        <v>35212113</v>
      </c>
      <c r="E13776" s="60" t="s">
        <v>3849</v>
      </c>
      <c r="F13776" s="73">
        <v>0</v>
      </c>
      <c r="G13776" s="73">
        <v>0</v>
      </c>
      <c r="H13776" s="73">
        <v>0</v>
      </c>
      <c r="I13776" s="73">
        <v>0</v>
      </c>
      <c r="J13776" s="81"/>
      <c r="AL13776" s="49">
        <v>0</v>
      </c>
      <c r="AM13776" s="49">
        <v>0</v>
      </c>
      <c r="AN13776" s="49">
        <v>0</v>
      </c>
      <c r="AO13776" s="49">
        <v>0</v>
      </c>
      <c r="AP13776" s="222">
        <f t="shared" si="9"/>
        <v>0</v>
      </c>
      <c r="AQ13776" s="222">
        <f t="shared" si="10"/>
        <v>0</v>
      </c>
      <c r="AR13776" s="222">
        <f t="shared" si="11"/>
        <v>0</v>
      </c>
      <c r="AS13776" s="222">
        <f t="shared" si="12"/>
        <v>0</v>
      </c>
    </row>
    <row r="13777" spans="2:45" ht="12.75" hidden="1" customHeight="1" x14ac:dyDescent="0.35">
      <c r="B13777" s="45" t="s">
        <v>3844</v>
      </c>
      <c r="C13777" s="54">
        <v>352802484</v>
      </c>
      <c r="D13777" s="54">
        <v>352802484</v>
      </c>
      <c r="E13777" s="60" t="s">
        <v>3850</v>
      </c>
      <c r="F13777" s="73">
        <v>0</v>
      </c>
      <c r="G13777" s="73">
        <v>0.1993</v>
      </c>
      <c r="H13777" s="73">
        <v>0.1993</v>
      </c>
      <c r="I13777" s="73">
        <v>0.1993</v>
      </c>
      <c r="J13777" s="81"/>
      <c r="AL13777" s="49">
        <v>0</v>
      </c>
      <c r="AM13777" s="49">
        <v>0.1993</v>
      </c>
      <c r="AN13777" s="49">
        <v>0.1993</v>
      </c>
      <c r="AO13777" s="49">
        <v>0.1993</v>
      </c>
      <c r="AP13777" s="222">
        <f t="shared" si="9"/>
        <v>0</v>
      </c>
      <c r="AQ13777" s="222">
        <f t="shared" si="10"/>
        <v>0.1993</v>
      </c>
      <c r="AR13777" s="222">
        <f t="shared" si="11"/>
        <v>0.1993</v>
      </c>
      <c r="AS13777" s="222">
        <f t="shared" si="12"/>
        <v>0.1993</v>
      </c>
    </row>
    <row r="13778" spans="2:45" ht="12.75" hidden="1" customHeight="1" x14ac:dyDescent="0.35">
      <c r="B13778" s="45" t="s">
        <v>3844</v>
      </c>
      <c r="C13778" s="54">
        <v>35245903100</v>
      </c>
      <c r="D13778" s="54">
        <v>35245903100</v>
      </c>
      <c r="E13778" s="60" t="s">
        <v>3850</v>
      </c>
      <c r="F13778" s="73">
        <v>0</v>
      </c>
      <c r="G13778" s="73">
        <v>0.1993</v>
      </c>
      <c r="H13778" s="73">
        <v>0.1993</v>
      </c>
      <c r="I13778" s="73">
        <v>0.1993</v>
      </c>
      <c r="J13778" s="81"/>
      <c r="AL13778" s="49">
        <v>0</v>
      </c>
      <c r="AM13778" s="49">
        <v>0.1993</v>
      </c>
      <c r="AN13778" s="49">
        <v>0.1993</v>
      </c>
      <c r="AO13778" s="49">
        <v>0.1993</v>
      </c>
      <c r="AP13778" s="222">
        <f t="shared" si="9"/>
        <v>0</v>
      </c>
      <c r="AQ13778" s="222">
        <f t="shared" si="10"/>
        <v>0.1993</v>
      </c>
      <c r="AR13778" s="222">
        <f t="shared" si="11"/>
        <v>0.1993</v>
      </c>
      <c r="AS13778" s="222">
        <f t="shared" si="12"/>
        <v>0.1993</v>
      </c>
    </row>
    <row r="13779" spans="2:45" ht="12.75" hidden="1" customHeight="1" x14ac:dyDescent="0.35">
      <c r="B13779" s="45" t="s">
        <v>3844</v>
      </c>
      <c r="C13779" s="54">
        <v>35227764568</v>
      </c>
      <c r="D13779" s="54">
        <v>35227764568</v>
      </c>
      <c r="E13779" s="60" t="s">
        <v>3850</v>
      </c>
      <c r="F13779" s="73">
        <v>0</v>
      </c>
      <c r="G13779" s="73">
        <v>0.1993</v>
      </c>
      <c r="H13779" s="73">
        <v>0.1993</v>
      </c>
      <c r="I13779" s="73">
        <v>0.1993</v>
      </c>
      <c r="J13779" s="81"/>
      <c r="AL13779" s="49">
        <v>0</v>
      </c>
      <c r="AM13779" s="49">
        <v>0.1993</v>
      </c>
      <c r="AN13779" s="49">
        <v>0.1993</v>
      </c>
      <c r="AO13779" s="49">
        <v>0.1993</v>
      </c>
      <c r="AP13779" s="222">
        <f t="shared" si="9"/>
        <v>0</v>
      </c>
      <c r="AQ13779" s="222">
        <f t="shared" si="10"/>
        <v>0.1993</v>
      </c>
      <c r="AR13779" s="222">
        <f t="shared" si="11"/>
        <v>0.1993</v>
      </c>
      <c r="AS13779" s="222">
        <f t="shared" si="12"/>
        <v>0.1993</v>
      </c>
    </row>
    <row r="13780" spans="2:45" ht="12.75" hidden="1" customHeight="1" x14ac:dyDescent="0.35">
      <c r="B13780" s="45" t="s">
        <v>3844</v>
      </c>
      <c r="C13780" s="54">
        <v>35245903016</v>
      </c>
      <c r="D13780" s="54">
        <v>35245903016</v>
      </c>
      <c r="E13780" s="60" t="s">
        <v>3850</v>
      </c>
      <c r="F13780" s="73">
        <v>0</v>
      </c>
      <c r="G13780" s="73">
        <v>0.1993</v>
      </c>
      <c r="H13780" s="73">
        <v>0.1993</v>
      </c>
      <c r="I13780" s="73">
        <v>0.1993</v>
      </c>
      <c r="J13780" s="81"/>
      <c r="AL13780" s="49">
        <v>0</v>
      </c>
      <c r="AM13780" s="49">
        <v>0.1993</v>
      </c>
      <c r="AN13780" s="49">
        <v>0.1993</v>
      </c>
      <c r="AO13780" s="49">
        <v>0.1993</v>
      </c>
      <c r="AP13780" s="222">
        <f t="shared" si="9"/>
        <v>0</v>
      </c>
      <c r="AQ13780" s="222">
        <f t="shared" si="10"/>
        <v>0.1993</v>
      </c>
      <c r="AR13780" s="222">
        <f t="shared" si="11"/>
        <v>0.1993</v>
      </c>
      <c r="AS13780" s="222">
        <f t="shared" si="12"/>
        <v>0.1993</v>
      </c>
    </row>
    <row r="13781" spans="2:45" ht="12.75" hidden="1" customHeight="1" x14ac:dyDescent="0.35">
      <c r="B13781" s="45" t="s">
        <v>3844</v>
      </c>
      <c r="C13781" s="54">
        <v>35245902442</v>
      </c>
      <c r="D13781" s="54">
        <v>35245902442</v>
      </c>
      <c r="E13781" s="60" t="s">
        <v>3850</v>
      </c>
      <c r="F13781" s="73">
        <v>0</v>
      </c>
      <c r="G13781" s="73">
        <v>0.1993</v>
      </c>
      <c r="H13781" s="73">
        <v>0.1993</v>
      </c>
      <c r="I13781" s="73">
        <v>0.1993</v>
      </c>
      <c r="J13781" s="81"/>
      <c r="AL13781" s="49">
        <v>0</v>
      </c>
      <c r="AM13781" s="49">
        <v>0.1993</v>
      </c>
      <c r="AN13781" s="49">
        <v>0.1993</v>
      </c>
      <c r="AO13781" s="49">
        <v>0.1993</v>
      </c>
      <c r="AP13781" s="222">
        <f t="shared" si="9"/>
        <v>0</v>
      </c>
      <c r="AQ13781" s="222">
        <f t="shared" si="10"/>
        <v>0.1993</v>
      </c>
      <c r="AR13781" s="222">
        <f t="shared" si="11"/>
        <v>0.1993</v>
      </c>
      <c r="AS13781" s="222">
        <f t="shared" si="12"/>
        <v>0.1993</v>
      </c>
    </row>
    <row r="13782" spans="2:45" ht="12.75" hidden="1" customHeight="1" x14ac:dyDescent="0.35">
      <c r="B13782" s="45" t="s">
        <v>3844</v>
      </c>
      <c r="C13782" s="54">
        <v>352788894</v>
      </c>
      <c r="D13782" s="54">
        <v>352788894</v>
      </c>
      <c r="E13782" s="60" t="s">
        <v>3850</v>
      </c>
      <c r="F13782" s="73">
        <v>0</v>
      </c>
      <c r="G13782" s="73">
        <v>0.1993</v>
      </c>
      <c r="H13782" s="73">
        <v>0.1993</v>
      </c>
      <c r="I13782" s="73">
        <v>0.1993</v>
      </c>
      <c r="J13782" s="81"/>
      <c r="AL13782" s="49">
        <v>0</v>
      </c>
      <c r="AM13782" s="49">
        <v>0.1993</v>
      </c>
      <c r="AN13782" s="49">
        <v>0.1993</v>
      </c>
      <c r="AO13782" s="49">
        <v>0.1993</v>
      </c>
      <c r="AP13782" s="222">
        <f t="shared" si="9"/>
        <v>0</v>
      </c>
      <c r="AQ13782" s="222">
        <f t="shared" si="10"/>
        <v>0.1993</v>
      </c>
      <c r="AR13782" s="222">
        <f t="shared" si="11"/>
        <v>0.1993</v>
      </c>
      <c r="AS13782" s="222">
        <f t="shared" si="12"/>
        <v>0.1993</v>
      </c>
    </row>
    <row r="13783" spans="2:45" ht="12.75" hidden="1" customHeight="1" x14ac:dyDescent="0.35">
      <c r="B13783" s="45" t="s">
        <v>3844</v>
      </c>
      <c r="C13783" s="54">
        <v>352330370</v>
      </c>
      <c r="D13783" s="54">
        <v>352330370</v>
      </c>
      <c r="E13783" s="60" t="s">
        <v>3850</v>
      </c>
      <c r="F13783" s="73">
        <v>0</v>
      </c>
      <c r="G13783" s="73">
        <v>0.1993</v>
      </c>
      <c r="H13783" s="73">
        <v>0.1993</v>
      </c>
      <c r="I13783" s="73">
        <v>0.1993</v>
      </c>
      <c r="J13783" s="81"/>
      <c r="AL13783" s="49">
        <v>0</v>
      </c>
      <c r="AM13783" s="49">
        <v>0.1993</v>
      </c>
      <c r="AN13783" s="49">
        <v>0.1993</v>
      </c>
      <c r="AO13783" s="49">
        <v>0.1993</v>
      </c>
      <c r="AP13783" s="222">
        <f t="shared" si="9"/>
        <v>0</v>
      </c>
      <c r="AQ13783" s="222">
        <f t="shared" si="10"/>
        <v>0.1993</v>
      </c>
      <c r="AR13783" s="222">
        <f t="shared" si="11"/>
        <v>0.1993</v>
      </c>
      <c r="AS13783" s="222">
        <f t="shared" si="12"/>
        <v>0.1993</v>
      </c>
    </row>
    <row r="13784" spans="2:45" ht="12.75" hidden="1" customHeight="1" x14ac:dyDescent="0.35">
      <c r="B13784" s="45" t="s">
        <v>3844</v>
      </c>
      <c r="C13784" s="54">
        <v>352431623</v>
      </c>
      <c r="D13784" s="54">
        <v>352431623</v>
      </c>
      <c r="E13784" s="60" t="s">
        <v>3850</v>
      </c>
      <c r="F13784" s="73">
        <v>0</v>
      </c>
      <c r="G13784" s="73">
        <v>0.1993</v>
      </c>
      <c r="H13784" s="73">
        <v>0.1993</v>
      </c>
      <c r="I13784" s="73">
        <v>0.1993</v>
      </c>
      <c r="J13784" s="81"/>
      <c r="AL13784" s="49">
        <v>0</v>
      </c>
      <c r="AM13784" s="49">
        <v>0.1993</v>
      </c>
      <c r="AN13784" s="49">
        <v>0.1993</v>
      </c>
      <c r="AO13784" s="49">
        <v>0.1993</v>
      </c>
      <c r="AP13784" s="222">
        <f t="shared" si="9"/>
        <v>0</v>
      </c>
      <c r="AQ13784" s="222">
        <f t="shared" si="10"/>
        <v>0.1993</v>
      </c>
      <c r="AR13784" s="222">
        <f t="shared" si="11"/>
        <v>0.1993</v>
      </c>
      <c r="AS13784" s="222">
        <f t="shared" si="12"/>
        <v>0.1993</v>
      </c>
    </row>
    <row r="13785" spans="2:45" ht="12.75" hidden="1" customHeight="1" x14ac:dyDescent="0.35">
      <c r="B13785" s="45" t="s">
        <v>3844</v>
      </c>
      <c r="C13785" s="54">
        <v>35226008302</v>
      </c>
      <c r="D13785" s="54">
        <v>35226008302</v>
      </c>
      <c r="E13785" s="60" t="s">
        <v>3850</v>
      </c>
      <c r="F13785" s="73">
        <v>0</v>
      </c>
      <c r="G13785" s="73">
        <v>0.1993</v>
      </c>
      <c r="H13785" s="73">
        <v>0.1993</v>
      </c>
      <c r="I13785" s="73">
        <v>0.1993</v>
      </c>
      <c r="J13785" s="81"/>
      <c r="AL13785" s="49">
        <v>0</v>
      </c>
      <c r="AM13785" s="49">
        <v>0.1993</v>
      </c>
      <c r="AN13785" s="49">
        <v>0.1993</v>
      </c>
      <c r="AO13785" s="49">
        <v>0.1993</v>
      </c>
      <c r="AP13785" s="222">
        <f t="shared" si="9"/>
        <v>0</v>
      </c>
      <c r="AQ13785" s="222">
        <f t="shared" si="10"/>
        <v>0.1993</v>
      </c>
      <c r="AR13785" s="222">
        <f t="shared" si="11"/>
        <v>0.1993</v>
      </c>
      <c r="AS13785" s="222">
        <f t="shared" si="12"/>
        <v>0.1993</v>
      </c>
    </row>
    <row r="13786" spans="2:45" ht="12.75" hidden="1" customHeight="1" x14ac:dyDescent="0.35">
      <c r="B13786" s="45" t="s">
        <v>3844</v>
      </c>
      <c r="C13786" s="54">
        <v>352465434</v>
      </c>
      <c r="D13786" s="54">
        <v>352465434</v>
      </c>
      <c r="E13786" s="60" t="s">
        <v>3850</v>
      </c>
      <c r="F13786" s="73">
        <v>0</v>
      </c>
      <c r="G13786" s="73">
        <v>0.1993</v>
      </c>
      <c r="H13786" s="73">
        <v>0.1993</v>
      </c>
      <c r="I13786" s="73">
        <v>0.1993</v>
      </c>
      <c r="J13786" s="81"/>
      <c r="AL13786" s="49">
        <v>0</v>
      </c>
      <c r="AM13786" s="49">
        <v>0.1993</v>
      </c>
      <c r="AN13786" s="49">
        <v>0.1993</v>
      </c>
      <c r="AO13786" s="49">
        <v>0.1993</v>
      </c>
      <c r="AP13786" s="222">
        <f t="shared" si="9"/>
        <v>0</v>
      </c>
      <c r="AQ13786" s="222">
        <f t="shared" si="10"/>
        <v>0.1993</v>
      </c>
      <c r="AR13786" s="222">
        <f t="shared" si="11"/>
        <v>0.1993</v>
      </c>
      <c r="AS13786" s="222">
        <f t="shared" si="12"/>
        <v>0.1993</v>
      </c>
    </row>
    <row r="13787" spans="2:45" ht="12.75" hidden="1" customHeight="1" x14ac:dyDescent="0.35">
      <c r="B13787" s="45" t="s">
        <v>3844</v>
      </c>
      <c r="C13787" s="54">
        <v>352224301</v>
      </c>
      <c r="D13787" s="54">
        <v>352224301</v>
      </c>
      <c r="E13787" s="60" t="s">
        <v>3850</v>
      </c>
      <c r="F13787" s="73">
        <v>0</v>
      </c>
      <c r="G13787" s="73">
        <v>0.1993</v>
      </c>
      <c r="H13787" s="73">
        <v>0.1993</v>
      </c>
      <c r="I13787" s="73">
        <v>0.1993</v>
      </c>
      <c r="J13787" s="81"/>
      <c r="AL13787" s="49">
        <v>0</v>
      </c>
      <c r="AM13787" s="49">
        <v>0.1993</v>
      </c>
      <c r="AN13787" s="49">
        <v>0.1993</v>
      </c>
      <c r="AO13787" s="49">
        <v>0.1993</v>
      </c>
      <c r="AP13787" s="222">
        <f t="shared" si="9"/>
        <v>0</v>
      </c>
      <c r="AQ13787" s="222">
        <f t="shared" si="10"/>
        <v>0.1993</v>
      </c>
      <c r="AR13787" s="222">
        <f t="shared" si="11"/>
        <v>0.1993</v>
      </c>
      <c r="AS13787" s="222">
        <f t="shared" si="12"/>
        <v>0.1993</v>
      </c>
    </row>
    <row r="13788" spans="2:45" ht="12.75" hidden="1" customHeight="1" x14ac:dyDescent="0.35">
      <c r="B13788" s="45" t="s">
        <v>3844</v>
      </c>
      <c r="C13788" s="54">
        <v>35226646260</v>
      </c>
      <c r="D13788" s="54">
        <v>35226646260</v>
      </c>
      <c r="E13788" s="60" t="s">
        <v>3850</v>
      </c>
      <c r="F13788" s="73">
        <v>0</v>
      </c>
      <c r="G13788" s="73">
        <v>0.1993</v>
      </c>
      <c r="H13788" s="73">
        <v>0.1993</v>
      </c>
      <c r="I13788" s="73">
        <v>0.1993</v>
      </c>
      <c r="J13788" s="81"/>
      <c r="AL13788" s="49">
        <v>0</v>
      </c>
      <c r="AM13788" s="49">
        <v>0.1993</v>
      </c>
      <c r="AN13788" s="49">
        <v>0.1993</v>
      </c>
      <c r="AO13788" s="49">
        <v>0.1993</v>
      </c>
      <c r="AP13788" s="222">
        <f t="shared" si="9"/>
        <v>0</v>
      </c>
      <c r="AQ13788" s="222">
        <f t="shared" si="10"/>
        <v>0.1993</v>
      </c>
      <c r="AR13788" s="222">
        <f t="shared" si="11"/>
        <v>0.1993</v>
      </c>
      <c r="AS13788" s="222">
        <f t="shared" si="12"/>
        <v>0.1993</v>
      </c>
    </row>
    <row r="13789" spans="2:45" ht="12.75" hidden="1" customHeight="1" x14ac:dyDescent="0.35">
      <c r="B13789" s="45" t="s">
        <v>3844</v>
      </c>
      <c r="C13789" s="54">
        <v>3520000000000</v>
      </c>
      <c r="D13789" s="54">
        <v>3520000000000</v>
      </c>
      <c r="E13789" s="60" t="s">
        <v>3850</v>
      </c>
      <c r="F13789" s="73">
        <v>0</v>
      </c>
      <c r="G13789" s="73">
        <v>0.1993</v>
      </c>
      <c r="H13789" s="73">
        <v>0.1993</v>
      </c>
      <c r="I13789" s="73">
        <v>0.1993</v>
      </c>
      <c r="J13789" s="81"/>
      <c r="AL13789" s="49">
        <v>0</v>
      </c>
      <c r="AM13789" s="49">
        <v>0.1993</v>
      </c>
      <c r="AN13789" s="49">
        <v>0.1993</v>
      </c>
      <c r="AO13789" s="49">
        <v>0.1993</v>
      </c>
      <c r="AP13789" s="222">
        <f t="shared" si="9"/>
        <v>0</v>
      </c>
      <c r="AQ13789" s="222">
        <f t="shared" si="10"/>
        <v>0.1993</v>
      </c>
      <c r="AR13789" s="222">
        <f t="shared" si="11"/>
        <v>0.1993</v>
      </c>
      <c r="AS13789" s="222">
        <f t="shared" si="12"/>
        <v>0.1993</v>
      </c>
    </row>
    <row r="13790" spans="2:45" ht="12.75" hidden="1" customHeight="1" x14ac:dyDescent="0.35">
      <c r="B13790" s="45" t="s">
        <v>3844</v>
      </c>
      <c r="C13790" s="54">
        <v>352471647</v>
      </c>
      <c r="D13790" s="54">
        <v>352471647</v>
      </c>
      <c r="E13790" s="60" t="s">
        <v>3850</v>
      </c>
      <c r="F13790" s="73">
        <v>0</v>
      </c>
      <c r="G13790" s="73">
        <v>0.1993</v>
      </c>
      <c r="H13790" s="73">
        <v>0.1993</v>
      </c>
      <c r="I13790" s="73">
        <v>0.1993</v>
      </c>
      <c r="J13790" s="81"/>
      <c r="AL13790" s="49">
        <v>0</v>
      </c>
      <c r="AM13790" s="49">
        <v>0.1993</v>
      </c>
      <c r="AN13790" s="49">
        <v>0.1993</v>
      </c>
      <c r="AO13790" s="49">
        <v>0.1993</v>
      </c>
      <c r="AP13790" s="222">
        <f t="shared" si="9"/>
        <v>0</v>
      </c>
      <c r="AQ13790" s="222">
        <f t="shared" si="10"/>
        <v>0.1993</v>
      </c>
      <c r="AR13790" s="222">
        <f t="shared" si="11"/>
        <v>0.1993</v>
      </c>
      <c r="AS13790" s="222">
        <f t="shared" si="12"/>
        <v>0.1993</v>
      </c>
    </row>
    <row r="13791" spans="2:45" ht="12.75" hidden="1" customHeight="1" x14ac:dyDescent="0.35">
      <c r="B13791" s="45" t="s">
        <v>3844</v>
      </c>
      <c r="C13791" s="54">
        <v>3524989333</v>
      </c>
      <c r="D13791" s="54">
        <v>3524989333</v>
      </c>
      <c r="E13791" s="60" t="s">
        <v>3850</v>
      </c>
      <c r="F13791" s="73">
        <v>0</v>
      </c>
      <c r="G13791" s="73">
        <v>0.1993</v>
      </c>
      <c r="H13791" s="73">
        <v>0.1993</v>
      </c>
      <c r="I13791" s="73">
        <v>0.1993</v>
      </c>
      <c r="J13791" s="81"/>
      <c r="AL13791" s="49">
        <v>0</v>
      </c>
      <c r="AM13791" s="49">
        <v>0.1993</v>
      </c>
      <c r="AN13791" s="49">
        <v>0.1993</v>
      </c>
      <c r="AO13791" s="49">
        <v>0.1993</v>
      </c>
      <c r="AP13791" s="222">
        <f t="shared" si="9"/>
        <v>0</v>
      </c>
      <c r="AQ13791" s="222">
        <f t="shared" si="10"/>
        <v>0.1993</v>
      </c>
      <c r="AR13791" s="222">
        <f t="shared" si="11"/>
        <v>0.1993</v>
      </c>
      <c r="AS13791" s="222">
        <f t="shared" si="12"/>
        <v>0.1993</v>
      </c>
    </row>
    <row r="13792" spans="2:45" ht="12.75" hidden="1" customHeight="1" x14ac:dyDescent="0.35">
      <c r="B13792" s="45" t="s">
        <v>3844</v>
      </c>
      <c r="C13792" s="54">
        <v>352458844</v>
      </c>
      <c r="D13792" s="54">
        <v>352458844</v>
      </c>
      <c r="E13792" s="60" t="s">
        <v>3850</v>
      </c>
      <c r="F13792" s="73">
        <v>0</v>
      </c>
      <c r="G13792" s="73">
        <v>0.1993</v>
      </c>
      <c r="H13792" s="73">
        <v>0.1993</v>
      </c>
      <c r="I13792" s="73">
        <v>0.1993</v>
      </c>
      <c r="J13792" s="81"/>
      <c r="AL13792" s="49">
        <v>0</v>
      </c>
      <c r="AM13792" s="49">
        <v>0.1993</v>
      </c>
      <c r="AN13792" s="49">
        <v>0.1993</v>
      </c>
      <c r="AO13792" s="49">
        <v>0.1993</v>
      </c>
      <c r="AP13792" s="222">
        <f t="shared" si="9"/>
        <v>0</v>
      </c>
      <c r="AQ13792" s="222">
        <f t="shared" si="10"/>
        <v>0.1993</v>
      </c>
      <c r="AR13792" s="222">
        <f t="shared" si="11"/>
        <v>0.1993</v>
      </c>
      <c r="AS13792" s="222">
        <f t="shared" si="12"/>
        <v>0.1993</v>
      </c>
    </row>
    <row r="13793" spans="2:45" ht="12.75" hidden="1" customHeight="1" x14ac:dyDescent="0.35">
      <c r="B13793" s="45" t="s">
        <v>3844</v>
      </c>
      <c r="C13793" s="54">
        <v>35224684019</v>
      </c>
      <c r="D13793" s="54">
        <v>35224684019</v>
      </c>
      <c r="E13793" s="60" t="s">
        <v>3850</v>
      </c>
      <c r="F13793" s="73">
        <v>0</v>
      </c>
      <c r="G13793" s="73">
        <v>0.1993</v>
      </c>
      <c r="H13793" s="73">
        <v>0.1993</v>
      </c>
      <c r="I13793" s="73">
        <v>0.1993</v>
      </c>
      <c r="J13793" s="81"/>
      <c r="AL13793" s="49">
        <v>0</v>
      </c>
      <c r="AM13793" s="49">
        <v>0.1993</v>
      </c>
      <c r="AN13793" s="49">
        <v>0.1993</v>
      </c>
      <c r="AO13793" s="49">
        <v>0.1993</v>
      </c>
      <c r="AP13793" s="222">
        <f t="shared" si="9"/>
        <v>0</v>
      </c>
      <c r="AQ13793" s="222">
        <f t="shared" si="10"/>
        <v>0.1993</v>
      </c>
      <c r="AR13793" s="222">
        <f t="shared" si="11"/>
        <v>0.1993</v>
      </c>
      <c r="AS13793" s="222">
        <f t="shared" si="12"/>
        <v>0.1993</v>
      </c>
    </row>
    <row r="13794" spans="2:45" ht="12.75" hidden="1" customHeight="1" x14ac:dyDescent="0.35">
      <c r="B13794" s="45" t="s">
        <v>3844</v>
      </c>
      <c r="C13794" s="54">
        <v>35227574525</v>
      </c>
      <c r="D13794" s="54">
        <v>35227574525</v>
      </c>
      <c r="E13794" s="60" t="s">
        <v>3850</v>
      </c>
      <c r="F13794" s="73">
        <v>0</v>
      </c>
      <c r="G13794" s="73">
        <v>0.1993</v>
      </c>
      <c r="H13794" s="73">
        <v>0.1993</v>
      </c>
      <c r="I13794" s="73">
        <v>0.1993</v>
      </c>
      <c r="J13794" s="81"/>
      <c r="AL13794" s="49">
        <v>0</v>
      </c>
      <c r="AM13794" s="49">
        <v>0.1993</v>
      </c>
      <c r="AN13794" s="49">
        <v>0.1993</v>
      </c>
      <c r="AO13794" s="49">
        <v>0.1993</v>
      </c>
      <c r="AP13794" s="222">
        <f t="shared" si="9"/>
        <v>0</v>
      </c>
      <c r="AQ13794" s="222">
        <f t="shared" si="10"/>
        <v>0.1993</v>
      </c>
      <c r="AR13794" s="222">
        <f t="shared" si="11"/>
        <v>0.1993</v>
      </c>
      <c r="AS13794" s="222">
        <f t="shared" si="12"/>
        <v>0.1993</v>
      </c>
    </row>
    <row r="13795" spans="2:45" ht="12.75" hidden="1" customHeight="1" x14ac:dyDescent="0.35">
      <c r="B13795" s="45" t="s">
        <v>3844</v>
      </c>
      <c r="C13795" s="54">
        <v>35280305038</v>
      </c>
      <c r="D13795" s="54">
        <v>35280305038</v>
      </c>
      <c r="E13795" s="60" t="s">
        <v>3850</v>
      </c>
      <c r="F13795" s="73">
        <v>0</v>
      </c>
      <c r="G13795" s="73">
        <v>0.1993</v>
      </c>
      <c r="H13795" s="73">
        <v>0.1993</v>
      </c>
      <c r="I13795" s="73">
        <v>0.1993</v>
      </c>
      <c r="J13795" s="81"/>
      <c r="AL13795" s="49">
        <v>0</v>
      </c>
      <c r="AM13795" s="49">
        <v>0.1993</v>
      </c>
      <c r="AN13795" s="49">
        <v>0.1993</v>
      </c>
      <c r="AO13795" s="49">
        <v>0.1993</v>
      </c>
      <c r="AP13795" s="222">
        <f t="shared" si="9"/>
        <v>0</v>
      </c>
      <c r="AQ13795" s="222">
        <f t="shared" si="10"/>
        <v>0.1993</v>
      </c>
      <c r="AR13795" s="222">
        <f t="shared" si="11"/>
        <v>0.1993</v>
      </c>
      <c r="AS13795" s="222">
        <f t="shared" si="12"/>
        <v>0.1993</v>
      </c>
    </row>
    <row r="13796" spans="2:45" ht="12.75" hidden="1" customHeight="1" x14ac:dyDescent="0.35">
      <c r="B13796" s="45" t="s">
        <v>3844</v>
      </c>
      <c r="C13796" s="54">
        <v>35290029</v>
      </c>
      <c r="D13796" s="54">
        <v>35290029</v>
      </c>
      <c r="E13796" s="60" t="s">
        <v>3851</v>
      </c>
      <c r="F13796" s="73">
        <v>0</v>
      </c>
      <c r="G13796" s="73">
        <v>2.0874999999999999</v>
      </c>
      <c r="H13796" s="73">
        <v>2.0874999999999999</v>
      </c>
      <c r="I13796" s="73">
        <v>2.0874999999999999</v>
      </c>
      <c r="J13796" s="81"/>
      <c r="AL13796" s="49">
        <v>0</v>
      </c>
      <c r="AM13796" s="49">
        <v>2.0874999999999999</v>
      </c>
      <c r="AN13796" s="49">
        <v>2.0874999999999999</v>
      </c>
      <c r="AO13796" s="49">
        <v>2.0874999999999999</v>
      </c>
      <c r="AP13796" s="222">
        <f t="shared" si="9"/>
        <v>0</v>
      </c>
      <c r="AQ13796" s="222">
        <f t="shared" si="10"/>
        <v>2.0874999999999999</v>
      </c>
      <c r="AR13796" s="222">
        <f t="shared" si="11"/>
        <v>2.0874999999999999</v>
      </c>
      <c r="AS13796" s="222">
        <f t="shared" si="12"/>
        <v>2.0874999999999999</v>
      </c>
    </row>
    <row r="13797" spans="2:45" ht="12.75" hidden="1" customHeight="1" x14ac:dyDescent="0.35">
      <c r="B13797" s="45" t="s">
        <v>3844</v>
      </c>
      <c r="C13797" s="54">
        <v>35290021</v>
      </c>
      <c r="D13797" s="54">
        <v>35290021</v>
      </c>
      <c r="E13797" s="60" t="s">
        <v>3852</v>
      </c>
      <c r="F13797" s="73">
        <v>0</v>
      </c>
      <c r="G13797" s="73">
        <v>3.3700000000000001E-2</v>
      </c>
      <c r="H13797" s="73">
        <v>3.3700000000000001E-2</v>
      </c>
      <c r="I13797" s="73">
        <v>3.3700000000000001E-2</v>
      </c>
      <c r="J13797" s="81"/>
      <c r="AL13797" s="49">
        <v>0</v>
      </c>
      <c r="AM13797" s="49">
        <v>3.3700000000000001E-2</v>
      </c>
      <c r="AN13797" s="49">
        <v>3.3700000000000001E-2</v>
      </c>
      <c r="AO13797" s="49">
        <v>3.3700000000000001E-2</v>
      </c>
      <c r="AP13797" s="222">
        <f t="shared" si="9"/>
        <v>0</v>
      </c>
      <c r="AQ13797" s="222">
        <f t="shared" si="10"/>
        <v>3.3700000000000001E-2</v>
      </c>
      <c r="AR13797" s="222">
        <f t="shared" si="11"/>
        <v>3.3700000000000001E-2</v>
      </c>
      <c r="AS13797" s="222">
        <f t="shared" si="12"/>
        <v>3.3700000000000001E-2</v>
      </c>
    </row>
    <row r="13798" spans="2:45" ht="12.75" hidden="1" customHeight="1" x14ac:dyDescent="0.35">
      <c r="B13798" s="45" t="s">
        <v>3844</v>
      </c>
      <c r="C13798" s="54">
        <v>35290023</v>
      </c>
      <c r="D13798" s="54">
        <v>35290023</v>
      </c>
      <c r="E13798" s="60" t="s">
        <v>3853</v>
      </c>
      <c r="F13798" s="73">
        <v>0</v>
      </c>
      <c r="G13798" s="73">
        <v>0.26619999999999999</v>
      </c>
      <c r="H13798" s="73">
        <v>0.26619999999999999</v>
      </c>
      <c r="I13798" s="73">
        <v>0.26619999999999999</v>
      </c>
      <c r="J13798" s="81"/>
      <c r="AL13798" s="49">
        <v>0</v>
      </c>
      <c r="AM13798" s="49">
        <v>0.26619999999999999</v>
      </c>
      <c r="AN13798" s="49">
        <v>0.26619999999999999</v>
      </c>
      <c r="AO13798" s="49">
        <v>0.26619999999999999</v>
      </c>
      <c r="AP13798" s="222">
        <f t="shared" si="9"/>
        <v>0</v>
      </c>
      <c r="AQ13798" s="222">
        <f t="shared" si="10"/>
        <v>0.26619999999999999</v>
      </c>
      <c r="AR13798" s="222">
        <f t="shared" si="11"/>
        <v>0.26619999999999999</v>
      </c>
      <c r="AS13798" s="222">
        <f t="shared" si="12"/>
        <v>0.26619999999999999</v>
      </c>
    </row>
    <row r="13799" spans="2:45" ht="12.75" hidden="1" customHeight="1" x14ac:dyDescent="0.35">
      <c r="B13799" s="45" t="s">
        <v>3844</v>
      </c>
      <c r="C13799" s="54">
        <v>35290028</v>
      </c>
      <c r="D13799" s="54">
        <v>35290028</v>
      </c>
      <c r="E13799" s="60" t="s">
        <v>3854</v>
      </c>
      <c r="F13799" s="73">
        <v>0</v>
      </c>
      <c r="G13799" s="73">
        <v>2.1240999999999999</v>
      </c>
      <c r="H13799" s="73">
        <v>2.1240999999999999</v>
      </c>
      <c r="I13799" s="73">
        <v>2.1240999999999999</v>
      </c>
      <c r="J13799" s="81"/>
      <c r="AL13799" s="49">
        <v>0</v>
      </c>
      <c r="AM13799" s="49">
        <v>2.1240999999999999</v>
      </c>
      <c r="AN13799" s="49">
        <v>2.1240999999999999</v>
      </c>
      <c r="AO13799" s="49">
        <v>2.1240999999999999</v>
      </c>
      <c r="AP13799" s="222">
        <f t="shared" si="9"/>
        <v>0</v>
      </c>
      <c r="AQ13799" s="222">
        <f t="shared" si="10"/>
        <v>2.1240999999999999</v>
      </c>
      <c r="AR13799" s="222">
        <f t="shared" si="11"/>
        <v>2.1240999999999999</v>
      </c>
      <c r="AS13799" s="222">
        <f t="shared" si="12"/>
        <v>2.1240999999999999</v>
      </c>
    </row>
    <row r="13800" spans="2:45" ht="12.75" hidden="1" customHeight="1" x14ac:dyDescent="0.35">
      <c r="B13800" s="45" t="s">
        <v>3844</v>
      </c>
      <c r="C13800" s="54">
        <v>35290000</v>
      </c>
      <c r="D13800" s="54">
        <v>35290000</v>
      </c>
      <c r="E13800" s="60" t="s">
        <v>3855</v>
      </c>
      <c r="F13800" s="73">
        <v>0</v>
      </c>
      <c r="G13800" s="73">
        <v>3.1199999999999999E-2</v>
      </c>
      <c r="H13800" s="73">
        <v>3.1199999999999999E-2</v>
      </c>
      <c r="I13800" s="73">
        <v>3.1199999999999999E-2</v>
      </c>
      <c r="J13800" s="81"/>
      <c r="AL13800" s="49">
        <v>0</v>
      </c>
      <c r="AM13800" s="49">
        <v>3.1199999999999999E-2</v>
      </c>
      <c r="AN13800" s="49">
        <v>3.1199999999999999E-2</v>
      </c>
      <c r="AO13800" s="49">
        <v>3.1199999999999999E-2</v>
      </c>
      <c r="AP13800" s="222">
        <f t="shared" si="9"/>
        <v>0</v>
      </c>
      <c r="AQ13800" s="222">
        <f t="shared" si="10"/>
        <v>3.1199999999999999E-2</v>
      </c>
      <c r="AR13800" s="222">
        <f t="shared" si="11"/>
        <v>3.1199999999999999E-2</v>
      </c>
      <c r="AS13800" s="222">
        <f t="shared" si="12"/>
        <v>3.1199999999999999E-2</v>
      </c>
    </row>
    <row r="13801" spans="2:45" ht="12.75" hidden="1" customHeight="1" x14ac:dyDescent="0.35">
      <c r="B13801" s="45" t="s">
        <v>3844</v>
      </c>
      <c r="C13801" s="54">
        <v>35290001</v>
      </c>
      <c r="D13801" s="54">
        <v>35290001</v>
      </c>
      <c r="E13801" s="60" t="s">
        <v>3855</v>
      </c>
      <c r="F13801" s="73">
        <v>0</v>
      </c>
      <c r="G13801" s="73">
        <v>3.1199999999999999E-2</v>
      </c>
      <c r="H13801" s="73">
        <v>3.1199999999999999E-2</v>
      </c>
      <c r="I13801" s="73">
        <v>3.1199999999999999E-2</v>
      </c>
      <c r="J13801" s="81"/>
      <c r="AL13801" s="49">
        <v>0</v>
      </c>
      <c r="AM13801" s="49">
        <v>3.1199999999999999E-2</v>
      </c>
      <c r="AN13801" s="49">
        <v>3.1199999999999999E-2</v>
      </c>
      <c r="AO13801" s="49">
        <v>3.1199999999999999E-2</v>
      </c>
      <c r="AP13801" s="222">
        <f t="shared" si="9"/>
        <v>0</v>
      </c>
      <c r="AQ13801" s="222">
        <f t="shared" si="10"/>
        <v>3.1199999999999999E-2</v>
      </c>
      <c r="AR13801" s="222">
        <f t="shared" si="11"/>
        <v>3.1199999999999999E-2</v>
      </c>
      <c r="AS13801" s="222">
        <f t="shared" si="12"/>
        <v>3.1199999999999999E-2</v>
      </c>
    </row>
    <row r="13802" spans="2:45" ht="12.75" hidden="1" customHeight="1" x14ac:dyDescent="0.35">
      <c r="B13802" s="45" t="s">
        <v>3844</v>
      </c>
      <c r="C13802" s="54">
        <v>35290100</v>
      </c>
      <c r="D13802" s="54">
        <v>35290100</v>
      </c>
      <c r="E13802" s="60" t="s">
        <v>3855</v>
      </c>
      <c r="F13802" s="73">
        <v>0</v>
      </c>
      <c r="G13802" s="73">
        <v>3.1199999999999999E-2</v>
      </c>
      <c r="H13802" s="73">
        <v>3.1199999999999999E-2</v>
      </c>
      <c r="I13802" s="73">
        <v>3.1199999999999999E-2</v>
      </c>
      <c r="J13802" s="81"/>
      <c r="AL13802" s="49">
        <v>0</v>
      </c>
      <c r="AM13802" s="49">
        <v>3.1199999999999999E-2</v>
      </c>
      <c r="AN13802" s="49">
        <v>3.1199999999999999E-2</v>
      </c>
      <c r="AO13802" s="49">
        <v>3.1199999999999999E-2</v>
      </c>
      <c r="AP13802" s="222">
        <f t="shared" si="9"/>
        <v>0</v>
      </c>
      <c r="AQ13802" s="222">
        <f t="shared" si="10"/>
        <v>3.1199999999999999E-2</v>
      </c>
      <c r="AR13802" s="222">
        <f t="shared" si="11"/>
        <v>3.1199999999999999E-2</v>
      </c>
      <c r="AS13802" s="222">
        <f t="shared" si="12"/>
        <v>3.1199999999999999E-2</v>
      </c>
    </row>
    <row r="13803" spans="2:45" ht="12.75" hidden="1" customHeight="1" x14ac:dyDescent="0.35">
      <c r="B13803" s="45" t="s">
        <v>3844</v>
      </c>
      <c r="C13803" s="54">
        <v>35290101</v>
      </c>
      <c r="D13803" s="54">
        <v>35290101</v>
      </c>
      <c r="E13803" s="60" t="s">
        <v>3855</v>
      </c>
      <c r="F13803" s="73">
        <v>0</v>
      </c>
      <c r="G13803" s="73">
        <v>3.1199999999999999E-2</v>
      </c>
      <c r="H13803" s="73">
        <v>3.1199999999999999E-2</v>
      </c>
      <c r="I13803" s="73">
        <v>3.1199999999999999E-2</v>
      </c>
      <c r="J13803" s="81"/>
      <c r="AL13803" s="49">
        <v>0</v>
      </c>
      <c r="AM13803" s="49">
        <v>3.1199999999999999E-2</v>
      </c>
      <c r="AN13803" s="49">
        <v>3.1199999999999999E-2</v>
      </c>
      <c r="AO13803" s="49">
        <v>3.1199999999999999E-2</v>
      </c>
      <c r="AP13803" s="222">
        <f t="shared" si="9"/>
        <v>0</v>
      </c>
      <c r="AQ13803" s="222">
        <f t="shared" si="10"/>
        <v>3.1199999999999999E-2</v>
      </c>
      <c r="AR13803" s="222">
        <f t="shared" si="11"/>
        <v>3.1199999999999999E-2</v>
      </c>
      <c r="AS13803" s="222">
        <f t="shared" si="12"/>
        <v>3.1199999999999999E-2</v>
      </c>
    </row>
    <row r="13804" spans="2:45" ht="12.75" hidden="1" customHeight="1" x14ac:dyDescent="0.35">
      <c r="B13804" s="45" t="s">
        <v>3844</v>
      </c>
      <c r="C13804" s="54">
        <v>35290500</v>
      </c>
      <c r="D13804" s="54">
        <v>35290500</v>
      </c>
      <c r="E13804" s="60" t="s">
        <v>3855</v>
      </c>
      <c r="F13804" s="73">
        <v>0</v>
      </c>
      <c r="G13804" s="73">
        <v>3.1199999999999999E-2</v>
      </c>
      <c r="H13804" s="73">
        <v>3.1199999999999999E-2</v>
      </c>
      <c r="I13804" s="73">
        <v>3.1199999999999999E-2</v>
      </c>
      <c r="J13804" s="81"/>
      <c r="AL13804" s="49">
        <v>0</v>
      </c>
      <c r="AM13804" s="49">
        <v>3.1199999999999999E-2</v>
      </c>
      <c r="AN13804" s="49">
        <v>3.1199999999999999E-2</v>
      </c>
      <c r="AO13804" s="49">
        <v>3.1199999999999999E-2</v>
      </c>
      <c r="AP13804" s="222">
        <f t="shared" si="9"/>
        <v>0</v>
      </c>
      <c r="AQ13804" s="222">
        <f t="shared" si="10"/>
        <v>3.1199999999999999E-2</v>
      </c>
      <c r="AR13804" s="222">
        <f t="shared" si="11"/>
        <v>3.1199999999999999E-2</v>
      </c>
      <c r="AS13804" s="222">
        <f t="shared" si="12"/>
        <v>3.1199999999999999E-2</v>
      </c>
    </row>
    <row r="13805" spans="2:45" ht="12.75" hidden="1" customHeight="1" x14ac:dyDescent="0.35">
      <c r="B13805" s="45" t="s">
        <v>3844</v>
      </c>
      <c r="C13805" s="54">
        <v>35290501</v>
      </c>
      <c r="D13805" s="54">
        <v>35290501</v>
      </c>
      <c r="E13805" s="60" t="s">
        <v>3855</v>
      </c>
      <c r="F13805" s="73">
        <v>0</v>
      </c>
      <c r="G13805" s="73">
        <v>3.1199999999999999E-2</v>
      </c>
      <c r="H13805" s="73">
        <v>3.1199999999999999E-2</v>
      </c>
      <c r="I13805" s="73">
        <v>3.1199999999999999E-2</v>
      </c>
      <c r="J13805" s="81"/>
      <c r="AL13805" s="49">
        <v>0</v>
      </c>
      <c r="AM13805" s="49">
        <v>3.1199999999999999E-2</v>
      </c>
      <c r="AN13805" s="49">
        <v>3.1199999999999999E-2</v>
      </c>
      <c r="AO13805" s="49">
        <v>3.1199999999999999E-2</v>
      </c>
      <c r="AP13805" s="222">
        <f t="shared" si="9"/>
        <v>0</v>
      </c>
      <c r="AQ13805" s="222">
        <f t="shared" si="10"/>
        <v>3.1199999999999999E-2</v>
      </c>
      <c r="AR13805" s="222">
        <f t="shared" si="11"/>
        <v>3.1199999999999999E-2</v>
      </c>
      <c r="AS13805" s="222">
        <f t="shared" si="12"/>
        <v>3.1199999999999999E-2</v>
      </c>
    </row>
    <row r="13806" spans="2:45" ht="12.75" hidden="1" customHeight="1" x14ac:dyDescent="0.35">
      <c r="B13806" s="45" t="s">
        <v>3844</v>
      </c>
      <c r="C13806" s="54">
        <v>35290010</v>
      </c>
      <c r="D13806" s="54">
        <v>35290010</v>
      </c>
      <c r="E13806" s="60" t="s">
        <v>3855</v>
      </c>
      <c r="F13806" s="73">
        <v>0</v>
      </c>
      <c r="G13806" s="73">
        <v>3.1199999999999999E-2</v>
      </c>
      <c r="H13806" s="73">
        <v>3.1199999999999999E-2</v>
      </c>
      <c r="I13806" s="73">
        <v>3.1199999999999999E-2</v>
      </c>
      <c r="J13806" s="81"/>
      <c r="AL13806" s="49">
        <v>0</v>
      </c>
      <c r="AM13806" s="49">
        <v>3.1199999999999999E-2</v>
      </c>
      <c r="AN13806" s="49">
        <v>3.1199999999999999E-2</v>
      </c>
      <c r="AO13806" s="49">
        <v>3.1199999999999999E-2</v>
      </c>
      <c r="AP13806" s="222">
        <f t="shared" si="9"/>
        <v>0</v>
      </c>
      <c r="AQ13806" s="222">
        <f t="shared" si="10"/>
        <v>3.1199999999999999E-2</v>
      </c>
      <c r="AR13806" s="222">
        <f t="shared" si="11"/>
        <v>3.1199999999999999E-2</v>
      </c>
      <c r="AS13806" s="222">
        <f t="shared" si="12"/>
        <v>3.1199999999999999E-2</v>
      </c>
    </row>
    <row r="13807" spans="2:45" ht="12.75" hidden="1" customHeight="1" x14ac:dyDescent="0.35">
      <c r="B13807" s="45" t="s">
        <v>3844</v>
      </c>
      <c r="C13807" s="54">
        <v>35290011</v>
      </c>
      <c r="D13807" s="54">
        <v>35290011</v>
      </c>
      <c r="E13807" s="60" t="s">
        <v>3855</v>
      </c>
      <c r="F13807" s="73">
        <v>0</v>
      </c>
      <c r="G13807" s="73">
        <v>3.1199999999999999E-2</v>
      </c>
      <c r="H13807" s="73">
        <v>3.1199999999999999E-2</v>
      </c>
      <c r="I13807" s="73">
        <v>3.1199999999999999E-2</v>
      </c>
      <c r="J13807" s="81"/>
      <c r="AL13807" s="49">
        <v>0</v>
      </c>
      <c r="AM13807" s="49">
        <v>3.1199999999999999E-2</v>
      </c>
      <c r="AN13807" s="49">
        <v>3.1199999999999999E-2</v>
      </c>
      <c r="AO13807" s="49">
        <v>3.1199999999999999E-2</v>
      </c>
      <c r="AP13807" s="222">
        <f t="shared" si="9"/>
        <v>0</v>
      </c>
      <c r="AQ13807" s="222">
        <f t="shared" si="10"/>
        <v>3.1199999999999999E-2</v>
      </c>
      <c r="AR13807" s="222">
        <f t="shared" si="11"/>
        <v>3.1199999999999999E-2</v>
      </c>
      <c r="AS13807" s="222">
        <f t="shared" si="12"/>
        <v>3.1199999999999999E-2</v>
      </c>
    </row>
    <row r="13808" spans="2:45" ht="12.75" hidden="1" customHeight="1" x14ac:dyDescent="0.35">
      <c r="B13808" s="45" t="s">
        <v>3844</v>
      </c>
      <c r="C13808" s="54">
        <v>35290110</v>
      </c>
      <c r="D13808" s="54">
        <v>35290110</v>
      </c>
      <c r="E13808" s="60" t="s">
        <v>3855</v>
      </c>
      <c r="F13808" s="73">
        <v>0</v>
      </c>
      <c r="G13808" s="73">
        <v>3.1199999999999999E-2</v>
      </c>
      <c r="H13808" s="73">
        <v>3.1199999999999999E-2</v>
      </c>
      <c r="I13808" s="73">
        <v>3.1199999999999999E-2</v>
      </c>
      <c r="J13808" s="81"/>
      <c r="AL13808" s="49">
        <v>0</v>
      </c>
      <c r="AM13808" s="49">
        <v>3.1199999999999999E-2</v>
      </c>
      <c r="AN13808" s="49">
        <v>3.1199999999999999E-2</v>
      </c>
      <c r="AO13808" s="49">
        <v>3.1199999999999999E-2</v>
      </c>
      <c r="AP13808" s="222">
        <f t="shared" si="9"/>
        <v>0</v>
      </c>
      <c r="AQ13808" s="222">
        <f t="shared" si="10"/>
        <v>3.1199999999999999E-2</v>
      </c>
      <c r="AR13808" s="222">
        <f t="shared" si="11"/>
        <v>3.1199999999999999E-2</v>
      </c>
      <c r="AS13808" s="222">
        <f t="shared" si="12"/>
        <v>3.1199999999999999E-2</v>
      </c>
    </row>
    <row r="13809" spans="2:45" ht="12.75" hidden="1" customHeight="1" x14ac:dyDescent="0.35">
      <c r="B13809" s="45" t="s">
        <v>3844</v>
      </c>
      <c r="C13809" s="54">
        <v>35290111</v>
      </c>
      <c r="D13809" s="54">
        <v>35290111</v>
      </c>
      <c r="E13809" s="60" t="s">
        <v>3855</v>
      </c>
      <c r="F13809" s="73">
        <v>0</v>
      </c>
      <c r="G13809" s="73">
        <v>3.1199999999999999E-2</v>
      </c>
      <c r="H13809" s="73">
        <v>3.1199999999999999E-2</v>
      </c>
      <c r="I13809" s="73">
        <v>3.1199999999999999E-2</v>
      </c>
      <c r="J13809" s="81"/>
      <c r="AL13809" s="49">
        <v>0</v>
      </c>
      <c r="AM13809" s="49">
        <v>3.1199999999999999E-2</v>
      </c>
      <c r="AN13809" s="49">
        <v>3.1199999999999999E-2</v>
      </c>
      <c r="AO13809" s="49">
        <v>3.1199999999999999E-2</v>
      </c>
      <c r="AP13809" s="222">
        <f t="shared" si="9"/>
        <v>0</v>
      </c>
      <c r="AQ13809" s="222">
        <f t="shared" si="10"/>
        <v>3.1199999999999999E-2</v>
      </c>
      <c r="AR13809" s="222">
        <f t="shared" si="11"/>
        <v>3.1199999999999999E-2</v>
      </c>
      <c r="AS13809" s="222">
        <f t="shared" si="12"/>
        <v>3.1199999999999999E-2</v>
      </c>
    </row>
    <row r="13810" spans="2:45" ht="12.75" hidden="1" customHeight="1" x14ac:dyDescent="0.35">
      <c r="B13810" s="45" t="s">
        <v>3844</v>
      </c>
      <c r="C13810" s="54">
        <v>35290510</v>
      </c>
      <c r="D13810" s="54">
        <v>35290510</v>
      </c>
      <c r="E13810" s="60" t="s">
        <v>3855</v>
      </c>
      <c r="F13810" s="73">
        <v>0</v>
      </c>
      <c r="G13810" s="73">
        <v>3.1199999999999999E-2</v>
      </c>
      <c r="H13810" s="73">
        <v>3.1199999999999999E-2</v>
      </c>
      <c r="I13810" s="73">
        <v>3.1199999999999999E-2</v>
      </c>
      <c r="J13810" s="81"/>
      <c r="AL13810" s="49">
        <v>0</v>
      </c>
      <c r="AM13810" s="49">
        <v>3.1199999999999999E-2</v>
      </c>
      <c r="AN13810" s="49">
        <v>3.1199999999999999E-2</v>
      </c>
      <c r="AO13810" s="49">
        <v>3.1199999999999999E-2</v>
      </c>
      <c r="AP13810" s="222">
        <f t="shared" si="9"/>
        <v>0</v>
      </c>
      <c r="AQ13810" s="222">
        <f t="shared" si="10"/>
        <v>3.1199999999999999E-2</v>
      </c>
      <c r="AR13810" s="222">
        <f t="shared" si="11"/>
        <v>3.1199999999999999E-2</v>
      </c>
      <c r="AS13810" s="222">
        <f t="shared" si="12"/>
        <v>3.1199999999999999E-2</v>
      </c>
    </row>
    <row r="13811" spans="2:45" ht="12.75" hidden="1" customHeight="1" x14ac:dyDescent="0.35">
      <c r="B13811" s="45" t="s">
        <v>3844</v>
      </c>
      <c r="C13811" s="54">
        <v>35290511</v>
      </c>
      <c r="D13811" s="54">
        <v>35290511</v>
      </c>
      <c r="E13811" s="60" t="s">
        <v>3855</v>
      </c>
      <c r="F13811" s="73">
        <v>0</v>
      </c>
      <c r="G13811" s="73">
        <v>3.1199999999999999E-2</v>
      </c>
      <c r="H13811" s="73">
        <v>3.1199999999999999E-2</v>
      </c>
      <c r="I13811" s="73">
        <v>3.1199999999999999E-2</v>
      </c>
      <c r="J13811" s="81"/>
      <c r="AL13811" s="49">
        <v>0</v>
      </c>
      <c r="AM13811" s="49">
        <v>3.1199999999999999E-2</v>
      </c>
      <c r="AN13811" s="49">
        <v>3.1199999999999999E-2</v>
      </c>
      <c r="AO13811" s="49">
        <v>3.1199999999999999E-2</v>
      </c>
      <c r="AP13811" s="222">
        <f t="shared" si="9"/>
        <v>0</v>
      </c>
      <c r="AQ13811" s="222">
        <f t="shared" si="10"/>
        <v>3.1199999999999999E-2</v>
      </c>
      <c r="AR13811" s="222">
        <f t="shared" si="11"/>
        <v>3.1199999999999999E-2</v>
      </c>
      <c r="AS13811" s="222">
        <f t="shared" si="12"/>
        <v>3.1199999999999999E-2</v>
      </c>
    </row>
    <row r="13812" spans="2:45" ht="12.75" hidden="1" customHeight="1" x14ac:dyDescent="0.35">
      <c r="B13812" s="45" t="s">
        <v>3844</v>
      </c>
      <c r="C13812" s="54">
        <v>35290120</v>
      </c>
      <c r="D13812" s="54">
        <v>35290120</v>
      </c>
      <c r="E13812" s="60" t="s">
        <v>3855</v>
      </c>
      <c r="F13812" s="73">
        <v>0</v>
      </c>
      <c r="G13812" s="73">
        <v>3.1199999999999999E-2</v>
      </c>
      <c r="H13812" s="73">
        <v>3.1199999999999999E-2</v>
      </c>
      <c r="I13812" s="73">
        <v>3.1199999999999999E-2</v>
      </c>
      <c r="J13812" s="81"/>
      <c r="AL13812" s="49">
        <v>0</v>
      </c>
      <c r="AM13812" s="49">
        <v>3.1199999999999999E-2</v>
      </c>
      <c r="AN13812" s="49">
        <v>3.1199999999999999E-2</v>
      </c>
      <c r="AO13812" s="49">
        <v>3.1199999999999999E-2</v>
      </c>
      <c r="AP13812" s="222">
        <f t="shared" si="9"/>
        <v>0</v>
      </c>
      <c r="AQ13812" s="222">
        <f t="shared" si="10"/>
        <v>3.1199999999999999E-2</v>
      </c>
      <c r="AR13812" s="222">
        <f t="shared" si="11"/>
        <v>3.1199999999999999E-2</v>
      </c>
      <c r="AS13812" s="222">
        <f t="shared" si="12"/>
        <v>3.1199999999999999E-2</v>
      </c>
    </row>
    <row r="13813" spans="2:45" ht="12.75" hidden="1" customHeight="1" x14ac:dyDescent="0.35">
      <c r="B13813" s="45" t="s">
        <v>3844</v>
      </c>
      <c r="C13813" s="54">
        <v>35290121</v>
      </c>
      <c r="D13813" s="54">
        <v>35290121</v>
      </c>
      <c r="E13813" s="60" t="s">
        <v>3855</v>
      </c>
      <c r="F13813" s="73">
        <v>0</v>
      </c>
      <c r="G13813" s="73">
        <v>3.1199999999999999E-2</v>
      </c>
      <c r="H13813" s="73">
        <v>3.1199999999999999E-2</v>
      </c>
      <c r="I13813" s="73">
        <v>3.1199999999999999E-2</v>
      </c>
      <c r="J13813" s="81"/>
      <c r="AL13813" s="49">
        <v>0</v>
      </c>
      <c r="AM13813" s="49">
        <v>3.1199999999999999E-2</v>
      </c>
      <c r="AN13813" s="49">
        <v>3.1199999999999999E-2</v>
      </c>
      <c r="AO13813" s="49">
        <v>3.1199999999999999E-2</v>
      </c>
      <c r="AP13813" s="222">
        <f t="shared" si="9"/>
        <v>0</v>
      </c>
      <c r="AQ13813" s="222">
        <f t="shared" si="10"/>
        <v>3.1199999999999999E-2</v>
      </c>
      <c r="AR13813" s="222">
        <f t="shared" si="11"/>
        <v>3.1199999999999999E-2</v>
      </c>
      <c r="AS13813" s="222">
        <f t="shared" si="12"/>
        <v>3.1199999999999999E-2</v>
      </c>
    </row>
    <row r="13814" spans="2:45" ht="12.75" hidden="1" customHeight="1" x14ac:dyDescent="0.35">
      <c r="B13814" s="45" t="s">
        <v>3844</v>
      </c>
      <c r="C13814" s="54">
        <v>35290520</v>
      </c>
      <c r="D13814" s="54">
        <v>35290520</v>
      </c>
      <c r="E13814" s="60" t="s">
        <v>3855</v>
      </c>
      <c r="F13814" s="73">
        <v>0</v>
      </c>
      <c r="G13814" s="73">
        <v>3.1199999999999999E-2</v>
      </c>
      <c r="H13814" s="73">
        <v>3.1199999999999999E-2</v>
      </c>
      <c r="I13814" s="73">
        <v>3.1199999999999999E-2</v>
      </c>
      <c r="J13814" s="81"/>
      <c r="AL13814" s="49">
        <v>0</v>
      </c>
      <c r="AM13814" s="49">
        <v>3.1199999999999999E-2</v>
      </c>
      <c r="AN13814" s="49">
        <v>3.1199999999999999E-2</v>
      </c>
      <c r="AO13814" s="49">
        <v>3.1199999999999999E-2</v>
      </c>
      <c r="AP13814" s="222">
        <f t="shared" si="9"/>
        <v>0</v>
      </c>
      <c r="AQ13814" s="222">
        <f t="shared" si="10"/>
        <v>3.1199999999999999E-2</v>
      </c>
      <c r="AR13814" s="222">
        <f t="shared" si="11"/>
        <v>3.1199999999999999E-2</v>
      </c>
      <c r="AS13814" s="222">
        <f t="shared" si="12"/>
        <v>3.1199999999999999E-2</v>
      </c>
    </row>
    <row r="13815" spans="2:45" ht="12.75" hidden="1" customHeight="1" x14ac:dyDescent="0.35">
      <c r="B13815" s="45" t="s">
        <v>3844</v>
      </c>
      <c r="C13815" s="54">
        <v>35290521</v>
      </c>
      <c r="D13815" s="54">
        <v>35290521</v>
      </c>
      <c r="E13815" s="60" t="s">
        <v>3855</v>
      </c>
      <c r="F13815" s="73">
        <v>0</v>
      </c>
      <c r="G13815" s="73">
        <v>3.1199999999999999E-2</v>
      </c>
      <c r="H13815" s="73">
        <v>3.1199999999999999E-2</v>
      </c>
      <c r="I13815" s="73">
        <v>3.1199999999999999E-2</v>
      </c>
      <c r="J13815" s="81"/>
      <c r="AL13815" s="49">
        <v>0</v>
      </c>
      <c r="AM13815" s="49">
        <v>3.1199999999999999E-2</v>
      </c>
      <c r="AN13815" s="49">
        <v>3.1199999999999999E-2</v>
      </c>
      <c r="AO13815" s="49">
        <v>3.1199999999999999E-2</v>
      </c>
      <c r="AP13815" s="222">
        <f t="shared" si="9"/>
        <v>0</v>
      </c>
      <c r="AQ13815" s="222">
        <f t="shared" si="10"/>
        <v>3.1199999999999999E-2</v>
      </c>
      <c r="AR13815" s="222">
        <f t="shared" si="11"/>
        <v>3.1199999999999999E-2</v>
      </c>
      <c r="AS13815" s="222">
        <f t="shared" si="12"/>
        <v>3.1199999999999999E-2</v>
      </c>
    </row>
    <row r="13816" spans="2:45" ht="12.75" hidden="1" customHeight="1" x14ac:dyDescent="0.35">
      <c r="B13816" s="45" t="s">
        <v>3844</v>
      </c>
      <c r="C13816" s="54">
        <v>35290030</v>
      </c>
      <c r="D13816" s="54">
        <v>35290030</v>
      </c>
      <c r="E13816" s="60" t="s">
        <v>3855</v>
      </c>
      <c r="F13816" s="73">
        <v>0</v>
      </c>
      <c r="G13816" s="73">
        <v>3.1199999999999999E-2</v>
      </c>
      <c r="H13816" s="73">
        <v>3.1199999999999999E-2</v>
      </c>
      <c r="I13816" s="73">
        <v>3.1199999999999999E-2</v>
      </c>
      <c r="J13816" s="81"/>
      <c r="AL13816" s="49">
        <v>0</v>
      </c>
      <c r="AM13816" s="49">
        <v>3.1199999999999999E-2</v>
      </c>
      <c r="AN13816" s="49">
        <v>3.1199999999999999E-2</v>
      </c>
      <c r="AO13816" s="49">
        <v>3.1199999999999999E-2</v>
      </c>
      <c r="AP13816" s="222">
        <f t="shared" si="9"/>
        <v>0</v>
      </c>
      <c r="AQ13816" s="222">
        <f t="shared" si="10"/>
        <v>3.1199999999999999E-2</v>
      </c>
      <c r="AR13816" s="222">
        <f t="shared" si="11"/>
        <v>3.1199999999999999E-2</v>
      </c>
      <c r="AS13816" s="222">
        <f t="shared" si="12"/>
        <v>3.1199999999999999E-2</v>
      </c>
    </row>
    <row r="13817" spans="2:45" ht="12.75" hidden="1" customHeight="1" x14ac:dyDescent="0.35">
      <c r="B13817" s="45" t="s">
        <v>3844</v>
      </c>
      <c r="C13817" s="54">
        <v>35290031</v>
      </c>
      <c r="D13817" s="54">
        <v>35290031</v>
      </c>
      <c r="E13817" s="60" t="s">
        <v>3855</v>
      </c>
      <c r="F13817" s="73">
        <v>0</v>
      </c>
      <c r="G13817" s="73">
        <v>3.1199999999999999E-2</v>
      </c>
      <c r="H13817" s="73">
        <v>3.1199999999999999E-2</v>
      </c>
      <c r="I13817" s="73">
        <v>3.1199999999999999E-2</v>
      </c>
      <c r="J13817" s="81"/>
      <c r="AL13817" s="49">
        <v>0</v>
      </c>
      <c r="AM13817" s="49">
        <v>3.1199999999999999E-2</v>
      </c>
      <c r="AN13817" s="49">
        <v>3.1199999999999999E-2</v>
      </c>
      <c r="AO13817" s="49">
        <v>3.1199999999999999E-2</v>
      </c>
      <c r="AP13817" s="222">
        <f t="shared" si="9"/>
        <v>0</v>
      </c>
      <c r="AQ13817" s="222">
        <f t="shared" si="10"/>
        <v>3.1199999999999999E-2</v>
      </c>
      <c r="AR13817" s="222">
        <f t="shared" si="11"/>
        <v>3.1199999999999999E-2</v>
      </c>
      <c r="AS13817" s="222">
        <f t="shared" si="12"/>
        <v>3.1199999999999999E-2</v>
      </c>
    </row>
    <row r="13818" spans="2:45" ht="12.75" hidden="1" customHeight="1" x14ac:dyDescent="0.35">
      <c r="B13818" s="45" t="s">
        <v>3844</v>
      </c>
      <c r="C13818" s="54">
        <v>35290130</v>
      </c>
      <c r="D13818" s="54">
        <v>35290130</v>
      </c>
      <c r="E13818" s="60" t="s">
        <v>3855</v>
      </c>
      <c r="F13818" s="73">
        <v>0</v>
      </c>
      <c r="G13818" s="73">
        <v>3.1199999999999999E-2</v>
      </c>
      <c r="H13818" s="73">
        <v>3.1199999999999999E-2</v>
      </c>
      <c r="I13818" s="73">
        <v>3.1199999999999999E-2</v>
      </c>
      <c r="J13818" s="81"/>
      <c r="AL13818" s="49">
        <v>0</v>
      </c>
      <c r="AM13818" s="49">
        <v>3.1199999999999999E-2</v>
      </c>
      <c r="AN13818" s="49">
        <v>3.1199999999999999E-2</v>
      </c>
      <c r="AO13818" s="49">
        <v>3.1199999999999999E-2</v>
      </c>
      <c r="AP13818" s="222">
        <f t="shared" si="9"/>
        <v>0</v>
      </c>
      <c r="AQ13818" s="222">
        <f t="shared" si="10"/>
        <v>3.1199999999999999E-2</v>
      </c>
      <c r="AR13818" s="222">
        <f t="shared" si="11"/>
        <v>3.1199999999999999E-2</v>
      </c>
      <c r="AS13818" s="222">
        <f t="shared" si="12"/>
        <v>3.1199999999999999E-2</v>
      </c>
    </row>
    <row r="13819" spans="2:45" ht="12.75" hidden="1" customHeight="1" x14ac:dyDescent="0.35">
      <c r="B13819" s="45" t="s">
        <v>3844</v>
      </c>
      <c r="C13819" s="54">
        <v>35290131</v>
      </c>
      <c r="D13819" s="54">
        <v>35290131</v>
      </c>
      <c r="E13819" s="60" t="s">
        <v>3855</v>
      </c>
      <c r="F13819" s="73">
        <v>0</v>
      </c>
      <c r="G13819" s="73">
        <v>3.1199999999999999E-2</v>
      </c>
      <c r="H13819" s="73">
        <v>3.1199999999999999E-2</v>
      </c>
      <c r="I13819" s="73">
        <v>3.1199999999999999E-2</v>
      </c>
      <c r="J13819" s="81"/>
      <c r="AL13819" s="49">
        <v>0</v>
      </c>
      <c r="AM13819" s="49">
        <v>3.1199999999999999E-2</v>
      </c>
      <c r="AN13819" s="49">
        <v>3.1199999999999999E-2</v>
      </c>
      <c r="AO13819" s="49">
        <v>3.1199999999999999E-2</v>
      </c>
      <c r="AP13819" s="222">
        <f t="shared" si="9"/>
        <v>0</v>
      </c>
      <c r="AQ13819" s="222">
        <f t="shared" si="10"/>
        <v>3.1199999999999999E-2</v>
      </c>
      <c r="AR13819" s="222">
        <f t="shared" si="11"/>
        <v>3.1199999999999999E-2</v>
      </c>
      <c r="AS13819" s="222">
        <f t="shared" si="12"/>
        <v>3.1199999999999999E-2</v>
      </c>
    </row>
    <row r="13820" spans="2:45" ht="12.75" hidden="1" customHeight="1" x14ac:dyDescent="0.35">
      <c r="B13820" s="45" t="s">
        <v>3844</v>
      </c>
      <c r="C13820" s="54">
        <v>35290530</v>
      </c>
      <c r="D13820" s="54">
        <v>35290530</v>
      </c>
      <c r="E13820" s="60" t="s">
        <v>3855</v>
      </c>
      <c r="F13820" s="73">
        <v>0</v>
      </c>
      <c r="G13820" s="73">
        <v>3.1199999999999999E-2</v>
      </c>
      <c r="H13820" s="73">
        <v>3.1199999999999999E-2</v>
      </c>
      <c r="I13820" s="73">
        <v>3.1199999999999999E-2</v>
      </c>
      <c r="J13820" s="81"/>
      <c r="AL13820" s="49">
        <v>0</v>
      </c>
      <c r="AM13820" s="49">
        <v>3.1199999999999999E-2</v>
      </c>
      <c r="AN13820" s="49">
        <v>3.1199999999999999E-2</v>
      </c>
      <c r="AO13820" s="49">
        <v>3.1199999999999999E-2</v>
      </c>
      <c r="AP13820" s="222">
        <f t="shared" si="9"/>
        <v>0</v>
      </c>
      <c r="AQ13820" s="222">
        <f t="shared" si="10"/>
        <v>3.1199999999999999E-2</v>
      </c>
      <c r="AR13820" s="222">
        <f t="shared" si="11"/>
        <v>3.1199999999999999E-2</v>
      </c>
      <c r="AS13820" s="222">
        <f t="shared" si="12"/>
        <v>3.1199999999999999E-2</v>
      </c>
    </row>
    <row r="13821" spans="2:45" ht="12.75" hidden="1" customHeight="1" x14ac:dyDescent="0.35">
      <c r="B13821" s="45" t="s">
        <v>3844</v>
      </c>
      <c r="C13821" s="54">
        <v>35290531</v>
      </c>
      <c r="D13821" s="54">
        <v>35290531</v>
      </c>
      <c r="E13821" s="60" t="s">
        <v>3855</v>
      </c>
      <c r="F13821" s="73">
        <v>0</v>
      </c>
      <c r="G13821" s="73">
        <v>3.1199999999999999E-2</v>
      </c>
      <c r="H13821" s="73">
        <v>3.1199999999999999E-2</v>
      </c>
      <c r="I13821" s="73">
        <v>3.1199999999999999E-2</v>
      </c>
      <c r="J13821" s="81"/>
      <c r="AL13821" s="49">
        <v>0</v>
      </c>
      <c r="AM13821" s="49">
        <v>3.1199999999999999E-2</v>
      </c>
      <c r="AN13821" s="49">
        <v>3.1199999999999999E-2</v>
      </c>
      <c r="AO13821" s="49">
        <v>3.1199999999999999E-2</v>
      </c>
      <c r="AP13821" s="222">
        <f t="shared" si="9"/>
        <v>0</v>
      </c>
      <c r="AQ13821" s="222">
        <f t="shared" si="10"/>
        <v>3.1199999999999999E-2</v>
      </c>
      <c r="AR13821" s="222">
        <f t="shared" si="11"/>
        <v>3.1199999999999999E-2</v>
      </c>
      <c r="AS13821" s="222">
        <f t="shared" si="12"/>
        <v>3.1199999999999999E-2</v>
      </c>
    </row>
    <row r="13822" spans="2:45" ht="12.75" hidden="1" customHeight="1" x14ac:dyDescent="0.35">
      <c r="B13822" s="45" t="s">
        <v>3844</v>
      </c>
      <c r="C13822" s="54">
        <v>35290040</v>
      </c>
      <c r="D13822" s="54">
        <v>35290040</v>
      </c>
      <c r="E13822" s="60" t="s">
        <v>3855</v>
      </c>
      <c r="F13822" s="73">
        <v>0</v>
      </c>
      <c r="G13822" s="73">
        <v>3.1199999999999999E-2</v>
      </c>
      <c r="H13822" s="73">
        <v>3.1199999999999999E-2</v>
      </c>
      <c r="I13822" s="73">
        <v>3.1199999999999999E-2</v>
      </c>
      <c r="J13822" s="81"/>
      <c r="AL13822" s="49">
        <v>0</v>
      </c>
      <c r="AM13822" s="49">
        <v>3.1199999999999999E-2</v>
      </c>
      <c r="AN13822" s="49">
        <v>3.1199999999999999E-2</v>
      </c>
      <c r="AO13822" s="49">
        <v>3.1199999999999999E-2</v>
      </c>
      <c r="AP13822" s="222">
        <f t="shared" si="9"/>
        <v>0</v>
      </c>
      <c r="AQ13822" s="222">
        <f t="shared" si="10"/>
        <v>3.1199999999999999E-2</v>
      </c>
      <c r="AR13822" s="222">
        <f t="shared" si="11"/>
        <v>3.1199999999999999E-2</v>
      </c>
      <c r="AS13822" s="222">
        <f t="shared" si="12"/>
        <v>3.1199999999999999E-2</v>
      </c>
    </row>
    <row r="13823" spans="2:45" ht="12.75" hidden="1" customHeight="1" x14ac:dyDescent="0.35">
      <c r="B13823" s="45" t="s">
        <v>3844</v>
      </c>
      <c r="C13823" s="54">
        <v>35290041</v>
      </c>
      <c r="D13823" s="54">
        <v>35290041</v>
      </c>
      <c r="E13823" s="60" t="s">
        <v>3855</v>
      </c>
      <c r="F13823" s="73">
        <v>0</v>
      </c>
      <c r="G13823" s="73">
        <v>3.1199999999999999E-2</v>
      </c>
      <c r="H13823" s="73">
        <v>3.1199999999999999E-2</v>
      </c>
      <c r="I13823" s="73">
        <v>3.1199999999999999E-2</v>
      </c>
      <c r="J13823" s="81"/>
      <c r="AL13823" s="49">
        <v>0</v>
      </c>
      <c r="AM13823" s="49">
        <v>3.1199999999999999E-2</v>
      </c>
      <c r="AN13823" s="49">
        <v>3.1199999999999999E-2</v>
      </c>
      <c r="AO13823" s="49">
        <v>3.1199999999999999E-2</v>
      </c>
      <c r="AP13823" s="222">
        <f t="shared" si="9"/>
        <v>0</v>
      </c>
      <c r="AQ13823" s="222">
        <f t="shared" si="10"/>
        <v>3.1199999999999999E-2</v>
      </c>
      <c r="AR13823" s="222">
        <f t="shared" si="11"/>
        <v>3.1199999999999999E-2</v>
      </c>
      <c r="AS13823" s="222">
        <f t="shared" si="12"/>
        <v>3.1199999999999999E-2</v>
      </c>
    </row>
    <row r="13824" spans="2:45" ht="12.75" hidden="1" customHeight="1" x14ac:dyDescent="0.35">
      <c r="B13824" s="45" t="s">
        <v>3844</v>
      </c>
      <c r="C13824" s="54">
        <v>35290140</v>
      </c>
      <c r="D13824" s="54">
        <v>35290140</v>
      </c>
      <c r="E13824" s="60" t="s">
        <v>3855</v>
      </c>
      <c r="F13824" s="73">
        <v>0</v>
      </c>
      <c r="G13824" s="73">
        <v>3.1199999999999999E-2</v>
      </c>
      <c r="H13824" s="73">
        <v>3.1199999999999999E-2</v>
      </c>
      <c r="I13824" s="73">
        <v>3.1199999999999999E-2</v>
      </c>
      <c r="J13824" s="81"/>
      <c r="AL13824" s="49">
        <v>0</v>
      </c>
      <c r="AM13824" s="49">
        <v>3.1199999999999999E-2</v>
      </c>
      <c r="AN13824" s="49">
        <v>3.1199999999999999E-2</v>
      </c>
      <c r="AO13824" s="49">
        <v>3.1199999999999999E-2</v>
      </c>
      <c r="AP13824" s="222">
        <f t="shared" si="9"/>
        <v>0</v>
      </c>
      <c r="AQ13824" s="222">
        <f t="shared" si="10"/>
        <v>3.1199999999999999E-2</v>
      </c>
      <c r="AR13824" s="222">
        <f t="shared" si="11"/>
        <v>3.1199999999999999E-2</v>
      </c>
      <c r="AS13824" s="222">
        <f t="shared" si="12"/>
        <v>3.1199999999999999E-2</v>
      </c>
    </row>
    <row r="13825" spans="2:45" ht="12.75" hidden="1" customHeight="1" x14ac:dyDescent="0.35">
      <c r="B13825" s="45" t="s">
        <v>3844</v>
      </c>
      <c r="C13825" s="54">
        <v>35290141</v>
      </c>
      <c r="D13825" s="54">
        <v>35290141</v>
      </c>
      <c r="E13825" s="60" t="s">
        <v>3855</v>
      </c>
      <c r="F13825" s="73">
        <v>0</v>
      </c>
      <c r="G13825" s="73">
        <v>3.1199999999999999E-2</v>
      </c>
      <c r="H13825" s="73">
        <v>3.1199999999999999E-2</v>
      </c>
      <c r="I13825" s="73">
        <v>3.1199999999999999E-2</v>
      </c>
      <c r="J13825" s="81"/>
      <c r="AL13825" s="49">
        <v>0</v>
      </c>
      <c r="AM13825" s="49">
        <v>3.1199999999999999E-2</v>
      </c>
      <c r="AN13825" s="49">
        <v>3.1199999999999999E-2</v>
      </c>
      <c r="AO13825" s="49">
        <v>3.1199999999999999E-2</v>
      </c>
      <c r="AP13825" s="222">
        <f t="shared" si="9"/>
        <v>0</v>
      </c>
      <c r="AQ13825" s="222">
        <f t="shared" si="10"/>
        <v>3.1199999999999999E-2</v>
      </c>
      <c r="AR13825" s="222">
        <f t="shared" si="11"/>
        <v>3.1199999999999999E-2</v>
      </c>
      <c r="AS13825" s="222">
        <f t="shared" si="12"/>
        <v>3.1199999999999999E-2</v>
      </c>
    </row>
    <row r="13826" spans="2:45" ht="12.75" hidden="1" customHeight="1" x14ac:dyDescent="0.35">
      <c r="B13826" s="45" t="s">
        <v>3844</v>
      </c>
      <c r="C13826" s="54">
        <v>35290540</v>
      </c>
      <c r="D13826" s="54">
        <v>35290540</v>
      </c>
      <c r="E13826" s="60" t="s">
        <v>3855</v>
      </c>
      <c r="F13826" s="73">
        <v>0</v>
      </c>
      <c r="G13826" s="73">
        <v>3.1199999999999999E-2</v>
      </c>
      <c r="H13826" s="73">
        <v>3.1199999999999999E-2</v>
      </c>
      <c r="I13826" s="73">
        <v>3.1199999999999999E-2</v>
      </c>
      <c r="J13826" s="81"/>
      <c r="AL13826" s="49">
        <v>0</v>
      </c>
      <c r="AM13826" s="49">
        <v>3.1199999999999999E-2</v>
      </c>
      <c r="AN13826" s="49">
        <v>3.1199999999999999E-2</v>
      </c>
      <c r="AO13826" s="49">
        <v>3.1199999999999999E-2</v>
      </c>
      <c r="AP13826" s="222">
        <f t="shared" si="9"/>
        <v>0</v>
      </c>
      <c r="AQ13826" s="222">
        <f t="shared" si="10"/>
        <v>3.1199999999999999E-2</v>
      </c>
      <c r="AR13826" s="222">
        <f t="shared" si="11"/>
        <v>3.1199999999999999E-2</v>
      </c>
      <c r="AS13826" s="222">
        <f t="shared" si="12"/>
        <v>3.1199999999999999E-2</v>
      </c>
    </row>
    <row r="13827" spans="2:45" ht="12.75" hidden="1" customHeight="1" x14ac:dyDescent="0.35">
      <c r="B13827" s="45" t="s">
        <v>3844</v>
      </c>
      <c r="C13827" s="54">
        <v>35290541</v>
      </c>
      <c r="D13827" s="54">
        <v>35290541</v>
      </c>
      <c r="E13827" s="60" t="s">
        <v>3855</v>
      </c>
      <c r="F13827" s="73">
        <v>0</v>
      </c>
      <c r="G13827" s="73">
        <v>3.1199999999999999E-2</v>
      </c>
      <c r="H13827" s="73">
        <v>3.1199999999999999E-2</v>
      </c>
      <c r="I13827" s="73">
        <v>3.1199999999999999E-2</v>
      </c>
      <c r="J13827" s="81"/>
      <c r="AL13827" s="49">
        <v>0</v>
      </c>
      <c r="AM13827" s="49">
        <v>3.1199999999999999E-2</v>
      </c>
      <c r="AN13827" s="49">
        <v>3.1199999999999999E-2</v>
      </c>
      <c r="AO13827" s="49">
        <v>3.1199999999999999E-2</v>
      </c>
      <c r="AP13827" s="222">
        <f t="shared" si="9"/>
        <v>0</v>
      </c>
      <c r="AQ13827" s="222">
        <f t="shared" si="10"/>
        <v>3.1199999999999999E-2</v>
      </c>
      <c r="AR13827" s="222">
        <f t="shared" si="11"/>
        <v>3.1199999999999999E-2</v>
      </c>
      <c r="AS13827" s="222">
        <f t="shared" si="12"/>
        <v>3.1199999999999999E-2</v>
      </c>
    </row>
    <row r="13828" spans="2:45" ht="12.75" hidden="1" customHeight="1" x14ac:dyDescent="0.35">
      <c r="B13828" s="45" t="s">
        <v>3844</v>
      </c>
      <c r="C13828" s="54">
        <v>35290050</v>
      </c>
      <c r="D13828" s="54">
        <v>35290050</v>
      </c>
      <c r="E13828" s="60" t="s">
        <v>3855</v>
      </c>
      <c r="F13828" s="73">
        <v>0</v>
      </c>
      <c r="G13828" s="73">
        <v>3.1199999999999999E-2</v>
      </c>
      <c r="H13828" s="73">
        <v>3.1199999999999999E-2</v>
      </c>
      <c r="I13828" s="73">
        <v>3.1199999999999999E-2</v>
      </c>
      <c r="J13828" s="81"/>
      <c r="AL13828" s="49">
        <v>0</v>
      </c>
      <c r="AM13828" s="49">
        <v>3.1199999999999999E-2</v>
      </c>
      <c r="AN13828" s="49">
        <v>3.1199999999999999E-2</v>
      </c>
      <c r="AO13828" s="49">
        <v>3.1199999999999999E-2</v>
      </c>
      <c r="AP13828" s="222">
        <f t="shared" si="9"/>
        <v>0</v>
      </c>
      <c r="AQ13828" s="222">
        <f t="shared" si="10"/>
        <v>3.1199999999999999E-2</v>
      </c>
      <c r="AR13828" s="222">
        <f t="shared" si="11"/>
        <v>3.1199999999999999E-2</v>
      </c>
      <c r="AS13828" s="222">
        <f t="shared" si="12"/>
        <v>3.1199999999999999E-2</v>
      </c>
    </row>
    <row r="13829" spans="2:45" ht="12.75" hidden="1" customHeight="1" x14ac:dyDescent="0.35">
      <c r="B13829" s="45" t="s">
        <v>3844</v>
      </c>
      <c r="C13829" s="54">
        <v>35290051</v>
      </c>
      <c r="D13829" s="54">
        <v>35290051</v>
      </c>
      <c r="E13829" s="60" t="s">
        <v>3855</v>
      </c>
      <c r="F13829" s="73">
        <v>0</v>
      </c>
      <c r="G13829" s="73">
        <v>3.1199999999999999E-2</v>
      </c>
      <c r="H13829" s="73">
        <v>3.1199999999999999E-2</v>
      </c>
      <c r="I13829" s="73">
        <v>3.1199999999999999E-2</v>
      </c>
      <c r="J13829" s="81"/>
      <c r="AL13829" s="49">
        <v>0</v>
      </c>
      <c r="AM13829" s="49">
        <v>3.1199999999999999E-2</v>
      </c>
      <c r="AN13829" s="49">
        <v>3.1199999999999999E-2</v>
      </c>
      <c r="AO13829" s="49">
        <v>3.1199999999999999E-2</v>
      </c>
      <c r="AP13829" s="222">
        <f t="shared" si="9"/>
        <v>0</v>
      </c>
      <c r="AQ13829" s="222">
        <f t="shared" si="10"/>
        <v>3.1199999999999999E-2</v>
      </c>
      <c r="AR13829" s="222">
        <f t="shared" si="11"/>
        <v>3.1199999999999999E-2</v>
      </c>
      <c r="AS13829" s="222">
        <f t="shared" si="12"/>
        <v>3.1199999999999999E-2</v>
      </c>
    </row>
    <row r="13830" spans="2:45" ht="12.75" hidden="1" customHeight="1" x14ac:dyDescent="0.35">
      <c r="B13830" s="45" t="s">
        <v>3844</v>
      </c>
      <c r="C13830" s="54">
        <v>35290150</v>
      </c>
      <c r="D13830" s="54">
        <v>35290150</v>
      </c>
      <c r="E13830" s="60" t="s">
        <v>3855</v>
      </c>
      <c r="F13830" s="73">
        <v>0</v>
      </c>
      <c r="G13830" s="73">
        <v>3.1199999999999999E-2</v>
      </c>
      <c r="H13830" s="73">
        <v>3.1199999999999999E-2</v>
      </c>
      <c r="I13830" s="73">
        <v>3.1199999999999999E-2</v>
      </c>
      <c r="J13830" s="81"/>
      <c r="AL13830" s="49">
        <v>0</v>
      </c>
      <c r="AM13830" s="49">
        <v>3.1199999999999999E-2</v>
      </c>
      <c r="AN13830" s="49">
        <v>3.1199999999999999E-2</v>
      </c>
      <c r="AO13830" s="49">
        <v>3.1199999999999999E-2</v>
      </c>
      <c r="AP13830" s="222">
        <f t="shared" si="9"/>
        <v>0</v>
      </c>
      <c r="AQ13830" s="222">
        <f t="shared" si="10"/>
        <v>3.1199999999999999E-2</v>
      </c>
      <c r="AR13830" s="222">
        <f t="shared" si="11"/>
        <v>3.1199999999999999E-2</v>
      </c>
      <c r="AS13830" s="222">
        <f t="shared" si="12"/>
        <v>3.1199999999999999E-2</v>
      </c>
    </row>
    <row r="13831" spans="2:45" ht="12.75" hidden="1" customHeight="1" x14ac:dyDescent="0.35">
      <c r="B13831" s="45" t="s">
        <v>3844</v>
      </c>
      <c r="C13831" s="54">
        <v>35290151</v>
      </c>
      <c r="D13831" s="54">
        <v>35290151</v>
      </c>
      <c r="E13831" s="60" t="s">
        <v>3855</v>
      </c>
      <c r="F13831" s="73">
        <v>0</v>
      </c>
      <c r="G13831" s="73">
        <v>3.1199999999999999E-2</v>
      </c>
      <c r="H13831" s="73">
        <v>3.1199999999999999E-2</v>
      </c>
      <c r="I13831" s="73">
        <v>3.1199999999999999E-2</v>
      </c>
      <c r="J13831" s="81"/>
      <c r="AL13831" s="49">
        <v>0</v>
      </c>
      <c r="AM13831" s="49">
        <v>3.1199999999999999E-2</v>
      </c>
      <c r="AN13831" s="49">
        <v>3.1199999999999999E-2</v>
      </c>
      <c r="AO13831" s="49">
        <v>3.1199999999999999E-2</v>
      </c>
      <c r="AP13831" s="222">
        <f t="shared" si="9"/>
        <v>0</v>
      </c>
      <c r="AQ13831" s="222">
        <f t="shared" si="10"/>
        <v>3.1199999999999999E-2</v>
      </c>
      <c r="AR13831" s="222">
        <f t="shared" si="11"/>
        <v>3.1199999999999999E-2</v>
      </c>
      <c r="AS13831" s="222">
        <f t="shared" si="12"/>
        <v>3.1199999999999999E-2</v>
      </c>
    </row>
    <row r="13832" spans="2:45" ht="12.75" hidden="1" customHeight="1" x14ac:dyDescent="0.35">
      <c r="B13832" s="45" t="s">
        <v>3844</v>
      </c>
      <c r="C13832" s="54">
        <v>35290550</v>
      </c>
      <c r="D13832" s="54">
        <v>35290550</v>
      </c>
      <c r="E13832" s="60" t="s">
        <v>3855</v>
      </c>
      <c r="F13832" s="73">
        <v>0</v>
      </c>
      <c r="G13832" s="73">
        <v>3.1199999999999999E-2</v>
      </c>
      <c r="H13832" s="73">
        <v>3.1199999999999999E-2</v>
      </c>
      <c r="I13832" s="73">
        <v>3.1199999999999999E-2</v>
      </c>
      <c r="J13832" s="81"/>
      <c r="AL13832" s="49">
        <v>0</v>
      </c>
      <c r="AM13832" s="49">
        <v>3.1199999999999999E-2</v>
      </c>
      <c r="AN13832" s="49">
        <v>3.1199999999999999E-2</v>
      </c>
      <c r="AO13832" s="49">
        <v>3.1199999999999999E-2</v>
      </c>
      <c r="AP13832" s="222">
        <f t="shared" si="9"/>
        <v>0</v>
      </c>
      <c r="AQ13832" s="222">
        <f t="shared" si="10"/>
        <v>3.1199999999999999E-2</v>
      </c>
      <c r="AR13832" s="222">
        <f t="shared" si="11"/>
        <v>3.1199999999999999E-2</v>
      </c>
      <c r="AS13832" s="222">
        <f t="shared" si="12"/>
        <v>3.1199999999999999E-2</v>
      </c>
    </row>
    <row r="13833" spans="2:45" ht="12.75" hidden="1" customHeight="1" x14ac:dyDescent="0.35">
      <c r="B13833" s="45" t="s">
        <v>3844</v>
      </c>
      <c r="C13833" s="54">
        <v>35290551</v>
      </c>
      <c r="D13833" s="54">
        <v>35290551</v>
      </c>
      <c r="E13833" s="60" t="s">
        <v>3855</v>
      </c>
      <c r="F13833" s="73">
        <v>0</v>
      </c>
      <c r="G13833" s="73">
        <v>3.1199999999999999E-2</v>
      </c>
      <c r="H13833" s="73">
        <v>3.1199999999999999E-2</v>
      </c>
      <c r="I13833" s="73">
        <v>3.1199999999999999E-2</v>
      </c>
      <c r="J13833" s="81"/>
      <c r="AL13833" s="49">
        <v>0</v>
      </c>
      <c r="AM13833" s="49">
        <v>3.1199999999999999E-2</v>
      </c>
      <c r="AN13833" s="49">
        <v>3.1199999999999999E-2</v>
      </c>
      <c r="AO13833" s="49">
        <v>3.1199999999999999E-2</v>
      </c>
      <c r="AP13833" s="222">
        <f t="shared" si="9"/>
        <v>0</v>
      </c>
      <c r="AQ13833" s="222">
        <f t="shared" si="10"/>
        <v>3.1199999999999999E-2</v>
      </c>
      <c r="AR13833" s="222">
        <f t="shared" si="11"/>
        <v>3.1199999999999999E-2</v>
      </c>
      <c r="AS13833" s="222">
        <f t="shared" si="12"/>
        <v>3.1199999999999999E-2</v>
      </c>
    </row>
    <row r="13834" spans="2:45" ht="12.75" hidden="1" customHeight="1" x14ac:dyDescent="0.35">
      <c r="B13834" s="45" t="s">
        <v>3844</v>
      </c>
      <c r="C13834" s="54">
        <v>35290060</v>
      </c>
      <c r="D13834" s="54">
        <v>35290060</v>
      </c>
      <c r="E13834" s="60" t="s">
        <v>3855</v>
      </c>
      <c r="F13834" s="73">
        <v>0</v>
      </c>
      <c r="G13834" s="73">
        <v>3.1199999999999999E-2</v>
      </c>
      <c r="H13834" s="73">
        <v>3.1199999999999999E-2</v>
      </c>
      <c r="I13834" s="73">
        <v>3.1199999999999999E-2</v>
      </c>
      <c r="J13834" s="81"/>
      <c r="AL13834" s="49">
        <v>0</v>
      </c>
      <c r="AM13834" s="49">
        <v>3.1199999999999999E-2</v>
      </c>
      <c r="AN13834" s="49">
        <v>3.1199999999999999E-2</v>
      </c>
      <c r="AO13834" s="49">
        <v>3.1199999999999999E-2</v>
      </c>
      <c r="AP13834" s="222">
        <f t="shared" si="9"/>
        <v>0</v>
      </c>
      <c r="AQ13834" s="222">
        <f t="shared" si="10"/>
        <v>3.1199999999999999E-2</v>
      </c>
      <c r="AR13834" s="222">
        <f t="shared" si="11"/>
        <v>3.1199999999999999E-2</v>
      </c>
      <c r="AS13834" s="222">
        <f t="shared" si="12"/>
        <v>3.1199999999999999E-2</v>
      </c>
    </row>
    <row r="13835" spans="2:45" ht="12.75" hidden="1" customHeight="1" x14ac:dyDescent="0.35">
      <c r="B13835" s="45" t="s">
        <v>3844</v>
      </c>
      <c r="C13835" s="54">
        <v>35290061</v>
      </c>
      <c r="D13835" s="54">
        <v>35290061</v>
      </c>
      <c r="E13835" s="60" t="s">
        <v>3855</v>
      </c>
      <c r="F13835" s="73">
        <v>0</v>
      </c>
      <c r="G13835" s="73">
        <v>3.1199999999999999E-2</v>
      </c>
      <c r="H13835" s="73">
        <v>3.1199999999999999E-2</v>
      </c>
      <c r="I13835" s="73">
        <v>3.1199999999999999E-2</v>
      </c>
      <c r="J13835" s="81"/>
      <c r="AL13835" s="49">
        <v>0</v>
      </c>
      <c r="AM13835" s="49">
        <v>3.1199999999999999E-2</v>
      </c>
      <c r="AN13835" s="49">
        <v>3.1199999999999999E-2</v>
      </c>
      <c r="AO13835" s="49">
        <v>3.1199999999999999E-2</v>
      </c>
      <c r="AP13835" s="222">
        <f t="shared" si="9"/>
        <v>0</v>
      </c>
      <c r="AQ13835" s="222">
        <f t="shared" si="10"/>
        <v>3.1199999999999999E-2</v>
      </c>
      <c r="AR13835" s="222">
        <f t="shared" si="11"/>
        <v>3.1199999999999999E-2</v>
      </c>
      <c r="AS13835" s="222">
        <f t="shared" si="12"/>
        <v>3.1199999999999999E-2</v>
      </c>
    </row>
    <row r="13836" spans="2:45" ht="12.75" hidden="1" customHeight="1" x14ac:dyDescent="0.35">
      <c r="B13836" s="45" t="s">
        <v>3844</v>
      </c>
      <c r="C13836" s="54">
        <v>35290160</v>
      </c>
      <c r="D13836" s="54">
        <v>35290160</v>
      </c>
      <c r="E13836" s="60" t="s">
        <v>3855</v>
      </c>
      <c r="F13836" s="73">
        <v>0</v>
      </c>
      <c r="G13836" s="73">
        <v>3.1199999999999999E-2</v>
      </c>
      <c r="H13836" s="73">
        <v>3.1199999999999999E-2</v>
      </c>
      <c r="I13836" s="73">
        <v>3.1199999999999999E-2</v>
      </c>
      <c r="J13836" s="81"/>
      <c r="AL13836" s="49">
        <v>0</v>
      </c>
      <c r="AM13836" s="49">
        <v>3.1199999999999999E-2</v>
      </c>
      <c r="AN13836" s="49">
        <v>3.1199999999999999E-2</v>
      </c>
      <c r="AO13836" s="49">
        <v>3.1199999999999999E-2</v>
      </c>
      <c r="AP13836" s="222">
        <f t="shared" ref="AP13836:AP13899" si="13">ROUNDUP(AL13836,4)</f>
        <v>0</v>
      </c>
      <c r="AQ13836" s="222">
        <f t="shared" ref="AQ13836:AQ13899" si="14">ROUND(AM13836,4)</f>
        <v>3.1199999999999999E-2</v>
      </c>
      <c r="AR13836" s="222">
        <f t="shared" ref="AR13836:AR13899" si="15">ROUND(AN13836,4)</f>
        <v>3.1199999999999999E-2</v>
      </c>
      <c r="AS13836" s="222">
        <f t="shared" ref="AS13836:AS13899" si="16">ROUND(AO13836,4)</f>
        <v>3.1199999999999999E-2</v>
      </c>
    </row>
    <row r="13837" spans="2:45" ht="12.75" hidden="1" customHeight="1" x14ac:dyDescent="0.35">
      <c r="B13837" s="45" t="s">
        <v>3844</v>
      </c>
      <c r="C13837" s="54">
        <v>35290161</v>
      </c>
      <c r="D13837" s="54">
        <v>35290161</v>
      </c>
      <c r="E13837" s="60" t="s">
        <v>3855</v>
      </c>
      <c r="F13837" s="73">
        <v>0</v>
      </c>
      <c r="G13837" s="73">
        <v>3.1199999999999999E-2</v>
      </c>
      <c r="H13837" s="73">
        <v>3.1199999999999999E-2</v>
      </c>
      <c r="I13837" s="73">
        <v>3.1199999999999999E-2</v>
      </c>
      <c r="J13837" s="81"/>
      <c r="AL13837" s="49">
        <v>0</v>
      </c>
      <c r="AM13837" s="49">
        <v>3.1199999999999999E-2</v>
      </c>
      <c r="AN13837" s="49">
        <v>3.1199999999999999E-2</v>
      </c>
      <c r="AO13837" s="49">
        <v>3.1199999999999999E-2</v>
      </c>
      <c r="AP13837" s="222">
        <f t="shared" si="13"/>
        <v>0</v>
      </c>
      <c r="AQ13837" s="222">
        <f t="shared" si="14"/>
        <v>3.1199999999999999E-2</v>
      </c>
      <c r="AR13837" s="222">
        <f t="shared" si="15"/>
        <v>3.1199999999999999E-2</v>
      </c>
      <c r="AS13837" s="222">
        <f t="shared" si="16"/>
        <v>3.1199999999999999E-2</v>
      </c>
    </row>
    <row r="13838" spans="2:45" ht="12.75" hidden="1" customHeight="1" x14ac:dyDescent="0.35">
      <c r="B13838" s="45" t="s">
        <v>3844</v>
      </c>
      <c r="C13838" s="54">
        <v>35290560</v>
      </c>
      <c r="D13838" s="54">
        <v>35290560</v>
      </c>
      <c r="E13838" s="60" t="s">
        <v>3855</v>
      </c>
      <c r="F13838" s="73">
        <v>0</v>
      </c>
      <c r="G13838" s="73">
        <v>3.1199999999999999E-2</v>
      </c>
      <c r="H13838" s="73">
        <v>3.1199999999999999E-2</v>
      </c>
      <c r="I13838" s="73">
        <v>3.1199999999999999E-2</v>
      </c>
      <c r="J13838" s="81"/>
      <c r="AL13838" s="49">
        <v>0</v>
      </c>
      <c r="AM13838" s="49">
        <v>3.1199999999999999E-2</v>
      </c>
      <c r="AN13838" s="49">
        <v>3.1199999999999999E-2</v>
      </c>
      <c r="AO13838" s="49">
        <v>3.1199999999999999E-2</v>
      </c>
      <c r="AP13838" s="222">
        <f t="shared" si="13"/>
        <v>0</v>
      </c>
      <c r="AQ13838" s="222">
        <f t="shared" si="14"/>
        <v>3.1199999999999999E-2</v>
      </c>
      <c r="AR13838" s="222">
        <f t="shared" si="15"/>
        <v>3.1199999999999999E-2</v>
      </c>
      <c r="AS13838" s="222">
        <f t="shared" si="16"/>
        <v>3.1199999999999999E-2</v>
      </c>
    </row>
    <row r="13839" spans="2:45" ht="12.75" hidden="1" customHeight="1" x14ac:dyDescent="0.35">
      <c r="B13839" s="45" t="s">
        <v>3844</v>
      </c>
      <c r="C13839" s="54">
        <v>35290561</v>
      </c>
      <c r="D13839" s="54">
        <v>35290561</v>
      </c>
      <c r="E13839" s="60" t="s">
        <v>3855</v>
      </c>
      <c r="F13839" s="73">
        <v>0</v>
      </c>
      <c r="G13839" s="73">
        <v>3.1199999999999999E-2</v>
      </c>
      <c r="H13839" s="73">
        <v>3.1199999999999999E-2</v>
      </c>
      <c r="I13839" s="73">
        <v>3.1199999999999999E-2</v>
      </c>
      <c r="J13839" s="81"/>
      <c r="AL13839" s="49">
        <v>0</v>
      </c>
      <c r="AM13839" s="49">
        <v>3.1199999999999999E-2</v>
      </c>
      <c r="AN13839" s="49">
        <v>3.1199999999999999E-2</v>
      </c>
      <c r="AO13839" s="49">
        <v>3.1199999999999999E-2</v>
      </c>
      <c r="AP13839" s="222">
        <f t="shared" si="13"/>
        <v>0</v>
      </c>
      <c r="AQ13839" s="222">
        <f t="shared" si="14"/>
        <v>3.1199999999999999E-2</v>
      </c>
      <c r="AR13839" s="222">
        <f t="shared" si="15"/>
        <v>3.1199999999999999E-2</v>
      </c>
      <c r="AS13839" s="222">
        <f t="shared" si="16"/>
        <v>3.1199999999999999E-2</v>
      </c>
    </row>
    <row r="13840" spans="2:45" ht="12.75" hidden="1" customHeight="1" x14ac:dyDescent="0.35">
      <c r="B13840" s="45" t="s">
        <v>3844</v>
      </c>
      <c r="C13840" s="54">
        <v>35290070</v>
      </c>
      <c r="D13840" s="54">
        <v>35290070</v>
      </c>
      <c r="E13840" s="60" t="s">
        <v>3855</v>
      </c>
      <c r="F13840" s="73">
        <v>0</v>
      </c>
      <c r="G13840" s="73">
        <v>3.1199999999999999E-2</v>
      </c>
      <c r="H13840" s="73">
        <v>3.1199999999999999E-2</v>
      </c>
      <c r="I13840" s="73">
        <v>3.1199999999999999E-2</v>
      </c>
      <c r="J13840" s="81"/>
      <c r="AL13840" s="49">
        <v>0</v>
      </c>
      <c r="AM13840" s="49">
        <v>3.1199999999999999E-2</v>
      </c>
      <c r="AN13840" s="49">
        <v>3.1199999999999999E-2</v>
      </c>
      <c r="AO13840" s="49">
        <v>3.1199999999999999E-2</v>
      </c>
      <c r="AP13840" s="222">
        <f t="shared" si="13"/>
        <v>0</v>
      </c>
      <c r="AQ13840" s="222">
        <f t="shared" si="14"/>
        <v>3.1199999999999999E-2</v>
      </c>
      <c r="AR13840" s="222">
        <f t="shared" si="15"/>
        <v>3.1199999999999999E-2</v>
      </c>
      <c r="AS13840" s="222">
        <f t="shared" si="16"/>
        <v>3.1199999999999999E-2</v>
      </c>
    </row>
    <row r="13841" spans="2:45" ht="12.75" hidden="1" customHeight="1" x14ac:dyDescent="0.35">
      <c r="B13841" s="45" t="s">
        <v>3844</v>
      </c>
      <c r="C13841" s="54">
        <v>35290071</v>
      </c>
      <c r="D13841" s="54">
        <v>35290071</v>
      </c>
      <c r="E13841" s="60" t="s">
        <v>3855</v>
      </c>
      <c r="F13841" s="73">
        <v>0</v>
      </c>
      <c r="G13841" s="73">
        <v>3.1199999999999999E-2</v>
      </c>
      <c r="H13841" s="73">
        <v>3.1199999999999999E-2</v>
      </c>
      <c r="I13841" s="73">
        <v>3.1199999999999999E-2</v>
      </c>
      <c r="J13841" s="81"/>
      <c r="AL13841" s="49">
        <v>0</v>
      </c>
      <c r="AM13841" s="49">
        <v>3.1199999999999999E-2</v>
      </c>
      <c r="AN13841" s="49">
        <v>3.1199999999999999E-2</v>
      </c>
      <c r="AO13841" s="49">
        <v>3.1199999999999999E-2</v>
      </c>
      <c r="AP13841" s="222">
        <f t="shared" si="13"/>
        <v>0</v>
      </c>
      <c r="AQ13841" s="222">
        <f t="shared" si="14"/>
        <v>3.1199999999999999E-2</v>
      </c>
      <c r="AR13841" s="222">
        <f t="shared" si="15"/>
        <v>3.1199999999999999E-2</v>
      </c>
      <c r="AS13841" s="222">
        <f t="shared" si="16"/>
        <v>3.1199999999999999E-2</v>
      </c>
    </row>
    <row r="13842" spans="2:45" ht="12.75" hidden="1" customHeight="1" x14ac:dyDescent="0.35">
      <c r="B13842" s="45" t="s">
        <v>3844</v>
      </c>
      <c r="C13842" s="54">
        <v>35290170</v>
      </c>
      <c r="D13842" s="54">
        <v>35290170</v>
      </c>
      <c r="E13842" s="60" t="s">
        <v>3855</v>
      </c>
      <c r="F13842" s="73">
        <v>0</v>
      </c>
      <c r="G13842" s="73">
        <v>3.1199999999999999E-2</v>
      </c>
      <c r="H13842" s="73">
        <v>3.1199999999999999E-2</v>
      </c>
      <c r="I13842" s="73">
        <v>3.1199999999999999E-2</v>
      </c>
      <c r="J13842" s="81"/>
      <c r="AL13842" s="49">
        <v>0</v>
      </c>
      <c r="AM13842" s="49">
        <v>3.1199999999999999E-2</v>
      </c>
      <c r="AN13842" s="49">
        <v>3.1199999999999999E-2</v>
      </c>
      <c r="AO13842" s="49">
        <v>3.1199999999999999E-2</v>
      </c>
      <c r="AP13842" s="222">
        <f t="shared" si="13"/>
        <v>0</v>
      </c>
      <c r="AQ13842" s="222">
        <f t="shared" si="14"/>
        <v>3.1199999999999999E-2</v>
      </c>
      <c r="AR13842" s="222">
        <f t="shared" si="15"/>
        <v>3.1199999999999999E-2</v>
      </c>
      <c r="AS13842" s="222">
        <f t="shared" si="16"/>
        <v>3.1199999999999999E-2</v>
      </c>
    </row>
    <row r="13843" spans="2:45" ht="12.75" hidden="1" customHeight="1" x14ac:dyDescent="0.35">
      <c r="B13843" s="45" t="s">
        <v>3844</v>
      </c>
      <c r="C13843" s="54">
        <v>35290171</v>
      </c>
      <c r="D13843" s="54">
        <v>35290171</v>
      </c>
      <c r="E13843" s="60" t="s">
        <v>3855</v>
      </c>
      <c r="F13843" s="73">
        <v>0</v>
      </c>
      <c r="G13843" s="73">
        <v>3.1199999999999999E-2</v>
      </c>
      <c r="H13843" s="73">
        <v>3.1199999999999999E-2</v>
      </c>
      <c r="I13843" s="73">
        <v>3.1199999999999999E-2</v>
      </c>
      <c r="J13843" s="81"/>
      <c r="AL13843" s="49">
        <v>0</v>
      </c>
      <c r="AM13843" s="49">
        <v>3.1199999999999999E-2</v>
      </c>
      <c r="AN13843" s="49">
        <v>3.1199999999999999E-2</v>
      </c>
      <c r="AO13843" s="49">
        <v>3.1199999999999999E-2</v>
      </c>
      <c r="AP13843" s="222">
        <f t="shared" si="13"/>
        <v>0</v>
      </c>
      <c r="AQ13843" s="222">
        <f t="shared" si="14"/>
        <v>3.1199999999999999E-2</v>
      </c>
      <c r="AR13843" s="222">
        <f t="shared" si="15"/>
        <v>3.1199999999999999E-2</v>
      </c>
      <c r="AS13843" s="222">
        <f t="shared" si="16"/>
        <v>3.1199999999999999E-2</v>
      </c>
    </row>
    <row r="13844" spans="2:45" ht="12.75" hidden="1" customHeight="1" x14ac:dyDescent="0.35">
      <c r="B13844" s="45" t="s">
        <v>3844</v>
      </c>
      <c r="C13844" s="54">
        <v>35290570</v>
      </c>
      <c r="D13844" s="54">
        <v>35290570</v>
      </c>
      <c r="E13844" s="60" t="s">
        <v>3855</v>
      </c>
      <c r="F13844" s="73">
        <v>0</v>
      </c>
      <c r="G13844" s="73">
        <v>3.1199999999999999E-2</v>
      </c>
      <c r="H13844" s="73">
        <v>3.1199999999999999E-2</v>
      </c>
      <c r="I13844" s="73">
        <v>3.1199999999999999E-2</v>
      </c>
      <c r="J13844" s="81"/>
      <c r="AL13844" s="49">
        <v>0</v>
      </c>
      <c r="AM13844" s="49">
        <v>3.1199999999999999E-2</v>
      </c>
      <c r="AN13844" s="49">
        <v>3.1199999999999999E-2</v>
      </c>
      <c r="AO13844" s="49">
        <v>3.1199999999999999E-2</v>
      </c>
      <c r="AP13844" s="222">
        <f t="shared" si="13"/>
        <v>0</v>
      </c>
      <c r="AQ13844" s="222">
        <f t="shared" si="14"/>
        <v>3.1199999999999999E-2</v>
      </c>
      <c r="AR13844" s="222">
        <f t="shared" si="15"/>
        <v>3.1199999999999999E-2</v>
      </c>
      <c r="AS13844" s="222">
        <f t="shared" si="16"/>
        <v>3.1199999999999999E-2</v>
      </c>
    </row>
    <row r="13845" spans="2:45" ht="12.75" hidden="1" customHeight="1" x14ac:dyDescent="0.35">
      <c r="B13845" s="45" t="s">
        <v>3844</v>
      </c>
      <c r="C13845" s="54">
        <v>35290571</v>
      </c>
      <c r="D13845" s="54">
        <v>35290571</v>
      </c>
      <c r="E13845" s="60" t="s">
        <v>3855</v>
      </c>
      <c r="F13845" s="73">
        <v>0</v>
      </c>
      <c r="G13845" s="73">
        <v>3.1199999999999999E-2</v>
      </c>
      <c r="H13845" s="73">
        <v>3.1199999999999999E-2</v>
      </c>
      <c r="I13845" s="73">
        <v>3.1199999999999999E-2</v>
      </c>
      <c r="J13845" s="81"/>
      <c r="AL13845" s="49">
        <v>0</v>
      </c>
      <c r="AM13845" s="49">
        <v>3.1199999999999999E-2</v>
      </c>
      <c r="AN13845" s="49">
        <v>3.1199999999999999E-2</v>
      </c>
      <c r="AO13845" s="49">
        <v>3.1199999999999999E-2</v>
      </c>
      <c r="AP13845" s="222">
        <f t="shared" si="13"/>
        <v>0</v>
      </c>
      <c r="AQ13845" s="222">
        <f t="shared" si="14"/>
        <v>3.1199999999999999E-2</v>
      </c>
      <c r="AR13845" s="222">
        <f t="shared" si="15"/>
        <v>3.1199999999999999E-2</v>
      </c>
      <c r="AS13845" s="222">
        <f t="shared" si="16"/>
        <v>3.1199999999999999E-2</v>
      </c>
    </row>
    <row r="13846" spans="2:45" ht="12.75" hidden="1" customHeight="1" x14ac:dyDescent="0.35">
      <c r="B13846" s="45" t="s">
        <v>3844</v>
      </c>
      <c r="C13846" s="54">
        <v>35290080</v>
      </c>
      <c r="D13846" s="54">
        <v>35290080</v>
      </c>
      <c r="E13846" s="60" t="s">
        <v>3855</v>
      </c>
      <c r="F13846" s="73">
        <v>0</v>
      </c>
      <c r="G13846" s="73">
        <v>3.1199999999999999E-2</v>
      </c>
      <c r="H13846" s="73">
        <v>3.1199999999999999E-2</v>
      </c>
      <c r="I13846" s="73">
        <v>3.1199999999999999E-2</v>
      </c>
      <c r="J13846" s="81"/>
      <c r="AL13846" s="49">
        <v>0</v>
      </c>
      <c r="AM13846" s="49">
        <v>3.1199999999999999E-2</v>
      </c>
      <c r="AN13846" s="49">
        <v>3.1199999999999999E-2</v>
      </c>
      <c r="AO13846" s="49">
        <v>3.1199999999999999E-2</v>
      </c>
      <c r="AP13846" s="222">
        <f t="shared" si="13"/>
        <v>0</v>
      </c>
      <c r="AQ13846" s="222">
        <f t="shared" si="14"/>
        <v>3.1199999999999999E-2</v>
      </c>
      <c r="AR13846" s="222">
        <f t="shared" si="15"/>
        <v>3.1199999999999999E-2</v>
      </c>
      <c r="AS13846" s="222">
        <f t="shared" si="16"/>
        <v>3.1199999999999999E-2</v>
      </c>
    </row>
    <row r="13847" spans="2:45" ht="12.75" hidden="1" customHeight="1" x14ac:dyDescent="0.35">
      <c r="B13847" s="45" t="s">
        <v>3844</v>
      </c>
      <c r="C13847" s="54">
        <v>35290081</v>
      </c>
      <c r="D13847" s="54">
        <v>35290081</v>
      </c>
      <c r="E13847" s="60" t="s">
        <v>3855</v>
      </c>
      <c r="F13847" s="73">
        <v>0</v>
      </c>
      <c r="G13847" s="73">
        <v>3.1199999999999999E-2</v>
      </c>
      <c r="H13847" s="73">
        <v>3.1199999999999999E-2</v>
      </c>
      <c r="I13847" s="73">
        <v>3.1199999999999999E-2</v>
      </c>
      <c r="J13847" s="81"/>
      <c r="AL13847" s="49">
        <v>0</v>
      </c>
      <c r="AM13847" s="49">
        <v>3.1199999999999999E-2</v>
      </c>
      <c r="AN13847" s="49">
        <v>3.1199999999999999E-2</v>
      </c>
      <c r="AO13847" s="49">
        <v>3.1199999999999999E-2</v>
      </c>
      <c r="AP13847" s="222">
        <f t="shared" si="13"/>
        <v>0</v>
      </c>
      <c r="AQ13847" s="222">
        <f t="shared" si="14"/>
        <v>3.1199999999999999E-2</v>
      </c>
      <c r="AR13847" s="222">
        <f t="shared" si="15"/>
        <v>3.1199999999999999E-2</v>
      </c>
      <c r="AS13847" s="222">
        <f t="shared" si="16"/>
        <v>3.1199999999999999E-2</v>
      </c>
    </row>
    <row r="13848" spans="2:45" ht="12.75" hidden="1" customHeight="1" x14ac:dyDescent="0.35">
      <c r="B13848" s="45" t="s">
        <v>3844</v>
      </c>
      <c r="C13848" s="54">
        <v>35290180</v>
      </c>
      <c r="D13848" s="54">
        <v>35290180</v>
      </c>
      <c r="E13848" s="60" t="s">
        <v>3855</v>
      </c>
      <c r="F13848" s="73">
        <v>0</v>
      </c>
      <c r="G13848" s="73">
        <v>3.1199999999999999E-2</v>
      </c>
      <c r="H13848" s="73">
        <v>3.1199999999999999E-2</v>
      </c>
      <c r="I13848" s="73">
        <v>3.1199999999999999E-2</v>
      </c>
      <c r="J13848" s="81"/>
      <c r="AL13848" s="49">
        <v>0</v>
      </c>
      <c r="AM13848" s="49">
        <v>3.1199999999999999E-2</v>
      </c>
      <c r="AN13848" s="49">
        <v>3.1199999999999999E-2</v>
      </c>
      <c r="AO13848" s="49">
        <v>3.1199999999999999E-2</v>
      </c>
      <c r="AP13848" s="222">
        <f t="shared" si="13"/>
        <v>0</v>
      </c>
      <c r="AQ13848" s="222">
        <f t="shared" si="14"/>
        <v>3.1199999999999999E-2</v>
      </c>
      <c r="AR13848" s="222">
        <f t="shared" si="15"/>
        <v>3.1199999999999999E-2</v>
      </c>
      <c r="AS13848" s="222">
        <f t="shared" si="16"/>
        <v>3.1199999999999999E-2</v>
      </c>
    </row>
    <row r="13849" spans="2:45" ht="12.75" hidden="1" customHeight="1" x14ac:dyDescent="0.35">
      <c r="B13849" s="45" t="s">
        <v>3844</v>
      </c>
      <c r="C13849" s="54">
        <v>35290181</v>
      </c>
      <c r="D13849" s="54">
        <v>35290181</v>
      </c>
      <c r="E13849" s="60" t="s">
        <v>3855</v>
      </c>
      <c r="F13849" s="73">
        <v>0</v>
      </c>
      <c r="G13849" s="73">
        <v>3.1199999999999999E-2</v>
      </c>
      <c r="H13849" s="73">
        <v>3.1199999999999999E-2</v>
      </c>
      <c r="I13849" s="73">
        <v>3.1199999999999999E-2</v>
      </c>
      <c r="J13849" s="81"/>
      <c r="AL13849" s="49">
        <v>0</v>
      </c>
      <c r="AM13849" s="49">
        <v>3.1199999999999999E-2</v>
      </c>
      <c r="AN13849" s="49">
        <v>3.1199999999999999E-2</v>
      </c>
      <c r="AO13849" s="49">
        <v>3.1199999999999999E-2</v>
      </c>
      <c r="AP13849" s="222">
        <f t="shared" si="13"/>
        <v>0</v>
      </c>
      <c r="AQ13849" s="222">
        <f t="shared" si="14"/>
        <v>3.1199999999999999E-2</v>
      </c>
      <c r="AR13849" s="222">
        <f t="shared" si="15"/>
        <v>3.1199999999999999E-2</v>
      </c>
      <c r="AS13849" s="222">
        <f t="shared" si="16"/>
        <v>3.1199999999999999E-2</v>
      </c>
    </row>
    <row r="13850" spans="2:45" ht="12.75" hidden="1" customHeight="1" x14ac:dyDescent="0.35">
      <c r="B13850" s="45" t="s">
        <v>3844</v>
      </c>
      <c r="C13850" s="54">
        <v>35290580</v>
      </c>
      <c r="D13850" s="54">
        <v>35290580</v>
      </c>
      <c r="E13850" s="60" t="s">
        <v>3855</v>
      </c>
      <c r="F13850" s="73">
        <v>0</v>
      </c>
      <c r="G13850" s="73">
        <v>3.1199999999999999E-2</v>
      </c>
      <c r="H13850" s="73">
        <v>3.1199999999999999E-2</v>
      </c>
      <c r="I13850" s="73">
        <v>3.1199999999999999E-2</v>
      </c>
      <c r="J13850" s="81"/>
      <c r="AL13850" s="49">
        <v>0</v>
      </c>
      <c r="AM13850" s="49">
        <v>3.1199999999999999E-2</v>
      </c>
      <c r="AN13850" s="49">
        <v>3.1199999999999999E-2</v>
      </c>
      <c r="AO13850" s="49">
        <v>3.1199999999999999E-2</v>
      </c>
      <c r="AP13850" s="222">
        <f t="shared" si="13"/>
        <v>0</v>
      </c>
      <c r="AQ13850" s="222">
        <f t="shared" si="14"/>
        <v>3.1199999999999999E-2</v>
      </c>
      <c r="AR13850" s="222">
        <f t="shared" si="15"/>
        <v>3.1199999999999999E-2</v>
      </c>
      <c r="AS13850" s="222">
        <f t="shared" si="16"/>
        <v>3.1199999999999999E-2</v>
      </c>
    </row>
    <row r="13851" spans="2:45" ht="12.75" hidden="1" customHeight="1" x14ac:dyDescent="0.35">
      <c r="B13851" s="45" t="s">
        <v>3844</v>
      </c>
      <c r="C13851" s="54">
        <v>35290581</v>
      </c>
      <c r="D13851" s="54">
        <v>35290581</v>
      </c>
      <c r="E13851" s="60" t="s">
        <v>3855</v>
      </c>
      <c r="F13851" s="73">
        <v>0</v>
      </c>
      <c r="G13851" s="73">
        <v>3.1199999999999999E-2</v>
      </c>
      <c r="H13851" s="73">
        <v>3.1199999999999999E-2</v>
      </c>
      <c r="I13851" s="73">
        <v>3.1199999999999999E-2</v>
      </c>
      <c r="J13851" s="81"/>
      <c r="AL13851" s="49">
        <v>0</v>
      </c>
      <c r="AM13851" s="49">
        <v>3.1199999999999999E-2</v>
      </c>
      <c r="AN13851" s="49">
        <v>3.1199999999999999E-2</v>
      </c>
      <c r="AO13851" s="49">
        <v>3.1199999999999999E-2</v>
      </c>
      <c r="AP13851" s="222">
        <f t="shared" si="13"/>
        <v>0</v>
      </c>
      <c r="AQ13851" s="222">
        <f t="shared" si="14"/>
        <v>3.1199999999999999E-2</v>
      </c>
      <c r="AR13851" s="222">
        <f t="shared" si="15"/>
        <v>3.1199999999999999E-2</v>
      </c>
      <c r="AS13851" s="222">
        <f t="shared" si="16"/>
        <v>3.1199999999999999E-2</v>
      </c>
    </row>
    <row r="13852" spans="2:45" ht="12.75" hidden="1" customHeight="1" x14ac:dyDescent="0.35">
      <c r="B13852" s="45" t="s">
        <v>3844</v>
      </c>
      <c r="C13852" s="54">
        <v>35290090</v>
      </c>
      <c r="D13852" s="54">
        <v>35290090</v>
      </c>
      <c r="E13852" s="60" t="s">
        <v>3855</v>
      </c>
      <c r="F13852" s="73">
        <v>0</v>
      </c>
      <c r="G13852" s="73">
        <v>3.1199999999999999E-2</v>
      </c>
      <c r="H13852" s="73">
        <v>3.1199999999999999E-2</v>
      </c>
      <c r="I13852" s="73">
        <v>3.1199999999999999E-2</v>
      </c>
      <c r="J13852" s="81"/>
      <c r="AL13852" s="49">
        <v>0</v>
      </c>
      <c r="AM13852" s="49">
        <v>3.1199999999999999E-2</v>
      </c>
      <c r="AN13852" s="49">
        <v>3.1199999999999999E-2</v>
      </c>
      <c r="AO13852" s="49">
        <v>3.1199999999999999E-2</v>
      </c>
      <c r="AP13852" s="222">
        <f t="shared" si="13"/>
        <v>0</v>
      </c>
      <c r="AQ13852" s="222">
        <f t="shared" si="14"/>
        <v>3.1199999999999999E-2</v>
      </c>
      <c r="AR13852" s="222">
        <f t="shared" si="15"/>
        <v>3.1199999999999999E-2</v>
      </c>
      <c r="AS13852" s="222">
        <f t="shared" si="16"/>
        <v>3.1199999999999999E-2</v>
      </c>
    </row>
    <row r="13853" spans="2:45" ht="12.75" hidden="1" customHeight="1" x14ac:dyDescent="0.35">
      <c r="B13853" s="45" t="s">
        <v>3844</v>
      </c>
      <c r="C13853" s="54">
        <v>35290091</v>
      </c>
      <c r="D13853" s="54">
        <v>35290091</v>
      </c>
      <c r="E13853" s="60" t="s">
        <v>3855</v>
      </c>
      <c r="F13853" s="73">
        <v>0</v>
      </c>
      <c r="G13853" s="73">
        <v>3.1199999999999999E-2</v>
      </c>
      <c r="H13853" s="73">
        <v>3.1199999999999999E-2</v>
      </c>
      <c r="I13853" s="73">
        <v>3.1199999999999999E-2</v>
      </c>
      <c r="J13853" s="81"/>
      <c r="AL13853" s="49">
        <v>0</v>
      </c>
      <c r="AM13853" s="49">
        <v>3.1199999999999999E-2</v>
      </c>
      <c r="AN13853" s="49">
        <v>3.1199999999999999E-2</v>
      </c>
      <c r="AO13853" s="49">
        <v>3.1199999999999999E-2</v>
      </c>
      <c r="AP13853" s="222">
        <f t="shared" si="13"/>
        <v>0</v>
      </c>
      <c r="AQ13853" s="222">
        <f t="shared" si="14"/>
        <v>3.1199999999999999E-2</v>
      </c>
      <c r="AR13853" s="222">
        <f t="shared" si="15"/>
        <v>3.1199999999999999E-2</v>
      </c>
      <c r="AS13853" s="222">
        <f t="shared" si="16"/>
        <v>3.1199999999999999E-2</v>
      </c>
    </row>
    <row r="13854" spans="2:45" ht="12.75" hidden="1" customHeight="1" x14ac:dyDescent="0.35">
      <c r="B13854" s="45" t="s">
        <v>3844</v>
      </c>
      <c r="C13854" s="54">
        <v>35290190</v>
      </c>
      <c r="D13854" s="54">
        <v>35290190</v>
      </c>
      <c r="E13854" s="60" t="s">
        <v>3855</v>
      </c>
      <c r="F13854" s="73">
        <v>0</v>
      </c>
      <c r="G13854" s="73">
        <v>3.1199999999999999E-2</v>
      </c>
      <c r="H13854" s="73">
        <v>3.1199999999999999E-2</v>
      </c>
      <c r="I13854" s="73">
        <v>3.1199999999999999E-2</v>
      </c>
      <c r="J13854" s="81"/>
      <c r="AL13854" s="49">
        <v>0</v>
      </c>
      <c r="AM13854" s="49">
        <v>3.1199999999999999E-2</v>
      </c>
      <c r="AN13854" s="49">
        <v>3.1199999999999999E-2</v>
      </c>
      <c r="AO13854" s="49">
        <v>3.1199999999999999E-2</v>
      </c>
      <c r="AP13854" s="222">
        <f t="shared" si="13"/>
        <v>0</v>
      </c>
      <c r="AQ13854" s="222">
        <f t="shared" si="14"/>
        <v>3.1199999999999999E-2</v>
      </c>
      <c r="AR13854" s="222">
        <f t="shared" si="15"/>
        <v>3.1199999999999999E-2</v>
      </c>
      <c r="AS13854" s="222">
        <f t="shared" si="16"/>
        <v>3.1199999999999999E-2</v>
      </c>
    </row>
    <row r="13855" spans="2:45" ht="12.75" hidden="1" customHeight="1" x14ac:dyDescent="0.35">
      <c r="B13855" s="45" t="s">
        <v>3844</v>
      </c>
      <c r="C13855" s="54">
        <v>35290191</v>
      </c>
      <c r="D13855" s="54">
        <v>35290191</v>
      </c>
      <c r="E13855" s="60" t="s">
        <v>3855</v>
      </c>
      <c r="F13855" s="73">
        <v>0</v>
      </c>
      <c r="G13855" s="73">
        <v>3.1199999999999999E-2</v>
      </c>
      <c r="H13855" s="73">
        <v>3.1199999999999999E-2</v>
      </c>
      <c r="I13855" s="73">
        <v>3.1199999999999999E-2</v>
      </c>
      <c r="J13855" s="81"/>
      <c r="AL13855" s="49">
        <v>0</v>
      </c>
      <c r="AM13855" s="49">
        <v>3.1199999999999999E-2</v>
      </c>
      <c r="AN13855" s="49">
        <v>3.1199999999999999E-2</v>
      </c>
      <c r="AO13855" s="49">
        <v>3.1199999999999999E-2</v>
      </c>
      <c r="AP13855" s="222">
        <f t="shared" si="13"/>
        <v>0</v>
      </c>
      <c r="AQ13855" s="222">
        <f t="shared" si="14"/>
        <v>3.1199999999999999E-2</v>
      </c>
      <c r="AR13855" s="222">
        <f t="shared" si="15"/>
        <v>3.1199999999999999E-2</v>
      </c>
      <c r="AS13855" s="222">
        <f t="shared" si="16"/>
        <v>3.1199999999999999E-2</v>
      </c>
    </row>
    <row r="13856" spans="2:45" ht="12.75" hidden="1" customHeight="1" x14ac:dyDescent="0.35">
      <c r="B13856" s="45" t="s">
        <v>3844</v>
      </c>
      <c r="C13856" s="54">
        <v>35290590</v>
      </c>
      <c r="D13856" s="54">
        <v>35290590</v>
      </c>
      <c r="E13856" s="60" t="s">
        <v>3855</v>
      </c>
      <c r="F13856" s="73">
        <v>0</v>
      </c>
      <c r="G13856" s="73">
        <v>3.1199999999999999E-2</v>
      </c>
      <c r="H13856" s="73">
        <v>3.1199999999999999E-2</v>
      </c>
      <c r="I13856" s="73">
        <v>3.1199999999999999E-2</v>
      </c>
      <c r="J13856" s="81"/>
      <c r="AL13856" s="49">
        <v>0</v>
      </c>
      <c r="AM13856" s="49">
        <v>3.1199999999999999E-2</v>
      </c>
      <c r="AN13856" s="49">
        <v>3.1199999999999999E-2</v>
      </c>
      <c r="AO13856" s="49">
        <v>3.1199999999999999E-2</v>
      </c>
      <c r="AP13856" s="222">
        <f t="shared" si="13"/>
        <v>0</v>
      </c>
      <c r="AQ13856" s="222">
        <f t="shared" si="14"/>
        <v>3.1199999999999999E-2</v>
      </c>
      <c r="AR13856" s="222">
        <f t="shared" si="15"/>
        <v>3.1199999999999999E-2</v>
      </c>
      <c r="AS13856" s="222">
        <f t="shared" si="16"/>
        <v>3.1199999999999999E-2</v>
      </c>
    </row>
    <row r="13857" spans="2:45" ht="12.75" hidden="1" customHeight="1" x14ac:dyDescent="0.35">
      <c r="B13857" s="45" t="s">
        <v>3844</v>
      </c>
      <c r="C13857" s="54">
        <v>35290591</v>
      </c>
      <c r="D13857" s="54">
        <v>35290591</v>
      </c>
      <c r="E13857" s="60" t="s">
        <v>3855</v>
      </c>
      <c r="F13857" s="73">
        <v>0</v>
      </c>
      <c r="G13857" s="73">
        <v>3.1199999999999999E-2</v>
      </c>
      <c r="H13857" s="73">
        <v>3.1199999999999999E-2</v>
      </c>
      <c r="I13857" s="73">
        <v>3.1199999999999999E-2</v>
      </c>
      <c r="J13857" s="81"/>
      <c r="AL13857" s="49">
        <v>0</v>
      </c>
      <c r="AM13857" s="49">
        <v>3.1199999999999999E-2</v>
      </c>
      <c r="AN13857" s="49">
        <v>3.1199999999999999E-2</v>
      </c>
      <c r="AO13857" s="49">
        <v>3.1199999999999999E-2</v>
      </c>
      <c r="AP13857" s="222">
        <f t="shared" si="13"/>
        <v>0</v>
      </c>
      <c r="AQ13857" s="222">
        <f t="shared" si="14"/>
        <v>3.1199999999999999E-2</v>
      </c>
      <c r="AR13857" s="222">
        <f t="shared" si="15"/>
        <v>3.1199999999999999E-2</v>
      </c>
      <c r="AS13857" s="222">
        <f t="shared" si="16"/>
        <v>3.1199999999999999E-2</v>
      </c>
    </row>
    <row r="13858" spans="2:45" ht="12.75" hidden="1" customHeight="1" x14ac:dyDescent="0.35">
      <c r="B13858" s="45" t="s">
        <v>3844</v>
      </c>
      <c r="C13858" s="54">
        <v>35290043006</v>
      </c>
      <c r="D13858" s="54">
        <v>35290043006</v>
      </c>
      <c r="E13858" s="60" t="s">
        <v>3855</v>
      </c>
      <c r="F13858" s="73">
        <v>0</v>
      </c>
      <c r="G13858" s="73">
        <v>3.1199999999999999E-2</v>
      </c>
      <c r="H13858" s="73">
        <v>3.1199999999999999E-2</v>
      </c>
      <c r="I13858" s="73">
        <v>3.1199999999999999E-2</v>
      </c>
      <c r="J13858" s="81"/>
      <c r="AL13858" s="49">
        <v>0</v>
      </c>
      <c r="AM13858" s="49">
        <v>3.1199999999999999E-2</v>
      </c>
      <c r="AN13858" s="49">
        <v>3.1199999999999999E-2</v>
      </c>
      <c r="AO13858" s="49">
        <v>3.1199999999999999E-2</v>
      </c>
      <c r="AP13858" s="222">
        <f t="shared" si="13"/>
        <v>0</v>
      </c>
      <c r="AQ13858" s="222">
        <f t="shared" si="14"/>
        <v>3.1199999999999999E-2</v>
      </c>
      <c r="AR13858" s="222">
        <f t="shared" si="15"/>
        <v>3.1199999999999999E-2</v>
      </c>
      <c r="AS13858" s="222">
        <f t="shared" si="16"/>
        <v>3.1199999999999999E-2</v>
      </c>
    </row>
    <row r="13859" spans="2:45" ht="12.75" hidden="1" customHeight="1" x14ac:dyDescent="0.35">
      <c r="B13859" s="45" t="s">
        <v>3844</v>
      </c>
      <c r="C13859" s="54">
        <v>35290002</v>
      </c>
      <c r="D13859" s="54">
        <v>35290002</v>
      </c>
      <c r="E13859" s="60" t="s">
        <v>3856</v>
      </c>
      <c r="F13859" s="73">
        <v>0</v>
      </c>
      <c r="G13859" s="73">
        <v>0.15659999999999999</v>
      </c>
      <c r="H13859" s="73">
        <v>0.15659999999999999</v>
      </c>
      <c r="I13859" s="73">
        <v>0.15659999999999999</v>
      </c>
      <c r="J13859" s="81"/>
      <c r="AL13859" s="49">
        <v>0</v>
      </c>
      <c r="AM13859" s="49">
        <v>0.15659999999999999</v>
      </c>
      <c r="AN13859" s="49">
        <v>0.15659999999999999</v>
      </c>
      <c r="AO13859" s="49">
        <v>0.15659999999999999</v>
      </c>
      <c r="AP13859" s="222">
        <f t="shared" si="13"/>
        <v>0</v>
      </c>
      <c r="AQ13859" s="222">
        <f t="shared" si="14"/>
        <v>0.15659999999999999</v>
      </c>
      <c r="AR13859" s="222">
        <f t="shared" si="15"/>
        <v>0.15659999999999999</v>
      </c>
      <c r="AS13859" s="222">
        <f t="shared" si="16"/>
        <v>0.15659999999999999</v>
      </c>
    </row>
    <row r="13860" spans="2:45" ht="12.75" hidden="1" customHeight="1" x14ac:dyDescent="0.35">
      <c r="B13860" s="45" t="s">
        <v>3844</v>
      </c>
      <c r="C13860" s="54">
        <v>35290102</v>
      </c>
      <c r="D13860" s="54">
        <v>35290102</v>
      </c>
      <c r="E13860" s="60" t="s">
        <v>3856</v>
      </c>
      <c r="F13860" s="73">
        <v>0</v>
      </c>
      <c r="G13860" s="73">
        <v>0.15659999999999999</v>
      </c>
      <c r="H13860" s="73">
        <v>0.15659999999999999</v>
      </c>
      <c r="I13860" s="73">
        <v>0.15659999999999999</v>
      </c>
      <c r="J13860" s="81"/>
      <c r="AL13860" s="49">
        <v>0</v>
      </c>
      <c r="AM13860" s="49">
        <v>0.15659999999999999</v>
      </c>
      <c r="AN13860" s="49">
        <v>0.15659999999999999</v>
      </c>
      <c r="AO13860" s="49">
        <v>0.15659999999999999</v>
      </c>
      <c r="AP13860" s="222">
        <f t="shared" si="13"/>
        <v>0</v>
      </c>
      <c r="AQ13860" s="222">
        <f t="shared" si="14"/>
        <v>0.15659999999999999</v>
      </c>
      <c r="AR13860" s="222">
        <f t="shared" si="15"/>
        <v>0.15659999999999999</v>
      </c>
      <c r="AS13860" s="222">
        <f t="shared" si="16"/>
        <v>0.15659999999999999</v>
      </c>
    </row>
    <row r="13861" spans="2:45" ht="12.75" hidden="1" customHeight="1" x14ac:dyDescent="0.35">
      <c r="B13861" s="45" t="s">
        <v>3844</v>
      </c>
      <c r="C13861" s="54">
        <v>35290502</v>
      </c>
      <c r="D13861" s="54">
        <v>35290502</v>
      </c>
      <c r="E13861" s="60" t="s">
        <v>3856</v>
      </c>
      <c r="F13861" s="73">
        <v>0</v>
      </c>
      <c r="G13861" s="73">
        <v>0.15659999999999999</v>
      </c>
      <c r="H13861" s="73">
        <v>0.15659999999999999</v>
      </c>
      <c r="I13861" s="73">
        <v>0.15659999999999999</v>
      </c>
      <c r="J13861" s="81"/>
      <c r="AL13861" s="49">
        <v>0</v>
      </c>
      <c r="AM13861" s="49">
        <v>0.15659999999999999</v>
      </c>
      <c r="AN13861" s="49">
        <v>0.15659999999999999</v>
      </c>
      <c r="AO13861" s="49">
        <v>0.15659999999999999</v>
      </c>
      <c r="AP13861" s="222">
        <f t="shared" si="13"/>
        <v>0</v>
      </c>
      <c r="AQ13861" s="222">
        <f t="shared" si="14"/>
        <v>0.15659999999999999</v>
      </c>
      <c r="AR13861" s="222">
        <f t="shared" si="15"/>
        <v>0.15659999999999999</v>
      </c>
      <c r="AS13861" s="222">
        <f t="shared" si="16"/>
        <v>0.15659999999999999</v>
      </c>
    </row>
    <row r="13862" spans="2:45" ht="12.75" hidden="1" customHeight="1" x14ac:dyDescent="0.35">
      <c r="B13862" s="45" t="s">
        <v>3844</v>
      </c>
      <c r="C13862" s="54">
        <v>35290012</v>
      </c>
      <c r="D13862" s="54">
        <v>35290012</v>
      </c>
      <c r="E13862" s="60" t="s">
        <v>3856</v>
      </c>
      <c r="F13862" s="73">
        <v>0</v>
      </c>
      <c r="G13862" s="73">
        <v>0.15659999999999999</v>
      </c>
      <c r="H13862" s="73">
        <v>0.15659999999999999</v>
      </c>
      <c r="I13862" s="73">
        <v>0.15659999999999999</v>
      </c>
      <c r="J13862" s="81"/>
      <c r="AL13862" s="49">
        <v>0</v>
      </c>
      <c r="AM13862" s="49">
        <v>0.15659999999999999</v>
      </c>
      <c r="AN13862" s="49">
        <v>0.15659999999999999</v>
      </c>
      <c r="AO13862" s="49">
        <v>0.15659999999999999</v>
      </c>
      <c r="AP13862" s="222">
        <f t="shared" si="13"/>
        <v>0</v>
      </c>
      <c r="AQ13862" s="222">
        <f t="shared" si="14"/>
        <v>0.15659999999999999</v>
      </c>
      <c r="AR13862" s="222">
        <f t="shared" si="15"/>
        <v>0.15659999999999999</v>
      </c>
      <c r="AS13862" s="222">
        <f t="shared" si="16"/>
        <v>0.15659999999999999</v>
      </c>
    </row>
    <row r="13863" spans="2:45" ht="12.75" hidden="1" customHeight="1" x14ac:dyDescent="0.35">
      <c r="B13863" s="45" t="s">
        <v>3844</v>
      </c>
      <c r="C13863" s="54">
        <v>35290112</v>
      </c>
      <c r="D13863" s="54">
        <v>35290112</v>
      </c>
      <c r="E13863" s="60" t="s">
        <v>3856</v>
      </c>
      <c r="F13863" s="73">
        <v>0</v>
      </c>
      <c r="G13863" s="73">
        <v>0.15659999999999999</v>
      </c>
      <c r="H13863" s="73">
        <v>0.15659999999999999</v>
      </c>
      <c r="I13863" s="73">
        <v>0.15659999999999999</v>
      </c>
      <c r="J13863" s="81"/>
      <c r="AL13863" s="49">
        <v>0</v>
      </c>
      <c r="AM13863" s="49">
        <v>0.15659999999999999</v>
      </c>
      <c r="AN13863" s="49">
        <v>0.15659999999999999</v>
      </c>
      <c r="AO13863" s="49">
        <v>0.15659999999999999</v>
      </c>
      <c r="AP13863" s="222">
        <f t="shared" si="13"/>
        <v>0</v>
      </c>
      <c r="AQ13863" s="222">
        <f t="shared" si="14"/>
        <v>0.15659999999999999</v>
      </c>
      <c r="AR13863" s="222">
        <f t="shared" si="15"/>
        <v>0.15659999999999999</v>
      </c>
      <c r="AS13863" s="222">
        <f t="shared" si="16"/>
        <v>0.15659999999999999</v>
      </c>
    </row>
    <row r="13864" spans="2:45" ht="12.75" hidden="1" customHeight="1" x14ac:dyDescent="0.35">
      <c r="B13864" s="45" t="s">
        <v>3844</v>
      </c>
      <c r="C13864" s="54">
        <v>35290512</v>
      </c>
      <c r="D13864" s="54">
        <v>35290512</v>
      </c>
      <c r="E13864" s="60" t="s">
        <v>3856</v>
      </c>
      <c r="F13864" s="73">
        <v>0</v>
      </c>
      <c r="G13864" s="73">
        <v>0.15659999999999999</v>
      </c>
      <c r="H13864" s="73">
        <v>0.15659999999999999</v>
      </c>
      <c r="I13864" s="73">
        <v>0.15659999999999999</v>
      </c>
      <c r="J13864" s="81"/>
      <c r="AL13864" s="49">
        <v>0</v>
      </c>
      <c r="AM13864" s="49">
        <v>0.15659999999999999</v>
      </c>
      <c r="AN13864" s="49">
        <v>0.15659999999999999</v>
      </c>
      <c r="AO13864" s="49">
        <v>0.15659999999999999</v>
      </c>
      <c r="AP13864" s="222">
        <f t="shared" si="13"/>
        <v>0</v>
      </c>
      <c r="AQ13864" s="222">
        <f t="shared" si="14"/>
        <v>0.15659999999999999</v>
      </c>
      <c r="AR13864" s="222">
        <f t="shared" si="15"/>
        <v>0.15659999999999999</v>
      </c>
      <c r="AS13864" s="222">
        <f t="shared" si="16"/>
        <v>0.15659999999999999</v>
      </c>
    </row>
    <row r="13865" spans="2:45" ht="12.75" hidden="1" customHeight="1" x14ac:dyDescent="0.35">
      <c r="B13865" s="45" t="s">
        <v>3844</v>
      </c>
      <c r="C13865" s="54">
        <v>35290122</v>
      </c>
      <c r="D13865" s="54">
        <v>35290122</v>
      </c>
      <c r="E13865" s="60" t="s">
        <v>3856</v>
      </c>
      <c r="F13865" s="73">
        <v>0</v>
      </c>
      <c r="G13865" s="73">
        <v>0.15659999999999999</v>
      </c>
      <c r="H13865" s="73">
        <v>0.15659999999999999</v>
      </c>
      <c r="I13865" s="73">
        <v>0.15659999999999999</v>
      </c>
      <c r="J13865" s="81"/>
      <c r="AL13865" s="49">
        <v>0</v>
      </c>
      <c r="AM13865" s="49">
        <v>0.15659999999999999</v>
      </c>
      <c r="AN13865" s="49">
        <v>0.15659999999999999</v>
      </c>
      <c r="AO13865" s="49">
        <v>0.15659999999999999</v>
      </c>
      <c r="AP13865" s="222">
        <f t="shared" si="13"/>
        <v>0</v>
      </c>
      <c r="AQ13865" s="222">
        <f t="shared" si="14"/>
        <v>0.15659999999999999</v>
      </c>
      <c r="AR13865" s="222">
        <f t="shared" si="15"/>
        <v>0.15659999999999999</v>
      </c>
      <c r="AS13865" s="222">
        <f t="shared" si="16"/>
        <v>0.15659999999999999</v>
      </c>
    </row>
    <row r="13866" spans="2:45" ht="12.75" hidden="1" customHeight="1" x14ac:dyDescent="0.35">
      <c r="B13866" s="45" t="s">
        <v>3844</v>
      </c>
      <c r="C13866" s="54">
        <v>35290522</v>
      </c>
      <c r="D13866" s="54">
        <v>35290522</v>
      </c>
      <c r="E13866" s="60" t="s">
        <v>3856</v>
      </c>
      <c r="F13866" s="73">
        <v>0</v>
      </c>
      <c r="G13866" s="73">
        <v>0.15659999999999999</v>
      </c>
      <c r="H13866" s="73">
        <v>0.15659999999999999</v>
      </c>
      <c r="I13866" s="73">
        <v>0.15659999999999999</v>
      </c>
      <c r="J13866" s="81"/>
      <c r="AL13866" s="49">
        <v>0</v>
      </c>
      <c r="AM13866" s="49">
        <v>0.15659999999999999</v>
      </c>
      <c r="AN13866" s="49">
        <v>0.15659999999999999</v>
      </c>
      <c r="AO13866" s="49">
        <v>0.15659999999999999</v>
      </c>
      <c r="AP13866" s="222">
        <f t="shared" si="13"/>
        <v>0</v>
      </c>
      <c r="AQ13866" s="222">
        <f t="shared" si="14"/>
        <v>0.15659999999999999</v>
      </c>
      <c r="AR13866" s="222">
        <f t="shared" si="15"/>
        <v>0.15659999999999999</v>
      </c>
      <c r="AS13866" s="222">
        <f t="shared" si="16"/>
        <v>0.15659999999999999</v>
      </c>
    </row>
    <row r="13867" spans="2:45" ht="12.75" hidden="1" customHeight="1" x14ac:dyDescent="0.35">
      <c r="B13867" s="45" t="s">
        <v>3844</v>
      </c>
      <c r="C13867" s="54">
        <v>35290032</v>
      </c>
      <c r="D13867" s="54">
        <v>35290032</v>
      </c>
      <c r="E13867" s="60" t="s">
        <v>3856</v>
      </c>
      <c r="F13867" s="73">
        <v>0</v>
      </c>
      <c r="G13867" s="73">
        <v>0.15659999999999999</v>
      </c>
      <c r="H13867" s="73">
        <v>0.15659999999999999</v>
      </c>
      <c r="I13867" s="73">
        <v>0.15659999999999999</v>
      </c>
      <c r="J13867" s="81"/>
      <c r="AL13867" s="49">
        <v>0</v>
      </c>
      <c r="AM13867" s="49">
        <v>0.15659999999999999</v>
      </c>
      <c r="AN13867" s="49">
        <v>0.15659999999999999</v>
      </c>
      <c r="AO13867" s="49">
        <v>0.15659999999999999</v>
      </c>
      <c r="AP13867" s="222">
        <f t="shared" si="13"/>
        <v>0</v>
      </c>
      <c r="AQ13867" s="222">
        <f t="shared" si="14"/>
        <v>0.15659999999999999</v>
      </c>
      <c r="AR13867" s="222">
        <f t="shared" si="15"/>
        <v>0.15659999999999999</v>
      </c>
      <c r="AS13867" s="222">
        <f t="shared" si="16"/>
        <v>0.15659999999999999</v>
      </c>
    </row>
    <row r="13868" spans="2:45" ht="12.75" hidden="1" customHeight="1" x14ac:dyDescent="0.35">
      <c r="B13868" s="45" t="s">
        <v>3844</v>
      </c>
      <c r="C13868" s="54">
        <v>35290132</v>
      </c>
      <c r="D13868" s="54">
        <v>35290132</v>
      </c>
      <c r="E13868" s="60" t="s">
        <v>3856</v>
      </c>
      <c r="F13868" s="73">
        <v>0</v>
      </c>
      <c r="G13868" s="73">
        <v>0.15659999999999999</v>
      </c>
      <c r="H13868" s="73">
        <v>0.15659999999999999</v>
      </c>
      <c r="I13868" s="73">
        <v>0.15659999999999999</v>
      </c>
      <c r="J13868" s="81"/>
      <c r="AL13868" s="49">
        <v>0</v>
      </c>
      <c r="AM13868" s="49">
        <v>0.15659999999999999</v>
      </c>
      <c r="AN13868" s="49">
        <v>0.15659999999999999</v>
      </c>
      <c r="AO13868" s="49">
        <v>0.15659999999999999</v>
      </c>
      <c r="AP13868" s="222">
        <f t="shared" si="13"/>
        <v>0</v>
      </c>
      <c r="AQ13868" s="222">
        <f t="shared" si="14"/>
        <v>0.15659999999999999</v>
      </c>
      <c r="AR13868" s="222">
        <f t="shared" si="15"/>
        <v>0.15659999999999999</v>
      </c>
      <c r="AS13868" s="222">
        <f t="shared" si="16"/>
        <v>0.15659999999999999</v>
      </c>
    </row>
    <row r="13869" spans="2:45" ht="12.75" hidden="1" customHeight="1" x14ac:dyDescent="0.35">
      <c r="B13869" s="45" t="s">
        <v>3844</v>
      </c>
      <c r="C13869" s="54">
        <v>35290532</v>
      </c>
      <c r="D13869" s="54">
        <v>35290532</v>
      </c>
      <c r="E13869" s="60" t="s">
        <v>3856</v>
      </c>
      <c r="F13869" s="73">
        <v>0</v>
      </c>
      <c r="G13869" s="73">
        <v>0.15659999999999999</v>
      </c>
      <c r="H13869" s="73">
        <v>0.15659999999999999</v>
      </c>
      <c r="I13869" s="73">
        <v>0.15659999999999999</v>
      </c>
      <c r="J13869" s="81"/>
      <c r="AL13869" s="49">
        <v>0</v>
      </c>
      <c r="AM13869" s="49">
        <v>0.15659999999999999</v>
      </c>
      <c r="AN13869" s="49">
        <v>0.15659999999999999</v>
      </c>
      <c r="AO13869" s="49">
        <v>0.15659999999999999</v>
      </c>
      <c r="AP13869" s="222">
        <f t="shared" si="13"/>
        <v>0</v>
      </c>
      <c r="AQ13869" s="222">
        <f t="shared" si="14"/>
        <v>0.15659999999999999</v>
      </c>
      <c r="AR13869" s="222">
        <f t="shared" si="15"/>
        <v>0.15659999999999999</v>
      </c>
      <c r="AS13869" s="222">
        <f t="shared" si="16"/>
        <v>0.15659999999999999</v>
      </c>
    </row>
    <row r="13870" spans="2:45" ht="12.75" hidden="1" customHeight="1" x14ac:dyDescent="0.35">
      <c r="B13870" s="45" t="s">
        <v>3844</v>
      </c>
      <c r="C13870" s="54">
        <v>35290042</v>
      </c>
      <c r="D13870" s="54">
        <v>35290042</v>
      </c>
      <c r="E13870" s="60" t="s">
        <v>3856</v>
      </c>
      <c r="F13870" s="73">
        <v>0</v>
      </c>
      <c r="G13870" s="73">
        <v>0.15659999999999999</v>
      </c>
      <c r="H13870" s="73">
        <v>0.15659999999999999</v>
      </c>
      <c r="I13870" s="73">
        <v>0.15659999999999999</v>
      </c>
      <c r="J13870" s="81"/>
      <c r="AL13870" s="49">
        <v>0</v>
      </c>
      <c r="AM13870" s="49">
        <v>0.15659999999999999</v>
      </c>
      <c r="AN13870" s="49">
        <v>0.15659999999999999</v>
      </c>
      <c r="AO13870" s="49">
        <v>0.15659999999999999</v>
      </c>
      <c r="AP13870" s="222">
        <f t="shared" si="13"/>
        <v>0</v>
      </c>
      <c r="AQ13870" s="222">
        <f t="shared" si="14"/>
        <v>0.15659999999999999</v>
      </c>
      <c r="AR13870" s="222">
        <f t="shared" si="15"/>
        <v>0.15659999999999999</v>
      </c>
      <c r="AS13870" s="222">
        <f t="shared" si="16"/>
        <v>0.15659999999999999</v>
      </c>
    </row>
    <row r="13871" spans="2:45" ht="12.75" hidden="1" customHeight="1" x14ac:dyDescent="0.35">
      <c r="B13871" s="45" t="s">
        <v>3844</v>
      </c>
      <c r="C13871" s="54">
        <v>35290142</v>
      </c>
      <c r="D13871" s="54">
        <v>35290142</v>
      </c>
      <c r="E13871" s="60" t="s">
        <v>3856</v>
      </c>
      <c r="F13871" s="73">
        <v>0</v>
      </c>
      <c r="G13871" s="73">
        <v>0.15659999999999999</v>
      </c>
      <c r="H13871" s="73">
        <v>0.15659999999999999</v>
      </c>
      <c r="I13871" s="73">
        <v>0.15659999999999999</v>
      </c>
      <c r="J13871" s="81"/>
      <c r="AL13871" s="49">
        <v>0</v>
      </c>
      <c r="AM13871" s="49">
        <v>0.15659999999999999</v>
      </c>
      <c r="AN13871" s="49">
        <v>0.15659999999999999</v>
      </c>
      <c r="AO13871" s="49">
        <v>0.15659999999999999</v>
      </c>
      <c r="AP13871" s="222">
        <f t="shared" si="13"/>
        <v>0</v>
      </c>
      <c r="AQ13871" s="222">
        <f t="shared" si="14"/>
        <v>0.15659999999999999</v>
      </c>
      <c r="AR13871" s="222">
        <f t="shared" si="15"/>
        <v>0.15659999999999999</v>
      </c>
      <c r="AS13871" s="222">
        <f t="shared" si="16"/>
        <v>0.15659999999999999</v>
      </c>
    </row>
    <row r="13872" spans="2:45" ht="12.75" hidden="1" customHeight="1" x14ac:dyDescent="0.35">
      <c r="B13872" s="45" t="s">
        <v>3844</v>
      </c>
      <c r="C13872" s="54">
        <v>35290542</v>
      </c>
      <c r="D13872" s="54">
        <v>35290542</v>
      </c>
      <c r="E13872" s="60" t="s">
        <v>3856</v>
      </c>
      <c r="F13872" s="73">
        <v>0</v>
      </c>
      <c r="G13872" s="73">
        <v>0.15659999999999999</v>
      </c>
      <c r="H13872" s="73">
        <v>0.15659999999999999</v>
      </c>
      <c r="I13872" s="73">
        <v>0.15659999999999999</v>
      </c>
      <c r="J13872" s="81"/>
      <c r="AL13872" s="49">
        <v>0</v>
      </c>
      <c r="AM13872" s="49">
        <v>0.15659999999999999</v>
      </c>
      <c r="AN13872" s="49">
        <v>0.15659999999999999</v>
      </c>
      <c r="AO13872" s="49">
        <v>0.15659999999999999</v>
      </c>
      <c r="AP13872" s="222">
        <f t="shared" si="13"/>
        <v>0</v>
      </c>
      <c r="AQ13872" s="222">
        <f t="shared" si="14"/>
        <v>0.15659999999999999</v>
      </c>
      <c r="AR13872" s="222">
        <f t="shared" si="15"/>
        <v>0.15659999999999999</v>
      </c>
      <c r="AS13872" s="222">
        <f t="shared" si="16"/>
        <v>0.15659999999999999</v>
      </c>
    </row>
    <row r="13873" spans="2:45" ht="12.75" hidden="1" customHeight="1" x14ac:dyDescent="0.35">
      <c r="B13873" s="45" t="s">
        <v>3844</v>
      </c>
      <c r="C13873" s="54">
        <v>35290052</v>
      </c>
      <c r="D13873" s="54">
        <v>35290052</v>
      </c>
      <c r="E13873" s="60" t="s">
        <v>3856</v>
      </c>
      <c r="F13873" s="73">
        <v>0</v>
      </c>
      <c r="G13873" s="73">
        <v>0.15659999999999999</v>
      </c>
      <c r="H13873" s="73">
        <v>0.15659999999999999</v>
      </c>
      <c r="I13873" s="73">
        <v>0.15659999999999999</v>
      </c>
      <c r="J13873" s="81"/>
      <c r="AL13873" s="49">
        <v>0</v>
      </c>
      <c r="AM13873" s="49">
        <v>0.15659999999999999</v>
      </c>
      <c r="AN13873" s="49">
        <v>0.15659999999999999</v>
      </c>
      <c r="AO13873" s="49">
        <v>0.15659999999999999</v>
      </c>
      <c r="AP13873" s="222">
        <f t="shared" si="13"/>
        <v>0</v>
      </c>
      <c r="AQ13873" s="222">
        <f t="shared" si="14"/>
        <v>0.15659999999999999</v>
      </c>
      <c r="AR13873" s="222">
        <f t="shared" si="15"/>
        <v>0.15659999999999999</v>
      </c>
      <c r="AS13873" s="222">
        <f t="shared" si="16"/>
        <v>0.15659999999999999</v>
      </c>
    </row>
    <row r="13874" spans="2:45" ht="12.75" hidden="1" customHeight="1" x14ac:dyDescent="0.35">
      <c r="B13874" s="45" t="s">
        <v>3844</v>
      </c>
      <c r="C13874" s="54">
        <v>35290152</v>
      </c>
      <c r="D13874" s="54">
        <v>35290152</v>
      </c>
      <c r="E13874" s="60" t="s">
        <v>3856</v>
      </c>
      <c r="F13874" s="73">
        <v>0</v>
      </c>
      <c r="G13874" s="73">
        <v>0.15659999999999999</v>
      </c>
      <c r="H13874" s="73">
        <v>0.15659999999999999</v>
      </c>
      <c r="I13874" s="73">
        <v>0.15659999999999999</v>
      </c>
      <c r="J13874" s="81"/>
      <c r="AL13874" s="49">
        <v>0</v>
      </c>
      <c r="AM13874" s="49">
        <v>0.15659999999999999</v>
      </c>
      <c r="AN13874" s="49">
        <v>0.15659999999999999</v>
      </c>
      <c r="AO13874" s="49">
        <v>0.15659999999999999</v>
      </c>
      <c r="AP13874" s="222">
        <f t="shared" si="13"/>
        <v>0</v>
      </c>
      <c r="AQ13874" s="222">
        <f t="shared" si="14"/>
        <v>0.15659999999999999</v>
      </c>
      <c r="AR13874" s="222">
        <f t="shared" si="15"/>
        <v>0.15659999999999999</v>
      </c>
      <c r="AS13874" s="222">
        <f t="shared" si="16"/>
        <v>0.15659999999999999</v>
      </c>
    </row>
    <row r="13875" spans="2:45" ht="12.75" hidden="1" customHeight="1" x14ac:dyDescent="0.35">
      <c r="B13875" s="45" t="s">
        <v>3844</v>
      </c>
      <c r="C13875" s="54">
        <v>35290552</v>
      </c>
      <c r="D13875" s="54">
        <v>35290552</v>
      </c>
      <c r="E13875" s="60" t="s">
        <v>3856</v>
      </c>
      <c r="F13875" s="73">
        <v>0</v>
      </c>
      <c r="G13875" s="73">
        <v>0.15659999999999999</v>
      </c>
      <c r="H13875" s="73">
        <v>0.15659999999999999</v>
      </c>
      <c r="I13875" s="73">
        <v>0.15659999999999999</v>
      </c>
      <c r="J13875" s="81"/>
      <c r="AL13875" s="49">
        <v>0</v>
      </c>
      <c r="AM13875" s="49">
        <v>0.15659999999999999</v>
      </c>
      <c r="AN13875" s="49">
        <v>0.15659999999999999</v>
      </c>
      <c r="AO13875" s="49">
        <v>0.15659999999999999</v>
      </c>
      <c r="AP13875" s="222">
        <f t="shared" si="13"/>
        <v>0</v>
      </c>
      <c r="AQ13875" s="222">
        <f t="shared" si="14"/>
        <v>0.15659999999999999</v>
      </c>
      <c r="AR13875" s="222">
        <f t="shared" si="15"/>
        <v>0.15659999999999999</v>
      </c>
      <c r="AS13875" s="222">
        <f t="shared" si="16"/>
        <v>0.15659999999999999</v>
      </c>
    </row>
    <row r="13876" spans="2:45" ht="12.75" hidden="1" customHeight="1" x14ac:dyDescent="0.35">
      <c r="B13876" s="45" t="s">
        <v>3844</v>
      </c>
      <c r="C13876" s="54">
        <v>35290062</v>
      </c>
      <c r="D13876" s="54">
        <v>35290062</v>
      </c>
      <c r="E13876" s="60" t="s">
        <v>3856</v>
      </c>
      <c r="F13876" s="73">
        <v>0</v>
      </c>
      <c r="G13876" s="73">
        <v>0.15659999999999999</v>
      </c>
      <c r="H13876" s="73">
        <v>0.15659999999999999</v>
      </c>
      <c r="I13876" s="73">
        <v>0.15659999999999999</v>
      </c>
      <c r="J13876" s="81"/>
      <c r="AL13876" s="49">
        <v>0</v>
      </c>
      <c r="AM13876" s="49">
        <v>0.15659999999999999</v>
      </c>
      <c r="AN13876" s="49">
        <v>0.15659999999999999</v>
      </c>
      <c r="AO13876" s="49">
        <v>0.15659999999999999</v>
      </c>
      <c r="AP13876" s="222">
        <f t="shared" si="13"/>
        <v>0</v>
      </c>
      <c r="AQ13876" s="222">
        <f t="shared" si="14"/>
        <v>0.15659999999999999</v>
      </c>
      <c r="AR13876" s="222">
        <f t="shared" si="15"/>
        <v>0.15659999999999999</v>
      </c>
      <c r="AS13876" s="222">
        <f t="shared" si="16"/>
        <v>0.15659999999999999</v>
      </c>
    </row>
    <row r="13877" spans="2:45" ht="12.75" hidden="1" customHeight="1" x14ac:dyDescent="0.35">
      <c r="B13877" s="45" t="s">
        <v>3844</v>
      </c>
      <c r="C13877" s="54">
        <v>35290162</v>
      </c>
      <c r="D13877" s="54">
        <v>35290162</v>
      </c>
      <c r="E13877" s="60" t="s">
        <v>3856</v>
      </c>
      <c r="F13877" s="73">
        <v>0</v>
      </c>
      <c r="G13877" s="73">
        <v>0.15659999999999999</v>
      </c>
      <c r="H13877" s="73">
        <v>0.15659999999999999</v>
      </c>
      <c r="I13877" s="73">
        <v>0.15659999999999999</v>
      </c>
      <c r="J13877" s="81"/>
      <c r="AL13877" s="49">
        <v>0</v>
      </c>
      <c r="AM13877" s="49">
        <v>0.15659999999999999</v>
      </c>
      <c r="AN13877" s="49">
        <v>0.15659999999999999</v>
      </c>
      <c r="AO13877" s="49">
        <v>0.15659999999999999</v>
      </c>
      <c r="AP13877" s="222">
        <f t="shared" si="13"/>
        <v>0</v>
      </c>
      <c r="AQ13877" s="222">
        <f t="shared" si="14"/>
        <v>0.15659999999999999</v>
      </c>
      <c r="AR13877" s="222">
        <f t="shared" si="15"/>
        <v>0.15659999999999999</v>
      </c>
      <c r="AS13877" s="222">
        <f t="shared" si="16"/>
        <v>0.15659999999999999</v>
      </c>
    </row>
    <row r="13878" spans="2:45" ht="12.75" hidden="1" customHeight="1" x14ac:dyDescent="0.35">
      <c r="B13878" s="45" t="s">
        <v>3844</v>
      </c>
      <c r="C13878" s="54">
        <v>35290562</v>
      </c>
      <c r="D13878" s="54">
        <v>35290562</v>
      </c>
      <c r="E13878" s="60" t="s">
        <v>3856</v>
      </c>
      <c r="F13878" s="73">
        <v>0</v>
      </c>
      <c r="G13878" s="73">
        <v>0.15659999999999999</v>
      </c>
      <c r="H13878" s="73">
        <v>0.15659999999999999</v>
      </c>
      <c r="I13878" s="73">
        <v>0.15659999999999999</v>
      </c>
      <c r="J13878" s="81"/>
      <c r="AL13878" s="49">
        <v>0</v>
      </c>
      <c r="AM13878" s="49">
        <v>0.15659999999999999</v>
      </c>
      <c r="AN13878" s="49">
        <v>0.15659999999999999</v>
      </c>
      <c r="AO13878" s="49">
        <v>0.15659999999999999</v>
      </c>
      <c r="AP13878" s="222">
        <f t="shared" si="13"/>
        <v>0</v>
      </c>
      <c r="AQ13878" s="222">
        <f t="shared" si="14"/>
        <v>0.15659999999999999</v>
      </c>
      <c r="AR13878" s="222">
        <f t="shared" si="15"/>
        <v>0.15659999999999999</v>
      </c>
      <c r="AS13878" s="222">
        <f t="shared" si="16"/>
        <v>0.15659999999999999</v>
      </c>
    </row>
    <row r="13879" spans="2:45" ht="12.75" hidden="1" customHeight="1" x14ac:dyDescent="0.35">
      <c r="B13879" s="45" t="s">
        <v>3844</v>
      </c>
      <c r="C13879" s="54">
        <v>35290072</v>
      </c>
      <c r="D13879" s="54">
        <v>35290072</v>
      </c>
      <c r="E13879" s="60" t="s">
        <v>3856</v>
      </c>
      <c r="F13879" s="73">
        <v>0</v>
      </c>
      <c r="G13879" s="73">
        <v>0.15659999999999999</v>
      </c>
      <c r="H13879" s="73">
        <v>0.15659999999999999</v>
      </c>
      <c r="I13879" s="73">
        <v>0.15659999999999999</v>
      </c>
      <c r="J13879" s="81"/>
      <c r="AL13879" s="49">
        <v>0</v>
      </c>
      <c r="AM13879" s="49">
        <v>0.15659999999999999</v>
      </c>
      <c r="AN13879" s="49">
        <v>0.15659999999999999</v>
      </c>
      <c r="AO13879" s="49">
        <v>0.15659999999999999</v>
      </c>
      <c r="AP13879" s="222">
        <f t="shared" si="13"/>
        <v>0</v>
      </c>
      <c r="AQ13879" s="222">
        <f t="shared" si="14"/>
        <v>0.15659999999999999</v>
      </c>
      <c r="AR13879" s="222">
        <f t="shared" si="15"/>
        <v>0.15659999999999999</v>
      </c>
      <c r="AS13879" s="222">
        <f t="shared" si="16"/>
        <v>0.15659999999999999</v>
      </c>
    </row>
    <row r="13880" spans="2:45" ht="12.75" hidden="1" customHeight="1" x14ac:dyDescent="0.35">
      <c r="B13880" s="45" t="s">
        <v>3844</v>
      </c>
      <c r="C13880" s="54">
        <v>35290172</v>
      </c>
      <c r="D13880" s="54">
        <v>35290172</v>
      </c>
      <c r="E13880" s="60" t="s">
        <v>3856</v>
      </c>
      <c r="F13880" s="73">
        <v>0</v>
      </c>
      <c r="G13880" s="73">
        <v>0.15659999999999999</v>
      </c>
      <c r="H13880" s="73">
        <v>0.15659999999999999</v>
      </c>
      <c r="I13880" s="73">
        <v>0.15659999999999999</v>
      </c>
      <c r="J13880" s="81"/>
      <c r="AL13880" s="49">
        <v>0</v>
      </c>
      <c r="AM13880" s="49">
        <v>0.15659999999999999</v>
      </c>
      <c r="AN13880" s="49">
        <v>0.15659999999999999</v>
      </c>
      <c r="AO13880" s="49">
        <v>0.15659999999999999</v>
      </c>
      <c r="AP13880" s="222">
        <f t="shared" si="13"/>
        <v>0</v>
      </c>
      <c r="AQ13880" s="222">
        <f t="shared" si="14"/>
        <v>0.15659999999999999</v>
      </c>
      <c r="AR13880" s="222">
        <f t="shared" si="15"/>
        <v>0.15659999999999999</v>
      </c>
      <c r="AS13880" s="222">
        <f t="shared" si="16"/>
        <v>0.15659999999999999</v>
      </c>
    </row>
    <row r="13881" spans="2:45" ht="12.75" hidden="1" customHeight="1" x14ac:dyDescent="0.35">
      <c r="B13881" s="45" t="s">
        <v>3844</v>
      </c>
      <c r="C13881" s="54">
        <v>35290572</v>
      </c>
      <c r="D13881" s="54">
        <v>35290572</v>
      </c>
      <c r="E13881" s="60" t="s">
        <v>3856</v>
      </c>
      <c r="F13881" s="73">
        <v>0</v>
      </c>
      <c r="G13881" s="73">
        <v>0.15659999999999999</v>
      </c>
      <c r="H13881" s="73">
        <v>0.15659999999999999</v>
      </c>
      <c r="I13881" s="73">
        <v>0.15659999999999999</v>
      </c>
      <c r="J13881" s="81"/>
      <c r="AL13881" s="49">
        <v>0</v>
      </c>
      <c r="AM13881" s="49">
        <v>0.15659999999999999</v>
      </c>
      <c r="AN13881" s="49">
        <v>0.15659999999999999</v>
      </c>
      <c r="AO13881" s="49">
        <v>0.15659999999999999</v>
      </c>
      <c r="AP13881" s="222">
        <f t="shared" si="13"/>
        <v>0</v>
      </c>
      <c r="AQ13881" s="222">
        <f t="shared" si="14"/>
        <v>0.15659999999999999</v>
      </c>
      <c r="AR13881" s="222">
        <f t="shared" si="15"/>
        <v>0.15659999999999999</v>
      </c>
      <c r="AS13881" s="222">
        <f t="shared" si="16"/>
        <v>0.15659999999999999</v>
      </c>
    </row>
    <row r="13882" spans="2:45" ht="12.75" hidden="1" customHeight="1" x14ac:dyDescent="0.35">
      <c r="B13882" s="45" t="s">
        <v>3844</v>
      </c>
      <c r="C13882" s="54">
        <v>35290082</v>
      </c>
      <c r="D13882" s="54">
        <v>35290082</v>
      </c>
      <c r="E13882" s="60" t="s">
        <v>3856</v>
      </c>
      <c r="F13882" s="73">
        <v>0</v>
      </c>
      <c r="G13882" s="73">
        <v>0.15659999999999999</v>
      </c>
      <c r="H13882" s="73">
        <v>0.15659999999999999</v>
      </c>
      <c r="I13882" s="73">
        <v>0.15659999999999999</v>
      </c>
      <c r="J13882" s="81"/>
      <c r="AL13882" s="49">
        <v>0</v>
      </c>
      <c r="AM13882" s="49">
        <v>0.15659999999999999</v>
      </c>
      <c r="AN13882" s="49">
        <v>0.15659999999999999</v>
      </c>
      <c r="AO13882" s="49">
        <v>0.15659999999999999</v>
      </c>
      <c r="AP13882" s="222">
        <f t="shared" si="13"/>
        <v>0</v>
      </c>
      <c r="AQ13882" s="222">
        <f t="shared" si="14"/>
        <v>0.15659999999999999</v>
      </c>
      <c r="AR13882" s="222">
        <f t="shared" si="15"/>
        <v>0.15659999999999999</v>
      </c>
      <c r="AS13882" s="222">
        <f t="shared" si="16"/>
        <v>0.15659999999999999</v>
      </c>
    </row>
    <row r="13883" spans="2:45" ht="12.75" hidden="1" customHeight="1" x14ac:dyDescent="0.35">
      <c r="B13883" s="45" t="s">
        <v>3844</v>
      </c>
      <c r="C13883" s="54">
        <v>35290182</v>
      </c>
      <c r="D13883" s="54">
        <v>35290182</v>
      </c>
      <c r="E13883" s="60" t="s">
        <v>3856</v>
      </c>
      <c r="F13883" s="73">
        <v>0</v>
      </c>
      <c r="G13883" s="73">
        <v>0.15659999999999999</v>
      </c>
      <c r="H13883" s="73">
        <v>0.15659999999999999</v>
      </c>
      <c r="I13883" s="73">
        <v>0.15659999999999999</v>
      </c>
      <c r="J13883" s="81"/>
      <c r="AL13883" s="49">
        <v>0</v>
      </c>
      <c r="AM13883" s="49">
        <v>0.15659999999999999</v>
      </c>
      <c r="AN13883" s="49">
        <v>0.15659999999999999</v>
      </c>
      <c r="AO13883" s="49">
        <v>0.15659999999999999</v>
      </c>
      <c r="AP13883" s="222">
        <f t="shared" si="13"/>
        <v>0</v>
      </c>
      <c r="AQ13883" s="222">
        <f t="shared" si="14"/>
        <v>0.15659999999999999</v>
      </c>
      <c r="AR13883" s="222">
        <f t="shared" si="15"/>
        <v>0.15659999999999999</v>
      </c>
      <c r="AS13883" s="222">
        <f t="shared" si="16"/>
        <v>0.15659999999999999</v>
      </c>
    </row>
    <row r="13884" spans="2:45" ht="12.75" hidden="1" customHeight="1" x14ac:dyDescent="0.35">
      <c r="B13884" s="45" t="s">
        <v>3844</v>
      </c>
      <c r="C13884" s="54">
        <v>35290582</v>
      </c>
      <c r="D13884" s="54">
        <v>35290582</v>
      </c>
      <c r="E13884" s="60" t="s">
        <v>3856</v>
      </c>
      <c r="F13884" s="73">
        <v>0</v>
      </c>
      <c r="G13884" s="73">
        <v>0.15659999999999999</v>
      </c>
      <c r="H13884" s="73">
        <v>0.15659999999999999</v>
      </c>
      <c r="I13884" s="73">
        <v>0.15659999999999999</v>
      </c>
      <c r="J13884" s="81"/>
      <c r="AL13884" s="49">
        <v>0</v>
      </c>
      <c r="AM13884" s="49">
        <v>0.15659999999999999</v>
      </c>
      <c r="AN13884" s="49">
        <v>0.15659999999999999</v>
      </c>
      <c r="AO13884" s="49">
        <v>0.15659999999999999</v>
      </c>
      <c r="AP13884" s="222">
        <f t="shared" si="13"/>
        <v>0</v>
      </c>
      <c r="AQ13884" s="222">
        <f t="shared" si="14"/>
        <v>0.15659999999999999</v>
      </c>
      <c r="AR13884" s="222">
        <f t="shared" si="15"/>
        <v>0.15659999999999999</v>
      </c>
      <c r="AS13884" s="222">
        <f t="shared" si="16"/>
        <v>0.15659999999999999</v>
      </c>
    </row>
    <row r="13885" spans="2:45" ht="12.75" hidden="1" customHeight="1" x14ac:dyDescent="0.35">
      <c r="B13885" s="45" t="s">
        <v>3844</v>
      </c>
      <c r="C13885" s="54">
        <v>35290092</v>
      </c>
      <c r="D13885" s="54">
        <v>35290092</v>
      </c>
      <c r="E13885" s="60" t="s">
        <v>3856</v>
      </c>
      <c r="F13885" s="73">
        <v>0</v>
      </c>
      <c r="G13885" s="73">
        <v>0.15659999999999999</v>
      </c>
      <c r="H13885" s="73">
        <v>0.15659999999999999</v>
      </c>
      <c r="I13885" s="73">
        <v>0.15659999999999999</v>
      </c>
      <c r="J13885" s="81"/>
      <c r="AL13885" s="49">
        <v>0</v>
      </c>
      <c r="AM13885" s="49">
        <v>0.15659999999999999</v>
      </c>
      <c r="AN13885" s="49">
        <v>0.15659999999999999</v>
      </c>
      <c r="AO13885" s="49">
        <v>0.15659999999999999</v>
      </c>
      <c r="AP13885" s="222">
        <f t="shared" si="13"/>
        <v>0</v>
      </c>
      <c r="AQ13885" s="222">
        <f t="shared" si="14"/>
        <v>0.15659999999999999</v>
      </c>
      <c r="AR13885" s="222">
        <f t="shared" si="15"/>
        <v>0.15659999999999999</v>
      </c>
      <c r="AS13885" s="222">
        <f t="shared" si="16"/>
        <v>0.15659999999999999</v>
      </c>
    </row>
    <row r="13886" spans="2:45" ht="12.75" hidden="1" customHeight="1" x14ac:dyDescent="0.35">
      <c r="B13886" s="45" t="s">
        <v>3844</v>
      </c>
      <c r="C13886" s="54">
        <v>35290192</v>
      </c>
      <c r="D13886" s="54">
        <v>35290192</v>
      </c>
      <c r="E13886" s="60" t="s">
        <v>3856</v>
      </c>
      <c r="F13886" s="73">
        <v>0</v>
      </c>
      <c r="G13886" s="73">
        <v>0.15659999999999999</v>
      </c>
      <c r="H13886" s="73">
        <v>0.15659999999999999</v>
      </c>
      <c r="I13886" s="73">
        <v>0.15659999999999999</v>
      </c>
      <c r="J13886" s="81"/>
      <c r="AL13886" s="49">
        <v>0</v>
      </c>
      <c r="AM13886" s="49">
        <v>0.15659999999999999</v>
      </c>
      <c r="AN13886" s="49">
        <v>0.15659999999999999</v>
      </c>
      <c r="AO13886" s="49">
        <v>0.15659999999999999</v>
      </c>
      <c r="AP13886" s="222">
        <f t="shared" si="13"/>
        <v>0</v>
      </c>
      <c r="AQ13886" s="222">
        <f t="shared" si="14"/>
        <v>0.15659999999999999</v>
      </c>
      <c r="AR13886" s="222">
        <f t="shared" si="15"/>
        <v>0.15659999999999999</v>
      </c>
      <c r="AS13886" s="222">
        <f t="shared" si="16"/>
        <v>0.15659999999999999</v>
      </c>
    </row>
    <row r="13887" spans="2:45" ht="12.75" hidden="1" customHeight="1" x14ac:dyDescent="0.35">
      <c r="B13887" s="45" t="s">
        <v>3844</v>
      </c>
      <c r="C13887" s="54">
        <v>35290592</v>
      </c>
      <c r="D13887" s="54">
        <v>35290592</v>
      </c>
      <c r="E13887" s="60" t="s">
        <v>3856</v>
      </c>
      <c r="F13887" s="73">
        <v>0</v>
      </c>
      <c r="G13887" s="73">
        <v>0.15659999999999999</v>
      </c>
      <c r="H13887" s="73">
        <v>0.15659999999999999</v>
      </c>
      <c r="I13887" s="73">
        <v>0.15659999999999999</v>
      </c>
      <c r="J13887" s="81"/>
      <c r="AL13887" s="49">
        <v>0</v>
      </c>
      <c r="AM13887" s="49">
        <v>0.15659999999999999</v>
      </c>
      <c r="AN13887" s="49">
        <v>0.15659999999999999</v>
      </c>
      <c r="AO13887" s="49">
        <v>0.15659999999999999</v>
      </c>
      <c r="AP13887" s="222">
        <f t="shared" si="13"/>
        <v>0</v>
      </c>
      <c r="AQ13887" s="222">
        <f t="shared" si="14"/>
        <v>0.15659999999999999</v>
      </c>
      <c r="AR13887" s="222">
        <f t="shared" si="15"/>
        <v>0.15659999999999999</v>
      </c>
      <c r="AS13887" s="222">
        <f t="shared" si="16"/>
        <v>0.15659999999999999</v>
      </c>
    </row>
    <row r="13888" spans="2:45" ht="12.75" hidden="1" customHeight="1" x14ac:dyDescent="0.35">
      <c r="B13888" s="45" t="s">
        <v>3844</v>
      </c>
      <c r="C13888" s="54">
        <v>35290003</v>
      </c>
      <c r="D13888" s="54">
        <v>35290003</v>
      </c>
      <c r="E13888" s="60" t="s">
        <v>3857</v>
      </c>
      <c r="F13888" s="73">
        <v>0</v>
      </c>
      <c r="G13888" s="73">
        <v>0.26100000000000001</v>
      </c>
      <c r="H13888" s="73">
        <v>0.26100000000000001</v>
      </c>
      <c r="I13888" s="73">
        <v>0.26100000000000001</v>
      </c>
      <c r="J13888" s="81"/>
      <c r="AL13888" s="49">
        <v>0</v>
      </c>
      <c r="AM13888" s="49">
        <v>0.26100000000000001</v>
      </c>
      <c r="AN13888" s="49">
        <v>0.26100000000000001</v>
      </c>
      <c r="AO13888" s="49">
        <v>0.26100000000000001</v>
      </c>
      <c r="AP13888" s="222">
        <f t="shared" si="13"/>
        <v>0</v>
      </c>
      <c r="AQ13888" s="222">
        <f t="shared" si="14"/>
        <v>0.26100000000000001</v>
      </c>
      <c r="AR13888" s="222">
        <f t="shared" si="15"/>
        <v>0.26100000000000001</v>
      </c>
      <c r="AS13888" s="222">
        <f t="shared" si="16"/>
        <v>0.26100000000000001</v>
      </c>
    </row>
    <row r="13889" spans="2:45" ht="12.75" hidden="1" customHeight="1" x14ac:dyDescent="0.35">
      <c r="B13889" s="45" t="s">
        <v>3844</v>
      </c>
      <c r="C13889" s="54">
        <v>35290103</v>
      </c>
      <c r="D13889" s="54">
        <v>35290103</v>
      </c>
      <c r="E13889" s="60" t="s">
        <v>3857</v>
      </c>
      <c r="F13889" s="73">
        <v>0</v>
      </c>
      <c r="G13889" s="73">
        <v>0.26100000000000001</v>
      </c>
      <c r="H13889" s="73">
        <v>0.26100000000000001</v>
      </c>
      <c r="I13889" s="73">
        <v>0.26100000000000001</v>
      </c>
      <c r="J13889" s="81"/>
      <c r="AL13889" s="49">
        <v>0</v>
      </c>
      <c r="AM13889" s="49">
        <v>0.26100000000000001</v>
      </c>
      <c r="AN13889" s="49">
        <v>0.26100000000000001</v>
      </c>
      <c r="AO13889" s="49">
        <v>0.26100000000000001</v>
      </c>
      <c r="AP13889" s="222">
        <f t="shared" si="13"/>
        <v>0</v>
      </c>
      <c r="AQ13889" s="222">
        <f t="shared" si="14"/>
        <v>0.26100000000000001</v>
      </c>
      <c r="AR13889" s="222">
        <f t="shared" si="15"/>
        <v>0.26100000000000001</v>
      </c>
      <c r="AS13889" s="222">
        <f t="shared" si="16"/>
        <v>0.26100000000000001</v>
      </c>
    </row>
    <row r="13890" spans="2:45" ht="12.75" hidden="1" customHeight="1" x14ac:dyDescent="0.35">
      <c r="B13890" s="45" t="s">
        <v>3844</v>
      </c>
      <c r="C13890" s="54">
        <v>35290503</v>
      </c>
      <c r="D13890" s="54">
        <v>35290503</v>
      </c>
      <c r="E13890" s="60" t="s">
        <v>3857</v>
      </c>
      <c r="F13890" s="73">
        <v>0</v>
      </c>
      <c r="G13890" s="73">
        <v>0.26100000000000001</v>
      </c>
      <c r="H13890" s="73">
        <v>0.26100000000000001</v>
      </c>
      <c r="I13890" s="73">
        <v>0.26100000000000001</v>
      </c>
      <c r="J13890" s="81"/>
      <c r="AL13890" s="49">
        <v>0</v>
      </c>
      <c r="AM13890" s="49">
        <v>0.26100000000000001</v>
      </c>
      <c r="AN13890" s="49">
        <v>0.26100000000000001</v>
      </c>
      <c r="AO13890" s="49">
        <v>0.26100000000000001</v>
      </c>
      <c r="AP13890" s="222">
        <f t="shared" si="13"/>
        <v>0</v>
      </c>
      <c r="AQ13890" s="222">
        <f t="shared" si="14"/>
        <v>0.26100000000000001</v>
      </c>
      <c r="AR13890" s="222">
        <f t="shared" si="15"/>
        <v>0.26100000000000001</v>
      </c>
      <c r="AS13890" s="222">
        <f t="shared" si="16"/>
        <v>0.26100000000000001</v>
      </c>
    </row>
    <row r="13891" spans="2:45" ht="12.75" hidden="1" customHeight="1" x14ac:dyDescent="0.35">
      <c r="B13891" s="45" t="s">
        <v>3844</v>
      </c>
      <c r="C13891" s="54">
        <v>35290013</v>
      </c>
      <c r="D13891" s="54">
        <v>35290013</v>
      </c>
      <c r="E13891" s="60" t="s">
        <v>3857</v>
      </c>
      <c r="F13891" s="73">
        <v>0</v>
      </c>
      <c r="G13891" s="73">
        <v>0.26100000000000001</v>
      </c>
      <c r="H13891" s="73">
        <v>0.26100000000000001</v>
      </c>
      <c r="I13891" s="73">
        <v>0.26100000000000001</v>
      </c>
      <c r="J13891" s="81"/>
      <c r="AL13891" s="49">
        <v>0</v>
      </c>
      <c r="AM13891" s="49">
        <v>0.26100000000000001</v>
      </c>
      <c r="AN13891" s="49">
        <v>0.26100000000000001</v>
      </c>
      <c r="AO13891" s="49">
        <v>0.26100000000000001</v>
      </c>
      <c r="AP13891" s="222">
        <f t="shared" si="13"/>
        <v>0</v>
      </c>
      <c r="AQ13891" s="222">
        <f t="shared" si="14"/>
        <v>0.26100000000000001</v>
      </c>
      <c r="AR13891" s="222">
        <f t="shared" si="15"/>
        <v>0.26100000000000001</v>
      </c>
      <c r="AS13891" s="222">
        <f t="shared" si="16"/>
        <v>0.26100000000000001</v>
      </c>
    </row>
    <row r="13892" spans="2:45" ht="12.75" hidden="1" customHeight="1" x14ac:dyDescent="0.35">
      <c r="B13892" s="45" t="s">
        <v>3844</v>
      </c>
      <c r="C13892" s="54">
        <v>35290113</v>
      </c>
      <c r="D13892" s="54">
        <v>35290113</v>
      </c>
      <c r="E13892" s="60" t="s">
        <v>3857</v>
      </c>
      <c r="F13892" s="73">
        <v>0</v>
      </c>
      <c r="G13892" s="73">
        <v>0.26100000000000001</v>
      </c>
      <c r="H13892" s="73">
        <v>0.26100000000000001</v>
      </c>
      <c r="I13892" s="73">
        <v>0.26100000000000001</v>
      </c>
      <c r="J13892" s="81"/>
      <c r="AL13892" s="49">
        <v>0</v>
      </c>
      <c r="AM13892" s="49">
        <v>0.26100000000000001</v>
      </c>
      <c r="AN13892" s="49">
        <v>0.26100000000000001</v>
      </c>
      <c r="AO13892" s="49">
        <v>0.26100000000000001</v>
      </c>
      <c r="AP13892" s="222">
        <f t="shared" si="13"/>
        <v>0</v>
      </c>
      <c r="AQ13892" s="222">
        <f t="shared" si="14"/>
        <v>0.26100000000000001</v>
      </c>
      <c r="AR13892" s="222">
        <f t="shared" si="15"/>
        <v>0.26100000000000001</v>
      </c>
      <c r="AS13892" s="222">
        <f t="shared" si="16"/>
        <v>0.26100000000000001</v>
      </c>
    </row>
    <row r="13893" spans="2:45" ht="12.75" hidden="1" customHeight="1" x14ac:dyDescent="0.35">
      <c r="B13893" s="45" t="s">
        <v>3844</v>
      </c>
      <c r="C13893" s="54">
        <v>35290513</v>
      </c>
      <c r="D13893" s="54">
        <v>35290513</v>
      </c>
      <c r="E13893" s="60" t="s">
        <v>3857</v>
      </c>
      <c r="F13893" s="73">
        <v>0</v>
      </c>
      <c r="G13893" s="73">
        <v>0.26100000000000001</v>
      </c>
      <c r="H13893" s="73">
        <v>0.26100000000000001</v>
      </c>
      <c r="I13893" s="73">
        <v>0.26100000000000001</v>
      </c>
      <c r="J13893" s="81"/>
      <c r="AL13893" s="49">
        <v>0</v>
      </c>
      <c r="AM13893" s="49">
        <v>0.26100000000000001</v>
      </c>
      <c r="AN13893" s="49">
        <v>0.26100000000000001</v>
      </c>
      <c r="AO13893" s="49">
        <v>0.26100000000000001</v>
      </c>
      <c r="AP13893" s="222">
        <f t="shared" si="13"/>
        <v>0</v>
      </c>
      <c r="AQ13893" s="222">
        <f t="shared" si="14"/>
        <v>0.26100000000000001</v>
      </c>
      <c r="AR13893" s="222">
        <f t="shared" si="15"/>
        <v>0.26100000000000001</v>
      </c>
      <c r="AS13893" s="222">
        <f t="shared" si="16"/>
        <v>0.26100000000000001</v>
      </c>
    </row>
    <row r="13894" spans="2:45" ht="12.75" hidden="1" customHeight="1" x14ac:dyDescent="0.35">
      <c r="B13894" s="45" t="s">
        <v>3844</v>
      </c>
      <c r="C13894" s="54">
        <v>35290123</v>
      </c>
      <c r="D13894" s="54">
        <v>35290123</v>
      </c>
      <c r="E13894" s="60" t="s">
        <v>3857</v>
      </c>
      <c r="F13894" s="73">
        <v>0</v>
      </c>
      <c r="G13894" s="73">
        <v>0.26100000000000001</v>
      </c>
      <c r="H13894" s="73">
        <v>0.26100000000000001</v>
      </c>
      <c r="I13894" s="73">
        <v>0.26100000000000001</v>
      </c>
      <c r="J13894" s="81"/>
      <c r="AL13894" s="49">
        <v>0</v>
      </c>
      <c r="AM13894" s="49">
        <v>0.26100000000000001</v>
      </c>
      <c r="AN13894" s="49">
        <v>0.26100000000000001</v>
      </c>
      <c r="AO13894" s="49">
        <v>0.26100000000000001</v>
      </c>
      <c r="AP13894" s="222">
        <f t="shared" si="13"/>
        <v>0</v>
      </c>
      <c r="AQ13894" s="222">
        <f t="shared" si="14"/>
        <v>0.26100000000000001</v>
      </c>
      <c r="AR13894" s="222">
        <f t="shared" si="15"/>
        <v>0.26100000000000001</v>
      </c>
      <c r="AS13894" s="222">
        <f t="shared" si="16"/>
        <v>0.26100000000000001</v>
      </c>
    </row>
    <row r="13895" spans="2:45" ht="12.75" hidden="1" customHeight="1" x14ac:dyDescent="0.35">
      <c r="B13895" s="45" t="s">
        <v>3844</v>
      </c>
      <c r="C13895" s="54">
        <v>35290523</v>
      </c>
      <c r="D13895" s="54">
        <v>35290523</v>
      </c>
      <c r="E13895" s="60" t="s">
        <v>3857</v>
      </c>
      <c r="F13895" s="73">
        <v>0</v>
      </c>
      <c r="G13895" s="73">
        <v>0.26100000000000001</v>
      </c>
      <c r="H13895" s="73">
        <v>0.26100000000000001</v>
      </c>
      <c r="I13895" s="73">
        <v>0.26100000000000001</v>
      </c>
      <c r="J13895" s="81"/>
      <c r="AL13895" s="49">
        <v>0</v>
      </c>
      <c r="AM13895" s="49">
        <v>0.26100000000000001</v>
      </c>
      <c r="AN13895" s="49">
        <v>0.26100000000000001</v>
      </c>
      <c r="AO13895" s="49">
        <v>0.26100000000000001</v>
      </c>
      <c r="AP13895" s="222">
        <f t="shared" si="13"/>
        <v>0</v>
      </c>
      <c r="AQ13895" s="222">
        <f t="shared" si="14"/>
        <v>0.26100000000000001</v>
      </c>
      <c r="AR13895" s="222">
        <f t="shared" si="15"/>
        <v>0.26100000000000001</v>
      </c>
      <c r="AS13895" s="222">
        <f t="shared" si="16"/>
        <v>0.26100000000000001</v>
      </c>
    </row>
    <row r="13896" spans="2:45" ht="12.75" hidden="1" customHeight="1" x14ac:dyDescent="0.35">
      <c r="B13896" s="45" t="s">
        <v>3844</v>
      </c>
      <c r="C13896" s="54">
        <v>35290033</v>
      </c>
      <c r="D13896" s="54">
        <v>35290033</v>
      </c>
      <c r="E13896" s="60" t="s">
        <v>3857</v>
      </c>
      <c r="F13896" s="73">
        <v>0</v>
      </c>
      <c r="G13896" s="73">
        <v>0.26100000000000001</v>
      </c>
      <c r="H13896" s="73">
        <v>0.26100000000000001</v>
      </c>
      <c r="I13896" s="73">
        <v>0.26100000000000001</v>
      </c>
      <c r="J13896" s="81"/>
      <c r="AL13896" s="49">
        <v>0</v>
      </c>
      <c r="AM13896" s="49">
        <v>0.26100000000000001</v>
      </c>
      <c r="AN13896" s="49">
        <v>0.26100000000000001</v>
      </c>
      <c r="AO13896" s="49">
        <v>0.26100000000000001</v>
      </c>
      <c r="AP13896" s="222">
        <f t="shared" si="13"/>
        <v>0</v>
      </c>
      <c r="AQ13896" s="222">
        <f t="shared" si="14"/>
        <v>0.26100000000000001</v>
      </c>
      <c r="AR13896" s="222">
        <f t="shared" si="15"/>
        <v>0.26100000000000001</v>
      </c>
      <c r="AS13896" s="222">
        <f t="shared" si="16"/>
        <v>0.26100000000000001</v>
      </c>
    </row>
    <row r="13897" spans="2:45" ht="12.75" hidden="1" customHeight="1" x14ac:dyDescent="0.35">
      <c r="B13897" s="45" t="s">
        <v>3844</v>
      </c>
      <c r="C13897" s="54">
        <v>35290133</v>
      </c>
      <c r="D13897" s="54">
        <v>35290133</v>
      </c>
      <c r="E13897" s="60" t="s">
        <v>3857</v>
      </c>
      <c r="F13897" s="73">
        <v>0</v>
      </c>
      <c r="G13897" s="73">
        <v>0.26100000000000001</v>
      </c>
      <c r="H13897" s="73">
        <v>0.26100000000000001</v>
      </c>
      <c r="I13897" s="73">
        <v>0.26100000000000001</v>
      </c>
      <c r="J13897" s="81"/>
      <c r="AL13897" s="49">
        <v>0</v>
      </c>
      <c r="AM13897" s="49">
        <v>0.26100000000000001</v>
      </c>
      <c r="AN13897" s="49">
        <v>0.26100000000000001</v>
      </c>
      <c r="AO13897" s="49">
        <v>0.26100000000000001</v>
      </c>
      <c r="AP13897" s="222">
        <f t="shared" si="13"/>
        <v>0</v>
      </c>
      <c r="AQ13897" s="222">
        <f t="shared" si="14"/>
        <v>0.26100000000000001</v>
      </c>
      <c r="AR13897" s="222">
        <f t="shared" si="15"/>
        <v>0.26100000000000001</v>
      </c>
      <c r="AS13897" s="222">
        <f t="shared" si="16"/>
        <v>0.26100000000000001</v>
      </c>
    </row>
    <row r="13898" spans="2:45" ht="12.75" hidden="1" customHeight="1" x14ac:dyDescent="0.35">
      <c r="B13898" s="45" t="s">
        <v>3844</v>
      </c>
      <c r="C13898" s="54">
        <v>35290533</v>
      </c>
      <c r="D13898" s="54">
        <v>35290533</v>
      </c>
      <c r="E13898" s="60" t="s">
        <v>3857</v>
      </c>
      <c r="F13898" s="73">
        <v>0</v>
      </c>
      <c r="G13898" s="73">
        <v>0.26100000000000001</v>
      </c>
      <c r="H13898" s="73">
        <v>0.26100000000000001</v>
      </c>
      <c r="I13898" s="73">
        <v>0.26100000000000001</v>
      </c>
      <c r="J13898" s="81"/>
      <c r="AL13898" s="49">
        <v>0</v>
      </c>
      <c r="AM13898" s="49">
        <v>0.26100000000000001</v>
      </c>
      <c r="AN13898" s="49">
        <v>0.26100000000000001</v>
      </c>
      <c r="AO13898" s="49">
        <v>0.26100000000000001</v>
      </c>
      <c r="AP13898" s="222">
        <f t="shared" si="13"/>
        <v>0</v>
      </c>
      <c r="AQ13898" s="222">
        <f t="shared" si="14"/>
        <v>0.26100000000000001</v>
      </c>
      <c r="AR13898" s="222">
        <f t="shared" si="15"/>
        <v>0.26100000000000001</v>
      </c>
      <c r="AS13898" s="222">
        <f t="shared" si="16"/>
        <v>0.26100000000000001</v>
      </c>
    </row>
    <row r="13899" spans="2:45" ht="12.75" hidden="1" customHeight="1" x14ac:dyDescent="0.35">
      <c r="B13899" s="45" t="s">
        <v>3844</v>
      </c>
      <c r="C13899" s="54">
        <v>35290043</v>
      </c>
      <c r="D13899" s="54">
        <v>35290043</v>
      </c>
      <c r="E13899" s="60" t="s">
        <v>3857</v>
      </c>
      <c r="F13899" s="73">
        <v>0</v>
      </c>
      <c r="G13899" s="73">
        <v>0.26100000000000001</v>
      </c>
      <c r="H13899" s="73">
        <v>0.26100000000000001</v>
      </c>
      <c r="I13899" s="73">
        <v>0.26100000000000001</v>
      </c>
      <c r="J13899" s="81"/>
      <c r="AL13899" s="49">
        <v>0</v>
      </c>
      <c r="AM13899" s="49">
        <v>0.26100000000000001</v>
      </c>
      <c r="AN13899" s="49">
        <v>0.26100000000000001</v>
      </c>
      <c r="AO13899" s="49">
        <v>0.26100000000000001</v>
      </c>
      <c r="AP13899" s="222">
        <f t="shared" si="13"/>
        <v>0</v>
      </c>
      <c r="AQ13899" s="222">
        <f t="shared" si="14"/>
        <v>0.26100000000000001</v>
      </c>
      <c r="AR13899" s="222">
        <f t="shared" si="15"/>
        <v>0.26100000000000001</v>
      </c>
      <c r="AS13899" s="222">
        <f t="shared" si="16"/>
        <v>0.26100000000000001</v>
      </c>
    </row>
    <row r="13900" spans="2:45" ht="12.75" hidden="1" customHeight="1" x14ac:dyDescent="0.35">
      <c r="B13900" s="45" t="s">
        <v>3844</v>
      </c>
      <c r="C13900" s="54">
        <v>35290143</v>
      </c>
      <c r="D13900" s="54">
        <v>35290143</v>
      </c>
      <c r="E13900" s="60" t="s">
        <v>3857</v>
      </c>
      <c r="F13900" s="73">
        <v>0</v>
      </c>
      <c r="G13900" s="73">
        <v>0.26100000000000001</v>
      </c>
      <c r="H13900" s="73">
        <v>0.26100000000000001</v>
      </c>
      <c r="I13900" s="73">
        <v>0.26100000000000001</v>
      </c>
      <c r="J13900" s="81"/>
      <c r="AL13900" s="49">
        <v>0</v>
      </c>
      <c r="AM13900" s="49">
        <v>0.26100000000000001</v>
      </c>
      <c r="AN13900" s="49">
        <v>0.26100000000000001</v>
      </c>
      <c r="AO13900" s="49">
        <v>0.26100000000000001</v>
      </c>
      <c r="AP13900" s="222">
        <f t="shared" ref="AP13900:AP13963" si="17">ROUNDUP(AL13900,4)</f>
        <v>0</v>
      </c>
      <c r="AQ13900" s="222">
        <f t="shared" ref="AQ13900:AQ13963" si="18">ROUND(AM13900,4)</f>
        <v>0.26100000000000001</v>
      </c>
      <c r="AR13900" s="222">
        <f t="shared" ref="AR13900:AR13963" si="19">ROUND(AN13900,4)</f>
        <v>0.26100000000000001</v>
      </c>
      <c r="AS13900" s="222">
        <f t="shared" ref="AS13900:AS13963" si="20">ROUND(AO13900,4)</f>
        <v>0.26100000000000001</v>
      </c>
    </row>
    <row r="13901" spans="2:45" ht="12.75" hidden="1" customHeight="1" x14ac:dyDescent="0.35">
      <c r="B13901" s="45" t="s">
        <v>3844</v>
      </c>
      <c r="C13901" s="54">
        <v>35290543</v>
      </c>
      <c r="D13901" s="54">
        <v>35290543</v>
      </c>
      <c r="E13901" s="60" t="s">
        <v>3857</v>
      </c>
      <c r="F13901" s="73">
        <v>0</v>
      </c>
      <c r="G13901" s="73">
        <v>0.26100000000000001</v>
      </c>
      <c r="H13901" s="73">
        <v>0.26100000000000001</v>
      </c>
      <c r="I13901" s="73">
        <v>0.26100000000000001</v>
      </c>
      <c r="J13901" s="81"/>
      <c r="AL13901" s="49">
        <v>0</v>
      </c>
      <c r="AM13901" s="49">
        <v>0.26100000000000001</v>
      </c>
      <c r="AN13901" s="49">
        <v>0.26100000000000001</v>
      </c>
      <c r="AO13901" s="49">
        <v>0.26100000000000001</v>
      </c>
      <c r="AP13901" s="222">
        <f t="shared" si="17"/>
        <v>0</v>
      </c>
      <c r="AQ13901" s="222">
        <f t="shared" si="18"/>
        <v>0.26100000000000001</v>
      </c>
      <c r="AR13901" s="222">
        <f t="shared" si="19"/>
        <v>0.26100000000000001</v>
      </c>
      <c r="AS13901" s="222">
        <f t="shared" si="20"/>
        <v>0.26100000000000001</v>
      </c>
    </row>
    <row r="13902" spans="2:45" ht="12.75" hidden="1" customHeight="1" x14ac:dyDescent="0.35">
      <c r="B13902" s="45" t="s">
        <v>3844</v>
      </c>
      <c r="C13902" s="54">
        <v>35290053</v>
      </c>
      <c r="D13902" s="54">
        <v>35290053</v>
      </c>
      <c r="E13902" s="60" t="s">
        <v>3857</v>
      </c>
      <c r="F13902" s="73">
        <v>0</v>
      </c>
      <c r="G13902" s="73">
        <v>0.26100000000000001</v>
      </c>
      <c r="H13902" s="73">
        <v>0.26100000000000001</v>
      </c>
      <c r="I13902" s="73">
        <v>0.26100000000000001</v>
      </c>
      <c r="J13902" s="81"/>
      <c r="AL13902" s="49">
        <v>0</v>
      </c>
      <c r="AM13902" s="49">
        <v>0.26100000000000001</v>
      </c>
      <c r="AN13902" s="49">
        <v>0.26100000000000001</v>
      </c>
      <c r="AO13902" s="49">
        <v>0.26100000000000001</v>
      </c>
      <c r="AP13902" s="222">
        <f t="shared" si="17"/>
        <v>0</v>
      </c>
      <c r="AQ13902" s="222">
        <f t="shared" si="18"/>
        <v>0.26100000000000001</v>
      </c>
      <c r="AR13902" s="222">
        <f t="shared" si="19"/>
        <v>0.26100000000000001</v>
      </c>
      <c r="AS13902" s="222">
        <f t="shared" si="20"/>
        <v>0.26100000000000001</v>
      </c>
    </row>
    <row r="13903" spans="2:45" ht="12.75" hidden="1" customHeight="1" x14ac:dyDescent="0.35">
      <c r="B13903" s="45" t="s">
        <v>3844</v>
      </c>
      <c r="C13903" s="54">
        <v>35290153</v>
      </c>
      <c r="D13903" s="54">
        <v>35290153</v>
      </c>
      <c r="E13903" s="60" t="s">
        <v>3857</v>
      </c>
      <c r="F13903" s="73">
        <v>0</v>
      </c>
      <c r="G13903" s="73">
        <v>0.26100000000000001</v>
      </c>
      <c r="H13903" s="73">
        <v>0.26100000000000001</v>
      </c>
      <c r="I13903" s="73">
        <v>0.26100000000000001</v>
      </c>
      <c r="J13903" s="81"/>
      <c r="AL13903" s="49">
        <v>0</v>
      </c>
      <c r="AM13903" s="49">
        <v>0.26100000000000001</v>
      </c>
      <c r="AN13903" s="49">
        <v>0.26100000000000001</v>
      </c>
      <c r="AO13903" s="49">
        <v>0.26100000000000001</v>
      </c>
      <c r="AP13903" s="222">
        <f t="shared" si="17"/>
        <v>0</v>
      </c>
      <c r="AQ13903" s="222">
        <f t="shared" si="18"/>
        <v>0.26100000000000001</v>
      </c>
      <c r="AR13903" s="222">
        <f t="shared" si="19"/>
        <v>0.26100000000000001</v>
      </c>
      <c r="AS13903" s="222">
        <f t="shared" si="20"/>
        <v>0.26100000000000001</v>
      </c>
    </row>
    <row r="13904" spans="2:45" ht="12.75" hidden="1" customHeight="1" x14ac:dyDescent="0.35">
      <c r="B13904" s="45" t="s">
        <v>3844</v>
      </c>
      <c r="C13904" s="54">
        <v>35290553</v>
      </c>
      <c r="D13904" s="54">
        <v>35290553</v>
      </c>
      <c r="E13904" s="60" t="s">
        <v>3857</v>
      </c>
      <c r="F13904" s="73">
        <v>0</v>
      </c>
      <c r="G13904" s="73">
        <v>0.26100000000000001</v>
      </c>
      <c r="H13904" s="73">
        <v>0.26100000000000001</v>
      </c>
      <c r="I13904" s="73">
        <v>0.26100000000000001</v>
      </c>
      <c r="J13904" s="81"/>
      <c r="AL13904" s="49">
        <v>0</v>
      </c>
      <c r="AM13904" s="49">
        <v>0.26100000000000001</v>
      </c>
      <c r="AN13904" s="49">
        <v>0.26100000000000001</v>
      </c>
      <c r="AO13904" s="49">
        <v>0.26100000000000001</v>
      </c>
      <c r="AP13904" s="222">
        <f t="shared" si="17"/>
        <v>0</v>
      </c>
      <c r="AQ13904" s="222">
        <f t="shared" si="18"/>
        <v>0.26100000000000001</v>
      </c>
      <c r="AR13904" s="222">
        <f t="shared" si="19"/>
        <v>0.26100000000000001</v>
      </c>
      <c r="AS13904" s="222">
        <f t="shared" si="20"/>
        <v>0.26100000000000001</v>
      </c>
    </row>
    <row r="13905" spans="2:45" ht="12.75" hidden="1" customHeight="1" x14ac:dyDescent="0.35">
      <c r="B13905" s="45" t="s">
        <v>3844</v>
      </c>
      <c r="C13905" s="54">
        <v>35290063</v>
      </c>
      <c r="D13905" s="54">
        <v>35290063</v>
      </c>
      <c r="E13905" s="60" t="s">
        <v>3857</v>
      </c>
      <c r="F13905" s="73">
        <v>0</v>
      </c>
      <c r="G13905" s="73">
        <v>0.26100000000000001</v>
      </c>
      <c r="H13905" s="73">
        <v>0.26100000000000001</v>
      </c>
      <c r="I13905" s="73">
        <v>0.26100000000000001</v>
      </c>
      <c r="J13905" s="81"/>
      <c r="AL13905" s="49">
        <v>0</v>
      </c>
      <c r="AM13905" s="49">
        <v>0.26100000000000001</v>
      </c>
      <c r="AN13905" s="49">
        <v>0.26100000000000001</v>
      </c>
      <c r="AO13905" s="49">
        <v>0.26100000000000001</v>
      </c>
      <c r="AP13905" s="222">
        <f t="shared" si="17"/>
        <v>0</v>
      </c>
      <c r="AQ13905" s="222">
        <f t="shared" si="18"/>
        <v>0.26100000000000001</v>
      </c>
      <c r="AR13905" s="222">
        <f t="shared" si="19"/>
        <v>0.26100000000000001</v>
      </c>
      <c r="AS13905" s="222">
        <f t="shared" si="20"/>
        <v>0.26100000000000001</v>
      </c>
    </row>
    <row r="13906" spans="2:45" ht="12.75" hidden="1" customHeight="1" x14ac:dyDescent="0.35">
      <c r="B13906" s="45" t="s">
        <v>3844</v>
      </c>
      <c r="C13906" s="54">
        <v>35290163</v>
      </c>
      <c r="D13906" s="54">
        <v>35290163</v>
      </c>
      <c r="E13906" s="60" t="s">
        <v>3857</v>
      </c>
      <c r="F13906" s="73">
        <v>0</v>
      </c>
      <c r="G13906" s="73">
        <v>0.26100000000000001</v>
      </c>
      <c r="H13906" s="73">
        <v>0.26100000000000001</v>
      </c>
      <c r="I13906" s="73">
        <v>0.26100000000000001</v>
      </c>
      <c r="J13906" s="81"/>
      <c r="AL13906" s="49">
        <v>0</v>
      </c>
      <c r="AM13906" s="49">
        <v>0.26100000000000001</v>
      </c>
      <c r="AN13906" s="49">
        <v>0.26100000000000001</v>
      </c>
      <c r="AO13906" s="49">
        <v>0.26100000000000001</v>
      </c>
      <c r="AP13906" s="222">
        <f t="shared" si="17"/>
        <v>0</v>
      </c>
      <c r="AQ13906" s="222">
        <f t="shared" si="18"/>
        <v>0.26100000000000001</v>
      </c>
      <c r="AR13906" s="222">
        <f t="shared" si="19"/>
        <v>0.26100000000000001</v>
      </c>
      <c r="AS13906" s="222">
        <f t="shared" si="20"/>
        <v>0.26100000000000001</v>
      </c>
    </row>
    <row r="13907" spans="2:45" ht="12.75" hidden="1" customHeight="1" x14ac:dyDescent="0.35">
      <c r="B13907" s="45" t="s">
        <v>3844</v>
      </c>
      <c r="C13907" s="54">
        <v>35290563</v>
      </c>
      <c r="D13907" s="54">
        <v>35290563</v>
      </c>
      <c r="E13907" s="60" t="s">
        <v>3857</v>
      </c>
      <c r="F13907" s="73">
        <v>0</v>
      </c>
      <c r="G13907" s="73">
        <v>0.26100000000000001</v>
      </c>
      <c r="H13907" s="73">
        <v>0.26100000000000001</v>
      </c>
      <c r="I13907" s="73">
        <v>0.26100000000000001</v>
      </c>
      <c r="J13907" s="81"/>
      <c r="AL13907" s="49">
        <v>0</v>
      </c>
      <c r="AM13907" s="49">
        <v>0.26100000000000001</v>
      </c>
      <c r="AN13907" s="49">
        <v>0.26100000000000001</v>
      </c>
      <c r="AO13907" s="49">
        <v>0.26100000000000001</v>
      </c>
      <c r="AP13907" s="222">
        <f t="shared" si="17"/>
        <v>0</v>
      </c>
      <c r="AQ13907" s="222">
        <f t="shared" si="18"/>
        <v>0.26100000000000001</v>
      </c>
      <c r="AR13907" s="222">
        <f t="shared" si="19"/>
        <v>0.26100000000000001</v>
      </c>
      <c r="AS13907" s="222">
        <f t="shared" si="20"/>
        <v>0.26100000000000001</v>
      </c>
    </row>
    <row r="13908" spans="2:45" ht="12.75" hidden="1" customHeight="1" x14ac:dyDescent="0.35">
      <c r="B13908" s="45" t="s">
        <v>3844</v>
      </c>
      <c r="C13908" s="54">
        <v>35290073</v>
      </c>
      <c r="D13908" s="54">
        <v>35290073</v>
      </c>
      <c r="E13908" s="60" t="s">
        <v>3857</v>
      </c>
      <c r="F13908" s="73">
        <v>0</v>
      </c>
      <c r="G13908" s="73">
        <v>0.26100000000000001</v>
      </c>
      <c r="H13908" s="73">
        <v>0.26100000000000001</v>
      </c>
      <c r="I13908" s="73">
        <v>0.26100000000000001</v>
      </c>
      <c r="J13908" s="81"/>
      <c r="AL13908" s="49">
        <v>0</v>
      </c>
      <c r="AM13908" s="49">
        <v>0.26100000000000001</v>
      </c>
      <c r="AN13908" s="49">
        <v>0.26100000000000001</v>
      </c>
      <c r="AO13908" s="49">
        <v>0.26100000000000001</v>
      </c>
      <c r="AP13908" s="222">
        <f t="shared" si="17"/>
        <v>0</v>
      </c>
      <c r="AQ13908" s="222">
        <f t="shared" si="18"/>
        <v>0.26100000000000001</v>
      </c>
      <c r="AR13908" s="222">
        <f t="shared" si="19"/>
        <v>0.26100000000000001</v>
      </c>
      <c r="AS13908" s="222">
        <f t="shared" si="20"/>
        <v>0.26100000000000001</v>
      </c>
    </row>
    <row r="13909" spans="2:45" ht="12.75" hidden="1" customHeight="1" x14ac:dyDescent="0.35">
      <c r="B13909" s="45" t="s">
        <v>3844</v>
      </c>
      <c r="C13909" s="54">
        <v>35290173</v>
      </c>
      <c r="D13909" s="54">
        <v>35290173</v>
      </c>
      <c r="E13909" s="60" t="s">
        <v>3857</v>
      </c>
      <c r="F13909" s="73">
        <v>0</v>
      </c>
      <c r="G13909" s="73">
        <v>0.26100000000000001</v>
      </c>
      <c r="H13909" s="73">
        <v>0.26100000000000001</v>
      </c>
      <c r="I13909" s="73">
        <v>0.26100000000000001</v>
      </c>
      <c r="J13909" s="81"/>
      <c r="AL13909" s="49">
        <v>0</v>
      </c>
      <c r="AM13909" s="49">
        <v>0.26100000000000001</v>
      </c>
      <c r="AN13909" s="49">
        <v>0.26100000000000001</v>
      </c>
      <c r="AO13909" s="49">
        <v>0.26100000000000001</v>
      </c>
      <c r="AP13909" s="222">
        <f t="shared" si="17"/>
        <v>0</v>
      </c>
      <c r="AQ13909" s="222">
        <f t="shared" si="18"/>
        <v>0.26100000000000001</v>
      </c>
      <c r="AR13909" s="222">
        <f t="shared" si="19"/>
        <v>0.26100000000000001</v>
      </c>
      <c r="AS13909" s="222">
        <f t="shared" si="20"/>
        <v>0.26100000000000001</v>
      </c>
    </row>
    <row r="13910" spans="2:45" ht="12.75" hidden="1" customHeight="1" x14ac:dyDescent="0.35">
      <c r="B13910" s="45" t="s">
        <v>3844</v>
      </c>
      <c r="C13910" s="54">
        <v>35290573</v>
      </c>
      <c r="D13910" s="54">
        <v>35290573</v>
      </c>
      <c r="E13910" s="60" t="s">
        <v>3857</v>
      </c>
      <c r="F13910" s="73">
        <v>0</v>
      </c>
      <c r="G13910" s="73">
        <v>0.26100000000000001</v>
      </c>
      <c r="H13910" s="73">
        <v>0.26100000000000001</v>
      </c>
      <c r="I13910" s="73">
        <v>0.26100000000000001</v>
      </c>
      <c r="J13910" s="81"/>
      <c r="AL13910" s="49">
        <v>0</v>
      </c>
      <c r="AM13910" s="49">
        <v>0.26100000000000001</v>
      </c>
      <c r="AN13910" s="49">
        <v>0.26100000000000001</v>
      </c>
      <c r="AO13910" s="49">
        <v>0.26100000000000001</v>
      </c>
      <c r="AP13910" s="222">
        <f t="shared" si="17"/>
        <v>0</v>
      </c>
      <c r="AQ13910" s="222">
        <f t="shared" si="18"/>
        <v>0.26100000000000001</v>
      </c>
      <c r="AR13910" s="222">
        <f t="shared" si="19"/>
        <v>0.26100000000000001</v>
      </c>
      <c r="AS13910" s="222">
        <f t="shared" si="20"/>
        <v>0.26100000000000001</v>
      </c>
    </row>
    <row r="13911" spans="2:45" ht="12.75" hidden="1" customHeight="1" x14ac:dyDescent="0.35">
      <c r="B13911" s="45" t="s">
        <v>3844</v>
      </c>
      <c r="C13911" s="54">
        <v>35290083</v>
      </c>
      <c r="D13911" s="54">
        <v>35290083</v>
      </c>
      <c r="E13911" s="60" t="s">
        <v>3857</v>
      </c>
      <c r="F13911" s="73">
        <v>0</v>
      </c>
      <c r="G13911" s="73">
        <v>0.26100000000000001</v>
      </c>
      <c r="H13911" s="73">
        <v>0.26100000000000001</v>
      </c>
      <c r="I13911" s="73">
        <v>0.26100000000000001</v>
      </c>
      <c r="J13911" s="81"/>
      <c r="AL13911" s="49">
        <v>0</v>
      </c>
      <c r="AM13911" s="49">
        <v>0.26100000000000001</v>
      </c>
      <c r="AN13911" s="49">
        <v>0.26100000000000001</v>
      </c>
      <c r="AO13911" s="49">
        <v>0.26100000000000001</v>
      </c>
      <c r="AP13911" s="222">
        <f t="shared" si="17"/>
        <v>0</v>
      </c>
      <c r="AQ13911" s="222">
        <f t="shared" si="18"/>
        <v>0.26100000000000001</v>
      </c>
      <c r="AR13911" s="222">
        <f t="shared" si="19"/>
        <v>0.26100000000000001</v>
      </c>
      <c r="AS13911" s="222">
        <f t="shared" si="20"/>
        <v>0.26100000000000001</v>
      </c>
    </row>
    <row r="13912" spans="2:45" ht="12.75" hidden="1" customHeight="1" x14ac:dyDescent="0.35">
      <c r="B13912" s="45" t="s">
        <v>3844</v>
      </c>
      <c r="C13912" s="54">
        <v>35290183</v>
      </c>
      <c r="D13912" s="54">
        <v>35290183</v>
      </c>
      <c r="E13912" s="60" t="s">
        <v>3857</v>
      </c>
      <c r="F13912" s="73">
        <v>0</v>
      </c>
      <c r="G13912" s="73">
        <v>0.26100000000000001</v>
      </c>
      <c r="H13912" s="73">
        <v>0.26100000000000001</v>
      </c>
      <c r="I13912" s="73">
        <v>0.26100000000000001</v>
      </c>
      <c r="J13912" s="81"/>
      <c r="AL13912" s="49">
        <v>0</v>
      </c>
      <c r="AM13912" s="49">
        <v>0.26100000000000001</v>
      </c>
      <c r="AN13912" s="49">
        <v>0.26100000000000001</v>
      </c>
      <c r="AO13912" s="49">
        <v>0.26100000000000001</v>
      </c>
      <c r="AP13912" s="222">
        <f t="shared" si="17"/>
        <v>0</v>
      </c>
      <c r="AQ13912" s="222">
        <f t="shared" si="18"/>
        <v>0.26100000000000001</v>
      </c>
      <c r="AR13912" s="222">
        <f t="shared" si="19"/>
        <v>0.26100000000000001</v>
      </c>
      <c r="AS13912" s="222">
        <f t="shared" si="20"/>
        <v>0.26100000000000001</v>
      </c>
    </row>
    <row r="13913" spans="2:45" ht="12.75" hidden="1" customHeight="1" x14ac:dyDescent="0.35">
      <c r="B13913" s="45" t="s">
        <v>3844</v>
      </c>
      <c r="C13913" s="54">
        <v>35290583</v>
      </c>
      <c r="D13913" s="54">
        <v>35290583</v>
      </c>
      <c r="E13913" s="60" t="s">
        <v>3857</v>
      </c>
      <c r="F13913" s="73">
        <v>0</v>
      </c>
      <c r="G13913" s="73">
        <v>0.26100000000000001</v>
      </c>
      <c r="H13913" s="73">
        <v>0.26100000000000001</v>
      </c>
      <c r="I13913" s="73">
        <v>0.26100000000000001</v>
      </c>
      <c r="J13913" s="81"/>
      <c r="AL13913" s="49">
        <v>0</v>
      </c>
      <c r="AM13913" s="49">
        <v>0.26100000000000001</v>
      </c>
      <c r="AN13913" s="49">
        <v>0.26100000000000001</v>
      </c>
      <c r="AO13913" s="49">
        <v>0.26100000000000001</v>
      </c>
      <c r="AP13913" s="222">
        <f t="shared" si="17"/>
        <v>0</v>
      </c>
      <c r="AQ13913" s="222">
        <f t="shared" si="18"/>
        <v>0.26100000000000001</v>
      </c>
      <c r="AR13913" s="222">
        <f t="shared" si="19"/>
        <v>0.26100000000000001</v>
      </c>
      <c r="AS13913" s="222">
        <f t="shared" si="20"/>
        <v>0.26100000000000001</v>
      </c>
    </row>
    <row r="13914" spans="2:45" ht="12.75" hidden="1" customHeight="1" x14ac:dyDescent="0.35">
      <c r="B13914" s="45" t="s">
        <v>3844</v>
      </c>
      <c r="C13914" s="54">
        <v>35290093</v>
      </c>
      <c r="D13914" s="54">
        <v>35290093</v>
      </c>
      <c r="E13914" s="60" t="s">
        <v>3857</v>
      </c>
      <c r="F13914" s="73">
        <v>0</v>
      </c>
      <c r="G13914" s="73">
        <v>0.26100000000000001</v>
      </c>
      <c r="H13914" s="73">
        <v>0.26100000000000001</v>
      </c>
      <c r="I13914" s="73">
        <v>0.26100000000000001</v>
      </c>
      <c r="J13914" s="81"/>
      <c r="AL13914" s="49">
        <v>0</v>
      </c>
      <c r="AM13914" s="49">
        <v>0.26100000000000001</v>
      </c>
      <c r="AN13914" s="49">
        <v>0.26100000000000001</v>
      </c>
      <c r="AO13914" s="49">
        <v>0.26100000000000001</v>
      </c>
      <c r="AP13914" s="222">
        <f t="shared" si="17"/>
        <v>0</v>
      </c>
      <c r="AQ13914" s="222">
        <f t="shared" si="18"/>
        <v>0.26100000000000001</v>
      </c>
      <c r="AR13914" s="222">
        <f t="shared" si="19"/>
        <v>0.26100000000000001</v>
      </c>
      <c r="AS13914" s="222">
        <f t="shared" si="20"/>
        <v>0.26100000000000001</v>
      </c>
    </row>
    <row r="13915" spans="2:45" ht="12.75" hidden="1" customHeight="1" x14ac:dyDescent="0.35">
      <c r="B13915" s="45" t="s">
        <v>3844</v>
      </c>
      <c r="C13915" s="54">
        <v>35290193</v>
      </c>
      <c r="D13915" s="54">
        <v>35290193</v>
      </c>
      <c r="E13915" s="60" t="s">
        <v>3857</v>
      </c>
      <c r="F13915" s="73">
        <v>0</v>
      </c>
      <c r="G13915" s="73">
        <v>0.26100000000000001</v>
      </c>
      <c r="H13915" s="73">
        <v>0.26100000000000001</v>
      </c>
      <c r="I13915" s="73">
        <v>0.26100000000000001</v>
      </c>
      <c r="J13915" s="81"/>
      <c r="AL13915" s="49">
        <v>0</v>
      </c>
      <c r="AM13915" s="49">
        <v>0.26100000000000001</v>
      </c>
      <c r="AN13915" s="49">
        <v>0.26100000000000001</v>
      </c>
      <c r="AO13915" s="49">
        <v>0.26100000000000001</v>
      </c>
      <c r="AP13915" s="222">
        <f t="shared" si="17"/>
        <v>0</v>
      </c>
      <c r="AQ13915" s="222">
        <f t="shared" si="18"/>
        <v>0.26100000000000001</v>
      </c>
      <c r="AR13915" s="222">
        <f t="shared" si="19"/>
        <v>0.26100000000000001</v>
      </c>
      <c r="AS13915" s="222">
        <f t="shared" si="20"/>
        <v>0.26100000000000001</v>
      </c>
    </row>
    <row r="13916" spans="2:45" ht="12.75" hidden="1" customHeight="1" x14ac:dyDescent="0.35">
      <c r="B13916" s="45" t="s">
        <v>3844</v>
      </c>
      <c r="C13916" s="54">
        <v>35290593</v>
      </c>
      <c r="D13916" s="54">
        <v>35290593</v>
      </c>
      <c r="E13916" s="60" t="s">
        <v>3857</v>
      </c>
      <c r="F13916" s="73">
        <v>0</v>
      </c>
      <c r="G13916" s="73">
        <v>0.26100000000000001</v>
      </c>
      <c r="H13916" s="73">
        <v>0.26100000000000001</v>
      </c>
      <c r="I13916" s="73">
        <v>0.26100000000000001</v>
      </c>
      <c r="J13916" s="81"/>
      <c r="AL13916" s="49">
        <v>0</v>
      </c>
      <c r="AM13916" s="49">
        <v>0.26100000000000001</v>
      </c>
      <c r="AN13916" s="49">
        <v>0.26100000000000001</v>
      </c>
      <c r="AO13916" s="49">
        <v>0.26100000000000001</v>
      </c>
      <c r="AP13916" s="222">
        <f t="shared" si="17"/>
        <v>0</v>
      </c>
      <c r="AQ13916" s="222">
        <f t="shared" si="18"/>
        <v>0.26100000000000001</v>
      </c>
      <c r="AR13916" s="222">
        <f t="shared" si="19"/>
        <v>0.26100000000000001</v>
      </c>
      <c r="AS13916" s="222">
        <f t="shared" si="20"/>
        <v>0.26100000000000001</v>
      </c>
    </row>
    <row r="13917" spans="2:45" ht="12.75" hidden="1" customHeight="1" x14ac:dyDescent="0.35">
      <c r="B13917" s="45" t="s">
        <v>3844</v>
      </c>
      <c r="C13917" s="54">
        <v>35290004</v>
      </c>
      <c r="D13917" s="54">
        <v>35290004</v>
      </c>
      <c r="E13917" s="60" t="s">
        <v>3858</v>
      </c>
      <c r="F13917" s="73">
        <v>0</v>
      </c>
      <c r="G13917" s="73">
        <v>0.41739999999999999</v>
      </c>
      <c r="H13917" s="73">
        <v>0.41739999999999999</v>
      </c>
      <c r="I13917" s="73">
        <v>0.41739999999999999</v>
      </c>
      <c r="J13917" s="81"/>
      <c r="AL13917" s="49">
        <v>0</v>
      </c>
      <c r="AM13917" s="49">
        <v>0.41739999999999999</v>
      </c>
      <c r="AN13917" s="49">
        <v>0.41739999999999999</v>
      </c>
      <c r="AO13917" s="49">
        <v>0.41739999999999999</v>
      </c>
      <c r="AP13917" s="222">
        <f t="shared" si="17"/>
        <v>0</v>
      </c>
      <c r="AQ13917" s="222">
        <f t="shared" si="18"/>
        <v>0.41739999999999999</v>
      </c>
      <c r="AR13917" s="222">
        <f t="shared" si="19"/>
        <v>0.41739999999999999</v>
      </c>
      <c r="AS13917" s="222">
        <f t="shared" si="20"/>
        <v>0.41739999999999999</v>
      </c>
    </row>
    <row r="13918" spans="2:45" ht="12.75" hidden="1" customHeight="1" x14ac:dyDescent="0.35">
      <c r="B13918" s="45" t="s">
        <v>3844</v>
      </c>
      <c r="C13918" s="54">
        <v>35290104</v>
      </c>
      <c r="D13918" s="54">
        <v>35290104</v>
      </c>
      <c r="E13918" s="60" t="s">
        <v>3858</v>
      </c>
      <c r="F13918" s="73">
        <v>0</v>
      </c>
      <c r="G13918" s="73">
        <v>0.41739999999999999</v>
      </c>
      <c r="H13918" s="73">
        <v>0.41739999999999999</v>
      </c>
      <c r="I13918" s="73">
        <v>0.41739999999999999</v>
      </c>
      <c r="J13918" s="81"/>
      <c r="AL13918" s="49">
        <v>0</v>
      </c>
      <c r="AM13918" s="49">
        <v>0.41739999999999999</v>
      </c>
      <c r="AN13918" s="49">
        <v>0.41739999999999999</v>
      </c>
      <c r="AO13918" s="49">
        <v>0.41739999999999999</v>
      </c>
      <c r="AP13918" s="222">
        <f t="shared" si="17"/>
        <v>0</v>
      </c>
      <c r="AQ13918" s="222">
        <f t="shared" si="18"/>
        <v>0.41739999999999999</v>
      </c>
      <c r="AR13918" s="222">
        <f t="shared" si="19"/>
        <v>0.41739999999999999</v>
      </c>
      <c r="AS13918" s="222">
        <f t="shared" si="20"/>
        <v>0.41739999999999999</v>
      </c>
    </row>
    <row r="13919" spans="2:45" ht="12.75" hidden="1" customHeight="1" x14ac:dyDescent="0.35">
      <c r="B13919" s="45" t="s">
        <v>3844</v>
      </c>
      <c r="C13919" s="54">
        <v>35290504</v>
      </c>
      <c r="D13919" s="54">
        <v>35290504</v>
      </c>
      <c r="E13919" s="60" t="s">
        <v>3858</v>
      </c>
      <c r="F13919" s="73">
        <v>0</v>
      </c>
      <c r="G13919" s="73">
        <v>0.41739999999999999</v>
      </c>
      <c r="H13919" s="73">
        <v>0.41739999999999999</v>
      </c>
      <c r="I13919" s="73">
        <v>0.41739999999999999</v>
      </c>
      <c r="J13919" s="81"/>
      <c r="AL13919" s="49">
        <v>0</v>
      </c>
      <c r="AM13919" s="49">
        <v>0.41739999999999999</v>
      </c>
      <c r="AN13919" s="49">
        <v>0.41739999999999999</v>
      </c>
      <c r="AO13919" s="49">
        <v>0.41739999999999999</v>
      </c>
      <c r="AP13919" s="222">
        <f t="shared" si="17"/>
        <v>0</v>
      </c>
      <c r="AQ13919" s="222">
        <f t="shared" si="18"/>
        <v>0.41739999999999999</v>
      </c>
      <c r="AR13919" s="222">
        <f t="shared" si="19"/>
        <v>0.41739999999999999</v>
      </c>
      <c r="AS13919" s="222">
        <f t="shared" si="20"/>
        <v>0.41739999999999999</v>
      </c>
    </row>
    <row r="13920" spans="2:45" ht="12.75" hidden="1" customHeight="1" x14ac:dyDescent="0.35">
      <c r="B13920" s="45" t="s">
        <v>3844</v>
      </c>
      <c r="C13920" s="54">
        <v>35290014</v>
      </c>
      <c r="D13920" s="54">
        <v>35290014</v>
      </c>
      <c r="E13920" s="60" t="s">
        <v>3858</v>
      </c>
      <c r="F13920" s="73">
        <v>0</v>
      </c>
      <c r="G13920" s="73">
        <v>0.41739999999999999</v>
      </c>
      <c r="H13920" s="73">
        <v>0.41739999999999999</v>
      </c>
      <c r="I13920" s="73">
        <v>0.41739999999999999</v>
      </c>
      <c r="J13920" s="81"/>
      <c r="AL13920" s="49">
        <v>0</v>
      </c>
      <c r="AM13920" s="49">
        <v>0.41739999999999999</v>
      </c>
      <c r="AN13920" s="49">
        <v>0.41739999999999999</v>
      </c>
      <c r="AO13920" s="49">
        <v>0.41739999999999999</v>
      </c>
      <c r="AP13920" s="222">
        <f t="shared" si="17"/>
        <v>0</v>
      </c>
      <c r="AQ13920" s="222">
        <f t="shared" si="18"/>
        <v>0.41739999999999999</v>
      </c>
      <c r="AR13920" s="222">
        <f t="shared" si="19"/>
        <v>0.41739999999999999</v>
      </c>
      <c r="AS13920" s="222">
        <f t="shared" si="20"/>
        <v>0.41739999999999999</v>
      </c>
    </row>
    <row r="13921" spans="2:45" ht="12.75" hidden="1" customHeight="1" x14ac:dyDescent="0.35">
      <c r="B13921" s="45" t="s">
        <v>3844</v>
      </c>
      <c r="C13921" s="54">
        <v>35290114</v>
      </c>
      <c r="D13921" s="54">
        <v>35290114</v>
      </c>
      <c r="E13921" s="60" t="s">
        <v>3858</v>
      </c>
      <c r="F13921" s="73">
        <v>0</v>
      </c>
      <c r="G13921" s="73">
        <v>0.41739999999999999</v>
      </c>
      <c r="H13921" s="73">
        <v>0.41739999999999999</v>
      </c>
      <c r="I13921" s="73">
        <v>0.41739999999999999</v>
      </c>
      <c r="J13921" s="81"/>
      <c r="AL13921" s="49">
        <v>0</v>
      </c>
      <c r="AM13921" s="49">
        <v>0.41739999999999999</v>
      </c>
      <c r="AN13921" s="49">
        <v>0.41739999999999999</v>
      </c>
      <c r="AO13921" s="49">
        <v>0.41739999999999999</v>
      </c>
      <c r="AP13921" s="222">
        <f t="shared" si="17"/>
        <v>0</v>
      </c>
      <c r="AQ13921" s="222">
        <f t="shared" si="18"/>
        <v>0.41739999999999999</v>
      </c>
      <c r="AR13921" s="222">
        <f t="shared" si="19"/>
        <v>0.41739999999999999</v>
      </c>
      <c r="AS13921" s="222">
        <f t="shared" si="20"/>
        <v>0.41739999999999999</v>
      </c>
    </row>
    <row r="13922" spans="2:45" ht="12.75" hidden="1" customHeight="1" x14ac:dyDescent="0.35">
      <c r="B13922" s="45" t="s">
        <v>3844</v>
      </c>
      <c r="C13922" s="54">
        <v>35290514</v>
      </c>
      <c r="D13922" s="54">
        <v>35290514</v>
      </c>
      <c r="E13922" s="60" t="s">
        <v>3858</v>
      </c>
      <c r="F13922" s="73">
        <v>0</v>
      </c>
      <c r="G13922" s="73">
        <v>0.41739999999999999</v>
      </c>
      <c r="H13922" s="73">
        <v>0.41739999999999999</v>
      </c>
      <c r="I13922" s="73">
        <v>0.41739999999999999</v>
      </c>
      <c r="J13922" s="81"/>
      <c r="AL13922" s="49">
        <v>0</v>
      </c>
      <c r="AM13922" s="49">
        <v>0.41739999999999999</v>
      </c>
      <c r="AN13922" s="49">
        <v>0.41739999999999999</v>
      </c>
      <c r="AO13922" s="49">
        <v>0.41739999999999999</v>
      </c>
      <c r="AP13922" s="222">
        <f t="shared" si="17"/>
        <v>0</v>
      </c>
      <c r="AQ13922" s="222">
        <f t="shared" si="18"/>
        <v>0.41739999999999999</v>
      </c>
      <c r="AR13922" s="222">
        <f t="shared" si="19"/>
        <v>0.41739999999999999</v>
      </c>
      <c r="AS13922" s="222">
        <f t="shared" si="20"/>
        <v>0.41739999999999999</v>
      </c>
    </row>
    <row r="13923" spans="2:45" ht="12.75" hidden="1" customHeight="1" x14ac:dyDescent="0.35">
      <c r="B13923" s="45" t="s">
        <v>3844</v>
      </c>
      <c r="C13923" s="54">
        <v>35290024</v>
      </c>
      <c r="D13923" s="54">
        <v>35290024</v>
      </c>
      <c r="E13923" s="60" t="s">
        <v>3858</v>
      </c>
      <c r="F13923" s="73">
        <v>0</v>
      </c>
      <c r="G13923" s="73">
        <v>0.41739999999999999</v>
      </c>
      <c r="H13923" s="73">
        <v>0.41739999999999999</v>
      </c>
      <c r="I13923" s="73">
        <v>0.41739999999999999</v>
      </c>
      <c r="J13923" s="81"/>
      <c r="AL13923" s="49">
        <v>0</v>
      </c>
      <c r="AM13923" s="49">
        <v>0.41739999999999999</v>
      </c>
      <c r="AN13923" s="49">
        <v>0.41739999999999999</v>
      </c>
      <c r="AO13923" s="49">
        <v>0.41739999999999999</v>
      </c>
      <c r="AP13923" s="222">
        <f t="shared" si="17"/>
        <v>0</v>
      </c>
      <c r="AQ13923" s="222">
        <f t="shared" si="18"/>
        <v>0.41739999999999999</v>
      </c>
      <c r="AR13923" s="222">
        <f t="shared" si="19"/>
        <v>0.41739999999999999</v>
      </c>
      <c r="AS13923" s="222">
        <f t="shared" si="20"/>
        <v>0.41739999999999999</v>
      </c>
    </row>
    <row r="13924" spans="2:45" ht="12.75" hidden="1" customHeight="1" x14ac:dyDescent="0.35">
      <c r="B13924" s="45" t="s">
        <v>3844</v>
      </c>
      <c r="C13924" s="54">
        <v>35290124</v>
      </c>
      <c r="D13924" s="54">
        <v>35290124</v>
      </c>
      <c r="E13924" s="60" t="s">
        <v>3858</v>
      </c>
      <c r="F13924" s="73">
        <v>0</v>
      </c>
      <c r="G13924" s="73">
        <v>0.41739999999999999</v>
      </c>
      <c r="H13924" s="73">
        <v>0.41739999999999999</v>
      </c>
      <c r="I13924" s="73">
        <v>0.41739999999999999</v>
      </c>
      <c r="J13924" s="81"/>
      <c r="AL13924" s="49">
        <v>0</v>
      </c>
      <c r="AM13924" s="49">
        <v>0.41739999999999999</v>
      </c>
      <c r="AN13924" s="49">
        <v>0.41739999999999999</v>
      </c>
      <c r="AO13924" s="49">
        <v>0.41739999999999999</v>
      </c>
      <c r="AP13924" s="222">
        <f t="shared" si="17"/>
        <v>0</v>
      </c>
      <c r="AQ13924" s="222">
        <f t="shared" si="18"/>
        <v>0.41739999999999999</v>
      </c>
      <c r="AR13924" s="222">
        <f t="shared" si="19"/>
        <v>0.41739999999999999</v>
      </c>
      <c r="AS13924" s="222">
        <f t="shared" si="20"/>
        <v>0.41739999999999999</v>
      </c>
    </row>
    <row r="13925" spans="2:45" ht="12.75" hidden="1" customHeight="1" x14ac:dyDescent="0.35">
      <c r="B13925" s="45" t="s">
        <v>3844</v>
      </c>
      <c r="C13925" s="54">
        <v>35290524</v>
      </c>
      <c r="D13925" s="54">
        <v>35290524</v>
      </c>
      <c r="E13925" s="60" t="s">
        <v>3858</v>
      </c>
      <c r="F13925" s="73">
        <v>0</v>
      </c>
      <c r="G13925" s="73">
        <v>0.41739999999999999</v>
      </c>
      <c r="H13925" s="73">
        <v>0.41739999999999999</v>
      </c>
      <c r="I13925" s="73">
        <v>0.41739999999999999</v>
      </c>
      <c r="J13925" s="81"/>
      <c r="AL13925" s="49">
        <v>0</v>
      </c>
      <c r="AM13925" s="49">
        <v>0.41739999999999999</v>
      </c>
      <c r="AN13925" s="49">
        <v>0.41739999999999999</v>
      </c>
      <c r="AO13925" s="49">
        <v>0.41739999999999999</v>
      </c>
      <c r="AP13925" s="222">
        <f t="shared" si="17"/>
        <v>0</v>
      </c>
      <c r="AQ13925" s="222">
        <f t="shared" si="18"/>
        <v>0.41739999999999999</v>
      </c>
      <c r="AR13925" s="222">
        <f t="shared" si="19"/>
        <v>0.41739999999999999</v>
      </c>
      <c r="AS13925" s="222">
        <f t="shared" si="20"/>
        <v>0.41739999999999999</v>
      </c>
    </row>
    <row r="13926" spans="2:45" ht="12.75" hidden="1" customHeight="1" x14ac:dyDescent="0.35">
      <c r="B13926" s="45" t="s">
        <v>3844</v>
      </c>
      <c r="C13926" s="54">
        <v>35290034</v>
      </c>
      <c r="D13926" s="54">
        <v>35290034</v>
      </c>
      <c r="E13926" s="60" t="s">
        <v>3858</v>
      </c>
      <c r="F13926" s="73">
        <v>0</v>
      </c>
      <c r="G13926" s="73">
        <v>0.41739999999999999</v>
      </c>
      <c r="H13926" s="73">
        <v>0.41739999999999999</v>
      </c>
      <c r="I13926" s="73">
        <v>0.41739999999999999</v>
      </c>
      <c r="J13926" s="81"/>
      <c r="AL13926" s="49">
        <v>0</v>
      </c>
      <c r="AM13926" s="49">
        <v>0.41739999999999999</v>
      </c>
      <c r="AN13926" s="49">
        <v>0.41739999999999999</v>
      </c>
      <c r="AO13926" s="49">
        <v>0.41739999999999999</v>
      </c>
      <c r="AP13926" s="222">
        <f t="shared" si="17"/>
        <v>0</v>
      </c>
      <c r="AQ13926" s="222">
        <f t="shared" si="18"/>
        <v>0.41739999999999999</v>
      </c>
      <c r="AR13926" s="222">
        <f t="shared" si="19"/>
        <v>0.41739999999999999</v>
      </c>
      <c r="AS13926" s="222">
        <f t="shared" si="20"/>
        <v>0.41739999999999999</v>
      </c>
    </row>
    <row r="13927" spans="2:45" ht="12.75" hidden="1" customHeight="1" x14ac:dyDescent="0.35">
      <c r="B13927" s="45" t="s">
        <v>3844</v>
      </c>
      <c r="C13927" s="54">
        <v>35290134</v>
      </c>
      <c r="D13927" s="54">
        <v>35290134</v>
      </c>
      <c r="E13927" s="60" t="s">
        <v>3858</v>
      </c>
      <c r="F13927" s="73">
        <v>0</v>
      </c>
      <c r="G13927" s="73">
        <v>0.41739999999999999</v>
      </c>
      <c r="H13927" s="73">
        <v>0.41739999999999999</v>
      </c>
      <c r="I13927" s="73">
        <v>0.41739999999999999</v>
      </c>
      <c r="J13927" s="81"/>
      <c r="AL13927" s="49">
        <v>0</v>
      </c>
      <c r="AM13927" s="49">
        <v>0.41739999999999999</v>
      </c>
      <c r="AN13927" s="49">
        <v>0.41739999999999999</v>
      </c>
      <c r="AO13927" s="49">
        <v>0.41739999999999999</v>
      </c>
      <c r="AP13927" s="222">
        <f t="shared" si="17"/>
        <v>0</v>
      </c>
      <c r="AQ13927" s="222">
        <f t="shared" si="18"/>
        <v>0.41739999999999999</v>
      </c>
      <c r="AR13927" s="222">
        <f t="shared" si="19"/>
        <v>0.41739999999999999</v>
      </c>
      <c r="AS13927" s="222">
        <f t="shared" si="20"/>
        <v>0.41739999999999999</v>
      </c>
    </row>
    <row r="13928" spans="2:45" ht="12.75" hidden="1" customHeight="1" x14ac:dyDescent="0.35">
      <c r="B13928" s="45" t="s">
        <v>3844</v>
      </c>
      <c r="C13928" s="54">
        <v>35290534</v>
      </c>
      <c r="D13928" s="54">
        <v>35290534</v>
      </c>
      <c r="E13928" s="60" t="s">
        <v>3858</v>
      </c>
      <c r="F13928" s="73">
        <v>0</v>
      </c>
      <c r="G13928" s="73">
        <v>0.41739999999999999</v>
      </c>
      <c r="H13928" s="73">
        <v>0.41739999999999999</v>
      </c>
      <c r="I13928" s="73">
        <v>0.41739999999999999</v>
      </c>
      <c r="J13928" s="81"/>
      <c r="AL13928" s="49">
        <v>0</v>
      </c>
      <c r="AM13928" s="49">
        <v>0.41739999999999999</v>
      </c>
      <c r="AN13928" s="49">
        <v>0.41739999999999999</v>
      </c>
      <c r="AO13928" s="49">
        <v>0.41739999999999999</v>
      </c>
      <c r="AP13928" s="222">
        <f t="shared" si="17"/>
        <v>0</v>
      </c>
      <c r="AQ13928" s="222">
        <f t="shared" si="18"/>
        <v>0.41739999999999999</v>
      </c>
      <c r="AR13928" s="222">
        <f t="shared" si="19"/>
        <v>0.41739999999999999</v>
      </c>
      <c r="AS13928" s="222">
        <f t="shared" si="20"/>
        <v>0.41739999999999999</v>
      </c>
    </row>
    <row r="13929" spans="2:45" ht="12.75" hidden="1" customHeight="1" x14ac:dyDescent="0.35">
      <c r="B13929" s="45" t="s">
        <v>3844</v>
      </c>
      <c r="C13929" s="54">
        <v>35290044</v>
      </c>
      <c r="D13929" s="54">
        <v>35290044</v>
      </c>
      <c r="E13929" s="60" t="s">
        <v>3858</v>
      </c>
      <c r="F13929" s="73">
        <v>0</v>
      </c>
      <c r="G13929" s="73">
        <v>0.41739999999999999</v>
      </c>
      <c r="H13929" s="73">
        <v>0.41739999999999999</v>
      </c>
      <c r="I13929" s="73">
        <v>0.41739999999999999</v>
      </c>
      <c r="J13929" s="81"/>
      <c r="AL13929" s="49">
        <v>0</v>
      </c>
      <c r="AM13929" s="49">
        <v>0.41739999999999999</v>
      </c>
      <c r="AN13929" s="49">
        <v>0.41739999999999999</v>
      </c>
      <c r="AO13929" s="49">
        <v>0.41739999999999999</v>
      </c>
      <c r="AP13929" s="222">
        <f t="shared" si="17"/>
        <v>0</v>
      </c>
      <c r="AQ13929" s="222">
        <f t="shared" si="18"/>
        <v>0.41739999999999999</v>
      </c>
      <c r="AR13929" s="222">
        <f t="shared" si="19"/>
        <v>0.41739999999999999</v>
      </c>
      <c r="AS13929" s="222">
        <f t="shared" si="20"/>
        <v>0.41739999999999999</v>
      </c>
    </row>
    <row r="13930" spans="2:45" ht="12.75" hidden="1" customHeight="1" x14ac:dyDescent="0.35">
      <c r="B13930" s="45" t="s">
        <v>3844</v>
      </c>
      <c r="C13930" s="54">
        <v>35290144</v>
      </c>
      <c r="D13930" s="54">
        <v>35290144</v>
      </c>
      <c r="E13930" s="60" t="s">
        <v>3858</v>
      </c>
      <c r="F13930" s="73">
        <v>0</v>
      </c>
      <c r="G13930" s="73">
        <v>0.41739999999999999</v>
      </c>
      <c r="H13930" s="73">
        <v>0.41739999999999999</v>
      </c>
      <c r="I13930" s="73">
        <v>0.41739999999999999</v>
      </c>
      <c r="J13930" s="81"/>
      <c r="AL13930" s="49">
        <v>0</v>
      </c>
      <c r="AM13930" s="49">
        <v>0.41739999999999999</v>
      </c>
      <c r="AN13930" s="49">
        <v>0.41739999999999999</v>
      </c>
      <c r="AO13930" s="49">
        <v>0.41739999999999999</v>
      </c>
      <c r="AP13930" s="222">
        <f t="shared" si="17"/>
        <v>0</v>
      </c>
      <c r="AQ13930" s="222">
        <f t="shared" si="18"/>
        <v>0.41739999999999999</v>
      </c>
      <c r="AR13930" s="222">
        <f t="shared" si="19"/>
        <v>0.41739999999999999</v>
      </c>
      <c r="AS13930" s="222">
        <f t="shared" si="20"/>
        <v>0.41739999999999999</v>
      </c>
    </row>
    <row r="13931" spans="2:45" ht="12.75" hidden="1" customHeight="1" x14ac:dyDescent="0.35">
      <c r="B13931" s="45" t="s">
        <v>3844</v>
      </c>
      <c r="C13931" s="54">
        <v>35290544</v>
      </c>
      <c r="D13931" s="54">
        <v>35290544</v>
      </c>
      <c r="E13931" s="60" t="s">
        <v>3858</v>
      </c>
      <c r="F13931" s="73">
        <v>0</v>
      </c>
      <c r="G13931" s="73">
        <v>0.41739999999999999</v>
      </c>
      <c r="H13931" s="73">
        <v>0.41739999999999999</v>
      </c>
      <c r="I13931" s="73">
        <v>0.41739999999999999</v>
      </c>
      <c r="J13931" s="81"/>
      <c r="AL13931" s="49">
        <v>0</v>
      </c>
      <c r="AM13931" s="49">
        <v>0.41739999999999999</v>
      </c>
      <c r="AN13931" s="49">
        <v>0.41739999999999999</v>
      </c>
      <c r="AO13931" s="49">
        <v>0.41739999999999999</v>
      </c>
      <c r="AP13931" s="222">
        <f t="shared" si="17"/>
        <v>0</v>
      </c>
      <c r="AQ13931" s="222">
        <f t="shared" si="18"/>
        <v>0.41739999999999999</v>
      </c>
      <c r="AR13931" s="222">
        <f t="shared" si="19"/>
        <v>0.41739999999999999</v>
      </c>
      <c r="AS13931" s="222">
        <f t="shared" si="20"/>
        <v>0.41739999999999999</v>
      </c>
    </row>
    <row r="13932" spans="2:45" ht="12.75" hidden="1" customHeight="1" x14ac:dyDescent="0.35">
      <c r="B13932" s="45" t="s">
        <v>3844</v>
      </c>
      <c r="C13932" s="54">
        <v>35290054</v>
      </c>
      <c r="D13932" s="54">
        <v>35290054</v>
      </c>
      <c r="E13932" s="60" t="s">
        <v>3858</v>
      </c>
      <c r="F13932" s="73">
        <v>0</v>
      </c>
      <c r="G13932" s="73">
        <v>0.41739999999999999</v>
      </c>
      <c r="H13932" s="73">
        <v>0.41739999999999999</v>
      </c>
      <c r="I13932" s="73">
        <v>0.41739999999999999</v>
      </c>
      <c r="J13932" s="81"/>
      <c r="AL13932" s="49">
        <v>0</v>
      </c>
      <c r="AM13932" s="49">
        <v>0.41739999999999999</v>
      </c>
      <c r="AN13932" s="49">
        <v>0.41739999999999999</v>
      </c>
      <c r="AO13932" s="49">
        <v>0.41739999999999999</v>
      </c>
      <c r="AP13932" s="222">
        <f t="shared" si="17"/>
        <v>0</v>
      </c>
      <c r="AQ13932" s="222">
        <f t="shared" si="18"/>
        <v>0.41739999999999999</v>
      </c>
      <c r="AR13932" s="222">
        <f t="shared" si="19"/>
        <v>0.41739999999999999</v>
      </c>
      <c r="AS13932" s="222">
        <f t="shared" si="20"/>
        <v>0.41739999999999999</v>
      </c>
    </row>
    <row r="13933" spans="2:45" ht="12.75" hidden="1" customHeight="1" x14ac:dyDescent="0.35">
      <c r="B13933" s="45" t="s">
        <v>3844</v>
      </c>
      <c r="C13933" s="54">
        <v>35290154</v>
      </c>
      <c r="D13933" s="54">
        <v>35290154</v>
      </c>
      <c r="E13933" s="60" t="s">
        <v>3858</v>
      </c>
      <c r="F13933" s="73">
        <v>0</v>
      </c>
      <c r="G13933" s="73">
        <v>0.41739999999999999</v>
      </c>
      <c r="H13933" s="73">
        <v>0.41739999999999999</v>
      </c>
      <c r="I13933" s="73">
        <v>0.41739999999999999</v>
      </c>
      <c r="J13933" s="81"/>
      <c r="AL13933" s="49">
        <v>0</v>
      </c>
      <c r="AM13933" s="49">
        <v>0.41739999999999999</v>
      </c>
      <c r="AN13933" s="49">
        <v>0.41739999999999999</v>
      </c>
      <c r="AO13933" s="49">
        <v>0.41739999999999999</v>
      </c>
      <c r="AP13933" s="222">
        <f t="shared" si="17"/>
        <v>0</v>
      </c>
      <c r="AQ13933" s="222">
        <f t="shared" si="18"/>
        <v>0.41739999999999999</v>
      </c>
      <c r="AR13933" s="222">
        <f t="shared" si="19"/>
        <v>0.41739999999999999</v>
      </c>
      <c r="AS13933" s="222">
        <f t="shared" si="20"/>
        <v>0.41739999999999999</v>
      </c>
    </row>
    <row r="13934" spans="2:45" ht="12.75" hidden="1" customHeight="1" x14ac:dyDescent="0.35">
      <c r="B13934" s="45" t="s">
        <v>3844</v>
      </c>
      <c r="C13934" s="54">
        <v>35290554</v>
      </c>
      <c r="D13934" s="54">
        <v>35290554</v>
      </c>
      <c r="E13934" s="60" t="s">
        <v>3858</v>
      </c>
      <c r="F13934" s="73">
        <v>0</v>
      </c>
      <c r="G13934" s="73">
        <v>0.41739999999999999</v>
      </c>
      <c r="H13934" s="73">
        <v>0.41739999999999999</v>
      </c>
      <c r="I13934" s="73">
        <v>0.41739999999999999</v>
      </c>
      <c r="J13934" s="81"/>
      <c r="AL13934" s="49">
        <v>0</v>
      </c>
      <c r="AM13934" s="49">
        <v>0.41739999999999999</v>
      </c>
      <c r="AN13934" s="49">
        <v>0.41739999999999999</v>
      </c>
      <c r="AO13934" s="49">
        <v>0.41739999999999999</v>
      </c>
      <c r="AP13934" s="222">
        <f t="shared" si="17"/>
        <v>0</v>
      </c>
      <c r="AQ13934" s="222">
        <f t="shared" si="18"/>
        <v>0.41739999999999999</v>
      </c>
      <c r="AR13934" s="222">
        <f t="shared" si="19"/>
        <v>0.41739999999999999</v>
      </c>
      <c r="AS13934" s="222">
        <f t="shared" si="20"/>
        <v>0.41739999999999999</v>
      </c>
    </row>
    <row r="13935" spans="2:45" ht="12.75" hidden="1" customHeight="1" x14ac:dyDescent="0.35">
      <c r="B13935" s="45" t="s">
        <v>3844</v>
      </c>
      <c r="C13935" s="54">
        <v>35290064</v>
      </c>
      <c r="D13935" s="54">
        <v>35290064</v>
      </c>
      <c r="E13935" s="60" t="s">
        <v>3858</v>
      </c>
      <c r="F13935" s="73">
        <v>0</v>
      </c>
      <c r="G13935" s="73">
        <v>0.41739999999999999</v>
      </c>
      <c r="H13935" s="73">
        <v>0.41739999999999999</v>
      </c>
      <c r="I13935" s="73">
        <v>0.41739999999999999</v>
      </c>
      <c r="J13935" s="81"/>
      <c r="AL13935" s="49">
        <v>0</v>
      </c>
      <c r="AM13935" s="49">
        <v>0.41739999999999999</v>
      </c>
      <c r="AN13935" s="49">
        <v>0.41739999999999999</v>
      </c>
      <c r="AO13935" s="49">
        <v>0.41739999999999999</v>
      </c>
      <c r="AP13935" s="222">
        <f t="shared" si="17"/>
        <v>0</v>
      </c>
      <c r="AQ13935" s="222">
        <f t="shared" si="18"/>
        <v>0.41739999999999999</v>
      </c>
      <c r="AR13935" s="222">
        <f t="shared" si="19"/>
        <v>0.41739999999999999</v>
      </c>
      <c r="AS13935" s="222">
        <f t="shared" si="20"/>
        <v>0.41739999999999999</v>
      </c>
    </row>
    <row r="13936" spans="2:45" ht="12.75" hidden="1" customHeight="1" x14ac:dyDescent="0.35">
      <c r="B13936" s="45" t="s">
        <v>3844</v>
      </c>
      <c r="C13936" s="54">
        <v>35290164</v>
      </c>
      <c r="D13936" s="54">
        <v>35290164</v>
      </c>
      <c r="E13936" s="60" t="s">
        <v>3858</v>
      </c>
      <c r="F13936" s="73">
        <v>0</v>
      </c>
      <c r="G13936" s="73">
        <v>0.41739999999999999</v>
      </c>
      <c r="H13936" s="73">
        <v>0.41739999999999999</v>
      </c>
      <c r="I13936" s="73">
        <v>0.41739999999999999</v>
      </c>
      <c r="J13936" s="81"/>
      <c r="AL13936" s="49">
        <v>0</v>
      </c>
      <c r="AM13936" s="49">
        <v>0.41739999999999999</v>
      </c>
      <c r="AN13936" s="49">
        <v>0.41739999999999999</v>
      </c>
      <c r="AO13936" s="49">
        <v>0.41739999999999999</v>
      </c>
      <c r="AP13936" s="222">
        <f t="shared" si="17"/>
        <v>0</v>
      </c>
      <c r="AQ13936" s="222">
        <f t="shared" si="18"/>
        <v>0.41739999999999999</v>
      </c>
      <c r="AR13936" s="222">
        <f t="shared" si="19"/>
        <v>0.41739999999999999</v>
      </c>
      <c r="AS13936" s="222">
        <f t="shared" si="20"/>
        <v>0.41739999999999999</v>
      </c>
    </row>
    <row r="13937" spans="2:45" ht="12.75" hidden="1" customHeight="1" x14ac:dyDescent="0.35">
      <c r="B13937" s="45" t="s">
        <v>3844</v>
      </c>
      <c r="C13937" s="54">
        <v>35290564</v>
      </c>
      <c r="D13937" s="54">
        <v>35290564</v>
      </c>
      <c r="E13937" s="60" t="s">
        <v>3858</v>
      </c>
      <c r="F13937" s="73">
        <v>0</v>
      </c>
      <c r="G13937" s="73">
        <v>0.41739999999999999</v>
      </c>
      <c r="H13937" s="73">
        <v>0.41739999999999999</v>
      </c>
      <c r="I13937" s="73">
        <v>0.41739999999999999</v>
      </c>
      <c r="J13937" s="81"/>
      <c r="AL13937" s="49">
        <v>0</v>
      </c>
      <c r="AM13937" s="49">
        <v>0.41739999999999999</v>
      </c>
      <c r="AN13937" s="49">
        <v>0.41739999999999999</v>
      </c>
      <c r="AO13937" s="49">
        <v>0.41739999999999999</v>
      </c>
      <c r="AP13937" s="222">
        <f t="shared" si="17"/>
        <v>0</v>
      </c>
      <c r="AQ13937" s="222">
        <f t="shared" si="18"/>
        <v>0.41739999999999999</v>
      </c>
      <c r="AR13937" s="222">
        <f t="shared" si="19"/>
        <v>0.41739999999999999</v>
      </c>
      <c r="AS13937" s="222">
        <f t="shared" si="20"/>
        <v>0.41739999999999999</v>
      </c>
    </row>
    <row r="13938" spans="2:45" ht="12.75" hidden="1" customHeight="1" x14ac:dyDescent="0.35">
      <c r="B13938" s="45" t="s">
        <v>3844</v>
      </c>
      <c r="C13938" s="54">
        <v>35290074</v>
      </c>
      <c r="D13938" s="54">
        <v>35290074</v>
      </c>
      <c r="E13938" s="60" t="s">
        <v>3858</v>
      </c>
      <c r="F13938" s="73">
        <v>0</v>
      </c>
      <c r="G13938" s="73">
        <v>0.41739999999999999</v>
      </c>
      <c r="H13938" s="73">
        <v>0.41739999999999999</v>
      </c>
      <c r="I13938" s="73">
        <v>0.41739999999999999</v>
      </c>
      <c r="J13938" s="81"/>
      <c r="AL13938" s="49">
        <v>0</v>
      </c>
      <c r="AM13938" s="49">
        <v>0.41739999999999999</v>
      </c>
      <c r="AN13938" s="49">
        <v>0.41739999999999999</v>
      </c>
      <c r="AO13938" s="49">
        <v>0.41739999999999999</v>
      </c>
      <c r="AP13938" s="222">
        <f t="shared" si="17"/>
        <v>0</v>
      </c>
      <c r="AQ13938" s="222">
        <f t="shared" si="18"/>
        <v>0.41739999999999999</v>
      </c>
      <c r="AR13938" s="222">
        <f t="shared" si="19"/>
        <v>0.41739999999999999</v>
      </c>
      <c r="AS13938" s="222">
        <f t="shared" si="20"/>
        <v>0.41739999999999999</v>
      </c>
    </row>
    <row r="13939" spans="2:45" ht="12.75" hidden="1" customHeight="1" x14ac:dyDescent="0.35">
      <c r="B13939" s="45" t="s">
        <v>3844</v>
      </c>
      <c r="C13939" s="54">
        <v>35290174</v>
      </c>
      <c r="D13939" s="54">
        <v>35290174</v>
      </c>
      <c r="E13939" s="60" t="s">
        <v>3858</v>
      </c>
      <c r="F13939" s="73">
        <v>0</v>
      </c>
      <c r="G13939" s="73">
        <v>0.41739999999999999</v>
      </c>
      <c r="H13939" s="73">
        <v>0.41739999999999999</v>
      </c>
      <c r="I13939" s="73">
        <v>0.41739999999999999</v>
      </c>
      <c r="J13939" s="81"/>
      <c r="AL13939" s="49">
        <v>0</v>
      </c>
      <c r="AM13939" s="49">
        <v>0.41739999999999999</v>
      </c>
      <c r="AN13939" s="49">
        <v>0.41739999999999999</v>
      </c>
      <c r="AO13939" s="49">
        <v>0.41739999999999999</v>
      </c>
      <c r="AP13939" s="222">
        <f t="shared" si="17"/>
        <v>0</v>
      </c>
      <c r="AQ13939" s="222">
        <f t="shared" si="18"/>
        <v>0.41739999999999999</v>
      </c>
      <c r="AR13939" s="222">
        <f t="shared" si="19"/>
        <v>0.41739999999999999</v>
      </c>
      <c r="AS13939" s="222">
        <f t="shared" si="20"/>
        <v>0.41739999999999999</v>
      </c>
    </row>
    <row r="13940" spans="2:45" ht="12.75" hidden="1" customHeight="1" x14ac:dyDescent="0.35">
      <c r="B13940" s="45" t="s">
        <v>3844</v>
      </c>
      <c r="C13940" s="54">
        <v>35290574</v>
      </c>
      <c r="D13940" s="54">
        <v>35290574</v>
      </c>
      <c r="E13940" s="60" t="s">
        <v>3858</v>
      </c>
      <c r="F13940" s="73">
        <v>0</v>
      </c>
      <c r="G13940" s="73">
        <v>0.41739999999999999</v>
      </c>
      <c r="H13940" s="73">
        <v>0.41739999999999999</v>
      </c>
      <c r="I13940" s="73">
        <v>0.41739999999999999</v>
      </c>
      <c r="J13940" s="81"/>
      <c r="AL13940" s="49">
        <v>0</v>
      </c>
      <c r="AM13940" s="49">
        <v>0.41739999999999999</v>
      </c>
      <c r="AN13940" s="49">
        <v>0.41739999999999999</v>
      </c>
      <c r="AO13940" s="49">
        <v>0.41739999999999999</v>
      </c>
      <c r="AP13940" s="222">
        <f t="shared" si="17"/>
        <v>0</v>
      </c>
      <c r="AQ13940" s="222">
        <f t="shared" si="18"/>
        <v>0.41739999999999999</v>
      </c>
      <c r="AR13940" s="222">
        <f t="shared" si="19"/>
        <v>0.41739999999999999</v>
      </c>
      <c r="AS13940" s="222">
        <f t="shared" si="20"/>
        <v>0.41739999999999999</v>
      </c>
    </row>
    <row r="13941" spans="2:45" ht="12.75" hidden="1" customHeight="1" x14ac:dyDescent="0.35">
      <c r="B13941" s="45" t="s">
        <v>3844</v>
      </c>
      <c r="C13941" s="54">
        <v>35290084</v>
      </c>
      <c r="D13941" s="54">
        <v>35290084</v>
      </c>
      <c r="E13941" s="60" t="s">
        <v>3858</v>
      </c>
      <c r="F13941" s="73">
        <v>0</v>
      </c>
      <c r="G13941" s="73">
        <v>0.41739999999999999</v>
      </c>
      <c r="H13941" s="73">
        <v>0.41739999999999999</v>
      </c>
      <c r="I13941" s="73">
        <v>0.41739999999999999</v>
      </c>
      <c r="J13941" s="81"/>
      <c r="AL13941" s="49">
        <v>0</v>
      </c>
      <c r="AM13941" s="49">
        <v>0.41739999999999999</v>
      </c>
      <c r="AN13941" s="49">
        <v>0.41739999999999999</v>
      </c>
      <c r="AO13941" s="49">
        <v>0.41739999999999999</v>
      </c>
      <c r="AP13941" s="222">
        <f t="shared" si="17"/>
        <v>0</v>
      </c>
      <c r="AQ13941" s="222">
        <f t="shared" si="18"/>
        <v>0.41739999999999999</v>
      </c>
      <c r="AR13941" s="222">
        <f t="shared" si="19"/>
        <v>0.41739999999999999</v>
      </c>
      <c r="AS13941" s="222">
        <f t="shared" si="20"/>
        <v>0.41739999999999999</v>
      </c>
    </row>
    <row r="13942" spans="2:45" ht="12.75" hidden="1" customHeight="1" x14ac:dyDescent="0.35">
      <c r="B13942" s="45" t="s">
        <v>3844</v>
      </c>
      <c r="C13942" s="54">
        <v>35290184</v>
      </c>
      <c r="D13942" s="54">
        <v>35290184</v>
      </c>
      <c r="E13942" s="60" t="s">
        <v>3858</v>
      </c>
      <c r="F13942" s="73">
        <v>0</v>
      </c>
      <c r="G13942" s="73">
        <v>0.41739999999999999</v>
      </c>
      <c r="H13942" s="73">
        <v>0.41739999999999999</v>
      </c>
      <c r="I13942" s="73">
        <v>0.41739999999999999</v>
      </c>
      <c r="J13942" s="81"/>
      <c r="AL13942" s="49">
        <v>0</v>
      </c>
      <c r="AM13942" s="49">
        <v>0.41739999999999999</v>
      </c>
      <c r="AN13942" s="49">
        <v>0.41739999999999999</v>
      </c>
      <c r="AO13942" s="49">
        <v>0.41739999999999999</v>
      </c>
      <c r="AP13942" s="222">
        <f t="shared" si="17"/>
        <v>0</v>
      </c>
      <c r="AQ13942" s="222">
        <f t="shared" si="18"/>
        <v>0.41739999999999999</v>
      </c>
      <c r="AR13942" s="222">
        <f t="shared" si="19"/>
        <v>0.41739999999999999</v>
      </c>
      <c r="AS13942" s="222">
        <f t="shared" si="20"/>
        <v>0.41739999999999999</v>
      </c>
    </row>
    <row r="13943" spans="2:45" ht="12.75" hidden="1" customHeight="1" x14ac:dyDescent="0.35">
      <c r="B13943" s="45" t="s">
        <v>3844</v>
      </c>
      <c r="C13943" s="54">
        <v>35290584</v>
      </c>
      <c r="D13943" s="54">
        <v>35290584</v>
      </c>
      <c r="E13943" s="60" t="s">
        <v>3858</v>
      </c>
      <c r="F13943" s="73">
        <v>0</v>
      </c>
      <c r="G13943" s="73">
        <v>0.41739999999999999</v>
      </c>
      <c r="H13943" s="73">
        <v>0.41739999999999999</v>
      </c>
      <c r="I13943" s="73">
        <v>0.41739999999999999</v>
      </c>
      <c r="J13943" s="81"/>
      <c r="AL13943" s="49">
        <v>0</v>
      </c>
      <c r="AM13943" s="49">
        <v>0.41739999999999999</v>
      </c>
      <c r="AN13943" s="49">
        <v>0.41739999999999999</v>
      </c>
      <c r="AO13943" s="49">
        <v>0.41739999999999999</v>
      </c>
      <c r="AP13943" s="222">
        <f t="shared" si="17"/>
        <v>0</v>
      </c>
      <c r="AQ13943" s="222">
        <f t="shared" si="18"/>
        <v>0.41739999999999999</v>
      </c>
      <c r="AR13943" s="222">
        <f t="shared" si="19"/>
        <v>0.41739999999999999</v>
      </c>
      <c r="AS13943" s="222">
        <f t="shared" si="20"/>
        <v>0.41739999999999999</v>
      </c>
    </row>
    <row r="13944" spans="2:45" ht="12.75" hidden="1" customHeight="1" x14ac:dyDescent="0.35">
      <c r="B13944" s="45" t="s">
        <v>3844</v>
      </c>
      <c r="C13944" s="54">
        <v>35290094</v>
      </c>
      <c r="D13944" s="54">
        <v>35290094</v>
      </c>
      <c r="E13944" s="60" t="s">
        <v>3858</v>
      </c>
      <c r="F13944" s="73">
        <v>0</v>
      </c>
      <c r="G13944" s="73">
        <v>0.41739999999999999</v>
      </c>
      <c r="H13944" s="73">
        <v>0.41739999999999999</v>
      </c>
      <c r="I13944" s="73">
        <v>0.41739999999999999</v>
      </c>
      <c r="J13944" s="81"/>
      <c r="AL13944" s="49">
        <v>0</v>
      </c>
      <c r="AM13944" s="49">
        <v>0.41739999999999999</v>
      </c>
      <c r="AN13944" s="49">
        <v>0.41739999999999999</v>
      </c>
      <c r="AO13944" s="49">
        <v>0.41739999999999999</v>
      </c>
      <c r="AP13944" s="222">
        <f t="shared" si="17"/>
        <v>0</v>
      </c>
      <c r="AQ13944" s="222">
        <f t="shared" si="18"/>
        <v>0.41739999999999999</v>
      </c>
      <c r="AR13944" s="222">
        <f t="shared" si="19"/>
        <v>0.41739999999999999</v>
      </c>
      <c r="AS13944" s="222">
        <f t="shared" si="20"/>
        <v>0.41739999999999999</v>
      </c>
    </row>
    <row r="13945" spans="2:45" ht="12.75" hidden="1" customHeight="1" x14ac:dyDescent="0.35">
      <c r="B13945" s="45" t="s">
        <v>3844</v>
      </c>
      <c r="C13945" s="54">
        <v>35290194</v>
      </c>
      <c r="D13945" s="54">
        <v>35290194</v>
      </c>
      <c r="E13945" s="60" t="s">
        <v>3858</v>
      </c>
      <c r="F13945" s="73">
        <v>0</v>
      </c>
      <c r="G13945" s="73">
        <v>0.41739999999999999</v>
      </c>
      <c r="H13945" s="73">
        <v>0.41739999999999999</v>
      </c>
      <c r="I13945" s="73">
        <v>0.41739999999999999</v>
      </c>
      <c r="J13945" s="81"/>
      <c r="AL13945" s="49">
        <v>0</v>
      </c>
      <c r="AM13945" s="49">
        <v>0.41739999999999999</v>
      </c>
      <c r="AN13945" s="49">
        <v>0.41739999999999999</v>
      </c>
      <c r="AO13945" s="49">
        <v>0.41739999999999999</v>
      </c>
      <c r="AP13945" s="222">
        <f t="shared" si="17"/>
        <v>0</v>
      </c>
      <c r="AQ13945" s="222">
        <f t="shared" si="18"/>
        <v>0.41739999999999999</v>
      </c>
      <c r="AR13945" s="222">
        <f t="shared" si="19"/>
        <v>0.41739999999999999</v>
      </c>
      <c r="AS13945" s="222">
        <f t="shared" si="20"/>
        <v>0.41739999999999999</v>
      </c>
    </row>
    <row r="13946" spans="2:45" ht="12.75" hidden="1" customHeight="1" x14ac:dyDescent="0.35">
      <c r="B13946" s="45" t="s">
        <v>3844</v>
      </c>
      <c r="C13946" s="54">
        <v>35290594</v>
      </c>
      <c r="D13946" s="54">
        <v>35290594</v>
      </c>
      <c r="E13946" s="60" t="s">
        <v>3858</v>
      </c>
      <c r="F13946" s="73">
        <v>0</v>
      </c>
      <c r="G13946" s="73">
        <v>0.41739999999999999</v>
      </c>
      <c r="H13946" s="73">
        <v>0.41739999999999999</v>
      </c>
      <c r="I13946" s="73">
        <v>0.41739999999999999</v>
      </c>
      <c r="J13946" s="81"/>
      <c r="AL13946" s="49">
        <v>0</v>
      </c>
      <c r="AM13946" s="49">
        <v>0.41739999999999999</v>
      </c>
      <c r="AN13946" s="49">
        <v>0.41739999999999999</v>
      </c>
      <c r="AO13946" s="49">
        <v>0.41739999999999999</v>
      </c>
      <c r="AP13946" s="222">
        <f t="shared" si="17"/>
        <v>0</v>
      </c>
      <c r="AQ13946" s="222">
        <f t="shared" si="18"/>
        <v>0.41739999999999999</v>
      </c>
      <c r="AR13946" s="222">
        <f t="shared" si="19"/>
        <v>0.41739999999999999</v>
      </c>
      <c r="AS13946" s="222">
        <f t="shared" si="20"/>
        <v>0.41739999999999999</v>
      </c>
    </row>
    <row r="13947" spans="2:45" ht="12.75" hidden="1" customHeight="1" x14ac:dyDescent="0.35">
      <c r="B13947" s="45" t="s">
        <v>3844</v>
      </c>
      <c r="C13947" s="54">
        <v>35290005</v>
      </c>
      <c r="D13947" s="54">
        <v>35290005</v>
      </c>
      <c r="E13947" s="60" t="s">
        <v>3859</v>
      </c>
      <c r="F13947" s="73">
        <v>0</v>
      </c>
      <c r="G13947" s="73">
        <v>0.6784</v>
      </c>
      <c r="H13947" s="73">
        <v>0.6784</v>
      </c>
      <c r="I13947" s="73">
        <v>0.6784</v>
      </c>
      <c r="J13947" s="81"/>
      <c r="AL13947" s="49">
        <v>0</v>
      </c>
      <c r="AM13947" s="49">
        <v>0.6784</v>
      </c>
      <c r="AN13947" s="49">
        <v>0.6784</v>
      </c>
      <c r="AO13947" s="49">
        <v>0.6784</v>
      </c>
      <c r="AP13947" s="222">
        <f t="shared" si="17"/>
        <v>0</v>
      </c>
      <c r="AQ13947" s="222">
        <f t="shared" si="18"/>
        <v>0.6784</v>
      </c>
      <c r="AR13947" s="222">
        <f t="shared" si="19"/>
        <v>0.6784</v>
      </c>
      <c r="AS13947" s="222">
        <f t="shared" si="20"/>
        <v>0.6784</v>
      </c>
    </row>
    <row r="13948" spans="2:45" ht="12.75" hidden="1" customHeight="1" x14ac:dyDescent="0.35">
      <c r="B13948" s="45" t="s">
        <v>3844</v>
      </c>
      <c r="C13948" s="54">
        <v>35290105</v>
      </c>
      <c r="D13948" s="54">
        <v>35290105</v>
      </c>
      <c r="E13948" s="60" t="s">
        <v>3859</v>
      </c>
      <c r="F13948" s="73">
        <v>0</v>
      </c>
      <c r="G13948" s="73">
        <v>0.6784</v>
      </c>
      <c r="H13948" s="73">
        <v>0.6784</v>
      </c>
      <c r="I13948" s="73">
        <v>0.6784</v>
      </c>
      <c r="J13948" s="81"/>
      <c r="AL13948" s="49">
        <v>0</v>
      </c>
      <c r="AM13948" s="49">
        <v>0.6784</v>
      </c>
      <c r="AN13948" s="49">
        <v>0.6784</v>
      </c>
      <c r="AO13948" s="49">
        <v>0.6784</v>
      </c>
      <c r="AP13948" s="222">
        <f t="shared" si="17"/>
        <v>0</v>
      </c>
      <c r="AQ13948" s="222">
        <f t="shared" si="18"/>
        <v>0.6784</v>
      </c>
      <c r="AR13948" s="222">
        <f t="shared" si="19"/>
        <v>0.6784</v>
      </c>
      <c r="AS13948" s="222">
        <f t="shared" si="20"/>
        <v>0.6784</v>
      </c>
    </row>
    <row r="13949" spans="2:45" ht="12.75" hidden="1" customHeight="1" x14ac:dyDescent="0.35">
      <c r="B13949" s="45" t="s">
        <v>3844</v>
      </c>
      <c r="C13949" s="54">
        <v>35290505</v>
      </c>
      <c r="D13949" s="54">
        <v>35290505</v>
      </c>
      <c r="E13949" s="60" t="s">
        <v>3859</v>
      </c>
      <c r="F13949" s="73">
        <v>0</v>
      </c>
      <c r="G13949" s="73">
        <v>0.6784</v>
      </c>
      <c r="H13949" s="73">
        <v>0.6784</v>
      </c>
      <c r="I13949" s="73">
        <v>0.6784</v>
      </c>
      <c r="J13949" s="81"/>
      <c r="AL13949" s="49">
        <v>0</v>
      </c>
      <c r="AM13949" s="49">
        <v>0.6784</v>
      </c>
      <c r="AN13949" s="49">
        <v>0.6784</v>
      </c>
      <c r="AO13949" s="49">
        <v>0.6784</v>
      </c>
      <c r="AP13949" s="222">
        <f t="shared" si="17"/>
        <v>0</v>
      </c>
      <c r="AQ13949" s="222">
        <f t="shared" si="18"/>
        <v>0.6784</v>
      </c>
      <c r="AR13949" s="222">
        <f t="shared" si="19"/>
        <v>0.6784</v>
      </c>
      <c r="AS13949" s="222">
        <f t="shared" si="20"/>
        <v>0.6784</v>
      </c>
    </row>
    <row r="13950" spans="2:45" ht="12.75" hidden="1" customHeight="1" x14ac:dyDescent="0.35">
      <c r="B13950" s="45" t="s">
        <v>3844</v>
      </c>
      <c r="C13950" s="54">
        <v>35290015</v>
      </c>
      <c r="D13950" s="54">
        <v>35290015</v>
      </c>
      <c r="E13950" s="60" t="s">
        <v>3859</v>
      </c>
      <c r="F13950" s="73">
        <v>0</v>
      </c>
      <c r="G13950" s="73">
        <v>0.6784</v>
      </c>
      <c r="H13950" s="73">
        <v>0.6784</v>
      </c>
      <c r="I13950" s="73">
        <v>0.6784</v>
      </c>
      <c r="J13950" s="81"/>
      <c r="AL13950" s="49">
        <v>0</v>
      </c>
      <c r="AM13950" s="49">
        <v>0.6784</v>
      </c>
      <c r="AN13950" s="49">
        <v>0.6784</v>
      </c>
      <c r="AO13950" s="49">
        <v>0.6784</v>
      </c>
      <c r="AP13950" s="222">
        <f t="shared" si="17"/>
        <v>0</v>
      </c>
      <c r="AQ13950" s="222">
        <f t="shared" si="18"/>
        <v>0.6784</v>
      </c>
      <c r="AR13950" s="222">
        <f t="shared" si="19"/>
        <v>0.6784</v>
      </c>
      <c r="AS13950" s="222">
        <f t="shared" si="20"/>
        <v>0.6784</v>
      </c>
    </row>
    <row r="13951" spans="2:45" ht="12.75" hidden="1" customHeight="1" x14ac:dyDescent="0.35">
      <c r="B13951" s="45" t="s">
        <v>3844</v>
      </c>
      <c r="C13951" s="54">
        <v>35290115</v>
      </c>
      <c r="D13951" s="54">
        <v>35290115</v>
      </c>
      <c r="E13951" s="60" t="s">
        <v>3859</v>
      </c>
      <c r="F13951" s="73">
        <v>0</v>
      </c>
      <c r="G13951" s="73">
        <v>0.6784</v>
      </c>
      <c r="H13951" s="73">
        <v>0.6784</v>
      </c>
      <c r="I13951" s="73">
        <v>0.6784</v>
      </c>
      <c r="J13951" s="81"/>
      <c r="AL13951" s="49">
        <v>0</v>
      </c>
      <c r="AM13951" s="49">
        <v>0.6784</v>
      </c>
      <c r="AN13951" s="49">
        <v>0.6784</v>
      </c>
      <c r="AO13951" s="49">
        <v>0.6784</v>
      </c>
      <c r="AP13951" s="222">
        <f t="shared" si="17"/>
        <v>0</v>
      </c>
      <c r="AQ13951" s="222">
        <f t="shared" si="18"/>
        <v>0.6784</v>
      </c>
      <c r="AR13951" s="222">
        <f t="shared" si="19"/>
        <v>0.6784</v>
      </c>
      <c r="AS13951" s="222">
        <f t="shared" si="20"/>
        <v>0.6784</v>
      </c>
    </row>
    <row r="13952" spans="2:45" ht="12.75" hidden="1" customHeight="1" x14ac:dyDescent="0.35">
      <c r="B13952" s="45" t="s">
        <v>3844</v>
      </c>
      <c r="C13952" s="54">
        <v>35290515</v>
      </c>
      <c r="D13952" s="54">
        <v>35290515</v>
      </c>
      <c r="E13952" s="60" t="s">
        <v>3859</v>
      </c>
      <c r="F13952" s="73">
        <v>0</v>
      </c>
      <c r="G13952" s="73">
        <v>0.6784</v>
      </c>
      <c r="H13952" s="73">
        <v>0.6784</v>
      </c>
      <c r="I13952" s="73">
        <v>0.6784</v>
      </c>
      <c r="J13952" s="81"/>
      <c r="AL13952" s="49">
        <v>0</v>
      </c>
      <c r="AM13952" s="49">
        <v>0.6784</v>
      </c>
      <c r="AN13952" s="49">
        <v>0.6784</v>
      </c>
      <c r="AO13952" s="49">
        <v>0.6784</v>
      </c>
      <c r="AP13952" s="222">
        <f t="shared" si="17"/>
        <v>0</v>
      </c>
      <c r="AQ13952" s="222">
        <f t="shared" si="18"/>
        <v>0.6784</v>
      </c>
      <c r="AR13952" s="222">
        <f t="shared" si="19"/>
        <v>0.6784</v>
      </c>
      <c r="AS13952" s="222">
        <f t="shared" si="20"/>
        <v>0.6784</v>
      </c>
    </row>
    <row r="13953" spans="2:45" ht="12.75" hidden="1" customHeight="1" x14ac:dyDescent="0.35">
      <c r="B13953" s="45" t="s">
        <v>3844</v>
      </c>
      <c r="C13953" s="54">
        <v>35290025</v>
      </c>
      <c r="D13953" s="54">
        <v>35290025</v>
      </c>
      <c r="E13953" s="60" t="s">
        <v>3859</v>
      </c>
      <c r="F13953" s="73">
        <v>0</v>
      </c>
      <c r="G13953" s="73">
        <v>0.6784</v>
      </c>
      <c r="H13953" s="73">
        <v>0.6784</v>
      </c>
      <c r="I13953" s="73">
        <v>0.6784</v>
      </c>
      <c r="J13953" s="81"/>
      <c r="AL13953" s="49">
        <v>0</v>
      </c>
      <c r="AM13953" s="49">
        <v>0.6784</v>
      </c>
      <c r="AN13953" s="49">
        <v>0.6784</v>
      </c>
      <c r="AO13953" s="49">
        <v>0.6784</v>
      </c>
      <c r="AP13953" s="222">
        <f t="shared" si="17"/>
        <v>0</v>
      </c>
      <c r="AQ13953" s="222">
        <f t="shared" si="18"/>
        <v>0.6784</v>
      </c>
      <c r="AR13953" s="222">
        <f t="shared" si="19"/>
        <v>0.6784</v>
      </c>
      <c r="AS13953" s="222">
        <f t="shared" si="20"/>
        <v>0.6784</v>
      </c>
    </row>
    <row r="13954" spans="2:45" ht="12.75" hidden="1" customHeight="1" x14ac:dyDescent="0.35">
      <c r="B13954" s="45" t="s">
        <v>3844</v>
      </c>
      <c r="C13954" s="54">
        <v>35290125</v>
      </c>
      <c r="D13954" s="54">
        <v>35290125</v>
      </c>
      <c r="E13954" s="60" t="s">
        <v>3859</v>
      </c>
      <c r="F13954" s="73">
        <v>0</v>
      </c>
      <c r="G13954" s="73">
        <v>0.6784</v>
      </c>
      <c r="H13954" s="73">
        <v>0.6784</v>
      </c>
      <c r="I13954" s="73">
        <v>0.6784</v>
      </c>
      <c r="J13954" s="81"/>
      <c r="AL13954" s="49">
        <v>0</v>
      </c>
      <c r="AM13954" s="49">
        <v>0.6784</v>
      </c>
      <c r="AN13954" s="49">
        <v>0.6784</v>
      </c>
      <c r="AO13954" s="49">
        <v>0.6784</v>
      </c>
      <c r="AP13954" s="222">
        <f t="shared" si="17"/>
        <v>0</v>
      </c>
      <c r="AQ13954" s="222">
        <f t="shared" si="18"/>
        <v>0.6784</v>
      </c>
      <c r="AR13954" s="222">
        <f t="shared" si="19"/>
        <v>0.6784</v>
      </c>
      <c r="AS13954" s="222">
        <f t="shared" si="20"/>
        <v>0.6784</v>
      </c>
    </row>
    <row r="13955" spans="2:45" ht="12.75" hidden="1" customHeight="1" x14ac:dyDescent="0.35">
      <c r="B13955" s="45" t="s">
        <v>3844</v>
      </c>
      <c r="C13955" s="54">
        <v>35290525</v>
      </c>
      <c r="D13955" s="54">
        <v>35290525</v>
      </c>
      <c r="E13955" s="60" t="s">
        <v>3859</v>
      </c>
      <c r="F13955" s="73">
        <v>0</v>
      </c>
      <c r="G13955" s="73">
        <v>0.6784</v>
      </c>
      <c r="H13955" s="73">
        <v>0.6784</v>
      </c>
      <c r="I13955" s="73">
        <v>0.6784</v>
      </c>
      <c r="J13955" s="81"/>
      <c r="AL13955" s="49">
        <v>0</v>
      </c>
      <c r="AM13955" s="49">
        <v>0.6784</v>
      </c>
      <c r="AN13955" s="49">
        <v>0.6784</v>
      </c>
      <c r="AO13955" s="49">
        <v>0.6784</v>
      </c>
      <c r="AP13955" s="222">
        <f t="shared" si="17"/>
        <v>0</v>
      </c>
      <c r="AQ13955" s="222">
        <f t="shared" si="18"/>
        <v>0.6784</v>
      </c>
      <c r="AR13955" s="222">
        <f t="shared" si="19"/>
        <v>0.6784</v>
      </c>
      <c r="AS13955" s="222">
        <f t="shared" si="20"/>
        <v>0.6784</v>
      </c>
    </row>
    <row r="13956" spans="2:45" ht="12.75" hidden="1" customHeight="1" x14ac:dyDescent="0.35">
      <c r="B13956" s="45" t="s">
        <v>3844</v>
      </c>
      <c r="C13956" s="54">
        <v>35290035</v>
      </c>
      <c r="D13956" s="54">
        <v>35290035</v>
      </c>
      <c r="E13956" s="60" t="s">
        <v>3859</v>
      </c>
      <c r="F13956" s="73">
        <v>0</v>
      </c>
      <c r="G13956" s="73">
        <v>0.6784</v>
      </c>
      <c r="H13956" s="73">
        <v>0.6784</v>
      </c>
      <c r="I13956" s="73">
        <v>0.6784</v>
      </c>
      <c r="J13956" s="81"/>
      <c r="AL13956" s="49">
        <v>0</v>
      </c>
      <c r="AM13956" s="49">
        <v>0.6784</v>
      </c>
      <c r="AN13956" s="49">
        <v>0.6784</v>
      </c>
      <c r="AO13956" s="49">
        <v>0.6784</v>
      </c>
      <c r="AP13956" s="222">
        <f t="shared" si="17"/>
        <v>0</v>
      </c>
      <c r="AQ13956" s="222">
        <f t="shared" si="18"/>
        <v>0.6784</v>
      </c>
      <c r="AR13956" s="222">
        <f t="shared" si="19"/>
        <v>0.6784</v>
      </c>
      <c r="AS13956" s="222">
        <f t="shared" si="20"/>
        <v>0.6784</v>
      </c>
    </row>
    <row r="13957" spans="2:45" ht="12.75" hidden="1" customHeight="1" x14ac:dyDescent="0.35">
      <c r="B13957" s="45" t="s">
        <v>3844</v>
      </c>
      <c r="C13957" s="54">
        <v>35290135</v>
      </c>
      <c r="D13957" s="54">
        <v>35290135</v>
      </c>
      <c r="E13957" s="60" t="s">
        <v>3859</v>
      </c>
      <c r="F13957" s="73">
        <v>0</v>
      </c>
      <c r="G13957" s="73">
        <v>0.6784</v>
      </c>
      <c r="H13957" s="73">
        <v>0.6784</v>
      </c>
      <c r="I13957" s="73">
        <v>0.6784</v>
      </c>
      <c r="J13957" s="81"/>
      <c r="AL13957" s="49">
        <v>0</v>
      </c>
      <c r="AM13957" s="49">
        <v>0.6784</v>
      </c>
      <c r="AN13957" s="49">
        <v>0.6784</v>
      </c>
      <c r="AO13957" s="49">
        <v>0.6784</v>
      </c>
      <c r="AP13957" s="222">
        <f t="shared" si="17"/>
        <v>0</v>
      </c>
      <c r="AQ13957" s="222">
        <f t="shared" si="18"/>
        <v>0.6784</v>
      </c>
      <c r="AR13957" s="222">
        <f t="shared" si="19"/>
        <v>0.6784</v>
      </c>
      <c r="AS13957" s="222">
        <f t="shared" si="20"/>
        <v>0.6784</v>
      </c>
    </row>
    <row r="13958" spans="2:45" ht="12.75" hidden="1" customHeight="1" x14ac:dyDescent="0.35">
      <c r="B13958" s="45" t="s">
        <v>3844</v>
      </c>
      <c r="C13958" s="54">
        <v>35290535</v>
      </c>
      <c r="D13958" s="54">
        <v>35290535</v>
      </c>
      <c r="E13958" s="60" t="s">
        <v>3859</v>
      </c>
      <c r="F13958" s="73">
        <v>0</v>
      </c>
      <c r="G13958" s="73">
        <v>0.6784</v>
      </c>
      <c r="H13958" s="73">
        <v>0.6784</v>
      </c>
      <c r="I13958" s="73">
        <v>0.6784</v>
      </c>
      <c r="J13958" s="81"/>
      <c r="AL13958" s="49">
        <v>0</v>
      </c>
      <c r="AM13958" s="49">
        <v>0.6784</v>
      </c>
      <c r="AN13958" s="49">
        <v>0.6784</v>
      </c>
      <c r="AO13958" s="49">
        <v>0.6784</v>
      </c>
      <c r="AP13958" s="222">
        <f t="shared" si="17"/>
        <v>0</v>
      </c>
      <c r="AQ13958" s="222">
        <f t="shared" si="18"/>
        <v>0.6784</v>
      </c>
      <c r="AR13958" s="222">
        <f t="shared" si="19"/>
        <v>0.6784</v>
      </c>
      <c r="AS13958" s="222">
        <f t="shared" si="20"/>
        <v>0.6784</v>
      </c>
    </row>
    <row r="13959" spans="2:45" ht="12.75" hidden="1" customHeight="1" x14ac:dyDescent="0.35">
      <c r="B13959" s="45" t="s">
        <v>3844</v>
      </c>
      <c r="C13959" s="54">
        <v>35290045</v>
      </c>
      <c r="D13959" s="54">
        <v>35290045</v>
      </c>
      <c r="E13959" s="60" t="s">
        <v>3859</v>
      </c>
      <c r="F13959" s="73">
        <v>0</v>
      </c>
      <c r="G13959" s="73">
        <v>0.6784</v>
      </c>
      <c r="H13959" s="73">
        <v>0.6784</v>
      </c>
      <c r="I13959" s="73">
        <v>0.6784</v>
      </c>
      <c r="J13959" s="81"/>
      <c r="AL13959" s="49">
        <v>0</v>
      </c>
      <c r="AM13959" s="49">
        <v>0.6784</v>
      </c>
      <c r="AN13959" s="49">
        <v>0.6784</v>
      </c>
      <c r="AO13959" s="49">
        <v>0.6784</v>
      </c>
      <c r="AP13959" s="222">
        <f t="shared" si="17"/>
        <v>0</v>
      </c>
      <c r="AQ13959" s="222">
        <f t="shared" si="18"/>
        <v>0.6784</v>
      </c>
      <c r="AR13959" s="222">
        <f t="shared" si="19"/>
        <v>0.6784</v>
      </c>
      <c r="AS13959" s="222">
        <f t="shared" si="20"/>
        <v>0.6784</v>
      </c>
    </row>
    <row r="13960" spans="2:45" ht="12.75" hidden="1" customHeight="1" x14ac:dyDescent="0.35">
      <c r="B13960" s="45" t="s">
        <v>3844</v>
      </c>
      <c r="C13960" s="54">
        <v>35290145</v>
      </c>
      <c r="D13960" s="54">
        <v>35290145</v>
      </c>
      <c r="E13960" s="60" t="s">
        <v>3859</v>
      </c>
      <c r="F13960" s="73">
        <v>0</v>
      </c>
      <c r="G13960" s="73">
        <v>0.6784</v>
      </c>
      <c r="H13960" s="73">
        <v>0.6784</v>
      </c>
      <c r="I13960" s="73">
        <v>0.6784</v>
      </c>
      <c r="J13960" s="81"/>
      <c r="AL13960" s="49">
        <v>0</v>
      </c>
      <c r="AM13960" s="49">
        <v>0.6784</v>
      </c>
      <c r="AN13960" s="49">
        <v>0.6784</v>
      </c>
      <c r="AO13960" s="49">
        <v>0.6784</v>
      </c>
      <c r="AP13960" s="222">
        <f t="shared" si="17"/>
        <v>0</v>
      </c>
      <c r="AQ13960" s="222">
        <f t="shared" si="18"/>
        <v>0.6784</v>
      </c>
      <c r="AR13960" s="222">
        <f t="shared" si="19"/>
        <v>0.6784</v>
      </c>
      <c r="AS13960" s="222">
        <f t="shared" si="20"/>
        <v>0.6784</v>
      </c>
    </row>
    <row r="13961" spans="2:45" ht="12.75" hidden="1" customHeight="1" x14ac:dyDescent="0.35">
      <c r="B13961" s="45" t="s">
        <v>3844</v>
      </c>
      <c r="C13961" s="54">
        <v>35290545</v>
      </c>
      <c r="D13961" s="54">
        <v>35290545</v>
      </c>
      <c r="E13961" s="60" t="s">
        <v>3859</v>
      </c>
      <c r="F13961" s="73">
        <v>0</v>
      </c>
      <c r="G13961" s="73">
        <v>0.6784</v>
      </c>
      <c r="H13961" s="73">
        <v>0.6784</v>
      </c>
      <c r="I13961" s="73">
        <v>0.6784</v>
      </c>
      <c r="J13961" s="81"/>
      <c r="AL13961" s="49">
        <v>0</v>
      </c>
      <c r="AM13961" s="49">
        <v>0.6784</v>
      </c>
      <c r="AN13961" s="49">
        <v>0.6784</v>
      </c>
      <c r="AO13961" s="49">
        <v>0.6784</v>
      </c>
      <c r="AP13961" s="222">
        <f t="shared" si="17"/>
        <v>0</v>
      </c>
      <c r="AQ13961" s="222">
        <f t="shared" si="18"/>
        <v>0.6784</v>
      </c>
      <c r="AR13961" s="222">
        <f t="shared" si="19"/>
        <v>0.6784</v>
      </c>
      <c r="AS13961" s="222">
        <f t="shared" si="20"/>
        <v>0.6784</v>
      </c>
    </row>
    <row r="13962" spans="2:45" ht="12.75" hidden="1" customHeight="1" x14ac:dyDescent="0.35">
      <c r="B13962" s="45" t="s">
        <v>3844</v>
      </c>
      <c r="C13962" s="54">
        <v>35290055</v>
      </c>
      <c r="D13962" s="54">
        <v>35290055</v>
      </c>
      <c r="E13962" s="60" t="s">
        <v>3859</v>
      </c>
      <c r="F13962" s="73">
        <v>0</v>
      </c>
      <c r="G13962" s="73">
        <v>0.6784</v>
      </c>
      <c r="H13962" s="73">
        <v>0.6784</v>
      </c>
      <c r="I13962" s="73">
        <v>0.6784</v>
      </c>
      <c r="J13962" s="81"/>
      <c r="AL13962" s="49">
        <v>0</v>
      </c>
      <c r="AM13962" s="49">
        <v>0.6784</v>
      </c>
      <c r="AN13962" s="49">
        <v>0.6784</v>
      </c>
      <c r="AO13962" s="49">
        <v>0.6784</v>
      </c>
      <c r="AP13962" s="222">
        <f t="shared" si="17"/>
        <v>0</v>
      </c>
      <c r="AQ13962" s="222">
        <f t="shared" si="18"/>
        <v>0.6784</v>
      </c>
      <c r="AR13962" s="222">
        <f t="shared" si="19"/>
        <v>0.6784</v>
      </c>
      <c r="AS13962" s="222">
        <f t="shared" si="20"/>
        <v>0.6784</v>
      </c>
    </row>
    <row r="13963" spans="2:45" ht="12.75" hidden="1" customHeight="1" x14ac:dyDescent="0.35">
      <c r="B13963" s="45" t="s">
        <v>3844</v>
      </c>
      <c r="C13963" s="54">
        <v>35290155</v>
      </c>
      <c r="D13963" s="54">
        <v>35290155</v>
      </c>
      <c r="E13963" s="60" t="s">
        <v>3859</v>
      </c>
      <c r="F13963" s="73">
        <v>0</v>
      </c>
      <c r="G13963" s="73">
        <v>0.6784</v>
      </c>
      <c r="H13963" s="73">
        <v>0.6784</v>
      </c>
      <c r="I13963" s="73">
        <v>0.6784</v>
      </c>
      <c r="J13963" s="81"/>
      <c r="AL13963" s="49">
        <v>0</v>
      </c>
      <c r="AM13963" s="49">
        <v>0.6784</v>
      </c>
      <c r="AN13963" s="49">
        <v>0.6784</v>
      </c>
      <c r="AO13963" s="49">
        <v>0.6784</v>
      </c>
      <c r="AP13963" s="222">
        <f t="shared" si="17"/>
        <v>0</v>
      </c>
      <c r="AQ13963" s="222">
        <f t="shared" si="18"/>
        <v>0.6784</v>
      </c>
      <c r="AR13963" s="222">
        <f t="shared" si="19"/>
        <v>0.6784</v>
      </c>
      <c r="AS13963" s="222">
        <f t="shared" si="20"/>
        <v>0.6784</v>
      </c>
    </row>
    <row r="13964" spans="2:45" ht="12.75" hidden="1" customHeight="1" x14ac:dyDescent="0.35">
      <c r="B13964" s="45" t="s">
        <v>3844</v>
      </c>
      <c r="C13964" s="54">
        <v>35290555</v>
      </c>
      <c r="D13964" s="54">
        <v>35290555</v>
      </c>
      <c r="E13964" s="60" t="s">
        <v>3859</v>
      </c>
      <c r="F13964" s="73">
        <v>0</v>
      </c>
      <c r="G13964" s="73">
        <v>0.6784</v>
      </c>
      <c r="H13964" s="73">
        <v>0.6784</v>
      </c>
      <c r="I13964" s="73">
        <v>0.6784</v>
      </c>
      <c r="J13964" s="81"/>
      <c r="AL13964" s="49">
        <v>0</v>
      </c>
      <c r="AM13964" s="49">
        <v>0.6784</v>
      </c>
      <c r="AN13964" s="49">
        <v>0.6784</v>
      </c>
      <c r="AO13964" s="49">
        <v>0.6784</v>
      </c>
      <c r="AP13964" s="222">
        <f t="shared" ref="AP13964:AP14027" si="21">ROUNDUP(AL13964,4)</f>
        <v>0</v>
      </c>
      <c r="AQ13964" s="222">
        <f t="shared" ref="AQ13964:AQ14027" si="22">ROUND(AM13964,4)</f>
        <v>0.6784</v>
      </c>
      <c r="AR13964" s="222">
        <f t="shared" ref="AR13964:AR14027" si="23">ROUND(AN13964,4)</f>
        <v>0.6784</v>
      </c>
      <c r="AS13964" s="222">
        <f t="shared" ref="AS13964:AS14027" si="24">ROUND(AO13964,4)</f>
        <v>0.6784</v>
      </c>
    </row>
    <row r="13965" spans="2:45" ht="12.75" hidden="1" customHeight="1" x14ac:dyDescent="0.35">
      <c r="B13965" s="45" t="s">
        <v>3844</v>
      </c>
      <c r="C13965" s="54">
        <v>35290065</v>
      </c>
      <c r="D13965" s="54">
        <v>35290065</v>
      </c>
      <c r="E13965" s="60" t="s">
        <v>3859</v>
      </c>
      <c r="F13965" s="73">
        <v>0</v>
      </c>
      <c r="G13965" s="73">
        <v>0.6784</v>
      </c>
      <c r="H13965" s="73">
        <v>0.6784</v>
      </c>
      <c r="I13965" s="73">
        <v>0.6784</v>
      </c>
      <c r="J13965" s="81"/>
      <c r="AL13965" s="49">
        <v>0</v>
      </c>
      <c r="AM13965" s="49">
        <v>0.6784</v>
      </c>
      <c r="AN13965" s="49">
        <v>0.6784</v>
      </c>
      <c r="AO13965" s="49">
        <v>0.6784</v>
      </c>
      <c r="AP13965" s="222">
        <f t="shared" si="21"/>
        <v>0</v>
      </c>
      <c r="AQ13965" s="222">
        <f t="shared" si="22"/>
        <v>0.6784</v>
      </c>
      <c r="AR13965" s="222">
        <f t="shared" si="23"/>
        <v>0.6784</v>
      </c>
      <c r="AS13965" s="222">
        <f t="shared" si="24"/>
        <v>0.6784</v>
      </c>
    </row>
    <row r="13966" spans="2:45" ht="12.75" hidden="1" customHeight="1" x14ac:dyDescent="0.35">
      <c r="B13966" s="45" t="s">
        <v>3844</v>
      </c>
      <c r="C13966" s="54">
        <v>35290165</v>
      </c>
      <c r="D13966" s="54">
        <v>35290165</v>
      </c>
      <c r="E13966" s="60" t="s">
        <v>3859</v>
      </c>
      <c r="F13966" s="73">
        <v>0</v>
      </c>
      <c r="G13966" s="73">
        <v>0.6784</v>
      </c>
      <c r="H13966" s="73">
        <v>0.6784</v>
      </c>
      <c r="I13966" s="73">
        <v>0.6784</v>
      </c>
      <c r="J13966" s="81"/>
      <c r="AL13966" s="49">
        <v>0</v>
      </c>
      <c r="AM13966" s="49">
        <v>0.6784</v>
      </c>
      <c r="AN13966" s="49">
        <v>0.6784</v>
      </c>
      <c r="AO13966" s="49">
        <v>0.6784</v>
      </c>
      <c r="AP13966" s="222">
        <f t="shared" si="21"/>
        <v>0</v>
      </c>
      <c r="AQ13966" s="222">
        <f t="shared" si="22"/>
        <v>0.6784</v>
      </c>
      <c r="AR13966" s="222">
        <f t="shared" si="23"/>
        <v>0.6784</v>
      </c>
      <c r="AS13966" s="222">
        <f t="shared" si="24"/>
        <v>0.6784</v>
      </c>
    </row>
    <row r="13967" spans="2:45" ht="12.75" hidden="1" customHeight="1" x14ac:dyDescent="0.35">
      <c r="B13967" s="45" t="s">
        <v>3844</v>
      </c>
      <c r="C13967" s="54">
        <v>35290565</v>
      </c>
      <c r="D13967" s="54">
        <v>35290565</v>
      </c>
      <c r="E13967" s="60" t="s">
        <v>3859</v>
      </c>
      <c r="F13967" s="73">
        <v>0</v>
      </c>
      <c r="G13967" s="73">
        <v>0.6784</v>
      </c>
      <c r="H13967" s="73">
        <v>0.6784</v>
      </c>
      <c r="I13967" s="73">
        <v>0.6784</v>
      </c>
      <c r="J13967" s="81"/>
      <c r="AL13967" s="49">
        <v>0</v>
      </c>
      <c r="AM13967" s="49">
        <v>0.6784</v>
      </c>
      <c r="AN13967" s="49">
        <v>0.6784</v>
      </c>
      <c r="AO13967" s="49">
        <v>0.6784</v>
      </c>
      <c r="AP13967" s="222">
        <f t="shared" si="21"/>
        <v>0</v>
      </c>
      <c r="AQ13967" s="222">
        <f t="shared" si="22"/>
        <v>0.6784</v>
      </c>
      <c r="AR13967" s="222">
        <f t="shared" si="23"/>
        <v>0.6784</v>
      </c>
      <c r="AS13967" s="222">
        <f t="shared" si="24"/>
        <v>0.6784</v>
      </c>
    </row>
    <row r="13968" spans="2:45" ht="12.75" hidden="1" customHeight="1" x14ac:dyDescent="0.35">
      <c r="B13968" s="45" t="s">
        <v>3844</v>
      </c>
      <c r="C13968" s="54">
        <v>35290075</v>
      </c>
      <c r="D13968" s="54">
        <v>35290075</v>
      </c>
      <c r="E13968" s="60" t="s">
        <v>3859</v>
      </c>
      <c r="F13968" s="73">
        <v>0</v>
      </c>
      <c r="G13968" s="73">
        <v>0.6784</v>
      </c>
      <c r="H13968" s="73">
        <v>0.6784</v>
      </c>
      <c r="I13968" s="73">
        <v>0.6784</v>
      </c>
      <c r="J13968" s="81"/>
      <c r="AL13968" s="49">
        <v>0</v>
      </c>
      <c r="AM13968" s="49">
        <v>0.6784</v>
      </c>
      <c r="AN13968" s="49">
        <v>0.6784</v>
      </c>
      <c r="AO13968" s="49">
        <v>0.6784</v>
      </c>
      <c r="AP13968" s="222">
        <f t="shared" si="21"/>
        <v>0</v>
      </c>
      <c r="AQ13968" s="222">
        <f t="shared" si="22"/>
        <v>0.6784</v>
      </c>
      <c r="AR13968" s="222">
        <f t="shared" si="23"/>
        <v>0.6784</v>
      </c>
      <c r="AS13968" s="222">
        <f t="shared" si="24"/>
        <v>0.6784</v>
      </c>
    </row>
    <row r="13969" spans="2:45" ht="12.75" hidden="1" customHeight="1" x14ac:dyDescent="0.35">
      <c r="B13969" s="45" t="s">
        <v>3844</v>
      </c>
      <c r="C13969" s="54">
        <v>35290175</v>
      </c>
      <c r="D13969" s="54">
        <v>35290175</v>
      </c>
      <c r="E13969" s="60" t="s">
        <v>3859</v>
      </c>
      <c r="F13969" s="73">
        <v>0</v>
      </c>
      <c r="G13969" s="73">
        <v>0.6784</v>
      </c>
      <c r="H13969" s="73">
        <v>0.6784</v>
      </c>
      <c r="I13969" s="73">
        <v>0.6784</v>
      </c>
      <c r="J13969" s="81"/>
      <c r="AL13969" s="49">
        <v>0</v>
      </c>
      <c r="AM13969" s="49">
        <v>0.6784</v>
      </c>
      <c r="AN13969" s="49">
        <v>0.6784</v>
      </c>
      <c r="AO13969" s="49">
        <v>0.6784</v>
      </c>
      <c r="AP13969" s="222">
        <f t="shared" si="21"/>
        <v>0</v>
      </c>
      <c r="AQ13969" s="222">
        <f t="shared" si="22"/>
        <v>0.6784</v>
      </c>
      <c r="AR13969" s="222">
        <f t="shared" si="23"/>
        <v>0.6784</v>
      </c>
      <c r="AS13969" s="222">
        <f t="shared" si="24"/>
        <v>0.6784</v>
      </c>
    </row>
    <row r="13970" spans="2:45" ht="12.75" hidden="1" customHeight="1" x14ac:dyDescent="0.35">
      <c r="B13970" s="45" t="s">
        <v>3844</v>
      </c>
      <c r="C13970" s="54">
        <v>35290575</v>
      </c>
      <c r="D13970" s="54">
        <v>35290575</v>
      </c>
      <c r="E13970" s="60" t="s">
        <v>3859</v>
      </c>
      <c r="F13970" s="73">
        <v>0</v>
      </c>
      <c r="G13970" s="73">
        <v>0.6784</v>
      </c>
      <c r="H13970" s="73">
        <v>0.6784</v>
      </c>
      <c r="I13970" s="73">
        <v>0.6784</v>
      </c>
      <c r="J13970" s="81"/>
      <c r="AL13970" s="49">
        <v>0</v>
      </c>
      <c r="AM13970" s="49">
        <v>0.6784</v>
      </c>
      <c r="AN13970" s="49">
        <v>0.6784</v>
      </c>
      <c r="AO13970" s="49">
        <v>0.6784</v>
      </c>
      <c r="AP13970" s="222">
        <f t="shared" si="21"/>
        <v>0</v>
      </c>
      <c r="AQ13970" s="222">
        <f t="shared" si="22"/>
        <v>0.6784</v>
      </c>
      <c r="AR13970" s="222">
        <f t="shared" si="23"/>
        <v>0.6784</v>
      </c>
      <c r="AS13970" s="222">
        <f t="shared" si="24"/>
        <v>0.6784</v>
      </c>
    </row>
    <row r="13971" spans="2:45" ht="12.75" hidden="1" customHeight="1" x14ac:dyDescent="0.35">
      <c r="B13971" s="45" t="s">
        <v>3844</v>
      </c>
      <c r="C13971" s="54">
        <v>35290085</v>
      </c>
      <c r="D13971" s="54">
        <v>35290085</v>
      </c>
      <c r="E13971" s="60" t="s">
        <v>3859</v>
      </c>
      <c r="F13971" s="73">
        <v>0</v>
      </c>
      <c r="G13971" s="73">
        <v>0.6784</v>
      </c>
      <c r="H13971" s="73">
        <v>0.6784</v>
      </c>
      <c r="I13971" s="73">
        <v>0.6784</v>
      </c>
      <c r="J13971" s="81"/>
      <c r="AL13971" s="49">
        <v>0</v>
      </c>
      <c r="AM13971" s="49">
        <v>0.6784</v>
      </c>
      <c r="AN13971" s="49">
        <v>0.6784</v>
      </c>
      <c r="AO13971" s="49">
        <v>0.6784</v>
      </c>
      <c r="AP13971" s="222">
        <f t="shared" si="21"/>
        <v>0</v>
      </c>
      <c r="AQ13971" s="222">
        <f t="shared" si="22"/>
        <v>0.6784</v>
      </c>
      <c r="AR13971" s="222">
        <f t="shared" si="23"/>
        <v>0.6784</v>
      </c>
      <c r="AS13971" s="222">
        <f t="shared" si="24"/>
        <v>0.6784</v>
      </c>
    </row>
    <row r="13972" spans="2:45" ht="12.75" hidden="1" customHeight="1" x14ac:dyDescent="0.35">
      <c r="B13972" s="45" t="s">
        <v>3844</v>
      </c>
      <c r="C13972" s="54">
        <v>35290185</v>
      </c>
      <c r="D13972" s="54">
        <v>35290185</v>
      </c>
      <c r="E13972" s="60" t="s">
        <v>3859</v>
      </c>
      <c r="F13972" s="73">
        <v>0</v>
      </c>
      <c r="G13972" s="73">
        <v>0.6784</v>
      </c>
      <c r="H13972" s="73">
        <v>0.6784</v>
      </c>
      <c r="I13972" s="73">
        <v>0.6784</v>
      </c>
      <c r="J13972" s="81"/>
      <c r="AL13972" s="49">
        <v>0</v>
      </c>
      <c r="AM13972" s="49">
        <v>0.6784</v>
      </c>
      <c r="AN13972" s="49">
        <v>0.6784</v>
      </c>
      <c r="AO13972" s="49">
        <v>0.6784</v>
      </c>
      <c r="AP13972" s="222">
        <f t="shared" si="21"/>
        <v>0</v>
      </c>
      <c r="AQ13972" s="222">
        <f t="shared" si="22"/>
        <v>0.6784</v>
      </c>
      <c r="AR13972" s="222">
        <f t="shared" si="23"/>
        <v>0.6784</v>
      </c>
      <c r="AS13972" s="222">
        <f t="shared" si="24"/>
        <v>0.6784</v>
      </c>
    </row>
    <row r="13973" spans="2:45" ht="12.75" hidden="1" customHeight="1" x14ac:dyDescent="0.35">
      <c r="B13973" s="45" t="s">
        <v>3844</v>
      </c>
      <c r="C13973" s="54">
        <v>35290585</v>
      </c>
      <c r="D13973" s="54">
        <v>35290585</v>
      </c>
      <c r="E13973" s="60" t="s">
        <v>3859</v>
      </c>
      <c r="F13973" s="73">
        <v>0</v>
      </c>
      <c r="G13973" s="73">
        <v>0.6784</v>
      </c>
      <c r="H13973" s="73">
        <v>0.6784</v>
      </c>
      <c r="I13973" s="73">
        <v>0.6784</v>
      </c>
      <c r="J13973" s="81"/>
      <c r="AL13973" s="49">
        <v>0</v>
      </c>
      <c r="AM13973" s="49">
        <v>0.6784</v>
      </c>
      <c r="AN13973" s="49">
        <v>0.6784</v>
      </c>
      <c r="AO13973" s="49">
        <v>0.6784</v>
      </c>
      <c r="AP13973" s="222">
        <f t="shared" si="21"/>
        <v>0</v>
      </c>
      <c r="AQ13973" s="222">
        <f t="shared" si="22"/>
        <v>0.6784</v>
      </c>
      <c r="AR13973" s="222">
        <f t="shared" si="23"/>
        <v>0.6784</v>
      </c>
      <c r="AS13973" s="222">
        <f t="shared" si="24"/>
        <v>0.6784</v>
      </c>
    </row>
    <row r="13974" spans="2:45" ht="12.75" hidden="1" customHeight="1" x14ac:dyDescent="0.35">
      <c r="B13974" s="45" t="s">
        <v>3844</v>
      </c>
      <c r="C13974" s="54">
        <v>35290095</v>
      </c>
      <c r="D13974" s="54">
        <v>35290095</v>
      </c>
      <c r="E13974" s="60" t="s">
        <v>3859</v>
      </c>
      <c r="F13974" s="73">
        <v>0</v>
      </c>
      <c r="G13974" s="73">
        <v>0.6784</v>
      </c>
      <c r="H13974" s="73">
        <v>0.6784</v>
      </c>
      <c r="I13974" s="73">
        <v>0.6784</v>
      </c>
      <c r="J13974" s="81"/>
      <c r="AL13974" s="49">
        <v>0</v>
      </c>
      <c r="AM13974" s="49">
        <v>0.6784</v>
      </c>
      <c r="AN13974" s="49">
        <v>0.6784</v>
      </c>
      <c r="AO13974" s="49">
        <v>0.6784</v>
      </c>
      <c r="AP13974" s="222">
        <f t="shared" si="21"/>
        <v>0</v>
      </c>
      <c r="AQ13974" s="222">
        <f t="shared" si="22"/>
        <v>0.6784</v>
      </c>
      <c r="AR13974" s="222">
        <f t="shared" si="23"/>
        <v>0.6784</v>
      </c>
      <c r="AS13974" s="222">
        <f t="shared" si="24"/>
        <v>0.6784</v>
      </c>
    </row>
    <row r="13975" spans="2:45" ht="12.75" hidden="1" customHeight="1" x14ac:dyDescent="0.35">
      <c r="B13975" s="45" t="s">
        <v>3844</v>
      </c>
      <c r="C13975" s="54">
        <v>35290195</v>
      </c>
      <c r="D13975" s="54">
        <v>35290195</v>
      </c>
      <c r="E13975" s="60" t="s">
        <v>3859</v>
      </c>
      <c r="F13975" s="73">
        <v>0</v>
      </c>
      <c r="G13975" s="73">
        <v>0.6784</v>
      </c>
      <c r="H13975" s="73">
        <v>0.6784</v>
      </c>
      <c r="I13975" s="73">
        <v>0.6784</v>
      </c>
      <c r="J13975" s="81"/>
      <c r="AL13975" s="49">
        <v>0</v>
      </c>
      <c r="AM13975" s="49">
        <v>0.6784</v>
      </c>
      <c r="AN13975" s="49">
        <v>0.6784</v>
      </c>
      <c r="AO13975" s="49">
        <v>0.6784</v>
      </c>
      <c r="AP13975" s="222">
        <f t="shared" si="21"/>
        <v>0</v>
      </c>
      <c r="AQ13975" s="222">
        <f t="shared" si="22"/>
        <v>0.6784</v>
      </c>
      <c r="AR13975" s="222">
        <f t="shared" si="23"/>
        <v>0.6784</v>
      </c>
      <c r="AS13975" s="222">
        <f t="shared" si="24"/>
        <v>0.6784</v>
      </c>
    </row>
    <row r="13976" spans="2:45" ht="12.75" hidden="1" customHeight="1" x14ac:dyDescent="0.35">
      <c r="B13976" s="45" t="s">
        <v>3844</v>
      </c>
      <c r="C13976" s="54">
        <v>35290595</v>
      </c>
      <c r="D13976" s="54">
        <v>35290595</v>
      </c>
      <c r="E13976" s="60" t="s">
        <v>3859</v>
      </c>
      <c r="F13976" s="73">
        <v>0</v>
      </c>
      <c r="G13976" s="73">
        <v>0.6784</v>
      </c>
      <c r="H13976" s="73">
        <v>0.6784</v>
      </c>
      <c r="I13976" s="73">
        <v>0.6784</v>
      </c>
      <c r="J13976" s="81"/>
      <c r="AL13976" s="49">
        <v>0</v>
      </c>
      <c r="AM13976" s="49">
        <v>0.6784</v>
      </c>
      <c r="AN13976" s="49">
        <v>0.6784</v>
      </c>
      <c r="AO13976" s="49">
        <v>0.6784</v>
      </c>
      <c r="AP13976" s="222">
        <f t="shared" si="21"/>
        <v>0</v>
      </c>
      <c r="AQ13976" s="222">
        <f t="shared" si="22"/>
        <v>0.6784</v>
      </c>
      <c r="AR13976" s="222">
        <f t="shared" si="23"/>
        <v>0.6784</v>
      </c>
      <c r="AS13976" s="222">
        <f t="shared" si="24"/>
        <v>0.6784</v>
      </c>
    </row>
    <row r="13977" spans="2:45" ht="12.75" hidden="1" customHeight="1" x14ac:dyDescent="0.35">
      <c r="B13977" s="45" t="s">
        <v>3844</v>
      </c>
      <c r="C13977" s="54">
        <v>35290006</v>
      </c>
      <c r="D13977" s="54">
        <v>35290006</v>
      </c>
      <c r="E13977" s="60" t="s">
        <v>3860</v>
      </c>
      <c r="F13977" s="73">
        <v>0</v>
      </c>
      <c r="G13977" s="73">
        <v>0.88719999999999999</v>
      </c>
      <c r="H13977" s="73">
        <v>0.88719999999999999</v>
      </c>
      <c r="I13977" s="73">
        <v>0.88719999999999999</v>
      </c>
      <c r="J13977" s="81"/>
      <c r="AL13977" s="49">
        <v>0</v>
      </c>
      <c r="AM13977" s="49">
        <v>0.88719999999999999</v>
      </c>
      <c r="AN13977" s="49">
        <v>0.88719999999999999</v>
      </c>
      <c r="AO13977" s="49">
        <v>0.88719999999999999</v>
      </c>
      <c r="AP13977" s="222">
        <f t="shared" si="21"/>
        <v>0</v>
      </c>
      <c r="AQ13977" s="222">
        <f t="shared" si="22"/>
        <v>0.88719999999999999</v>
      </c>
      <c r="AR13977" s="222">
        <f t="shared" si="23"/>
        <v>0.88719999999999999</v>
      </c>
      <c r="AS13977" s="222">
        <f t="shared" si="24"/>
        <v>0.88719999999999999</v>
      </c>
    </row>
    <row r="13978" spans="2:45" ht="12.75" hidden="1" customHeight="1" x14ac:dyDescent="0.35">
      <c r="B13978" s="45" t="s">
        <v>3844</v>
      </c>
      <c r="C13978" s="54">
        <v>35290106</v>
      </c>
      <c r="D13978" s="54">
        <v>35290106</v>
      </c>
      <c r="E13978" s="60" t="s">
        <v>3860</v>
      </c>
      <c r="F13978" s="73">
        <v>0</v>
      </c>
      <c r="G13978" s="73">
        <v>0.88719999999999999</v>
      </c>
      <c r="H13978" s="73">
        <v>0.88719999999999999</v>
      </c>
      <c r="I13978" s="73">
        <v>0.88719999999999999</v>
      </c>
      <c r="J13978" s="81"/>
      <c r="AL13978" s="49">
        <v>0</v>
      </c>
      <c r="AM13978" s="49">
        <v>0.88719999999999999</v>
      </c>
      <c r="AN13978" s="49">
        <v>0.88719999999999999</v>
      </c>
      <c r="AO13978" s="49">
        <v>0.88719999999999999</v>
      </c>
      <c r="AP13978" s="222">
        <f t="shared" si="21"/>
        <v>0</v>
      </c>
      <c r="AQ13978" s="222">
        <f t="shared" si="22"/>
        <v>0.88719999999999999</v>
      </c>
      <c r="AR13978" s="222">
        <f t="shared" si="23"/>
        <v>0.88719999999999999</v>
      </c>
      <c r="AS13978" s="222">
        <f t="shared" si="24"/>
        <v>0.88719999999999999</v>
      </c>
    </row>
    <row r="13979" spans="2:45" ht="12.75" hidden="1" customHeight="1" x14ac:dyDescent="0.35">
      <c r="B13979" s="45" t="s">
        <v>3844</v>
      </c>
      <c r="C13979" s="54">
        <v>35290506</v>
      </c>
      <c r="D13979" s="54">
        <v>35290506</v>
      </c>
      <c r="E13979" s="60" t="s">
        <v>3860</v>
      </c>
      <c r="F13979" s="73">
        <v>0</v>
      </c>
      <c r="G13979" s="73">
        <v>0.88719999999999999</v>
      </c>
      <c r="H13979" s="73">
        <v>0.88719999999999999</v>
      </c>
      <c r="I13979" s="73">
        <v>0.88719999999999999</v>
      </c>
      <c r="J13979" s="81"/>
      <c r="AL13979" s="49">
        <v>0</v>
      </c>
      <c r="AM13979" s="49">
        <v>0.88719999999999999</v>
      </c>
      <c r="AN13979" s="49">
        <v>0.88719999999999999</v>
      </c>
      <c r="AO13979" s="49">
        <v>0.88719999999999999</v>
      </c>
      <c r="AP13979" s="222">
        <f t="shared" si="21"/>
        <v>0</v>
      </c>
      <c r="AQ13979" s="222">
        <f t="shared" si="22"/>
        <v>0.88719999999999999</v>
      </c>
      <c r="AR13979" s="222">
        <f t="shared" si="23"/>
        <v>0.88719999999999999</v>
      </c>
      <c r="AS13979" s="222">
        <f t="shared" si="24"/>
        <v>0.88719999999999999</v>
      </c>
    </row>
    <row r="13980" spans="2:45" ht="12.75" hidden="1" customHeight="1" x14ac:dyDescent="0.35">
      <c r="B13980" s="45" t="s">
        <v>3844</v>
      </c>
      <c r="C13980" s="54">
        <v>35290016</v>
      </c>
      <c r="D13980" s="54">
        <v>35290016</v>
      </c>
      <c r="E13980" s="60" t="s">
        <v>3860</v>
      </c>
      <c r="F13980" s="73">
        <v>0</v>
      </c>
      <c r="G13980" s="73">
        <v>0.88719999999999999</v>
      </c>
      <c r="H13980" s="73">
        <v>0.88719999999999999</v>
      </c>
      <c r="I13980" s="73">
        <v>0.88719999999999999</v>
      </c>
      <c r="J13980" s="81"/>
      <c r="AL13980" s="49">
        <v>0</v>
      </c>
      <c r="AM13980" s="49">
        <v>0.88719999999999999</v>
      </c>
      <c r="AN13980" s="49">
        <v>0.88719999999999999</v>
      </c>
      <c r="AO13980" s="49">
        <v>0.88719999999999999</v>
      </c>
      <c r="AP13980" s="222">
        <f t="shared" si="21"/>
        <v>0</v>
      </c>
      <c r="AQ13980" s="222">
        <f t="shared" si="22"/>
        <v>0.88719999999999999</v>
      </c>
      <c r="AR13980" s="222">
        <f t="shared" si="23"/>
        <v>0.88719999999999999</v>
      </c>
      <c r="AS13980" s="222">
        <f t="shared" si="24"/>
        <v>0.88719999999999999</v>
      </c>
    </row>
    <row r="13981" spans="2:45" ht="12.75" hidden="1" customHeight="1" x14ac:dyDescent="0.35">
      <c r="B13981" s="45" t="s">
        <v>3844</v>
      </c>
      <c r="C13981" s="54">
        <v>35290116</v>
      </c>
      <c r="D13981" s="54">
        <v>35290116</v>
      </c>
      <c r="E13981" s="60" t="s">
        <v>3860</v>
      </c>
      <c r="F13981" s="73">
        <v>0</v>
      </c>
      <c r="G13981" s="73">
        <v>0.88719999999999999</v>
      </c>
      <c r="H13981" s="73">
        <v>0.88719999999999999</v>
      </c>
      <c r="I13981" s="73">
        <v>0.88719999999999999</v>
      </c>
      <c r="J13981" s="81"/>
      <c r="AL13981" s="49">
        <v>0</v>
      </c>
      <c r="AM13981" s="49">
        <v>0.88719999999999999</v>
      </c>
      <c r="AN13981" s="49">
        <v>0.88719999999999999</v>
      </c>
      <c r="AO13981" s="49">
        <v>0.88719999999999999</v>
      </c>
      <c r="AP13981" s="222">
        <f t="shared" si="21"/>
        <v>0</v>
      </c>
      <c r="AQ13981" s="222">
        <f t="shared" si="22"/>
        <v>0.88719999999999999</v>
      </c>
      <c r="AR13981" s="222">
        <f t="shared" si="23"/>
        <v>0.88719999999999999</v>
      </c>
      <c r="AS13981" s="222">
        <f t="shared" si="24"/>
        <v>0.88719999999999999</v>
      </c>
    </row>
    <row r="13982" spans="2:45" ht="12.75" hidden="1" customHeight="1" x14ac:dyDescent="0.35">
      <c r="B13982" s="45" t="s">
        <v>3844</v>
      </c>
      <c r="C13982" s="54">
        <v>35290516</v>
      </c>
      <c r="D13982" s="54">
        <v>35290516</v>
      </c>
      <c r="E13982" s="60" t="s">
        <v>3860</v>
      </c>
      <c r="F13982" s="73">
        <v>0</v>
      </c>
      <c r="G13982" s="73">
        <v>0.88719999999999999</v>
      </c>
      <c r="H13982" s="73">
        <v>0.88719999999999999</v>
      </c>
      <c r="I13982" s="73">
        <v>0.88719999999999999</v>
      </c>
      <c r="J13982" s="81"/>
      <c r="AL13982" s="49">
        <v>0</v>
      </c>
      <c r="AM13982" s="49">
        <v>0.88719999999999999</v>
      </c>
      <c r="AN13982" s="49">
        <v>0.88719999999999999</v>
      </c>
      <c r="AO13982" s="49">
        <v>0.88719999999999999</v>
      </c>
      <c r="AP13982" s="222">
        <f t="shared" si="21"/>
        <v>0</v>
      </c>
      <c r="AQ13982" s="222">
        <f t="shared" si="22"/>
        <v>0.88719999999999999</v>
      </c>
      <c r="AR13982" s="222">
        <f t="shared" si="23"/>
        <v>0.88719999999999999</v>
      </c>
      <c r="AS13982" s="222">
        <f t="shared" si="24"/>
        <v>0.88719999999999999</v>
      </c>
    </row>
    <row r="13983" spans="2:45" ht="12.75" hidden="1" customHeight="1" x14ac:dyDescent="0.35">
      <c r="B13983" s="45" t="s">
        <v>3844</v>
      </c>
      <c r="C13983" s="54">
        <v>35290026</v>
      </c>
      <c r="D13983" s="54">
        <v>35290026</v>
      </c>
      <c r="E13983" s="60" t="s">
        <v>3860</v>
      </c>
      <c r="F13983" s="73">
        <v>0</v>
      </c>
      <c r="G13983" s="73">
        <v>0.88719999999999999</v>
      </c>
      <c r="H13983" s="73">
        <v>0.88719999999999999</v>
      </c>
      <c r="I13983" s="73">
        <v>0.88719999999999999</v>
      </c>
      <c r="J13983" s="81"/>
      <c r="AL13983" s="49">
        <v>0</v>
      </c>
      <c r="AM13983" s="49">
        <v>0.88719999999999999</v>
      </c>
      <c r="AN13983" s="49">
        <v>0.88719999999999999</v>
      </c>
      <c r="AO13983" s="49">
        <v>0.88719999999999999</v>
      </c>
      <c r="AP13983" s="222">
        <f t="shared" si="21"/>
        <v>0</v>
      </c>
      <c r="AQ13983" s="222">
        <f t="shared" si="22"/>
        <v>0.88719999999999999</v>
      </c>
      <c r="AR13983" s="222">
        <f t="shared" si="23"/>
        <v>0.88719999999999999</v>
      </c>
      <c r="AS13983" s="222">
        <f t="shared" si="24"/>
        <v>0.88719999999999999</v>
      </c>
    </row>
    <row r="13984" spans="2:45" ht="12.75" hidden="1" customHeight="1" x14ac:dyDescent="0.35">
      <c r="B13984" s="45" t="s">
        <v>3844</v>
      </c>
      <c r="C13984" s="54">
        <v>35290126</v>
      </c>
      <c r="D13984" s="54">
        <v>35290126</v>
      </c>
      <c r="E13984" s="60" t="s">
        <v>3860</v>
      </c>
      <c r="F13984" s="73">
        <v>0</v>
      </c>
      <c r="G13984" s="73">
        <v>0.88719999999999999</v>
      </c>
      <c r="H13984" s="73">
        <v>0.88719999999999999</v>
      </c>
      <c r="I13984" s="73">
        <v>0.88719999999999999</v>
      </c>
      <c r="J13984" s="81"/>
      <c r="AL13984" s="49">
        <v>0</v>
      </c>
      <c r="AM13984" s="49">
        <v>0.88719999999999999</v>
      </c>
      <c r="AN13984" s="49">
        <v>0.88719999999999999</v>
      </c>
      <c r="AO13984" s="49">
        <v>0.88719999999999999</v>
      </c>
      <c r="AP13984" s="222">
        <f t="shared" si="21"/>
        <v>0</v>
      </c>
      <c r="AQ13984" s="222">
        <f t="shared" si="22"/>
        <v>0.88719999999999999</v>
      </c>
      <c r="AR13984" s="222">
        <f t="shared" si="23"/>
        <v>0.88719999999999999</v>
      </c>
      <c r="AS13984" s="222">
        <f t="shared" si="24"/>
        <v>0.88719999999999999</v>
      </c>
    </row>
    <row r="13985" spans="2:45" ht="12.75" hidden="1" customHeight="1" x14ac:dyDescent="0.35">
      <c r="B13985" s="45" t="s">
        <v>3844</v>
      </c>
      <c r="C13985" s="54">
        <v>35290526</v>
      </c>
      <c r="D13985" s="54">
        <v>35290526</v>
      </c>
      <c r="E13985" s="60" t="s">
        <v>3860</v>
      </c>
      <c r="F13985" s="73">
        <v>0</v>
      </c>
      <c r="G13985" s="73">
        <v>0.88719999999999999</v>
      </c>
      <c r="H13985" s="73">
        <v>0.88719999999999999</v>
      </c>
      <c r="I13985" s="73">
        <v>0.88719999999999999</v>
      </c>
      <c r="J13985" s="81"/>
      <c r="AL13985" s="49">
        <v>0</v>
      </c>
      <c r="AM13985" s="49">
        <v>0.88719999999999999</v>
      </c>
      <c r="AN13985" s="49">
        <v>0.88719999999999999</v>
      </c>
      <c r="AO13985" s="49">
        <v>0.88719999999999999</v>
      </c>
      <c r="AP13985" s="222">
        <f t="shared" si="21"/>
        <v>0</v>
      </c>
      <c r="AQ13985" s="222">
        <f t="shared" si="22"/>
        <v>0.88719999999999999</v>
      </c>
      <c r="AR13985" s="222">
        <f t="shared" si="23"/>
        <v>0.88719999999999999</v>
      </c>
      <c r="AS13985" s="222">
        <f t="shared" si="24"/>
        <v>0.88719999999999999</v>
      </c>
    </row>
    <row r="13986" spans="2:45" ht="12.75" hidden="1" customHeight="1" x14ac:dyDescent="0.35">
      <c r="B13986" s="45" t="s">
        <v>3844</v>
      </c>
      <c r="C13986" s="54">
        <v>35290036</v>
      </c>
      <c r="D13986" s="54">
        <v>35290036</v>
      </c>
      <c r="E13986" s="60" t="s">
        <v>3860</v>
      </c>
      <c r="F13986" s="73">
        <v>0</v>
      </c>
      <c r="G13986" s="73">
        <v>0.88719999999999999</v>
      </c>
      <c r="H13986" s="73">
        <v>0.88719999999999999</v>
      </c>
      <c r="I13986" s="73">
        <v>0.88719999999999999</v>
      </c>
      <c r="J13986" s="81"/>
      <c r="AL13986" s="49">
        <v>0</v>
      </c>
      <c r="AM13986" s="49">
        <v>0.88719999999999999</v>
      </c>
      <c r="AN13986" s="49">
        <v>0.88719999999999999</v>
      </c>
      <c r="AO13986" s="49">
        <v>0.88719999999999999</v>
      </c>
      <c r="AP13986" s="222">
        <f t="shared" si="21"/>
        <v>0</v>
      </c>
      <c r="AQ13986" s="222">
        <f t="shared" si="22"/>
        <v>0.88719999999999999</v>
      </c>
      <c r="AR13986" s="222">
        <f t="shared" si="23"/>
        <v>0.88719999999999999</v>
      </c>
      <c r="AS13986" s="222">
        <f t="shared" si="24"/>
        <v>0.88719999999999999</v>
      </c>
    </row>
    <row r="13987" spans="2:45" ht="12.75" hidden="1" customHeight="1" x14ac:dyDescent="0.35">
      <c r="B13987" s="45" t="s">
        <v>3844</v>
      </c>
      <c r="C13987" s="54">
        <v>35290136</v>
      </c>
      <c r="D13987" s="54">
        <v>35290136</v>
      </c>
      <c r="E13987" s="60" t="s">
        <v>3860</v>
      </c>
      <c r="F13987" s="73">
        <v>0</v>
      </c>
      <c r="G13987" s="73">
        <v>0.88719999999999999</v>
      </c>
      <c r="H13987" s="73">
        <v>0.88719999999999999</v>
      </c>
      <c r="I13987" s="73">
        <v>0.88719999999999999</v>
      </c>
      <c r="J13987" s="81"/>
      <c r="AL13987" s="49">
        <v>0</v>
      </c>
      <c r="AM13987" s="49">
        <v>0.88719999999999999</v>
      </c>
      <c r="AN13987" s="49">
        <v>0.88719999999999999</v>
      </c>
      <c r="AO13987" s="49">
        <v>0.88719999999999999</v>
      </c>
      <c r="AP13987" s="222">
        <f t="shared" si="21"/>
        <v>0</v>
      </c>
      <c r="AQ13987" s="222">
        <f t="shared" si="22"/>
        <v>0.88719999999999999</v>
      </c>
      <c r="AR13987" s="222">
        <f t="shared" si="23"/>
        <v>0.88719999999999999</v>
      </c>
      <c r="AS13987" s="222">
        <f t="shared" si="24"/>
        <v>0.88719999999999999</v>
      </c>
    </row>
    <row r="13988" spans="2:45" ht="12.75" hidden="1" customHeight="1" x14ac:dyDescent="0.35">
      <c r="B13988" s="45" t="s">
        <v>3844</v>
      </c>
      <c r="C13988" s="54">
        <v>35290536</v>
      </c>
      <c r="D13988" s="54">
        <v>35290536</v>
      </c>
      <c r="E13988" s="60" t="s">
        <v>3860</v>
      </c>
      <c r="F13988" s="73">
        <v>0</v>
      </c>
      <c r="G13988" s="73">
        <v>0.88719999999999999</v>
      </c>
      <c r="H13988" s="73">
        <v>0.88719999999999999</v>
      </c>
      <c r="I13988" s="73">
        <v>0.88719999999999999</v>
      </c>
      <c r="J13988" s="81"/>
      <c r="AL13988" s="49">
        <v>0</v>
      </c>
      <c r="AM13988" s="49">
        <v>0.88719999999999999</v>
      </c>
      <c r="AN13988" s="49">
        <v>0.88719999999999999</v>
      </c>
      <c r="AO13988" s="49">
        <v>0.88719999999999999</v>
      </c>
      <c r="AP13988" s="222">
        <f t="shared" si="21"/>
        <v>0</v>
      </c>
      <c r="AQ13988" s="222">
        <f t="shared" si="22"/>
        <v>0.88719999999999999</v>
      </c>
      <c r="AR13988" s="222">
        <f t="shared" si="23"/>
        <v>0.88719999999999999</v>
      </c>
      <c r="AS13988" s="222">
        <f t="shared" si="24"/>
        <v>0.88719999999999999</v>
      </c>
    </row>
    <row r="13989" spans="2:45" ht="12.75" hidden="1" customHeight="1" x14ac:dyDescent="0.35">
      <c r="B13989" s="45" t="s">
        <v>3844</v>
      </c>
      <c r="C13989" s="54">
        <v>35290046</v>
      </c>
      <c r="D13989" s="54">
        <v>35290046</v>
      </c>
      <c r="E13989" s="60" t="s">
        <v>3860</v>
      </c>
      <c r="F13989" s="73">
        <v>0</v>
      </c>
      <c r="G13989" s="73">
        <v>0.88719999999999999</v>
      </c>
      <c r="H13989" s="73">
        <v>0.88719999999999999</v>
      </c>
      <c r="I13989" s="73">
        <v>0.88719999999999999</v>
      </c>
      <c r="J13989" s="81"/>
      <c r="AL13989" s="49">
        <v>0</v>
      </c>
      <c r="AM13989" s="49">
        <v>0.88719999999999999</v>
      </c>
      <c r="AN13989" s="49">
        <v>0.88719999999999999</v>
      </c>
      <c r="AO13989" s="49">
        <v>0.88719999999999999</v>
      </c>
      <c r="AP13989" s="222">
        <f t="shared" si="21"/>
        <v>0</v>
      </c>
      <c r="AQ13989" s="222">
        <f t="shared" si="22"/>
        <v>0.88719999999999999</v>
      </c>
      <c r="AR13989" s="222">
        <f t="shared" si="23"/>
        <v>0.88719999999999999</v>
      </c>
      <c r="AS13989" s="222">
        <f t="shared" si="24"/>
        <v>0.88719999999999999</v>
      </c>
    </row>
    <row r="13990" spans="2:45" ht="12.75" hidden="1" customHeight="1" x14ac:dyDescent="0.35">
      <c r="B13990" s="45" t="s">
        <v>3844</v>
      </c>
      <c r="C13990" s="54">
        <v>35290146</v>
      </c>
      <c r="D13990" s="54">
        <v>35290146</v>
      </c>
      <c r="E13990" s="60" t="s">
        <v>3860</v>
      </c>
      <c r="F13990" s="73">
        <v>0</v>
      </c>
      <c r="G13990" s="73">
        <v>0.88719999999999999</v>
      </c>
      <c r="H13990" s="73">
        <v>0.88719999999999999</v>
      </c>
      <c r="I13990" s="73">
        <v>0.88719999999999999</v>
      </c>
      <c r="J13990" s="81"/>
      <c r="AL13990" s="49">
        <v>0</v>
      </c>
      <c r="AM13990" s="49">
        <v>0.88719999999999999</v>
      </c>
      <c r="AN13990" s="49">
        <v>0.88719999999999999</v>
      </c>
      <c r="AO13990" s="49">
        <v>0.88719999999999999</v>
      </c>
      <c r="AP13990" s="222">
        <f t="shared" si="21"/>
        <v>0</v>
      </c>
      <c r="AQ13990" s="222">
        <f t="shared" si="22"/>
        <v>0.88719999999999999</v>
      </c>
      <c r="AR13990" s="222">
        <f t="shared" si="23"/>
        <v>0.88719999999999999</v>
      </c>
      <c r="AS13990" s="222">
        <f t="shared" si="24"/>
        <v>0.88719999999999999</v>
      </c>
    </row>
    <row r="13991" spans="2:45" ht="12.75" hidden="1" customHeight="1" x14ac:dyDescent="0.35">
      <c r="B13991" s="45" t="s">
        <v>3844</v>
      </c>
      <c r="C13991" s="54">
        <v>35290546</v>
      </c>
      <c r="D13991" s="54">
        <v>35290546</v>
      </c>
      <c r="E13991" s="60" t="s">
        <v>3860</v>
      </c>
      <c r="F13991" s="73">
        <v>0</v>
      </c>
      <c r="G13991" s="73">
        <v>0.88719999999999999</v>
      </c>
      <c r="H13991" s="73">
        <v>0.88719999999999999</v>
      </c>
      <c r="I13991" s="73">
        <v>0.88719999999999999</v>
      </c>
      <c r="J13991" s="81"/>
      <c r="AL13991" s="49">
        <v>0</v>
      </c>
      <c r="AM13991" s="49">
        <v>0.88719999999999999</v>
      </c>
      <c r="AN13991" s="49">
        <v>0.88719999999999999</v>
      </c>
      <c r="AO13991" s="49">
        <v>0.88719999999999999</v>
      </c>
      <c r="AP13991" s="222">
        <f t="shared" si="21"/>
        <v>0</v>
      </c>
      <c r="AQ13991" s="222">
        <f t="shared" si="22"/>
        <v>0.88719999999999999</v>
      </c>
      <c r="AR13991" s="222">
        <f t="shared" si="23"/>
        <v>0.88719999999999999</v>
      </c>
      <c r="AS13991" s="222">
        <f t="shared" si="24"/>
        <v>0.88719999999999999</v>
      </c>
    </row>
    <row r="13992" spans="2:45" ht="12.75" hidden="1" customHeight="1" x14ac:dyDescent="0.35">
      <c r="B13992" s="45" t="s">
        <v>3844</v>
      </c>
      <c r="C13992" s="54">
        <v>35290056</v>
      </c>
      <c r="D13992" s="54">
        <v>35290056</v>
      </c>
      <c r="E13992" s="60" t="s">
        <v>3860</v>
      </c>
      <c r="F13992" s="73">
        <v>0</v>
      </c>
      <c r="G13992" s="73">
        <v>0.88719999999999999</v>
      </c>
      <c r="H13992" s="73">
        <v>0.88719999999999999</v>
      </c>
      <c r="I13992" s="73">
        <v>0.88719999999999999</v>
      </c>
      <c r="J13992" s="81"/>
      <c r="AL13992" s="49">
        <v>0</v>
      </c>
      <c r="AM13992" s="49">
        <v>0.88719999999999999</v>
      </c>
      <c r="AN13992" s="49">
        <v>0.88719999999999999</v>
      </c>
      <c r="AO13992" s="49">
        <v>0.88719999999999999</v>
      </c>
      <c r="AP13992" s="222">
        <f t="shared" si="21"/>
        <v>0</v>
      </c>
      <c r="AQ13992" s="222">
        <f t="shared" si="22"/>
        <v>0.88719999999999999</v>
      </c>
      <c r="AR13992" s="222">
        <f t="shared" si="23"/>
        <v>0.88719999999999999</v>
      </c>
      <c r="AS13992" s="222">
        <f t="shared" si="24"/>
        <v>0.88719999999999999</v>
      </c>
    </row>
    <row r="13993" spans="2:45" ht="12.75" hidden="1" customHeight="1" x14ac:dyDescent="0.35">
      <c r="B13993" s="45" t="s">
        <v>3844</v>
      </c>
      <c r="C13993" s="54">
        <v>35290156</v>
      </c>
      <c r="D13993" s="54">
        <v>35290156</v>
      </c>
      <c r="E13993" s="60" t="s">
        <v>3860</v>
      </c>
      <c r="F13993" s="73">
        <v>0</v>
      </c>
      <c r="G13993" s="73">
        <v>0.88719999999999999</v>
      </c>
      <c r="H13993" s="73">
        <v>0.88719999999999999</v>
      </c>
      <c r="I13993" s="73">
        <v>0.88719999999999999</v>
      </c>
      <c r="J13993" s="81"/>
      <c r="AL13993" s="49">
        <v>0</v>
      </c>
      <c r="AM13993" s="49">
        <v>0.88719999999999999</v>
      </c>
      <c r="AN13993" s="49">
        <v>0.88719999999999999</v>
      </c>
      <c r="AO13993" s="49">
        <v>0.88719999999999999</v>
      </c>
      <c r="AP13993" s="222">
        <f t="shared" si="21"/>
        <v>0</v>
      </c>
      <c r="AQ13993" s="222">
        <f t="shared" si="22"/>
        <v>0.88719999999999999</v>
      </c>
      <c r="AR13993" s="222">
        <f t="shared" si="23"/>
        <v>0.88719999999999999</v>
      </c>
      <c r="AS13993" s="222">
        <f t="shared" si="24"/>
        <v>0.88719999999999999</v>
      </c>
    </row>
    <row r="13994" spans="2:45" ht="12.75" hidden="1" customHeight="1" x14ac:dyDescent="0.35">
      <c r="B13994" s="45" t="s">
        <v>3844</v>
      </c>
      <c r="C13994" s="54">
        <v>35290556</v>
      </c>
      <c r="D13994" s="54">
        <v>35290556</v>
      </c>
      <c r="E13994" s="60" t="s">
        <v>3860</v>
      </c>
      <c r="F13994" s="73">
        <v>0</v>
      </c>
      <c r="G13994" s="73">
        <v>0.88719999999999999</v>
      </c>
      <c r="H13994" s="73">
        <v>0.88719999999999999</v>
      </c>
      <c r="I13994" s="73">
        <v>0.88719999999999999</v>
      </c>
      <c r="J13994" s="81"/>
      <c r="AL13994" s="49">
        <v>0</v>
      </c>
      <c r="AM13994" s="49">
        <v>0.88719999999999999</v>
      </c>
      <c r="AN13994" s="49">
        <v>0.88719999999999999</v>
      </c>
      <c r="AO13994" s="49">
        <v>0.88719999999999999</v>
      </c>
      <c r="AP13994" s="222">
        <f t="shared" si="21"/>
        <v>0</v>
      </c>
      <c r="AQ13994" s="222">
        <f t="shared" si="22"/>
        <v>0.88719999999999999</v>
      </c>
      <c r="AR13994" s="222">
        <f t="shared" si="23"/>
        <v>0.88719999999999999</v>
      </c>
      <c r="AS13994" s="222">
        <f t="shared" si="24"/>
        <v>0.88719999999999999</v>
      </c>
    </row>
    <row r="13995" spans="2:45" ht="12.75" hidden="1" customHeight="1" x14ac:dyDescent="0.35">
      <c r="B13995" s="45" t="s">
        <v>3844</v>
      </c>
      <c r="C13995" s="54">
        <v>35290066</v>
      </c>
      <c r="D13995" s="54">
        <v>35290066</v>
      </c>
      <c r="E13995" s="60" t="s">
        <v>3860</v>
      </c>
      <c r="F13995" s="73">
        <v>0</v>
      </c>
      <c r="G13995" s="73">
        <v>0.88719999999999999</v>
      </c>
      <c r="H13995" s="73">
        <v>0.88719999999999999</v>
      </c>
      <c r="I13995" s="73">
        <v>0.88719999999999999</v>
      </c>
      <c r="J13995" s="81"/>
      <c r="AL13995" s="49">
        <v>0</v>
      </c>
      <c r="AM13995" s="49">
        <v>0.88719999999999999</v>
      </c>
      <c r="AN13995" s="49">
        <v>0.88719999999999999</v>
      </c>
      <c r="AO13995" s="49">
        <v>0.88719999999999999</v>
      </c>
      <c r="AP13995" s="222">
        <f t="shared" si="21"/>
        <v>0</v>
      </c>
      <c r="AQ13995" s="222">
        <f t="shared" si="22"/>
        <v>0.88719999999999999</v>
      </c>
      <c r="AR13995" s="222">
        <f t="shared" si="23"/>
        <v>0.88719999999999999</v>
      </c>
      <c r="AS13995" s="222">
        <f t="shared" si="24"/>
        <v>0.88719999999999999</v>
      </c>
    </row>
    <row r="13996" spans="2:45" ht="12.75" hidden="1" customHeight="1" x14ac:dyDescent="0.35">
      <c r="B13996" s="45" t="s">
        <v>3844</v>
      </c>
      <c r="C13996" s="54">
        <v>35290166</v>
      </c>
      <c r="D13996" s="54">
        <v>35290166</v>
      </c>
      <c r="E13996" s="60" t="s">
        <v>3860</v>
      </c>
      <c r="F13996" s="73">
        <v>0</v>
      </c>
      <c r="G13996" s="73">
        <v>0.88719999999999999</v>
      </c>
      <c r="H13996" s="73">
        <v>0.88719999999999999</v>
      </c>
      <c r="I13996" s="73">
        <v>0.88719999999999999</v>
      </c>
      <c r="J13996" s="81"/>
      <c r="AL13996" s="49">
        <v>0</v>
      </c>
      <c r="AM13996" s="49">
        <v>0.88719999999999999</v>
      </c>
      <c r="AN13996" s="49">
        <v>0.88719999999999999</v>
      </c>
      <c r="AO13996" s="49">
        <v>0.88719999999999999</v>
      </c>
      <c r="AP13996" s="222">
        <f t="shared" si="21"/>
        <v>0</v>
      </c>
      <c r="AQ13996" s="222">
        <f t="shared" si="22"/>
        <v>0.88719999999999999</v>
      </c>
      <c r="AR13996" s="222">
        <f t="shared" si="23"/>
        <v>0.88719999999999999</v>
      </c>
      <c r="AS13996" s="222">
        <f t="shared" si="24"/>
        <v>0.88719999999999999</v>
      </c>
    </row>
    <row r="13997" spans="2:45" ht="12.75" hidden="1" customHeight="1" x14ac:dyDescent="0.35">
      <c r="B13997" s="45" t="s">
        <v>3844</v>
      </c>
      <c r="C13997" s="54">
        <v>35290566</v>
      </c>
      <c r="D13997" s="54">
        <v>35290566</v>
      </c>
      <c r="E13997" s="60" t="s">
        <v>3860</v>
      </c>
      <c r="F13997" s="73">
        <v>0</v>
      </c>
      <c r="G13997" s="73">
        <v>0.88719999999999999</v>
      </c>
      <c r="H13997" s="73">
        <v>0.88719999999999999</v>
      </c>
      <c r="I13997" s="73">
        <v>0.88719999999999999</v>
      </c>
      <c r="J13997" s="81"/>
      <c r="AL13997" s="49">
        <v>0</v>
      </c>
      <c r="AM13997" s="49">
        <v>0.88719999999999999</v>
      </c>
      <c r="AN13997" s="49">
        <v>0.88719999999999999</v>
      </c>
      <c r="AO13997" s="49">
        <v>0.88719999999999999</v>
      </c>
      <c r="AP13997" s="222">
        <f t="shared" si="21"/>
        <v>0</v>
      </c>
      <c r="AQ13997" s="222">
        <f t="shared" si="22"/>
        <v>0.88719999999999999</v>
      </c>
      <c r="AR13997" s="222">
        <f t="shared" si="23"/>
        <v>0.88719999999999999</v>
      </c>
      <c r="AS13997" s="222">
        <f t="shared" si="24"/>
        <v>0.88719999999999999</v>
      </c>
    </row>
    <row r="13998" spans="2:45" ht="12.75" hidden="1" customHeight="1" x14ac:dyDescent="0.35">
      <c r="B13998" s="45" t="s">
        <v>3844</v>
      </c>
      <c r="C13998" s="54">
        <v>35290076</v>
      </c>
      <c r="D13998" s="54">
        <v>35290076</v>
      </c>
      <c r="E13998" s="60" t="s">
        <v>3860</v>
      </c>
      <c r="F13998" s="73">
        <v>0</v>
      </c>
      <c r="G13998" s="73">
        <v>0.88719999999999999</v>
      </c>
      <c r="H13998" s="73">
        <v>0.88719999999999999</v>
      </c>
      <c r="I13998" s="73">
        <v>0.88719999999999999</v>
      </c>
      <c r="J13998" s="81"/>
      <c r="AL13998" s="49">
        <v>0</v>
      </c>
      <c r="AM13998" s="49">
        <v>0.88719999999999999</v>
      </c>
      <c r="AN13998" s="49">
        <v>0.88719999999999999</v>
      </c>
      <c r="AO13998" s="49">
        <v>0.88719999999999999</v>
      </c>
      <c r="AP13998" s="222">
        <f t="shared" si="21"/>
        <v>0</v>
      </c>
      <c r="AQ13998" s="222">
        <f t="shared" si="22"/>
        <v>0.88719999999999999</v>
      </c>
      <c r="AR13998" s="222">
        <f t="shared" si="23"/>
        <v>0.88719999999999999</v>
      </c>
      <c r="AS13998" s="222">
        <f t="shared" si="24"/>
        <v>0.88719999999999999</v>
      </c>
    </row>
    <row r="13999" spans="2:45" ht="12.75" hidden="1" customHeight="1" x14ac:dyDescent="0.35">
      <c r="B13999" s="45" t="s">
        <v>3844</v>
      </c>
      <c r="C13999" s="54">
        <v>35290176</v>
      </c>
      <c r="D13999" s="54">
        <v>35290176</v>
      </c>
      <c r="E13999" s="60" t="s">
        <v>3860</v>
      </c>
      <c r="F13999" s="73">
        <v>0</v>
      </c>
      <c r="G13999" s="73">
        <v>0.88719999999999999</v>
      </c>
      <c r="H13999" s="73">
        <v>0.88719999999999999</v>
      </c>
      <c r="I13999" s="73">
        <v>0.88719999999999999</v>
      </c>
      <c r="J13999" s="81"/>
      <c r="AL13999" s="49">
        <v>0</v>
      </c>
      <c r="AM13999" s="49">
        <v>0.88719999999999999</v>
      </c>
      <c r="AN13999" s="49">
        <v>0.88719999999999999</v>
      </c>
      <c r="AO13999" s="49">
        <v>0.88719999999999999</v>
      </c>
      <c r="AP13999" s="222">
        <f t="shared" si="21"/>
        <v>0</v>
      </c>
      <c r="AQ13999" s="222">
        <f t="shared" si="22"/>
        <v>0.88719999999999999</v>
      </c>
      <c r="AR13999" s="222">
        <f t="shared" si="23"/>
        <v>0.88719999999999999</v>
      </c>
      <c r="AS13999" s="222">
        <f t="shared" si="24"/>
        <v>0.88719999999999999</v>
      </c>
    </row>
    <row r="14000" spans="2:45" ht="12.75" hidden="1" customHeight="1" x14ac:dyDescent="0.35">
      <c r="B14000" s="45" t="s">
        <v>3844</v>
      </c>
      <c r="C14000" s="54">
        <v>35290576</v>
      </c>
      <c r="D14000" s="54">
        <v>35290576</v>
      </c>
      <c r="E14000" s="60" t="s">
        <v>3860</v>
      </c>
      <c r="F14000" s="73">
        <v>0</v>
      </c>
      <c r="G14000" s="73">
        <v>0.88719999999999999</v>
      </c>
      <c r="H14000" s="73">
        <v>0.88719999999999999</v>
      </c>
      <c r="I14000" s="73">
        <v>0.88719999999999999</v>
      </c>
      <c r="J14000" s="81"/>
      <c r="AL14000" s="49">
        <v>0</v>
      </c>
      <c r="AM14000" s="49">
        <v>0.88719999999999999</v>
      </c>
      <c r="AN14000" s="49">
        <v>0.88719999999999999</v>
      </c>
      <c r="AO14000" s="49">
        <v>0.88719999999999999</v>
      </c>
      <c r="AP14000" s="222">
        <f t="shared" si="21"/>
        <v>0</v>
      </c>
      <c r="AQ14000" s="222">
        <f t="shared" si="22"/>
        <v>0.88719999999999999</v>
      </c>
      <c r="AR14000" s="222">
        <f t="shared" si="23"/>
        <v>0.88719999999999999</v>
      </c>
      <c r="AS14000" s="222">
        <f t="shared" si="24"/>
        <v>0.88719999999999999</v>
      </c>
    </row>
    <row r="14001" spans="2:45" ht="12.75" hidden="1" customHeight="1" x14ac:dyDescent="0.35">
      <c r="B14001" s="45" t="s">
        <v>3844</v>
      </c>
      <c r="C14001" s="54">
        <v>35290086</v>
      </c>
      <c r="D14001" s="54">
        <v>35290086</v>
      </c>
      <c r="E14001" s="60" t="s">
        <v>3860</v>
      </c>
      <c r="F14001" s="73">
        <v>0</v>
      </c>
      <c r="G14001" s="73">
        <v>0.88719999999999999</v>
      </c>
      <c r="H14001" s="73">
        <v>0.88719999999999999</v>
      </c>
      <c r="I14001" s="73">
        <v>0.88719999999999999</v>
      </c>
      <c r="J14001" s="81"/>
      <c r="AL14001" s="49">
        <v>0</v>
      </c>
      <c r="AM14001" s="49">
        <v>0.88719999999999999</v>
      </c>
      <c r="AN14001" s="49">
        <v>0.88719999999999999</v>
      </c>
      <c r="AO14001" s="49">
        <v>0.88719999999999999</v>
      </c>
      <c r="AP14001" s="222">
        <f t="shared" si="21"/>
        <v>0</v>
      </c>
      <c r="AQ14001" s="222">
        <f t="shared" si="22"/>
        <v>0.88719999999999999</v>
      </c>
      <c r="AR14001" s="222">
        <f t="shared" si="23"/>
        <v>0.88719999999999999</v>
      </c>
      <c r="AS14001" s="222">
        <f t="shared" si="24"/>
        <v>0.88719999999999999</v>
      </c>
    </row>
    <row r="14002" spans="2:45" ht="12.75" hidden="1" customHeight="1" x14ac:dyDescent="0.35">
      <c r="B14002" s="45" t="s">
        <v>3844</v>
      </c>
      <c r="C14002" s="54">
        <v>35290186</v>
      </c>
      <c r="D14002" s="54">
        <v>35290186</v>
      </c>
      <c r="E14002" s="60" t="s">
        <v>3860</v>
      </c>
      <c r="F14002" s="73">
        <v>0</v>
      </c>
      <c r="G14002" s="73">
        <v>0.88719999999999999</v>
      </c>
      <c r="H14002" s="73">
        <v>0.88719999999999999</v>
      </c>
      <c r="I14002" s="73">
        <v>0.88719999999999999</v>
      </c>
      <c r="J14002" s="81"/>
      <c r="AL14002" s="49">
        <v>0</v>
      </c>
      <c r="AM14002" s="49">
        <v>0.88719999999999999</v>
      </c>
      <c r="AN14002" s="49">
        <v>0.88719999999999999</v>
      </c>
      <c r="AO14002" s="49">
        <v>0.88719999999999999</v>
      </c>
      <c r="AP14002" s="222">
        <f t="shared" si="21"/>
        <v>0</v>
      </c>
      <c r="AQ14002" s="222">
        <f t="shared" si="22"/>
        <v>0.88719999999999999</v>
      </c>
      <c r="AR14002" s="222">
        <f t="shared" si="23"/>
        <v>0.88719999999999999</v>
      </c>
      <c r="AS14002" s="222">
        <f t="shared" si="24"/>
        <v>0.88719999999999999</v>
      </c>
    </row>
    <row r="14003" spans="2:45" ht="12.75" hidden="1" customHeight="1" x14ac:dyDescent="0.35">
      <c r="B14003" s="45" t="s">
        <v>3844</v>
      </c>
      <c r="C14003" s="54">
        <v>35290586</v>
      </c>
      <c r="D14003" s="54">
        <v>35290586</v>
      </c>
      <c r="E14003" s="60" t="s">
        <v>3860</v>
      </c>
      <c r="F14003" s="73">
        <v>0</v>
      </c>
      <c r="G14003" s="73">
        <v>0.88719999999999999</v>
      </c>
      <c r="H14003" s="73">
        <v>0.88719999999999999</v>
      </c>
      <c r="I14003" s="73">
        <v>0.88719999999999999</v>
      </c>
      <c r="J14003" s="81"/>
      <c r="AL14003" s="49">
        <v>0</v>
      </c>
      <c r="AM14003" s="49">
        <v>0.88719999999999999</v>
      </c>
      <c r="AN14003" s="49">
        <v>0.88719999999999999</v>
      </c>
      <c r="AO14003" s="49">
        <v>0.88719999999999999</v>
      </c>
      <c r="AP14003" s="222">
        <f t="shared" si="21"/>
        <v>0</v>
      </c>
      <c r="AQ14003" s="222">
        <f t="shared" si="22"/>
        <v>0.88719999999999999</v>
      </c>
      <c r="AR14003" s="222">
        <f t="shared" si="23"/>
        <v>0.88719999999999999</v>
      </c>
      <c r="AS14003" s="222">
        <f t="shared" si="24"/>
        <v>0.88719999999999999</v>
      </c>
    </row>
    <row r="14004" spans="2:45" ht="12.75" hidden="1" customHeight="1" x14ac:dyDescent="0.35">
      <c r="B14004" s="45" t="s">
        <v>3844</v>
      </c>
      <c r="C14004" s="54">
        <v>35290096</v>
      </c>
      <c r="D14004" s="54">
        <v>35290096</v>
      </c>
      <c r="E14004" s="60" t="s">
        <v>3860</v>
      </c>
      <c r="F14004" s="73">
        <v>0</v>
      </c>
      <c r="G14004" s="73">
        <v>0.88719999999999999</v>
      </c>
      <c r="H14004" s="73">
        <v>0.88719999999999999</v>
      </c>
      <c r="I14004" s="73">
        <v>0.88719999999999999</v>
      </c>
      <c r="J14004" s="81"/>
      <c r="AL14004" s="49">
        <v>0</v>
      </c>
      <c r="AM14004" s="49">
        <v>0.88719999999999999</v>
      </c>
      <c r="AN14004" s="49">
        <v>0.88719999999999999</v>
      </c>
      <c r="AO14004" s="49">
        <v>0.88719999999999999</v>
      </c>
      <c r="AP14004" s="222">
        <f t="shared" si="21"/>
        <v>0</v>
      </c>
      <c r="AQ14004" s="222">
        <f t="shared" si="22"/>
        <v>0.88719999999999999</v>
      </c>
      <c r="AR14004" s="222">
        <f t="shared" si="23"/>
        <v>0.88719999999999999</v>
      </c>
      <c r="AS14004" s="222">
        <f t="shared" si="24"/>
        <v>0.88719999999999999</v>
      </c>
    </row>
    <row r="14005" spans="2:45" ht="12.75" hidden="1" customHeight="1" x14ac:dyDescent="0.35">
      <c r="B14005" s="45" t="s">
        <v>3844</v>
      </c>
      <c r="C14005" s="54">
        <v>35290196</v>
      </c>
      <c r="D14005" s="54">
        <v>35290196</v>
      </c>
      <c r="E14005" s="60" t="s">
        <v>3860</v>
      </c>
      <c r="F14005" s="73">
        <v>0</v>
      </c>
      <c r="G14005" s="73">
        <v>0.88719999999999999</v>
      </c>
      <c r="H14005" s="73">
        <v>0.88719999999999999</v>
      </c>
      <c r="I14005" s="73">
        <v>0.88719999999999999</v>
      </c>
      <c r="J14005" s="81"/>
      <c r="AL14005" s="49">
        <v>0</v>
      </c>
      <c r="AM14005" s="49">
        <v>0.88719999999999999</v>
      </c>
      <c r="AN14005" s="49">
        <v>0.88719999999999999</v>
      </c>
      <c r="AO14005" s="49">
        <v>0.88719999999999999</v>
      </c>
      <c r="AP14005" s="222">
        <f t="shared" si="21"/>
        <v>0</v>
      </c>
      <c r="AQ14005" s="222">
        <f t="shared" si="22"/>
        <v>0.88719999999999999</v>
      </c>
      <c r="AR14005" s="222">
        <f t="shared" si="23"/>
        <v>0.88719999999999999</v>
      </c>
      <c r="AS14005" s="222">
        <f t="shared" si="24"/>
        <v>0.88719999999999999</v>
      </c>
    </row>
    <row r="14006" spans="2:45" ht="12.75" hidden="1" customHeight="1" x14ac:dyDescent="0.35">
      <c r="B14006" s="45" t="s">
        <v>3844</v>
      </c>
      <c r="C14006" s="54">
        <v>35290596</v>
      </c>
      <c r="D14006" s="54">
        <v>35290596</v>
      </c>
      <c r="E14006" s="60" t="s">
        <v>3860</v>
      </c>
      <c r="F14006" s="73">
        <v>0</v>
      </c>
      <c r="G14006" s="73">
        <v>0.88719999999999999</v>
      </c>
      <c r="H14006" s="73">
        <v>0.88719999999999999</v>
      </c>
      <c r="I14006" s="73">
        <v>0.88719999999999999</v>
      </c>
      <c r="J14006" s="81"/>
      <c r="AL14006" s="49">
        <v>0</v>
      </c>
      <c r="AM14006" s="49">
        <v>0.88719999999999999</v>
      </c>
      <c r="AN14006" s="49">
        <v>0.88719999999999999</v>
      </c>
      <c r="AO14006" s="49">
        <v>0.88719999999999999</v>
      </c>
      <c r="AP14006" s="222">
        <f t="shared" si="21"/>
        <v>0</v>
      </c>
      <c r="AQ14006" s="222">
        <f t="shared" si="22"/>
        <v>0.88719999999999999</v>
      </c>
      <c r="AR14006" s="222">
        <f t="shared" si="23"/>
        <v>0.88719999999999999</v>
      </c>
      <c r="AS14006" s="222">
        <f t="shared" si="24"/>
        <v>0.88719999999999999</v>
      </c>
    </row>
    <row r="14007" spans="2:45" ht="12.75" hidden="1" customHeight="1" x14ac:dyDescent="0.35">
      <c r="B14007" s="45" t="s">
        <v>3844</v>
      </c>
      <c r="C14007" s="54">
        <v>35290007</v>
      </c>
      <c r="D14007" s="54">
        <v>35290007</v>
      </c>
      <c r="E14007" s="60" t="s">
        <v>3861</v>
      </c>
      <c r="F14007" s="73">
        <v>0</v>
      </c>
      <c r="G14007" s="73">
        <v>1.2002999999999999</v>
      </c>
      <c r="H14007" s="73">
        <v>1.2002999999999999</v>
      </c>
      <c r="I14007" s="73">
        <v>1.2002999999999999</v>
      </c>
      <c r="J14007" s="81"/>
      <c r="AL14007" s="49">
        <v>0</v>
      </c>
      <c r="AM14007" s="49">
        <v>1.2002999999999999</v>
      </c>
      <c r="AN14007" s="49">
        <v>1.2002999999999999</v>
      </c>
      <c r="AO14007" s="49">
        <v>1.2002999999999999</v>
      </c>
      <c r="AP14007" s="222">
        <f t="shared" si="21"/>
        <v>0</v>
      </c>
      <c r="AQ14007" s="222">
        <f t="shared" si="22"/>
        <v>1.2002999999999999</v>
      </c>
      <c r="AR14007" s="222">
        <f t="shared" si="23"/>
        <v>1.2002999999999999</v>
      </c>
      <c r="AS14007" s="222">
        <f t="shared" si="24"/>
        <v>1.2002999999999999</v>
      </c>
    </row>
    <row r="14008" spans="2:45" ht="12.75" hidden="1" customHeight="1" x14ac:dyDescent="0.35">
      <c r="B14008" s="45" t="s">
        <v>3844</v>
      </c>
      <c r="C14008" s="54">
        <v>35290107</v>
      </c>
      <c r="D14008" s="54">
        <v>35290107</v>
      </c>
      <c r="E14008" s="60" t="s">
        <v>3861</v>
      </c>
      <c r="F14008" s="73">
        <v>0</v>
      </c>
      <c r="G14008" s="73">
        <v>1.2002999999999999</v>
      </c>
      <c r="H14008" s="73">
        <v>1.2002999999999999</v>
      </c>
      <c r="I14008" s="73">
        <v>1.2002999999999999</v>
      </c>
      <c r="J14008" s="81"/>
      <c r="AL14008" s="49">
        <v>0</v>
      </c>
      <c r="AM14008" s="49">
        <v>1.2002999999999999</v>
      </c>
      <c r="AN14008" s="49">
        <v>1.2002999999999999</v>
      </c>
      <c r="AO14008" s="49">
        <v>1.2002999999999999</v>
      </c>
      <c r="AP14008" s="222">
        <f t="shared" si="21"/>
        <v>0</v>
      </c>
      <c r="AQ14008" s="222">
        <f t="shared" si="22"/>
        <v>1.2002999999999999</v>
      </c>
      <c r="AR14008" s="222">
        <f t="shared" si="23"/>
        <v>1.2002999999999999</v>
      </c>
      <c r="AS14008" s="222">
        <f t="shared" si="24"/>
        <v>1.2002999999999999</v>
      </c>
    </row>
    <row r="14009" spans="2:45" ht="12.75" hidden="1" customHeight="1" x14ac:dyDescent="0.35">
      <c r="B14009" s="45" t="s">
        <v>3844</v>
      </c>
      <c r="C14009" s="54">
        <v>35290507</v>
      </c>
      <c r="D14009" s="54">
        <v>35290507</v>
      </c>
      <c r="E14009" s="60" t="s">
        <v>3861</v>
      </c>
      <c r="F14009" s="73">
        <v>0</v>
      </c>
      <c r="G14009" s="73">
        <v>1.2002999999999999</v>
      </c>
      <c r="H14009" s="73">
        <v>1.2002999999999999</v>
      </c>
      <c r="I14009" s="73">
        <v>1.2002999999999999</v>
      </c>
      <c r="J14009" s="81"/>
      <c r="AL14009" s="49">
        <v>0</v>
      </c>
      <c r="AM14009" s="49">
        <v>1.2002999999999999</v>
      </c>
      <c r="AN14009" s="49">
        <v>1.2002999999999999</v>
      </c>
      <c r="AO14009" s="49">
        <v>1.2002999999999999</v>
      </c>
      <c r="AP14009" s="222">
        <f t="shared" si="21"/>
        <v>0</v>
      </c>
      <c r="AQ14009" s="222">
        <f t="shared" si="22"/>
        <v>1.2002999999999999</v>
      </c>
      <c r="AR14009" s="222">
        <f t="shared" si="23"/>
        <v>1.2002999999999999</v>
      </c>
      <c r="AS14009" s="222">
        <f t="shared" si="24"/>
        <v>1.2002999999999999</v>
      </c>
    </row>
    <row r="14010" spans="2:45" ht="12.75" hidden="1" customHeight="1" x14ac:dyDescent="0.35">
      <c r="B14010" s="45" t="s">
        <v>3844</v>
      </c>
      <c r="C14010" s="54">
        <v>35290017</v>
      </c>
      <c r="D14010" s="54">
        <v>35290017</v>
      </c>
      <c r="E14010" s="60" t="s">
        <v>3861</v>
      </c>
      <c r="F14010" s="73">
        <v>0</v>
      </c>
      <c r="G14010" s="73">
        <v>1.2002999999999999</v>
      </c>
      <c r="H14010" s="73">
        <v>1.2002999999999999</v>
      </c>
      <c r="I14010" s="73">
        <v>1.2002999999999999</v>
      </c>
      <c r="J14010" s="81"/>
      <c r="AL14010" s="49">
        <v>0</v>
      </c>
      <c r="AM14010" s="49">
        <v>1.2002999999999999</v>
      </c>
      <c r="AN14010" s="49">
        <v>1.2002999999999999</v>
      </c>
      <c r="AO14010" s="49">
        <v>1.2002999999999999</v>
      </c>
      <c r="AP14010" s="222">
        <f t="shared" si="21"/>
        <v>0</v>
      </c>
      <c r="AQ14010" s="222">
        <f t="shared" si="22"/>
        <v>1.2002999999999999</v>
      </c>
      <c r="AR14010" s="222">
        <f t="shared" si="23"/>
        <v>1.2002999999999999</v>
      </c>
      <c r="AS14010" s="222">
        <f t="shared" si="24"/>
        <v>1.2002999999999999</v>
      </c>
    </row>
    <row r="14011" spans="2:45" ht="12.75" hidden="1" customHeight="1" x14ac:dyDescent="0.35">
      <c r="B14011" s="45" t="s">
        <v>3844</v>
      </c>
      <c r="C14011" s="54">
        <v>35290117</v>
      </c>
      <c r="D14011" s="54">
        <v>35290117</v>
      </c>
      <c r="E14011" s="60" t="s">
        <v>3861</v>
      </c>
      <c r="F14011" s="73">
        <v>0</v>
      </c>
      <c r="G14011" s="73">
        <v>1.2002999999999999</v>
      </c>
      <c r="H14011" s="73">
        <v>1.2002999999999999</v>
      </c>
      <c r="I14011" s="73">
        <v>1.2002999999999999</v>
      </c>
      <c r="J14011" s="81"/>
      <c r="AL14011" s="49">
        <v>0</v>
      </c>
      <c r="AM14011" s="49">
        <v>1.2002999999999999</v>
      </c>
      <c r="AN14011" s="49">
        <v>1.2002999999999999</v>
      </c>
      <c r="AO14011" s="49">
        <v>1.2002999999999999</v>
      </c>
      <c r="AP14011" s="222">
        <f t="shared" si="21"/>
        <v>0</v>
      </c>
      <c r="AQ14011" s="222">
        <f t="shared" si="22"/>
        <v>1.2002999999999999</v>
      </c>
      <c r="AR14011" s="222">
        <f t="shared" si="23"/>
        <v>1.2002999999999999</v>
      </c>
      <c r="AS14011" s="222">
        <f t="shared" si="24"/>
        <v>1.2002999999999999</v>
      </c>
    </row>
    <row r="14012" spans="2:45" ht="12.75" hidden="1" customHeight="1" x14ac:dyDescent="0.35">
      <c r="B14012" s="45" t="s">
        <v>3844</v>
      </c>
      <c r="C14012" s="54">
        <v>35290517</v>
      </c>
      <c r="D14012" s="54">
        <v>35290517</v>
      </c>
      <c r="E14012" s="60" t="s">
        <v>3861</v>
      </c>
      <c r="F14012" s="73">
        <v>0</v>
      </c>
      <c r="G14012" s="73">
        <v>1.2002999999999999</v>
      </c>
      <c r="H14012" s="73">
        <v>1.2002999999999999</v>
      </c>
      <c r="I14012" s="73">
        <v>1.2002999999999999</v>
      </c>
      <c r="J14012" s="81"/>
      <c r="AL14012" s="49">
        <v>0</v>
      </c>
      <c r="AM14012" s="49">
        <v>1.2002999999999999</v>
      </c>
      <c r="AN14012" s="49">
        <v>1.2002999999999999</v>
      </c>
      <c r="AO14012" s="49">
        <v>1.2002999999999999</v>
      </c>
      <c r="AP14012" s="222">
        <f t="shared" si="21"/>
        <v>0</v>
      </c>
      <c r="AQ14012" s="222">
        <f t="shared" si="22"/>
        <v>1.2002999999999999</v>
      </c>
      <c r="AR14012" s="222">
        <f t="shared" si="23"/>
        <v>1.2002999999999999</v>
      </c>
      <c r="AS14012" s="222">
        <f t="shared" si="24"/>
        <v>1.2002999999999999</v>
      </c>
    </row>
    <row r="14013" spans="2:45" ht="12.75" hidden="1" customHeight="1" x14ac:dyDescent="0.35">
      <c r="B14013" s="45" t="s">
        <v>3844</v>
      </c>
      <c r="C14013" s="54">
        <v>35290127</v>
      </c>
      <c r="D14013" s="54">
        <v>35290127</v>
      </c>
      <c r="E14013" s="60" t="s">
        <v>3861</v>
      </c>
      <c r="F14013" s="73">
        <v>0</v>
      </c>
      <c r="G14013" s="73">
        <v>1.2002999999999999</v>
      </c>
      <c r="H14013" s="73">
        <v>1.2002999999999999</v>
      </c>
      <c r="I14013" s="73">
        <v>1.2002999999999999</v>
      </c>
      <c r="J14013" s="81"/>
      <c r="AL14013" s="49">
        <v>0</v>
      </c>
      <c r="AM14013" s="49">
        <v>1.2002999999999999</v>
      </c>
      <c r="AN14013" s="49">
        <v>1.2002999999999999</v>
      </c>
      <c r="AO14013" s="49">
        <v>1.2002999999999999</v>
      </c>
      <c r="AP14013" s="222">
        <f t="shared" si="21"/>
        <v>0</v>
      </c>
      <c r="AQ14013" s="222">
        <f t="shared" si="22"/>
        <v>1.2002999999999999</v>
      </c>
      <c r="AR14013" s="222">
        <f t="shared" si="23"/>
        <v>1.2002999999999999</v>
      </c>
      <c r="AS14013" s="222">
        <f t="shared" si="24"/>
        <v>1.2002999999999999</v>
      </c>
    </row>
    <row r="14014" spans="2:45" ht="12.75" hidden="1" customHeight="1" x14ac:dyDescent="0.35">
      <c r="B14014" s="45" t="s">
        <v>3844</v>
      </c>
      <c r="C14014" s="54">
        <v>35290527</v>
      </c>
      <c r="D14014" s="54">
        <v>35290527</v>
      </c>
      <c r="E14014" s="60" t="s">
        <v>3861</v>
      </c>
      <c r="F14014" s="73">
        <v>0</v>
      </c>
      <c r="G14014" s="73">
        <v>1.2002999999999999</v>
      </c>
      <c r="H14014" s="73">
        <v>1.2002999999999999</v>
      </c>
      <c r="I14014" s="73">
        <v>1.2002999999999999</v>
      </c>
      <c r="J14014" s="81"/>
      <c r="AL14014" s="49">
        <v>0</v>
      </c>
      <c r="AM14014" s="49">
        <v>1.2002999999999999</v>
      </c>
      <c r="AN14014" s="49">
        <v>1.2002999999999999</v>
      </c>
      <c r="AO14014" s="49">
        <v>1.2002999999999999</v>
      </c>
      <c r="AP14014" s="222">
        <f t="shared" si="21"/>
        <v>0</v>
      </c>
      <c r="AQ14014" s="222">
        <f t="shared" si="22"/>
        <v>1.2002999999999999</v>
      </c>
      <c r="AR14014" s="222">
        <f t="shared" si="23"/>
        <v>1.2002999999999999</v>
      </c>
      <c r="AS14014" s="222">
        <f t="shared" si="24"/>
        <v>1.2002999999999999</v>
      </c>
    </row>
    <row r="14015" spans="2:45" ht="12.75" hidden="1" customHeight="1" x14ac:dyDescent="0.35">
      <c r="B14015" s="45" t="s">
        <v>3844</v>
      </c>
      <c r="C14015" s="54">
        <v>35290037</v>
      </c>
      <c r="D14015" s="54">
        <v>35290037</v>
      </c>
      <c r="E14015" s="60" t="s">
        <v>3861</v>
      </c>
      <c r="F14015" s="73">
        <v>0</v>
      </c>
      <c r="G14015" s="73">
        <v>1.2002999999999999</v>
      </c>
      <c r="H14015" s="73">
        <v>1.2002999999999999</v>
      </c>
      <c r="I14015" s="73">
        <v>1.2002999999999999</v>
      </c>
      <c r="J14015" s="81"/>
      <c r="AL14015" s="49">
        <v>0</v>
      </c>
      <c r="AM14015" s="49">
        <v>1.2002999999999999</v>
      </c>
      <c r="AN14015" s="49">
        <v>1.2002999999999999</v>
      </c>
      <c r="AO14015" s="49">
        <v>1.2002999999999999</v>
      </c>
      <c r="AP14015" s="222">
        <f t="shared" si="21"/>
        <v>0</v>
      </c>
      <c r="AQ14015" s="222">
        <f t="shared" si="22"/>
        <v>1.2002999999999999</v>
      </c>
      <c r="AR14015" s="222">
        <f t="shared" si="23"/>
        <v>1.2002999999999999</v>
      </c>
      <c r="AS14015" s="222">
        <f t="shared" si="24"/>
        <v>1.2002999999999999</v>
      </c>
    </row>
    <row r="14016" spans="2:45" ht="12.75" hidden="1" customHeight="1" x14ac:dyDescent="0.35">
      <c r="B14016" s="45" t="s">
        <v>3844</v>
      </c>
      <c r="C14016" s="54">
        <v>35290137</v>
      </c>
      <c r="D14016" s="54">
        <v>35290137</v>
      </c>
      <c r="E14016" s="60" t="s">
        <v>3861</v>
      </c>
      <c r="F14016" s="73">
        <v>0</v>
      </c>
      <c r="G14016" s="73">
        <v>1.2002999999999999</v>
      </c>
      <c r="H14016" s="73">
        <v>1.2002999999999999</v>
      </c>
      <c r="I14016" s="73">
        <v>1.2002999999999999</v>
      </c>
      <c r="J14016" s="81"/>
      <c r="AL14016" s="49">
        <v>0</v>
      </c>
      <c r="AM14016" s="49">
        <v>1.2002999999999999</v>
      </c>
      <c r="AN14016" s="49">
        <v>1.2002999999999999</v>
      </c>
      <c r="AO14016" s="49">
        <v>1.2002999999999999</v>
      </c>
      <c r="AP14016" s="222">
        <f t="shared" si="21"/>
        <v>0</v>
      </c>
      <c r="AQ14016" s="222">
        <f t="shared" si="22"/>
        <v>1.2002999999999999</v>
      </c>
      <c r="AR14016" s="222">
        <f t="shared" si="23"/>
        <v>1.2002999999999999</v>
      </c>
      <c r="AS14016" s="222">
        <f t="shared" si="24"/>
        <v>1.2002999999999999</v>
      </c>
    </row>
    <row r="14017" spans="2:45" ht="12.75" hidden="1" customHeight="1" x14ac:dyDescent="0.35">
      <c r="B14017" s="45" t="s">
        <v>3844</v>
      </c>
      <c r="C14017" s="54">
        <v>35290537</v>
      </c>
      <c r="D14017" s="54">
        <v>35290537</v>
      </c>
      <c r="E14017" s="60" t="s">
        <v>3861</v>
      </c>
      <c r="F14017" s="73">
        <v>0</v>
      </c>
      <c r="G14017" s="73">
        <v>1.2002999999999999</v>
      </c>
      <c r="H14017" s="73">
        <v>1.2002999999999999</v>
      </c>
      <c r="I14017" s="73">
        <v>1.2002999999999999</v>
      </c>
      <c r="J14017" s="81"/>
      <c r="AL14017" s="49">
        <v>0</v>
      </c>
      <c r="AM14017" s="49">
        <v>1.2002999999999999</v>
      </c>
      <c r="AN14017" s="49">
        <v>1.2002999999999999</v>
      </c>
      <c r="AO14017" s="49">
        <v>1.2002999999999999</v>
      </c>
      <c r="AP14017" s="222">
        <f t="shared" si="21"/>
        <v>0</v>
      </c>
      <c r="AQ14017" s="222">
        <f t="shared" si="22"/>
        <v>1.2002999999999999</v>
      </c>
      <c r="AR14017" s="222">
        <f t="shared" si="23"/>
        <v>1.2002999999999999</v>
      </c>
      <c r="AS14017" s="222">
        <f t="shared" si="24"/>
        <v>1.2002999999999999</v>
      </c>
    </row>
    <row r="14018" spans="2:45" ht="12.75" hidden="1" customHeight="1" x14ac:dyDescent="0.35">
      <c r="B14018" s="45" t="s">
        <v>3844</v>
      </c>
      <c r="C14018" s="54">
        <v>35290047</v>
      </c>
      <c r="D14018" s="54">
        <v>35290047</v>
      </c>
      <c r="E14018" s="60" t="s">
        <v>3861</v>
      </c>
      <c r="F14018" s="73">
        <v>0</v>
      </c>
      <c r="G14018" s="73">
        <v>1.2002999999999999</v>
      </c>
      <c r="H14018" s="73">
        <v>1.2002999999999999</v>
      </c>
      <c r="I14018" s="73">
        <v>1.2002999999999999</v>
      </c>
      <c r="J14018" s="81"/>
      <c r="AL14018" s="49">
        <v>0</v>
      </c>
      <c r="AM14018" s="49">
        <v>1.2002999999999999</v>
      </c>
      <c r="AN14018" s="49">
        <v>1.2002999999999999</v>
      </c>
      <c r="AO14018" s="49">
        <v>1.2002999999999999</v>
      </c>
      <c r="AP14018" s="222">
        <f t="shared" si="21"/>
        <v>0</v>
      </c>
      <c r="AQ14018" s="222">
        <f t="shared" si="22"/>
        <v>1.2002999999999999</v>
      </c>
      <c r="AR14018" s="222">
        <f t="shared" si="23"/>
        <v>1.2002999999999999</v>
      </c>
      <c r="AS14018" s="222">
        <f t="shared" si="24"/>
        <v>1.2002999999999999</v>
      </c>
    </row>
    <row r="14019" spans="2:45" ht="12.75" hidden="1" customHeight="1" x14ac:dyDescent="0.35">
      <c r="B14019" s="45" t="s">
        <v>3844</v>
      </c>
      <c r="C14019" s="54">
        <v>35290147</v>
      </c>
      <c r="D14019" s="54">
        <v>35290147</v>
      </c>
      <c r="E14019" s="60" t="s">
        <v>3861</v>
      </c>
      <c r="F14019" s="73">
        <v>0</v>
      </c>
      <c r="G14019" s="73">
        <v>1.2002999999999999</v>
      </c>
      <c r="H14019" s="73">
        <v>1.2002999999999999</v>
      </c>
      <c r="I14019" s="73">
        <v>1.2002999999999999</v>
      </c>
      <c r="J14019" s="81"/>
      <c r="AL14019" s="49">
        <v>0</v>
      </c>
      <c r="AM14019" s="49">
        <v>1.2002999999999999</v>
      </c>
      <c r="AN14019" s="49">
        <v>1.2002999999999999</v>
      </c>
      <c r="AO14019" s="49">
        <v>1.2002999999999999</v>
      </c>
      <c r="AP14019" s="222">
        <f t="shared" si="21"/>
        <v>0</v>
      </c>
      <c r="AQ14019" s="222">
        <f t="shared" si="22"/>
        <v>1.2002999999999999</v>
      </c>
      <c r="AR14019" s="222">
        <f t="shared" si="23"/>
        <v>1.2002999999999999</v>
      </c>
      <c r="AS14019" s="222">
        <f t="shared" si="24"/>
        <v>1.2002999999999999</v>
      </c>
    </row>
    <row r="14020" spans="2:45" ht="12.75" hidden="1" customHeight="1" x14ac:dyDescent="0.35">
      <c r="B14020" s="45" t="s">
        <v>3844</v>
      </c>
      <c r="C14020" s="54">
        <v>35290547</v>
      </c>
      <c r="D14020" s="54">
        <v>35290547</v>
      </c>
      <c r="E14020" s="60" t="s">
        <v>3861</v>
      </c>
      <c r="F14020" s="73">
        <v>0</v>
      </c>
      <c r="G14020" s="73">
        <v>1.2002999999999999</v>
      </c>
      <c r="H14020" s="73">
        <v>1.2002999999999999</v>
      </c>
      <c r="I14020" s="73">
        <v>1.2002999999999999</v>
      </c>
      <c r="J14020" s="81"/>
      <c r="AL14020" s="49">
        <v>0</v>
      </c>
      <c r="AM14020" s="49">
        <v>1.2002999999999999</v>
      </c>
      <c r="AN14020" s="49">
        <v>1.2002999999999999</v>
      </c>
      <c r="AO14020" s="49">
        <v>1.2002999999999999</v>
      </c>
      <c r="AP14020" s="222">
        <f t="shared" si="21"/>
        <v>0</v>
      </c>
      <c r="AQ14020" s="222">
        <f t="shared" si="22"/>
        <v>1.2002999999999999</v>
      </c>
      <c r="AR14020" s="222">
        <f t="shared" si="23"/>
        <v>1.2002999999999999</v>
      </c>
      <c r="AS14020" s="222">
        <f t="shared" si="24"/>
        <v>1.2002999999999999</v>
      </c>
    </row>
    <row r="14021" spans="2:45" ht="12.75" hidden="1" customHeight="1" x14ac:dyDescent="0.35">
      <c r="B14021" s="45" t="s">
        <v>3844</v>
      </c>
      <c r="C14021" s="54">
        <v>35290057</v>
      </c>
      <c r="D14021" s="54">
        <v>35290057</v>
      </c>
      <c r="E14021" s="60" t="s">
        <v>3861</v>
      </c>
      <c r="F14021" s="73">
        <v>0</v>
      </c>
      <c r="G14021" s="73">
        <v>1.2002999999999999</v>
      </c>
      <c r="H14021" s="73">
        <v>1.2002999999999999</v>
      </c>
      <c r="I14021" s="73">
        <v>1.2002999999999999</v>
      </c>
      <c r="J14021" s="81"/>
      <c r="AL14021" s="49">
        <v>0</v>
      </c>
      <c r="AM14021" s="49">
        <v>1.2002999999999999</v>
      </c>
      <c r="AN14021" s="49">
        <v>1.2002999999999999</v>
      </c>
      <c r="AO14021" s="49">
        <v>1.2002999999999999</v>
      </c>
      <c r="AP14021" s="222">
        <f t="shared" si="21"/>
        <v>0</v>
      </c>
      <c r="AQ14021" s="222">
        <f t="shared" si="22"/>
        <v>1.2002999999999999</v>
      </c>
      <c r="AR14021" s="222">
        <f t="shared" si="23"/>
        <v>1.2002999999999999</v>
      </c>
      <c r="AS14021" s="222">
        <f t="shared" si="24"/>
        <v>1.2002999999999999</v>
      </c>
    </row>
    <row r="14022" spans="2:45" ht="12.75" hidden="1" customHeight="1" x14ac:dyDescent="0.35">
      <c r="B14022" s="45" t="s">
        <v>3844</v>
      </c>
      <c r="C14022" s="54">
        <v>35290157</v>
      </c>
      <c r="D14022" s="54">
        <v>35290157</v>
      </c>
      <c r="E14022" s="60" t="s">
        <v>3861</v>
      </c>
      <c r="F14022" s="73">
        <v>0</v>
      </c>
      <c r="G14022" s="73">
        <v>1.2002999999999999</v>
      </c>
      <c r="H14022" s="73">
        <v>1.2002999999999999</v>
      </c>
      <c r="I14022" s="73">
        <v>1.2002999999999999</v>
      </c>
      <c r="J14022" s="81"/>
      <c r="AL14022" s="49">
        <v>0</v>
      </c>
      <c r="AM14022" s="49">
        <v>1.2002999999999999</v>
      </c>
      <c r="AN14022" s="49">
        <v>1.2002999999999999</v>
      </c>
      <c r="AO14022" s="49">
        <v>1.2002999999999999</v>
      </c>
      <c r="AP14022" s="222">
        <f t="shared" si="21"/>
        <v>0</v>
      </c>
      <c r="AQ14022" s="222">
        <f t="shared" si="22"/>
        <v>1.2002999999999999</v>
      </c>
      <c r="AR14022" s="222">
        <f t="shared" si="23"/>
        <v>1.2002999999999999</v>
      </c>
      <c r="AS14022" s="222">
        <f t="shared" si="24"/>
        <v>1.2002999999999999</v>
      </c>
    </row>
    <row r="14023" spans="2:45" ht="12.75" hidden="1" customHeight="1" x14ac:dyDescent="0.35">
      <c r="B14023" s="45" t="s">
        <v>3844</v>
      </c>
      <c r="C14023" s="54">
        <v>35290557</v>
      </c>
      <c r="D14023" s="54">
        <v>35290557</v>
      </c>
      <c r="E14023" s="60" t="s">
        <v>3861</v>
      </c>
      <c r="F14023" s="73">
        <v>0</v>
      </c>
      <c r="G14023" s="73">
        <v>1.2002999999999999</v>
      </c>
      <c r="H14023" s="73">
        <v>1.2002999999999999</v>
      </c>
      <c r="I14023" s="73">
        <v>1.2002999999999999</v>
      </c>
      <c r="J14023" s="81"/>
      <c r="AL14023" s="49">
        <v>0</v>
      </c>
      <c r="AM14023" s="49">
        <v>1.2002999999999999</v>
      </c>
      <c r="AN14023" s="49">
        <v>1.2002999999999999</v>
      </c>
      <c r="AO14023" s="49">
        <v>1.2002999999999999</v>
      </c>
      <c r="AP14023" s="222">
        <f t="shared" si="21"/>
        <v>0</v>
      </c>
      <c r="AQ14023" s="222">
        <f t="shared" si="22"/>
        <v>1.2002999999999999</v>
      </c>
      <c r="AR14023" s="222">
        <f t="shared" si="23"/>
        <v>1.2002999999999999</v>
      </c>
      <c r="AS14023" s="222">
        <f t="shared" si="24"/>
        <v>1.2002999999999999</v>
      </c>
    </row>
    <row r="14024" spans="2:45" ht="12.75" hidden="1" customHeight="1" x14ac:dyDescent="0.35">
      <c r="B14024" s="45" t="s">
        <v>3844</v>
      </c>
      <c r="C14024" s="54">
        <v>35290067</v>
      </c>
      <c r="D14024" s="54">
        <v>35290067</v>
      </c>
      <c r="E14024" s="60" t="s">
        <v>3861</v>
      </c>
      <c r="F14024" s="73">
        <v>0</v>
      </c>
      <c r="G14024" s="73">
        <v>1.2002999999999999</v>
      </c>
      <c r="H14024" s="73">
        <v>1.2002999999999999</v>
      </c>
      <c r="I14024" s="73">
        <v>1.2002999999999999</v>
      </c>
      <c r="J14024" s="81"/>
      <c r="AL14024" s="49">
        <v>0</v>
      </c>
      <c r="AM14024" s="49">
        <v>1.2002999999999999</v>
      </c>
      <c r="AN14024" s="49">
        <v>1.2002999999999999</v>
      </c>
      <c r="AO14024" s="49">
        <v>1.2002999999999999</v>
      </c>
      <c r="AP14024" s="222">
        <f t="shared" si="21"/>
        <v>0</v>
      </c>
      <c r="AQ14024" s="222">
        <f t="shared" si="22"/>
        <v>1.2002999999999999</v>
      </c>
      <c r="AR14024" s="222">
        <f t="shared" si="23"/>
        <v>1.2002999999999999</v>
      </c>
      <c r="AS14024" s="222">
        <f t="shared" si="24"/>
        <v>1.2002999999999999</v>
      </c>
    </row>
    <row r="14025" spans="2:45" ht="12.75" hidden="1" customHeight="1" x14ac:dyDescent="0.35">
      <c r="B14025" s="45" t="s">
        <v>3844</v>
      </c>
      <c r="C14025" s="54">
        <v>35290167</v>
      </c>
      <c r="D14025" s="54">
        <v>35290167</v>
      </c>
      <c r="E14025" s="60" t="s">
        <v>3861</v>
      </c>
      <c r="F14025" s="73">
        <v>0</v>
      </c>
      <c r="G14025" s="73">
        <v>1.2002999999999999</v>
      </c>
      <c r="H14025" s="73">
        <v>1.2002999999999999</v>
      </c>
      <c r="I14025" s="73">
        <v>1.2002999999999999</v>
      </c>
      <c r="J14025" s="81"/>
      <c r="AL14025" s="49">
        <v>0</v>
      </c>
      <c r="AM14025" s="49">
        <v>1.2002999999999999</v>
      </c>
      <c r="AN14025" s="49">
        <v>1.2002999999999999</v>
      </c>
      <c r="AO14025" s="49">
        <v>1.2002999999999999</v>
      </c>
      <c r="AP14025" s="222">
        <f t="shared" si="21"/>
        <v>0</v>
      </c>
      <c r="AQ14025" s="222">
        <f t="shared" si="22"/>
        <v>1.2002999999999999</v>
      </c>
      <c r="AR14025" s="222">
        <f t="shared" si="23"/>
        <v>1.2002999999999999</v>
      </c>
      <c r="AS14025" s="222">
        <f t="shared" si="24"/>
        <v>1.2002999999999999</v>
      </c>
    </row>
    <row r="14026" spans="2:45" ht="12.75" hidden="1" customHeight="1" x14ac:dyDescent="0.35">
      <c r="B14026" s="45" t="s">
        <v>3844</v>
      </c>
      <c r="C14026" s="54">
        <v>35290567</v>
      </c>
      <c r="D14026" s="54">
        <v>35290567</v>
      </c>
      <c r="E14026" s="60" t="s">
        <v>3861</v>
      </c>
      <c r="F14026" s="73">
        <v>0</v>
      </c>
      <c r="G14026" s="73">
        <v>1.2002999999999999</v>
      </c>
      <c r="H14026" s="73">
        <v>1.2002999999999999</v>
      </c>
      <c r="I14026" s="73">
        <v>1.2002999999999999</v>
      </c>
      <c r="J14026" s="81"/>
      <c r="AL14026" s="49">
        <v>0</v>
      </c>
      <c r="AM14026" s="49">
        <v>1.2002999999999999</v>
      </c>
      <c r="AN14026" s="49">
        <v>1.2002999999999999</v>
      </c>
      <c r="AO14026" s="49">
        <v>1.2002999999999999</v>
      </c>
      <c r="AP14026" s="222">
        <f t="shared" si="21"/>
        <v>0</v>
      </c>
      <c r="AQ14026" s="222">
        <f t="shared" si="22"/>
        <v>1.2002999999999999</v>
      </c>
      <c r="AR14026" s="222">
        <f t="shared" si="23"/>
        <v>1.2002999999999999</v>
      </c>
      <c r="AS14026" s="222">
        <f t="shared" si="24"/>
        <v>1.2002999999999999</v>
      </c>
    </row>
    <row r="14027" spans="2:45" ht="12.75" hidden="1" customHeight="1" x14ac:dyDescent="0.35">
      <c r="B14027" s="45" t="s">
        <v>3844</v>
      </c>
      <c r="C14027" s="54">
        <v>35290077</v>
      </c>
      <c r="D14027" s="54">
        <v>35290077</v>
      </c>
      <c r="E14027" s="60" t="s">
        <v>3861</v>
      </c>
      <c r="F14027" s="73">
        <v>0</v>
      </c>
      <c r="G14027" s="73">
        <v>1.2002999999999999</v>
      </c>
      <c r="H14027" s="73">
        <v>1.2002999999999999</v>
      </c>
      <c r="I14027" s="73">
        <v>1.2002999999999999</v>
      </c>
      <c r="J14027" s="81"/>
      <c r="AL14027" s="49">
        <v>0</v>
      </c>
      <c r="AM14027" s="49">
        <v>1.2002999999999999</v>
      </c>
      <c r="AN14027" s="49">
        <v>1.2002999999999999</v>
      </c>
      <c r="AO14027" s="49">
        <v>1.2002999999999999</v>
      </c>
      <c r="AP14027" s="222">
        <f t="shared" si="21"/>
        <v>0</v>
      </c>
      <c r="AQ14027" s="222">
        <f t="shared" si="22"/>
        <v>1.2002999999999999</v>
      </c>
      <c r="AR14027" s="222">
        <f t="shared" si="23"/>
        <v>1.2002999999999999</v>
      </c>
      <c r="AS14027" s="222">
        <f t="shared" si="24"/>
        <v>1.2002999999999999</v>
      </c>
    </row>
    <row r="14028" spans="2:45" ht="12.75" hidden="1" customHeight="1" x14ac:dyDescent="0.35">
      <c r="B14028" s="45" t="s">
        <v>3844</v>
      </c>
      <c r="C14028" s="54">
        <v>35290177</v>
      </c>
      <c r="D14028" s="54">
        <v>35290177</v>
      </c>
      <c r="E14028" s="60" t="s">
        <v>3861</v>
      </c>
      <c r="F14028" s="73">
        <v>0</v>
      </c>
      <c r="G14028" s="73">
        <v>1.2002999999999999</v>
      </c>
      <c r="H14028" s="73">
        <v>1.2002999999999999</v>
      </c>
      <c r="I14028" s="73">
        <v>1.2002999999999999</v>
      </c>
      <c r="J14028" s="81"/>
      <c r="AL14028" s="49">
        <v>0</v>
      </c>
      <c r="AM14028" s="49">
        <v>1.2002999999999999</v>
      </c>
      <c r="AN14028" s="49">
        <v>1.2002999999999999</v>
      </c>
      <c r="AO14028" s="49">
        <v>1.2002999999999999</v>
      </c>
      <c r="AP14028" s="222">
        <f t="shared" ref="AP14028:AP14091" si="25">ROUNDUP(AL14028,4)</f>
        <v>0</v>
      </c>
      <c r="AQ14028" s="222">
        <f t="shared" ref="AQ14028:AQ14091" si="26">ROUND(AM14028,4)</f>
        <v>1.2002999999999999</v>
      </c>
      <c r="AR14028" s="222">
        <f t="shared" ref="AR14028:AR14091" si="27">ROUND(AN14028,4)</f>
        <v>1.2002999999999999</v>
      </c>
      <c r="AS14028" s="222">
        <f t="shared" ref="AS14028:AS14091" si="28">ROUND(AO14028,4)</f>
        <v>1.2002999999999999</v>
      </c>
    </row>
    <row r="14029" spans="2:45" ht="12.75" hidden="1" customHeight="1" x14ac:dyDescent="0.35">
      <c r="B14029" s="45" t="s">
        <v>3844</v>
      </c>
      <c r="C14029" s="54">
        <v>35290577</v>
      </c>
      <c r="D14029" s="54">
        <v>35290577</v>
      </c>
      <c r="E14029" s="60" t="s">
        <v>3861</v>
      </c>
      <c r="F14029" s="73">
        <v>0</v>
      </c>
      <c r="G14029" s="73">
        <v>1.2002999999999999</v>
      </c>
      <c r="H14029" s="73">
        <v>1.2002999999999999</v>
      </c>
      <c r="I14029" s="73">
        <v>1.2002999999999999</v>
      </c>
      <c r="J14029" s="81"/>
      <c r="AL14029" s="49">
        <v>0</v>
      </c>
      <c r="AM14029" s="49">
        <v>1.2002999999999999</v>
      </c>
      <c r="AN14029" s="49">
        <v>1.2002999999999999</v>
      </c>
      <c r="AO14029" s="49">
        <v>1.2002999999999999</v>
      </c>
      <c r="AP14029" s="222">
        <f t="shared" si="25"/>
        <v>0</v>
      </c>
      <c r="AQ14029" s="222">
        <f t="shared" si="26"/>
        <v>1.2002999999999999</v>
      </c>
      <c r="AR14029" s="222">
        <f t="shared" si="27"/>
        <v>1.2002999999999999</v>
      </c>
      <c r="AS14029" s="222">
        <f t="shared" si="28"/>
        <v>1.2002999999999999</v>
      </c>
    </row>
    <row r="14030" spans="2:45" ht="12.75" hidden="1" customHeight="1" x14ac:dyDescent="0.35">
      <c r="B14030" s="45" t="s">
        <v>3844</v>
      </c>
      <c r="C14030" s="54">
        <v>35290087</v>
      </c>
      <c r="D14030" s="54">
        <v>35290087</v>
      </c>
      <c r="E14030" s="60" t="s">
        <v>3861</v>
      </c>
      <c r="F14030" s="73">
        <v>0</v>
      </c>
      <c r="G14030" s="73">
        <v>1.2002999999999999</v>
      </c>
      <c r="H14030" s="73">
        <v>1.2002999999999999</v>
      </c>
      <c r="I14030" s="73">
        <v>1.2002999999999999</v>
      </c>
      <c r="J14030" s="81"/>
      <c r="AL14030" s="49">
        <v>0</v>
      </c>
      <c r="AM14030" s="49">
        <v>1.2002999999999999</v>
      </c>
      <c r="AN14030" s="49">
        <v>1.2002999999999999</v>
      </c>
      <c r="AO14030" s="49">
        <v>1.2002999999999999</v>
      </c>
      <c r="AP14030" s="222">
        <f t="shared" si="25"/>
        <v>0</v>
      </c>
      <c r="AQ14030" s="222">
        <f t="shared" si="26"/>
        <v>1.2002999999999999</v>
      </c>
      <c r="AR14030" s="222">
        <f t="shared" si="27"/>
        <v>1.2002999999999999</v>
      </c>
      <c r="AS14030" s="222">
        <f t="shared" si="28"/>
        <v>1.2002999999999999</v>
      </c>
    </row>
    <row r="14031" spans="2:45" ht="12.75" hidden="1" customHeight="1" x14ac:dyDescent="0.35">
      <c r="B14031" s="45" t="s">
        <v>3844</v>
      </c>
      <c r="C14031" s="54">
        <v>35290187</v>
      </c>
      <c r="D14031" s="54">
        <v>35290187</v>
      </c>
      <c r="E14031" s="60" t="s">
        <v>3861</v>
      </c>
      <c r="F14031" s="73">
        <v>0</v>
      </c>
      <c r="G14031" s="73">
        <v>1.2002999999999999</v>
      </c>
      <c r="H14031" s="73">
        <v>1.2002999999999999</v>
      </c>
      <c r="I14031" s="73">
        <v>1.2002999999999999</v>
      </c>
      <c r="J14031" s="81"/>
      <c r="AL14031" s="49">
        <v>0</v>
      </c>
      <c r="AM14031" s="49">
        <v>1.2002999999999999</v>
      </c>
      <c r="AN14031" s="49">
        <v>1.2002999999999999</v>
      </c>
      <c r="AO14031" s="49">
        <v>1.2002999999999999</v>
      </c>
      <c r="AP14031" s="222">
        <f t="shared" si="25"/>
        <v>0</v>
      </c>
      <c r="AQ14031" s="222">
        <f t="shared" si="26"/>
        <v>1.2002999999999999</v>
      </c>
      <c r="AR14031" s="222">
        <f t="shared" si="27"/>
        <v>1.2002999999999999</v>
      </c>
      <c r="AS14031" s="222">
        <f t="shared" si="28"/>
        <v>1.2002999999999999</v>
      </c>
    </row>
    <row r="14032" spans="2:45" ht="12.75" hidden="1" customHeight="1" x14ac:dyDescent="0.35">
      <c r="B14032" s="45" t="s">
        <v>3844</v>
      </c>
      <c r="C14032" s="54">
        <v>35290587</v>
      </c>
      <c r="D14032" s="54">
        <v>35290587</v>
      </c>
      <c r="E14032" s="60" t="s">
        <v>3861</v>
      </c>
      <c r="F14032" s="73">
        <v>0</v>
      </c>
      <c r="G14032" s="73">
        <v>1.2002999999999999</v>
      </c>
      <c r="H14032" s="73">
        <v>1.2002999999999999</v>
      </c>
      <c r="I14032" s="73">
        <v>1.2002999999999999</v>
      </c>
      <c r="J14032" s="81"/>
      <c r="AL14032" s="49">
        <v>0</v>
      </c>
      <c r="AM14032" s="49">
        <v>1.2002999999999999</v>
      </c>
      <c r="AN14032" s="49">
        <v>1.2002999999999999</v>
      </c>
      <c r="AO14032" s="49">
        <v>1.2002999999999999</v>
      </c>
      <c r="AP14032" s="222">
        <f t="shared" si="25"/>
        <v>0</v>
      </c>
      <c r="AQ14032" s="222">
        <f t="shared" si="26"/>
        <v>1.2002999999999999</v>
      </c>
      <c r="AR14032" s="222">
        <f t="shared" si="27"/>
        <v>1.2002999999999999</v>
      </c>
      <c r="AS14032" s="222">
        <f t="shared" si="28"/>
        <v>1.2002999999999999</v>
      </c>
    </row>
    <row r="14033" spans="2:45" ht="12.75" hidden="1" customHeight="1" x14ac:dyDescent="0.35">
      <c r="B14033" s="45" t="s">
        <v>3844</v>
      </c>
      <c r="C14033" s="54">
        <v>35290097</v>
      </c>
      <c r="D14033" s="54">
        <v>35290097</v>
      </c>
      <c r="E14033" s="60" t="s">
        <v>3861</v>
      </c>
      <c r="F14033" s="73">
        <v>0</v>
      </c>
      <c r="G14033" s="73">
        <v>1.2002999999999999</v>
      </c>
      <c r="H14033" s="73">
        <v>1.2002999999999999</v>
      </c>
      <c r="I14033" s="73">
        <v>1.2002999999999999</v>
      </c>
      <c r="J14033" s="81"/>
      <c r="AL14033" s="49">
        <v>0</v>
      </c>
      <c r="AM14033" s="49">
        <v>1.2002999999999999</v>
      </c>
      <c r="AN14033" s="49">
        <v>1.2002999999999999</v>
      </c>
      <c r="AO14033" s="49">
        <v>1.2002999999999999</v>
      </c>
      <c r="AP14033" s="222">
        <f t="shared" si="25"/>
        <v>0</v>
      </c>
      <c r="AQ14033" s="222">
        <f t="shared" si="26"/>
        <v>1.2002999999999999</v>
      </c>
      <c r="AR14033" s="222">
        <f t="shared" si="27"/>
        <v>1.2002999999999999</v>
      </c>
      <c r="AS14033" s="222">
        <f t="shared" si="28"/>
        <v>1.2002999999999999</v>
      </c>
    </row>
    <row r="14034" spans="2:45" ht="12.75" hidden="1" customHeight="1" x14ac:dyDescent="0.35">
      <c r="B14034" s="45" t="s">
        <v>3844</v>
      </c>
      <c r="C14034" s="54">
        <v>35290197</v>
      </c>
      <c r="D14034" s="54">
        <v>35290197</v>
      </c>
      <c r="E14034" s="60" t="s">
        <v>3861</v>
      </c>
      <c r="F14034" s="73">
        <v>0</v>
      </c>
      <c r="G14034" s="73">
        <v>1.2002999999999999</v>
      </c>
      <c r="H14034" s="73">
        <v>1.2002999999999999</v>
      </c>
      <c r="I14034" s="73">
        <v>1.2002999999999999</v>
      </c>
      <c r="J14034" s="81"/>
      <c r="AL14034" s="49">
        <v>0</v>
      </c>
      <c r="AM14034" s="49">
        <v>1.2002999999999999</v>
      </c>
      <c r="AN14034" s="49">
        <v>1.2002999999999999</v>
      </c>
      <c r="AO14034" s="49">
        <v>1.2002999999999999</v>
      </c>
      <c r="AP14034" s="222">
        <f t="shared" si="25"/>
        <v>0</v>
      </c>
      <c r="AQ14034" s="222">
        <f t="shared" si="26"/>
        <v>1.2002999999999999</v>
      </c>
      <c r="AR14034" s="222">
        <f t="shared" si="27"/>
        <v>1.2002999999999999</v>
      </c>
      <c r="AS14034" s="222">
        <f t="shared" si="28"/>
        <v>1.2002999999999999</v>
      </c>
    </row>
    <row r="14035" spans="2:45" ht="12.75" hidden="1" customHeight="1" x14ac:dyDescent="0.35">
      <c r="B14035" s="45" t="s">
        <v>3844</v>
      </c>
      <c r="C14035" s="54">
        <v>35290597</v>
      </c>
      <c r="D14035" s="54">
        <v>35290597</v>
      </c>
      <c r="E14035" s="60" t="s">
        <v>3861</v>
      </c>
      <c r="F14035" s="73">
        <v>0</v>
      </c>
      <c r="G14035" s="73">
        <v>1.2002999999999999</v>
      </c>
      <c r="H14035" s="73">
        <v>1.2002999999999999</v>
      </c>
      <c r="I14035" s="73">
        <v>1.2002999999999999</v>
      </c>
      <c r="J14035" s="81"/>
      <c r="AL14035" s="49">
        <v>0</v>
      </c>
      <c r="AM14035" s="49">
        <v>1.2002999999999999</v>
      </c>
      <c r="AN14035" s="49">
        <v>1.2002999999999999</v>
      </c>
      <c r="AO14035" s="49">
        <v>1.2002999999999999</v>
      </c>
      <c r="AP14035" s="222">
        <f t="shared" si="25"/>
        <v>0</v>
      </c>
      <c r="AQ14035" s="222">
        <f t="shared" si="26"/>
        <v>1.2002999999999999</v>
      </c>
      <c r="AR14035" s="222">
        <f t="shared" si="27"/>
        <v>1.2002999999999999</v>
      </c>
      <c r="AS14035" s="222">
        <f t="shared" si="28"/>
        <v>1.2002999999999999</v>
      </c>
    </row>
    <row r="14036" spans="2:45" ht="12.75" hidden="1" customHeight="1" x14ac:dyDescent="0.35">
      <c r="B14036" s="45" t="s">
        <v>3844</v>
      </c>
      <c r="C14036" s="54">
        <v>35290008</v>
      </c>
      <c r="D14036" s="54">
        <v>35290008</v>
      </c>
      <c r="E14036" s="60" t="s">
        <v>3862</v>
      </c>
      <c r="F14036" s="73">
        <v>0</v>
      </c>
      <c r="G14036" s="73">
        <v>2.0874999999999999</v>
      </c>
      <c r="H14036" s="73">
        <v>2.0874999999999999</v>
      </c>
      <c r="I14036" s="73">
        <v>2.0874999999999999</v>
      </c>
      <c r="J14036" s="81"/>
      <c r="AL14036" s="49">
        <v>0</v>
      </c>
      <c r="AM14036" s="49">
        <v>2.0874999999999999</v>
      </c>
      <c r="AN14036" s="49">
        <v>2.0874999999999999</v>
      </c>
      <c r="AO14036" s="49">
        <v>2.0874999999999999</v>
      </c>
      <c r="AP14036" s="222">
        <f t="shared" si="25"/>
        <v>0</v>
      </c>
      <c r="AQ14036" s="222">
        <f t="shared" si="26"/>
        <v>2.0874999999999999</v>
      </c>
      <c r="AR14036" s="222">
        <f t="shared" si="27"/>
        <v>2.0874999999999999</v>
      </c>
      <c r="AS14036" s="222">
        <f t="shared" si="28"/>
        <v>2.0874999999999999</v>
      </c>
    </row>
    <row r="14037" spans="2:45" ht="12.75" hidden="1" customHeight="1" x14ac:dyDescent="0.35">
      <c r="B14037" s="45" t="s">
        <v>3844</v>
      </c>
      <c r="C14037" s="54">
        <v>35290009</v>
      </c>
      <c r="D14037" s="54">
        <v>35290009</v>
      </c>
      <c r="E14037" s="60" t="s">
        <v>3862</v>
      </c>
      <c r="F14037" s="73">
        <v>0</v>
      </c>
      <c r="G14037" s="73">
        <v>2.0874999999999999</v>
      </c>
      <c r="H14037" s="73">
        <v>2.0874999999999999</v>
      </c>
      <c r="I14037" s="73">
        <v>2.0874999999999999</v>
      </c>
      <c r="J14037" s="81"/>
      <c r="AL14037" s="49">
        <v>0</v>
      </c>
      <c r="AM14037" s="49">
        <v>2.0874999999999999</v>
      </c>
      <c r="AN14037" s="49">
        <v>2.0874999999999999</v>
      </c>
      <c r="AO14037" s="49">
        <v>2.0874999999999999</v>
      </c>
      <c r="AP14037" s="222">
        <f t="shared" si="25"/>
        <v>0</v>
      </c>
      <c r="AQ14037" s="222">
        <f t="shared" si="26"/>
        <v>2.0874999999999999</v>
      </c>
      <c r="AR14037" s="222">
        <f t="shared" si="27"/>
        <v>2.0874999999999999</v>
      </c>
      <c r="AS14037" s="222">
        <f t="shared" si="28"/>
        <v>2.0874999999999999</v>
      </c>
    </row>
    <row r="14038" spans="2:45" ht="12.75" hidden="1" customHeight="1" x14ac:dyDescent="0.35">
      <c r="B14038" s="45" t="s">
        <v>3844</v>
      </c>
      <c r="C14038" s="54">
        <v>35290108</v>
      </c>
      <c r="D14038" s="54">
        <v>35290108</v>
      </c>
      <c r="E14038" s="60" t="s">
        <v>3862</v>
      </c>
      <c r="F14038" s="73">
        <v>0</v>
      </c>
      <c r="G14038" s="73">
        <v>2.0874999999999999</v>
      </c>
      <c r="H14038" s="73">
        <v>2.0874999999999999</v>
      </c>
      <c r="I14038" s="73">
        <v>2.0874999999999999</v>
      </c>
      <c r="J14038" s="81"/>
      <c r="AL14038" s="49">
        <v>0</v>
      </c>
      <c r="AM14038" s="49">
        <v>2.0874999999999999</v>
      </c>
      <c r="AN14038" s="49">
        <v>2.0874999999999999</v>
      </c>
      <c r="AO14038" s="49">
        <v>2.0874999999999999</v>
      </c>
      <c r="AP14038" s="222">
        <f t="shared" si="25"/>
        <v>0</v>
      </c>
      <c r="AQ14038" s="222">
        <f t="shared" si="26"/>
        <v>2.0874999999999999</v>
      </c>
      <c r="AR14038" s="222">
        <f t="shared" si="27"/>
        <v>2.0874999999999999</v>
      </c>
      <c r="AS14038" s="222">
        <f t="shared" si="28"/>
        <v>2.0874999999999999</v>
      </c>
    </row>
    <row r="14039" spans="2:45" ht="12.75" hidden="1" customHeight="1" x14ac:dyDescent="0.35">
      <c r="B14039" s="45" t="s">
        <v>3844</v>
      </c>
      <c r="C14039" s="54">
        <v>35290109</v>
      </c>
      <c r="D14039" s="54">
        <v>35290109</v>
      </c>
      <c r="E14039" s="60" t="s">
        <v>3862</v>
      </c>
      <c r="F14039" s="73">
        <v>0</v>
      </c>
      <c r="G14039" s="73">
        <v>2.0874999999999999</v>
      </c>
      <c r="H14039" s="73">
        <v>2.0874999999999999</v>
      </c>
      <c r="I14039" s="73">
        <v>2.0874999999999999</v>
      </c>
      <c r="J14039" s="81"/>
      <c r="AL14039" s="49">
        <v>0</v>
      </c>
      <c r="AM14039" s="49">
        <v>2.0874999999999999</v>
      </c>
      <c r="AN14039" s="49">
        <v>2.0874999999999999</v>
      </c>
      <c r="AO14039" s="49">
        <v>2.0874999999999999</v>
      </c>
      <c r="AP14039" s="222">
        <f t="shared" si="25"/>
        <v>0</v>
      </c>
      <c r="AQ14039" s="222">
        <f t="shared" si="26"/>
        <v>2.0874999999999999</v>
      </c>
      <c r="AR14039" s="222">
        <f t="shared" si="27"/>
        <v>2.0874999999999999</v>
      </c>
      <c r="AS14039" s="222">
        <f t="shared" si="28"/>
        <v>2.0874999999999999</v>
      </c>
    </row>
    <row r="14040" spans="2:45" ht="12.75" hidden="1" customHeight="1" x14ac:dyDescent="0.35">
      <c r="B14040" s="45" t="s">
        <v>3844</v>
      </c>
      <c r="C14040" s="54">
        <v>35290508</v>
      </c>
      <c r="D14040" s="54">
        <v>35290508</v>
      </c>
      <c r="E14040" s="60" t="s">
        <v>3862</v>
      </c>
      <c r="F14040" s="73">
        <v>0</v>
      </c>
      <c r="G14040" s="73">
        <v>2.0874999999999999</v>
      </c>
      <c r="H14040" s="73">
        <v>2.0874999999999999</v>
      </c>
      <c r="I14040" s="73">
        <v>2.0874999999999999</v>
      </c>
      <c r="J14040" s="81"/>
      <c r="AL14040" s="49">
        <v>0</v>
      </c>
      <c r="AM14040" s="49">
        <v>2.0874999999999999</v>
      </c>
      <c r="AN14040" s="49">
        <v>2.0874999999999999</v>
      </c>
      <c r="AO14040" s="49">
        <v>2.0874999999999999</v>
      </c>
      <c r="AP14040" s="222">
        <f t="shared" si="25"/>
        <v>0</v>
      </c>
      <c r="AQ14040" s="222">
        <f t="shared" si="26"/>
        <v>2.0874999999999999</v>
      </c>
      <c r="AR14040" s="222">
        <f t="shared" si="27"/>
        <v>2.0874999999999999</v>
      </c>
      <c r="AS14040" s="222">
        <f t="shared" si="28"/>
        <v>2.0874999999999999</v>
      </c>
    </row>
    <row r="14041" spans="2:45" ht="12.75" hidden="1" customHeight="1" x14ac:dyDescent="0.35">
      <c r="B14041" s="45" t="s">
        <v>3844</v>
      </c>
      <c r="C14041" s="54">
        <v>35290509</v>
      </c>
      <c r="D14041" s="54">
        <v>35290509</v>
      </c>
      <c r="E14041" s="60" t="s">
        <v>3862</v>
      </c>
      <c r="F14041" s="73">
        <v>0</v>
      </c>
      <c r="G14041" s="73">
        <v>2.0874999999999999</v>
      </c>
      <c r="H14041" s="73">
        <v>2.0874999999999999</v>
      </c>
      <c r="I14041" s="73">
        <v>2.0874999999999999</v>
      </c>
      <c r="J14041" s="81"/>
      <c r="AL14041" s="49">
        <v>0</v>
      </c>
      <c r="AM14041" s="49">
        <v>2.0874999999999999</v>
      </c>
      <c r="AN14041" s="49">
        <v>2.0874999999999999</v>
      </c>
      <c r="AO14041" s="49">
        <v>2.0874999999999999</v>
      </c>
      <c r="AP14041" s="222">
        <f t="shared" si="25"/>
        <v>0</v>
      </c>
      <c r="AQ14041" s="222">
        <f t="shared" si="26"/>
        <v>2.0874999999999999</v>
      </c>
      <c r="AR14041" s="222">
        <f t="shared" si="27"/>
        <v>2.0874999999999999</v>
      </c>
      <c r="AS14041" s="222">
        <f t="shared" si="28"/>
        <v>2.0874999999999999</v>
      </c>
    </row>
    <row r="14042" spans="2:45" ht="12.75" hidden="1" customHeight="1" x14ac:dyDescent="0.35">
      <c r="B14042" s="45" t="s">
        <v>3844</v>
      </c>
      <c r="C14042" s="54">
        <v>35290018</v>
      </c>
      <c r="D14042" s="54">
        <v>35290018</v>
      </c>
      <c r="E14042" s="60" t="s">
        <v>3862</v>
      </c>
      <c r="F14042" s="73">
        <v>0</v>
      </c>
      <c r="G14042" s="73">
        <v>2.0874999999999999</v>
      </c>
      <c r="H14042" s="73">
        <v>2.0874999999999999</v>
      </c>
      <c r="I14042" s="73">
        <v>2.0874999999999999</v>
      </c>
      <c r="J14042" s="81"/>
      <c r="AL14042" s="49">
        <v>0</v>
      </c>
      <c r="AM14042" s="49">
        <v>2.0874999999999999</v>
      </c>
      <c r="AN14042" s="49">
        <v>2.0874999999999999</v>
      </c>
      <c r="AO14042" s="49">
        <v>2.0874999999999999</v>
      </c>
      <c r="AP14042" s="222">
        <f t="shared" si="25"/>
        <v>0</v>
      </c>
      <c r="AQ14042" s="222">
        <f t="shared" si="26"/>
        <v>2.0874999999999999</v>
      </c>
      <c r="AR14042" s="222">
        <f t="shared" si="27"/>
        <v>2.0874999999999999</v>
      </c>
      <c r="AS14042" s="222">
        <f t="shared" si="28"/>
        <v>2.0874999999999999</v>
      </c>
    </row>
    <row r="14043" spans="2:45" ht="12.75" hidden="1" customHeight="1" x14ac:dyDescent="0.35">
      <c r="B14043" s="45" t="s">
        <v>3844</v>
      </c>
      <c r="C14043" s="54">
        <v>35290019</v>
      </c>
      <c r="D14043" s="54">
        <v>35290019</v>
      </c>
      <c r="E14043" s="60" t="s">
        <v>3862</v>
      </c>
      <c r="F14043" s="73">
        <v>0</v>
      </c>
      <c r="G14043" s="73">
        <v>2.0874999999999999</v>
      </c>
      <c r="H14043" s="73">
        <v>2.0874999999999999</v>
      </c>
      <c r="I14043" s="73">
        <v>2.0874999999999999</v>
      </c>
      <c r="J14043" s="81"/>
      <c r="AL14043" s="49">
        <v>0</v>
      </c>
      <c r="AM14043" s="49">
        <v>2.0874999999999999</v>
      </c>
      <c r="AN14043" s="49">
        <v>2.0874999999999999</v>
      </c>
      <c r="AO14043" s="49">
        <v>2.0874999999999999</v>
      </c>
      <c r="AP14043" s="222">
        <f t="shared" si="25"/>
        <v>0</v>
      </c>
      <c r="AQ14043" s="222">
        <f t="shared" si="26"/>
        <v>2.0874999999999999</v>
      </c>
      <c r="AR14043" s="222">
        <f t="shared" si="27"/>
        <v>2.0874999999999999</v>
      </c>
      <c r="AS14043" s="222">
        <f t="shared" si="28"/>
        <v>2.0874999999999999</v>
      </c>
    </row>
    <row r="14044" spans="2:45" ht="12.75" hidden="1" customHeight="1" x14ac:dyDescent="0.35">
      <c r="B14044" s="45" t="s">
        <v>3844</v>
      </c>
      <c r="C14044" s="54">
        <v>35290118</v>
      </c>
      <c r="D14044" s="54">
        <v>35290118</v>
      </c>
      <c r="E14044" s="60" t="s">
        <v>3862</v>
      </c>
      <c r="F14044" s="73">
        <v>0</v>
      </c>
      <c r="G14044" s="73">
        <v>2.0874999999999999</v>
      </c>
      <c r="H14044" s="73">
        <v>2.0874999999999999</v>
      </c>
      <c r="I14044" s="73">
        <v>2.0874999999999999</v>
      </c>
      <c r="J14044" s="81"/>
      <c r="AL14044" s="49">
        <v>0</v>
      </c>
      <c r="AM14044" s="49">
        <v>2.0874999999999999</v>
      </c>
      <c r="AN14044" s="49">
        <v>2.0874999999999999</v>
      </c>
      <c r="AO14044" s="49">
        <v>2.0874999999999999</v>
      </c>
      <c r="AP14044" s="222">
        <f t="shared" si="25"/>
        <v>0</v>
      </c>
      <c r="AQ14044" s="222">
        <f t="shared" si="26"/>
        <v>2.0874999999999999</v>
      </c>
      <c r="AR14044" s="222">
        <f t="shared" si="27"/>
        <v>2.0874999999999999</v>
      </c>
      <c r="AS14044" s="222">
        <f t="shared" si="28"/>
        <v>2.0874999999999999</v>
      </c>
    </row>
    <row r="14045" spans="2:45" ht="12.75" hidden="1" customHeight="1" x14ac:dyDescent="0.35">
      <c r="B14045" s="45" t="s">
        <v>3844</v>
      </c>
      <c r="C14045" s="54">
        <v>35290119</v>
      </c>
      <c r="D14045" s="54">
        <v>35290119</v>
      </c>
      <c r="E14045" s="60" t="s">
        <v>3862</v>
      </c>
      <c r="F14045" s="73">
        <v>0</v>
      </c>
      <c r="G14045" s="73">
        <v>2.0874999999999999</v>
      </c>
      <c r="H14045" s="73">
        <v>2.0874999999999999</v>
      </c>
      <c r="I14045" s="73">
        <v>2.0874999999999999</v>
      </c>
      <c r="J14045" s="81"/>
      <c r="AL14045" s="49">
        <v>0</v>
      </c>
      <c r="AM14045" s="49">
        <v>2.0874999999999999</v>
      </c>
      <c r="AN14045" s="49">
        <v>2.0874999999999999</v>
      </c>
      <c r="AO14045" s="49">
        <v>2.0874999999999999</v>
      </c>
      <c r="AP14045" s="222">
        <f t="shared" si="25"/>
        <v>0</v>
      </c>
      <c r="AQ14045" s="222">
        <f t="shared" si="26"/>
        <v>2.0874999999999999</v>
      </c>
      <c r="AR14045" s="222">
        <f t="shared" si="27"/>
        <v>2.0874999999999999</v>
      </c>
      <c r="AS14045" s="222">
        <f t="shared" si="28"/>
        <v>2.0874999999999999</v>
      </c>
    </row>
    <row r="14046" spans="2:45" ht="12.75" hidden="1" customHeight="1" x14ac:dyDescent="0.35">
      <c r="B14046" s="45" t="s">
        <v>3844</v>
      </c>
      <c r="C14046" s="54">
        <v>35290518</v>
      </c>
      <c r="D14046" s="54">
        <v>35290518</v>
      </c>
      <c r="E14046" s="60" t="s">
        <v>3862</v>
      </c>
      <c r="F14046" s="73">
        <v>0</v>
      </c>
      <c r="G14046" s="73">
        <v>2.0874999999999999</v>
      </c>
      <c r="H14046" s="73">
        <v>2.0874999999999999</v>
      </c>
      <c r="I14046" s="73">
        <v>2.0874999999999999</v>
      </c>
      <c r="J14046" s="81"/>
      <c r="AL14046" s="49">
        <v>0</v>
      </c>
      <c r="AM14046" s="49">
        <v>2.0874999999999999</v>
      </c>
      <c r="AN14046" s="49">
        <v>2.0874999999999999</v>
      </c>
      <c r="AO14046" s="49">
        <v>2.0874999999999999</v>
      </c>
      <c r="AP14046" s="222">
        <f t="shared" si="25"/>
        <v>0</v>
      </c>
      <c r="AQ14046" s="222">
        <f t="shared" si="26"/>
        <v>2.0874999999999999</v>
      </c>
      <c r="AR14046" s="222">
        <f t="shared" si="27"/>
        <v>2.0874999999999999</v>
      </c>
      <c r="AS14046" s="222">
        <f t="shared" si="28"/>
        <v>2.0874999999999999</v>
      </c>
    </row>
    <row r="14047" spans="2:45" ht="12.75" hidden="1" customHeight="1" x14ac:dyDescent="0.35">
      <c r="B14047" s="45" t="s">
        <v>3844</v>
      </c>
      <c r="C14047" s="54">
        <v>35290519</v>
      </c>
      <c r="D14047" s="54">
        <v>35290519</v>
      </c>
      <c r="E14047" s="60" t="s">
        <v>3862</v>
      </c>
      <c r="F14047" s="73">
        <v>0</v>
      </c>
      <c r="G14047" s="73">
        <v>2.0874999999999999</v>
      </c>
      <c r="H14047" s="73">
        <v>2.0874999999999999</v>
      </c>
      <c r="I14047" s="73">
        <v>2.0874999999999999</v>
      </c>
      <c r="J14047" s="81"/>
      <c r="AL14047" s="49">
        <v>0</v>
      </c>
      <c r="AM14047" s="49">
        <v>2.0874999999999999</v>
      </c>
      <c r="AN14047" s="49">
        <v>2.0874999999999999</v>
      </c>
      <c r="AO14047" s="49">
        <v>2.0874999999999999</v>
      </c>
      <c r="AP14047" s="222">
        <f t="shared" si="25"/>
        <v>0</v>
      </c>
      <c r="AQ14047" s="222">
        <f t="shared" si="26"/>
        <v>2.0874999999999999</v>
      </c>
      <c r="AR14047" s="222">
        <f t="shared" si="27"/>
        <v>2.0874999999999999</v>
      </c>
      <c r="AS14047" s="222">
        <f t="shared" si="28"/>
        <v>2.0874999999999999</v>
      </c>
    </row>
    <row r="14048" spans="2:45" ht="12.75" hidden="1" customHeight="1" x14ac:dyDescent="0.35">
      <c r="B14048" s="45" t="s">
        <v>3844</v>
      </c>
      <c r="C14048" s="54">
        <v>35290128</v>
      </c>
      <c r="D14048" s="54">
        <v>35290128</v>
      </c>
      <c r="E14048" s="60" t="s">
        <v>3862</v>
      </c>
      <c r="F14048" s="73">
        <v>0</v>
      </c>
      <c r="G14048" s="73">
        <v>2.0874999999999999</v>
      </c>
      <c r="H14048" s="73">
        <v>2.0874999999999999</v>
      </c>
      <c r="I14048" s="73">
        <v>2.0874999999999999</v>
      </c>
      <c r="J14048" s="81"/>
      <c r="AL14048" s="49">
        <v>0</v>
      </c>
      <c r="AM14048" s="49">
        <v>2.0874999999999999</v>
      </c>
      <c r="AN14048" s="49">
        <v>2.0874999999999999</v>
      </c>
      <c r="AO14048" s="49">
        <v>2.0874999999999999</v>
      </c>
      <c r="AP14048" s="222">
        <f t="shared" si="25"/>
        <v>0</v>
      </c>
      <c r="AQ14048" s="222">
        <f t="shared" si="26"/>
        <v>2.0874999999999999</v>
      </c>
      <c r="AR14048" s="222">
        <f t="shared" si="27"/>
        <v>2.0874999999999999</v>
      </c>
      <c r="AS14048" s="222">
        <f t="shared" si="28"/>
        <v>2.0874999999999999</v>
      </c>
    </row>
    <row r="14049" spans="2:45" ht="12.75" hidden="1" customHeight="1" x14ac:dyDescent="0.35">
      <c r="B14049" s="45" t="s">
        <v>3844</v>
      </c>
      <c r="C14049" s="54">
        <v>35290129</v>
      </c>
      <c r="D14049" s="54">
        <v>35290129</v>
      </c>
      <c r="E14049" s="60" t="s">
        <v>3862</v>
      </c>
      <c r="F14049" s="73">
        <v>0</v>
      </c>
      <c r="G14049" s="73">
        <v>2.0874999999999999</v>
      </c>
      <c r="H14049" s="73">
        <v>2.0874999999999999</v>
      </c>
      <c r="I14049" s="73">
        <v>2.0874999999999999</v>
      </c>
      <c r="J14049" s="81"/>
      <c r="AL14049" s="49">
        <v>0</v>
      </c>
      <c r="AM14049" s="49">
        <v>2.0874999999999999</v>
      </c>
      <c r="AN14049" s="49">
        <v>2.0874999999999999</v>
      </c>
      <c r="AO14049" s="49">
        <v>2.0874999999999999</v>
      </c>
      <c r="AP14049" s="222">
        <f t="shared" si="25"/>
        <v>0</v>
      </c>
      <c r="AQ14049" s="222">
        <f t="shared" si="26"/>
        <v>2.0874999999999999</v>
      </c>
      <c r="AR14049" s="222">
        <f t="shared" si="27"/>
        <v>2.0874999999999999</v>
      </c>
      <c r="AS14049" s="222">
        <f t="shared" si="28"/>
        <v>2.0874999999999999</v>
      </c>
    </row>
    <row r="14050" spans="2:45" ht="12.75" hidden="1" customHeight="1" x14ac:dyDescent="0.35">
      <c r="B14050" s="45" t="s">
        <v>3844</v>
      </c>
      <c r="C14050" s="54">
        <v>35290528</v>
      </c>
      <c r="D14050" s="54">
        <v>35290528</v>
      </c>
      <c r="E14050" s="60" t="s">
        <v>3862</v>
      </c>
      <c r="F14050" s="73">
        <v>0</v>
      </c>
      <c r="G14050" s="73">
        <v>2.0874999999999999</v>
      </c>
      <c r="H14050" s="73">
        <v>2.0874999999999999</v>
      </c>
      <c r="I14050" s="73">
        <v>2.0874999999999999</v>
      </c>
      <c r="J14050" s="81"/>
      <c r="AL14050" s="49">
        <v>0</v>
      </c>
      <c r="AM14050" s="49">
        <v>2.0874999999999999</v>
      </c>
      <c r="AN14050" s="49">
        <v>2.0874999999999999</v>
      </c>
      <c r="AO14050" s="49">
        <v>2.0874999999999999</v>
      </c>
      <c r="AP14050" s="222">
        <f t="shared" si="25"/>
        <v>0</v>
      </c>
      <c r="AQ14050" s="222">
        <f t="shared" si="26"/>
        <v>2.0874999999999999</v>
      </c>
      <c r="AR14050" s="222">
        <f t="shared" si="27"/>
        <v>2.0874999999999999</v>
      </c>
      <c r="AS14050" s="222">
        <f t="shared" si="28"/>
        <v>2.0874999999999999</v>
      </c>
    </row>
    <row r="14051" spans="2:45" ht="12.75" hidden="1" customHeight="1" x14ac:dyDescent="0.35">
      <c r="B14051" s="45" t="s">
        <v>3844</v>
      </c>
      <c r="C14051" s="54">
        <v>35290529</v>
      </c>
      <c r="D14051" s="54">
        <v>35290529</v>
      </c>
      <c r="E14051" s="60" t="s">
        <v>3862</v>
      </c>
      <c r="F14051" s="73">
        <v>0</v>
      </c>
      <c r="G14051" s="73">
        <v>2.0874999999999999</v>
      </c>
      <c r="H14051" s="73">
        <v>2.0874999999999999</v>
      </c>
      <c r="I14051" s="73">
        <v>2.0874999999999999</v>
      </c>
      <c r="J14051" s="81"/>
      <c r="AL14051" s="49">
        <v>0</v>
      </c>
      <c r="AM14051" s="49">
        <v>2.0874999999999999</v>
      </c>
      <c r="AN14051" s="49">
        <v>2.0874999999999999</v>
      </c>
      <c r="AO14051" s="49">
        <v>2.0874999999999999</v>
      </c>
      <c r="AP14051" s="222">
        <f t="shared" si="25"/>
        <v>0</v>
      </c>
      <c r="AQ14051" s="222">
        <f t="shared" si="26"/>
        <v>2.0874999999999999</v>
      </c>
      <c r="AR14051" s="222">
        <f t="shared" si="27"/>
        <v>2.0874999999999999</v>
      </c>
      <c r="AS14051" s="222">
        <f t="shared" si="28"/>
        <v>2.0874999999999999</v>
      </c>
    </row>
    <row r="14052" spans="2:45" ht="12.75" hidden="1" customHeight="1" x14ac:dyDescent="0.35">
      <c r="B14052" s="45" t="s">
        <v>3844</v>
      </c>
      <c r="C14052" s="54">
        <v>35290038</v>
      </c>
      <c r="D14052" s="54">
        <v>35290038</v>
      </c>
      <c r="E14052" s="60" t="s">
        <v>3862</v>
      </c>
      <c r="F14052" s="73">
        <v>0</v>
      </c>
      <c r="G14052" s="73">
        <v>2.0874999999999999</v>
      </c>
      <c r="H14052" s="73">
        <v>2.0874999999999999</v>
      </c>
      <c r="I14052" s="73">
        <v>2.0874999999999999</v>
      </c>
      <c r="J14052" s="81"/>
      <c r="AL14052" s="49">
        <v>0</v>
      </c>
      <c r="AM14052" s="49">
        <v>2.0874999999999999</v>
      </c>
      <c r="AN14052" s="49">
        <v>2.0874999999999999</v>
      </c>
      <c r="AO14052" s="49">
        <v>2.0874999999999999</v>
      </c>
      <c r="AP14052" s="222">
        <f t="shared" si="25"/>
        <v>0</v>
      </c>
      <c r="AQ14052" s="222">
        <f t="shared" si="26"/>
        <v>2.0874999999999999</v>
      </c>
      <c r="AR14052" s="222">
        <f t="shared" si="27"/>
        <v>2.0874999999999999</v>
      </c>
      <c r="AS14052" s="222">
        <f t="shared" si="28"/>
        <v>2.0874999999999999</v>
      </c>
    </row>
    <row r="14053" spans="2:45" ht="12.75" hidden="1" customHeight="1" x14ac:dyDescent="0.35">
      <c r="B14053" s="45" t="s">
        <v>3844</v>
      </c>
      <c r="C14053" s="54">
        <v>35290039</v>
      </c>
      <c r="D14053" s="54">
        <v>35290039</v>
      </c>
      <c r="E14053" s="60" t="s">
        <v>3862</v>
      </c>
      <c r="F14053" s="73">
        <v>0</v>
      </c>
      <c r="G14053" s="73">
        <v>2.0874999999999999</v>
      </c>
      <c r="H14053" s="73">
        <v>2.0874999999999999</v>
      </c>
      <c r="I14053" s="73">
        <v>2.0874999999999999</v>
      </c>
      <c r="J14053" s="81"/>
      <c r="AL14053" s="49">
        <v>0</v>
      </c>
      <c r="AM14053" s="49">
        <v>2.0874999999999999</v>
      </c>
      <c r="AN14053" s="49">
        <v>2.0874999999999999</v>
      </c>
      <c r="AO14053" s="49">
        <v>2.0874999999999999</v>
      </c>
      <c r="AP14053" s="222">
        <f t="shared" si="25"/>
        <v>0</v>
      </c>
      <c r="AQ14053" s="222">
        <f t="shared" si="26"/>
        <v>2.0874999999999999</v>
      </c>
      <c r="AR14053" s="222">
        <f t="shared" si="27"/>
        <v>2.0874999999999999</v>
      </c>
      <c r="AS14053" s="222">
        <f t="shared" si="28"/>
        <v>2.0874999999999999</v>
      </c>
    </row>
    <row r="14054" spans="2:45" ht="12.75" hidden="1" customHeight="1" x14ac:dyDescent="0.35">
      <c r="B14054" s="45" t="s">
        <v>3844</v>
      </c>
      <c r="C14054" s="54">
        <v>35290138</v>
      </c>
      <c r="D14054" s="54">
        <v>35290138</v>
      </c>
      <c r="E14054" s="60" t="s">
        <v>3862</v>
      </c>
      <c r="F14054" s="73">
        <v>0</v>
      </c>
      <c r="G14054" s="73">
        <v>2.0874999999999999</v>
      </c>
      <c r="H14054" s="73">
        <v>2.0874999999999999</v>
      </c>
      <c r="I14054" s="73">
        <v>2.0874999999999999</v>
      </c>
      <c r="J14054" s="81"/>
      <c r="AL14054" s="49">
        <v>0</v>
      </c>
      <c r="AM14054" s="49">
        <v>2.0874999999999999</v>
      </c>
      <c r="AN14054" s="49">
        <v>2.0874999999999999</v>
      </c>
      <c r="AO14054" s="49">
        <v>2.0874999999999999</v>
      </c>
      <c r="AP14054" s="222">
        <f t="shared" si="25"/>
        <v>0</v>
      </c>
      <c r="AQ14054" s="222">
        <f t="shared" si="26"/>
        <v>2.0874999999999999</v>
      </c>
      <c r="AR14054" s="222">
        <f t="shared" si="27"/>
        <v>2.0874999999999999</v>
      </c>
      <c r="AS14054" s="222">
        <f t="shared" si="28"/>
        <v>2.0874999999999999</v>
      </c>
    </row>
    <row r="14055" spans="2:45" ht="12.75" hidden="1" customHeight="1" x14ac:dyDescent="0.35">
      <c r="B14055" s="45" t="s">
        <v>3844</v>
      </c>
      <c r="C14055" s="54">
        <v>35290139</v>
      </c>
      <c r="D14055" s="54">
        <v>35290139</v>
      </c>
      <c r="E14055" s="60" t="s">
        <v>3862</v>
      </c>
      <c r="F14055" s="73">
        <v>0</v>
      </c>
      <c r="G14055" s="73">
        <v>2.0874999999999999</v>
      </c>
      <c r="H14055" s="73">
        <v>2.0874999999999999</v>
      </c>
      <c r="I14055" s="73">
        <v>2.0874999999999999</v>
      </c>
      <c r="J14055" s="81"/>
      <c r="AL14055" s="49">
        <v>0</v>
      </c>
      <c r="AM14055" s="49">
        <v>2.0874999999999999</v>
      </c>
      <c r="AN14055" s="49">
        <v>2.0874999999999999</v>
      </c>
      <c r="AO14055" s="49">
        <v>2.0874999999999999</v>
      </c>
      <c r="AP14055" s="222">
        <f t="shared" si="25"/>
        <v>0</v>
      </c>
      <c r="AQ14055" s="222">
        <f t="shared" si="26"/>
        <v>2.0874999999999999</v>
      </c>
      <c r="AR14055" s="222">
        <f t="shared" si="27"/>
        <v>2.0874999999999999</v>
      </c>
      <c r="AS14055" s="222">
        <f t="shared" si="28"/>
        <v>2.0874999999999999</v>
      </c>
    </row>
    <row r="14056" spans="2:45" ht="12.75" hidden="1" customHeight="1" x14ac:dyDescent="0.35">
      <c r="B14056" s="45" t="s">
        <v>3844</v>
      </c>
      <c r="C14056" s="54">
        <v>35290538</v>
      </c>
      <c r="D14056" s="54">
        <v>35290538</v>
      </c>
      <c r="E14056" s="60" t="s">
        <v>3862</v>
      </c>
      <c r="F14056" s="73">
        <v>0</v>
      </c>
      <c r="G14056" s="73">
        <v>2.0874999999999999</v>
      </c>
      <c r="H14056" s="73">
        <v>2.0874999999999999</v>
      </c>
      <c r="I14056" s="73">
        <v>2.0874999999999999</v>
      </c>
      <c r="J14056" s="81"/>
      <c r="AL14056" s="49">
        <v>0</v>
      </c>
      <c r="AM14056" s="49">
        <v>2.0874999999999999</v>
      </c>
      <c r="AN14056" s="49">
        <v>2.0874999999999999</v>
      </c>
      <c r="AO14056" s="49">
        <v>2.0874999999999999</v>
      </c>
      <c r="AP14056" s="222">
        <f t="shared" si="25"/>
        <v>0</v>
      </c>
      <c r="AQ14056" s="222">
        <f t="shared" si="26"/>
        <v>2.0874999999999999</v>
      </c>
      <c r="AR14056" s="222">
        <f t="shared" si="27"/>
        <v>2.0874999999999999</v>
      </c>
      <c r="AS14056" s="222">
        <f t="shared" si="28"/>
        <v>2.0874999999999999</v>
      </c>
    </row>
    <row r="14057" spans="2:45" ht="12.75" hidden="1" customHeight="1" x14ac:dyDescent="0.35">
      <c r="B14057" s="45" t="s">
        <v>3844</v>
      </c>
      <c r="C14057" s="54">
        <v>35290539</v>
      </c>
      <c r="D14057" s="54">
        <v>35290539</v>
      </c>
      <c r="E14057" s="60" t="s">
        <v>3862</v>
      </c>
      <c r="F14057" s="73">
        <v>0</v>
      </c>
      <c r="G14057" s="73">
        <v>2.0874999999999999</v>
      </c>
      <c r="H14057" s="73">
        <v>2.0874999999999999</v>
      </c>
      <c r="I14057" s="73">
        <v>2.0874999999999999</v>
      </c>
      <c r="J14057" s="81"/>
      <c r="AL14057" s="49">
        <v>0</v>
      </c>
      <c r="AM14057" s="49">
        <v>2.0874999999999999</v>
      </c>
      <c r="AN14057" s="49">
        <v>2.0874999999999999</v>
      </c>
      <c r="AO14057" s="49">
        <v>2.0874999999999999</v>
      </c>
      <c r="AP14057" s="222">
        <f t="shared" si="25"/>
        <v>0</v>
      </c>
      <c r="AQ14057" s="222">
        <f t="shared" si="26"/>
        <v>2.0874999999999999</v>
      </c>
      <c r="AR14057" s="222">
        <f t="shared" si="27"/>
        <v>2.0874999999999999</v>
      </c>
      <c r="AS14057" s="222">
        <f t="shared" si="28"/>
        <v>2.0874999999999999</v>
      </c>
    </row>
    <row r="14058" spans="2:45" ht="12.75" hidden="1" customHeight="1" x14ac:dyDescent="0.35">
      <c r="B14058" s="45" t="s">
        <v>3844</v>
      </c>
      <c r="C14058" s="54">
        <v>35290048</v>
      </c>
      <c r="D14058" s="54">
        <v>35290048</v>
      </c>
      <c r="E14058" s="60" t="s">
        <v>3862</v>
      </c>
      <c r="F14058" s="73">
        <v>0</v>
      </c>
      <c r="G14058" s="73">
        <v>2.0874999999999999</v>
      </c>
      <c r="H14058" s="73">
        <v>2.0874999999999999</v>
      </c>
      <c r="I14058" s="73">
        <v>2.0874999999999999</v>
      </c>
      <c r="J14058" s="81"/>
      <c r="AL14058" s="49">
        <v>0</v>
      </c>
      <c r="AM14058" s="49">
        <v>2.0874999999999999</v>
      </c>
      <c r="AN14058" s="49">
        <v>2.0874999999999999</v>
      </c>
      <c r="AO14058" s="49">
        <v>2.0874999999999999</v>
      </c>
      <c r="AP14058" s="222">
        <f t="shared" si="25"/>
        <v>0</v>
      </c>
      <c r="AQ14058" s="222">
        <f t="shared" si="26"/>
        <v>2.0874999999999999</v>
      </c>
      <c r="AR14058" s="222">
        <f t="shared" si="27"/>
        <v>2.0874999999999999</v>
      </c>
      <c r="AS14058" s="222">
        <f t="shared" si="28"/>
        <v>2.0874999999999999</v>
      </c>
    </row>
    <row r="14059" spans="2:45" ht="12.75" hidden="1" customHeight="1" x14ac:dyDescent="0.35">
      <c r="B14059" s="45" t="s">
        <v>3844</v>
      </c>
      <c r="C14059" s="54">
        <v>35290049</v>
      </c>
      <c r="D14059" s="54">
        <v>35290049</v>
      </c>
      <c r="E14059" s="60" t="s">
        <v>3862</v>
      </c>
      <c r="F14059" s="73">
        <v>0</v>
      </c>
      <c r="G14059" s="73">
        <v>2.0874999999999999</v>
      </c>
      <c r="H14059" s="73">
        <v>2.0874999999999999</v>
      </c>
      <c r="I14059" s="73">
        <v>2.0874999999999999</v>
      </c>
      <c r="J14059" s="81"/>
      <c r="AL14059" s="49">
        <v>0</v>
      </c>
      <c r="AM14059" s="49">
        <v>2.0874999999999999</v>
      </c>
      <c r="AN14059" s="49">
        <v>2.0874999999999999</v>
      </c>
      <c r="AO14059" s="49">
        <v>2.0874999999999999</v>
      </c>
      <c r="AP14059" s="222">
        <f t="shared" si="25"/>
        <v>0</v>
      </c>
      <c r="AQ14059" s="222">
        <f t="shared" si="26"/>
        <v>2.0874999999999999</v>
      </c>
      <c r="AR14059" s="222">
        <f t="shared" si="27"/>
        <v>2.0874999999999999</v>
      </c>
      <c r="AS14059" s="222">
        <f t="shared" si="28"/>
        <v>2.0874999999999999</v>
      </c>
    </row>
    <row r="14060" spans="2:45" ht="12.75" hidden="1" customHeight="1" x14ac:dyDescent="0.35">
      <c r="B14060" s="45" t="s">
        <v>3844</v>
      </c>
      <c r="C14060" s="54">
        <v>35290148</v>
      </c>
      <c r="D14060" s="54">
        <v>35290148</v>
      </c>
      <c r="E14060" s="60" t="s">
        <v>3862</v>
      </c>
      <c r="F14060" s="73">
        <v>0</v>
      </c>
      <c r="G14060" s="73">
        <v>2.0874999999999999</v>
      </c>
      <c r="H14060" s="73">
        <v>2.0874999999999999</v>
      </c>
      <c r="I14060" s="73">
        <v>2.0874999999999999</v>
      </c>
      <c r="J14060" s="81"/>
      <c r="AL14060" s="49">
        <v>0</v>
      </c>
      <c r="AM14060" s="49">
        <v>2.0874999999999999</v>
      </c>
      <c r="AN14060" s="49">
        <v>2.0874999999999999</v>
      </c>
      <c r="AO14060" s="49">
        <v>2.0874999999999999</v>
      </c>
      <c r="AP14060" s="222">
        <f t="shared" si="25"/>
        <v>0</v>
      </c>
      <c r="AQ14060" s="222">
        <f t="shared" si="26"/>
        <v>2.0874999999999999</v>
      </c>
      <c r="AR14060" s="222">
        <f t="shared" si="27"/>
        <v>2.0874999999999999</v>
      </c>
      <c r="AS14060" s="222">
        <f t="shared" si="28"/>
        <v>2.0874999999999999</v>
      </c>
    </row>
    <row r="14061" spans="2:45" ht="12.75" hidden="1" customHeight="1" x14ac:dyDescent="0.35">
      <c r="B14061" s="45" t="s">
        <v>3844</v>
      </c>
      <c r="C14061" s="54">
        <v>35290149</v>
      </c>
      <c r="D14061" s="54">
        <v>35290149</v>
      </c>
      <c r="E14061" s="60" t="s">
        <v>3862</v>
      </c>
      <c r="F14061" s="73">
        <v>0</v>
      </c>
      <c r="G14061" s="73">
        <v>2.0874999999999999</v>
      </c>
      <c r="H14061" s="73">
        <v>2.0874999999999999</v>
      </c>
      <c r="I14061" s="73">
        <v>2.0874999999999999</v>
      </c>
      <c r="J14061" s="81"/>
      <c r="AL14061" s="49">
        <v>0</v>
      </c>
      <c r="AM14061" s="49">
        <v>2.0874999999999999</v>
      </c>
      <c r="AN14061" s="49">
        <v>2.0874999999999999</v>
      </c>
      <c r="AO14061" s="49">
        <v>2.0874999999999999</v>
      </c>
      <c r="AP14061" s="222">
        <f t="shared" si="25"/>
        <v>0</v>
      </c>
      <c r="AQ14061" s="222">
        <f t="shared" si="26"/>
        <v>2.0874999999999999</v>
      </c>
      <c r="AR14061" s="222">
        <f t="shared" si="27"/>
        <v>2.0874999999999999</v>
      </c>
      <c r="AS14061" s="222">
        <f t="shared" si="28"/>
        <v>2.0874999999999999</v>
      </c>
    </row>
    <row r="14062" spans="2:45" ht="12.75" hidden="1" customHeight="1" x14ac:dyDescent="0.35">
      <c r="B14062" s="45" t="s">
        <v>3844</v>
      </c>
      <c r="C14062" s="54">
        <v>35290548</v>
      </c>
      <c r="D14062" s="54">
        <v>35290548</v>
      </c>
      <c r="E14062" s="60" t="s">
        <v>3862</v>
      </c>
      <c r="F14062" s="73">
        <v>0</v>
      </c>
      <c r="G14062" s="73">
        <v>2.0874999999999999</v>
      </c>
      <c r="H14062" s="73">
        <v>2.0874999999999999</v>
      </c>
      <c r="I14062" s="73">
        <v>2.0874999999999999</v>
      </c>
      <c r="J14062" s="81"/>
      <c r="AL14062" s="49">
        <v>0</v>
      </c>
      <c r="AM14062" s="49">
        <v>2.0874999999999999</v>
      </c>
      <c r="AN14062" s="49">
        <v>2.0874999999999999</v>
      </c>
      <c r="AO14062" s="49">
        <v>2.0874999999999999</v>
      </c>
      <c r="AP14062" s="222">
        <f t="shared" si="25"/>
        <v>0</v>
      </c>
      <c r="AQ14062" s="222">
        <f t="shared" si="26"/>
        <v>2.0874999999999999</v>
      </c>
      <c r="AR14062" s="222">
        <f t="shared" si="27"/>
        <v>2.0874999999999999</v>
      </c>
      <c r="AS14062" s="222">
        <f t="shared" si="28"/>
        <v>2.0874999999999999</v>
      </c>
    </row>
    <row r="14063" spans="2:45" ht="12.75" hidden="1" customHeight="1" x14ac:dyDescent="0.35">
      <c r="B14063" s="45" t="s">
        <v>3844</v>
      </c>
      <c r="C14063" s="54">
        <v>35290549</v>
      </c>
      <c r="D14063" s="54">
        <v>35290549</v>
      </c>
      <c r="E14063" s="60" t="s">
        <v>3862</v>
      </c>
      <c r="F14063" s="73">
        <v>0</v>
      </c>
      <c r="G14063" s="73">
        <v>2.0874999999999999</v>
      </c>
      <c r="H14063" s="73">
        <v>2.0874999999999999</v>
      </c>
      <c r="I14063" s="73">
        <v>2.0874999999999999</v>
      </c>
      <c r="J14063" s="81"/>
      <c r="AL14063" s="49">
        <v>0</v>
      </c>
      <c r="AM14063" s="49">
        <v>2.0874999999999999</v>
      </c>
      <c r="AN14063" s="49">
        <v>2.0874999999999999</v>
      </c>
      <c r="AO14063" s="49">
        <v>2.0874999999999999</v>
      </c>
      <c r="AP14063" s="222">
        <f t="shared" si="25"/>
        <v>0</v>
      </c>
      <c r="AQ14063" s="222">
        <f t="shared" si="26"/>
        <v>2.0874999999999999</v>
      </c>
      <c r="AR14063" s="222">
        <f t="shared" si="27"/>
        <v>2.0874999999999999</v>
      </c>
      <c r="AS14063" s="222">
        <f t="shared" si="28"/>
        <v>2.0874999999999999</v>
      </c>
    </row>
    <row r="14064" spans="2:45" ht="12.75" hidden="1" customHeight="1" x14ac:dyDescent="0.35">
      <c r="B14064" s="45" t="s">
        <v>3844</v>
      </c>
      <c r="C14064" s="54">
        <v>35290058</v>
      </c>
      <c r="D14064" s="54">
        <v>35290058</v>
      </c>
      <c r="E14064" s="60" t="s">
        <v>3862</v>
      </c>
      <c r="F14064" s="73">
        <v>0</v>
      </c>
      <c r="G14064" s="73">
        <v>2.0874999999999999</v>
      </c>
      <c r="H14064" s="73">
        <v>2.0874999999999999</v>
      </c>
      <c r="I14064" s="73">
        <v>2.0874999999999999</v>
      </c>
      <c r="J14064" s="81"/>
      <c r="AL14064" s="49">
        <v>0</v>
      </c>
      <c r="AM14064" s="49">
        <v>2.0874999999999999</v>
      </c>
      <c r="AN14064" s="49">
        <v>2.0874999999999999</v>
      </c>
      <c r="AO14064" s="49">
        <v>2.0874999999999999</v>
      </c>
      <c r="AP14064" s="222">
        <f t="shared" si="25"/>
        <v>0</v>
      </c>
      <c r="AQ14064" s="222">
        <f t="shared" si="26"/>
        <v>2.0874999999999999</v>
      </c>
      <c r="AR14064" s="222">
        <f t="shared" si="27"/>
        <v>2.0874999999999999</v>
      </c>
      <c r="AS14064" s="222">
        <f t="shared" si="28"/>
        <v>2.0874999999999999</v>
      </c>
    </row>
    <row r="14065" spans="2:45" ht="12.75" hidden="1" customHeight="1" x14ac:dyDescent="0.35">
      <c r="B14065" s="45" t="s">
        <v>3844</v>
      </c>
      <c r="C14065" s="54">
        <v>35290059</v>
      </c>
      <c r="D14065" s="54">
        <v>35290059</v>
      </c>
      <c r="E14065" s="60" t="s">
        <v>3862</v>
      </c>
      <c r="F14065" s="73">
        <v>0</v>
      </c>
      <c r="G14065" s="73">
        <v>2.0874999999999999</v>
      </c>
      <c r="H14065" s="73">
        <v>2.0874999999999999</v>
      </c>
      <c r="I14065" s="73">
        <v>2.0874999999999999</v>
      </c>
      <c r="J14065" s="81"/>
      <c r="AL14065" s="49">
        <v>0</v>
      </c>
      <c r="AM14065" s="49">
        <v>2.0874999999999999</v>
      </c>
      <c r="AN14065" s="49">
        <v>2.0874999999999999</v>
      </c>
      <c r="AO14065" s="49">
        <v>2.0874999999999999</v>
      </c>
      <c r="AP14065" s="222">
        <f t="shared" si="25"/>
        <v>0</v>
      </c>
      <c r="AQ14065" s="222">
        <f t="shared" si="26"/>
        <v>2.0874999999999999</v>
      </c>
      <c r="AR14065" s="222">
        <f t="shared" si="27"/>
        <v>2.0874999999999999</v>
      </c>
      <c r="AS14065" s="222">
        <f t="shared" si="28"/>
        <v>2.0874999999999999</v>
      </c>
    </row>
    <row r="14066" spans="2:45" ht="12.75" hidden="1" customHeight="1" x14ac:dyDescent="0.35">
      <c r="B14066" s="45" t="s">
        <v>3844</v>
      </c>
      <c r="C14066" s="54">
        <v>35290158</v>
      </c>
      <c r="D14066" s="54">
        <v>35290158</v>
      </c>
      <c r="E14066" s="60" t="s">
        <v>3862</v>
      </c>
      <c r="F14066" s="73">
        <v>0</v>
      </c>
      <c r="G14066" s="73">
        <v>2.0874999999999999</v>
      </c>
      <c r="H14066" s="73">
        <v>2.0874999999999999</v>
      </c>
      <c r="I14066" s="73">
        <v>2.0874999999999999</v>
      </c>
      <c r="J14066" s="81"/>
      <c r="AL14066" s="49">
        <v>0</v>
      </c>
      <c r="AM14066" s="49">
        <v>2.0874999999999999</v>
      </c>
      <c r="AN14066" s="49">
        <v>2.0874999999999999</v>
      </c>
      <c r="AO14066" s="49">
        <v>2.0874999999999999</v>
      </c>
      <c r="AP14066" s="222">
        <f t="shared" si="25"/>
        <v>0</v>
      </c>
      <c r="AQ14066" s="222">
        <f t="shared" si="26"/>
        <v>2.0874999999999999</v>
      </c>
      <c r="AR14066" s="222">
        <f t="shared" si="27"/>
        <v>2.0874999999999999</v>
      </c>
      <c r="AS14066" s="222">
        <f t="shared" si="28"/>
        <v>2.0874999999999999</v>
      </c>
    </row>
    <row r="14067" spans="2:45" ht="12.75" hidden="1" customHeight="1" x14ac:dyDescent="0.35">
      <c r="B14067" s="45" t="s">
        <v>3844</v>
      </c>
      <c r="C14067" s="54">
        <v>35290159</v>
      </c>
      <c r="D14067" s="54">
        <v>35290159</v>
      </c>
      <c r="E14067" s="60" t="s">
        <v>3862</v>
      </c>
      <c r="F14067" s="73">
        <v>0</v>
      </c>
      <c r="G14067" s="73">
        <v>2.0874999999999999</v>
      </c>
      <c r="H14067" s="73">
        <v>2.0874999999999999</v>
      </c>
      <c r="I14067" s="73">
        <v>2.0874999999999999</v>
      </c>
      <c r="J14067" s="81"/>
      <c r="AL14067" s="49">
        <v>0</v>
      </c>
      <c r="AM14067" s="49">
        <v>2.0874999999999999</v>
      </c>
      <c r="AN14067" s="49">
        <v>2.0874999999999999</v>
      </c>
      <c r="AO14067" s="49">
        <v>2.0874999999999999</v>
      </c>
      <c r="AP14067" s="222">
        <f t="shared" si="25"/>
        <v>0</v>
      </c>
      <c r="AQ14067" s="222">
        <f t="shared" si="26"/>
        <v>2.0874999999999999</v>
      </c>
      <c r="AR14067" s="222">
        <f t="shared" si="27"/>
        <v>2.0874999999999999</v>
      </c>
      <c r="AS14067" s="222">
        <f t="shared" si="28"/>
        <v>2.0874999999999999</v>
      </c>
    </row>
    <row r="14068" spans="2:45" ht="12.75" hidden="1" customHeight="1" x14ac:dyDescent="0.35">
      <c r="B14068" s="45" t="s">
        <v>3844</v>
      </c>
      <c r="C14068" s="54">
        <v>35290558</v>
      </c>
      <c r="D14068" s="54">
        <v>35290558</v>
      </c>
      <c r="E14068" s="60" t="s">
        <v>3862</v>
      </c>
      <c r="F14068" s="73">
        <v>0</v>
      </c>
      <c r="G14068" s="73">
        <v>2.0874999999999999</v>
      </c>
      <c r="H14068" s="73">
        <v>2.0874999999999999</v>
      </c>
      <c r="I14068" s="73">
        <v>2.0874999999999999</v>
      </c>
      <c r="J14068" s="81"/>
      <c r="AL14068" s="49">
        <v>0</v>
      </c>
      <c r="AM14068" s="49">
        <v>2.0874999999999999</v>
      </c>
      <c r="AN14068" s="49">
        <v>2.0874999999999999</v>
      </c>
      <c r="AO14068" s="49">
        <v>2.0874999999999999</v>
      </c>
      <c r="AP14068" s="222">
        <f t="shared" si="25"/>
        <v>0</v>
      </c>
      <c r="AQ14068" s="222">
        <f t="shared" si="26"/>
        <v>2.0874999999999999</v>
      </c>
      <c r="AR14068" s="222">
        <f t="shared" si="27"/>
        <v>2.0874999999999999</v>
      </c>
      <c r="AS14068" s="222">
        <f t="shared" si="28"/>
        <v>2.0874999999999999</v>
      </c>
    </row>
    <row r="14069" spans="2:45" ht="12.75" hidden="1" customHeight="1" x14ac:dyDescent="0.35">
      <c r="B14069" s="45" t="s">
        <v>3844</v>
      </c>
      <c r="C14069" s="54">
        <v>35290559</v>
      </c>
      <c r="D14069" s="54">
        <v>35290559</v>
      </c>
      <c r="E14069" s="60" t="s">
        <v>3862</v>
      </c>
      <c r="F14069" s="73">
        <v>0</v>
      </c>
      <c r="G14069" s="73">
        <v>2.0874999999999999</v>
      </c>
      <c r="H14069" s="73">
        <v>2.0874999999999999</v>
      </c>
      <c r="I14069" s="73">
        <v>2.0874999999999999</v>
      </c>
      <c r="J14069" s="81"/>
      <c r="AL14069" s="49">
        <v>0</v>
      </c>
      <c r="AM14069" s="49">
        <v>2.0874999999999999</v>
      </c>
      <c r="AN14069" s="49">
        <v>2.0874999999999999</v>
      </c>
      <c r="AO14069" s="49">
        <v>2.0874999999999999</v>
      </c>
      <c r="AP14069" s="222">
        <f t="shared" si="25"/>
        <v>0</v>
      </c>
      <c r="AQ14069" s="222">
        <f t="shared" si="26"/>
        <v>2.0874999999999999</v>
      </c>
      <c r="AR14069" s="222">
        <f t="shared" si="27"/>
        <v>2.0874999999999999</v>
      </c>
      <c r="AS14069" s="222">
        <f t="shared" si="28"/>
        <v>2.0874999999999999</v>
      </c>
    </row>
    <row r="14070" spans="2:45" ht="12.75" hidden="1" customHeight="1" x14ac:dyDescent="0.35">
      <c r="B14070" s="45" t="s">
        <v>3844</v>
      </c>
      <c r="C14070" s="54">
        <v>35290068</v>
      </c>
      <c r="D14070" s="54">
        <v>35290068</v>
      </c>
      <c r="E14070" s="60" t="s">
        <v>3862</v>
      </c>
      <c r="F14070" s="73">
        <v>0</v>
      </c>
      <c r="G14070" s="73">
        <v>2.0874999999999999</v>
      </c>
      <c r="H14070" s="73">
        <v>2.0874999999999999</v>
      </c>
      <c r="I14070" s="73">
        <v>2.0874999999999999</v>
      </c>
      <c r="J14070" s="81"/>
      <c r="AL14070" s="49">
        <v>0</v>
      </c>
      <c r="AM14070" s="49">
        <v>2.0874999999999999</v>
      </c>
      <c r="AN14070" s="49">
        <v>2.0874999999999999</v>
      </c>
      <c r="AO14070" s="49">
        <v>2.0874999999999999</v>
      </c>
      <c r="AP14070" s="222">
        <f t="shared" si="25"/>
        <v>0</v>
      </c>
      <c r="AQ14070" s="222">
        <f t="shared" si="26"/>
        <v>2.0874999999999999</v>
      </c>
      <c r="AR14070" s="222">
        <f t="shared" si="27"/>
        <v>2.0874999999999999</v>
      </c>
      <c r="AS14070" s="222">
        <f t="shared" si="28"/>
        <v>2.0874999999999999</v>
      </c>
    </row>
    <row r="14071" spans="2:45" ht="12.75" hidden="1" customHeight="1" x14ac:dyDescent="0.35">
      <c r="B14071" s="45" t="s">
        <v>3844</v>
      </c>
      <c r="C14071" s="54">
        <v>35290069</v>
      </c>
      <c r="D14071" s="54">
        <v>35290069</v>
      </c>
      <c r="E14071" s="60" t="s">
        <v>3862</v>
      </c>
      <c r="F14071" s="73">
        <v>0</v>
      </c>
      <c r="G14071" s="73">
        <v>2.0874999999999999</v>
      </c>
      <c r="H14071" s="73">
        <v>2.0874999999999999</v>
      </c>
      <c r="I14071" s="73">
        <v>2.0874999999999999</v>
      </c>
      <c r="J14071" s="81"/>
      <c r="AL14071" s="49">
        <v>0</v>
      </c>
      <c r="AM14071" s="49">
        <v>2.0874999999999999</v>
      </c>
      <c r="AN14071" s="49">
        <v>2.0874999999999999</v>
      </c>
      <c r="AO14071" s="49">
        <v>2.0874999999999999</v>
      </c>
      <c r="AP14071" s="222">
        <f t="shared" si="25"/>
        <v>0</v>
      </c>
      <c r="AQ14071" s="222">
        <f t="shared" si="26"/>
        <v>2.0874999999999999</v>
      </c>
      <c r="AR14071" s="222">
        <f t="shared" si="27"/>
        <v>2.0874999999999999</v>
      </c>
      <c r="AS14071" s="222">
        <f t="shared" si="28"/>
        <v>2.0874999999999999</v>
      </c>
    </row>
    <row r="14072" spans="2:45" ht="12.75" hidden="1" customHeight="1" x14ac:dyDescent="0.35">
      <c r="B14072" s="45" t="s">
        <v>3844</v>
      </c>
      <c r="C14072" s="54">
        <v>35290168</v>
      </c>
      <c r="D14072" s="54">
        <v>35290168</v>
      </c>
      <c r="E14072" s="60" t="s">
        <v>3862</v>
      </c>
      <c r="F14072" s="73">
        <v>0</v>
      </c>
      <c r="G14072" s="73">
        <v>2.0874999999999999</v>
      </c>
      <c r="H14072" s="73">
        <v>2.0874999999999999</v>
      </c>
      <c r="I14072" s="73">
        <v>2.0874999999999999</v>
      </c>
      <c r="J14072" s="81"/>
      <c r="AL14072" s="49">
        <v>0</v>
      </c>
      <c r="AM14072" s="49">
        <v>2.0874999999999999</v>
      </c>
      <c r="AN14072" s="49">
        <v>2.0874999999999999</v>
      </c>
      <c r="AO14072" s="49">
        <v>2.0874999999999999</v>
      </c>
      <c r="AP14072" s="222">
        <f t="shared" si="25"/>
        <v>0</v>
      </c>
      <c r="AQ14072" s="222">
        <f t="shared" si="26"/>
        <v>2.0874999999999999</v>
      </c>
      <c r="AR14072" s="222">
        <f t="shared" si="27"/>
        <v>2.0874999999999999</v>
      </c>
      <c r="AS14072" s="222">
        <f t="shared" si="28"/>
        <v>2.0874999999999999</v>
      </c>
    </row>
    <row r="14073" spans="2:45" ht="12.75" hidden="1" customHeight="1" x14ac:dyDescent="0.35">
      <c r="B14073" s="45" t="s">
        <v>3844</v>
      </c>
      <c r="C14073" s="54">
        <v>35290169</v>
      </c>
      <c r="D14073" s="54">
        <v>35290169</v>
      </c>
      <c r="E14073" s="60" t="s">
        <v>3862</v>
      </c>
      <c r="F14073" s="73">
        <v>0</v>
      </c>
      <c r="G14073" s="73">
        <v>2.0874999999999999</v>
      </c>
      <c r="H14073" s="73">
        <v>2.0874999999999999</v>
      </c>
      <c r="I14073" s="73">
        <v>2.0874999999999999</v>
      </c>
      <c r="J14073" s="81"/>
      <c r="AL14073" s="49">
        <v>0</v>
      </c>
      <c r="AM14073" s="49">
        <v>2.0874999999999999</v>
      </c>
      <c r="AN14073" s="49">
        <v>2.0874999999999999</v>
      </c>
      <c r="AO14073" s="49">
        <v>2.0874999999999999</v>
      </c>
      <c r="AP14073" s="222">
        <f t="shared" si="25"/>
        <v>0</v>
      </c>
      <c r="AQ14073" s="222">
        <f t="shared" si="26"/>
        <v>2.0874999999999999</v>
      </c>
      <c r="AR14073" s="222">
        <f t="shared" si="27"/>
        <v>2.0874999999999999</v>
      </c>
      <c r="AS14073" s="222">
        <f t="shared" si="28"/>
        <v>2.0874999999999999</v>
      </c>
    </row>
    <row r="14074" spans="2:45" ht="12.75" hidden="1" customHeight="1" x14ac:dyDescent="0.35">
      <c r="B14074" s="45" t="s">
        <v>3844</v>
      </c>
      <c r="C14074" s="54">
        <v>35290568</v>
      </c>
      <c r="D14074" s="54">
        <v>35290568</v>
      </c>
      <c r="E14074" s="60" t="s">
        <v>3862</v>
      </c>
      <c r="F14074" s="73">
        <v>0</v>
      </c>
      <c r="G14074" s="73">
        <v>2.0874999999999999</v>
      </c>
      <c r="H14074" s="73">
        <v>2.0874999999999999</v>
      </c>
      <c r="I14074" s="73">
        <v>2.0874999999999999</v>
      </c>
      <c r="J14074" s="81"/>
      <c r="AL14074" s="49">
        <v>0</v>
      </c>
      <c r="AM14074" s="49">
        <v>2.0874999999999999</v>
      </c>
      <c r="AN14074" s="49">
        <v>2.0874999999999999</v>
      </c>
      <c r="AO14074" s="49">
        <v>2.0874999999999999</v>
      </c>
      <c r="AP14074" s="222">
        <f t="shared" si="25"/>
        <v>0</v>
      </c>
      <c r="AQ14074" s="222">
        <f t="shared" si="26"/>
        <v>2.0874999999999999</v>
      </c>
      <c r="AR14074" s="222">
        <f t="shared" si="27"/>
        <v>2.0874999999999999</v>
      </c>
      <c r="AS14074" s="222">
        <f t="shared" si="28"/>
        <v>2.0874999999999999</v>
      </c>
    </row>
    <row r="14075" spans="2:45" ht="12.75" hidden="1" customHeight="1" x14ac:dyDescent="0.35">
      <c r="B14075" s="45" t="s">
        <v>3844</v>
      </c>
      <c r="C14075" s="54">
        <v>35290569</v>
      </c>
      <c r="D14075" s="54">
        <v>35290569</v>
      </c>
      <c r="E14075" s="60" t="s">
        <v>3862</v>
      </c>
      <c r="F14075" s="73">
        <v>0</v>
      </c>
      <c r="G14075" s="73">
        <v>2.0874999999999999</v>
      </c>
      <c r="H14075" s="73">
        <v>2.0874999999999999</v>
      </c>
      <c r="I14075" s="73">
        <v>2.0874999999999999</v>
      </c>
      <c r="J14075" s="81"/>
      <c r="AL14075" s="49">
        <v>0</v>
      </c>
      <c r="AM14075" s="49">
        <v>2.0874999999999999</v>
      </c>
      <c r="AN14075" s="49">
        <v>2.0874999999999999</v>
      </c>
      <c r="AO14075" s="49">
        <v>2.0874999999999999</v>
      </c>
      <c r="AP14075" s="222">
        <f t="shared" si="25"/>
        <v>0</v>
      </c>
      <c r="AQ14075" s="222">
        <f t="shared" si="26"/>
        <v>2.0874999999999999</v>
      </c>
      <c r="AR14075" s="222">
        <f t="shared" si="27"/>
        <v>2.0874999999999999</v>
      </c>
      <c r="AS14075" s="222">
        <f t="shared" si="28"/>
        <v>2.0874999999999999</v>
      </c>
    </row>
    <row r="14076" spans="2:45" ht="12.75" hidden="1" customHeight="1" x14ac:dyDescent="0.35">
      <c r="B14076" s="45" t="s">
        <v>3844</v>
      </c>
      <c r="C14076" s="54">
        <v>35290078</v>
      </c>
      <c r="D14076" s="54">
        <v>35290078</v>
      </c>
      <c r="E14076" s="60" t="s">
        <v>3862</v>
      </c>
      <c r="F14076" s="73">
        <v>0</v>
      </c>
      <c r="G14076" s="73">
        <v>2.0874999999999999</v>
      </c>
      <c r="H14076" s="73">
        <v>2.0874999999999999</v>
      </c>
      <c r="I14076" s="73">
        <v>2.0874999999999999</v>
      </c>
      <c r="J14076" s="81"/>
      <c r="AL14076" s="49">
        <v>0</v>
      </c>
      <c r="AM14076" s="49">
        <v>2.0874999999999999</v>
      </c>
      <c r="AN14076" s="49">
        <v>2.0874999999999999</v>
      </c>
      <c r="AO14076" s="49">
        <v>2.0874999999999999</v>
      </c>
      <c r="AP14076" s="222">
        <f t="shared" si="25"/>
        <v>0</v>
      </c>
      <c r="AQ14076" s="222">
        <f t="shared" si="26"/>
        <v>2.0874999999999999</v>
      </c>
      <c r="AR14076" s="222">
        <f t="shared" si="27"/>
        <v>2.0874999999999999</v>
      </c>
      <c r="AS14076" s="222">
        <f t="shared" si="28"/>
        <v>2.0874999999999999</v>
      </c>
    </row>
    <row r="14077" spans="2:45" ht="12.75" hidden="1" customHeight="1" x14ac:dyDescent="0.35">
      <c r="B14077" s="45" t="s">
        <v>3844</v>
      </c>
      <c r="C14077" s="54">
        <v>35290079</v>
      </c>
      <c r="D14077" s="54">
        <v>35290079</v>
      </c>
      <c r="E14077" s="60" t="s">
        <v>3862</v>
      </c>
      <c r="F14077" s="73">
        <v>0</v>
      </c>
      <c r="G14077" s="73">
        <v>2.0874999999999999</v>
      </c>
      <c r="H14077" s="73">
        <v>2.0874999999999999</v>
      </c>
      <c r="I14077" s="73">
        <v>2.0874999999999999</v>
      </c>
      <c r="J14077" s="81"/>
      <c r="AL14077" s="49">
        <v>0</v>
      </c>
      <c r="AM14077" s="49">
        <v>2.0874999999999999</v>
      </c>
      <c r="AN14077" s="49">
        <v>2.0874999999999999</v>
      </c>
      <c r="AO14077" s="49">
        <v>2.0874999999999999</v>
      </c>
      <c r="AP14077" s="222">
        <f t="shared" si="25"/>
        <v>0</v>
      </c>
      <c r="AQ14077" s="222">
        <f t="shared" si="26"/>
        <v>2.0874999999999999</v>
      </c>
      <c r="AR14077" s="222">
        <f t="shared" si="27"/>
        <v>2.0874999999999999</v>
      </c>
      <c r="AS14077" s="222">
        <f t="shared" si="28"/>
        <v>2.0874999999999999</v>
      </c>
    </row>
    <row r="14078" spans="2:45" ht="12.75" hidden="1" customHeight="1" x14ac:dyDescent="0.35">
      <c r="B14078" s="45" t="s">
        <v>3844</v>
      </c>
      <c r="C14078" s="54">
        <v>35290178</v>
      </c>
      <c r="D14078" s="54">
        <v>35290178</v>
      </c>
      <c r="E14078" s="60" t="s">
        <v>3862</v>
      </c>
      <c r="F14078" s="73">
        <v>0</v>
      </c>
      <c r="G14078" s="73">
        <v>2.0874999999999999</v>
      </c>
      <c r="H14078" s="73">
        <v>2.0874999999999999</v>
      </c>
      <c r="I14078" s="73">
        <v>2.0874999999999999</v>
      </c>
      <c r="J14078" s="81"/>
      <c r="AL14078" s="49">
        <v>0</v>
      </c>
      <c r="AM14078" s="49">
        <v>2.0874999999999999</v>
      </c>
      <c r="AN14078" s="49">
        <v>2.0874999999999999</v>
      </c>
      <c r="AO14078" s="49">
        <v>2.0874999999999999</v>
      </c>
      <c r="AP14078" s="222">
        <f t="shared" si="25"/>
        <v>0</v>
      </c>
      <c r="AQ14078" s="222">
        <f t="shared" si="26"/>
        <v>2.0874999999999999</v>
      </c>
      <c r="AR14078" s="222">
        <f t="shared" si="27"/>
        <v>2.0874999999999999</v>
      </c>
      <c r="AS14078" s="222">
        <f t="shared" si="28"/>
        <v>2.0874999999999999</v>
      </c>
    </row>
    <row r="14079" spans="2:45" ht="12.75" hidden="1" customHeight="1" x14ac:dyDescent="0.35">
      <c r="B14079" s="45" t="s">
        <v>3844</v>
      </c>
      <c r="C14079" s="54">
        <v>35290179</v>
      </c>
      <c r="D14079" s="54">
        <v>35290179</v>
      </c>
      <c r="E14079" s="60" t="s">
        <v>3862</v>
      </c>
      <c r="F14079" s="73">
        <v>0</v>
      </c>
      <c r="G14079" s="73">
        <v>2.0874999999999999</v>
      </c>
      <c r="H14079" s="73">
        <v>2.0874999999999999</v>
      </c>
      <c r="I14079" s="73">
        <v>2.0874999999999999</v>
      </c>
      <c r="J14079" s="81"/>
      <c r="AL14079" s="49">
        <v>0</v>
      </c>
      <c r="AM14079" s="49">
        <v>2.0874999999999999</v>
      </c>
      <c r="AN14079" s="49">
        <v>2.0874999999999999</v>
      </c>
      <c r="AO14079" s="49">
        <v>2.0874999999999999</v>
      </c>
      <c r="AP14079" s="222">
        <f t="shared" si="25"/>
        <v>0</v>
      </c>
      <c r="AQ14079" s="222">
        <f t="shared" si="26"/>
        <v>2.0874999999999999</v>
      </c>
      <c r="AR14079" s="222">
        <f t="shared" si="27"/>
        <v>2.0874999999999999</v>
      </c>
      <c r="AS14079" s="222">
        <f t="shared" si="28"/>
        <v>2.0874999999999999</v>
      </c>
    </row>
    <row r="14080" spans="2:45" ht="12.75" hidden="1" customHeight="1" x14ac:dyDescent="0.35">
      <c r="B14080" s="45" t="s">
        <v>3844</v>
      </c>
      <c r="C14080" s="54">
        <v>35290578</v>
      </c>
      <c r="D14080" s="54">
        <v>35290578</v>
      </c>
      <c r="E14080" s="60" t="s">
        <v>3862</v>
      </c>
      <c r="F14080" s="73">
        <v>0</v>
      </c>
      <c r="G14080" s="73">
        <v>2.0874999999999999</v>
      </c>
      <c r="H14080" s="73">
        <v>2.0874999999999999</v>
      </c>
      <c r="I14080" s="73">
        <v>2.0874999999999999</v>
      </c>
      <c r="J14080" s="81"/>
      <c r="AL14080" s="49">
        <v>0</v>
      </c>
      <c r="AM14080" s="49">
        <v>2.0874999999999999</v>
      </c>
      <c r="AN14080" s="49">
        <v>2.0874999999999999</v>
      </c>
      <c r="AO14080" s="49">
        <v>2.0874999999999999</v>
      </c>
      <c r="AP14080" s="222">
        <f t="shared" si="25"/>
        <v>0</v>
      </c>
      <c r="AQ14080" s="222">
        <f t="shared" si="26"/>
        <v>2.0874999999999999</v>
      </c>
      <c r="AR14080" s="222">
        <f t="shared" si="27"/>
        <v>2.0874999999999999</v>
      </c>
      <c r="AS14080" s="222">
        <f t="shared" si="28"/>
        <v>2.0874999999999999</v>
      </c>
    </row>
    <row r="14081" spans="2:45" ht="12.75" hidden="1" customHeight="1" x14ac:dyDescent="0.35">
      <c r="B14081" s="45" t="s">
        <v>3844</v>
      </c>
      <c r="C14081" s="54">
        <v>35290579</v>
      </c>
      <c r="D14081" s="54">
        <v>35290579</v>
      </c>
      <c r="E14081" s="60" t="s">
        <v>3862</v>
      </c>
      <c r="F14081" s="73">
        <v>0</v>
      </c>
      <c r="G14081" s="73">
        <v>2.0874999999999999</v>
      </c>
      <c r="H14081" s="73">
        <v>2.0874999999999999</v>
      </c>
      <c r="I14081" s="73">
        <v>2.0874999999999999</v>
      </c>
      <c r="J14081" s="81"/>
      <c r="AL14081" s="49">
        <v>0</v>
      </c>
      <c r="AM14081" s="49">
        <v>2.0874999999999999</v>
      </c>
      <c r="AN14081" s="49">
        <v>2.0874999999999999</v>
      </c>
      <c r="AO14081" s="49">
        <v>2.0874999999999999</v>
      </c>
      <c r="AP14081" s="222">
        <f t="shared" si="25"/>
        <v>0</v>
      </c>
      <c r="AQ14081" s="222">
        <f t="shared" si="26"/>
        <v>2.0874999999999999</v>
      </c>
      <c r="AR14081" s="222">
        <f t="shared" si="27"/>
        <v>2.0874999999999999</v>
      </c>
      <c r="AS14081" s="222">
        <f t="shared" si="28"/>
        <v>2.0874999999999999</v>
      </c>
    </row>
    <row r="14082" spans="2:45" ht="12.75" hidden="1" customHeight="1" x14ac:dyDescent="0.35">
      <c r="B14082" s="45" t="s">
        <v>3844</v>
      </c>
      <c r="C14082" s="54">
        <v>35290088</v>
      </c>
      <c r="D14082" s="54">
        <v>35290088</v>
      </c>
      <c r="E14082" s="60" t="s">
        <v>3862</v>
      </c>
      <c r="F14082" s="73">
        <v>0</v>
      </c>
      <c r="G14082" s="73">
        <v>2.0874999999999999</v>
      </c>
      <c r="H14082" s="73">
        <v>2.0874999999999999</v>
      </c>
      <c r="I14082" s="73">
        <v>2.0874999999999999</v>
      </c>
      <c r="J14082" s="81"/>
      <c r="AL14082" s="49">
        <v>0</v>
      </c>
      <c r="AM14082" s="49">
        <v>2.0874999999999999</v>
      </c>
      <c r="AN14082" s="49">
        <v>2.0874999999999999</v>
      </c>
      <c r="AO14082" s="49">
        <v>2.0874999999999999</v>
      </c>
      <c r="AP14082" s="222">
        <f t="shared" si="25"/>
        <v>0</v>
      </c>
      <c r="AQ14082" s="222">
        <f t="shared" si="26"/>
        <v>2.0874999999999999</v>
      </c>
      <c r="AR14082" s="222">
        <f t="shared" si="27"/>
        <v>2.0874999999999999</v>
      </c>
      <c r="AS14082" s="222">
        <f t="shared" si="28"/>
        <v>2.0874999999999999</v>
      </c>
    </row>
    <row r="14083" spans="2:45" ht="12.75" hidden="1" customHeight="1" x14ac:dyDescent="0.35">
      <c r="B14083" s="45" t="s">
        <v>3844</v>
      </c>
      <c r="C14083" s="54">
        <v>35290089</v>
      </c>
      <c r="D14083" s="54">
        <v>35290089</v>
      </c>
      <c r="E14083" s="60" t="s">
        <v>3862</v>
      </c>
      <c r="F14083" s="73">
        <v>0</v>
      </c>
      <c r="G14083" s="73">
        <v>2.0874999999999999</v>
      </c>
      <c r="H14083" s="73">
        <v>2.0874999999999999</v>
      </c>
      <c r="I14083" s="73">
        <v>2.0874999999999999</v>
      </c>
      <c r="J14083" s="81"/>
      <c r="AL14083" s="49">
        <v>0</v>
      </c>
      <c r="AM14083" s="49">
        <v>2.0874999999999999</v>
      </c>
      <c r="AN14083" s="49">
        <v>2.0874999999999999</v>
      </c>
      <c r="AO14083" s="49">
        <v>2.0874999999999999</v>
      </c>
      <c r="AP14083" s="222">
        <f t="shared" si="25"/>
        <v>0</v>
      </c>
      <c r="AQ14083" s="222">
        <f t="shared" si="26"/>
        <v>2.0874999999999999</v>
      </c>
      <c r="AR14083" s="222">
        <f t="shared" si="27"/>
        <v>2.0874999999999999</v>
      </c>
      <c r="AS14083" s="222">
        <f t="shared" si="28"/>
        <v>2.0874999999999999</v>
      </c>
    </row>
    <row r="14084" spans="2:45" ht="12.75" hidden="1" customHeight="1" x14ac:dyDescent="0.35">
      <c r="B14084" s="45" t="s">
        <v>3844</v>
      </c>
      <c r="C14084" s="54">
        <v>35290188</v>
      </c>
      <c r="D14084" s="54">
        <v>35290188</v>
      </c>
      <c r="E14084" s="60" t="s">
        <v>3862</v>
      </c>
      <c r="F14084" s="73">
        <v>0</v>
      </c>
      <c r="G14084" s="73">
        <v>2.0874999999999999</v>
      </c>
      <c r="H14084" s="73">
        <v>2.0874999999999999</v>
      </c>
      <c r="I14084" s="73">
        <v>2.0874999999999999</v>
      </c>
      <c r="J14084" s="81"/>
      <c r="AL14084" s="49">
        <v>0</v>
      </c>
      <c r="AM14084" s="49">
        <v>2.0874999999999999</v>
      </c>
      <c r="AN14084" s="49">
        <v>2.0874999999999999</v>
      </c>
      <c r="AO14084" s="49">
        <v>2.0874999999999999</v>
      </c>
      <c r="AP14084" s="222">
        <f t="shared" si="25"/>
        <v>0</v>
      </c>
      <c r="AQ14084" s="222">
        <f t="shared" si="26"/>
        <v>2.0874999999999999</v>
      </c>
      <c r="AR14084" s="222">
        <f t="shared" si="27"/>
        <v>2.0874999999999999</v>
      </c>
      <c r="AS14084" s="222">
        <f t="shared" si="28"/>
        <v>2.0874999999999999</v>
      </c>
    </row>
    <row r="14085" spans="2:45" ht="12.75" hidden="1" customHeight="1" x14ac:dyDescent="0.35">
      <c r="B14085" s="45" t="s">
        <v>3844</v>
      </c>
      <c r="C14085" s="54">
        <v>35290189</v>
      </c>
      <c r="D14085" s="54">
        <v>35290189</v>
      </c>
      <c r="E14085" s="60" t="s">
        <v>3862</v>
      </c>
      <c r="F14085" s="73">
        <v>0</v>
      </c>
      <c r="G14085" s="73">
        <v>2.0874999999999999</v>
      </c>
      <c r="H14085" s="73">
        <v>2.0874999999999999</v>
      </c>
      <c r="I14085" s="73">
        <v>2.0874999999999999</v>
      </c>
      <c r="J14085" s="81"/>
      <c r="AL14085" s="49">
        <v>0</v>
      </c>
      <c r="AM14085" s="49">
        <v>2.0874999999999999</v>
      </c>
      <c r="AN14085" s="49">
        <v>2.0874999999999999</v>
      </c>
      <c r="AO14085" s="49">
        <v>2.0874999999999999</v>
      </c>
      <c r="AP14085" s="222">
        <f t="shared" si="25"/>
        <v>0</v>
      </c>
      <c r="AQ14085" s="222">
        <f t="shared" si="26"/>
        <v>2.0874999999999999</v>
      </c>
      <c r="AR14085" s="222">
        <f t="shared" si="27"/>
        <v>2.0874999999999999</v>
      </c>
      <c r="AS14085" s="222">
        <f t="shared" si="28"/>
        <v>2.0874999999999999</v>
      </c>
    </row>
    <row r="14086" spans="2:45" ht="12.75" hidden="1" customHeight="1" x14ac:dyDescent="0.35">
      <c r="B14086" s="45" t="s">
        <v>3844</v>
      </c>
      <c r="C14086" s="54">
        <v>35290588</v>
      </c>
      <c r="D14086" s="54">
        <v>35290588</v>
      </c>
      <c r="E14086" s="60" t="s">
        <v>3862</v>
      </c>
      <c r="F14086" s="73">
        <v>0</v>
      </c>
      <c r="G14086" s="73">
        <v>2.0874999999999999</v>
      </c>
      <c r="H14086" s="73">
        <v>2.0874999999999999</v>
      </c>
      <c r="I14086" s="73">
        <v>2.0874999999999999</v>
      </c>
      <c r="J14086" s="81"/>
      <c r="AL14086" s="49">
        <v>0</v>
      </c>
      <c r="AM14086" s="49">
        <v>2.0874999999999999</v>
      </c>
      <c r="AN14086" s="49">
        <v>2.0874999999999999</v>
      </c>
      <c r="AO14086" s="49">
        <v>2.0874999999999999</v>
      </c>
      <c r="AP14086" s="222">
        <f t="shared" si="25"/>
        <v>0</v>
      </c>
      <c r="AQ14086" s="222">
        <f t="shared" si="26"/>
        <v>2.0874999999999999</v>
      </c>
      <c r="AR14086" s="222">
        <f t="shared" si="27"/>
        <v>2.0874999999999999</v>
      </c>
      <c r="AS14086" s="222">
        <f t="shared" si="28"/>
        <v>2.0874999999999999</v>
      </c>
    </row>
    <row r="14087" spans="2:45" ht="12.75" hidden="1" customHeight="1" x14ac:dyDescent="0.35">
      <c r="B14087" s="45" t="s">
        <v>3844</v>
      </c>
      <c r="C14087" s="54">
        <v>35290589</v>
      </c>
      <c r="D14087" s="54">
        <v>35290589</v>
      </c>
      <c r="E14087" s="60" t="s">
        <v>3862</v>
      </c>
      <c r="F14087" s="73">
        <v>0</v>
      </c>
      <c r="G14087" s="73">
        <v>2.0874999999999999</v>
      </c>
      <c r="H14087" s="73">
        <v>2.0874999999999999</v>
      </c>
      <c r="I14087" s="73">
        <v>2.0874999999999999</v>
      </c>
      <c r="J14087" s="81"/>
      <c r="AL14087" s="49">
        <v>0</v>
      </c>
      <c r="AM14087" s="49">
        <v>2.0874999999999999</v>
      </c>
      <c r="AN14087" s="49">
        <v>2.0874999999999999</v>
      </c>
      <c r="AO14087" s="49">
        <v>2.0874999999999999</v>
      </c>
      <c r="AP14087" s="222">
        <f t="shared" si="25"/>
        <v>0</v>
      </c>
      <c r="AQ14087" s="222">
        <f t="shared" si="26"/>
        <v>2.0874999999999999</v>
      </c>
      <c r="AR14087" s="222">
        <f t="shared" si="27"/>
        <v>2.0874999999999999</v>
      </c>
      <c r="AS14087" s="222">
        <f t="shared" si="28"/>
        <v>2.0874999999999999</v>
      </c>
    </row>
    <row r="14088" spans="2:45" ht="12.75" hidden="1" customHeight="1" x14ac:dyDescent="0.35">
      <c r="B14088" s="45" t="s">
        <v>3844</v>
      </c>
      <c r="C14088" s="54">
        <v>35290098</v>
      </c>
      <c r="D14088" s="54">
        <v>35290098</v>
      </c>
      <c r="E14088" s="60" t="s">
        <v>3862</v>
      </c>
      <c r="F14088" s="73">
        <v>0</v>
      </c>
      <c r="G14088" s="73">
        <v>2.0874999999999999</v>
      </c>
      <c r="H14088" s="73">
        <v>2.0874999999999999</v>
      </c>
      <c r="I14088" s="73">
        <v>2.0874999999999999</v>
      </c>
      <c r="J14088" s="81"/>
      <c r="AL14088" s="49">
        <v>0</v>
      </c>
      <c r="AM14088" s="49">
        <v>2.0874999999999999</v>
      </c>
      <c r="AN14088" s="49">
        <v>2.0874999999999999</v>
      </c>
      <c r="AO14088" s="49">
        <v>2.0874999999999999</v>
      </c>
      <c r="AP14088" s="222">
        <f t="shared" si="25"/>
        <v>0</v>
      </c>
      <c r="AQ14088" s="222">
        <f t="shared" si="26"/>
        <v>2.0874999999999999</v>
      </c>
      <c r="AR14088" s="222">
        <f t="shared" si="27"/>
        <v>2.0874999999999999</v>
      </c>
      <c r="AS14088" s="222">
        <f t="shared" si="28"/>
        <v>2.0874999999999999</v>
      </c>
    </row>
    <row r="14089" spans="2:45" ht="12.75" hidden="1" customHeight="1" x14ac:dyDescent="0.35">
      <c r="B14089" s="45" t="s">
        <v>3844</v>
      </c>
      <c r="C14089" s="54">
        <v>35290099</v>
      </c>
      <c r="D14089" s="54">
        <v>35290099</v>
      </c>
      <c r="E14089" s="60" t="s">
        <v>3862</v>
      </c>
      <c r="F14089" s="73">
        <v>0</v>
      </c>
      <c r="G14089" s="73">
        <v>2.0874999999999999</v>
      </c>
      <c r="H14089" s="73">
        <v>2.0874999999999999</v>
      </c>
      <c r="I14089" s="73">
        <v>2.0874999999999999</v>
      </c>
      <c r="J14089" s="81"/>
      <c r="AL14089" s="49">
        <v>0</v>
      </c>
      <c r="AM14089" s="49">
        <v>2.0874999999999999</v>
      </c>
      <c r="AN14089" s="49">
        <v>2.0874999999999999</v>
      </c>
      <c r="AO14089" s="49">
        <v>2.0874999999999999</v>
      </c>
      <c r="AP14089" s="222">
        <f t="shared" si="25"/>
        <v>0</v>
      </c>
      <c r="AQ14089" s="222">
        <f t="shared" si="26"/>
        <v>2.0874999999999999</v>
      </c>
      <c r="AR14089" s="222">
        <f t="shared" si="27"/>
        <v>2.0874999999999999</v>
      </c>
      <c r="AS14089" s="222">
        <f t="shared" si="28"/>
        <v>2.0874999999999999</v>
      </c>
    </row>
    <row r="14090" spans="2:45" ht="12.75" hidden="1" customHeight="1" x14ac:dyDescent="0.35">
      <c r="B14090" s="45" t="s">
        <v>3844</v>
      </c>
      <c r="C14090" s="54">
        <v>35290198</v>
      </c>
      <c r="D14090" s="54">
        <v>35290198</v>
      </c>
      <c r="E14090" s="60" t="s">
        <v>3862</v>
      </c>
      <c r="F14090" s="73">
        <v>0</v>
      </c>
      <c r="G14090" s="73">
        <v>2.0874999999999999</v>
      </c>
      <c r="H14090" s="73">
        <v>2.0874999999999999</v>
      </c>
      <c r="I14090" s="73">
        <v>2.0874999999999999</v>
      </c>
      <c r="J14090" s="81"/>
      <c r="AL14090" s="49">
        <v>0</v>
      </c>
      <c r="AM14090" s="49">
        <v>2.0874999999999999</v>
      </c>
      <c r="AN14090" s="49">
        <v>2.0874999999999999</v>
      </c>
      <c r="AO14090" s="49">
        <v>2.0874999999999999</v>
      </c>
      <c r="AP14090" s="222">
        <f t="shared" si="25"/>
        <v>0</v>
      </c>
      <c r="AQ14090" s="222">
        <f t="shared" si="26"/>
        <v>2.0874999999999999</v>
      </c>
      <c r="AR14090" s="222">
        <f t="shared" si="27"/>
        <v>2.0874999999999999</v>
      </c>
      <c r="AS14090" s="222">
        <f t="shared" si="28"/>
        <v>2.0874999999999999</v>
      </c>
    </row>
    <row r="14091" spans="2:45" ht="12.75" hidden="1" customHeight="1" x14ac:dyDescent="0.35">
      <c r="B14091" s="45" t="s">
        <v>3844</v>
      </c>
      <c r="C14091" s="54">
        <v>35290199</v>
      </c>
      <c r="D14091" s="54">
        <v>35290199</v>
      </c>
      <c r="E14091" s="60" t="s">
        <v>3862</v>
      </c>
      <c r="F14091" s="73">
        <v>0</v>
      </c>
      <c r="G14091" s="73">
        <v>2.0874999999999999</v>
      </c>
      <c r="H14091" s="73">
        <v>2.0874999999999999</v>
      </c>
      <c r="I14091" s="73">
        <v>2.0874999999999999</v>
      </c>
      <c r="J14091" s="81"/>
      <c r="AL14091" s="49">
        <v>0</v>
      </c>
      <c r="AM14091" s="49">
        <v>2.0874999999999999</v>
      </c>
      <c r="AN14091" s="49">
        <v>2.0874999999999999</v>
      </c>
      <c r="AO14091" s="49">
        <v>2.0874999999999999</v>
      </c>
      <c r="AP14091" s="222">
        <f t="shared" si="25"/>
        <v>0</v>
      </c>
      <c r="AQ14091" s="222">
        <f t="shared" si="26"/>
        <v>2.0874999999999999</v>
      </c>
      <c r="AR14091" s="222">
        <f t="shared" si="27"/>
        <v>2.0874999999999999</v>
      </c>
      <c r="AS14091" s="222">
        <f t="shared" si="28"/>
        <v>2.0874999999999999</v>
      </c>
    </row>
    <row r="14092" spans="2:45" ht="12.75" hidden="1" customHeight="1" x14ac:dyDescent="0.35">
      <c r="B14092" s="45" t="s">
        <v>3844</v>
      </c>
      <c r="C14092" s="54">
        <v>35290598</v>
      </c>
      <c r="D14092" s="54">
        <v>35290598</v>
      </c>
      <c r="E14092" s="60" t="s">
        <v>3862</v>
      </c>
      <c r="F14092" s="73">
        <v>0</v>
      </c>
      <c r="G14092" s="73">
        <v>2.0874999999999999</v>
      </c>
      <c r="H14092" s="73">
        <v>2.0874999999999999</v>
      </c>
      <c r="I14092" s="73">
        <v>2.0874999999999999</v>
      </c>
      <c r="J14092" s="81"/>
      <c r="AL14092" s="49">
        <v>0</v>
      </c>
      <c r="AM14092" s="49">
        <v>2.0874999999999999</v>
      </c>
      <c r="AN14092" s="49">
        <v>2.0874999999999999</v>
      </c>
      <c r="AO14092" s="49">
        <v>2.0874999999999999</v>
      </c>
      <c r="AP14092" s="222">
        <f t="shared" ref="AP14092:AP14134" si="29">ROUNDUP(AL14092,4)</f>
        <v>0</v>
      </c>
      <c r="AQ14092" s="222">
        <f t="shared" ref="AQ14092:AQ14134" si="30">ROUND(AM14092,4)</f>
        <v>2.0874999999999999</v>
      </c>
      <c r="AR14092" s="222">
        <f t="shared" ref="AR14092:AR14134" si="31">ROUND(AN14092,4)</f>
        <v>2.0874999999999999</v>
      </c>
      <c r="AS14092" s="222">
        <f t="shared" ref="AS14092:AS14134" si="32">ROUND(AO14092,4)</f>
        <v>2.0874999999999999</v>
      </c>
    </row>
    <row r="14093" spans="2:45" ht="12.75" hidden="1" customHeight="1" x14ac:dyDescent="0.35">
      <c r="B14093" s="45" t="s">
        <v>3844</v>
      </c>
      <c r="C14093" s="54">
        <v>35290599</v>
      </c>
      <c r="D14093" s="54">
        <v>35290599</v>
      </c>
      <c r="E14093" s="60" t="s">
        <v>3862</v>
      </c>
      <c r="F14093" s="73">
        <v>0</v>
      </c>
      <c r="G14093" s="73">
        <v>2.0874999999999999</v>
      </c>
      <c r="H14093" s="73">
        <v>2.0874999999999999</v>
      </c>
      <c r="I14093" s="73">
        <v>2.0874999999999999</v>
      </c>
      <c r="J14093" s="81"/>
      <c r="AL14093" s="49">
        <v>0</v>
      </c>
      <c r="AM14093" s="49">
        <v>2.0874999999999999</v>
      </c>
      <c r="AN14093" s="49">
        <v>2.0874999999999999</v>
      </c>
      <c r="AO14093" s="49">
        <v>2.0874999999999999</v>
      </c>
      <c r="AP14093" s="222">
        <f t="shared" si="29"/>
        <v>0</v>
      </c>
      <c r="AQ14093" s="222">
        <f t="shared" si="30"/>
        <v>2.0874999999999999</v>
      </c>
      <c r="AR14093" s="222">
        <f t="shared" si="31"/>
        <v>2.0874999999999999</v>
      </c>
      <c r="AS14093" s="222">
        <f t="shared" si="32"/>
        <v>2.0874999999999999</v>
      </c>
    </row>
    <row r="14094" spans="2:45" ht="12.75" hidden="1" customHeight="1" x14ac:dyDescent="0.35">
      <c r="B14094" s="45" t="s">
        <v>3844</v>
      </c>
      <c r="C14094" s="54">
        <v>352901206</v>
      </c>
      <c r="D14094" s="54">
        <v>352901206</v>
      </c>
      <c r="E14094" s="60" t="s">
        <v>3862</v>
      </c>
      <c r="F14094" s="73">
        <v>0</v>
      </c>
      <c r="G14094" s="73">
        <v>2.0874999999999999</v>
      </c>
      <c r="H14094" s="73">
        <v>2.0874999999999999</v>
      </c>
      <c r="I14094" s="73">
        <v>2.0874999999999999</v>
      </c>
      <c r="J14094" s="81"/>
      <c r="AL14094" s="49">
        <v>0</v>
      </c>
      <c r="AM14094" s="49">
        <v>2.0874999999999999</v>
      </c>
      <c r="AN14094" s="49">
        <v>2.0874999999999999</v>
      </c>
      <c r="AO14094" s="49">
        <v>2.0874999999999999</v>
      </c>
      <c r="AP14094" s="222">
        <f t="shared" si="29"/>
        <v>0</v>
      </c>
      <c r="AQ14094" s="222">
        <f t="shared" si="30"/>
        <v>2.0874999999999999</v>
      </c>
      <c r="AR14094" s="222">
        <f t="shared" si="31"/>
        <v>2.0874999999999999</v>
      </c>
      <c r="AS14094" s="222">
        <f t="shared" si="32"/>
        <v>2.0874999999999999</v>
      </c>
    </row>
    <row r="14095" spans="2:45" ht="12.75" hidden="1" customHeight="1" x14ac:dyDescent="0.35">
      <c r="B14095" s="45" t="s">
        <v>3844</v>
      </c>
      <c r="C14095" s="54">
        <v>352900291</v>
      </c>
      <c r="D14095" s="54">
        <v>352900291</v>
      </c>
      <c r="E14095" s="60" t="s">
        <v>3862</v>
      </c>
      <c r="F14095" s="73">
        <v>0</v>
      </c>
      <c r="G14095" s="73">
        <v>2.0874999999999999</v>
      </c>
      <c r="H14095" s="73">
        <v>2.0874999999999999</v>
      </c>
      <c r="I14095" s="73">
        <v>2.0874999999999999</v>
      </c>
      <c r="J14095" s="81"/>
      <c r="AL14095" s="49">
        <v>0</v>
      </c>
      <c r="AM14095" s="49">
        <v>2.0874999999999999</v>
      </c>
      <c r="AN14095" s="49">
        <v>2.0874999999999999</v>
      </c>
      <c r="AO14095" s="49">
        <v>2.0874999999999999</v>
      </c>
      <c r="AP14095" s="222">
        <f t="shared" si="29"/>
        <v>0</v>
      </c>
      <c r="AQ14095" s="222">
        <f t="shared" si="30"/>
        <v>2.0874999999999999</v>
      </c>
      <c r="AR14095" s="222">
        <f t="shared" si="31"/>
        <v>2.0874999999999999</v>
      </c>
      <c r="AS14095" s="222">
        <f t="shared" si="32"/>
        <v>2.0874999999999999</v>
      </c>
    </row>
    <row r="14096" spans="2:45" ht="12.75" hidden="1" customHeight="1" x14ac:dyDescent="0.35">
      <c r="B14096" s="45" t="s">
        <v>3844</v>
      </c>
      <c r="C14096" s="54">
        <v>352900293</v>
      </c>
      <c r="D14096" s="54">
        <v>352900293</v>
      </c>
      <c r="E14096" s="60" t="s">
        <v>3862</v>
      </c>
      <c r="F14096" s="73">
        <v>0</v>
      </c>
      <c r="G14096" s="73">
        <v>2.0874999999999999</v>
      </c>
      <c r="H14096" s="73">
        <v>2.0874999999999999</v>
      </c>
      <c r="I14096" s="73">
        <v>2.0874999999999999</v>
      </c>
      <c r="J14096" s="81"/>
      <c r="AL14096" s="49">
        <v>0</v>
      </c>
      <c r="AM14096" s="49">
        <v>2.0874999999999999</v>
      </c>
      <c r="AN14096" s="49">
        <v>2.0874999999999999</v>
      </c>
      <c r="AO14096" s="49">
        <v>2.0874999999999999</v>
      </c>
      <c r="AP14096" s="222">
        <f t="shared" si="29"/>
        <v>0</v>
      </c>
      <c r="AQ14096" s="222">
        <f t="shared" si="30"/>
        <v>2.0874999999999999</v>
      </c>
      <c r="AR14096" s="222">
        <f t="shared" si="31"/>
        <v>2.0874999999999999</v>
      </c>
      <c r="AS14096" s="222">
        <f t="shared" si="32"/>
        <v>2.0874999999999999</v>
      </c>
    </row>
    <row r="14097" spans="2:45" ht="12.75" hidden="1" customHeight="1" x14ac:dyDescent="0.35">
      <c r="B14097" s="45" t="s">
        <v>3844</v>
      </c>
      <c r="C14097" s="54">
        <v>35290120690</v>
      </c>
      <c r="D14097" s="54">
        <v>35290120690</v>
      </c>
      <c r="E14097" s="60" t="s">
        <v>3862</v>
      </c>
      <c r="F14097" s="73">
        <v>0</v>
      </c>
      <c r="G14097" s="73">
        <v>2.0874999999999999</v>
      </c>
      <c r="H14097" s="73">
        <v>2.0874999999999999</v>
      </c>
      <c r="I14097" s="73">
        <v>2.0874999999999999</v>
      </c>
      <c r="J14097" s="81"/>
      <c r="AL14097" s="49">
        <v>0</v>
      </c>
      <c r="AM14097" s="49">
        <v>2.0874999999999999</v>
      </c>
      <c r="AN14097" s="49">
        <v>2.0874999999999999</v>
      </c>
      <c r="AO14097" s="49">
        <v>2.0874999999999999</v>
      </c>
      <c r="AP14097" s="222">
        <f t="shared" si="29"/>
        <v>0</v>
      </c>
      <c r="AQ14097" s="222">
        <f t="shared" si="30"/>
        <v>2.0874999999999999</v>
      </c>
      <c r="AR14097" s="222">
        <f t="shared" si="31"/>
        <v>2.0874999999999999</v>
      </c>
      <c r="AS14097" s="222">
        <f t="shared" si="32"/>
        <v>2.0874999999999999</v>
      </c>
    </row>
    <row r="14098" spans="2:45" ht="12.75" hidden="1" customHeight="1" x14ac:dyDescent="0.35">
      <c r="B14098" s="45" t="s">
        <v>3844</v>
      </c>
      <c r="C14098" s="54">
        <v>352901201</v>
      </c>
      <c r="D14098" s="54">
        <v>352901201</v>
      </c>
      <c r="E14098" s="60" t="s">
        <v>3863</v>
      </c>
      <c r="F14098" s="73">
        <v>0</v>
      </c>
      <c r="G14098" s="73">
        <v>0.1421</v>
      </c>
      <c r="H14098" s="73">
        <v>0.1421</v>
      </c>
      <c r="I14098" s="73">
        <v>0.1421</v>
      </c>
      <c r="J14098" s="81"/>
      <c r="AL14098" s="49">
        <v>0</v>
      </c>
      <c r="AM14098" s="49">
        <v>0.1421</v>
      </c>
      <c r="AN14098" s="49">
        <v>0.1421</v>
      </c>
      <c r="AO14098" s="49">
        <v>0.1421</v>
      </c>
      <c r="AP14098" s="222">
        <f t="shared" si="29"/>
        <v>0</v>
      </c>
      <c r="AQ14098" s="222">
        <f t="shared" si="30"/>
        <v>0.1421</v>
      </c>
      <c r="AR14098" s="222">
        <f t="shared" si="31"/>
        <v>0.1421</v>
      </c>
      <c r="AS14098" s="222">
        <f t="shared" si="32"/>
        <v>0.1421</v>
      </c>
    </row>
    <row r="14099" spans="2:45" ht="12.75" hidden="1" customHeight="1" x14ac:dyDescent="0.35">
      <c r="B14099" s="45" t="s">
        <v>3844</v>
      </c>
      <c r="C14099" s="54">
        <v>352901200</v>
      </c>
      <c r="D14099" s="54">
        <v>352901200</v>
      </c>
      <c r="E14099" s="60" t="s">
        <v>3864</v>
      </c>
      <c r="F14099" s="73">
        <v>0</v>
      </c>
      <c r="G14099" s="73">
        <v>2.1654</v>
      </c>
      <c r="H14099" s="73">
        <v>2.1654</v>
      </c>
      <c r="I14099" s="73">
        <v>2.1654</v>
      </c>
      <c r="J14099" s="81"/>
      <c r="AL14099" s="49">
        <v>0</v>
      </c>
      <c r="AM14099" s="49">
        <v>2.1654</v>
      </c>
      <c r="AN14099" s="49">
        <v>2.1654</v>
      </c>
      <c r="AO14099" s="49">
        <v>2.1654</v>
      </c>
      <c r="AP14099" s="222">
        <f t="shared" si="29"/>
        <v>0</v>
      </c>
      <c r="AQ14099" s="222">
        <f t="shared" si="30"/>
        <v>2.1654</v>
      </c>
      <c r="AR14099" s="222">
        <f t="shared" si="31"/>
        <v>2.1654</v>
      </c>
      <c r="AS14099" s="222">
        <f t="shared" si="32"/>
        <v>2.1654</v>
      </c>
    </row>
    <row r="14100" spans="2:45" ht="12.75" hidden="1" customHeight="1" x14ac:dyDescent="0.35">
      <c r="B14100" s="45" t="s">
        <v>3844</v>
      </c>
      <c r="C14100" s="54">
        <v>35290022</v>
      </c>
      <c r="D14100" s="54">
        <v>35290022</v>
      </c>
      <c r="E14100" s="60" t="s">
        <v>3865</v>
      </c>
      <c r="F14100" s="73">
        <v>0</v>
      </c>
      <c r="G14100" s="73">
        <v>0.1421</v>
      </c>
      <c r="H14100" s="73">
        <v>0.1421</v>
      </c>
      <c r="I14100" s="73">
        <v>0.1421</v>
      </c>
      <c r="J14100" s="81"/>
      <c r="AL14100" s="49">
        <v>0</v>
      </c>
      <c r="AM14100" s="49">
        <v>0.1421</v>
      </c>
      <c r="AN14100" s="49">
        <v>0.1421</v>
      </c>
      <c r="AO14100" s="49">
        <v>0.1421</v>
      </c>
      <c r="AP14100" s="222">
        <f t="shared" si="29"/>
        <v>0</v>
      </c>
      <c r="AQ14100" s="222">
        <f t="shared" si="30"/>
        <v>0.1421</v>
      </c>
      <c r="AR14100" s="222">
        <f t="shared" si="31"/>
        <v>0.1421</v>
      </c>
      <c r="AS14100" s="222">
        <f t="shared" si="32"/>
        <v>0.1421</v>
      </c>
    </row>
    <row r="14101" spans="2:45" ht="12.75" hidden="1" customHeight="1" x14ac:dyDescent="0.35">
      <c r="B14101" s="45" t="s">
        <v>3844</v>
      </c>
      <c r="C14101" s="54">
        <v>352900201</v>
      </c>
      <c r="D14101" s="54">
        <v>352900201</v>
      </c>
      <c r="E14101" s="60" t="s">
        <v>3866</v>
      </c>
      <c r="F14101" s="73">
        <v>0</v>
      </c>
      <c r="G14101" s="73">
        <v>0.1421</v>
      </c>
      <c r="H14101" s="73">
        <v>0.1421</v>
      </c>
      <c r="I14101" s="73">
        <v>0.1421</v>
      </c>
      <c r="J14101" s="81"/>
      <c r="AL14101" s="49">
        <v>0</v>
      </c>
      <c r="AM14101" s="49">
        <v>0.1421</v>
      </c>
      <c r="AN14101" s="49">
        <v>0.1421</v>
      </c>
      <c r="AO14101" s="49">
        <v>0.1421</v>
      </c>
      <c r="AP14101" s="222">
        <f t="shared" si="29"/>
        <v>0</v>
      </c>
      <c r="AQ14101" s="222">
        <f t="shared" si="30"/>
        <v>0.1421</v>
      </c>
      <c r="AR14101" s="222">
        <f t="shared" si="31"/>
        <v>0.1421</v>
      </c>
      <c r="AS14101" s="222">
        <f t="shared" si="32"/>
        <v>0.1421</v>
      </c>
    </row>
    <row r="14102" spans="2:45" ht="12.75" hidden="1" customHeight="1" x14ac:dyDescent="0.35">
      <c r="B14102" s="45" t="s">
        <v>3844</v>
      </c>
      <c r="C14102" s="54">
        <v>352900203</v>
      </c>
      <c r="D14102" s="54">
        <v>352900203</v>
      </c>
      <c r="E14102" s="60" t="s">
        <v>3867</v>
      </c>
      <c r="F14102" s="73">
        <v>0</v>
      </c>
      <c r="G14102" s="73">
        <v>0.45119999999999999</v>
      </c>
      <c r="H14102" s="73">
        <v>0.45119999999999999</v>
      </c>
      <c r="I14102" s="73">
        <v>0.45119999999999999</v>
      </c>
      <c r="J14102" s="81"/>
      <c r="AL14102" s="49">
        <v>0</v>
      </c>
      <c r="AM14102" s="49">
        <v>0.45119999999999999</v>
      </c>
      <c r="AN14102" s="49">
        <v>0.45119999999999999</v>
      </c>
      <c r="AO14102" s="49">
        <v>0.45119999999999999</v>
      </c>
      <c r="AP14102" s="222">
        <f t="shared" si="29"/>
        <v>0</v>
      </c>
      <c r="AQ14102" s="222">
        <f t="shared" si="30"/>
        <v>0.45119999999999999</v>
      </c>
      <c r="AR14102" s="222">
        <f t="shared" si="31"/>
        <v>0.45119999999999999</v>
      </c>
      <c r="AS14102" s="222">
        <f t="shared" si="32"/>
        <v>0.45119999999999999</v>
      </c>
    </row>
    <row r="14103" spans="2:45" ht="12.75" hidden="1" customHeight="1" x14ac:dyDescent="0.35">
      <c r="B14103" s="45" t="s">
        <v>3844</v>
      </c>
      <c r="C14103" s="54">
        <v>35290027</v>
      </c>
      <c r="D14103" s="54">
        <v>35290027</v>
      </c>
      <c r="E14103" s="60" t="s">
        <v>3868</v>
      </c>
      <c r="F14103" s="73">
        <v>0</v>
      </c>
      <c r="G14103" s="73">
        <v>1.2210000000000001</v>
      </c>
      <c r="H14103" s="73">
        <v>1.2210000000000001</v>
      </c>
      <c r="I14103" s="73">
        <v>1.2210000000000001</v>
      </c>
      <c r="J14103" s="81"/>
      <c r="AL14103" s="49">
        <v>0</v>
      </c>
      <c r="AM14103" s="49">
        <v>1.2210000000000001</v>
      </c>
      <c r="AN14103" s="49">
        <v>1.2210000000000001</v>
      </c>
      <c r="AO14103" s="49">
        <v>1.2210000000000001</v>
      </c>
      <c r="AP14103" s="222">
        <f t="shared" si="29"/>
        <v>0</v>
      </c>
      <c r="AQ14103" s="222">
        <f t="shared" si="30"/>
        <v>1.2210000000000001</v>
      </c>
      <c r="AR14103" s="222">
        <f t="shared" si="31"/>
        <v>1.2210000000000001</v>
      </c>
      <c r="AS14103" s="222">
        <f t="shared" si="32"/>
        <v>1.2210000000000001</v>
      </c>
    </row>
    <row r="14104" spans="2:45" ht="12.75" hidden="1" customHeight="1" x14ac:dyDescent="0.35">
      <c r="B14104" s="45" t="s">
        <v>3844</v>
      </c>
      <c r="C14104" s="54">
        <v>352900202</v>
      </c>
      <c r="D14104" s="54">
        <v>352900202</v>
      </c>
      <c r="E14104" s="60" t="s">
        <v>3869</v>
      </c>
      <c r="F14104" s="73">
        <v>0</v>
      </c>
      <c r="G14104" s="73">
        <v>1.2210000000000001</v>
      </c>
      <c r="H14104" s="73">
        <v>1.2210000000000001</v>
      </c>
      <c r="I14104" s="73">
        <v>1.2210000000000001</v>
      </c>
      <c r="J14104" s="81"/>
      <c r="AL14104" s="49">
        <v>0</v>
      </c>
      <c r="AM14104" s="49">
        <v>1.2210000000000001</v>
      </c>
      <c r="AN14104" s="49">
        <v>1.2210000000000001</v>
      </c>
      <c r="AO14104" s="49">
        <v>1.2210000000000001</v>
      </c>
      <c r="AP14104" s="222">
        <f t="shared" si="29"/>
        <v>0</v>
      </c>
      <c r="AQ14104" s="222">
        <f t="shared" si="30"/>
        <v>1.2210000000000001</v>
      </c>
      <c r="AR14104" s="222">
        <f t="shared" si="31"/>
        <v>1.2210000000000001</v>
      </c>
      <c r="AS14104" s="222">
        <f t="shared" si="32"/>
        <v>1.2210000000000001</v>
      </c>
    </row>
    <row r="14105" spans="2:45" ht="12.75" hidden="1" customHeight="1" x14ac:dyDescent="0.35">
      <c r="B14105" s="45" t="s">
        <v>3844</v>
      </c>
      <c r="C14105" s="54">
        <v>352900209</v>
      </c>
      <c r="D14105" s="54">
        <v>352900209</v>
      </c>
      <c r="E14105" s="60" t="s">
        <v>3868</v>
      </c>
      <c r="F14105" s="73">
        <v>0</v>
      </c>
      <c r="G14105" s="73">
        <v>1.2210000000000001</v>
      </c>
      <c r="H14105" s="73">
        <v>1.2210000000000001</v>
      </c>
      <c r="I14105" s="73">
        <v>1.2210000000000001</v>
      </c>
      <c r="J14105" s="81"/>
      <c r="AL14105" s="49">
        <v>0</v>
      </c>
      <c r="AM14105" s="49">
        <v>1.2210000000000001</v>
      </c>
      <c r="AN14105" s="49">
        <v>1.2210000000000001</v>
      </c>
      <c r="AO14105" s="49">
        <v>1.2210000000000001</v>
      </c>
      <c r="AP14105" s="222">
        <f t="shared" si="29"/>
        <v>0</v>
      </c>
      <c r="AQ14105" s="222">
        <f t="shared" si="30"/>
        <v>1.2210000000000001</v>
      </c>
      <c r="AR14105" s="222">
        <f t="shared" si="31"/>
        <v>1.2210000000000001</v>
      </c>
      <c r="AS14105" s="222">
        <f t="shared" si="32"/>
        <v>1.2210000000000001</v>
      </c>
    </row>
    <row r="14106" spans="2:45" ht="12.75" hidden="1" customHeight="1" x14ac:dyDescent="0.35">
      <c r="B14106" s="45" t="s">
        <v>3844</v>
      </c>
      <c r="C14106" s="54">
        <v>352900200</v>
      </c>
      <c r="D14106" s="54">
        <v>352900200</v>
      </c>
      <c r="E14106" s="60" t="s">
        <v>3870</v>
      </c>
      <c r="F14106" s="73">
        <v>0</v>
      </c>
      <c r="G14106" s="73">
        <v>2.1240999999999999</v>
      </c>
      <c r="H14106" s="73">
        <v>2.1240999999999999</v>
      </c>
      <c r="I14106" s="73">
        <v>2.1240999999999999</v>
      </c>
      <c r="J14106" s="81"/>
      <c r="AL14106" s="49">
        <v>0</v>
      </c>
      <c r="AM14106" s="49">
        <v>2.1240999999999999</v>
      </c>
      <c r="AN14106" s="49">
        <v>2.1240999999999999</v>
      </c>
      <c r="AO14106" s="49">
        <v>2.1240999999999999</v>
      </c>
      <c r="AP14106" s="222">
        <f t="shared" si="29"/>
        <v>0</v>
      </c>
      <c r="AQ14106" s="222">
        <f t="shared" si="30"/>
        <v>2.1240999999999999</v>
      </c>
      <c r="AR14106" s="222">
        <f t="shared" si="31"/>
        <v>2.1240999999999999</v>
      </c>
      <c r="AS14106" s="222">
        <f t="shared" si="32"/>
        <v>2.1240999999999999</v>
      </c>
    </row>
    <row r="14107" spans="2:45" ht="12.75" hidden="1" customHeight="1" x14ac:dyDescent="0.35">
      <c r="B14107" s="45" t="s">
        <v>3844</v>
      </c>
      <c r="C14107" s="54">
        <v>352900206</v>
      </c>
      <c r="D14107" s="54">
        <v>352900206</v>
      </c>
      <c r="E14107" s="60" t="s">
        <v>3870</v>
      </c>
      <c r="F14107" s="73">
        <v>0</v>
      </c>
      <c r="G14107" s="73">
        <v>2.1240999999999999</v>
      </c>
      <c r="H14107" s="73">
        <v>2.1240999999999999</v>
      </c>
      <c r="I14107" s="73">
        <v>2.1240999999999999</v>
      </c>
      <c r="J14107" s="81"/>
      <c r="AL14107" s="49">
        <v>0</v>
      </c>
      <c r="AM14107" s="49">
        <v>2.1240999999999999</v>
      </c>
      <c r="AN14107" s="49">
        <v>2.1240999999999999</v>
      </c>
      <c r="AO14107" s="49">
        <v>2.1240999999999999</v>
      </c>
      <c r="AP14107" s="222">
        <f t="shared" si="29"/>
        <v>0</v>
      </c>
      <c r="AQ14107" s="222">
        <f t="shared" si="30"/>
        <v>2.1240999999999999</v>
      </c>
      <c r="AR14107" s="222">
        <f t="shared" si="31"/>
        <v>2.1240999999999999</v>
      </c>
      <c r="AS14107" s="222">
        <f t="shared" si="32"/>
        <v>2.1240999999999999</v>
      </c>
    </row>
    <row r="14108" spans="2:45" ht="12.75" hidden="1" customHeight="1" x14ac:dyDescent="0.35">
      <c r="B14108" s="45" t="s">
        <v>3844</v>
      </c>
      <c r="C14108" s="54">
        <v>35215352</v>
      </c>
      <c r="D14108" s="54">
        <v>35215352</v>
      </c>
      <c r="E14108" s="60" t="s">
        <v>3871</v>
      </c>
      <c r="F14108" s="73">
        <v>0</v>
      </c>
      <c r="G14108" s="73">
        <v>1.8200000000000001E-2</v>
      </c>
      <c r="H14108" s="73">
        <v>1.8200000000000001E-2</v>
      </c>
      <c r="I14108" s="73">
        <v>1.8200000000000001E-2</v>
      </c>
      <c r="J14108" s="81"/>
      <c r="AL14108" s="49">
        <v>0</v>
      </c>
      <c r="AM14108" s="49">
        <v>1.8200000000000001E-2</v>
      </c>
      <c r="AN14108" s="49">
        <v>1.8200000000000001E-2</v>
      </c>
      <c r="AO14108" s="49">
        <v>1.8200000000000001E-2</v>
      </c>
      <c r="AP14108" s="222">
        <f t="shared" si="29"/>
        <v>0</v>
      </c>
      <c r="AQ14108" s="222">
        <f t="shared" si="30"/>
        <v>1.8200000000000001E-2</v>
      </c>
      <c r="AR14108" s="222">
        <f t="shared" si="31"/>
        <v>1.8200000000000001E-2</v>
      </c>
      <c r="AS14108" s="222">
        <f t="shared" si="32"/>
        <v>1.8200000000000001E-2</v>
      </c>
    </row>
    <row r="14109" spans="2:45" ht="12.75" hidden="1" customHeight="1" x14ac:dyDescent="0.35">
      <c r="B14109" s="45" t="s">
        <v>3844</v>
      </c>
      <c r="C14109" s="54">
        <v>35215777</v>
      </c>
      <c r="D14109" s="54">
        <v>35215777</v>
      </c>
      <c r="E14109" s="60" t="s">
        <v>3871</v>
      </c>
      <c r="F14109" s="73">
        <v>0</v>
      </c>
      <c r="G14109" s="73">
        <v>1.8200000000000001E-2</v>
      </c>
      <c r="H14109" s="73">
        <v>1.8200000000000001E-2</v>
      </c>
      <c r="I14109" s="73">
        <v>1.8200000000000001E-2</v>
      </c>
      <c r="J14109" s="81"/>
      <c r="AL14109" s="49">
        <v>0</v>
      </c>
      <c r="AM14109" s="49">
        <v>1.8200000000000001E-2</v>
      </c>
      <c r="AN14109" s="49">
        <v>1.8200000000000001E-2</v>
      </c>
      <c r="AO14109" s="49">
        <v>1.8200000000000001E-2</v>
      </c>
      <c r="AP14109" s="222">
        <f t="shared" si="29"/>
        <v>0</v>
      </c>
      <c r="AQ14109" s="222">
        <f t="shared" si="30"/>
        <v>1.8200000000000001E-2</v>
      </c>
      <c r="AR14109" s="222">
        <f t="shared" si="31"/>
        <v>1.8200000000000001E-2</v>
      </c>
      <c r="AS14109" s="222">
        <f t="shared" si="32"/>
        <v>1.8200000000000001E-2</v>
      </c>
    </row>
    <row r="14110" spans="2:45" ht="12.75" hidden="1" customHeight="1" x14ac:dyDescent="0.35">
      <c r="B14110" s="45" t="s">
        <v>3844</v>
      </c>
      <c r="C14110" s="54">
        <v>35215</v>
      </c>
      <c r="D14110" s="54">
        <v>35215</v>
      </c>
      <c r="E14110" s="60" t="s">
        <v>3871</v>
      </c>
      <c r="F14110" s="73">
        <v>0</v>
      </c>
      <c r="G14110" s="73">
        <v>1.8200000000000001E-2</v>
      </c>
      <c r="H14110" s="73">
        <v>1.8200000000000001E-2</v>
      </c>
      <c r="I14110" s="73">
        <v>1.8200000000000001E-2</v>
      </c>
      <c r="J14110" s="81"/>
      <c r="AL14110" s="49">
        <v>0</v>
      </c>
      <c r="AM14110" s="49">
        <v>1.8200000000000001E-2</v>
      </c>
      <c r="AN14110" s="49">
        <v>1.8200000000000001E-2</v>
      </c>
      <c r="AO14110" s="49">
        <v>1.8200000000000001E-2</v>
      </c>
      <c r="AP14110" s="222">
        <f t="shared" si="29"/>
        <v>0</v>
      </c>
      <c r="AQ14110" s="222">
        <f t="shared" si="30"/>
        <v>1.8200000000000001E-2</v>
      </c>
      <c r="AR14110" s="222">
        <f t="shared" si="31"/>
        <v>1.8200000000000001E-2</v>
      </c>
      <c r="AS14110" s="222">
        <f t="shared" si="32"/>
        <v>1.8200000000000001E-2</v>
      </c>
    </row>
    <row r="14111" spans="2:45" ht="12.75" hidden="1" customHeight="1" x14ac:dyDescent="0.35">
      <c r="B14111" s="45" t="s">
        <v>3844</v>
      </c>
      <c r="C14111" s="54">
        <v>35212345</v>
      </c>
      <c r="D14111" s="54">
        <v>35212345</v>
      </c>
      <c r="E14111" s="60" t="s">
        <v>3872</v>
      </c>
      <c r="F14111" s="73">
        <v>0</v>
      </c>
      <c r="G14111" s="73">
        <v>0</v>
      </c>
      <c r="H14111" s="73">
        <v>0</v>
      </c>
      <c r="I14111" s="73">
        <v>0</v>
      </c>
      <c r="J14111" s="81"/>
      <c r="AL14111" s="49">
        <v>0</v>
      </c>
      <c r="AM14111" s="49">
        <v>0</v>
      </c>
      <c r="AN14111" s="49">
        <v>0</v>
      </c>
      <c r="AO14111" s="49">
        <v>0</v>
      </c>
      <c r="AP14111" s="222">
        <f t="shared" si="29"/>
        <v>0</v>
      </c>
      <c r="AQ14111" s="222">
        <f t="shared" si="30"/>
        <v>0</v>
      </c>
      <c r="AR14111" s="222">
        <f t="shared" si="31"/>
        <v>0</v>
      </c>
      <c r="AS14111" s="222">
        <f t="shared" si="32"/>
        <v>0</v>
      </c>
    </row>
    <row r="14112" spans="2:45" ht="12.75" hidden="1" customHeight="1" x14ac:dyDescent="0.35">
      <c r="B14112" s="45" t="s">
        <v>3844</v>
      </c>
      <c r="C14112" s="54">
        <v>3521300</v>
      </c>
      <c r="D14112" s="54">
        <v>3521300</v>
      </c>
      <c r="E14112" s="60" t="s">
        <v>3873</v>
      </c>
      <c r="F14112" s="73">
        <v>0</v>
      </c>
      <c r="G14112" s="73">
        <v>3.4700000000000002E-2</v>
      </c>
      <c r="H14112" s="73">
        <v>3.4700000000000002E-2</v>
      </c>
      <c r="I14112" s="73">
        <v>3.4700000000000002E-2</v>
      </c>
      <c r="J14112" s="81"/>
      <c r="AL14112" s="49">
        <v>0</v>
      </c>
      <c r="AM14112" s="49">
        <v>3.4700000000000002E-2</v>
      </c>
      <c r="AN14112" s="49">
        <v>3.4700000000000002E-2</v>
      </c>
      <c r="AO14112" s="49">
        <v>3.4700000000000002E-2</v>
      </c>
      <c r="AP14112" s="222">
        <f t="shared" si="29"/>
        <v>0</v>
      </c>
      <c r="AQ14112" s="222">
        <f t="shared" si="30"/>
        <v>3.4700000000000002E-2</v>
      </c>
      <c r="AR14112" s="222">
        <f t="shared" si="31"/>
        <v>3.4700000000000002E-2</v>
      </c>
      <c r="AS14112" s="222">
        <f t="shared" si="32"/>
        <v>3.4700000000000002E-2</v>
      </c>
    </row>
    <row r="14113" spans="2:45" ht="12.75" hidden="1" customHeight="1" x14ac:dyDescent="0.35">
      <c r="B14113" s="45" t="s">
        <v>3844</v>
      </c>
      <c r="C14113" s="54">
        <v>3521303</v>
      </c>
      <c r="D14113" s="54">
        <v>3521303</v>
      </c>
      <c r="E14113" s="60" t="s">
        <v>3873</v>
      </c>
      <c r="F14113" s="73">
        <v>0</v>
      </c>
      <c r="G14113" s="73">
        <v>3.4700000000000002E-2</v>
      </c>
      <c r="H14113" s="73">
        <v>3.4700000000000002E-2</v>
      </c>
      <c r="I14113" s="73">
        <v>3.4700000000000002E-2</v>
      </c>
      <c r="J14113" s="81"/>
      <c r="AL14113" s="49">
        <v>0</v>
      </c>
      <c r="AM14113" s="49">
        <v>3.4700000000000002E-2</v>
      </c>
      <c r="AN14113" s="49">
        <v>3.4700000000000002E-2</v>
      </c>
      <c r="AO14113" s="49">
        <v>3.4700000000000002E-2</v>
      </c>
      <c r="AP14113" s="222">
        <f t="shared" si="29"/>
        <v>0</v>
      </c>
      <c r="AQ14113" s="222">
        <f t="shared" si="30"/>
        <v>3.4700000000000002E-2</v>
      </c>
      <c r="AR14113" s="222">
        <f t="shared" si="31"/>
        <v>3.4700000000000002E-2</v>
      </c>
      <c r="AS14113" s="222">
        <f t="shared" si="32"/>
        <v>3.4700000000000002E-2</v>
      </c>
    </row>
    <row r="14114" spans="2:45" ht="12.75" hidden="1" customHeight="1" x14ac:dyDescent="0.35">
      <c r="B14114" s="45" t="s">
        <v>3844</v>
      </c>
      <c r="C14114" s="54">
        <v>3521307</v>
      </c>
      <c r="D14114" s="54">
        <v>3521307</v>
      </c>
      <c r="E14114" s="60" t="s">
        <v>3873</v>
      </c>
      <c r="F14114" s="73">
        <v>0</v>
      </c>
      <c r="G14114" s="73">
        <v>3.4700000000000002E-2</v>
      </c>
      <c r="H14114" s="73">
        <v>3.4700000000000002E-2</v>
      </c>
      <c r="I14114" s="73">
        <v>3.4700000000000002E-2</v>
      </c>
      <c r="J14114" s="81"/>
      <c r="AL14114" s="49">
        <v>0</v>
      </c>
      <c r="AM14114" s="49">
        <v>3.4700000000000002E-2</v>
      </c>
      <c r="AN14114" s="49">
        <v>3.4700000000000002E-2</v>
      </c>
      <c r="AO14114" s="49">
        <v>3.4700000000000002E-2</v>
      </c>
      <c r="AP14114" s="222">
        <f t="shared" si="29"/>
        <v>0</v>
      </c>
      <c r="AQ14114" s="222">
        <f t="shared" si="30"/>
        <v>3.4700000000000002E-2</v>
      </c>
      <c r="AR14114" s="222">
        <f t="shared" si="31"/>
        <v>3.4700000000000002E-2</v>
      </c>
      <c r="AS14114" s="222">
        <f t="shared" si="32"/>
        <v>3.4700000000000002E-2</v>
      </c>
    </row>
    <row r="14115" spans="2:45" ht="12.75" hidden="1" customHeight="1" x14ac:dyDescent="0.35">
      <c r="B14115" s="45" t="s">
        <v>3844</v>
      </c>
      <c r="C14115" s="54">
        <v>3521313</v>
      </c>
      <c r="D14115" s="54">
        <v>3521313</v>
      </c>
      <c r="E14115" s="60" t="s">
        <v>3873</v>
      </c>
      <c r="F14115" s="73">
        <v>0</v>
      </c>
      <c r="G14115" s="73">
        <v>3.4700000000000002E-2</v>
      </c>
      <c r="H14115" s="73">
        <v>3.4700000000000002E-2</v>
      </c>
      <c r="I14115" s="73">
        <v>3.4700000000000002E-2</v>
      </c>
      <c r="J14115" s="81"/>
      <c r="AL14115" s="49">
        <v>0</v>
      </c>
      <c r="AM14115" s="49">
        <v>3.4700000000000002E-2</v>
      </c>
      <c r="AN14115" s="49">
        <v>3.4700000000000002E-2</v>
      </c>
      <c r="AO14115" s="49">
        <v>3.4700000000000002E-2</v>
      </c>
      <c r="AP14115" s="222">
        <f t="shared" si="29"/>
        <v>0</v>
      </c>
      <c r="AQ14115" s="222">
        <f t="shared" si="30"/>
        <v>3.4700000000000002E-2</v>
      </c>
      <c r="AR14115" s="222">
        <f t="shared" si="31"/>
        <v>3.4700000000000002E-2</v>
      </c>
      <c r="AS14115" s="222">
        <f t="shared" si="32"/>
        <v>3.4700000000000002E-2</v>
      </c>
    </row>
    <row r="14116" spans="2:45" ht="12.75" hidden="1" customHeight="1" x14ac:dyDescent="0.35">
      <c r="B14116" s="45" t="s">
        <v>3844</v>
      </c>
      <c r="C14116" s="54">
        <v>3521330</v>
      </c>
      <c r="D14116" s="54">
        <v>3521330</v>
      </c>
      <c r="E14116" s="60" t="s">
        <v>3873</v>
      </c>
      <c r="F14116" s="73">
        <v>0</v>
      </c>
      <c r="G14116" s="73">
        <v>3.4700000000000002E-2</v>
      </c>
      <c r="H14116" s="73">
        <v>3.4700000000000002E-2</v>
      </c>
      <c r="I14116" s="73">
        <v>3.4700000000000002E-2</v>
      </c>
      <c r="J14116" s="81"/>
      <c r="AL14116" s="49">
        <v>0</v>
      </c>
      <c r="AM14116" s="49">
        <v>3.4700000000000002E-2</v>
      </c>
      <c r="AN14116" s="49">
        <v>3.4700000000000002E-2</v>
      </c>
      <c r="AO14116" s="49">
        <v>3.4700000000000002E-2</v>
      </c>
      <c r="AP14116" s="222">
        <f t="shared" si="29"/>
        <v>0</v>
      </c>
      <c r="AQ14116" s="222">
        <f t="shared" si="30"/>
        <v>3.4700000000000002E-2</v>
      </c>
      <c r="AR14116" s="222">
        <f t="shared" si="31"/>
        <v>3.4700000000000002E-2</v>
      </c>
      <c r="AS14116" s="222">
        <f t="shared" si="32"/>
        <v>3.4700000000000002E-2</v>
      </c>
    </row>
    <row r="14117" spans="2:45" ht="12.75" hidden="1" customHeight="1" x14ac:dyDescent="0.35">
      <c r="B14117" s="45" t="s">
        <v>3844</v>
      </c>
      <c r="C14117" s="54">
        <v>3521331</v>
      </c>
      <c r="D14117" s="54">
        <v>3521331</v>
      </c>
      <c r="E14117" s="60" t="s">
        <v>3873</v>
      </c>
      <c r="F14117" s="73">
        <v>0</v>
      </c>
      <c r="G14117" s="73">
        <v>3.4700000000000002E-2</v>
      </c>
      <c r="H14117" s="73">
        <v>3.4700000000000002E-2</v>
      </c>
      <c r="I14117" s="73">
        <v>3.4700000000000002E-2</v>
      </c>
      <c r="J14117" s="81"/>
      <c r="AL14117" s="49">
        <v>0</v>
      </c>
      <c r="AM14117" s="49">
        <v>3.4700000000000002E-2</v>
      </c>
      <c r="AN14117" s="49">
        <v>3.4700000000000002E-2</v>
      </c>
      <c r="AO14117" s="49">
        <v>3.4700000000000002E-2</v>
      </c>
      <c r="AP14117" s="222">
        <f t="shared" si="29"/>
        <v>0</v>
      </c>
      <c r="AQ14117" s="222">
        <f t="shared" si="30"/>
        <v>3.4700000000000002E-2</v>
      </c>
      <c r="AR14117" s="222">
        <f t="shared" si="31"/>
        <v>3.4700000000000002E-2</v>
      </c>
      <c r="AS14117" s="222">
        <f t="shared" si="32"/>
        <v>3.4700000000000002E-2</v>
      </c>
    </row>
    <row r="14118" spans="2:45" ht="12.75" hidden="1" customHeight="1" x14ac:dyDescent="0.35">
      <c r="B14118" s="45" t="s">
        <v>3844</v>
      </c>
      <c r="C14118" s="54">
        <v>3521333</v>
      </c>
      <c r="D14118" s="54">
        <v>3521333</v>
      </c>
      <c r="E14118" s="60" t="s">
        <v>3873</v>
      </c>
      <c r="F14118" s="73">
        <v>0</v>
      </c>
      <c r="G14118" s="73">
        <v>3.4700000000000002E-2</v>
      </c>
      <c r="H14118" s="73">
        <v>3.4700000000000002E-2</v>
      </c>
      <c r="I14118" s="73">
        <v>3.4700000000000002E-2</v>
      </c>
      <c r="J14118" s="81"/>
      <c r="AL14118" s="49">
        <v>0</v>
      </c>
      <c r="AM14118" s="49">
        <v>3.4700000000000002E-2</v>
      </c>
      <c r="AN14118" s="49">
        <v>3.4700000000000002E-2</v>
      </c>
      <c r="AO14118" s="49">
        <v>3.4700000000000002E-2</v>
      </c>
      <c r="AP14118" s="222">
        <f t="shared" si="29"/>
        <v>0</v>
      </c>
      <c r="AQ14118" s="222">
        <f t="shared" si="30"/>
        <v>3.4700000000000002E-2</v>
      </c>
      <c r="AR14118" s="222">
        <f t="shared" si="31"/>
        <v>3.4700000000000002E-2</v>
      </c>
      <c r="AS14118" s="222">
        <f t="shared" si="32"/>
        <v>3.4700000000000002E-2</v>
      </c>
    </row>
    <row r="14119" spans="2:45" ht="12.75" hidden="1" customHeight="1" x14ac:dyDescent="0.35">
      <c r="B14119" s="45" t="s">
        <v>3844</v>
      </c>
      <c r="C14119" s="54">
        <v>3521342</v>
      </c>
      <c r="D14119" s="54">
        <v>3521342</v>
      </c>
      <c r="E14119" s="60" t="s">
        <v>3873</v>
      </c>
      <c r="F14119" s="73">
        <v>0</v>
      </c>
      <c r="G14119" s="73">
        <v>3.4700000000000002E-2</v>
      </c>
      <c r="H14119" s="73">
        <v>3.4700000000000002E-2</v>
      </c>
      <c r="I14119" s="73">
        <v>3.4700000000000002E-2</v>
      </c>
      <c r="J14119" s="81"/>
      <c r="AL14119" s="49">
        <v>0</v>
      </c>
      <c r="AM14119" s="49">
        <v>3.4700000000000002E-2</v>
      </c>
      <c r="AN14119" s="49">
        <v>3.4700000000000002E-2</v>
      </c>
      <c r="AO14119" s="49">
        <v>3.4700000000000002E-2</v>
      </c>
      <c r="AP14119" s="222">
        <f t="shared" si="29"/>
        <v>0</v>
      </c>
      <c r="AQ14119" s="222">
        <f t="shared" si="30"/>
        <v>3.4700000000000002E-2</v>
      </c>
      <c r="AR14119" s="222">
        <f t="shared" si="31"/>
        <v>3.4700000000000002E-2</v>
      </c>
      <c r="AS14119" s="222">
        <f t="shared" si="32"/>
        <v>3.4700000000000002E-2</v>
      </c>
    </row>
    <row r="14120" spans="2:45" ht="12.75" hidden="1" customHeight="1" x14ac:dyDescent="0.35">
      <c r="B14120" s="45" t="s">
        <v>3844</v>
      </c>
      <c r="C14120" s="54">
        <v>3521344</v>
      </c>
      <c r="D14120" s="54">
        <v>3521344</v>
      </c>
      <c r="E14120" s="60" t="s">
        <v>3873</v>
      </c>
      <c r="F14120" s="73">
        <v>0</v>
      </c>
      <c r="G14120" s="73">
        <v>3.4700000000000002E-2</v>
      </c>
      <c r="H14120" s="73">
        <v>3.4700000000000002E-2</v>
      </c>
      <c r="I14120" s="73">
        <v>3.4700000000000002E-2</v>
      </c>
      <c r="J14120" s="81"/>
      <c r="AL14120" s="49">
        <v>0</v>
      </c>
      <c r="AM14120" s="49">
        <v>3.4700000000000002E-2</v>
      </c>
      <c r="AN14120" s="49">
        <v>3.4700000000000002E-2</v>
      </c>
      <c r="AO14120" s="49">
        <v>3.4700000000000002E-2</v>
      </c>
      <c r="AP14120" s="222">
        <f t="shared" si="29"/>
        <v>0</v>
      </c>
      <c r="AQ14120" s="222">
        <f t="shared" si="30"/>
        <v>3.4700000000000002E-2</v>
      </c>
      <c r="AR14120" s="222">
        <f t="shared" si="31"/>
        <v>3.4700000000000002E-2</v>
      </c>
      <c r="AS14120" s="222">
        <f t="shared" si="32"/>
        <v>3.4700000000000002E-2</v>
      </c>
    </row>
    <row r="14121" spans="2:45" ht="12.75" hidden="1" customHeight="1" x14ac:dyDescent="0.35">
      <c r="B14121" s="45" t="s">
        <v>3844</v>
      </c>
      <c r="C14121" s="54">
        <v>3521363</v>
      </c>
      <c r="D14121" s="54">
        <v>3521363</v>
      </c>
      <c r="E14121" s="60" t="s">
        <v>3873</v>
      </c>
      <c r="F14121" s="73">
        <v>0</v>
      </c>
      <c r="G14121" s="73">
        <v>3.4700000000000002E-2</v>
      </c>
      <c r="H14121" s="73">
        <v>3.4700000000000002E-2</v>
      </c>
      <c r="I14121" s="73">
        <v>3.4700000000000002E-2</v>
      </c>
      <c r="J14121" s="81"/>
      <c r="AL14121" s="49">
        <v>0</v>
      </c>
      <c r="AM14121" s="49">
        <v>3.4700000000000002E-2</v>
      </c>
      <c r="AN14121" s="49">
        <v>3.4700000000000002E-2</v>
      </c>
      <c r="AO14121" s="49">
        <v>3.4700000000000002E-2</v>
      </c>
      <c r="AP14121" s="222">
        <f t="shared" si="29"/>
        <v>0</v>
      </c>
      <c r="AQ14121" s="222">
        <f t="shared" si="30"/>
        <v>3.4700000000000002E-2</v>
      </c>
      <c r="AR14121" s="222">
        <f t="shared" si="31"/>
        <v>3.4700000000000002E-2</v>
      </c>
      <c r="AS14121" s="222">
        <f t="shared" si="32"/>
        <v>3.4700000000000002E-2</v>
      </c>
    </row>
    <row r="14122" spans="2:45" ht="12.75" hidden="1" customHeight="1" x14ac:dyDescent="0.35">
      <c r="B14122" s="45" t="s">
        <v>3844</v>
      </c>
      <c r="C14122" s="54">
        <v>3521381</v>
      </c>
      <c r="D14122" s="54">
        <v>3521381</v>
      </c>
      <c r="E14122" s="60" t="s">
        <v>3873</v>
      </c>
      <c r="F14122" s="73">
        <v>0</v>
      </c>
      <c r="G14122" s="73">
        <v>3.4700000000000002E-2</v>
      </c>
      <c r="H14122" s="73">
        <v>3.4700000000000002E-2</v>
      </c>
      <c r="I14122" s="73">
        <v>3.4700000000000002E-2</v>
      </c>
      <c r="J14122" s="81"/>
      <c r="AL14122" s="49">
        <v>0</v>
      </c>
      <c r="AM14122" s="49">
        <v>3.4700000000000002E-2</v>
      </c>
      <c r="AN14122" s="49">
        <v>3.4700000000000002E-2</v>
      </c>
      <c r="AO14122" s="49">
        <v>3.4700000000000002E-2</v>
      </c>
      <c r="AP14122" s="222">
        <f t="shared" si="29"/>
        <v>0</v>
      </c>
      <c r="AQ14122" s="222">
        <f t="shared" si="30"/>
        <v>3.4700000000000002E-2</v>
      </c>
      <c r="AR14122" s="222">
        <f t="shared" si="31"/>
        <v>3.4700000000000002E-2</v>
      </c>
      <c r="AS14122" s="222">
        <f t="shared" si="32"/>
        <v>3.4700000000000002E-2</v>
      </c>
    </row>
    <row r="14123" spans="2:45" ht="12.75" hidden="1" customHeight="1" x14ac:dyDescent="0.35">
      <c r="B14123" s="45" t="s">
        <v>3844</v>
      </c>
      <c r="C14123" s="54">
        <v>3521382</v>
      </c>
      <c r="D14123" s="54">
        <v>3521382</v>
      </c>
      <c r="E14123" s="60" t="s">
        <v>3873</v>
      </c>
      <c r="F14123" s="73">
        <v>0</v>
      </c>
      <c r="G14123" s="73">
        <v>3.4700000000000002E-2</v>
      </c>
      <c r="H14123" s="73">
        <v>3.4700000000000002E-2</v>
      </c>
      <c r="I14123" s="73">
        <v>3.4700000000000002E-2</v>
      </c>
      <c r="J14123" s="81"/>
      <c r="AL14123" s="49">
        <v>0</v>
      </c>
      <c r="AM14123" s="49">
        <v>3.4700000000000002E-2</v>
      </c>
      <c r="AN14123" s="49">
        <v>3.4700000000000002E-2</v>
      </c>
      <c r="AO14123" s="49">
        <v>3.4700000000000002E-2</v>
      </c>
      <c r="AP14123" s="222">
        <f t="shared" si="29"/>
        <v>0</v>
      </c>
      <c r="AQ14123" s="222">
        <f t="shared" si="30"/>
        <v>3.4700000000000002E-2</v>
      </c>
      <c r="AR14123" s="222">
        <f t="shared" si="31"/>
        <v>3.4700000000000002E-2</v>
      </c>
      <c r="AS14123" s="222">
        <f t="shared" si="32"/>
        <v>3.4700000000000002E-2</v>
      </c>
    </row>
    <row r="14124" spans="2:45" ht="12.75" hidden="1" customHeight="1" x14ac:dyDescent="0.35">
      <c r="B14124" s="45" t="s">
        <v>3844</v>
      </c>
      <c r="C14124" s="54">
        <v>35212417</v>
      </c>
      <c r="D14124" s="54">
        <v>35212417</v>
      </c>
      <c r="E14124" s="60" t="s">
        <v>3874</v>
      </c>
      <c r="F14124" s="73">
        <v>0</v>
      </c>
      <c r="G14124" s="73">
        <v>7.1999999999999995E-2</v>
      </c>
      <c r="H14124" s="73">
        <v>7.1999999999999995E-2</v>
      </c>
      <c r="I14124" s="73">
        <v>7.1999999999999995E-2</v>
      </c>
      <c r="J14124" s="81"/>
      <c r="AL14124" s="49">
        <v>0</v>
      </c>
      <c r="AM14124" s="49">
        <v>7.1999999999999995E-2</v>
      </c>
      <c r="AN14124" s="49">
        <v>7.1999999999999995E-2</v>
      </c>
      <c r="AO14124" s="49">
        <v>7.1999999999999995E-2</v>
      </c>
      <c r="AP14124" s="222">
        <f t="shared" si="29"/>
        <v>0</v>
      </c>
      <c r="AQ14124" s="222">
        <f t="shared" si="30"/>
        <v>7.1999999999999995E-2</v>
      </c>
      <c r="AR14124" s="222">
        <f t="shared" si="31"/>
        <v>7.1999999999999995E-2</v>
      </c>
      <c r="AS14124" s="222">
        <f t="shared" si="32"/>
        <v>7.1999999999999995E-2</v>
      </c>
    </row>
    <row r="14125" spans="2:45" ht="12.75" hidden="1" customHeight="1" x14ac:dyDescent="0.35">
      <c r="B14125" s="45" t="s">
        <v>3844</v>
      </c>
      <c r="C14125" s="54">
        <v>35212420</v>
      </c>
      <c r="D14125" s="54">
        <v>35212420</v>
      </c>
      <c r="E14125" s="60" t="s">
        <v>3874</v>
      </c>
      <c r="F14125" s="73">
        <v>0</v>
      </c>
      <c r="G14125" s="73">
        <v>7.1999999999999995E-2</v>
      </c>
      <c r="H14125" s="73">
        <v>7.1999999999999995E-2</v>
      </c>
      <c r="I14125" s="73">
        <v>7.1999999999999995E-2</v>
      </c>
      <c r="J14125" s="81"/>
      <c r="AL14125" s="49">
        <v>0</v>
      </c>
      <c r="AM14125" s="49">
        <v>7.1999999999999995E-2</v>
      </c>
      <c r="AN14125" s="49">
        <v>7.1999999999999995E-2</v>
      </c>
      <c r="AO14125" s="49">
        <v>7.1999999999999995E-2</v>
      </c>
      <c r="AP14125" s="222">
        <f t="shared" si="29"/>
        <v>0</v>
      </c>
      <c r="AQ14125" s="222">
        <f t="shared" si="30"/>
        <v>7.1999999999999995E-2</v>
      </c>
      <c r="AR14125" s="222">
        <f t="shared" si="31"/>
        <v>7.1999999999999995E-2</v>
      </c>
      <c r="AS14125" s="222">
        <f t="shared" si="32"/>
        <v>7.1999999999999995E-2</v>
      </c>
    </row>
    <row r="14126" spans="2:45" ht="12.75" hidden="1" customHeight="1" x14ac:dyDescent="0.35">
      <c r="B14126" s="45" t="s">
        <v>3844</v>
      </c>
      <c r="C14126" s="54">
        <v>35212421</v>
      </c>
      <c r="D14126" s="54">
        <v>35212421</v>
      </c>
      <c r="E14126" s="60" t="s">
        <v>3874</v>
      </c>
      <c r="F14126" s="73">
        <v>0</v>
      </c>
      <c r="G14126" s="73">
        <v>7.1999999999999995E-2</v>
      </c>
      <c r="H14126" s="73">
        <v>7.1999999999999995E-2</v>
      </c>
      <c r="I14126" s="73">
        <v>7.1999999999999995E-2</v>
      </c>
      <c r="J14126" s="81"/>
      <c r="AL14126" s="49">
        <v>0</v>
      </c>
      <c r="AM14126" s="49">
        <v>7.1999999999999995E-2</v>
      </c>
      <c r="AN14126" s="49">
        <v>7.1999999999999995E-2</v>
      </c>
      <c r="AO14126" s="49">
        <v>7.1999999999999995E-2</v>
      </c>
      <c r="AP14126" s="222">
        <f t="shared" si="29"/>
        <v>0</v>
      </c>
      <c r="AQ14126" s="222">
        <f t="shared" si="30"/>
        <v>7.1999999999999995E-2</v>
      </c>
      <c r="AR14126" s="222">
        <f t="shared" si="31"/>
        <v>7.1999999999999995E-2</v>
      </c>
      <c r="AS14126" s="222">
        <f t="shared" si="32"/>
        <v>7.1999999999999995E-2</v>
      </c>
    </row>
    <row r="14127" spans="2:45" ht="12.75" hidden="1" customHeight="1" x14ac:dyDescent="0.35">
      <c r="B14127" s="45" t="s">
        <v>3844</v>
      </c>
      <c r="C14127" s="54">
        <v>35212422</v>
      </c>
      <c r="D14127" s="54">
        <v>35212422</v>
      </c>
      <c r="E14127" s="60" t="s">
        <v>3874</v>
      </c>
      <c r="F14127" s="73">
        <v>0</v>
      </c>
      <c r="G14127" s="73">
        <v>7.1999999999999995E-2</v>
      </c>
      <c r="H14127" s="73">
        <v>7.1999999999999995E-2</v>
      </c>
      <c r="I14127" s="73">
        <v>7.1999999999999995E-2</v>
      </c>
      <c r="J14127" s="81"/>
      <c r="AL14127" s="49">
        <v>0</v>
      </c>
      <c r="AM14127" s="49">
        <v>7.1999999999999995E-2</v>
      </c>
      <c r="AN14127" s="49">
        <v>7.1999999999999995E-2</v>
      </c>
      <c r="AO14127" s="49">
        <v>7.1999999999999995E-2</v>
      </c>
      <c r="AP14127" s="222">
        <f t="shared" si="29"/>
        <v>0</v>
      </c>
      <c r="AQ14127" s="222">
        <f t="shared" si="30"/>
        <v>7.1999999999999995E-2</v>
      </c>
      <c r="AR14127" s="222">
        <f t="shared" si="31"/>
        <v>7.1999999999999995E-2</v>
      </c>
      <c r="AS14127" s="222">
        <f t="shared" si="32"/>
        <v>7.1999999999999995E-2</v>
      </c>
    </row>
    <row r="14128" spans="2:45" ht="12.75" hidden="1" customHeight="1" x14ac:dyDescent="0.35">
      <c r="B14128" s="45" t="s">
        <v>3844</v>
      </c>
      <c r="C14128" s="54">
        <v>35212423</v>
      </c>
      <c r="D14128" s="54">
        <v>35212423</v>
      </c>
      <c r="E14128" s="60" t="s">
        <v>3874</v>
      </c>
      <c r="F14128" s="73">
        <v>0</v>
      </c>
      <c r="G14128" s="73">
        <v>7.1999999999999995E-2</v>
      </c>
      <c r="H14128" s="73">
        <v>7.1999999999999995E-2</v>
      </c>
      <c r="I14128" s="73">
        <v>7.1999999999999995E-2</v>
      </c>
      <c r="J14128" s="81"/>
      <c r="AL14128" s="49">
        <v>0</v>
      </c>
      <c r="AM14128" s="49">
        <v>7.1999999999999995E-2</v>
      </c>
      <c r="AN14128" s="49">
        <v>7.1999999999999995E-2</v>
      </c>
      <c r="AO14128" s="49">
        <v>7.1999999999999995E-2</v>
      </c>
      <c r="AP14128" s="222">
        <f t="shared" si="29"/>
        <v>0</v>
      </c>
      <c r="AQ14128" s="222">
        <f t="shared" si="30"/>
        <v>7.1999999999999995E-2</v>
      </c>
      <c r="AR14128" s="222">
        <f t="shared" si="31"/>
        <v>7.1999999999999995E-2</v>
      </c>
      <c r="AS14128" s="222">
        <f t="shared" si="32"/>
        <v>7.1999999999999995E-2</v>
      </c>
    </row>
    <row r="14129" spans="2:45" ht="12.75" hidden="1" customHeight="1" x14ac:dyDescent="0.35">
      <c r="B14129" s="45" t="s">
        <v>3844</v>
      </c>
      <c r="C14129" s="54">
        <v>35212424</v>
      </c>
      <c r="D14129" s="54">
        <v>35212424</v>
      </c>
      <c r="E14129" s="60" t="s">
        <v>3874</v>
      </c>
      <c r="F14129" s="73">
        <v>0</v>
      </c>
      <c r="G14129" s="73">
        <v>7.1999999999999995E-2</v>
      </c>
      <c r="H14129" s="73">
        <v>7.1999999999999995E-2</v>
      </c>
      <c r="I14129" s="73">
        <v>7.1999999999999995E-2</v>
      </c>
      <c r="J14129" s="81"/>
      <c r="AL14129" s="49">
        <v>0</v>
      </c>
      <c r="AM14129" s="49">
        <v>7.1999999999999995E-2</v>
      </c>
      <c r="AN14129" s="49">
        <v>7.1999999999999995E-2</v>
      </c>
      <c r="AO14129" s="49">
        <v>7.1999999999999995E-2</v>
      </c>
      <c r="AP14129" s="222">
        <f t="shared" si="29"/>
        <v>0</v>
      </c>
      <c r="AQ14129" s="222">
        <f t="shared" si="30"/>
        <v>7.1999999999999995E-2</v>
      </c>
      <c r="AR14129" s="222">
        <f t="shared" si="31"/>
        <v>7.1999999999999995E-2</v>
      </c>
      <c r="AS14129" s="222">
        <f t="shared" si="32"/>
        <v>7.1999999999999995E-2</v>
      </c>
    </row>
    <row r="14130" spans="2:45" ht="12.75" hidden="1" customHeight="1" x14ac:dyDescent="0.35">
      <c r="B14130" s="45" t="s">
        <v>3844</v>
      </c>
      <c r="C14130" s="54">
        <v>35212477</v>
      </c>
      <c r="D14130" s="54">
        <v>35212477</v>
      </c>
      <c r="E14130" s="60" t="s">
        <v>3874</v>
      </c>
      <c r="F14130" s="73">
        <v>0</v>
      </c>
      <c r="G14130" s="73">
        <v>7.1999999999999995E-2</v>
      </c>
      <c r="H14130" s="73">
        <v>7.1999999999999995E-2</v>
      </c>
      <c r="I14130" s="73">
        <v>7.1999999999999995E-2</v>
      </c>
      <c r="J14130" s="81"/>
      <c r="AL14130" s="49">
        <v>0</v>
      </c>
      <c r="AM14130" s="49">
        <v>7.1999999999999995E-2</v>
      </c>
      <c r="AN14130" s="49">
        <v>7.1999999999999995E-2</v>
      </c>
      <c r="AO14130" s="49">
        <v>7.1999999999999995E-2</v>
      </c>
      <c r="AP14130" s="222">
        <f t="shared" si="29"/>
        <v>0</v>
      </c>
      <c r="AQ14130" s="222">
        <f t="shared" si="30"/>
        <v>7.1999999999999995E-2</v>
      </c>
      <c r="AR14130" s="222">
        <f t="shared" si="31"/>
        <v>7.1999999999999995E-2</v>
      </c>
      <c r="AS14130" s="222">
        <f t="shared" si="32"/>
        <v>7.1999999999999995E-2</v>
      </c>
    </row>
    <row r="14131" spans="2:45" ht="12.75" hidden="1" customHeight="1" x14ac:dyDescent="0.35">
      <c r="B14131" s="45" t="s">
        <v>3844</v>
      </c>
      <c r="C14131" s="54">
        <v>35212419</v>
      </c>
      <c r="D14131" s="54">
        <v>35212419</v>
      </c>
      <c r="E14131" s="60" t="s">
        <v>3875</v>
      </c>
      <c r="F14131" s="73">
        <v>0</v>
      </c>
      <c r="G14131" s="73">
        <v>0.14940000000000001</v>
      </c>
      <c r="H14131" s="73">
        <v>0.14940000000000001</v>
      </c>
      <c r="I14131" s="73">
        <v>0.14940000000000001</v>
      </c>
      <c r="J14131" s="81"/>
      <c r="AL14131" s="49">
        <v>0</v>
      </c>
      <c r="AM14131" s="49">
        <v>0.14940000000000001</v>
      </c>
      <c r="AN14131" s="49">
        <v>0.14940000000000001</v>
      </c>
      <c r="AO14131" s="49">
        <v>0.14940000000000001</v>
      </c>
      <c r="AP14131" s="222">
        <f t="shared" si="29"/>
        <v>0</v>
      </c>
      <c r="AQ14131" s="222">
        <f t="shared" si="30"/>
        <v>0.14940000000000001</v>
      </c>
      <c r="AR14131" s="222">
        <f t="shared" si="31"/>
        <v>0.14940000000000001</v>
      </c>
      <c r="AS14131" s="222">
        <f t="shared" si="32"/>
        <v>0.14940000000000001</v>
      </c>
    </row>
    <row r="14132" spans="2:45" ht="12.75" hidden="1" customHeight="1" x14ac:dyDescent="0.35">
      <c r="B14132" s="45" t="s">
        <v>3844</v>
      </c>
      <c r="C14132" s="54">
        <v>352124190</v>
      </c>
      <c r="D14132" s="54">
        <v>352124190</v>
      </c>
      <c r="E14132" s="60" t="s">
        <v>3875</v>
      </c>
      <c r="F14132" s="73">
        <v>0</v>
      </c>
      <c r="G14132" s="73">
        <v>0.14940000000000001</v>
      </c>
      <c r="H14132" s="73">
        <v>0.14940000000000001</v>
      </c>
      <c r="I14132" s="73">
        <v>0.14940000000000001</v>
      </c>
      <c r="J14132" s="81"/>
      <c r="AL14132" s="49">
        <v>0</v>
      </c>
      <c r="AM14132" s="49">
        <v>0.14940000000000001</v>
      </c>
      <c r="AN14132" s="49">
        <v>0.14940000000000001</v>
      </c>
      <c r="AO14132" s="49">
        <v>0.14940000000000001</v>
      </c>
      <c r="AP14132" s="222">
        <f t="shared" si="29"/>
        <v>0</v>
      </c>
      <c r="AQ14132" s="222">
        <f t="shared" si="30"/>
        <v>0.14940000000000001</v>
      </c>
      <c r="AR14132" s="222">
        <f t="shared" si="31"/>
        <v>0.14940000000000001</v>
      </c>
      <c r="AS14132" s="222">
        <f t="shared" si="32"/>
        <v>0.14940000000000001</v>
      </c>
    </row>
    <row r="14133" spans="2:45" ht="12.75" hidden="1" customHeight="1" x14ac:dyDescent="0.35">
      <c r="B14133" s="45" t="s">
        <v>3844</v>
      </c>
      <c r="C14133" s="54">
        <v>352800</v>
      </c>
      <c r="D14133" s="54">
        <v>352800</v>
      </c>
      <c r="E14133" s="60" t="s">
        <v>3876</v>
      </c>
      <c r="F14133" s="73">
        <v>0</v>
      </c>
      <c r="G14133" s="73">
        <v>0</v>
      </c>
      <c r="H14133" s="73">
        <v>0</v>
      </c>
      <c r="I14133" s="73">
        <v>0</v>
      </c>
      <c r="J14133" s="81"/>
      <c r="AL14133" s="49">
        <v>0</v>
      </c>
      <c r="AM14133" s="49">
        <v>0</v>
      </c>
      <c r="AN14133" s="49">
        <v>0</v>
      </c>
      <c r="AO14133" s="49">
        <v>0</v>
      </c>
      <c r="AP14133" s="222">
        <f t="shared" si="29"/>
        <v>0</v>
      </c>
      <c r="AQ14133" s="222">
        <f t="shared" si="30"/>
        <v>0</v>
      </c>
      <c r="AR14133" s="222">
        <f t="shared" si="31"/>
        <v>0</v>
      </c>
      <c r="AS14133" s="222">
        <f t="shared" si="32"/>
        <v>0</v>
      </c>
    </row>
    <row r="14134" spans="2:45" ht="12.75" hidden="1" customHeight="1" x14ac:dyDescent="0.35">
      <c r="B14134" s="45" t="s">
        <v>3844</v>
      </c>
      <c r="C14134" s="54">
        <v>35300000000000</v>
      </c>
      <c r="D14134" s="54">
        <v>35300000000000</v>
      </c>
      <c r="E14134" s="60" t="s">
        <v>3876</v>
      </c>
      <c r="F14134" s="73">
        <v>0</v>
      </c>
      <c r="G14134" s="73">
        <v>0</v>
      </c>
      <c r="H14134" s="73">
        <v>0</v>
      </c>
      <c r="I14134" s="73">
        <v>0</v>
      </c>
      <c r="J14134" s="81"/>
      <c r="AL14134" s="49">
        <v>0</v>
      </c>
      <c r="AM14134" s="49">
        <v>0</v>
      </c>
      <c r="AN14134" s="49">
        <v>0</v>
      </c>
      <c r="AO14134" s="49">
        <v>0</v>
      </c>
      <c r="AP14134" s="222">
        <f t="shared" si="29"/>
        <v>0</v>
      </c>
      <c r="AQ14134" s="222">
        <f t="shared" si="30"/>
        <v>0</v>
      </c>
      <c r="AR14134" s="222">
        <f t="shared" si="31"/>
        <v>0</v>
      </c>
      <c r="AS14134" s="222">
        <f t="shared" si="32"/>
        <v>0</v>
      </c>
    </row>
    <row r="14136" spans="2:45" ht="12.75" hidden="1" customHeight="1" thickBot="1" x14ac:dyDescent="0.4"/>
    <row r="14137" spans="2:45" ht="12.75" hidden="1" customHeight="1" thickBot="1" x14ac:dyDescent="0.4">
      <c r="B14137" s="63"/>
      <c r="C14137" s="64"/>
      <c r="D14137" s="64"/>
      <c r="E14137" s="64" t="s">
        <v>3845</v>
      </c>
      <c r="F14137" s="369" t="str">
        <f>IF(MAIN!BV24="LOCAL","Currency in " &amp;MAIN!BU15&amp;" "&amp;MAIN!BV24,"Currency in " &amp;MAIN!BW24&amp;" "&amp;MAIN!BV24)</f>
        <v>Currency in NOK LOCAL</v>
      </c>
      <c r="G14137" s="369"/>
      <c r="H14137" s="64"/>
      <c r="I14137" s="64"/>
      <c r="J14137" s="65"/>
    </row>
    <row r="14138" spans="2:45" ht="12.75" hidden="1" customHeight="1" x14ac:dyDescent="0.35">
      <c r="B14138" s="45" t="s">
        <v>3845</v>
      </c>
      <c r="C14138" s="54" t="s">
        <v>3877</v>
      </c>
      <c r="D14138" s="54" t="s">
        <v>3877</v>
      </c>
      <c r="E14138" s="60" t="s">
        <v>17</v>
      </c>
      <c r="F14138" s="73">
        <v>0</v>
      </c>
      <c r="G14138" s="73">
        <v>0</v>
      </c>
      <c r="H14138" s="73">
        <v>0</v>
      </c>
      <c r="I14138" s="73">
        <v>0</v>
      </c>
      <c r="J14138" s="81"/>
      <c r="AL14138" s="49">
        <v>0</v>
      </c>
      <c r="AM14138" s="49">
        <v>0</v>
      </c>
      <c r="AN14138" s="49">
        <v>0</v>
      </c>
      <c r="AO14138" s="49">
        <v>0</v>
      </c>
      <c r="AP14138" s="222">
        <f>ROUND(AL14138,4)</f>
        <v>0</v>
      </c>
      <c r="AQ14138" s="222">
        <f>ROUND(AM14138,4)</f>
        <v>0</v>
      </c>
      <c r="AR14138" s="222">
        <f>ROUND(AN14138,4)</f>
        <v>0</v>
      </c>
      <c r="AS14138" s="222">
        <f>ROUND(AO14138,4)</f>
        <v>0</v>
      </c>
    </row>
    <row r="14139" spans="2:45" ht="12.75" hidden="1" customHeight="1" x14ac:dyDescent="0.35">
      <c r="B14139" s="45" t="s">
        <v>3845</v>
      </c>
      <c r="C14139" s="54">
        <v>47810</v>
      </c>
      <c r="D14139" s="54">
        <v>47810</v>
      </c>
      <c r="E14139" s="60" t="s">
        <v>18</v>
      </c>
      <c r="F14139" s="73">
        <v>3.1800000000000002E-2</v>
      </c>
      <c r="G14139" s="73">
        <v>0.15620000000000001</v>
      </c>
      <c r="H14139" s="73">
        <v>0.15620000000000001</v>
      </c>
      <c r="I14139" s="73">
        <v>0.15620000000000001</v>
      </c>
      <c r="J14139" s="81"/>
      <c r="AL14139" s="49">
        <v>3.1800000000000002E-2</v>
      </c>
      <c r="AM14139" s="49">
        <v>0.15620000000000001</v>
      </c>
      <c r="AN14139" s="49">
        <v>0.15620000000000001</v>
      </c>
      <c r="AO14139" s="49">
        <v>0.15620000000000001</v>
      </c>
      <c r="AP14139" s="222">
        <f t="shared" ref="AP14139:AP14202" si="33">ROUND(AL14139,4)</f>
        <v>3.1800000000000002E-2</v>
      </c>
      <c r="AQ14139" s="222">
        <f t="shared" ref="AQ14139:AQ14202" si="34">ROUND(AM14139,4)</f>
        <v>0.15620000000000001</v>
      </c>
      <c r="AR14139" s="222">
        <f t="shared" ref="AR14139:AR14202" si="35">ROUND(AN14139,4)</f>
        <v>0.15620000000000001</v>
      </c>
      <c r="AS14139" s="222">
        <f t="shared" ref="AS14139:AS14202" si="36">ROUND(AO14139,4)</f>
        <v>0.15620000000000001</v>
      </c>
    </row>
    <row r="14140" spans="2:45" ht="12.75" hidden="1" customHeight="1" x14ac:dyDescent="0.35">
      <c r="B14140" s="45" t="s">
        <v>3845</v>
      </c>
      <c r="C14140" s="54">
        <v>47811</v>
      </c>
      <c r="D14140" s="54">
        <v>47811</v>
      </c>
      <c r="E14140" s="60" t="s">
        <v>3942</v>
      </c>
      <c r="F14140" s="73">
        <v>0.57150000000000001</v>
      </c>
      <c r="G14140" s="73">
        <v>0.17780000000000001</v>
      </c>
      <c r="H14140" s="73">
        <v>0.17780000000000001</v>
      </c>
      <c r="I14140" s="73">
        <v>0.17780000000000001</v>
      </c>
      <c r="J14140" s="81"/>
      <c r="AL14140" s="49">
        <v>0.57150000000000001</v>
      </c>
      <c r="AM14140" s="49">
        <v>0.17780000000000001</v>
      </c>
      <c r="AN14140" s="49">
        <v>0.17780000000000001</v>
      </c>
      <c r="AO14140" s="49">
        <v>0.17780000000000001</v>
      </c>
      <c r="AP14140" s="222">
        <f t="shared" si="33"/>
        <v>0.57150000000000001</v>
      </c>
      <c r="AQ14140" s="222">
        <f t="shared" si="34"/>
        <v>0.17780000000000001</v>
      </c>
      <c r="AR14140" s="222">
        <f t="shared" si="35"/>
        <v>0.17780000000000001</v>
      </c>
      <c r="AS14140" s="222">
        <f t="shared" si="36"/>
        <v>0.17780000000000001</v>
      </c>
    </row>
    <row r="14141" spans="2:45" ht="12.75" hidden="1" customHeight="1" x14ac:dyDescent="0.35">
      <c r="B14141" s="45" t="s">
        <v>3845</v>
      </c>
      <c r="C14141" s="54">
        <v>47814</v>
      </c>
      <c r="D14141" s="54">
        <v>47814</v>
      </c>
      <c r="E14141" s="60" t="s">
        <v>3942</v>
      </c>
      <c r="F14141" s="73">
        <v>0.57150000000000001</v>
      </c>
      <c r="G14141" s="73">
        <v>0.17780000000000001</v>
      </c>
      <c r="H14141" s="73">
        <v>0.17780000000000001</v>
      </c>
      <c r="I14141" s="73">
        <v>0.17780000000000001</v>
      </c>
      <c r="J14141" s="81"/>
      <c r="AL14141" s="49">
        <v>0.57150000000000001</v>
      </c>
      <c r="AM14141" s="49">
        <v>0.17780000000000001</v>
      </c>
      <c r="AN14141" s="49">
        <v>0.17780000000000001</v>
      </c>
      <c r="AO14141" s="49">
        <v>0.17780000000000001</v>
      </c>
      <c r="AP14141" s="222">
        <f t="shared" si="33"/>
        <v>0.57150000000000001</v>
      </c>
      <c r="AQ14141" s="222">
        <f t="shared" si="34"/>
        <v>0.17780000000000001</v>
      </c>
      <c r="AR14141" s="222">
        <f t="shared" si="35"/>
        <v>0.17780000000000001</v>
      </c>
      <c r="AS14141" s="222">
        <f t="shared" si="36"/>
        <v>0.17780000000000001</v>
      </c>
    </row>
    <row r="14142" spans="2:45" ht="12.75" hidden="1" customHeight="1" x14ac:dyDescent="0.35">
      <c r="B14142" s="45" t="s">
        <v>3845</v>
      </c>
      <c r="C14142" s="54">
        <v>47819</v>
      </c>
      <c r="D14142" s="54">
        <v>47819</v>
      </c>
      <c r="E14142" s="60" t="s">
        <v>3942</v>
      </c>
      <c r="F14142" s="73">
        <v>0.57150000000000001</v>
      </c>
      <c r="G14142" s="73">
        <v>0.17780000000000001</v>
      </c>
      <c r="H14142" s="73">
        <v>0.17780000000000001</v>
      </c>
      <c r="I14142" s="73">
        <v>0.17780000000000001</v>
      </c>
      <c r="J14142" s="81"/>
      <c r="AL14142" s="49">
        <v>0.57150000000000001</v>
      </c>
      <c r="AM14142" s="49">
        <v>0.17780000000000001</v>
      </c>
      <c r="AN14142" s="49">
        <v>0.17780000000000001</v>
      </c>
      <c r="AO14142" s="49">
        <v>0.17780000000000001</v>
      </c>
      <c r="AP14142" s="222">
        <f t="shared" si="33"/>
        <v>0.57150000000000001</v>
      </c>
      <c r="AQ14142" s="222">
        <f t="shared" si="34"/>
        <v>0.17780000000000001</v>
      </c>
      <c r="AR14142" s="222">
        <f t="shared" si="35"/>
        <v>0.17780000000000001</v>
      </c>
      <c r="AS14142" s="222">
        <f t="shared" si="36"/>
        <v>0.17780000000000001</v>
      </c>
    </row>
    <row r="14143" spans="2:45" ht="12.75" hidden="1" customHeight="1" x14ac:dyDescent="0.35">
      <c r="B14143" s="45" t="s">
        <v>3845</v>
      </c>
      <c r="C14143" s="54">
        <v>47815</v>
      </c>
      <c r="D14143" s="54">
        <v>47815</v>
      </c>
      <c r="E14143" s="60" t="s">
        <v>3943</v>
      </c>
      <c r="F14143" s="73">
        <v>3.1800000000000002E-2</v>
      </c>
      <c r="G14143" s="73">
        <v>0.15620000000000001</v>
      </c>
      <c r="H14143" s="73">
        <v>0.15620000000000001</v>
      </c>
      <c r="I14143" s="73">
        <v>0.15620000000000001</v>
      </c>
      <c r="J14143" s="81"/>
      <c r="AL14143" s="49">
        <v>3.1800000000000002E-2</v>
      </c>
      <c r="AM14143" s="49">
        <v>0.15620000000000001</v>
      </c>
      <c r="AN14143" s="49">
        <v>0.15620000000000001</v>
      </c>
      <c r="AO14143" s="49">
        <v>0.15620000000000001</v>
      </c>
      <c r="AP14143" s="222">
        <f t="shared" si="33"/>
        <v>3.1800000000000002E-2</v>
      </c>
      <c r="AQ14143" s="222">
        <f t="shared" si="34"/>
        <v>0.15620000000000001</v>
      </c>
      <c r="AR14143" s="222">
        <f t="shared" si="35"/>
        <v>0.15620000000000001</v>
      </c>
      <c r="AS14143" s="222">
        <f t="shared" si="36"/>
        <v>0.15620000000000001</v>
      </c>
    </row>
    <row r="14144" spans="2:45" ht="12.75" hidden="1" customHeight="1" x14ac:dyDescent="0.35">
      <c r="B14144" s="45" t="s">
        <v>3845</v>
      </c>
      <c r="C14144" s="54" t="s">
        <v>3878</v>
      </c>
      <c r="D14144" s="54" t="s">
        <v>3878</v>
      </c>
      <c r="E14144" s="60" t="s">
        <v>3944</v>
      </c>
      <c r="F14144" s="73">
        <v>0.57150000000000001</v>
      </c>
      <c r="G14144" s="73">
        <v>4.4577</v>
      </c>
      <c r="H14144" s="73">
        <v>4.4577</v>
      </c>
      <c r="I14144" s="73">
        <v>4.4577</v>
      </c>
      <c r="J14144" s="81"/>
      <c r="AL14144" s="49">
        <v>0.57150000000000001</v>
      </c>
      <c r="AM14144" s="49">
        <v>4.4577</v>
      </c>
      <c r="AN14144" s="49">
        <v>4.4577</v>
      </c>
      <c r="AO14144" s="49">
        <v>4.4577</v>
      </c>
      <c r="AP14144" s="222">
        <f t="shared" si="33"/>
        <v>0.57150000000000001</v>
      </c>
      <c r="AQ14144" s="222">
        <f t="shared" si="34"/>
        <v>4.4577</v>
      </c>
      <c r="AR14144" s="222">
        <f t="shared" si="35"/>
        <v>4.4577</v>
      </c>
      <c r="AS14144" s="222">
        <f t="shared" si="36"/>
        <v>4.4577</v>
      </c>
    </row>
    <row r="14145" spans="2:45" ht="12.75" hidden="1" customHeight="1" x14ac:dyDescent="0.35">
      <c r="B14145" s="45" t="s">
        <v>3845</v>
      </c>
      <c r="C14145" s="54" t="s">
        <v>3879</v>
      </c>
      <c r="D14145" s="54" t="s">
        <v>3879</v>
      </c>
      <c r="E14145" s="60" t="s">
        <v>3944</v>
      </c>
      <c r="F14145" s="73">
        <v>0.57150000000000001</v>
      </c>
      <c r="G14145" s="73">
        <v>4.4577</v>
      </c>
      <c r="H14145" s="73">
        <v>4.4577</v>
      </c>
      <c r="I14145" s="73">
        <v>4.4577</v>
      </c>
      <c r="J14145" s="81"/>
      <c r="AL14145" s="49">
        <v>0.57150000000000001</v>
      </c>
      <c r="AM14145" s="49">
        <v>4.4577</v>
      </c>
      <c r="AN14145" s="49">
        <v>4.4577</v>
      </c>
      <c r="AO14145" s="49">
        <v>4.4577</v>
      </c>
      <c r="AP14145" s="222">
        <f t="shared" si="33"/>
        <v>0.57150000000000001</v>
      </c>
      <c r="AQ14145" s="222">
        <f t="shared" si="34"/>
        <v>4.4577</v>
      </c>
      <c r="AR14145" s="222">
        <f t="shared" si="35"/>
        <v>4.4577</v>
      </c>
      <c r="AS14145" s="222">
        <f t="shared" si="36"/>
        <v>4.4577</v>
      </c>
    </row>
    <row r="14146" spans="2:45" ht="12.75" hidden="1" customHeight="1" x14ac:dyDescent="0.35">
      <c r="B14146" s="45" t="s">
        <v>3845</v>
      </c>
      <c r="C14146" s="54" t="s">
        <v>3880</v>
      </c>
      <c r="D14146" s="54" t="s">
        <v>3880</v>
      </c>
      <c r="E14146" s="60" t="s">
        <v>3944</v>
      </c>
      <c r="F14146" s="73">
        <v>0.57150000000000001</v>
      </c>
      <c r="G14146" s="73">
        <v>4.4577</v>
      </c>
      <c r="H14146" s="73">
        <v>4.4577</v>
      </c>
      <c r="I14146" s="73">
        <v>4.4577</v>
      </c>
      <c r="J14146" s="81"/>
      <c r="AL14146" s="49">
        <v>0.57150000000000001</v>
      </c>
      <c r="AM14146" s="49">
        <v>4.4577</v>
      </c>
      <c r="AN14146" s="49">
        <v>4.4577</v>
      </c>
      <c r="AO14146" s="49">
        <v>4.4577</v>
      </c>
      <c r="AP14146" s="222">
        <f t="shared" si="33"/>
        <v>0.57150000000000001</v>
      </c>
      <c r="AQ14146" s="222">
        <f t="shared" si="34"/>
        <v>4.4577</v>
      </c>
      <c r="AR14146" s="222">
        <f t="shared" si="35"/>
        <v>4.4577</v>
      </c>
      <c r="AS14146" s="222">
        <f t="shared" si="36"/>
        <v>4.4577</v>
      </c>
    </row>
    <row r="14147" spans="2:45" ht="12.75" hidden="1" customHeight="1" x14ac:dyDescent="0.35">
      <c r="B14147" s="45" t="s">
        <v>3845</v>
      </c>
      <c r="C14147" s="54" t="s">
        <v>3881</v>
      </c>
      <c r="D14147" s="54" t="s">
        <v>3881</v>
      </c>
      <c r="E14147" s="60" t="s">
        <v>3944</v>
      </c>
      <c r="F14147" s="73">
        <v>0.57150000000000001</v>
      </c>
      <c r="G14147" s="73">
        <v>4.4577</v>
      </c>
      <c r="H14147" s="73">
        <v>4.4577</v>
      </c>
      <c r="I14147" s="73">
        <v>4.4577</v>
      </c>
      <c r="J14147" s="81"/>
      <c r="AL14147" s="49">
        <v>0.57150000000000001</v>
      </c>
      <c r="AM14147" s="49">
        <v>4.4577</v>
      </c>
      <c r="AN14147" s="49">
        <v>4.4577</v>
      </c>
      <c r="AO14147" s="49">
        <v>4.4577</v>
      </c>
      <c r="AP14147" s="222">
        <f t="shared" si="33"/>
        <v>0.57150000000000001</v>
      </c>
      <c r="AQ14147" s="222">
        <f t="shared" si="34"/>
        <v>4.4577</v>
      </c>
      <c r="AR14147" s="222">
        <f t="shared" si="35"/>
        <v>4.4577</v>
      </c>
      <c r="AS14147" s="222">
        <f t="shared" si="36"/>
        <v>4.4577</v>
      </c>
    </row>
    <row r="14148" spans="2:45" ht="12.75" hidden="1" customHeight="1" x14ac:dyDescent="0.35">
      <c r="B14148" s="45" t="s">
        <v>3845</v>
      </c>
      <c r="C14148" s="54" t="s">
        <v>3882</v>
      </c>
      <c r="D14148" s="54" t="s">
        <v>3882</v>
      </c>
      <c r="E14148" s="60" t="s">
        <v>3944</v>
      </c>
      <c r="F14148" s="73">
        <v>0.57150000000000001</v>
      </c>
      <c r="G14148" s="73">
        <v>4.4577</v>
      </c>
      <c r="H14148" s="73">
        <v>4.4577</v>
      </c>
      <c r="I14148" s="73">
        <v>4.4577</v>
      </c>
      <c r="J14148" s="81"/>
      <c r="AL14148" s="49">
        <v>0.57150000000000001</v>
      </c>
      <c r="AM14148" s="49">
        <v>4.4577</v>
      </c>
      <c r="AN14148" s="49">
        <v>4.4577</v>
      </c>
      <c r="AO14148" s="49">
        <v>4.4577</v>
      </c>
      <c r="AP14148" s="222">
        <f t="shared" si="33"/>
        <v>0.57150000000000001</v>
      </c>
      <c r="AQ14148" s="222">
        <f t="shared" si="34"/>
        <v>4.4577</v>
      </c>
      <c r="AR14148" s="222">
        <f t="shared" si="35"/>
        <v>4.4577</v>
      </c>
      <c r="AS14148" s="222">
        <f t="shared" si="36"/>
        <v>4.4577</v>
      </c>
    </row>
    <row r="14149" spans="2:45" ht="12.75" hidden="1" customHeight="1" x14ac:dyDescent="0.35">
      <c r="B14149" s="45" t="s">
        <v>3845</v>
      </c>
      <c r="C14149" s="54" t="s">
        <v>3883</v>
      </c>
      <c r="D14149" s="54" t="s">
        <v>3883</v>
      </c>
      <c r="E14149" s="60" t="s">
        <v>3944</v>
      </c>
      <c r="F14149" s="73">
        <v>0.57150000000000001</v>
      </c>
      <c r="G14149" s="73">
        <v>4.4577</v>
      </c>
      <c r="H14149" s="73">
        <v>4.4577</v>
      </c>
      <c r="I14149" s="73">
        <v>4.4577</v>
      </c>
      <c r="J14149" s="81"/>
      <c r="AL14149" s="49">
        <v>0.57150000000000001</v>
      </c>
      <c r="AM14149" s="49">
        <v>4.4577</v>
      </c>
      <c r="AN14149" s="49">
        <v>4.4577</v>
      </c>
      <c r="AO14149" s="49">
        <v>4.4577</v>
      </c>
      <c r="AP14149" s="222">
        <f t="shared" si="33"/>
        <v>0.57150000000000001</v>
      </c>
      <c r="AQ14149" s="222">
        <f t="shared" si="34"/>
        <v>4.4577</v>
      </c>
      <c r="AR14149" s="222">
        <f t="shared" si="35"/>
        <v>4.4577</v>
      </c>
      <c r="AS14149" s="222">
        <f t="shared" si="36"/>
        <v>4.4577</v>
      </c>
    </row>
    <row r="14150" spans="2:45" ht="12.75" hidden="1" customHeight="1" x14ac:dyDescent="0.35">
      <c r="B14150" s="45" t="s">
        <v>3845</v>
      </c>
      <c r="C14150" s="54" t="s">
        <v>3884</v>
      </c>
      <c r="D14150" s="54" t="s">
        <v>3884</v>
      </c>
      <c r="E14150" s="60" t="s">
        <v>3944</v>
      </c>
      <c r="F14150" s="73">
        <v>0.57150000000000001</v>
      </c>
      <c r="G14150" s="73">
        <v>4.4577</v>
      </c>
      <c r="H14150" s="73">
        <v>4.4577</v>
      </c>
      <c r="I14150" s="73">
        <v>4.4577</v>
      </c>
      <c r="J14150" s="81"/>
      <c r="AL14150" s="49">
        <v>0.57150000000000001</v>
      </c>
      <c r="AM14150" s="49">
        <v>4.4577</v>
      </c>
      <c r="AN14150" s="49">
        <v>4.4577</v>
      </c>
      <c r="AO14150" s="49">
        <v>4.4577</v>
      </c>
      <c r="AP14150" s="222">
        <f t="shared" si="33"/>
        <v>0.57150000000000001</v>
      </c>
      <c r="AQ14150" s="222">
        <f t="shared" si="34"/>
        <v>4.4577</v>
      </c>
      <c r="AR14150" s="222">
        <f t="shared" si="35"/>
        <v>4.4577</v>
      </c>
      <c r="AS14150" s="222">
        <f t="shared" si="36"/>
        <v>4.4577</v>
      </c>
    </row>
    <row r="14151" spans="2:45" ht="12.75" hidden="1" customHeight="1" x14ac:dyDescent="0.35">
      <c r="B14151" s="45" t="s">
        <v>3845</v>
      </c>
      <c r="C14151" s="54" t="s">
        <v>3885</v>
      </c>
      <c r="D14151" s="54" t="s">
        <v>3885</v>
      </c>
      <c r="E14151" s="60" t="s">
        <v>3944</v>
      </c>
      <c r="F14151" s="73">
        <v>0.57150000000000001</v>
      </c>
      <c r="G14151" s="73">
        <v>4.4577</v>
      </c>
      <c r="H14151" s="73">
        <v>4.4577</v>
      </c>
      <c r="I14151" s="73">
        <v>4.4577</v>
      </c>
      <c r="J14151" s="81"/>
      <c r="AL14151" s="49">
        <v>0.57150000000000001</v>
      </c>
      <c r="AM14151" s="49">
        <v>4.4577</v>
      </c>
      <c r="AN14151" s="49">
        <v>4.4577</v>
      </c>
      <c r="AO14151" s="49">
        <v>4.4577</v>
      </c>
      <c r="AP14151" s="222">
        <f t="shared" si="33"/>
        <v>0.57150000000000001</v>
      </c>
      <c r="AQ14151" s="222">
        <f t="shared" si="34"/>
        <v>4.4577</v>
      </c>
      <c r="AR14151" s="222">
        <f t="shared" si="35"/>
        <v>4.4577</v>
      </c>
      <c r="AS14151" s="222">
        <f t="shared" si="36"/>
        <v>4.4577</v>
      </c>
    </row>
    <row r="14152" spans="2:45" ht="12.75" hidden="1" customHeight="1" x14ac:dyDescent="0.35">
      <c r="B14152" s="45" t="s">
        <v>3845</v>
      </c>
      <c r="C14152" s="54" t="s">
        <v>3886</v>
      </c>
      <c r="D14152" s="54" t="s">
        <v>3886</v>
      </c>
      <c r="E14152" s="60" t="s">
        <v>3944</v>
      </c>
      <c r="F14152" s="73">
        <v>0.57150000000000001</v>
      </c>
      <c r="G14152" s="73">
        <v>4.4577</v>
      </c>
      <c r="H14152" s="73">
        <v>4.4577</v>
      </c>
      <c r="I14152" s="73">
        <v>4.4577</v>
      </c>
      <c r="J14152" s="81"/>
      <c r="AL14152" s="49">
        <v>0.57150000000000001</v>
      </c>
      <c r="AM14152" s="49">
        <v>4.4577</v>
      </c>
      <c r="AN14152" s="49">
        <v>4.4577</v>
      </c>
      <c r="AO14152" s="49">
        <v>4.4577</v>
      </c>
      <c r="AP14152" s="222">
        <f t="shared" si="33"/>
        <v>0.57150000000000001</v>
      </c>
      <c r="AQ14152" s="222">
        <f t="shared" si="34"/>
        <v>4.4577</v>
      </c>
      <c r="AR14152" s="222">
        <f t="shared" si="35"/>
        <v>4.4577</v>
      </c>
      <c r="AS14152" s="222">
        <f t="shared" si="36"/>
        <v>4.4577</v>
      </c>
    </row>
    <row r="14153" spans="2:45" ht="12.75" hidden="1" customHeight="1" x14ac:dyDescent="0.35">
      <c r="B14153" s="45" t="s">
        <v>3845</v>
      </c>
      <c r="C14153" s="54" t="s">
        <v>3887</v>
      </c>
      <c r="D14153" s="54" t="s">
        <v>3887</v>
      </c>
      <c r="E14153" s="60" t="s">
        <v>3944</v>
      </c>
      <c r="F14153" s="73">
        <v>0.57150000000000001</v>
      </c>
      <c r="G14153" s="73">
        <v>4.4577</v>
      </c>
      <c r="H14153" s="73">
        <v>4.4577</v>
      </c>
      <c r="I14153" s="73">
        <v>4.4577</v>
      </c>
      <c r="J14153" s="81"/>
      <c r="AL14153" s="49">
        <v>0.57150000000000001</v>
      </c>
      <c r="AM14153" s="49">
        <v>4.4577</v>
      </c>
      <c r="AN14153" s="49">
        <v>4.4577</v>
      </c>
      <c r="AO14153" s="49">
        <v>4.4577</v>
      </c>
      <c r="AP14153" s="222">
        <f t="shared" si="33"/>
        <v>0.57150000000000001</v>
      </c>
      <c r="AQ14153" s="222">
        <f t="shared" si="34"/>
        <v>4.4577</v>
      </c>
      <c r="AR14153" s="222">
        <f t="shared" si="35"/>
        <v>4.4577</v>
      </c>
      <c r="AS14153" s="222">
        <f t="shared" si="36"/>
        <v>4.4577</v>
      </c>
    </row>
    <row r="14154" spans="2:45" ht="12.75" hidden="1" customHeight="1" x14ac:dyDescent="0.35">
      <c r="B14154" s="45" t="s">
        <v>3845</v>
      </c>
      <c r="C14154" s="54" t="s">
        <v>3888</v>
      </c>
      <c r="D14154" s="54" t="s">
        <v>3888</v>
      </c>
      <c r="E14154" s="60" t="s">
        <v>3944</v>
      </c>
      <c r="F14154" s="73">
        <v>0.57150000000000001</v>
      </c>
      <c r="G14154" s="73">
        <v>4.4577</v>
      </c>
      <c r="H14154" s="73">
        <v>4.4577</v>
      </c>
      <c r="I14154" s="73">
        <v>4.4577</v>
      </c>
      <c r="J14154" s="81"/>
      <c r="AL14154" s="49">
        <v>0.57150000000000001</v>
      </c>
      <c r="AM14154" s="49">
        <v>4.4577</v>
      </c>
      <c r="AN14154" s="49">
        <v>4.4577</v>
      </c>
      <c r="AO14154" s="49">
        <v>4.4577</v>
      </c>
      <c r="AP14154" s="222">
        <f t="shared" si="33"/>
        <v>0.57150000000000001</v>
      </c>
      <c r="AQ14154" s="222">
        <f t="shared" si="34"/>
        <v>4.4577</v>
      </c>
      <c r="AR14154" s="222">
        <f t="shared" si="35"/>
        <v>4.4577</v>
      </c>
      <c r="AS14154" s="222">
        <f t="shared" si="36"/>
        <v>4.4577</v>
      </c>
    </row>
    <row r="14155" spans="2:45" ht="12.75" hidden="1" customHeight="1" x14ac:dyDescent="0.35">
      <c r="B14155" s="45" t="s">
        <v>3845</v>
      </c>
      <c r="C14155" s="54" t="s">
        <v>3889</v>
      </c>
      <c r="D14155" s="54" t="s">
        <v>3889</v>
      </c>
      <c r="E14155" s="60" t="s">
        <v>3944</v>
      </c>
      <c r="F14155" s="73">
        <v>0.57150000000000001</v>
      </c>
      <c r="G14155" s="73">
        <v>4.4577</v>
      </c>
      <c r="H14155" s="73">
        <v>4.4577</v>
      </c>
      <c r="I14155" s="73">
        <v>4.4577</v>
      </c>
      <c r="J14155" s="81"/>
      <c r="AL14155" s="49">
        <v>0.57150000000000001</v>
      </c>
      <c r="AM14155" s="49">
        <v>4.4577</v>
      </c>
      <c r="AN14155" s="49">
        <v>4.4577</v>
      </c>
      <c r="AO14155" s="49">
        <v>4.4577</v>
      </c>
      <c r="AP14155" s="222">
        <f t="shared" si="33"/>
        <v>0.57150000000000001</v>
      </c>
      <c r="AQ14155" s="222">
        <f t="shared" si="34"/>
        <v>4.4577</v>
      </c>
      <c r="AR14155" s="222">
        <f t="shared" si="35"/>
        <v>4.4577</v>
      </c>
      <c r="AS14155" s="222">
        <f t="shared" si="36"/>
        <v>4.4577</v>
      </c>
    </row>
    <row r="14156" spans="2:45" ht="12.75" hidden="1" customHeight="1" x14ac:dyDescent="0.35">
      <c r="B14156" s="45" t="s">
        <v>3845</v>
      </c>
      <c r="C14156" s="54" t="s">
        <v>3890</v>
      </c>
      <c r="D14156" s="54" t="s">
        <v>3890</v>
      </c>
      <c r="E14156" s="60" t="s">
        <v>3944</v>
      </c>
      <c r="F14156" s="73">
        <v>0.57150000000000001</v>
      </c>
      <c r="G14156" s="73">
        <v>4.4577</v>
      </c>
      <c r="H14156" s="73">
        <v>4.4577</v>
      </c>
      <c r="I14156" s="73">
        <v>4.4577</v>
      </c>
      <c r="J14156" s="81"/>
      <c r="AL14156" s="49">
        <v>0.57150000000000001</v>
      </c>
      <c r="AM14156" s="49">
        <v>4.4577</v>
      </c>
      <c r="AN14156" s="49">
        <v>4.4577</v>
      </c>
      <c r="AO14156" s="49">
        <v>4.4577</v>
      </c>
      <c r="AP14156" s="222">
        <f t="shared" si="33"/>
        <v>0.57150000000000001</v>
      </c>
      <c r="AQ14156" s="222">
        <f t="shared" si="34"/>
        <v>4.4577</v>
      </c>
      <c r="AR14156" s="222">
        <f t="shared" si="35"/>
        <v>4.4577</v>
      </c>
      <c r="AS14156" s="222">
        <f t="shared" si="36"/>
        <v>4.4577</v>
      </c>
    </row>
    <row r="14157" spans="2:45" ht="12.75" hidden="1" customHeight="1" x14ac:dyDescent="0.35">
      <c r="B14157" s="45" t="s">
        <v>3845</v>
      </c>
      <c r="C14157" s="54" t="s">
        <v>3891</v>
      </c>
      <c r="D14157" s="54" t="s">
        <v>3891</v>
      </c>
      <c r="E14157" s="60" t="s">
        <v>3945</v>
      </c>
      <c r="F14157" s="73">
        <v>25.4</v>
      </c>
      <c r="G14157" s="73">
        <v>0.61980000000000002</v>
      </c>
      <c r="H14157" s="73">
        <v>0.61980000000000002</v>
      </c>
      <c r="I14157" s="73">
        <v>0.61980000000000002</v>
      </c>
      <c r="J14157" s="81"/>
      <c r="AL14157" s="49">
        <v>25.4</v>
      </c>
      <c r="AM14157" s="49">
        <v>0.61980000000000002</v>
      </c>
      <c r="AN14157" s="49">
        <v>0.61980000000000002</v>
      </c>
      <c r="AO14157" s="49">
        <v>0.61980000000000002</v>
      </c>
      <c r="AP14157" s="222">
        <f t="shared" si="33"/>
        <v>25.4</v>
      </c>
      <c r="AQ14157" s="222">
        <f t="shared" si="34"/>
        <v>0.61980000000000002</v>
      </c>
      <c r="AR14157" s="222">
        <f t="shared" si="35"/>
        <v>0.61980000000000002</v>
      </c>
      <c r="AS14157" s="222">
        <f t="shared" si="36"/>
        <v>0.61980000000000002</v>
      </c>
    </row>
    <row r="14158" spans="2:45" ht="12.75" hidden="1" customHeight="1" x14ac:dyDescent="0.35">
      <c r="B14158" s="45" t="s">
        <v>3845</v>
      </c>
      <c r="C14158" s="54" t="s">
        <v>3892</v>
      </c>
      <c r="D14158" s="54" t="s">
        <v>3892</v>
      </c>
      <c r="E14158" s="60" t="s">
        <v>3945</v>
      </c>
      <c r="F14158" s="73">
        <v>25.4</v>
      </c>
      <c r="G14158" s="73">
        <v>0.61980000000000002</v>
      </c>
      <c r="H14158" s="73">
        <v>0.61980000000000002</v>
      </c>
      <c r="I14158" s="73">
        <v>0.61980000000000002</v>
      </c>
      <c r="J14158" s="81"/>
      <c r="AL14158" s="49">
        <v>25.4</v>
      </c>
      <c r="AM14158" s="49">
        <v>0.61980000000000002</v>
      </c>
      <c r="AN14158" s="49">
        <v>0.61980000000000002</v>
      </c>
      <c r="AO14158" s="49">
        <v>0.61980000000000002</v>
      </c>
      <c r="AP14158" s="222">
        <f t="shared" si="33"/>
        <v>25.4</v>
      </c>
      <c r="AQ14158" s="222">
        <f t="shared" si="34"/>
        <v>0.61980000000000002</v>
      </c>
      <c r="AR14158" s="222">
        <f t="shared" si="35"/>
        <v>0.61980000000000002</v>
      </c>
      <c r="AS14158" s="222">
        <f t="shared" si="36"/>
        <v>0.61980000000000002</v>
      </c>
    </row>
    <row r="14159" spans="2:45" ht="12.75" hidden="1" customHeight="1" x14ac:dyDescent="0.35">
      <c r="B14159" s="45" t="s">
        <v>3845</v>
      </c>
      <c r="C14159" s="54" t="s">
        <v>3893</v>
      </c>
      <c r="D14159" s="54" t="s">
        <v>3893</v>
      </c>
      <c r="E14159" s="60" t="s">
        <v>3945</v>
      </c>
      <c r="F14159" s="73">
        <v>25.4</v>
      </c>
      <c r="G14159" s="73">
        <v>0.61980000000000002</v>
      </c>
      <c r="H14159" s="73">
        <v>0.61980000000000002</v>
      </c>
      <c r="I14159" s="73">
        <v>0.61980000000000002</v>
      </c>
      <c r="J14159" s="81"/>
      <c r="AL14159" s="49">
        <v>25.4</v>
      </c>
      <c r="AM14159" s="49">
        <v>0.61980000000000002</v>
      </c>
      <c r="AN14159" s="49">
        <v>0.61980000000000002</v>
      </c>
      <c r="AO14159" s="49">
        <v>0.61980000000000002</v>
      </c>
      <c r="AP14159" s="222">
        <f t="shared" si="33"/>
        <v>25.4</v>
      </c>
      <c r="AQ14159" s="222">
        <f t="shared" si="34"/>
        <v>0.61980000000000002</v>
      </c>
      <c r="AR14159" s="222">
        <f t="shared" si="35"/>
        <v>0.61980000000000002</v>
      </c>
      <c r="AS14159" s="222">
        <f t="shared" si="36"/>
        <v>0.61980000000000002</v>
      </c>
    </row>
    <row r="14160" spans="2:45" ht="12.75" hidden="1" customHeight="1" x14ac:dyDescent="0.35">
      <c r="B14160" s="45" t="s">
        <v>3845</v>
      </c>
      <c r="C14160" s="54" t="s">
        <v>3894</v>
      </c>
      <c r="D14160" s="54" t="s">
        <v>3894</v>
      </c>
      <c r="E14160" s="60" t="s">
        <v>3945</v>
      </c>
      <c r="F14160" s="73">
        <v>25.4</v>
      </c>
      <c r="G14160" s="73">
        <v>0.61980000000000002</v>
      </c>
      <c r="H14160" s="73">
        <v>0.61980000000000002</v>
      </c>
      <c r="I14160" s="73">
        <v>0.61980000000000002</v>
      </c>
      <c r="J14160" s="81"/>
      <c r="AL14160" s="49">
        <v>25.4</v>
      </c>
      <c r="AM14160" s="49">
        <v>0.61980000000000002</v>
      </c>
      <c r="AN14160" s="49">
        <v>0.61980000000000002</v>
      </c>
      <c r="AO14160" s="49">
        <v>0.61980000000000002</v>
      </c>
      <c r="AP14160" s="222">
        <f t="shared" si="33"/>
        <v>25.4</v>
      </c>
      <c r="AQ14160" s="222">
        <f t="shared" si="34"/>
        <v>0.61980000000000002</v>
      </c>
      <c r="AR14160" s="222">
        <f t="shared" si="35"/>
        <v>0.61980000000000002</v>
      </c>
      <c r="AS14160" s="222">
        <f t="shared" si="36"/>
        <v>0.61980000000000002</v>
      </c>
    </row>
    <row r="14161" spans="2:45" ht="12.75" hidden="1" customHeight="1" x14ac:dyDescent="0.35">
      <c r="B14161" s="45" t="s">
        <v>3845</v>
      </c>
      <c r="C14161" s="54" t="s">
        <v>3895</v>
      </c>
      <c r="D14161" s="54" t="s">
        <v>3895</v>
      </c>
      <c r="E14161" s="60" t="s">
        <v>3945</v>
      </c>
      <c r="F14161" s="73">
        <v>25.4</v>
      </c>
      <c r="G14161" s="73">
        <v>0.61980000000000002</v>
      </c>
      <c r="H14161" s="73">
        <v>0.61980000000000002</v>
      </c>
      <c r="I14161" s="73">
        <v>0.61980000000000002</v>
      </c>
      <c r="J14161" s="81"/>
      <c r="AL14161" s="49">
        <v>25.4</v>
      </c>
      <c r="AM14161" s="49">
        <v>0.61980000000000002</v>
      </c>
      <c r="AN14161" s="49">
        <v>0.61980000000000002</v>
      </c>
      <c r="AO14161" s="49">
        <v>0.61980000000000002</v>
      </c>
      <c r="AP14161" s="222">
        <f t="shared" si="33"/>
        <v>25.4</v>
      </c>
      <c r="AQ14161" s="222">
        <f t="shared" si="34"/>
        <v>0.61980000000000002</v>
      </c>
      <c r="AR14161" s="222">
        <f t="shared" si="35"/>
        <v>0.61980000000000002</v>
      </c>
      <c r="AS14161" s="222">
        <f t="shared" si="36"/>
        <v>0.61980000000000002</v>
      </c>
    </row>
    <row r="14162" spans="2:45" ht="12.75" hidden="1" customHeight="1" x14ac:dyDescent="0.35">
      <c r="B14162" s="45" t="s">
        <v>3845</v>
      </c>
      <c r="C14162" s="54" t="s">
        <v>3896</v>
      </c>
      <c r="D14162" s="54" t="s">
        <v>3896</v>
      </c>
      <c r="E14162" s="60" t="s">
        <v>3945</v>
      </c>
      <c r="F14162" s="73">
        <v>25.4</v>
      </c>
      <c r="G14162" s="73">
        <v>0.61980000000000002</v>
      </c>
      <c r="H14162" s="73">
        <v>0.61980000000000002</v>
      </c>
      <c r="I14162" s="73">
        <v>0.61980000000000002</v>
      </c>
      <c r="J14162" s="81"/>
      <c r="AL14162" s="49">
        <v>25.4</v>
      </c>
      <c r="AM14162" s="49">
        <v>0.61980000000000002</v>
      </c>
      <c r="AN14162" s="49">
        <v>0.61980000000000002</v>
      </c>
      <c r="AO14162" s="49">
        <v>0.61980000000000002</v>
      </c>
      <c r="AP14162" s="222">
        <f t="shared" si="33"/>
        <v>25.4</v>
      </c>
      <c r="AQ14162" s="222">
        <f t="shared" si="34"/>
        <v>0.61980000000000002</v>
      </c>
      <c r="AR14162" s="222">
        <f t="shared" si="35"/>
        <v>0.61980000000000002</v>
      </c>
      <c r="AS14162" s="222">
        <f t="shared" si="36"/>
        <v>0.61980000000000002</v>
      </c>
    </row>
    <row r="14163" spans="2:45" ht="12.75" hidden="1" customHeight="1" x14ac:dyDescent="0.35">
      <c r="B14163" s="45" t="s">
        <v>3845</v>
      </c>
      <c r="C14163" s="54" t="s">
        <v>3897</v>
      </c>
      <c r="D14163" s="54" t="s">
        <v>3897</v>
      </c>
      <c r="E14163" s="60" t="s">
        <v>3945</v>
      </c>
      <c r="F14163" s="73">
        <v>25.4</v>
      </c>
      <c r="G14163" s="73">
        <v>0.61980000000000002</v>
      </c>
      <c r="H14163" s="73">
        <v>0.61980000000000002</v>
      </c>
      <c r="I14163" s="73">
        <v>0.61980000000000002</v>
      </c>
      <c r="J14163" s="81"/>
      <c r="AL14163" s="49">
        <v>25.4</v>
      </c>
      <c r="AM14163" s="49">
        <v>0.61980000000000002</v>
      </c>
      <c r="AN14163" s="49">
        <v>0.61980000000000002</v>
      </c>
      <c r="AO14163" s="49">
        <v>0.61980000000000002</v>
      </c>
      <c r="AP14163" s="222">
        <f t="shared" si="33"/>
        <v>25.4</v>
      </c>
      <c r="AQ14163" s="222">
        <f t="shared" si="34"/>
        <v>0.61980000000000002</v>
      </c>
      <c r="AR14163" s="222">
        <f t="shared" si="35"/>
        <v>0.61980000000000002</v>
      </c>
      <c r="AS14163" s="222">
        <f t="shared" si="36"/>
        <v>0.61980000000000002</v>
      </c>
    </row>
    <row r="14164" spans="2:45" ht="12.75" hidden="1" customHeight="1" x14ac:dyDescent="0.35">
      <c r="B14164" s="45" t="s">
        <v>3845</v>
      </c>
      <c r="C14164" s="54" t="s">
        <v>3898</v>
      </c>
      <c r="D14164" s="54" t="s">
        <v>3898</v>
      </c>
      <c r="E14164" s="60" t="s">
        <v>3945</v>
      </c>
      <c r="F14164" s="73">
        <v>25.4</v>
      </c>
      <c r="G14164" s="73">
        <v>0.61980000000000002</v>
      </c>
      <c r="H14164" s="73">
        <v>0.61980000000000002</v>
      </c>
      <c r="I14164" s="73">
        <v>0.61980000000000002</v>
      </c>
      <c r="J14164" s="81"/>
      <c r="AL14164" s="49">
        <v>25.4</v>
      </c>
      <c r="AM14164" s="49">
        <v>0.61980000000000002</v>
      </c>
      <c r="AN14164" s="49">
        <v>0.61980000000000002</v>
      </c>
      <c r="AO14164" s="49">
        <v>0.61980000000000002</v>
      </c>
      <c r="AP14164" s="222">
        <f t="shared" si="33"/>
        <v>25.4</v>
      </c>
      <c r="AQ14164" s="222">
        <f t="shared" si="34"/>
        <v>0.61980000000000002</v>
      </c>
      <c r="AR14164" s="222">
        <f t="shared" si="35"/>
        <v>0.61980000000000002</v>
      </c>
      <c r="AS14164" s="222">
        <f t="shared" si="36"/>
        <v>0.61980000000000002</v>
      </c>
    </row>
    <row r="14165" spans="2:45" ht="12.75" hidden="1" customHeight="1" x14ac:dyDescent="0.35">
      <c r="B14165" s="45" t="s">
        <v>3845</v>
      </c>
      <c r="C14165" s="54" t="s">
        <v>3899</v>
      </c>
      <c r="D14165" s="54" t="s">
        <v>3899</v>
      </c>
      <c r="E14165" s="60" t="s">
        <v>3946</v>
      </c>
      <c r="F14165" s="73">
        <v>30.48</v>
      </c>
      <c r="G14165" s="73">
        <v>0.61980000000000002</v>
      </c>
      <c r="H14165" s="73">
        <v>0.61980000000000002</v>
      </c>
      <c r="I14165" s="73">
        <v>0.61980000000000002</v>
      </c>
      <c r="J14165" s="81"/>
      <c r="AL14165" s="49">
        <v>30.48</v>
      </c>
      <c r="AM14165" s="49">
        <v>0.61980000000000002</v>
      </c>
      <c r="AN14165" s="49">
        <v>0.61980000000000002</v>
      </c>
      <c r="AO14165" s="49">
        <v>0.61980000000000002</v>
      </c>
      <c r="AP14165" s="222">
        <f t="shared" si="33"/>
        <v>30.48</v>
      </c>
      <c r="AQ14165" s="222">
        <f t="shared" si="34"/>
        <v>0.61980000000000002</v>
      </c>
      <c r="AR14165" s="222">
        <f t="shared" si="35"/>
        <v>0.61980000000000002</v>
      </c>
      <c r="AS14165" s="222">
        <f t="shared" si="36"/>
        <v>0.61980000000000002</v>
      </c>
    </row>
    <row r="14166" spans="2:45" ht="12.75" hidden="1" customHeight="1" x14ac:dyDescent="0.35">
      <c r="B14166" s="45" t="s">
        <v>3845</v>
      </c>
      <c r="C14166" s="54" t="s">
        <v>3900</v>
      </c>
      <c r="D14166" s="54" t="s">
        <v>3900</v>
      </c>
      <c r="E14166" s="60" t="s">
        <v>3947</v>
      </c>
      <c r="F14166" s="73">
        <v>60.96</v>
      </c>
      <c r="G14166" s="73">
        <v>0.61980000000000002</v>
      </c>
      <c r="H14166" s="73">
        <v>0.61980000000000002</v>
      </c>
      <c r="I14166" s="73">
        <v>0.61980000000000002</v>
      </c>
      <c r="J14166" s="81"/>
      <c r="AL14166" s="49">
        <v>60.96</v>
      </c>
      <c r="AM14166" s="49">
        <v>0.61980000000000002</v>
      </c>
      <c r="AN14166" s="49">
        <v>0.61980000000000002</v>
      </c>
      <c r="AO14166" s="49">
        <v>0.61980000000000002</v>
      </c>
      <c r="AP14166" s="222">
        <f t="shared" si="33"/>
        <v>60.96</v>
      </c>
      <c r="AQ14166" s="222">
        <f t="shared" si="34"/>
        <v>0.61980000000000002</v>
      </c>
      <c r="AR14166" s="222">
        <f t="shared" si="35"/>
        <v>0.61980000000000002</v>
      </c>
      <c r="AS14166" s="222">
        <f t="shared" si="36"/>
        <v>0.61980000000000002</v>
      </c>
    </row>
    <row r="14167" spans="2:45" ht="12.75" hidden="1" customHeight="1" x14ac:dyDescent="0.35">
      <c r="B14167" s="45" t="s">
        <v>3845</v>
      </c>
      <c r="C14167" s="54" t="s">
        <v>3901</v>
      </c>
      <c r="D14167" s="54" t="s">
        <v>3901</v>
      </c>
      <c r="E14167" s="60" t="s">
        <v>3944</v>
      </c>
      <c r="F14167" s="73">
        <v>0.57150000000000001</v>
      </c>
      <c r="G14167" s="73">
        <v>4.4577</v>
      </c>
      <c r="H14167" s="73">
        <v>4.4577</v>
      </c>
      <c r="I14167" s="73">
        <v>4.4577</v>
      </c>
      <c r="J14167" s="81"/>
      <c r="AL14167" s="49">
        <v>0.57150000000000001</v>
      </c>
      <c r="AM14167" s="49">
        <v>4.4577</v>
      </c>
      <c r="AN14167" s="49">
        <v>4.4577</v>
      </c>
      <c r="AO14167" s="49">
        <v>4.4577</v>
      </c>
      <c r="AP14167" s="222">
        <f t="shared" si="33"/>
        <v>0.57150000000000001</v>
      </c>
      <c r="AQ14167" s="222">
        <f t="shared" si="34"/>
        <v>4.4577</v>
      </c>
      <c r="AR14167" s="222">
        <f t="shared" si="35"/>
        <v>4.4577</v>
      </c>
      <c r="AS14167" s="222">
        <f t="shared" si="36"/>
        <v>4.4577</v>
      </c>
    </row>
    <row r="14168" spans="2:45" ht="12.75" hidden="1" customHeight="1" x14ac:dyDescent="0.35">
      <c r="B14168" s="45" t="s">
        <v>3845</v>
      </c>
      <c r="C14168" s="54" t="s">
        <v>3902</v>
      </c>
      <c r="D14168" s="54" t="s">
        <v>3902</v>
      </c>
      <c r="E14168" s="60" t="s">
        <v>3944</v>
      </c>
      <c r="F14168" s="73">
        <v>0.57150000000000001</v>
      </c>
      <c r="G14168" s="73">
        <v>4.4577</v>
      </c>
      <c r="H14168" s="73">
        <v>4.4577</v>
      </c>
      <c r="I14168" s="73">
        <v>4.4577</v>
      </c>
      <c r="J14168" s="81"/>
      <c r="AL14168" s="49">
        <v>0.57150000000000001</v>
      </c>
      <c r="AM14168" s="49">
        <v>4.4577</v>
      </c>
      <c r="AN14168" s="49">
        <v>4.4577</v>
      </c>
      <c r="AO14168" s="49">
        <v>4.4577</v>
      </c>
      <c r="AP14168" s="222">
        <f t="shared" si="33"/>
        <v>0.57150000000000001</v>
      </c>
      <c r="AQ14168" s="222">
        <f t="shared" si="34"/>
        <v>4.4577</v>
      </c>
      <c r="AR14168" s="222">
        <f t="shared" si="35"/>
        <v>4.4577</v>
      </c>
      <c r="AS14168" s="222">
        <f t="shared" si="36"/>
        <v>4.4577</v>
      </c>
    </row>
    <row r="14169" spans="2:45" ht="12.75" hidden="1" customHeight="1" x14ac:dyDescent="0.35">
      <c r="B14169" s="45" t="s">
        <v>3845</v>
      </c>
      <c r="C14169" s="54" t="s">
        <v>3903</v>
      </c>
      <c r="D14169" s="54" t="s">
        <v>3903</v>
      </c>
      <c r="E14169" s="60" t="s">
        <v>3944</v>
      </c>
      <c r="F14169" s="73">
        <v>0.57150000000000001</v>
      </c>
      <c r="G14169" s="73">
        <v>4.4577</v>
      </c>
      <c r="H14169" s="73">
        <v>4.4577</v>
      </c>
      <c r="I14169" s="73">
        <v>4.4577</v>
      </c>
      <c r="J14169" s="81"/>
      <c r="AL14169" s="49">
        <v>0.57150000000000001</v>
      </c>
      <c r="AM14169" s="49">
        <v>4.4577</v>
      </c>
      <c r="AN14169" s="49">
        <v>4.4577</v>
      </c>
      <c r="AO14169" s="49">
        <v>4.4577</v>
      </c>
      <c r="AP14169" s="222">
        <f t="shared" si="33"/>
        <v>0.57150000000000001</v>
      </c>
      <c r="AQ14169" s="222">
        <f t="shared" si="34"/>
        <v>4.4577</v>
      </c>
      <c r="AR14169" s="222">
        <f t="shared" si="35"/>
        <v>4.4577</v>
      </c>
      <c r="AS14169" s="222">
        <f t="shared" si="36"/>
        <v>4.4577</v>
      </c>
    </row>
    <row r="14170" spans="2:45" ht="12.75" hidden="1" customHeight="1" x14ac:dyDescent="0.35">
      <c r="B14170" s="45" t="s">
        <v>3845</v>
      </c>
      <c r="C14170" s="54" t="s">
        <v>3904</v>
      </c>
      <c r="D14170" s="54" t="s">
        <v>3904</v>
      </c>
      <c r="E14170" s="60" t="s">
        <v>3944</v>
      </c>
      <c r="F14170" s="73">
        <v>0.57150000000000001</v>
      </c>
      <c r="G14170" s="73">
        <v>4.4577</v>
      </c>
      <c r="H14170" s="73">
        <v>4.4577</v>
      </c>
      <c r="I14170" s="73">
        <v>4.4577</v>
      </c>
      <c r="J14170" s="81"/>
      <c r="AL14170" s="49">
        <v>0.57150000000000001</v>
      </c>
      <c r="AM14170" s="49">
        <v>4.4577</v>
      </c>
      <c r="AN14170" s="49">
        <v>4.4577</v>
      </c>
      <c r="AO14170" s="49">
        <v>4.4577</v>
      </c>
      <c r="AP14170" s="222">
        <f t="shared" si="33"/>
        <v>0.57150000000000001</v>
      </c>
      <c r="AQ14170" s="222">
        <f t="shared" si="34"/>
        <v>4.4577</v>
      </c>
      <c r="AR14170" s="222">
        <f t="shared" si="35"/>
        <v>4.4577</v>
      </c>
      <c r="AS14170" s="222">
        <f t="shared" si="36"/>
        <v>4.4577</v>
      </c>
    </row>
    <row r="14171" spans="2:45" ht="12.75" hidden="1" customHeight="1" x14ac:dyDescent="0.35">
      <c r="B14171" s="45" t="s">
        <v>3845</v>
      </c>
      <c r="C14171" s="54" t="s">
        <v>3905</v>
      </c>
      <c r="D14171" s="54" t="s">
        <v>3905</v>
      </c>
      <c r="E14171" s="60" t="s">
        <v>3944</v>
      </c>
      <c r="F14171" s="73">
        <v>0.57150000000000001</v>
      </c>
      <c r="G14171" s="73">
        <v>4.4577</v>
      </c>
      <c r="H14171" s="73">
        <v>4.4577</v>
      </c>
      <c r="I14171" s="73">
        <v>4.4577</v>
      </c>
      <c r="J14171" s="81"/>
      <c r="AL14171" s="49">
        <v>0.57150000000000001</v>
      </c>
      <c r="AM14171" s="49">
        <v>4.4577</v>
      </c>
      <c r="AN14171" s="49">
        <v>4.4577</v>
      </c>
      <c r="AO14171" s="49">
        <v>4.4577</v>
      </c>
      <c r="AP14171" s="222">
        <f t="shared" si="33"/>
        <v>0.57150000000000001</v>
      </c>
      <c r="AQ14171" s="222">
        <f t="shared" si="34"/>
        <v>4.4577</v>
      </c>
      <c r="AR14171" s="222">
        <f t="shared" si="35"/>
        <v>4.4577</v>
      </c>
      <c r="AS14171" s="222">
        <f t="shared" si="36"/>
        <v>4.4577</v>
      </c>
    </row>
    <row r="14172" spans="2:45" ht="12.75" hidden="1" customHeight="1" x14ac:dyDescent="0.35">
      <c r="B14172" s="45" t="s">
        <v>3845</v>
      </c>
      <c r="C14172" s="54" t="s">
        <v>3906</v>
      </c>
      <c r="D14172" s="54" t="s">
        <v>3906</v>
      </c>
      <c r="E14172" s="60" t="s">
        <v>3948</v>
      </c>
      <c r="F14172" s="73">
        <v>127</v>
      </c>
      <c r="G14172" s="73">
        <v>0</v>
      </c>
      <c r="H14172" s="73">
        <v>0</v>
      </c>
      <c r="I14172" s="73">
        <v>0</v>
      </c>
      <c r="J14172" s="81"/>
      <c r="AL14172" s="49">
        <v>127</v>
      </c>
      <c r="AM14172" s="49">
        <v>0</v>
      </c>
      <c r="AN14172" s="49">
        <v>0</v>
      </c>
      <c r="AO14172" s="49">
        <v>0</v>
      </c>
      <c r="AP14172" s="222">
        <f t="shared" si="33"/>
        <v>127</v>
      </c>
      <c r="AQ14172" s="222">
        <f t="shared" si="34"/>
        <v>0</v>
      </c>
      <c r="AR14172" s="222">
        <f t="shared" si="35"/>
        <v>0</v>
      </c>
      <c r="AS14172" s="222">
        <f t="shared" si="36"/>
        <v>0</v>
      </c>
    </row>
    <row r="14173" spans="2:45" ht="12.75" hidden="1" customHeight="1" x14ac:dyDescent="0.35">
      <c r="B14173" s="45" t="s">
        <v>3845</v>
      </c>
      <c r="C14173" s="54" t="s">
        <v>3907</v>
      </c>
      <c r="D14173" s="54" t="s">
        <v>3907</v>
      </c>
      <c r="E14173" s="60" t="s">
        <v>3949</v>
      </c>
      <c r="F14173" s="73">
        <v>190.5</v>
      </c>
      <c r="G14173" s="73">
        <v>0</v>
      </c>
      <c r="H14173" s="73">
        <v>0</v>
      </c>
      <c r="I14173" s="73">
        <v>0</v>
      </c>
      <c r="J14173" s="81"/>
      <c r="AL14173" s="49">
        <v>190.5</v>
      </c>
      <c r="AM14173" s="49">
        <v>0</v>
      </c>
      <c r="AN14173" s="49">
        <v>0</v>
      </c>
      <c r="AO14173" s="49">
        <v>0</v>
      </c>
      <c r="AP14173" s="222">
        <f t="shared" si="33"/>
        <v>190.5</v>
      </c>
      <c r="AQ14173" s="222">
        <f t="shared" si="34"/>
        <v>0</v>
      </c>
      <c r="AR14173" s="222">
        <f t="shared" si="35"/>
        <v>0</v>
      </c>
      <c r="AS14173" s="222">
        <f t="shared" si="36"/>
        <v>0</v>
      </c>
    </row>
    <row r="14174" spans="2:45" ht="12.75" hidden="1" customHeight="1" x14ac:dyDescent="0.35">
      <c r="B14174" s="45" t="s">
        <v>3845</v>
      </c>
      <c r="C14174" s="54" t="s">
        <v>3908</v>
      </c>
      <c r="D14174" s="54" t="s">
        <v>3908</v>
      </c>
      <c r="E14174" s="60" t="s">
        <v>3950</v>
      </c>
      <c r="F14174" s="73">
        <v>254</v>
      </c>
      <c r="G14174" s="73">
        <v>0</v>
      </c>
      <c r="H14174" s="73">
        <v>0</v>
      </c>
      <c r="I14174" s="73">
        <v>0</v>
      </c>
      <c r="J14174" s="81"/>
      <c r="AL14174" s="49">
        <v>254</v>
      </c>
      <c r="AM14174" s="49">
        <v>0</v>
      </c>
      <c r="AN14174" s="49">
        <v>0</v>
      </c>
      <c r="AO14174" s="49">
        <v>0</v>
      </c>
      <c r="AP14174" s="222">
        <f t="shared" si="33"/>
        <v>254</v>
      </c>
      <c r="AQ14174" s="222">
        <f t="shared" si="34"/>
        <v>0</v>
      </c>
      <c r="AR14174" s="222">
        <f t="shared" si="35"/>
        <v>0</v>
      </c>
      <c r="AS14174" s="222">
        <f t="shared" si="36"/>
        <v>0</v>
      </c>
    </row>
    <row r="14175" spans="2:45" ht="12.75" hidden="1" customHeight="1" x14ac:dyDescent="0.35">
      <c r="B14175" s="45" t="s">
        <v>3845</v>
      </c>
      <c r="C14175" s="54" t="s">
        <v>3909</v>
      </c>
      <c r="D14175" s="54" t="s">
        <v>3909</v>
      </c>
      <c r="E14175" s="60" t="s">
        <v>3951</v>
      </c>
      <c r="F14175" s="73">
        <v>317.5</v>
      </c>
      <c r="G14175" s="73">
        <v>0</v>
      </c>
      <c r="H14175" s="73">
        <v>0</v>
      </c>
      <c r="I14175" s="73">
        <v>0</v>
      </c>
      <c r="J14175" s="81"/>
      <c r="AL14175" s="49">
        <v>317.5</v>
      </c>
      <c r="AM14175" s="49">
        <v>0</v>
      </c>
      <c r="AN14175" s="49">
        <v>0</v>
      </c>
      <c r="AO14175" s="49">
        <v>0</v>
      </c>
      <c r="AP14175" s="222">
        <f t="shared" si="33"/>
        <v>317.5</v>
      </c>
      <c r="AQ14175" s="222">
        <f t="shared" si="34"/>
        <v>0</v>
      </c>
      <c r="AR14175" s="222">
        <f t="shared" si="35"/>
        <v>0</v>
      </c>
      <c r="AS14175" s="222">
        <f t="shared" si="36"/>
        <v>0</v>
      </c>
    </row>
    <row r="14176" spans="2:45" ht="12.75" hidden="1" customHeight="1" x14ac:dyDescent="0.35">
      <c r="B14176" s="45" t="s">
        <v>3845</v>
      </c>
      <c r="C14176" s="54" t="s">
        <v>3910</v>
      </c>
      <c r="D14176" s="54" t="s">
        <v>3910</v>
      </c>
      <c r="E14176" s="60" t="s">
        <v>3952</v>
      </c>
      <c r="F14176" s="73">
        <v>381</v>
      </c>
      <c r="G14176" s="73">
        <v>0</v>
      </c>
      <c r="H14176" s="73">
        <v>0</v>
      </c>
      <c r="I14176" s="73">
        <v>0</v>
      </c>
      <c r="J14176" s="81"/>
      <c r="AL14176" s="49">
        <v>381</v>
      </c>
      <c r="AM14176" s="49">
        <v>0</v>
      </c>
      <c r="AN14176" s="49">
        <v>0</v>
      </c>
      <c r="AO14176" s="49">
        <v>0</v>
      </c>
      <c r="AP14176" s="222">
        <f t="shared" si="33"/>
        <v>381</v>
      </c>
      <c r="AQ14176" s="222">
        <f t="shared" si="34"/>
        <v>0</v>
      </c>
      <c r="AR14176" s="222">
        <f t="shared" si="35"/>
        <v>0</v>
      </c>
      <c r="AS14176" s="222">
        <f t="shared" si="36"/>
        <v>0</v>
      </c>
    </row>
    <row r="14177" spans="2:45" ht="12.75" hidden="1" customHeight="1" x14ac:dyDescent="0.35">
      <c r="B14177" s="45" t="s">
        <v>3845</v>
      </c>
      <c r="C14177" s="54" t="s">
        <v>3911</v>
      </c>
      <c r="D14177" s="54" t="s">
        <v>3911</v>
      </c>
      <c r="E14177" s="60" t="s">
        <v>3953</v>
      </c>
      <c r="F14177" s="73">
        <v>0.57150000000000001</v>
      </c>
      <c r="G14177" s="73">
        <v>4.5465999999999998</v>
      </c>
      <c r="H14177" s="73">
        <v>4.5465999999999998</v>
      </c>
      <c r="I14177" s="73">
        <v>4.5465999999999998</v>
      </c>
      <c r="J14177" s="81"/>
      <c r="AL14177" s="49">
        <v>0.57150000000000001</v>
      </c>
      <c r="AM14177" s="49">
        <v>4.5465999999999998</v>
      </c>
      <c r="AN14177" s="49">
        <v>4.5465999999999998</v>
      </c>
      <c r="AO14177" s="49">
        <v>4.5465999999999998</v>
      </c>
      <c r="AP14177" s="222">
        <f t="shared" si="33"/>
        <v>0.57150000000000001</v>
      </c>
      <c r="AQ14177" s="222">
        <f t="shared" si="34"/>
        <v>4.5465999999999998</v>
      </c>
      <c r="AR14177" s="222">
        <f t="shared" si="35"/>
        <v>4.5465999999999998</v>
      </c>
      <c r="AS14177" s="222">
        <f t="shared" si="36"/>
        <v>4.5465999999999998</v>
      </c>
    </row>
    <row r="14178" spans="2:45" ht="12.75" hidden="1" customHeight="1" x14ac:dyDescent="0.35">
      <c r="B14178" s="45" t="s">
        <v>3845</v>
      </c>
      <c r="C14178" s="54" t="s">
        <v>3912</v>
      </c>
      <c r="D14178" s="54" t="s">
        <v>3912</v>
      </c>
      <c r="E14178" s="60" t="s">
        <v>3953</v>
      </c>
      <c r="F14178" s="73">
        <v>0.57150000000000001</v>
      </c>
      <c r="G14178" s="73">
        <v>4.5465999999999998</v>
      </c>
      <c r="H14178" s="73">
        <v>4.5465999999999998</v>
      </c>
      <c r="I14178" s="73">
        <v>4.5465999999999998</v>
      </c>
      <c r="J14178" s="81"/>
      <c r="AL14178" s="49">
        <v>0.57150000000000001</v>
      </c>
      <c r="AM14178" s="49">
        <v>4.5465999999999998</v>
      </c>
      <c r="AN14178" s="49">
        <v>4.5465999999999998</v>
      </c>
      <c r="AO14178" s="49">
        <v>4.5465999999999998</v>
      </c>
      <c r="AP14178" s="222">
        <f t="shared" si="33"/>
        <v>0.57150000000000001</v>
      </c>
      <c r="AQ14178" s="222">
        <f t="shared" si="34"/>
        <v>4.5465999999999998</v>
      </c>
      <c r="AR14178" s="222">
        <f t="shared" si="35"/>
        <v>4.5465999999999998</v>
      </c>
      <c r="AS14178" s="222">
        <f t="shared" si="36"/>
        <v>4.5465999999999998</v>
      </c>
    </row>
    <row r="14179" spans="2:45" ht="12.75" hidden="1" customHeight="1" x14ac:dyDescent="0.35">
      <c r="B14179" s="45" t="s">
        <v>3845</v>
      </c>
      <c r="C14179" s="54" t="s">
        <v>3913</v>
      </c>
      <c r="D14179" s="54" t="s">
        <v>3913</v>
      </c>
      <c r="E14179" s="60" t="s">
        <v>3953</v>
      </c>
      <c r="F14179" s="73">
        <v>0.57150000000000001</v>
      </c>
      <c r="G14179" s="73">
        <v>4.5465999999999998</v>
      </c>
      <c r="H14179" s="73">
        <v>4.5465999999999998</v>
      </c>
      <c r="I14179" s="73">
        <v>4.5465999999999998</v>
      </c>
      <c r="J14179" s="81"/>
      <c r="AL14179" s="49">
        <v>0.57150000000000001</v>
      </c>
      <c r="AM14179" s="49">
        <v>4.5465999999999998</v>
      </c>
      <c r="AN14179" s="49">
        <v>4.5465999999999998</v>
      </c>
      <c r="AO14179" s="49">
        <v>4.5465999999999998</v>
      </c>
      <c r="AP14179" s="222">
        <f t="shared" si="33"/>
        <v>0.57150000000000001</v>
      </c>
      <c r="AQ14179" s="222">
        <f t="shared" si="34"/>
        <v>4.5465999999999998</v>
      </c>
      <c r="AR14179" s="222">
        <f t="shared" si="35"/>
        <v>4.5465999999999998</v>
      </c>
      <c r="AS14179" s="222">
        <f t="shared" si="36"/>
        <v>4.5465999999999998</v>
      </c>
    </row>
    <row r="14180" spans="2:45" ht="12.75" hidden="1" customHeight="1" x14ac:dyDescent="0.35">
      <c r="B14180" s="45" t="s">
        <v>3845</v>
      </c>
      <c r="C14180" s="54" t="s">
        <v>3914</v>
      </c>
      <c r="D14180" s="54" t="s">
        <v>3914</v>
      </c>
      <c r="E14180" s="60" t="s">
        <v>3953</v>
      </c>
      <c r="F14180" s="73">
        <v>0.57150000000000001</v>
      </c>
      <c r="G14180" s="73">
        <v>4.5465999999999998</v>
      </c>
      <c r="H14180" s="73">
        <v>4.5465999999999998</v>
      </c>
      <c r="I14180" s="73">
        <v>4.5465999999999998</v>
      </c>
      <c r="J14180" s="81"/>
      <c r="AL14180" s="49">
        <v>0.57150000000000001</v>
      </c>
      <c r="AM14180" s="49">
        <v>4.5465999999999998</v>
      </c>
      <c r="AN14180" s="49">
        <v>4.5465999999999998</v>
      </c>
      <c r="AO14180" s="49">
        <v>4.5465999999999998</v>
      </c>
      <c r="AP14180" s="222">
        <f t="shared" si="33"/>
        <v>0.57150000000000001</v>
      </c>
      <c r="AQ14180" s="222">
        <f t="shared" si="34"/>
        <v>4.5465999999999998</v>
      </c>
      <c r="AR14180" s="222">
        <f t="shared" si="35"/>
        <v>4.5465999999999998</v>
      </c>
      <c r="AS14180" s="222">
        <f t="shared" si="36"/>
        <v>4.5465999999999998</v>
      </c>
    </row>
    <row r="14181" spans="2:45" ht="12.75" hidden="1" customHeight="1" x14ac:dyDescent="0.35">
      <c r="B14181" s="45" t="s">
        <v>3845</v>
      </c>
      <c r="C14181" s="54" t="s">
        <v>3915</v>
      </c>
      <c r="D14181" s="54" t="s">
        <v>3915</v>
      </c>
      <c r="E14181" s="60" t="s">
        <v>3953</v>
      </c>
      <c r="F14181" s="73">
        <v>0.57150000000000001</v>
      </c>
      <c r="G14181" s="73">
        <v>4.5465999999999998</v>
      </c>
      <c r="H14181" s="73">
        <v>4.5465999999999998</v>
      </c>
      <c r="I14181" s="73">
        <v>4.5465999999999998</v>
      </c>
      <c r="J14181" s="81"/>
      <c r="AL14181" s="49">
        <v>0.57150000000000001</v>
      </c>
      <c r="AM14181" s="49">
        <v>4.5465999999999998</v>
      </c>
      <c r="AN14181" s="49">
        <v>4.5465999999999998</v>
      </c>
      <c r="AO14181" s="49">
        <v>4.5465999999999998</v>
      </c>
      <c r="AP14181" s="222">
        <f t="shared" si="33"/>
        <v>0.57150000000000001</v>
      </c>
      <c r="AQ14181" s="222">
        <f t="shared" si="34"/>
        <v>4.5465999999999998</v>
      </c>
      <c r="AR14181" s="222">
        <f t="shared" si="35"/>
        <v>4.5465999999999998</v>
      </c>
      <c r="AS14181" s="222">
        <f t="shared" si="36"/>
        <v>4.5465999999999998</v>
      </c>
    </row>
    <row r="14182" spans="2:45" ht="12.75" hidden="1" customHeight="1" x14ac:dyDescent="0.35">
      <c r="B14182" s="45" t="s">
        <v>3845</v>
      </c>
      <c r="C14182" s="54" t="s">
        <v>3916</v>
      </c>
      <c r="D14182" s="54" t="s">
        <v>3916</v>
      </c>
      <c r="E14182" s="60" t="s">
        <v>3953</v>
      </c>
      <c r="F14182" s="73">
        <v>0.57150000000000001</v>
      </c>
      <c r="G14182" s="73">
        <v>4.5465999999999998</v>
      </c>
      <c r="H14182" s="73">
        <v>4.5465999999999998</v>
      </c>
      <c r="I14182" s="73">
        <v>4.5465999999999998</v>
      </c>
      <c r="J14182" s="81"/>
      <c r="AL14182" s="49">
        <v>0.57150000000000001</v>
      </c>
      <c r="AM14182" s="49">
        <v>4.5465999999999998</v>
      </c>
      <c r="AN14182" s="49">
        <v>4.5465999999999998</v>
      </c>
      <c r="AO14182" s="49">
        <v>4.5465999999999998</v>
      </c>
      <c r="AP14182" s="222">
        <f t="shared" si="33"/>
        <v>0.57150000000000001</v>
      </c>
      <c r="AQ14182" s="222">
        <f t="shared" si="34"/>
        <v>4.5465999999999998</v>
      </c>
      <c r="AR14182" s="222">
        <f t="shared" si="35"/>
        <v>4.5465999999999998</v>
      </c>
      <c r="AS14182" s="222">
        <f t="shared" si="36"/>
        <v>4.5465999999999998</v>
      </c>
    </row>
    <row r="14183" spans="2:45" ht="12.75" hidden="1" customHeight="1" x14ac:dyDescent="0.35">
      <c r="B14183" s="45" t="s">
        <v>3845</v>
      </c>
      <c r="C14183" s="54" t="s">
        <v>3917</v>
      </c>
      <c r="D14183" s="54" t="s">
        <v>3917</v>
      </c>
      <c r="E14183" s="60" t="s">
        <v>3953</v>
      </c>
      <c r="F14183" s="73">
        <v>0.57150000000000001</v>
      </c>
      <c r="G14183" s="73">
        <v>4.5465999999999998</v>
      </c>
      <c r="H14183" s="73">
        <v>4.5465999999999998</v>
      </c>
      <c r="I14183" s="73">
        <v>4.5465999999999998</v>
      </c>
      <c r="J14183" s="81"/>
      <c r="AL14183" s="49">
        <v>0.57150000000000001</v>
      </c>
      <c r="AM14183" s="49">
        <v>4.5465999999999998</v>
      </c>
      <c r="AN14183" s="49">
        <v>4.5465999999999998</v>
      </c>
      <c r="AO14183" s="49">
        <v>4.5465999999999998</v>
      </c>
      <c r="AP14183" s="222">
        <f t="shared" si="33"/>
        <v>0.57150000000000001</v>
      </c>
      <c r="AQ14183" s="222">
        <f t="shared" si="34"/>
        <v>4.5465999999999998</v>
      </c>
      <c r="AR14183" s="222">
        <f t="shared" si="35"/>
        <v>4.5465999999999998</v>
      </c>
      <c r="AS14183" s="222">
        <f t="shared" si="36"/>
        <v>4.5465999999999998</v>
      </c>
    </row>
    <row r="14184" spans="2:45" ht="12.75" hidden="1" customHeight="1" x14ac:dyDescent="0.35">
      <c r="B14184" s="45" t="s">
        <v>3845</v>
      </c>
      <c r="C14184" s="54" t="s">
        <v>3918</v>
      </c>
      <c r="D14184" s="54" t="s">
        <v>3918</v>
      </c>
      <c r="E14184" s="60" t="s">
        <v>3953</v>
      </c>
      <c r="F14184" s="73">
        <v>0.57150000000000001</v>
      </c>
      <c r="G14184" s="73">
        <v>4.5465999999999998</v>
      </c>
      <c r="H14184" s="73">
        <v>4.5465999999999998</v>
      </c>
      <c r="I14184" s="73">
        <v>4.5465999999999998</v>
      </c>
      <c r="J14184" s="81"/>
      <c r="AL14184" s="49">
        <v>0.57150000000000001</v>
      </c>
      <c r="AM14184" s="49">
        <v>4.5465999999999998</v>
      </c>
      <c r="AN14184" s="49">
        <v>4.5465999999999998</v>
      </c>
      <c r="AO14184" s="49">
        <v>4.5465999999999998</v>
      </c>
      <c r="AP14184" s="222">
        <f t="shared" si="33"/>
        <v>0.57150000000000001</v>
      </c>
      <c r="AQ14184" s="222">
        <f t="shared" si="34"/>
        <v>4.5465999999999998</v>
      </c>
      <c r="AR14184" s="222">
        <f t="shared" si="35"/>
        <v>4.5465999999999998</v>
      </c>
      <c r="AS14184" s="222">
        <f t="shared" si="36"/>
        <v>4.5465999999999998</v>
      </c>
    </row>
    <row r="14185" spans="2:45" ht="12.75" hidden="1" customHeight="1" x14ac:dyDescent="0.35">
      <c r="B14185" s="45" t="s">
        <v>3845</v>
      </c>
      <c r="C14185" s="54" t="s">
        <v>3919</v>
      </c>
      <c r="D14185" s="54" t="s">
        <v>3919</v>
      </c>
      <c r="E14185" s="60" t="s">
        <v>3953</v>
      </c>
      <c r="F14185" s="73">
        <v>0.57150000000000001</v>
      </c>
      <c r="G14185" s="73">
        <v>4.5465999999999998</v>
      </c>
      <c r="H14185" s="73">
        <v>4.5465999999999998</v>
      </c>
      <c r="I14185" s="73">
        <v>4.5465999999999998</v>
      </c>
      <c r="J14185" s="81"/>
      <c r="AL14185" s="49">
        <v>0.57150000000000001</v>
      </c>
      <c r="AM14185" s="49">
        <v>4.5465999999999998</v>
      </c>
      <c r="AN14185" s="49">
        <v>4.5465999999999998</v>
      </c>
      <c r="AO14185" s="49">
        <v>4.5465999999999998</v>
      </c>
      <c r="AP14185" s="222">
        <f t="shared" si="33"/>
        <v>0.57150000000000001</v>
      </c>
      <c r="AQ14185" s="222">
        <f t="shared" si="34"/>
        <v>4.5465999999999998</v>
      </c>
      <c r="AR14185" s="222">
        <f t="shared" si="35"/>
        <v>4.5465999999999998</v>
      </c>
      <c r="AS14185" s="222">
        <f t="shared" si="36"/>
        <v>4.5465999999999998</v>
      </c>
    </row>
    <row r="14186" spans="2:45" ht="12.75" hidden="1" customHeight="1" x14ac:dyDescent="0.35">
      <c r="B14186" s="45" t="s">
        <v>3845</v>
      </c>
      <c r="C14186" s="54" t="s">
        <v>3920</v>
      </c>
      <c r="D14186" s="54" t="s">
        <v>3920</v>
      </c>
      <c r="E14186" s="60" t="s">
        <v>3953</v>
      </c>
      <c r="F14186" s="73">
        <v>0.57150000000000001</v>
      </c>
      <c r="G14186" s="73">
        <v>4.5465999999999998</v>
      </c>
      <c r="H14186" s="73">
        <v>4.5465999999999998</v>
      </c>
      <c r="I14186" s="73">
        <v>4.5465999999999998</v>
      </c>
      <c r="J14186" s="81"/>
      <c r="AL14186" s="49">
        <v>0.57150000000000001</v>
      </c>
      <c r="AM14186" s="49">
        <v>4.5465999999999998</v>
      </c>
      <c r="AN14186" s="49">
        <v>4.5465999999999998</v>
      </c>
      <c r="AO14186" s="49">
        <v>4.5465999999999998</v>
      </c>
      <c r="AP14186" s="222">
        <f t="shared" si="33"/>
        <v>0.57150000000000001</v>
      </c>
      <c r="AQ14186" s="222">
        <f t="shared" si="34"/>
        <v>4.5465999999999998</v>
      </c>
      <c r="AR14186" s="222">
        <f t="shared" si="35"/>
        <v>4.5465999999999998</v>
      </c>
      <c r="AS14186" s="222">
        <f t="shared" si="36"/>
        <v>4.5465999999999998</v>
      </c>
    </row>
    <row r="14187" spans="2:45" ht="12.75" hidden="1" customHeight="1" x14ac:dyDescent="0.35">
      <c r="B14187" s="45" t="s">
        <v>3845</v>
      </c>
      <c r="C14187" s="54" t="s">
        <v>3921</v>
      </c>
      <c r="D14187" s="54" t="s">
        <v>3921</v>
      </c>
      <c r="E14187" s="60" t="s">
        <v>3953</v>
      </c>
      <c r="F14187" s="73">
        <v>0.57150000000000001</v>
      </c>
      <c r="G14187" s="73">
        <v>4.5465999999999998</v>
      </c>
      <c r="H14187" s="73">
        <v>4.5465999999999998</v>
      </c>
      <c r="I14187" s="73">
        <v>4.5465999999999998</v>
      </c>
      <c r="J14187" s="81"/>
      <c r="AL14187" s="49">
        <v>0.57150000000000001</v>
      </c>
      <c r="AM14187" s="49">
        <v>4.5465999999999998</v>
      </c>
      <c r="AN14187" s="49">
        <v>4.5465999999999998</v>
      </c>
      <c r="AO14187" s="49">
        <v>4.5465999999999998</v>
      </c>
      <c r="AP14187" s="222">
        <f t="shared" si="33"/>
        <v>0.57150000000000001</v>
      </c>
      <c r="AQ14187" s="222">
        <f t="shared" si="34"/>
        <v>4.5465999999999998</v>
      </c>
      <c r="AR14187" s="222">
        <f t="shared" si="35"/>
        <v>4.5465999999999998</v>
      </c>
      <c r="AS14187" s="222">
        <f t="shared" si="36"/>
        <v>4.5465999999999998</v>
      </c>
    </row>
    <row r="14188" spans="2:45" ht="12.75" hidden="1" customHeight="1" x14ac:dyDescent="0.35">
      <c r="B14188" s="45" t="s">
        <v>3845</v>
      </c>
      <c r="C14188" s="54" t="s">
        <v>3922</v>
      </c>
      <c r="D14188" s="54" t="s">
        <v>3922</v>
      </c>
      <c r="E14188" s="60" t="s">
        <v>3953</v>
      </c>
      <c r="F14188" s="73">
        <v>0.57150000000000001</v>
      </c>
      <c r="G14188" s="73">
        <v>4.5465999999999998</v>
      </c>
      <c r="H14188" s="73">
        <v>4.5465999999999998</v>
      </c>
      <c r="I14188" s="73">
        <v>4.5465999999999998</v>
      </c>
      <c r="J14188" s="81"/>
      <c r="AL14188" s="49">
        <v>0.57150000000000001</v>
      </c>
      <c r="AM14188" s="49">
        <v>4.5465999999999998</v>
      </c>
      <c r="AN14188" s="49">
        <v>4.5465999999999998</v>
      </c>
      <c r="AO14188" s="49">
        <v>4.5465999999999998</v>
      </c>
      <c r="AP14188" s="222">
        <f t="shared" si="33"/>
        <v>0.57150000000000001</v>
      </c>
      <c r="AQ14188" s="222">
        <f t="shared" si="34"/>
        <v>4.5465999999999998</v>
      </c>
      <c r="AR14188" s="222">
        <f t="shared" si="35"/>
        <v>4.5465999999999998</v>
      </c>
      <c r="AS14188" s="222">
        <f t="shared" si="36"/>
        <v>4.5465999999999998</v>
      </c>
    </row>
    <row r="14189" spans="2:45" ht="12.75" hidden="1" customHeight="1" x14ac:dyDescent="0.35">
      <c r="B14189" s="45" t="s">
        <v>3845</v>
      </c>
      <c r="C14189" s="54" t="s">
        <v>3923</v>
      </c>
      <c r="D14189" s="54" t="s">
        <v>3923</v>
      </c>
      <c r="E14189" s="60" t="s">
        <v>3953</v>
      </c>
      <c r="F14189" s="73">
        <v>0.57150000000000001</v>
      </c>
      <c r="G14189" s="73">
        <v>4.5465999999999998</v>
      </c>
      <c r="H14189" s="73">
        <v>4.5465999999999998</v>
      </c>
      <c r="I14189" s="73">
        <v>4.5465999999999998</v>
      </c>
      <c r="J14189" s="81"/>
      <c r="AL14189" s="49">
        <v>0.57150000000000001</v>
      </c>
      <c r="AM14189" s="49">
        <v>4.5465999999999998</v>
      </c>
      <c r="AN14189" s="49">
        <v>4.5465999999999998</v>
      </c>
      <c r="AO14189" s="49">
        <v>4.5465999999999998</v>
      </c>
      <c r="AP14189" s="222">
        <f t="shared" si="33"/>
        <v>0.57150000000000001</v>
      </c>
      <c r="AQ14189" s="222">
        <f t="shared" si="34"/>
        <v>4.5465999999999998</v>
      </c>
      <c r="AR14189" s="222">
        <f t="shared" si="35"/>
        <v>4.5465999999999998</v>
      </c>
      <c r="AS14189" s="222">
        <f t="shared" si="36"/>
        <v>4.5465999999999998</v>
      </c>
    </row>
    <row r="14190" spans="2:45" ht="12.75" hidden="1" customHeight="1" x14ac:dyDescent="0.35">
      <c r="B14190" s="45" t="s">
        <v>3845</v>
      </c>
      <c r="C14190" s="54" t="s">
        <v>3924</v>
      </c>
      <c r="D14190" s="54" t="s">
        <v>3924</v>
      </c>
      <c r="E14190" s="60" t="s">
        <v>3954</v>
      </c>
      <c r="F14190" s="73">
        <v>0.57150000000000001</v>
      </c>
      <c r="G14190" s="73">
        <v>0.66039999999999999</v>
      </c>
      <c r="H14190" s="73">
        <v>0.66039999999999999</v>
      </c>
      <c r="I14190" s="73">
        <v>0.66039999999999999</v>
      </c>
      <c r="J14190" s="81"/>
      <c r="AL14190" s="49">
        <v>0.57150000000000001</v>
      </c>
      <c r="AM14190" s="49">
        <v>0.66039999999999999</v>
      </c>
      <c r="AN14190" s="49">
        <v>0.66039999999999999</v>
      </c>
      <c r="AO14190" s="49">
        <v>0.66039999999999999</v>
      </c>
      <c r="AP14190" s="222">
        <f t="shared" si="33"/>
        <v>0.57150000000000001</v>
      </c>
      <c r="AQ14190" s="222">
        <f t="shared" si="34"/>
        <v>0.66039999999999999</v>
      </c>
      <c r="AR14190" s="222">
        <f t="shared" si="35"/>
        <v>0.66039999999999999</v>
      </c>
      <c r="AS14190" s="222">
        <f t="shared" si="36"/>
        <v>0.66039999999999999</v>
      </c>
    </row>
    <row r="14191" spans="2:45" ht="12.75" hidden="1" customHeight="1" x14ac:dyDescent="0.35">
      <c r="B14191" s="45" t="s">
        <v>3845</v>
      </c>
      <c r="C14191" s="54" t="s">
        <v>3925</v>
      </c>
      <c r="D14191" s="54" t="s">
        <v>3925</v>
      </c>
      <c r="E14191" s="60" t="s">
        <v>3954</v>
      </c>
      <c r="F14191" s="73">
        <v>0.57150000000000001</v>
      </c>
      <c r="G14191" s="73">
        <v>0.66039999999999999</v>
      </c>
      <c r="H14191" s="73">
        <v>0.66039999999999999</v>
      </c>
      <c r="I14191" s="73">
        <v>0.66039999999999999</v>
      </c>
      <c r="J14191" s="81"/>
      <c r="AL14191" s="49">
        <v>0.57150000000000001</v>
      </c>
      <c r="AM14191" s="49">
        <v>0.66039999999999999</v>
      </c>
      <c r="AN14191" s="49">
        <v>0.66039999999999999</v>
      </c>
      <c r="AO14191" s="49">
        <v>0.66039999999999999</v>
      </c>
      <c r="AP14191" s="222">
        <f t="shared" si="33"/>
        <v>0.57150000000000001</v>
      </c>
      <c r="AQ14191" s="222">
        <f t="shared" si="34"/>
        <v>0.66039999999999999</v>
      </c>
      <c r="AR14191" s="222">
        <f t="shared" si="35"/>
        <v>0.66039999999999999</v>
      </c>
      <c r="AS14191" s="222">
        <f t="shared" si="36"/>
        <v>0.66039999999999999</v>
      </c>
    </row>
    <row r="14192" spans="2:45" ht="12.75" hidden="1" customHeight="1" x14ac:dyDescent="0.35">
      <c r="B14192" s="45" t="s">
        <v>3845</v>
      </c>
      <c r="C14192" s="54" t="s">
        <v>3926</v>
      </c>
      <c r="D14192" s="54" t="s">
        <v>3926</v>
      </c>
      <c r="E14192" s="60" t="s">
        <v>3954</v>
      </c>
      <c r="F14192" s="73">
        <v>0.57150000000000001</v>
      </c>
      <c r="G14192" s="73">
        <v>0.66039999999999999</v>
      </c>
      <c r="H14192" s="73">
        <v>0.66039999999999999</v>
      </c>
      <c r="I14192" s="73">
        <v>0.66039999999999999</v>
      </c>
      <c r="J14192" s="81"/>
      <c r="AL14192" s="49">
        <v>0.57150000000000001</v>
      </c>
      <c r="AM14192" s="49">
        <v>0.66039999999999999</v>
      </c>
      <c r="AN14192" s="49">
        <v>0.66039999999999999</v>
      </c>
      <c r="AO14192" s="49">
        <v>0.66039999999999999</v>
      </c>
      <c r="AP14192" s="222">
        <f t="shared" si="33"/>
        <v>0.57150000000000001</v>
      </c>
      <c r="AQ14192" s="222">
        <f t="shared" si="34"/>
        <v>0.66039999999999999</v>
      </c>
      <c r="AR14192" s="222">
        <f t="shared" si="35"/>
        <v>0.66039999999999999</v>
      </c>
      <c r="AS14192" s="222">
        <f t="shared" si="36"/>
        <v>0.66039999999999999</v>
      </c>
    </row>
    <row r="14193" spans="2:45" ht="12.75" hidden="1" customHeight="1" x14ac:dyDescent="0.35">
      <c r="B14193" s="45" t="s">
        <v>3845</v>
      </c>
      <c r="C14193" s="54" t="s">
        <v>3927</v>
      </c>
      <c r="D14193" s="54" t="s">
        <v>3927</v>
      </c>
      <c r="E14193" s="60" t="s">
        <v>3954</v>
      </c>
      <c r="F14193" s="73">
        <v>0.57150000000000001</v>
      </c>
      <c r="G14193" s="73">
        <v>0.66039999999999999</v>
      </c>
      <c r="H14193" s="73">
        <v>0.66039999999999999</v>
      </c>
      <c r="I14193" s="73">
        <v>0.66039999999999999</v>
      </c>
      <c r="J14193" s="81"/>
      <c r="AL14193" s="49">
        <v>0.57150000000000001</v>
      </c>
      <c r="AM14193" s="49">
        <v>0.66039999999999999</v>
      </c>
      <c r="AN14193" s="49">
        <v>0.66039999999999999</v>
      </c>
      <c r="AO14193" s="49">
        <v>0.66039999999999999</v>
      </c>
      <c r="AP14193" s="222">
        <f t="shared" si="33"/>
        <v>0.57150000000000001</v>
      </c>
      <c r="AQ14193" s="222">
        <f t="shared" si="34"/>
        <v>0.66039999999999999</v>
      </c>
      <c r="AR14193" s="222">
        <f t="shared" si="35"/>
        <v>0.66039999999999999</v>
      </c>
      <c r="AS14193" s="222">
        <f t="shared" si="36"/>
        <v>0.66039999999999999</v>
      </c>
    </row>
    <row r="14194" spans="2:45" ht="12.75" hidden="1" customHeight="1" x14ac:dyDescent="0.35">
      <c r="B14194" s="45" t="s">
        <v>3845</v>
      </c>
      <c r="C14194" s="54" t="s">
        <v>3928</v>
      </c>
      <c r="D14194" s="54" t="s">
        <v>3928</v>
      </c>
      <c r="E14194" s="60" t="s">
        <v>3954</v>
      </c>
      <c r="F14194" s="73">
        <v>0.57150000000000001</v>
      </c>
      <c r="G14194" s="73">
        <v>0.66039999999999999</v>
      </c>
      <c r="H14194" s="73">
        <v>0.66039999999999999</v>
      </c>
      <c r="I14194" s="73">
        <v>0.66039999999999999</v>
      </c>
      <c r="J14194" s="81"/>
      <c r="AL14194" s="49">
        <v>0.57150000000000001</v>
      </c>
      <c r="AM14194" s="49">
        <v>0.66039999999999999</v>
      </c>
      <c r="AN14194" s="49">
        <v>0.66039999999999999</v>
      </c>
      <c r="AO14194" s="49">
        <v>0.66039999999999999</v>
      </c>
      <c r="AP14194" s="222">
        <f t="shared" si="33"/>
        <v>0.57150000000000001</v>
      </c>
      <c r="AQ14194" s="222">
        <f t="shared" si="34"/>
        <v>0.66039999999999999</v>
      </c>
      <c r="AR14194" s="222">
        <f t="shared" si="35"/>
        <v>0.66039999999999999</v>
      </c>
      <c r="AS14194" s="222">
        <f t="shared" si="36"/>
        <v>0.66039999999999999</v>
      </c>
    </row>
    <row r="14195" spans="2:45" ht="12.75" hidden="1" customHeight="1" x14ac:dyDescent="0.35">
      <c r="B14195" s="45" t="s">
        <v>3845</v>
      </c>
      <c r="C14195" s="54" t="s">
        <v>3929</v>
      </c>
      <c r="D14195" s="54" t="s">
        <v>3929</v>
      </c>
      <c r="E14195" s="60" t="s">
        <v>3954</v>
      </c>
      <c r="F14195" s="73">
        <v>0.57150000000000001</v>
      </c>
      <c r="G14195" s="73">
        <v>0.66039999999999999</v>
      </c>
      <c r="H14195" s="73">
        <v>0.66039999999999999</v>
      </c>
      <c r="I14195" s="73">
        <v>0.66039999999999999</v>
      </c>
      <c r="J14195" s="81"/>
      <c r="AL14195" s="49">
        <v>0.57150000000000001</v>
      </c>
      <c r="AM14195" s="49">
        <v>0.66039999999999999</v>
      </c>
      <c r="AN14195" s="49">
        <v>0.66039999999999999</v>
      </c>
      <c r="AO14195" s="49">
        <v>0.66039999999999999</v>
      </c>
      <c r="AP14195" s="222">
        <f t="shared" si="33"/>
        <v>0.57150000000000001</v>
      </c>
      <c r="AQ14195" s="222">
        <f t="shared" si="34"/>
        <v>0.66039999999999999</v>
      </c>
      <c r="AR14195" s="222">
        <f t="shared" si="35"/>
        <v>0.66039999999999999</v>
      </c>
      <c r="AS14195" s="222">
        <f t="shared" si="36"/>
        <v>0.66039999999999999</v>
      </c>
    </row>
    <row r="14196" spans="2:45" ht="12.75" hidden="1" customHeight="1" x14ac:dyDescent="0.35">
      <c r="B14196" s="45" t="s">
        <v>3845</v>
      </c>
      <c r="C14196" s="54" t="s">
        <v>3930</v>
      </c>
      <c r="D14196" s="54" t="s">
        <v>3930</v>
      </c>
      <c r="E14196" s="60" t="s">
        <v>3954</v>
      </c>
      <c r="F14196" s="73">
        <v>0.57150000000000001</v>
      </c>
      <c r="G14196" s="73">
        <v>0.66039999999999999</v>
      </c>
      <c r="H14196" s="73">
        <v>0.66039999999999999</v>
      </c>
      <c r="I14196" s="73">
        <v>0.66039999999999999</v>
      </c>
      <c r="J14196" s="81"/>
      <c r="AL14196" s="49">
        <v>0.57150000000000001</v>
      </c>
      <c r="AM14196" s="49">
        <v>0.66039999999999999</v>
      </c>
      <c r="AN14196" s="49">
        <v>0.66039999999999999</v>
      </c>
      <c r="AO14196" s="49">
        <v>0.66039999999999999</v>
      </c>
      <c r="AP14196" s="222">
        <f t="shared" si="33"/>
        <v>0.57150000000000001</v>
      </c>
      <c r="AQ14196" s="222">
        <f t="shared" si="34"/>
        <v>0.66039999999999999</v>
      </c>
      <c r="AR14196" s="222">
        <f t="shared" si="35"/>
        <v>0.66039999999999999</v>
      </c>
      <c r="AS14196" s="222">
        <f t="shared" si="36"/>
        <v>0.66039999999999999</v>
      </c>
    </row>
    <row r="14197" spans="2:45" ht="12.75" hidden="1" customHeight="1" x14ac:dyDescent="0.35">
      <c r="B14197" s="45" t="s">
        <v>3845</v>
      </c>
      <c r="C14197" s="54" t="s">
        <v>3931</v>
      </c>
      <c r="D14197" s="54" t="s">
        <v>3931</v>
      </c>
      <c r="E14197" s="60" t="s">
        <v>3955</v>
      </c>
      <c r="F14197" s="73">
        <v>2.3241000000000001</v>
      </c>
      <c r="G14197" s="73">
        <v>0.66039999999999999</v>
      </c>
      <c r="H14197" s="73">
        <v>0.66039999999999999</v>
      </c>
      <c r="I14197" s="73">
        <v>0.66039999999999999</v>
      </c>
      <c r="J14197" s="81"/>
      <c r="AL14197" s="49">
        <v>2.3241000000000001</v>
      </c>
      <c r="AM14197" s="49">
        <v>0.66039999999999999</v>
      </c>
      <c r="AN14197" s="49">
        <v>0.66039999999999999</v>
      </c>
      <c r="AO14197" s="49">
        <v>0.66039999999999999</v>
      </c>
      <c r="AP14197" s="222">
        <f t="shared" si="33"/>
        <v>2.3241000000000001</v>
      </c>
      <c r="AQ14197" s="222">
        <f t="shared" si="34"/>
        <v>0.66039999999999999</v>
      </c>
      <c r="AR14197" s="222">
        <f t="shared" si="35"/>
        <v>0.66039999999999999</v>
      </c>
      <c r="AS14197" s="222">
        <f t="shared" si="36"/>
        <v>0.66039999999999999</v>
      </c>
    </row>
    <row r="14198" spans="2:45" ht="12.75" hidden="1" customHeight="1" x14ac:dyDescent="0.35">
      <c r="B14198" s="45" t="s">
        <v>3845</v>
      </c>
      <c r="C14198" s="54" t="s">
        <v>3932</v>
      </c>
      <c r="D14198" s="54" t="s">
        <v>3932</v>
      </c>
      <c r="E14198" s="60" t="s">
        <v>3955</v>
      </c>
      <c r="F14198" s="73">
        <v>2.3241000000000001</v>
      </c>
      <c r="G14198" s="73">
        <v>0.66039999999999999</v>
      </c>
      <c r="H14198" s="73">
        <v>0.66039999999999999</v>
      </c>
      <c r="I14198" s="73">
        <v>0.66039999999999999</v>
      </c>
      <c r="J14198" s="81"/>
      <c r="AL14198" s="49">
        <v>2.3241000000000001</v>
      </c>
      <c r="AM14198" s="49">
        <v>0.66039999999999999</v>
      </c>
      <c r="AN14198" s="49">
        <v>0.66039999999999999</v>
      </c>
      <c r="AO14198" s="49">
        <v>0.66039999999999999</v>
      </c>
      <c r="AP14198" s="222">
        <f t="shared" si="33"/>
        <v>2.3241000000000001</v>
      </c>
      <c r="AQ14198" s="222">
        <f t="shared" si="34"/>
        <v>0.66039999999999999</v>
      </c>
      <c r="AR14198" s="222">
        <f t="shared" si="35"/>
        <v>0.66039999999999999</v>
      </c>
      <c r="AS14198" s="222">
        <f t="shared" si="36"/>
        <v>0.66039999999999999</v>
      </c>
    </row>
    <row r="14199" spans="2:45" ht="12.75" hidden="1" customHeight="1" x14ac:dyDescent="0.35">
      <c r="B14199" s="45" t="s">
        <v>3845</v>
      </c>
      <c r="C14199" s="54" t="s">
        <v>3933</v>
      </c>
      <c r="D14199" s="54" t="s">
        <v>3933</v>
      </c>
      <c r="E14199" s="60" t="s">
        <v>3953</v>
      </c>
      <c r="F14199" s="73">
        <v>0.57150000000000001</v>
      </c>
      <c r="G14199" s="73">
        <v>4.5465999999999998</v>
      </c>
      <c r="H14199" s="73">
        <v>4.5465999999999998</v>
      </c>
      <c r="I14199" s="73">
        <v>4.5465999999999998</v>
      </c>
      <c r="J14199" s="81"/>
      <c r="AL14199" s="49">
        <v>0.57150000000000001</v>
      </c>
      <c r="AM14199" s="49">
        <v>4.5465999999999998</v>
      </c>
      <c r="AN14199" s="49">
        <v>4.5465999999999998</v>
      </c>
      <c r="AO14199" s="49">
        <v>4.5465999999999998</v>
      </c>
      <c r="AP14199" s="222">
        <f t="shared" si="33"/>
        <v>0.57150000000000001</v>
      </c>
      <c r="AQ14199" s="222">
        <f t="shared" si="34"/>
        <v>4.5465999999999998</v>
      </c>
      <c r="AR14199" s="222">
        <f t="shared" si="35"/>
        <v>4.5465999999999998</v>
      </c>
      <c r="AS14199" s="222">
        <f t="shared" si="36"/>
        <v>4.5465999999999998</v>
      </c>
    </row>
    <row r="14200" spans="2:45" ht="12.75" hidden="1" customHeight="1" x14ac:dyDescent="0.35">
      <c r="B14200" s="45" t="s">
        <v>3845</v>
      </c>
      <c r="C14200" s="54" t="s">
        <v>3934</v>
      </c>
      <c r="D14200" s="54" t="s">
        <v>3934</v>
      </c>
      <c r="E14200" s="60" t="s">
        <v>3953</v>
      </c>
      <c r="F14200" s="73">
        <v>0.57150000000000001</v>
      </c>
      <c r="G14200" s="73">
        <v>4.5465999999999998</v>
      </c>
      <c r="H14200" s="73">
        <v>4.5465999999999998</v>
      </c>
      <c r="I14200" s="73">
        <v>4.5465999999999998</v>
      </c>
      <c r="J14200" s="81"/>
      <c r="AL14200" s="49">
        <v>0.57150000000000001</v>
      </c>
      <c r="AM14200" s="49">
        <v>4.5465999999999998</v>
      </c>
      <c r="AN14200" s="49">
        <v>4.5465999999999998</v>
      </c>
      <c r="AO14200" s="49">
        <v>4.5465999999999998</v>
      </c>
      <c r="AP14200" s="222">
        <f t="shared" si="33"/>
        <v>0.57150000000000001</v>
      </c>
      <c r="AQ14200" s="222">
        <f t="shared" si="34"/>
        <v>4.5465999999999998</v>
      </c>
      <c r="AR14200" s="222">
        <f t="shared" si="35"/>
        <v>4.5465999999999998</v>
      </c>
      <c r="AS14200" s="222">
        <f t="shared" si="36"/>
        <v>4.5465999999999998</v>
      </c>
    </row>
    <row r="14201" spans="2:45" ht="12.75" hidden="1" customHeight="1" x14ac:dyDescent="0.35">
      <c r="B14201" s="45" t="s">
        <v>3845</v>
      </c>
      <c r="C14201" s="54" t="s">
        <v>3935</v>
      </c>
      <c r="D14201" s="54" t="s">
        <v>3935</v>
      </c>
      <c r="E14201" s="60" t="s">
        <v>3953</v>
      </c>
      <c r="F14201" s="73">
        <v>0.57150000000000001</v>
      </c>
      <c r="G14201" s="73">
        <v>4.5465999999999998</v>
      </c>
      <c r="H14201" s="73">
        <v>4.5465999999999998</v>
      </c>
      <c r="I14201" s="73">
        <v>4.5465999999999998</v>
      </c>
      <c r="J14201" s="81"/>
      <c r="AL14201" s="49">
        <v>0.57150000000000001</v>
      </c>
      <c r="AM14201" s="49">
        <v>4.5465999999999998</v>
      </c>
      <c r="AN14201" s="49">
        <v>4.5465999999999998</v>
      </c>
      <c r="AO14201" s="49">
        <v>4.5465999999999998</v>
      </c>
      <c r="AP14201" s="222">
        <f t="shared" si="33"/>
        <v>0.57150000000000001</v>
      </c>
      <c r="AQ14201" s="222">
        <f t="shared" si="34"/>
        <v>4.5465999999999998</v>
      </c>
      <c r="AR14201" s="222">
        <f t="shared" si="35"/>
        <v>4.5465999999999998</v>
      </c>
      <c r="AS14201" s="222">
        <f t="shared" si="36"/>
        <v>4.5465999999999998</v>
      </c>
    </row>
    <row r="14202" spans="2:45" ht="12.75" hidden="1" customHeight="1" x14ac:dyDescent="0.35">
      <c r="B14202" s="45" t="s">
        <v>3845</v>
      </c>
      <c r="C14202" s="54" t="s">
        <v>3936</v>
      </c>
      <c r="D14202" s="54" t="s">
        <v>3936</v>
      </c>
      <c r="E14202" s="60" t="s">
        <v>3953</v>
      </c>
      <c r="F14202" s="73">
        <v>0.57150000000000001</v>
      </c>
      <c r="G14202" s="73">
        <v>4.5465999999999998</v>
      </c>
      <c r="H14202" s="73">
        <v>4.5465999999999998</v>
      </c>
      <c r="I14202" s="73">
        <v>4.5465999999999998</v>
      </c>
      <c r="J14202" s="81"/>
      <c r="AL14202" s="49">
        <v>0.57150000000000001</v>
      </c>
      <c r="AM14202" s="49">
        <v>4.5465999999999998</v>
      </c>
      <c r="AN14202" s="49">
        <v>4.5465999999999998</v>
      </c>
      <c r="AO14202" s="49">
        <v>4.5465999999999998</v>
      </c>
      <c r="AP14202" s="222">
        <f t="shared" si="33"/>
        <v>0.57150000000000001</v>
      </c>
      <c r="AQ14202" s="222">
        <f t="shared" si="34"/>
        <v>4.5465999999999998</v>
      </c>
      <c r="AR14202" s="222">
        <f t="shared" si="35"/>
        <v>4.5465999999999998</v>
      </c>
      <c r="AS14202" s="222">
        <f t="shared" si="36"/>
        <v>4.5465999999999998</v>
      </c>
    </row>
    <row r="14203" spans="2:45" ht="12.75" hidden="1" customHeight="1" x14ac:dyDescent="0.35">
      <c r="B14203" s="45" t="s">
        <v>3845</v>
      </c>
      <c r="C14203" s="54" t="s">
        <v>3937</v>
      </c>
      <c r="D14203" s="54" t="s">
        <v>3937</v>
      </c>
      <c r="E14203" s="60" t="s">
        <v>3953</v>
      </c>
      <c r="F14203" s="73">
        <v>0.57150000000000001</v>
      </c>
      <c r="G14203" s="73">
        <v>4.5465999999999998</v>
      </c>
      <c r="H14203" s="73">
        <v>4.5465999999999998</v>
      </c>
      <c r="I14203" s="73">
        <v>4.5465999999999998</v>
      </c>
      <c r="J14203" s="81"/>
      <c r="AL14203" s="49">
        <v>0.57150000000000001</v>
      </c>
      <c r="AM14203" s="49">
        <v>4.5465999999999998</v>
      </c>
      <c r="AN14203" s="49">
        <v>4.5465999999999998</v>
      </c>
      <c r="AO14203" s="49">
        <v>4.5465999999999998</v>
      </c>
      <c r="AP14203" s="222">
        <f t="shared" ref="AP14203:AP14225" si="37">ROUND(AL14203,4)</f>
        <v>0.57150000000000001</v>
      </c>
      <c r="AQ14203" s="222">
        <f t="shared" ref="AQ14203:AQ14225" si="38">ROUND(AM14203,4)</f>
        <v>4.5465999999999998</v>
      </c>
      <c r="AR14203" s="222">
        <f t="shared" ref="AR14203:AR14225" si="39">ROUND(AN14203,4)</f>
        <v>4.5465999999999998</v>
      </c>
      <c r="AS14203" s="222">
        <f t="shared" ref="AS14203:AS14225" si="40">ROUND(AO14203,4)</f>
        <v>4.5465999999999998</v>
      </c>
    </row>
    <row r="14204" spans="2:45" ht="12.75" hidden="1" customHeight="1" x14ac:dyDescent="0.35">
      <c r="B14204" s="45" t="s">
        <v>3845</v>
      </c>
      <c r="C14204" s="54" t="s">
        <v>3938</v>
      </c>
      <c r="D14204" s="54" t="s">
        <v>3938</v>
      </c>
      <c r="E14204" s="60" t="s">
        <v>3953</v>
      </c>
      <c r="F14204" s="73">
        <v>0.57150000000000001</v>
      </c>
      <c r="G14204" s="73">
        <v>4.5465999999999998</v>
      </c>
      <c r="H14204" s="73">
        <v>4.5465999999999998</v>
      </c>
      <c r="I14204" s="73">
        <v>4.5465999999999998</v>
      </c>
      <c r="J14204" s="81"/>
      <c r="AL14204" s="49">
        <v>0.57150000000000001</v>
      </c>
      <c r="AM14204" s="49">
        <v>4.5465999999999998</v>
      </c>
      <c r="AN14204" s="49">
        <v>4.5465999999999998</v>
      </c>
      <c r="AO14204" s="49">
        <v>4.5465999999999998</v>
      </c>
      <c r="AP14204" s="222">
        <f t="shared" si="37"/>
        <v>0.57150000000000001</v>
      </c>
      <c r="AQ14204" s="222">
        <f t="shared" si="38"/>
        <v>4.5465999999999998</v>
      </c>
      <c r="AR14204" s="222">
        <f t="shared" si="39"/>
        <v>4.5465999999999998</v>
      </c>
      <c r="AS14204" s="222">
        <f t="shared" si="40"/>
        <v>4.5465999999999998</v>
      </c>
    </row>
    <row r="14205" spans="2:45" ht="12.75" hidden="1" customHeight="1" x14ac:dyDescent="0.35">
      <c r="B14205" s="45" t="s">
        <v>3845</v>
      </c>
      <c r="C14205" s="54">
        <v>47110</v>
      </c>
      <c r="D14205" s="54">
        <v>47110</v>
      </c>
      <c r="E14205" s="60" t="s">
        <v>92</v>
      </c>
      <c r="F14205" s="73">
        <v>0</v>
      </c>
      <c r="G14205" s="73">
        <v>0</v>
      </c>
      <c r="H14205" s="73">
        <v>0</v>
      </c>
      <c r="I14205" s="73">
        <v>0</v>
      </c>
      <c r="J14205" s="81"/>
      <c r="AL14205" s="49">
        <v>0</v>
      </c>
      <c r="AM14205" s="49">
        <v>0</v>
      </c>
      <c r="AN14205" s="49">
        <v>0</v>
      </c>
      <c r="AO14205" s="49">
        <v>0</v>
      </c>
      <c r="AP14205" s="222">
        <f t="shared" si="37"/>
        <v>0</v>
      </c>
      <c r="AQ14205" s="222">
        <f t="shared" si="38"/>
        <v>0</v>
      </c>
      <c r="AR14205" s="222">
        <f t="shared" si="39"/>
        <v>0</v>
      </c>
      <c r="AS14205" s="222">
        <f t="shared" si="40"/>
        <v>0</v>
      </c>
    </row>
    <row r="14206" spans="2:45" ht="12.75" hidden="1" customHeight="1" x14ac:dyDescent="0.35">
      <c r="B14206" s="45" t="s">
        <v>3845</v>
      </c>
      <c r="C14206" s="54">
        <v>47112</v>
      </c>
      <c r="D14206" s="54">
        <v>47112</v>
      </c>
      <c r="E14206" s="60" t="s">
        <v>92</v>
      </c>
      <c r="F14206" s="73">
        <v>0</v>
      </c>
      <c r="G14206" s="73">
        <v>0</v>
      </c>
      <c r="H14206" s="73">
        <v>0</v>
      </c>
      <c r="I14206" s="73">
        <v>0</v>
      </c>
      <c r="J14206" s="81"/>
      <c r="AL14206" s="49">
        <v>0</v>
      </c>
      <c r="AM14206" s="49">
        <v>0</v>
      </c>
      <c r="AN14206" s="49">
        <v>0</v>
      </c>
      <c r="AO14206" s="49">
        <v>0</v>
      </c>
      <c r="AP14206" s="222">
        <f t="shared" si="37"/>
        <v>0</v>
      </c>
      <c r="AQ14206" s="222">
        <f t="shared" si="38"/>
        <v>0</v>
      </c>
      <c r="AR14206" s="222">
        <f t="shared" si="39"/>
        <v>0</v>
      </c>
      <c r="AS14206" s="222">
        <f t="shared" si="40"/>
        <v>0</v>
      </c>
    </row>
    <row r="14207" spans="2:45" ht="12.75" hidden="1" customHeight="1" x14ac:dyDescent="0.35">
      <c r="B14207" s="45" t="s">
        <v>3845</v>
      </c>
      <c r="C14207" s="54">
        <v>47113</v>
      </c>
      <c r="D14207" s="54">
        <v>47113</v>
      </c>
      <c r="E14207" s="60" t="s">
        <v>92</v>
      </c>
      <c r="F14207" s="73">
        <v>0</v>
      </c>
      <c r="G14207" s="73">
        <v>0</v>
      </c>
      <c r="H14207" s="73">
        <v>0</v>
      </c>
      <c r="I14207" s="73">
        <v>0</v>
      </c>
      <c r="J14207" s="81"/>
      <c r="AL14207" s="49">
        <v>0</v>
      </c>
      <c r="AM14207" s="49">
        <v>0</v>
      </c>
      <c r="AN14207" s="49">
        <v>0</v>
      </c>
      <c r="AO14207" s="49">
        <v>0</v>
      </c>
      <c r="AP14207" s="222">
        <f t="shared" si="37"/>
        <v>0</v>
      </c>
      <c r="AQ14207" s="222">
        <f t="shared" si="38"/>
        <v>0</v>
      </c>
      <c r="AR14207" s="222">
        <f t="shared" si="39"/>
        <v>0</v>
      </c>
      <c r="AS14207" s="222">
        <f t="shared" si="40"/>
        <v>0</v>
      </c>
    </row>
    <row r="14208" spans="2:45" ht="12.75" hidden="1" customHeight="1" x14ac:dyDescent="0.35">
      <c r="B14208" s="45" t="s">
        <v>3845</v>
      </c>
      <c r="C14208" s="54">
        <v>47115</v>
      </c>
      <c r="D14208" s="54">
        <v>47115</v>
      </c>
      <c r="E14208" s="60" t="s">
        <v>3956</v>
      </c>
      <c r="F14208" s="73">
        <v>3.1800000000000002E-2</v>
      </c>
      <c r="G14208" s="73">
        <v>0.15620000000000001</v>
      </c>
      <c r="H14208" s="73">
        <v>0.15620000000000001</v>
      </c>
      <c r="I14208" s="73">
        <v>0.15620000000000001</v>
      </c>
      <c r="J14208" s="81"/>
      <c r="AL14208" s="49">
        <v>3.1800000000000002E-2</v>
      </c>
      <c r="AM14208" s="49">
        <v>0.15620000000000001</v>
      </c>
      <c r="AN14208" s="49">
        <v>0.15620000000000001</v>
      </c>
      <c r="AO14208" s="49">
        <v>0.15620000000000001</v>
      </c>
      <c r="AP14208" s="222">
        <f t="shared" si="37"/>
        <v>3.1800000000000002E-2</v>
      </c>
      <c r="AQ14208" s="222">
        <f t="shared" si="38"/>
        <v>0.15620000000000001</v>
      </c>
      <c r="AR14208" s="222">
        <f t="shared" si="39"/>
        <v>0.15620000000000001</v>
      </c>
      <c r="AS14208" s="222">
        <f t="shared" si="40"/>
        <v>0.15620000000000001</v>
      </c>
    </row>
    <row r="14209" spans="2:45" ht="12.75" hidden="1" customHeight="1" x14ac:dyDescent="0.35">
      <c r="B14209" s="45" t="s">
        <v>3845</v>
      </c>
      <c r="C14209" s="54">
        <v>47120</v>
      </c>
      <c r="D14209" s="54">
        <v>47120</v>
      </c>
      <c r="E14209" s="60" t="s">
        <v>3957</v>
      </c>
      <c r="F14209" s="73">
        <v>3.1800000000000002E-2</v>
      </c>
      <c r="G14209" s="73">
        <v>0.15620000000000001</v>
      </c>
      <c r="H14209" s="73">
        <v>0.15620000000000001</v>
      </c>
      <c r="I14209" s="73">
        <v>0.15620000000000001</v>
      </c>
      <c r="J14209" s="81"/>
      <c r="AL14209" s="49">
        <v>3.1800000000000002E-2</v>
      </c>
      <c r="AM14209" s="49">
        <v>0.15620000000000001</v>
      </c>
      <c r="AN14209" s="49">
        <v>0.15620000000000001</v>
      </c>
      <c r="AO14209" s="49">
        <v>0.15620000000000001</v>
      </c>
      <c r="AP14209" s="222">
        <f t="shared" si="37"/>
        <v>3.1800000000000002E-2</v>
      </c>
      <c r="AQ14209" s="222">
        <f t="shared" si="38"/>
        <v>0.15620000000000001</v>
      </c>
      <c r="AR14209" s="222">
        <f t="shared" si="39"/>
        <v>0.15620000000000001</v>
      </c>
      <c r="AS14209" s="222">
        <f t="shared" si="40"/>
        <v>0.15620000000000001</v>
      </c>
    </row>
    <row r="14210" spans="2:45" ht="12.75" hidden="1" customHeight="1" x14ac:dyDescent="0.35">
      <c r="B14210" s="45" t="s">
        <v>3845</v>
      </c>
      <c r="C14210" s="54">
        <v>47124</v>
      </c>
      <c r="D14210" s="54">
        <v>47124</v>
      </c>
      <c r="E14210" s="60" t="s">
        <v>3958</v>
      </c>
      <c r="F14210" s="73">
        <v>3.1800000000000002E-2</v>
      </c>
      <c r="G14210" s="73">
        <v>0.15620000000000001</v>
      </c>
      <c r="H14210" s="73">
        <v>0.15620000000000001</v>
      </c>
      <c r="I14210" s="73">
        <v>0.15620000000000001</v>
      </c>
      <c r="J14210" s="81"/>
      <c r="AL14210" s="49">
        <v>3.1800000000000002E-2</v>
      </c>
      <c r="AM14210" s="49">
        <v>0.15620000000000001</v>
      </c>
      <c r="AN14210" s="49">
        <v>0.15620000000000001</v>
      </c>
      <c r="AO14210" s="49">
        <v>0.15620000000000001</v>
      </c>
      <c r="AP14210" s="222">
        <f t="shared" si="37"/>
        <v>3.1800000000000002E-2</v>
      </c>
      <c r="AQ14210" s="222">
        <f t="shared" si="38"/>
        <v>0.15620000000000001</v>
      </c>
      <c r="AR14210" s="222">
        <f t="shared" si="39"/>
        <v>0.15620000000000001</v>
      </c>
      <c r="AS14210" s="222">
        <f t="shared" si="40"/>
        <v>0.15620000000000001</v>
      </c>
    </row>
    <row r="14211" spans="2:45" ht="12.75" hidden="1" customHeight="1" x14ac:dyDescent="0.35">
      <c r="B14211" s="45" t="s">
        <v>3845</v>
      </c>
      <c r="C14211" s="54">
        <v>47149</v>
      </c>
      <c r="D14211" s="54">
        <v>47149</v>
      </c>
      <c r="E14211" s="60" t="s">
        <v>3959</v>
      </c>
      <c r="F14211" s="73">
        <v>3.1800000000000002E-2</v>
      </c>
      <c r="G14211" s="73">
        <v>0.15620000000000001</v>
      </c>
      <c r="H14211" s="73">
        <v>0.15620000000000001</v>
      </c>
      <c r="I14211" s="73">
        <v>0.15620000000000001</v>
      </c>
      <c r="J14211" s="81"/>
      <c r="AL14211" s="49">
        <v>3.1800000000000002E-2</v>
      </c>
      <c r="AM14211" s="49">
        <v>0.15620000000000001</v>
      </c>
      <c r="AN14211" s="49">
        <v>0.15620000000000001</v>
      </c>
      <c r="AO14211" s="49">
        <v>0.15620000000000001</v>
      </c>
      <c r="AP14211" s="222">
        <f t="shared" si="37"/>
        <v>3.1800000000000002E-2</v>
      </c>
      <c r="AQ14211" s="222">
        <f t="shared" si="38"/>
        <v>0.15620000000000001</v>
      </c>
      <c r="AR14211" s="222">
        <f t="shared" si="39"/>
        <v>0.15620000000000001</v>
      </c>
      <c r="AS14211" s="222">
        <f t="shared" si="40"/>
        <v>0.15620000000000001</v>
      </c>
    </row>
    <row r="14212" spans="2:45" ht="12.75" hidden="1" customHeight="1" x14ac:dyDescent="0.35">
      <c r="B14212" s="45" t="s">
        <v>3845</v>
      </c>
      <c r="C14212" s="54">
        <v>47175</v>
      </c>
      <c r="D14212" s="54">
        <v>47175</v>
      </c>
      <c r="E14212" s="60" t="s">
        <v>3960</v>
      </c>
      <c r="F14212" s="73">
        <v>3.1800000000000002E-2</v>
      </c>
      <c r="G14212" s="73">
        <v>0.15620000000000001</v>
      </c>
      <c r="H14212" s="73">
        <v>0.15620000000000001</v>
      </c>
      <c r="I14212" s="73">
        <v>0.15620000000000001</v>
      </c>
      <c r="J14212" s="81"/>
      <c r="AL14212" s="49">
        <v>3.1800000000000002E-2</v>
      </c>
      <c r="AM14212" s="49">
        <v>0.15620000000000001</v>
      </c>
      <c r="AN14212" s="49">
        <v>0.15620000000000001</v>
      </c>
      <c r="AO14212" s="49">
        <v>0.15620000000000001</v>
      </c>
      <c r="AP14212" s="222">
        <f t="shared" si="37"/>
        <v>3.1800000000000002E-2</v>
      </c>
      <c r="AQ14212" s="222">
        <f t="shared" si="38"/>
        <v>0.15620000000000001</v>
      </c>
      <c r="AR14212" s="222">
        <f t="shared" si="39"/>
        <v>0.15620000000000001</v>
      </c>
      <c r="AS14212" s="222">
        <f t="shared" si="40"/>
        <v>0.15620000000000001</v>
      </c>
    </row>
    <row r="14213" spans="2:45" ht="12.75" hidden="1" customHeight="1" x14ac:dyDescent="0.35">
      <c r="B14213" s="45" t="s">
        <v>3845</v>
      </c>
      <c r="C14213" s="54">
        <v>47177</v>
      </c>
      <c r="D14213" s="54">
        <v>47177</v>
      </c>
      <c r="E14213" s="60" t="s">
        <v>3961</v>
      </c>
      <c r="F14213" s="73">
        <v>3.1800000000000002E-2</v>
      </c>
      <c r="G14213" s="73">
        <v>0.15620000000000001</v>
      </c>
      <c r="H14213" s="73">
        <v>0.15620000000000001</v>
      </c>
      <c r="I14213" s="73">
        <v>0.15620000000000001</v>
      </c>
      <c r="J14213" s="81"/>
      <c r="AL14213" s="49">
        <v>3.1800000000000002E-2</v>
      </c>
      <c r="AM14213" s="49">
        <v>0.15620000000000001</v>
      </c>
      <c r="AN14213" s="49">
        <v>0.15620000000000001</v>
      </c>
      <c r="AO14213" s="49">
        <v>0.15620000000000001</v>
      </c>
      <c r="AP14213" s="222">
        <f t="shared" si="37"/>
        <v>3.1800000000000002E-2</v>
      </c>
      <c r="AQ14213" s="222">
        <f t="shared" si="38"/>
        <v>0.15620000000000001</v>
      </c>
      <c r="AR14213" s="222">
        <f t="shared" si="39"/>
        <v>0.15620000000000001</v>
      </c>
      <c r="AS14213" s="222">
        <f t="shared" si="40"/>
        <v>0.15620000000000001</v>
      </c>
    </row>
    <row r="14214" spans="2:45" ht="12.75" hidden="1" customHeight="1" x14ac:dyDescent="0.35">
      <c r="B14214" s="45" t="s">
        <v>3845</v>
      </c>
      <c r="C14214" s="54">
        <v>471860</v>
      </c>
      <c r="D14214" s="54">
        <v>471860</v>
      </c>
      <c r="E14214" s="60" t="s">
        <v>3962</v>
      </c>
      <c r="F14214" s="73">
        <v>6.3118999999999996</v>
      </c>
      <c r="G14214" s="73">
        <v>11.557</v>
      </c>
      <c r="H14214" s="73">
        <v>11.557</v>
      </c>
      <c r="I14214" s="73">
        <v>11.557</v>
      </c>
      <c r="J14214" s="81"/>
      <c r="AL14214" s="49">
        <v>6.3118999999999996</v>
      </c>
      <c r="AM14214" s="49">
        <v>11.557</v>
      </c>
      <c r="AN14214" s="49">
        <v>11.557</v>
      </c>
      <c r="AO14214" s="49">
        <v>11.557</v>
      </c>
      <c r="AP14214" s="222">
        <f t="shared" si="37"/>
        <v>6.3118999999999996</v>
      </c>
      <c r="AQ14214" s="222">
        <f t="shared" si="38"/>
        <v>11.557</v>
      </c>
      <c r="AR14214" s="222">
        <f t="shared" si="39"/>
        <v>11.557</v>
      </c>
      <c r="AS14214" s="222">
        <f t="shared" si="40"/>
        <v>11.557</v>
      </c>
    </row>
    <row r="14215" spans="2:45" ht="12.75" hidden="1" customHeight="1" x14ac:dyDescent="0.35">
      <c r="B14215" s="45" t="s">
        <v>3845</v>
      </c>
      <c r="C14215" s="54">
        <v>471880</v>
      </c>
      <c r="D14215" s="54">
        <v>471880</v>
      </c>
      <c r="E14215" s="60" t="s">
        <v>3963</v>
      </c>
      <c r="F14215" s="73">
        <v>17.145</v>
      </c>
      <c r="G14215" s="73">
        <v>30.48</v>
      </c>
      <c r="H14215" s="73">
        <v>30.48</v>
      </c>
      <c r="I14215" s="73">
        <v>30.48</v>
      </c>
      <c r="J14215" s="81"/>
      <c r="AL14215" s="49">
        <v>17.145</v>
      </c>
      <c r="AM14215" s="49">
        <v>30.48</v>
      </c>
      <c r="AN14215" s="49">
        <v>30.48</v>
      </c>
      <c r="AO14215" s="49">
        <v>30.48</v>
      </c>
      <c r="AP14215" s="222">
        <f t="shared" si="37"/>
        <v>17.145</v>
      </c>
      <c r="AQ14215" s="222">
        <f t="shared" si="38"/>
        <v>30.48</v>
      </c>
      <c r="AR14215" s="222">
        <f t="shared" si="39"/>
        <v>30.48</v>
      </c>
      <c r="AS14215" s="222">
        <f t="shared" si="40"/>
        <v>30.48</v>
      </c>
    </row>
    <row r="14216" spans="2:45" ht="12.75" hidden="1" customHeight="1" x14ac:dyDescent="0.35">
      <c r="B14216" s="45" t="s">
        <v>3845</v>
      </c>
      <c r="C14216" s="54">
        <v>471881</v>
      </c>
      <c r="D14216" s="54">
        <v>471881</v>
      </c>
      <c r="E14216" s="60" t="s">
        <v>3963</v>
      </c>
      <c r="F14216" s="73">
        <v>17.145</v>
      </c>
      <c r="G14216" s="73">
        <v>30.48</v>
      </c>
      <c r="H14216" s="73">
        <v>30.48</v>
      </c>
      <c r="I14216" s="73">
        <v>30.48</v>
      </c>
      <c r="J14216" s="81"/>
      <c r="AL14216" s="49">
        <v>17.145</v>
      </c>
      <c r="AM14216" s="49">
        <v>30.48</v>
      </c>
      <c r="AN14216" s="49">
        <v>30.48</v>
      </c>
      <c r="AO14216" s="49">
        <v>30.48</v>
      </c>
      <c r="AP14216" s="222">
        <f t="shared" si="37"/>
        <v>17.145</v>
      </c>
      <c r="AQ14216" s="222">
        <f t="shared" si="38"/>
        <v>30.48</v>
      </c>
      <c r="AR14216" s="222">
        <f t="shared" si="39"/>
        <v>30.48</v>
      </c>
      <c r="AS14216" s="222">
        <f t="shared" si="40"/>
        <v>30.48</v>
      </c>
    </row>
    <row r="14217" spans="2:45" ht="12.75" hidden="1" customHeight="1" x14ac:dyDescent="0.35">
      <c r="B14217" s="45" t="s">
        <v>3845</v>
      </c>
      <c r="C14217" s="54">
        <v>471882</v>
      </c>
      <c r="D14217" s="54">
        <v>471882</v>
      </c>
      <c r="E14217" s="60" t="s">
        <v>3963</v>
      </c>
      <c r="F14217" s="73">
        <v>17.145</v>
      </c>
      <c r="G14217" s="73">
        <v>30.48</v>
      </c>
      <c r="H14217" s="73">
        <v>30.48</v>
      </c>
      <c r="I14217" s="73">
        <v>30.48</v>
      </c>
      <c r="J14217" s="81"/>
      <c r="AL14217" s="49">
        <v>17.145</v>
      </c>
      <c r="AM14217" s="49">
        <v>30.48</v>
      </c>
      <c r="AN14217" s="49">
        <v>30.48</v>
      </c>
      <c r="AO14217" s="49">
        <v>30.48</v>
      </c>
      <c r="AP14217" s="222">
        <f t="shared" si="37"/>
        <v>17.145</v>
      </c>
      <c r="AQ14217" s="222">
        <f t="shared" si="38"/>
        <v>30.48</v>
      </c>
      <c r="AR14217" s="222">
        <f t="shared" si="39"/>
        <v>30.48</v>
      </c>
      <c r="AS14217" s="222">
        <f t="shared" si="40"/>
        <v>30.48</v>
      </c>
    </row>
    <row r="14218" spans="2:45" ht="12.75" hidden="1" customHeight="1" x14ac:dyDescent="0.35">
      <c r="B14218" s="45" t="s">
        <v>3845</v>
      </c>
      <c r="C14218" s="54">
        <v>471885</v>
      </c>
      <c r="D14218" s="54">
        <v>471885</v>
      </c>
      <c r="E14218" s="60" t="s">
        <v>3964</v>
      </c>
      <c r="F14218" s="73">
        <v>8.0264000000000006</v>
      </c>
      <c r="G14218" s="73">
        <v>21.348700000000001</v>
      </c>
      <c r="H14218" s="73">
        <v>21.348700000000001</v>
      </c>
      <c r="I14218" s="73">
        <v>21.348700000000001</v>
      </c>
      <c r="J14218" s="81"/>
      <c r="AL14218" s="49">
        <v>8.0264000000000006</v>
      </c>
      <c r="AM14218" s="49">
        <v>21.348700000000001</v>
      </c>
      <c r="AN14218" s="49">
        <v>21.348700000000001</v>
      </c>
      <c r="AO14218" s="49">
        <v>21.348700000000001</v>
      </c>
      <c r="AP14218" s="222">
        <f t="shared" si="37"/>
        <v>8.0264000000000006</v>
      </c>
      <c r="AQ14218" s="222">
        <f t="shared" si="38"/>
        <v>21.348700000000001</v>
      </c>
      <c r="AR14218" s="222">
        <f t="shared" si="39"/>
        <v>21.348700000000001</v>
      </c>
      <c r="AS14218" s="222">
        <f t="shared" si="40"/>
        <v>21.348700000000001</v>
      </c>
    </row>
    <row r="14219" spans="2:45" ht="12.75" hidden="1" customHeight="1" x14ac:dyDescent="0.35">
      <c r="B14219" s="45" t="s">
        <v>3845</v>
      </c>
      <c r="C14219" s="54">
        <v>471888</v>
      </c>
      <c r="D14219" s="54">
        <v>471888</v>
      </c>
      <c r="E14219" s="60" t="s">
        <v>3965</v>
      </c>
      <c r="F14219" s="73">
        <v>29.463999999999999</v>
      </c>
      <c r="G14219" s="73">
        <v>12.065</v>
      </c>
      <c r="H14219" s="73">
        <v>12.065</v>
      </c>
      <c r="I14219" s="73">
        <v>12.065</v>
      </c>
      <c r="J14219" s="81"/>
      <c r="AL14219" s="49">
        <v>29.463999999999999</v>
      </c>
      <c r="AM14219" s="49">
        <v>12.065</v>
      </c>
      <c r="AN14219" s="49">
        <v>12.065</v>
      </c>
      <c r="AO14219" s="49">
        <v>12.065</v>
      </c>
      <c r="AP14219" s="222">
        <f t="shared" si="37"/>
        <v>29.463999999999999</v>
      </c>
      <c r="AQ14219" s="222">
        <f t="shared" si="38"/>
        <v>12.065</v>
      </c>
      <c r="AR14219" s="222">
        <f t="shared" si="39"/>
        <v>12.065</v>
      </c>
      <c r="AS14219" s="222">
        <f t="shared" si="40"/>
        <v>12.065</v>
      </c>
    </row>
    <row r="14220" spans="2:45" ht="12.75" hidden="1" customHeight="1" x14ac:dyDescent="0.35">
      <c r="B14220" s="45" t="s">
        <v>3845</v>
      </c>
      <c r="C14220" s="54">
        <v>471890</v>
      </c>
      <c r="D14220" s="54">
        <v>471890</v>
      </c>
      <c r="E14220" s="60" t="s">
        <v>3966</v>
      </c>
      <c r="F14220" s="73">
        <v>6.3118999999999996</v>
      </c>
      <c r="G14220" s="73">
        <v>17.526</v>
      </c>
      <c r="H14220" s="73">
        <v>17.526</v>
      </c>
      <c r="I14220" s="73">
        <v>17.526</v>
      </c>
      <c r="J14220" s="81"/>
      <c r="AL14220" s="49">
        <v>6.3118999999999996</v>
      </c>
      <c r="AM14220" s="49">
        <v>17.526</v>
      </c>
      <c r="AN14220" s="49">
        <v>17.526</v>
      </c>
      <c r="AO14220" s="49">
        <v>17.526</v>
      </c>
      <c r="AP14220" s="222">
        <f t="shared" si="37"/>
        <v>6.3118999999999996</v>
      </c>
      <c r="AQ14220" s="222">
        <f t="shared" si="38"/>
        <v>17.526</v>
      </c>
      <c r="AR14220" s="222">
        <f t="shared" si="39"/>
        <v>17.526</v>
      </c>
      <c r="AS14220" s="222">
        <f t="shared" si="40"/>
        <v>17.526</v>
      </c>
    </row>
    <row r="14221" spans="2:45" ht="12.75" hidden="1" customHeight="1" x14ac:dyDescent="0.35">
      <c r="B14221" s="45" t="s">
        <v>3845</v>
      </c>
      <c r="C14221" s="54" t="s">
        <v>3939</v>
      </c>
      <c r="D14221" s="54" t="s">
        <v>3939</v>
      </c>
      <c r="E14221" s="60" t="s">
        <v>3967</v>
      </c>
      <c r="F14221" s="73">
        <v>3.1800000000000002E-2</v>
      </c>
      <c r="G14221" s="73">
        <v>0.15620000000000001</v>
      </c>
      <c r="H14221" s="73">
        <v>0.15620000000000001</v>
      </c>
      <c r="I14221" s="73">
        <v>0.15620000000000001</v>
      </c>
      <c r="J14221" s="81"/>
      <c r="AL14221" s="49">
        <v>3.1800000000000002E-2</v>
      </c>
      <c r="AM14221" s="49">
        <v>0.15620000000000001</v>
      </c>
      <c r="AN14221" s="49">
        <v>0.15620000000000001</v>
      </c>
      <c r="AO14221" s="49">
        <v>0.15620000000000001</v>
      </c>
      <c r="AP14221" s="222">
        <f t="shared" si="37"/>
        <v>3.1800000000000002E-2</v>
      </c>
      <c r="AQ14221" s="222">
        <f t="shared" si="38"/>
        <v>0.15620000000000001</v>
      </c>
      <c r="AR14221" s="222">
        <f t="shared" si="39"/>
        <v>0.15620000000000001</v>
      </c>
      <c r="AS14221" s="222">
        <f t="shared" si="40"/>
        <v>0.15620000000000001</v>
      </c>
    </row>
    <row r="14222" spans="2:45" ht="12.75" hidden="1" customHeight="1" x14ac:dyDescent="0.35">
      <c r="B14222" s="45" t="s">
        <v>3845</v>
      </c>
      <c r="C14222" s="54" t="s">
        <v>3940</v>
      </c>
      <c r="D14222" s="54" t="s">
        <v>3940</v>
      </c>
      <c r="E14222" s="60" t="s">
        <v>3968</v>
      </c>
      <c r="F14222" s="73">
        <v>0</v>
      </c>
      <c r="G14222" s="73">
        <v>0</v>
      </c>
      <c r="H14222" s="73">
        <v>0</v>
      </c>
      <c r="I14222" s="73">
        <v>0</v>
      </c>
      <c r="J14222" s="81"/>
      <c r="AL14222" s="49">
        <v>0</v>
      </c>
      <c r="AM14222" s="49">
        <v>0</v>
      </c>
      <c r="AN14222" s="49">
        <v>0</v>
      </c>
      <c r="AO14222" s="49">
        <v>0</v>
      </c>
      <c r="AP14222" s="222">
        <f t="shared" si="37"/>
        <v>0</v>
      </c>
      <c r="AQ14222" s="222">
        <f t="shared" si="38"/>
        <v>0</v>
      </c>
      <c r="AR14222" s="222">
        <f t="shared" si="39"/>
        <v>0</v>
      </c>
      <c r="AS14222" s="222">
        <f t="shared" si="40"/>
        <v>0</v>
      </c>
    </row>
    <row r="14223" spans="2:45" ht="12.75" hidden="1" customHeight="1" x14ac:dyDescent="0.35">
      <c r="B14223" s="45" t="s">
        <v>3845</v>
      </c>
      <c r="C14223" s="54" t="s">
        <v>3941</v>
      </c>
      <c r="D14223" s="54" t="s">
        <v>3941</v>
      </c>
      <c r="E14223" s="60" t="s">
        <v>3969</v>
      </c>
      <c r="F14223" s="73">
        <v>3.1800000000000002E-2</v>
      </c>
      <c r="G14223" s="73">
        <v>0.15620000000000001</v>
      </c>
      <c r="H14223" s="73">
        <v>0.15620000000000001</v>
      </c>
      <c r="I14223" s="73">
        <v>0.15620000000000001</v>
      </c>
      <c r="J14223" s="81"/>
      <c r="AL14223" s="49">
        <v>3.1800000000000002E-2</v>
      </c>
      <c r="AM14223" s="49">
        <v>0.15620000000000001</v>
      </c>
      <c r="AN14223" s="49">
        <v>0.15620000000000001</v>
      </c>
      <c r="AO14223" s="49">
        <v>0.15620000000000001</v>
      </c>
      <c r="AP14223" s="222">
        <f t="shared" si="37"/>
        <v>3.1800000000000002E-2</v>
      </c>
      <c r="AQ14223" s="222">
        <f t="shared" si="38"/>
        <v>0.15620000000000001</v>
      </c>
      <c r="AR14223" s="222">
        <f t="shared" si="39"/>
        <v>0.15620000000000001</v>
      </c>
      <c r="AS14223" s="222">
        <f t="shared" si="40"/>
        <v>0.15620000000000001</v>
      </c>
    </row>
    <row r="14224" spans="2:45" ht="12.75" hidden="1" customHeight="1" x14ac:dyDescent="0.35">
      <c r="B14224" s="45" t="s">
        <v>3845</v>
      </c>
      <c r="C14224" s="54">
        <v>47879</v>
      </c>
      <c r="D14224" s="54">
        <v>47879</v>
      </c>
      <c r="E14224" s="60" t="s">
        <v>3970</v>
      </c>
      <c r="F14224" s="73">
        <v>0.49530000000000002</v>
      </c>
      <c r="G14224" s="73">
        <v>1.6383000000000001</v>
      </c>
      <c r="H14224" s="73">
        <v>1.6383000000000001</v>
      </c>
      <c r="I14224" s="73">
        <v>1.6383000000000001</v>
      </c>
      <c r="J14224" s="81"/>
      <c r="AL14224" s="49">
        <v>0.49530000000000002</v>
      </c>
      <c r="AM14224" s="49">
        <v>1.6383000000000001</v>
      </c>
      <c r="AN14224" s="49">
        <v>1.6383000000000001</v>
      </c>
      <c r="AO14224" s="49">
        <v>1.6383000000000001</v>
      </c>
      <c r="AP14224" s="222">
        <f t="shared" si="37"/>
        <v>0.49530000000000002</v>
      </c>
      <c r="AQ14224" s="222">
        <f t="shared" si="38"/>
        <v>1.6383000000000001</v>
      </c>
      <c r="AR14224" s="222">
        <f t="shared" si="39"/>
        <v>1.6383000000000001</v>
      </c>
      <c r="AS14224" s="222">
        <f t="shared" si="40"/>
        <v>1.6383000000000001</v>
      </c>
    </row>
    <row r="14225" spans="2:45" ht="12.75" hidden="1" customHeight="1" x14ac:dyDescent="0.35">
      <c r="B14225" s="45" t="s">
        <v>3845</v>
      </c>
      <c r="C14225" s="54">
        <v>47880</v>
      </c>
      <c r="D14225" s="54">
        <v>47880</v>
      </c>
      <c r="E14225" s="60" t="s">
        <v>3971</v>
      </c>
      <c r="F14225" s="73">
        <v>0.57150000000000001</v>
      </c>
      <c r="G14225" s="73">
        <v>0.17780000000000001</v>
      </c>
      <c r="H14225" s="73">
        <v>0.17780000000000001</v>
      </c>
      <c r="I14225" s="73">
        <v>0.17780000000000001</v>
      </c>
      <c r="J14225" s="81"/>
      <c r="AL14225" s="49">
        <v>0.57150000000000001</v>
      </c>
      <c r="AM14225" s="49">
        <v>0.17780000000000001</v>
      </c>
      <c r="AN14225" s="49">
        <v>0.17780000000000001</v>
      </c>
      <c r="AO14225" s="49">
        <v>0.17780000000000001</v>
      </c>
      <c r="AP14225" s="222">
        <f t="shared" si="37"/>
        <v>0.57150000000000001</v>
      </c>
      <c r="AQ14225" s="222">
        <f t="shared" si="38"/>
        <v>0.17780000000000001</v>
      </c>
      <c r="AR14225" s="222">
        <f t="shared" si="39"/>
        <v>0.17780000000000001</v>
      </c>
      <c r="AS14225" s="222">
        <f t="shared" si="40"/>
        <v>0.17780000000000001</v>
      </c>
    </row>
    <row r="14227" spans="2:45" ht="12.75" hidden="1" customHeight="1" thickBot="1" x14ac:dyDescent="0.4"/>
    <row r="14228" spans="2:45" ht="12.75" hidden="1" customHeight="1" thickBot="1" x14ac:dyDescent="0.4">
      <c r="B14228" s="63"/>
      <c r="C14228" s="64"/>
      <c r="D14228" s="64"/>
      <c r="E14228" s="64" t="s">
        <v>3846</v>
      </c>
      <c r="F14228" s="369" t="str">
        <f>IF(MAIN!BV24="LOCAL","Currency in " &amp;MAIN!BW24&amp;" "&amp;"EURO","Currency in " &amp;MAIN!BW24&amp;" "&amp;MAIN!BV24)</f>
        <v>Currency in € EURO</v>
      </c>
      <c r="G14228" s="369"/>
      <c r="H14228" s="64"/>
      <c r="I14228" s="64"/>
      <c r="J14228" s="65"/>
    </row>
    <row r="14229" spans="2:45" ht="12.75" hidden="1" customHeight="1" x14ac:dyDescent="0.35">
      <c r="B14229" s="45" t="s">
        <v>3846</v>
      </c>
      <c r="C14229" s="54">
        <v>112</v>
      </c>
      <c r="D14229" s="54">
        <v>112</v>
      </c>
      <c r="E14229" s="60" t="s">
        <v>177</v>
      </c>
      <c r="F14229" s="73">
        <v>0</v>
      </c>
      <c r="G14229" s="73">
        <v>0</v>
      </c>
      <c r="H14229" s="73">
        <v>0</v>
      </c>
      <c r="I14229" s="73">
        <v>0</v>
      </c>
      <c r="J14229" s="81"/>
      <c r="AL14229" s="49">
        <v>0</v>
      </c>
      <c r="AM14229" s="49">
        <v>0</v>
      </c>
      <c r="AN14229" s="49">
        <v>0</v>
      </c>
      <c r="AO14229" s="49">
        <v>0</v>
      </c>
      <c r="AP14229" s="222">
        <f>ROUND(AL14229,4)</f>
        <v>0</v>
      </c>
      <c r="AQ14229" s="222">
        <f>ROUND(AM14229,4)</f>
        <v>0</v>
      </c>
      <c r="AR14229" s="222">
        <f>ROUND(AN14229,4)</f>
        <v>0</v>
      </c>
      <c r="AS14229" s="222">
        <f>ROUND(AO14229,4)</f>
        <v>0</v>
      </c>
    </row>
    <row r="14230" spans="2:45" ht="12.75" hidden="1" customHeight="1" x14ac:dyDescent="0.35">
      <c r="B14230" s="45" t="s">
        <v>3846</v>
      </c>
      <c r="C14230" s="54">
        <v>3733</v>
      </c>
      <c r="D14230" s="54">
        <v>3733</v>
      </c>
      <c r="E14230" s="60" t="s">
        <v>3972</v>
      </c>
      <c r="F14230" s="73">
        <v>0</v>
      </c>
      <c r="G14230" s="73">
        <v>1.1999999999999999E-3</v>
      </c>
      <c r="H14230" s="73">
        <v>1.1999999999999999E-3</v>
      </c>
      <c r="I14230" s="73">
        <v>1.1999999999999999E-3</v>
      </c>
      <c r="J14230" s="81"/>
      <c r="AL14230" s="49">
        <v>0</v>
      </c>
      <c r="AM14230" s="49">
        <v>1.1999999999999999E-3</v>
      </c>
      <c r="AN14230" s="49">
        <v>1.1999999999999999E-3</v>
      </c>
      <c r="AO14230" s="49">
        <v>1.1999999999999999E-3</v>
      </c>
      <c r="AP14230" s="222">
        <f t="shared" ref="AP14230:AP14235" si="41">ROUND(AL14230,4)</f>
        <v>0</v>
      </c>
      <c r="AQ14230" s="222">
        <f t="shared" ref="AQ14230:AQ14235" si="42">ROUND(AM14230,4)</f>
        <v>1.1999999999999999E-3</v>
      </c>
      <c r="AR14230" s="222">
        <f t="shared" ref="AR14230:AR14235" si="43">ROUND(AN14230,4)</f>
        <v>1.1999999999999999E-3</v>
      </c>
      <c r="AS14230" s="222">
        <f t="shared" ref="AS14230:AS14235" si="44">ROUND(AO14230,4)</f>
        <v>1.1999999999999999E-3</v>
      </c>
    </row>
    <row r="14231" spans="2:45" ht="12.75" hidden="1" customHeight="1" x14ac:dyDescent="0.35">
      <c r="B14231" s="45" t="s">
        <v>3846</v>
      </c>
      <c r="C14231" s="54">
        <v>3734</v>
      </c>
      <c r="D14231" s="54">
        <v>3734</v>
      </c>
      <c r="E14231" s="60" t="s">
        <v>3972</v>
      </c>
      <c r="F14231" s="73">
        <v>0</v>
      </c>
      <c r="G14231" s="73">
        <v>1.1999999999999999E-3</v>
      </c>
      <c r="H14231" s="73">
        <v>1.1999999999999999E-3</v>
      </c>
      <c r="I14231" s="73">
        <v>1.1999999999999999E-3</v>
      </c>
      <c r="J14231" s="81"/>
      <c r="AL14231" s="49">
        <v>0</v>
      </c>
      <c r="AM14231" s="49">
        <v>1.1999999999999999E-3</v>
      </c>
      <c r="AN14231" s="49">
        <v>1.1999999999999999E-3</v>
      </c>
      <c r="AO14231" s="49">
        <v>1.1999999999999999E-3</v>
      </c>
      <c r="AP14231" s="222">
        <f t="shared" si="41"/>
        <v>0</v>
      </c>
      <c r="AQ14231" s="222">
        <f t="shared" si="42"/>
        <v>1.1999999999999999E-3</v>
      </c>
      <c r="AR14231" s="222">
        <f t="shared" si="43"/>
        <v>1.1999999999999999E-3</v>
      </c>
      <c r="AS14231" s="222">
        <f t="shared" si="44"/>
        <v>1.1999999999999999E-3</v>
      </c>
    </row>
    <row r="14232" spans="2:45" ht="12.75" hidden="1" customHeight="1" x14ac:dyDescent="0.35">
      <c r="B14232" s="45" t="s">
        <v>3846</v>
      </c>
      <c r="C14232" s="54">
        <v>3735</v>
      </c>
      <c r="D14232" s="54">
        <v>3735</v>
      </c>
      <c r="E14232" s="60" t="s">
        <v>3972</v>
      </c>
      <c r="F14232" s="73">
        <v>0</v>
      </c>
      <c r="G14232" s="73">
        <v>1.1999999999999999E-3</v>
      </c>
      <c r="H14232" s="73">
        <v>1.1999999999999999E-3</v>
      </c>
      <c r="I14232" s="73">
        <v>1.1999999999999999E-3</v>
      </c>
      <c r="J14232" s="81"/>
      <c r="AL14232" s="49">
        <v>0</v>
      </c>
      <c r="AM14232" s="49">
        <v>1.1999999999999999E-3</v>
      </c>
      <c r="AN14232" s="49">
        <v>1.1999999999999999E-3</v>
      </c>
      <c r="AO14232" s="49">
        <v>1.1999999999999999E-3</v>
      </c>
      <c r="AP14232" s="222">
        <f t="shared" si="41"/>
        <v>0</v>
      </c>
      <c r="AQ14232" s="222">
        <f t="shared" si="42"/>
        <v>1.1999999999999999E-3</v>
      </c>
      <c r="AR14232" s="222">
        <f t="shared" si="43"/>
        <v>1.1999999999999999E-3</v>
      </c>
      <c r="AS14232" s="222">
        <f t="shared" si="44"/>
        <v>1.1999999999999999E-3</v>
      </c>
    </row>
    <row r="14233" spans="2:45" ht="12.75" hidden="1" customHeight="1" x14ac:dyDescent="0.35">
      <c r="B14233" s="45" t="s">
        <v>3846</v>
      </c>
      <c r="C14233" s="54">
        <v>1921</v>
      </c>
      <c r="D14233" s="54">
        <v>1921</v>
      </c>
      <c r="E14233" s="60" t="s">
        <v>3973</v>
      </c>
      <c r="F14233" s="73">
        <v>0</v>
      </c>
      <c r="G14233" s="73">
        <v>1.1999999999999999E-3</v>
      </c>
      <c r="H14233" s="73">
        <v>1.1999999999999999E-3</v>
      </c>
      <c r="I14233" s="73">
        <v>1.1999999999999999E-3</v>
      </c>
      <c r="J14233" s="81"/>
      <c r="AL14233" s="49">
        <v>0</v>
      </c>
      <c r="AM14233" s="49">
        <v>1.1999999999999999E-3</v>
      </c>
      <c r="AN14233" s="49">
        <v>1.1999999999999999E-3</v>
      </c>
      <c r="AO14233" s="49">
        <v>1.1999999999999999E-3</v>
      </c>
      <c r="AP14233" s="222">
        <f t="shared" si="41"/>
        <v>0</v>
      </c>
      <c r="AQ14233" s="222">
        <f t="shared" si="42"/>
        <v>1.1999999999999999E-3</v>
      </c>
      <c r="AR14233" s="222">
        <f t="shared" si="43"/>
        <v>1.1999999999999999E-3</v>
      </c>
      <c r="AS14233" s="222">
        <f t="shared" si="44"/>
        <v>1.1999999999999999E-3</v>
      </c>
    </row>
    <row r="14234" spans="2:45" ht="12.75" hidden="1" customHeight="1" x14ac:dyDescent="0.35">
      <c r="B14234" s="45" t="s">
        <v>3846</v>
      </c>
      <c r="C14234" s="54">
        <v>1930</v>
      </c>
      <c r="D14234" s="54">
        <v>1930</v>
      </c>
      <c r="E14234" s="60" t="s">
        <v>3973</v>
      </c>
      <c r="F14234" s="73">
        <v>0</v>
      </c>
      <c r="G14234" s="73">
        <v>1.1999999999999999E-3</v>
      </c>
      <c r="H14234" s="73">
        <v>1.1999999999999999E-3</v>
      </c>
      <c r="I14234" s="73">
        <v>1.1999999999999999E-3</v>
      </c>
      <c r="J14234" s="81"/>
      <c r="AL14234" s="49">
        <v>0</v>
      </c>
      <c r="AM14234" s="49">
        <v>1.1999999999999999E-3</v>
      </c>
      <c r="AN14234" s="49">
        <v>1.1999999999999999E-3</v>
      </c>
      <c r="AO14234" s="49">
        <v>1.1999999999999999E-3</v>
      </c>
      <c r="AP14234" s="222">
        <f t="shared" si="41"/>
        <v>0</v>
      </c>
      <c r="AQ14234" s="222">
        <f t="shared" si="42"/>
        <v>1.1999999999999999E-3</v>
      </c>
      <c r="AR14234" s="222">
        <f t="shared" si="43"/>
        <v>1.1999999999999999E-3</v>
      </c>
      <c r="AS14234" s="222">
        <f t="shared" si="44"/>
        <v>1.1999999999999999E-3</v>
      </c>
    </row>
    <row r="14235" spans="2:45" ht="12.75" hidden="1" customHeight="1" x14ac:dyDescent="0.35">
      <c r="B14235" s="45" t="s">
        <v>3846</v>
      </c>
      <c r="C14235" s="54">
        <v>118932</v>
      </c>
      <c r="D14235" s="54">
        <v>118932</v>
      </c>
      <c r="E14235" s="60" t="s">
        <v>3974</v>
      </c>
      <c r="F14235" s="73">
        <v>0</v>
      </c>
      <c r="G14235" s="73">
        <v>0.76200000000000001</v>
      </c>
      <c r="H14235" s="73">
        <v>0.76200000000000001</v>
      </c>
      <c r="I14235" s="73">
        <v>0.76200000000000001</v>
      </c>
      <c r="J14235" s="81"/>
      <c r="AL14235" s="49">
        <v>0</v>
      </c>
      <c r="AM14235" s="49">
        <v>0.76200000000000001</v>
      </c>
      <c r="AN14235" s="49">
        <v>0.76200000000000001</v>
      </c>
      <c r="AO14235" s="49">
        <v>0.76200000000000001</v>
      </c>
      <c r="AP14235" s="222">
        <f t="shared" si="41"/>
        <v>0</v>
      </c>
      <c r="AQ14235" s="222">
        <f t="shared" si="42"/>
        <v>0.76200000000000001</v>
      </c>
      <c r="AR14235" s="222">
        <f t="shared" si="43"/>
        <v>0.76200000000000001</v>
      </c>
      <c r="AS14235" s="222">
        <f t="shared" si="44"/>
        <v>0.76200000000000001</v>
      </c>
    </row>
    <row r="14237" spans="2:45" ht="12.75" hidden="1" customHeight="1" thickBot="1" x14ac:dyDescent="0.4"/>
    <row r="14238" spans="2:45" ht="12.75" hidden="1" customHeight="1" thickBot="1" x14ac:dyDescent="0.4">
      <c r="B14238" s="63"/>
      <c r="C14238" s="64"/>
      <c r="D14238" s="64"/>
      <c r="E14238" s="64" t="s">
        <v>3847</v>
      </c>
      <c r="F14238" s="369" t="str">
        <f>IF(MAIN!BV24="LOCAL","Currency in " &amp;MAIN!BW24&amp;" "&amp;"EURO","Currency in " &amp;MAIN!BW24&amp;" "&amp;MAIN!BV24)</f>
        <v>Currency in € EURO</v>
      </c>
      <c r="G14238" s="369"/>
      <c r="H14238" s="64"/>
      <c r="I14238" s="64"/>
      <c r="J14238" s="65"/>
    </row>
    <row r="14239" spans="2:45" ht="12.75" hidden="1" customHeight="1" x14ac:dyDescent="0.35">
      <c r="B14239" s="45" t="s">
        <v>3847</v>
      </c>
      <c r="C14239" s="54">
        <v>65</v>
      </c>
      <c r="D14239" s="54">
        <v>65</v>
      </c>
      <c r="E14239" s="60" t="s">
        <v>150</v>
      </c>
      <c r="F14239" s="73">
        <v>0</v>
      </c>
      <c r="G14239" s="73">
        <v>1.04E-2</v>
      </c>
      <c r="H14239" s="73">
        <v>1.04E-2</v>
      </c>
      <c r="I14239" s="73">
        <v>1.04E-2</v>
      </c>
      <c r="J14239" s="81"/>
      <c r="AL14239" s="49">
        <v>0</v>
      </c>
      <c r="AM14239" s="49">
        <v>1.04E-2</v>
      </c>
      <c r="AN14239" s="49">
        <v>1.04E-2</v>
      </c>
      <c r="AO14239" s="49">
        <v>1.04E-2</v>
      </c>
      <c r="AP14239" s="222">
        <f>ROUND(AL14239,4)</f>
        <v>0</v>
      </c>
      <c r="AQ14239" s="222">
        <f>ROUND(AM14239,4)</f>
        <v>1.04E-2</v>
      </c>
      <c r="AR14239" s="222">
        <f>ROUND(AN14239,4)</f>
        <v>1.04E-2</v>
      </c>
      <c r="AS14239" s="222">
        <f>ROUND(AO14239,4)</f>
        <v>1.04E-2</v>
      </c>
    </row>
    <row r="14240" spans="2:45" ht="12.75" hidden="1" customHeight="1" x14ac:dyDescent="0.35">
      <c r="B14240" s="45" t="s">
        <v>3847</v>
      </c>
      <c r="C14240" s="54">
        <v>69</v>
      </c>
      <c r="D14240" s="54">
        <v>69</v>
      </c>
      <c r="E14240" s="60" t="s">
        <v>150</v>
      </c>
      <c r="F14240" s="73">
        <v>0</v>
      </c>
      <c r="G14240" s="73">
        <v>1.04E-2</v>
      </c>
      <c r="H14240" s="73">
        <v>1.04E-2</v>
      </c>
      <c r="I14240" s="73">
        <v>1.04E-2</v>
      </c>
      <c r="J14240" s="81"/>
      <c r="AL14240" s="49">
        <v>0</v>
      </c>
      <c r="AM14240" s="49">
        <v>1.04E-2</v>
      </c>
      <c r="AN14240" s="49">
        <v>1.04E-2</v>
      </c>
      <c r="AO14240" s="49">
        <v>1.04E-2</v>
      </c>
      <c r="AP14240" s="222">
        <f t="shared" ref="AP14240:AP14255" si="45">ROUND(AL14240,4)</f>
        <v>0</v>
      </c>
      <c r="AQ14240" s="222">
        <f t="shared" ref="AQ14240:AQ14255" si="46">ROUND(AM14240,4)</f>
        <v>1.04E-2</v>
      </c>
      <c r="AR14240" s="222">
        <f t="shared" ref="AR14240:AR14255" si="47">ROUND(AN14240,4)</f>
        <v>1.04E-2</v>
      </c>
      <c r="AS14240" s="222">
        <f t="shared" ref="AS14240:AS14255" si="48">ROUND(AO14240,4)</f>
        <v>1.04E-2</v>
      </c>
    </row>
    <row r="14241" spans="2:45" ht="12.75" hidden="1" customHeight="1" x14ac:dyDescent="0.35">
      <c r="B14241" s="45" t="s">
        <v>3847</v>
      </c>
      <c r="C14241" s="54">
        <v>96</v>
      </c>
      <c r="D14241" s="54">
        <v>96</v>
      </c>
      <c r="E14241" s="60" t="s">
        <v>150</v>
      </c>
      <c r="F14241" s="73">
        <v>0</v>
      </c>
      <c r="G14241" s="73">
        <v>1.04E-2</v>
      </c>
      <c r="H14241" s="73">
        <v>1.04E-2</v>
      </c>
      <c r="I14241" s="73">
        <v>1.04E-2</v>
      </c>
      <c r="J14241" s="81"/>
      <c r="AL14241" s="49">
        <v>0</v>
      </c>
      <c r="AM14241" s="49">
        <v>1.04E-2</v>
      </c>
      <c r="AN14241" s="49">
        <v>1.04E-2</v>
      </c>
      <c r="AO14241" s="49">
        <v>1.04E-2</v>
      </c>
      <c r="AP14241" s="222">
        <f t="shared" si="45"/>
        <v>0</v>
      </c>
      <c r="AQ14241" s="222">
        <f t="shared" si="46"/>
        <v>1.04E-2</v>
      </c>
      <c r="AR14241" s="222">
        <f t="shared" si="47"/>
        <v>1.04E-2</v>
      </c>
      <c r="AS14241" s="222">
        <f t="shared" si="48"/>
        <v>1.04E-2</v>
      </c>
    </row>
    <row r="14242" spans="2:45" ht="12.75" hidden="1" customHeight="1" x14ac:dyDescent="0.35">
      <c r="B14242" s="45" t="s">
        <v>3847</v>
      </c>
      <c r="C14242" s="54">
        <v>850</v>
      </c>
      <c r="D14242" s="54">
        <v>850</v>
      </c>
      <c r="E14242" s="60" t="s">
        <v>153</v>
      </c>
      <c r="F14242" s="73">
        <v>3.1800000000000002E-2</v>
      </c>
      <c r="G14242" s="73">
        <v>0.15620000000000001</v>
      </c>
      <c r="H14242" s="73">
        <v>0.15620000000000001</v>
      </c>
      <c r="I14242" s="73">
        <v>0.15620000000000001</v>
      </c>
      <c r="J14242" s="81"/>
      <c r="AL14242" s="49">
        <v>3.1800000000000002E-2</v>
      </c>
      <c r="AM14242" s="49">
        <v>0.15620000000000001</v>
      </c>
      <c r="AN14242" s="49">
        <v>0.15620000000000001</v>
      </c>
      <c r="AO14242" s="49">
        <v>0.15620000000000001</v>
      </c>
      <c r="AP14242" s="222">
        <f t="shared" si="45"/>
        <v>3.1800000000000002E-2</v>
      </c>
      <c r="AQ14242" s="222">
        <f t="shared" si="46"/>
        <v>0.15620000000000001</v>
      </c>
      <c r="AR14242" s="222">
        <f t="shared" si="47"/>
        <v>0.15620000000000001</v>
      </c>
      <c r="AS14242" s="222">
        <f t="shared" si="48"/>
        <v>0.15620000000000001</v>
      </c>
    </row>
    <row r="14243" spans="2:45" ht="12.75" hidden="1" customHeight="1" x14ac:dyDescent="0.35">
      <c r="B14243" s="45" t="s">
        <v>3847</v>
      </c>
      <c r="C14243" s="54">
        <v>890</v>
      </c>
      <c r="D14243" s="54">
        <v>890</v>
      </c>
      <c r="E14243" s="60" t="s">
        <v>153</v>
      </c>
      <c r="F14243" s="73">
        <v>3.1800000000000002E-2</v>
      </c>
      <c r="G14243" s="73">
        <v>0.15620000000000001</v>
      </c>
      <c r="H14243" s="73">
        <v>0.15620000000000001</v>
      </c>
      <c r="I14243" s="73">
        <v>0.15620000000000001</v>
      </c>
      <c r="J14243" s="81"/>
      <c r="AL14243" s="49">
        <v>3.1800000000000002E-2</v>
      </c>
      <c r="AM14243" s="49">
        <v>0.15620000000000001</v>
      </c>
      <c r="AN14243" s="49">
        <v>0.15620000000000001</v>
      </c>
      <c r="AO14243" s="49">
        <v>0.15620000000000001</v>
      </c>
      <c r="AP14243" s="222">
        <f t="shared" si="45"/>
        <v>3.1800000000000002E-2</v>
      </c>
      <c r="AQ14243" s="222">
        <f t="shared" si="46"/>
        <v>0.15620000000000001</v>
      </c>
      <c r="AR14243" s="222">
        <f t="shared" si="47"/>
        <v>0.15620000000000001</v>
      </c>
      <c r="AS14243" s="222">
        <f t="shared" si="48"/>
        <v>0.15620000000000001</v>
      </c>
    </row>
    <row r="14244" spans="2:45" ht="12.75" hidden="1" customHeight="1" x14ac:dyDescent="0.35">
      <c r="B14244" s="45" t="s">
        <v>3847</v>
      </c>
      <c r="C14244" s="54">
        <v>16</v>
      </c>
      <c r="D14244" s="54">
        <v>16</v>
      </c>
      <c r="E14244" s="60" t="s">
        <v>3975</v>
      </c>
      <c r="F14244" s="73">
        <v>0</v>
      </c>
      <c r="G14244" s="73">
        <v>5.04E-2</v>
      </c>
      <c r="H14244" s="73">
        <v>5.04E-2</v>
      </c>
      <c r="I14244" s="73">
        <v>5.04E-2</v>
      </c>
      <c r="J14244" s="81"/>
      <c r="AL14244" s="49">
        <v>0</v>
      </c>
      <c r="AM14244" s="49">
        <v>5.04E-2</v>
      </c>
      <c r="AN14244" s="49">
        <v>5.04E-2</v>
      </c>
      <c r="AO14244" s="49">
        <v>5.04E-2</v>
      </c>
      <c r="AP14244" s="222">
        <f t="shared" si="45"/>
        <v>0</v>
      </c>
      <c r="AQ14244" s="222">
        <f t="shared" si="46"/>
        <v>5.04E-2</v>
      </c>
      <c r="AR14244" s="222">
        <f t="shared" si="47"/>
        <v>5.04E-2</v>
      </c>
      <c r="AS14244" s="222">
        <f t="shared" si="48"/>
        <v>5.04E-2</v>
      </c>
    </row>
    <row r="14245" spans="2:45" ht="12.75" hidden="1" customHeight="1" x14ac:dyDescent="0.35">
      <c r="B14245" s="45" t="s">
        <v>3847</v>
      </c>
      <c r="C14245" s="54">
        <v>17</v>
      </c>
      <c r="D14245" s="54">
        <v>17</v>
      </c>
      <c r="E14245" s="60" t="s">
        <v>3975</v>
      </c>
      <c r="F14245" s="73">
        <v>0</v>
      </c>
      <c r="G14245" s="73">
        <v>5.04E-2</v>
      </c>
      <c r="H14245" s="73">
        <v>5.04E-2</v>
      </c>
      <c r="I14245" s="73">
        <v>5.04E-2</v>
      </c>
      <c r="J14245" s="81"/>
      <c r="AL14245" s="49">
        <v>0</v>
      </c>
      <c r="AM14245" s="49">
        <v>5.04E-2</v>
      </c>
      <c r="AN14245" s="49">
        <v>5.04E-2</v>
      </c>
      <c r="AO14245" s="49">
        <v>5.04E-2</v>
      </c>
      <c r="AP14245" s="222">
        <f t="shared" si="45"/>
        <v>0</v>
      </c>
      <c r="AQ14245" s="222">
        <f t="shared" si="46"/>
        <v>5.04E-2</v>
      </c>
      <c r="AR14245" s="222">
        <f t="shared" si="47"/>
        <v>5.04E-2</v>
      </c>
      <c r="AS14245" s="222">
        <f t="shared" si="48"/>
        <v>5.04E-2</v>
      </c>
    </row>
    <row r="14246" spans="2:45" ht="12.75" hidden="1" customHeight="1" x14ac:dyDescent="0.35">
      <c r="B14246" s="45" t="s">
        <v>3847</v>
      </c>
      <c r="C14246" s="54">
        <v>18</v>
      </c>
      <c r="D14246" s="54">
        <v>18</v>
      </c>
      <c r="E14246" s="60" t="s">
        <v>3975</v>
      </c>
      <c r="F14246" s="73">
        <v>0</v>
      </c>
      <c r="G14246" s="73">
        <v>5.04E-2</v>
      </c>
      <c r="H14246" s="73">
        <v>5.04E-2</v>
      </c>
      <c r="I14246" s="73">
        <v>5.04E-2</v>
      </c>
      <c r="J14246" s="81"/>
      <c r="AL14246" s="49">
        <v>0</v>
      </c>
      <c r="AM14246" s="49">
        <v>5.04E-2</v>
      </c>
      <c r="AN14246" s="49">
        <v>5.04E-2</v>
      </c>
      <c r="AO14246" s="49">
        <v>5.04E-2</v>
      </c>
      <c r="AP14246" s="222">
        <f t="shared" si="45"/>
        <v>0</v>
      </c>
      <c r="AQ14246" s="222">
        <f t="shared" si="46"/>
        <v>5.04E-2</v>
      </c>
      <c r="AR14246" s="222">
        <f t="shared" si="47"/>
        <v>5.04E-2</v>
      </c>
      <c r="AS14246" s="222">
        <f t="shared" si="48"/>
        <v>5.04E-2</v>
      </c>
    </row>
    <row r="14247" spans="2:45" ht="12.75" hidden="1" customHeight="1" x14ac:dyDescent="0.35">
      <c r="B14247" s="45" t="s">
        <v>3847</v>
      </c>
      <c r="C14247" s="54">
        <v>9002</v>
      </c>
      <c r="D14247" s="54">
        <v>9002</v>
      </c>
      <c r="E14247" s="60" t="s">
        <v>3976</v>
      </c>
      <c r="F14247" s="73">
        <v>0</v>
      </c>
      <c r="G14247" s="73">
        <v>0.127</v>
      </c>
      <c r="H14247" s="73">
        <v>0.127</v>
      </c>
      <c r="I14247" s="73">
        <v>0.127</v>
      </c>
      <c r="J14247" s="81"/>
      <c r="AL14247" s="49">
        <v>0</v>
      </c>
      <c r="AM14247" s="49">
        <v>0.127</v>
      </c>
      <c r="AN14247" s="49">
        <v>0.127</v>
      </c>
      <c r="AO14247" s="49">
        <v>0.127</v>
      </c>
      <c r="AP14247" s="222">
        <f t="shared" si="45"/>
        <v>0</v>
      </c>
      <c r="AQ14247" s="222">
        <f t="shared" si="46"/>
        <v>0.127</v>
      </c>
      <c r="AR14247" s="222">
        <f t="shared" si="47"/>
        <v>0.127</v>
      </c>
      <c r="AS14247" s="222">
        <f t="shared" si="48"/>
        <v>0.127</v>
      </c>
    </row>
    <row r="14248" spans="2:45" ht="12.75" hidden="1" customHeight="1" x14ac:dyDescent="0.35">
      <c r="B14248" s="45" t="s">
        <v>3847</v>
      </c>
      <c r="C14248" s="54">
        <v>9003</v>
      </c>
      <c r="D14248" s="54">
        <v>9003</v>
      </c>
      <c r="E14248" s="60" t="s">
        <v>3976</v>
      </c>
      <c r="F14248" s="73">
        <v>0</v>
      </c>
      <c r="G14248" s="73">
        <v>0.127</v>
      </c>
      <c r="H14248" s="73">
        <v>0.127</v>
      </c>
      <c r="I14248" s="73">
        <v>0.127</v>
      </c>
      <c r="J14248" s="81"/>
      <c r="AL14248" s="49">
        <v>0</v>
      </c>
      <c r="AM14248" s="49">
        <v>0.127</v>
      </c>
      <c r="AN14248" s="49">
        <v>0.127</v>
      </c>
      <c r="AO14248" s="49">
        <v>0.127</v>
      </c>
      <c r="AP14248" s="222">
        <f t="shared" si="45"/>
        <v>0</v>
      </c>
      <c r="AQ14248" s="222">
        <f t="shared" si="46"/>
        <v>0.127</v>
      </c>
      <c r="AR14248" s="222">
        <f t="shared" si="47"/>
        <v>0.127</v>
      </c>
      <c r="AS14248" s="222">
        <f t="shared" si="48"/>
        <v>0.127</v>
      </c>
    </row>
    <row r="14249" spans="2:45" ht="12.75" hidden="1" customHeight="1" x14ac:dyDescent="0.35">
      <c r="B14249" s="45" t="s">
        <v>3847</v>
      </c>
      <c r="C14249" s="54">
        <v>9004</v>
      </c>
      <c r="D14249" s="54">
        <v>9004</v>
      </c>
      <c r="E14249" s="60" t="s">
        <v>3976</v>
      </c>
      <c r="F14249" s="73">
        <v>0</v>
      </c>
      <c r="G14249" s="73">
        <v>0.127</v>
      </c>
      <c r="H14249" s="73">
        <v>0.127</v>
      </c>
      <c r="I14249" s="73">
        <v>0.127</v>
      </c>
      <c r="J14249" s="81"/>
      <c r="AL14249" s="49">
        <v>0</v>
      </c>
      <c r="AM14249" s="49">
        <v>0.127</v>
      </c>
      <c r="AN14249" s="49">
        <v>0.127</v>
      </c>
      <c r="AO14249" s="49">
        <v>0.127</v>
      </c>
      <c r="AP14249" s="222">
        <f t="shared" si="45"/>
        <v>0</v>
      </c>
      <c r="AQ14249" s="222">
        <f t="shared" si="46"/>
        <v>0.127</v>
      </c>
      <c r="AR14249" s="222">
        <f t="shared" si="47"/>
        <v>0.127</v>
      </c>
      <c r="AS14249" s="222">
        <f t="shared" si="48"/>
        <v>0.127</v>
      </c>
    </row>
    <row r="14250" spans="2:45" ht="12.75" hidden="1" customHeight="1" x14ac:dyDescent="0.35">
      <c r="B14250" s="45" t="s">
        <v>3847</v>
      </c>
      <c r="C14250" s="54">
        <v>9005</v>
      </c>
      <c r="D14250" s="54">
        <v>9005</v>
      </c>
      <c r="E14250" s="60" t="s">
        <v>3976</v>
      </c>
      <c r="F14250" s="73">
        <v>0</v>
      </c>
      <c r="G14250" s="73">
        <v>0.127</v>
      </c>
      <c r="H14250" s="73">
        <v>0.127</v>
      </c>
      <c r="I14250" s="73">
        <v>0.127</v>
      </c>
      <c r="J14250" s="81"/>
      <c r="AL14250" s="49">
        <v>0</v>
      </c>
      <c r="AM14250" s="49">
        <v>0.127</v>
      </c>
      <c r="AN14250" s="49">
        <v>0.127</v>
      </c>
      <c r="AO14250" s="49">
        <v>0.127</v>
      </c>
      <c r="AP14250" s="222">
        <f t="shared" si="45"/>
        <v>0</v>
      </c>
      <c r="AQ14250" s="222">
        <f t="shared" si="46"/>
        <v>0.127</v>
      </c>
      <c r="AR14250" s="222">
        <f t="shared" si="47"/>
        <v>0.127</v>
      </c>
      <c r="AS14250" s="222">
        <f t="shared" si="48"/>
        <v>0.127</v>
      </c>
    </row>
    <row r="14251" spans="2:45" ht="12.75" hidden="1" customHeight="1" x14ac:dyDescent="0.35">
      <c r="B14251" s="45" t="s">
        <v>3847</v>
      </c>
      <c r="C14251" s="54">
        <v>9006</v>
      </c>
      <c r="D14251" s="54">
        <v>9006</v>
      </c>
      <c r="E14251" s="60" t="s">
        <v>3977</v>
      </c>
      <c r="F14251" s="73">
        <v>0</v>
      </c>
      <c r="G14251" s="73">
        <v>2.54</v>
      </c>
      <c r="H14251" s="73">
        <v>2.54</v>
      </c>
      <c r="I14251" s="73">
        <v>2.54</v>
      </c>
      <c r="J14251" s="81"/>
      <c r="AL14251" s="49">
        <v>0</v>
      </c>
      <c r="AM14251" s="49">
        <v>2.54</v>
      </c>
      <c r="AN14251" s="49">
        <v>2.54</v>
      </c>
      <c r="AO14251" s="49">
        <v>2.54</v>
      </c>
      <c r="AP14251" s="222">
        <f t="shared" si="45"/>
        <v>0</v>
      </c>
      <c r="AQ14251" s="222">
        <f t="shared" si="46"/>
        <v>2.54</v>
      </c>
      <c r="AR14251" s="222">
        <f t="shared" si="47"/>
        <v>2.54</v>
      </c>
      <c r="AS14251" s="222">
        <f t="shared" si="48"/>
        <v>2.54</v>
      </c>
    </row>
    <row r="14252" spans="2:45" ht="12.75" hidden="1" customHeight="1" x14ac:dyDescent="0.35">
      <c r="B14252" s="45" t="s">
        <v>3847</v>
      </c>
      <c r="C14252" s="54">
        <v>9007</v>
      </c>
      <c r="D14252" s="54">
        <v>9007</v>
      </c>
      <c r="E14252" s="60" t="s">
        <v>3977</v>
      </c>
      <c r="F14252" s="73">
        <v>0</v>
      </c>
      <c r="G14252" s="73">
        <v>2.54</v>
      </c>
      <c r="H14252" s="73">
        <v>2.54</v>
      </c>
      <c r="I14252" s="73">
        <v>2.54</v>
      </c>
      <c r="J14252" s="81"/>
      <c r="AL14252" s="49">
        <v>0</v>
      </c>
      <c r="AM14252" s="49">
        <v>2.54</v>
      </c>
      <c r="AN14252" s="49">
        <v>2.54</v>
      </c>
      <c r="AO14252" s="49">
        <v>2.54</v>
      </c>
      <c r="AP14252" s="222">
        <f t="shared" si="45"/>
        <v>0</v>
      </c>
      <c r="AQ14252" s="222">
        <f t="shared" si="46"/>
        <v>2.54</v>
      </c>
      <c r="AR14252" s="222">
        <f t="shared" si="47"/>
        <v>2.54</v>
      </c>
      <c r="AS14252" s="222">
        <f t="shared" si="48"/>
        <v>2.54</v>
      </c>
    </row>
    <row r="14253" spans="2:45" ht="12.75" hidden="1" customHeight="1" x14ac:dyDescent="0.35">
      <c r="B14253" s="45" t="s">
        <v>3847</v>
      </c>
      <c r="C14253" s="54">
        <v>9008</v>
      </c>
      <c r="D14253" s="54">
        <v>9008</v>
      </c>
      <c r="E14253" s="60" t="s">
        <v>3977</v>
      </c>
      <c r="F14253" s="73">
        <v>0</v>
      </c>
      <c r="G14253" s="73">
        <v>2.54</v>
      </c>
      <c r="H14253" s="73">
        <v>2.54</v>
      </c>
      <c r="I14253" s="73">
        <v>2.54</v>
      </c>
      <c r="J14253" s="81"/>
      <c r="AL14253" s="49">
        <v>0</v>
      </c>
      <c r="AM14253" s="49">
        <v>2.54</v>
      </c>
      <c r="AN14253" s="49">
        <v>2.54</v>
      </c>
      <c r="AO14253" s="49">
        <v>2.54</v>
      </c>
      <c r="AP14253" s="222">
        <f t="shared" si="45"/>
        <v>0</v>
      </c>
      <c r="AQ14253" s="222">
        <f t="shared" si="46"/>
        <v>2.54</v>
      </c>
      <c r="AR14253" s="222">
        <f t="shared" si="47"/>
        <v>2.54</v>
      </c>
      <c r="AS14253" s="222">
        <f t="shared" si="48"/>
        <v>2.54</v>
      </c>
    </row>
    <row r="14254" spans="2:45" ht="12.75" hidden="1" customHeight="1" x14ac:dyDescent="0.35">
      <c r="B14254" s="45" t="s">
        <v>3847</v>
      </c>
      <c r="C14254" s="54">
        <v>97</v>
      </c>
      <c r="D14254" s="54">
        <v>97</v>
      </c>
      <c r="E14254" s="60" t="s">
        <v>3977</v>
      </c>
      <c r="F14254" s="73">
        <v>0</v>
      </c>
      <c r="G14254" s="73">
        <v>2.54</v>
      </c>
      <c r="H14254" s="73">
        <v>2.54</v>
      </c>
      <c r="I14254" s="73">
        <v>2.54</v>
      </c>
      <c r="J14254" s="81"/>
      <c r="AL14254" s="49">
        <v>0</v>
      </c>
      <c r="AM14254" s="49">
        <v>2.54</v>
      </c>
      <c r="AN14254" s="49">
        <v>2.54</v>
      </c>
      <c r="AO14254" s="49">
        <v>2.54</v>
      </c>
      <c r="AP14254" s="222">
        <f t="shared" si="45"/>
        <v>0</v>
      </c>
      <c r="AQ14254" s="222">
        <f t="shared" si="46"/>
        <v>2.54</v>
      </c>
      <c r="AR14254" s="222">
        <f t="shared" si="47"/>
        <v>2.54</v>
      </c>
      <c r="AS14254" s="222">
        <f t="shared" si="48"/>
        <v>2.54</v>
      </c>
    </row>
    <row r="14255" spans="2:45" ht="12.75" hidden="1" customHeight="1" x14ac:dyDescent="0.35">
      <c r="B14255" s="60" t="s">
        <v>3847</v>
      </c>
      <c r="C14255" s="217">
        <v>98</v>
      </c>
      <c r="D14255" s="54">
        <v>98</v>
      </c>
      <c r="E14255" s="54" t="s">
        <v>3977</v>
      </c>
      <c r="F14255" s="73">
        <v>0</v>
      </c>
      <c r="G14255" s="73">
        <v>2.54</v>
      </c>
      <c r="H14255" s="73">
        <v>2.54</v>
      </c>
      <c r="I14255" s="73">
        <v>2.54</v>
      </c>
      <c r="J14255" s="81"/>
      <c r="AL14255" s="49">
        <v>0</v>
      </c>
      <c r="AM14255" s="49">
        <v>2.54</v>
      </c>
      <c r="AN14255" s="49">
        <v>2.54</v>
      </c>
      <c r="AO14255" s="49">
        <v>2.54</v>
      </c>
      <c r="AP14255" s="222">
        <f t="shared" si="45"/>
        <v>0</v>
      </c>
      <c r="AQ14255" s="222">
        <f t="shared" si="46"/>
        <v>2.54</v>
      </c>
      <c r="AR14255" s="222">
        <f t="shared" si="47"/>
        <v>2.54</v>
      </c>
      <c r="AS14255" s="222">
        <f t="shared" si="48"/>
        <v>2.54</v>
      </c>
    </row>
    <row r="14256" spans="2:45" ht="12.75" hidden="1" customHeight="1" x14ac:dyDescent="0.35">
      <c r="B14256" s="45" t="s">
        <v>3847</v>
      </c>
      <c r="C14256" s="54">
        <v>112</v>
      </c>
      <c r="D14256" s="54">
        <v>112</v>
      </c>
      <c r="E14256" s="224" t="s">
        <v>3983</v>
      </c>
      <c r="F14256" s="73">
        <v>0</v>
      </c>
      <c r="G14256" s="73">
        <v>0</v>
      </c>
      <c r="H14256" s="73">
        <v>0</v>
      </c>
      <c r="I14256" s="73">
        <v>0</v>
      </c>
      <c r="J14256" s="225"/>
      <c r="AL14256" s="49">
        <v>0</v>
      </c>
      <c r="AM14256" s="49">
        <v>0</v>
      </c>
      <c r="AN14256" s="49">
        <v>0</v>
      </c>
      <c r="AO14256" s="49">
        <v>0</v>
      </c>
    </row>
    <row r="14257" spans="2:45" ht="12.75" hidden="1" customHeight="1" x14ac:dyDescent="0.35">
      <c r="B14257" s="45" t="s">
        <v>3847</v>
      </c>
      <c r="C14257" s="54">
        <v>150</v>
      </c>
      <c r="D14257" s="54">
        <v>150</v>
      </c>
      <c r="E14257" s="224" t="s">
        <v>3984</v>
      </c>
      <c r="F14257" s="73">
        <v>0</v>
      </c>
      <c r="G14257" s="73">
        <v>0</v>
      </c>
      <c r="H14257" s="73">
        <v>0</v>
      </c>
      <c r="I14257" s="73">
        <v>0</v>
      </c>
      <c r="J14257" s="225"/>
      <c r="AL14257" s="49">
        <v>0</v>
      </c>
      <c r="AM14257" s="49">
        <v>0</v>
      </c>
      <c r="AN14257" s="49">
        <v>0</v>
      </c>
      <c r="AO14257" s="49">
        <v>0</v>
      </c>
    </row>
    <row r="14258" spans="2:45" ht="12.75" hidden="1" customHeight="1" x14ac:dyDescent="0.35">
      <c r="B14258" s="45" t="s">
        <v>3847</v>
      </c>
      <c r="C14258" s="54">
        <v>155</v>
      </c>
      <c r="D14258" s="54">
        <v>155</v>
      </c>
      <c r="E14258" s="224" t="s">
        <v>3985</v>
      </c>
      <c r="F14258" s="73">
        <v>0</v>
      </c>
      <c r="G14258" s="73">
        <v>0</v>
      </c>
      <c r="H14258" s="73">
        <v>0</v>
      </c>
      <c r="I14258" s="73">
        <v>0</v>
      </c>
      <c r="J14258" s="225"/>
      <c r="AL14258" s="49">
        <v>0</v>
      </c>
      <c r="AM14258" s="49">
        <v>0</v>
      </c>
      <c r="AN14258" s="49">
        <v>0</v>
      </c>
      <c r="AO14258" s="49">
        <v>0</v>
      </c>
    </row>
    <row r="14259" spans="2:45" ht="12.75" hidden="1" customHeight="1" x14ac:dyDescent="0.35">
      <c r="B14259" s="45" t="s">
        <v>3847</v>
      </c>
      <c r="C14259" s="54">
        <v>158</v>
      </c>
      <c r="D14259" s="54">
        <v>158</v>
      </c>
      <c r="E14259" s="224" t="s">
        <v>74</v>
      </c>
      <c r="F14259" s="73">
        <v>0</v>
      </c>
      <c r="G14259" s="73">
        <v>0</v>
      </c>
      <c r="H14259" s="73">
        <v>0</v>
      </c>
      <c r="I14259" s="73">
        <v>0</v>
      </c>
      <c r="J14259" s="225"/>
      <c r="AL14259" s="49">
        <v>0</v>
      </c>
      <c r="AM14259" s="49">
        <v>0</v>
      </c>
      <c r="AN14259" s="49">
        <v>0</v>
      </c>
      <c r="AO14259" s="49">
        <v>0</v>
      </c>
    </row>
    <row r="14260" spans="2:45" ht="12.75" hidden="1" customHeight="1" x14ac:dyDescent="0.35">
      <c r="B14260" s="45" t="s">
        <v>3847</v>
      </c>
      <c r="C14260" s="54">
        <v>159</v>
      </c>
      <c r="D14260" s="54">
        <v>159</v>
      </c>
      <c r="E14260" s="224" t="s">
        <v>3986</v>
      </c>
      <c r="F14260" s="73">
        <v>0</v>
      </c>
      <c r="G14260" s="73">
        <v>0</v>
      </c>
      <c r="H14260" s="73">
        <v>0</v>
      </c>
      <c r="I14260" s="73">
        <v>0</v>
      </c>
      <c r="J14260" s="225"/>
      <c r="AL14260" s="49">
        <v>0</v>
      </c>
      <c r="AM14260" s="49">
        <v>0</v>
      </c>
      <c r="AN14260" s="49">
        <v>0</v>
      </c>
      <c r="AO14260" s="49">
        <v>0</v>
      </c>
    </row>
    <row r="14261" spans="2:45" ht="12.75" hidden="1" customHeight="1" x14ac:dyDescent="0.35">
      <c r="B14261" s="45" t="s">
        <v>3847</v>
      </c>
      <c r="C14261" s="54">
        <v>1800</v>
      </c>
      <c r="D14261" s="54">
        <v>1800</v>
      </c>
      <c r="E14261" s="224" t="s">
        <v>3989</v>
      </c>
      <c r="F14261" s="73">
        <v>0</v>
      </c>
      <c r="G14261" s="73">
        <v>0</v>
      </c>
      <c r="H14261" s="73">
        <v>0</v>
      </c>
      <c r="I14261" s="73">
        <v>0</v>
      </c>
      <c r="J14261" s="225"/>
      <c r="AL14261" s="49">
        <v>0</v>
      </c>
      <c r="AM14261" s="49">
        <v>0</v>
      </c>
      <c r="AN14261" s="49">
        <v>0</v>
      </c>
      <c r="AO14261" s="49">
        <v>0</v>
      </c>
    </row>
    <row r="14262" spans="2:45" ht="12.75" hidden="1" customHeight="1" x14ac:dyDescent="0.35">
      <c r="B14262" s="45" t="s">
        <v>3847</v>
      </c>
      <c r="C14262" s="54">
        <v>116000</v>
      </c>
      <c r="D14262" s="54">
        <v>116000</v>
      </c>
      <c r="E14262" s="224" t="s">
        <v>3987</v>
      </c>
      <c r="F14262" s="73">
        <v>0</v>
      </c>
      <c r="G14262" s="73">
        <v>0</v>
      </c>
      <c r="H14262" s="73">
        <v>0</v>
      </c>
      <c r="I14262" s="73">
        <v>0</v>
      </c>
      <c r="J14262" s="225"/>
      <c r="AL14262" s="49">
        <v>0</v>
      </c>
      <c r="AM14262" s="49">
        <v>0</v>
      </c>
      <c r="AN14262" s="49">
        <v>0</v>
      </c>
      <c r="AO14262" s="49">
        <v>0</v>
      </c>
    </row>
    <row r="14263" spans="2:45" ht="12.75" hidden="1" customHeight="1" x14ac:dyDescent="0.35">
      <c r="B14263" s="60" t="s">
        <v>3847</v>
      </c>
      <c r="C14263" s="54">
        <v>116111</v>
      </c>
      <c r="D14263" s="54">
        <v>116111</v>
      </c>
      <c r="E14263" s="224" t="s">
        <v>3988</v>
      </c>
      <c r="F14263" s="73">
        <v>0</v>
      </c>
      <c r="G14263" s="73">
        <v>0</v>
      </c>
      <c r="H14263" s="73">
        <v>0</v>
      </c>
      <c r="I14263" s="73">
        <v>0</v>
      </c>
      <c r="J14263" s="225"/>
      <c r="AL14263" s="49">
        <v>0</v>
      </c>
      <c r="AM14263" s="49">
        <v>0</v>
      </c>
      <c r="AN14263" s="49">
        <v>0</v>
      </c>
      <c r="AO14263" s="49">
        <v>0</v>
      </c>
    </row>
    <row r="14264" spans="2:45" ht="12.75" hidden="1" customHeight="1" x14ac:dyDescent="0.35">
      <c r="B14264" s="239"/>
      <c r="C14264" s="201"/>
      <c r="D14264" s="201"/>
      <c r="F14264" s="240"/>
      <c r="G14264" s="240"/>
      <c r="H14264" s="240"/>
      <c r="I14264" s="240"/>
      <c r="AL14264" s="212"/>
      <c r="AM14264" s="212"/>
      <c r="AN14264" s="212"/>
      <c r="AO14264" s="212"/>
    </row>
    <row r="14265" spans="2:45" ht="12.75" hidden="1" customHeight="1" thickBot="1" x14ac:dyDescent="0.4"/>
    <row r="14266" spans="2:45" ht="12.75" hidden="1" customHeight="1" thickBot="1" x14ac:dyDescent="0.4">
      <c r="B14266" s="63"/>
      <c r="C14266" s="64"/>
      <c r="D14266" s="64"/>
      <c r="E14266" s="64" t="s">
        <v>3990</v>
      </c>
      <c r="F14266" s="369" t="str">
        <f>IF(MAIN!BV24="LOCAL","Currency in " &amp;MAIN!BW24&amp;" "&amp;"EURO","Currency in " &amp;MAIN!BW24&amp;" "&amp;MAIN!BV24)</f>
        <v>Currency in € EURO</v>
      </c>
      <c r="G14266" s="369"/>
      <c r="H14266" s="64" t="s">
        <v>196</v>
      </c>
      <c r="I14266" s="64" t="s">
        <v>196</v>
      </c>
      <c r="J14266" s="65"/>
    </row>
    <row r="14267" spans="2:45" ht="12.75" hidden="1" customHeight="1" x14ac:dyDescent="0.35">
      <c r="B14267" s="45" t="s">
        <v>3990</v>
      </c>
      <c r="C14267" s="54">
        <v>20</v>
      </c>
      <c r="D14267" s="54">
        <v>20</v>
      </c>
      <c r="E14267" s="60" t="s">
        <v>3991</v>
      </c>
      <c r="F14267" s="73">
        <v>0</v>
      </c>
      <c r="G14267" s="73">
        <v>1.6400000000000001E-2</v>
      </c>
      <c r="H14267" s="73">
        <v>1.6400000000000001E-2</v>
      </c>
      <c r="I14267" s="73">
        <v>1.6400000000000001E-2</v>
      </c>
      <c r="J14267" s="81"/>
      <c r="AL14267" s="49">
        <v>0</v>
      </c>
      <c r="AM14267" s="49">
        <v>1.6400000000000001E-2</v>
      </c>
      <c r="AN14267" s="49">
        <v>1.6400000000000001E-2</v>
      </c>
      <c r="AO14267" s="49">
        <v>1.6400000000000001E-2</v>
      </c>
      <c r="AP14267" s="222">
        <f>ROUND(AL14267,4)</f>
        <v>0</v>
      </c>
      <c r="AQ14267" s="222">
        <f>ROUND(AM14267,4)</f>
        <v>1.6400000000000001E-2</v>
      </c>
      <c r="AR14267" s="222">
        <f>ROUND(AN14267,4)</f>
        <v>1.6400000000000001E-2</v>
      </c>
      <c r="AS14267" s="222">
        <f>ROUND(AO14267,4)</f>
        <v>1.6400000000000001E-2</v>
      </c>
    </row>
    <row r="14268" spans="2:45" ht="12.65" hidden="1" customHeight="1" x14ac:dyDescent="0.35">
      <c r="B14268" s="45" t="s">
        <v>3990</v>
      </c>
      <c r="C14268" s="54">
        <v>64</v>
      </c>
      <c r="D14268" s="54">
        <v>64</v>
      </c>
      <c r="E14268" s="60" t="s">
        <v>201</v>
      </c>
      <c r="F14268" s="73">
        <v>0</v>
      </c>
      <c r="G14268" s="73">
        <v>6.25</v>
      </c>
      <c r="H14268" s="73">
        <v>6.25</v>
      </c>
      <c r="I14268" s="73">
        <v>6.25</v>
      </c>
      <c r="J14268" s="81"/>
      <c r="AL14268" s="49">
        <v>0</v>
      </c>
      <c r="AM14268" s="49">
        <v>6.25</v>
      </c>
      <c r="AN14268" s="49">
        <v>6.25</v>
      </c>
      <c r="AO14268" s="49">
        <v>6.25</v>
      </c>
      <c r="AP14268" s="222">
        <f t="shared" ref="AP14268:AP14270" si="49">ROUND(AL14268,4)</f>
        <v>0</v>
      </c>
      <c r="AQ14268" s="222">
        <f t="shared" ref="AQ14268:AQ14270" si="50">ROUND(AM14268,4)</f>
        <v>6.25</v>
      </c>
      <c r="AR14268" s="222">
        <f t="shared" ref="AR14268:AR14270" si="51">ROUND(AN14268,4)</f>
        <v>6.25</v>
      </c>
      <c r="AS14268" s="222">
        <f t="shared" ref="AS14268:AS14270" si="52">ROUND(AO14268,4)</f>
        <v>6.25</v>
      </c>
    </row>
    <row r="14269" spans="2:45" ht="12.75" hidden="1" customHeight="1" x14ac:dyDescent="0.35">
      <c r="B14269" s="45" t="s">
        <v>3990</v>
      </c>
      <c r="C14269" s="54">
        <v>70</v>
      </c>
      <c r="D14269" s="54">
        <v>70</v>
      </c>
      <c r="E14269" s="60" t="s">
        <v>3992</v>
      </c>
      <c r="F14269" s="73">
        <v>0</v>
      </c>
      <c r="G14269" s="73">
        <v>12.5</v>
      </c>
      <c r="H14269" s="73">
        <v>12.5</v>
      </c>
      <c r="I14269" s="73">
        <v>12.5</v>
      </c>
      <c r="J14269" s="81"/>
      <c r="AL14269" s="49">
        <v>0</v>
      </c>
      <c r="AM14269" s="49">
        <v>12.5</v>
      </c>
      <c r="AN14269" s="49">
        <v>12.5</v>
      </c>
      <c r="AO14269" s="49">
        <v>12.5</v>
      </c>
      <c r="AP14269" s="222">
        <f t="shared" si="49"/>
        <v>0</v>
      </c>
      <c r="AQ14269" s="222">
        <f t="shared" si="50"/>
        <v>12.5</v>
      </c>
      <c r="AR14269" s="222">
        <f t="shared" si="51"/>
        <v>12.5</v>
      </c>
      <c r="AS14269" s="222">
        <f t="shared" si="52"/>
        <v>12.5</v>
      </c>
    </row>
    <row r="14270" spans="2:45" ht="12.75" hidden="1" customHeight="1" x14ac:dyDescent="0.35">
      <c r="B14270" s="45" t="s">
        <v>3990</v>
      </c>
      <c r="C14270" s="54">
        <v>39</v>
      </c>
      <c r="D14270" s="54">
        <v>39</v>
      </c>
      <c r="E14270" s="60" t="s">
        <v>150</v>
      </c>
      <c r="F14270" s="73">
        <v>0</v>
      </c>
      <c r="G14270" s="73">
        <v>4.3749999999999995E-3</v>
      </c>
      <c r="H14270" s="73">
        <v>4.3749999999999995E-3</v>
      </c>
      <c r="I14270" s="73">
        <v>4.3749999999999995E-3</v>
      </c>
      <c r="J14270" s="81"/>
      <c r="AL14270" s="49">
        <v>0</v>
      </c>
      <c r="AM14270" s="49">
        <v>4.3749999999999995E-3</v>
      </c>
      <c r="AN14270" s="49">
        <v>4.3749999999999995E-3</v>
      </c>
      <c r="AO14270" s="49">
        <v>4.3749999999999995E-3</v>
      </c>
      <c r="AP14270" s="222">
        <f t="shared" si="49"/>
        <v>0</v>
      </c>
      <c r="AQ14270" s="222">
        <f t="shared" si="50"/>
        <v>4.4000000000000003E-3</v>
      </c>
      <c r="AR14270" s="222">
        <f t="shared" si="51"/>
        <v>4.4000000000000003E-3</v>
      </c>
      <c r="AS14270" s="222">
        <f t="shared" si="52"/>
        <v>4.4000000000000003E-3</v>
      </c>
    </row>
    <row r="14271" spans="2:45" ht="12.75" hidden="1" customHeight="1" x14ac:dyDescent="0.35">
      <c r="B14271" s="45" t="s">
        <v>3990</v>
      </c>
      <c r="C14271" s="54" t="s">
        <v>4168</v>
      </c>
      <c r="D14271" s="54" t="s">
        <v>4168</v>
      </c>
      <c r="E14271" s="54" t="s">
        <v>4185</v>
      </c>
      <c r="F14271" s="73">
        <v>0</v>
      </c>
      <c r="G14271" s="73">
        <v>7.5624999999999998E-2</v>
      </c>
      <c r="H14271" s="73">
        <v>7.5624999999999998E-2</v>
      </c>
      <c r="I14271" s="73">
        <v>7.5624999999999998E-2</v>
      </c>
      <c r="J14271" s="225"/>
      <c r="AL14271" s="49">
        <v>0</v>
      </c>
      <c r="AM14271" s="49">
        <v>7.5624999999999998E-2</v>
      </c>
      <c r="AN14271" s="49">
        <v>7.5624999999999998E-2</v>
      </c>
      <c r="AO14271" s="49">
        <v>7.5624999999999998E-2</v>
      </c>
      <c r="AP14271" s="222">
        <f t="shared" ref="AP14271:AP14310" si="53">ROUND(AL14271,4)</f>
        <v>0</v>
      </c>
      <c r="AQ14271" s="222">
        <f t="shared" ref="AQ14271:AQ14310" si="54">ROUND(AM14271,4)</f>
        <v>7.5600000000000001E-2</v>
      </c>
      <c r="AR14271" s="222">
        <f t="shared" ref="AR14271:AR14310" si="55">ROUND(AN14271,4)</f>
        <v>7.5600000000000001E-2</v>
      </c>
      <c r="AS14271" s="222">
        <f t="shared" ref="AS14271:AS14310" si="56">ROUND(AO14271,4)</f>
        <v>7.5600000000000001E-2</v>
      </c>
    </row>
    <row r="14272" spans="2:45" ht="12.75" hidden="1" customHeight="1" x14ac:dyDescent="0.35">
      <c r="B14272" s="45" t="s">
        <v>3990</v>
      </c>
      <c r="C14272" s="54" t="s">
        <v>4169</v>
      </c>
      <c r="D14272" s="54" t="s">
        <v>4169</v>
      </c>
      <c r="E14272" s="54" t="s">
        <v>4185</v>
      </c>
      <c r="F14272" s="73">
        <v>0</v>
      </c>
      <c r="G14272" s="73">
        <v>0.27399999999999997</v>
      </c>
      <c r="H14272" s="73">
        <v>0.27399999999999997</v>
      </c>
      <c r="I14272" s="73">
        <v>0.27399999999999997</v>
      </c>
      <c r="J14272" s="225"/>
      <c r="AL14272" s="49">
        <v>0</v>
      </c>
      <c r="AM14272" s="49">
        <v>0.27399999999999997</v>
      </c>
      <c r="AN14272" s="49">
        <v>0.27399999999999997</v>
      </c>
      <c r="AO14272" s="49">
        <v>0.27399999999999997</v>
      </c>
      <c r="AP14272" s="222">
        <f t="shared" si="53"/>
        <v>0</v>
      </c>
      <c r="AQ14272" s="222">
        <f t="shared" si="54"/>
        <v>0.27400000000000002</v>
      </c>
      <c r="AR14272" s="222">
        <f t="shared" si="55"/>
        <v>0.27400000000000002</v>
      </c>
      <c r="AS14272" s="222">
        <f t="shared" si="56"/>
        <v>0.27400000000000002</v>
      </c>
    </row>
    <row r="14273" spans="2:45" ht="12.75" hidden="1" customHeight="1" x14ac:dyDescent="0.35">
      <c r="B14273" s="45" t="s">
        <v>3990</v>
      </c>
      <c r="C14273" s="54" t="s">
        <v>4170</v>
      </c>
      <c r="D14273" s="54" t="s">
        <v>4170</v>
      </c>
      <c r="E14273" s="54" t="s">
        <v>4185</v>
      </c>
      <c r="F14273" s="73">
        <v>0</v>
      </c>
      <c r="G14273" s="73">
        <v>0.44112499999999999</v>
      </c>
      <c r="H14273" s="73">
        <v>0.44112499999999999</v>
      </c>
      <c r="I14273" s="73">
        <v>0.44112499999999999</v>
      </c>
      <c r="J14273" s="225"/>
      <c r="AL14273" s="49">
        <v>0</v>
      </c>
      <c r="AM14273" s="49">
        <v>0.44112499999999999</v>
      </c>
      <c r="AN14273" s="49">
        <v>0.44112499999999999</v>
      </c>
      <c r="AO14273" s="49">
        <v>0.44112499999999999</v>
      </c>
      <c r="AP14273" s="222">
        <f t="shared" si="53"/>
        <v>0</v>
      </c>
      <c r="AQ14273" s="222">
        <f t="shared" si="54"/>
        <v>0.44109999999999999</v>
      </c>
      <c r="AR14273" s="222">
        <f t="shared" si="55"/>
        <v>0.44109999999999999</v>
      </c>
      <c r="AS14273" s="222">
        <f t="shared" si="56"/>
        <v>0.44109999999999999</v>
      </c>
    </row>
    <row r="14274" spans="2:45" ht="12.75" hidden="1" customHeight="1" x14ac:dyDescent="0.35">
      <c r="B14274" s="45" t="s">
        <v>3990</v>
      </c>
      <c r="C14274" s="54" t="s">
        <v>4171</v>
      </c>
      <c r="D14274" s="54" t="s">
        <v>4171</v>
      </c>
      <c r="E14274" s="54" t="s">
        <v>4185</v>
      </c>
      <c r="F14274" s="73">
        <v>0</v>
      </c>
      <c r="G14274" s="73">
        <v>0.54812499999999997</v>
      </c>
      <c r="H14274" s="73">
        <v>0.54812499999999997</v>
      </c>
      <c r="I14274" s="73">
        <v>0.54812499999999997</v>
      </c>
      <c r="J14274" s="225"/>
      <c r="AL14274" s="49">
        <v>0</v>
      </c>
      <c r="AM14274" s="49">
        <v>0.54812499999999997</v>
      </c>
      <c r="AN14274" s="49">
        <v>0.54812499999999997</v>
      </c>
      <c r="AO14274" s="49">
        <v>0.54812499999999997</v>
      </c>
      <c r="AP14274" s="222">
        <f t="shared" si="53"/>
        <v>0</v>
      </c>
      <c r="AQ14274" s="222">
        <f t="shared" si="54"/>
        <v>0.54810000000000003</v>
      </c>
      <c r="AR14274" s="222">
        <f t="shared" si="55"/>
        <v>0.54810000000000003</v>
      </c>
      <c r="AS14274" s="222">
        <f t="shared" si="56"/>
        <v>0.54810000000000003</v>
      </c>
    </row>
    <row r="14275" spans="2:45" ht="12.75" hidden="1" customHeight="1" x14ac:dyDescent="0.35">
      <c r="B14275" s="45" t="s">
        <v>3990</v>
      </c>
      <c r="C14275" s="54" t="s">
        <v>4172</v>
      </c>
      <c r="D14275" s="54" t="s">
        <v>4172</v>
      </c>
      <c r="E14275" s="54" t="s">
        <v>4185</v>
      </c>
      <c r="F14275" s="73">
        <v>0</v>
      </c>
      <c r="G14275" s="73">
        <v>0.78299999999999992</v>
      </c>
      <c r="H14275" s="73">
        <v>0.78299999999999992</v>
      </c>
      <c r="I14275" s="73">
        <v>0.78299999999999992</v>
      </c>
      <c r="J14275" s="225"/>
      <c r="AL14275" s="49">
        <v>0</v>
      </c>
      <c r="AM14275" s="49">
        <v>0.78299999999999992</v>
      </c>
      <c r="AN14275" s="49">
        <v>0.78299999999999992</v>
      </c>
      <c r="AO14275" s="49">
        <v>0.78299999999999992</v>
      </c>
      <c r="AP14275" s="222">
        <f t="shared" si="53"/>
        <v>0</v>
      </c>
      <c r="AQ14275" s="222">
        <f t="shared" si="54"/>
        <v>0.78300000000000003</v>
      </c>
      <c r="AR14275" s="222">
        <f t="shared" si="55"/>
        <v>0.78300000000000003</v>
      </c>
      <c r="AS14275" s="222">
        <f t="shared" si="56"/>
        <v>0.78300000000000003</v>
      </c>
    </row>
    <row r="14276" spans="2:45" ht="12.75" hidden="1" customHeight="1" x14ac:dyDescent="0.35">
      <c r="B14276" s="45" t="s">
        <v>3990</v>
      </c>
      <c r="C14276" s="54" t="s">
        <v>4173</v>
      </c>
      <c r="D14276" s="54" t="s">
        <v>4173</v>
      </c>
      <c r="E14276" s="54" t="s">
        <v>4185</v>
      </c>
      <c r="F14276" s="73">
        <v>0</v>
      </c>
      <c r="G14276" s="73">
        <v>0.90300000000000002</v>
      </c>
      <c r="H14276" s="73">
        <v>0.90300000000000002</v>
      </c>
      <c r="I14276" s="73">
        <v>0.90300000000000002</v>
      </c>
      <c r="J14276" s="225"/>
      <c r="AL14276" s="49">
        <v>0</v>
      </c>
      <c r="AM14276" s="49">
        <v>0.90300000000000002</v>
      </c>
      <c r="AN14276" s="49">
        <v>0.90300000000000002</v>
      </c>
      <c r="AO14276" s="49">
        <v>0.90300000000000002</v>
      </c>
      <c r="AP14276" s="222">
        <f t="shared" si="53"/>
        <v>0</v>
      </c>
      <c r="AQ14276" s="222">
        <f t="shared" si="54"/>
        <v>0.90300000000000002</v>
      </c>
      <c r="AR14276" s="222">
        <f t="shared" si="55"/>
        <v>0.90300000000000002</v>
      </c>
      <c r="AS14276" s="222">
        <f t="shared" si="56"/>
        <v>0.90300000000000002</v>
      </c>
    </row>
    <row r="14277" spans="2:45" ht="12.75" hidden="1" customHeight="1" x14ac:dyDescent="0.35">
      <c r="B14277" s="45" t="s">
        <v>3990</v>
      </c>
      <c r="C14277" s="54" t="s">
        <v>4174</v>
      </c>
      <c r="D14277" s="54" t="s">
        <v>4174</v>
      </c>
      <c r="E14277" s="54" t="s">
        <v>4185</v>
      </c>
      <c r="F14277" s="73">
        <v>0</v>
      </c>
      <c r="G14277" s="73">
        <v>1.044</v>
      </c>
      <c r="H14277" s="73">
        <v>1.044</v>
      </c>
      <c r="I14277" s="73">
        <v>1.044</v>
      </c>
      <c r="J14277" s="225"/>
      <c r="AL14277" s="49">
        <v>0</v>
      </c>
      <c r="AM14277" s="49">
        <v>1.044</v>
      </c>
      <c r="AN14277" s="49">
        <v>1.044</v>
      </c>
      <c r="AO14277" s="49">
        <v>1.044</v>
      </c>
      <c r="AP14277" s="222">
        <f t="shared" si="53"/>
        <v>0</v>
      </c>
      <c r="AQ14277" s="222">
        <f t="shared" si="54"/>
        <v>1.044</v>
      </c>
      <c r="AR14277" s="222">
        <f t="shared" si="55"/>
        <v>1.044</v>
      </c>
      <c r="AS14277" s="222">
        <f t="shared" si="56"/>
        <v>1.044</v>
      </c>
    </row>
    <row r="14278" spans="2:45" ht="12.75" hidden="1" customHeight="1" x14ac:dyDescent="0.35">
      <c r="B14278" s="45" t="s">
        <v>3990</v>
      </c>
      <c r="C14278" s="54" t="s">
        <v>4175</v>
      </c>
      <c r="D14278" s="54" t="s">
        <v>4175</v>
      </c>
      <c r="E14278" s="54" t="s">
        <v>4185</v>
      </c>
      <c r="F14278" s="73">
        <v>0</v>
      </c>
      <c r="G14278" s="73">
        <v>1.6311249999999999</v>
      </c>
      <c r="H14278" s="73">
        <v>1.6311249999999999</v>
      </c>
      <c r="I14278" s="73">
        <v>1.6311249999999999</v>
      </c>
      <c r="J14278" s="225"/>
      <c r="AL14278" s="49">
        <v>0</v>
      </c>
      <c r="AM14278" s="49">
        <v>1.6311249999999999</v>
      </c>
      <c r="AN14278" s="49">
        <v>1.6311249999999999</v>
      </c>
      <c r="AO14278" s="49">
        <v>1.6311249999999999</v>
      </c>
      <c r="AP14278" s="222">
        <f t="shared" si="53"/>
        <v>0</v>
      </c>
      <c r="AQ14278" s="222">
        <f t="shared" si="54"/>
        <v>1.6311</v>
      </c>
      <c r="AR14278" s="222">
        <f t="shared" si="55"/>
        <v>1.6311</v>
      </c>
      <c r="AS14278" s="222">
        <f t="shared" si="56"/>
        <v>1.6311</v>
      </c>
    </row>
    <row r="14279" spans="2:45" ht="12.75" hidden="1" customHeight="1" x14ac:dyDescent="0.35">
      <c r="B14279" s="45" t="s">
        <v>3990</v>
      </c>
      <c r="C14279" s="54" t="s">
        <v>4176</v>
      </c>
      <c r="D14279" s="54" t="s">
        <v>4176</v>
      </c>
      <c r="E14279" s="54" t="s">
        <v>4185</v>
      </c>
      <c r="F14279" s="73">
        <v>0</v>
      </c>
      <c r="G14279" s="73">
        <v>2.1192500000000001</v>
      </c>
      <c r="H14279" s="73">
        <v>2.1192500000000001</v>
      </c>
      <c r="I14279" s="73">
        <v>2.1192500000000001</v>
      </c>
      <c r="J14279" s="225"/>
      <c r="AL14279" s="49">
        <v>0</v>
      </c>
      <c r="AM14279" s="49">
        <v>2.1192500000000001</v>
      </c>
      <c r="AN14279" s="49">
        <v>2.1192500000000001</v>
      </c>
      <c r="AO14279" s="49">
        <v>2.1192500000000001</v>
      </c>
      <c r="AP14279" s="222">
        <f t="shared" si="53"/>
        <v>0</v>
      </c>
      <c r="AQ14279" s="222">
        <f t="shared" si="54"/>
        <v>2.1193</v>
      </c>
      <c r="AR14279" s="222">
        <f t="shared" si="55"/>
        <v>2.1193</v>
      </c>
      <c r="AS14279" s="222">
        <f t="shared" si="56"/>
        <v>2.1193</v>
      </c>
    </row>
    <row r="14280" spans="2:45" ht="12.75" hidden="1" customHeight="1" x14ac:dyDescent="0.35">
      <c r="B14280" s="45" t="s">
        <v>3990</v>
      </c>
      <c r="C14280" s="54">
        <v>7040</v>
      </c>
      <c r="D14280" s="54">
        <v>7040</v>
      </c>
      <c r="E14280" s="54" t="s">
        <v>4186</v>
      </c>
      <c r="F14280" s="73">
        <v>0.15137499999999998</v>
      </c>
      <c r="G14280" s="73">
        <v>0</v>
      </c>
      <c r="H14280" s="73">
        <v>0</v>
      </c>
      <c r="I14280" s="73">
        <v>0</v>
      </c>
      <c r="J14280" s="225"/>
      <c r="AL14280" s="49">
        <v>0.15137499999999998</v>
      </c>
      <c r="AM14280" s="49">
        <v>0</v>
      </c>
      <c r="AN14280" s="49">
        <v>0</v>
      </c>
      <c r="AO14280" s="49">
        <v>0</v>
      </c>
      <c r="AP14280" s="222">
        <f t="shared" si="53"/>
        <v>0.15140000000000001</v>
      </c>
      <c r="AQ14280" s="222">
        <f t="shared" si="54"/>
        <v>0</v>
      </c>
      <c r="AR14280" s="222">
        <f t="shared" si="55"/>
        <v>0</v>
      </c>
      <c r="AS14280" s="222">
        <f t="shared" si="56"/>
        <v>0</v>
      </c>
    </row>
    <row r="14281" spans="2:45" ht="12.75" hidden="1" customHeight="1" x14ac:dyDescent="0.35">
      <c r="B14281" s="45" t="s">
        <v>3990</v>
      </c>
      <c r="C14281" s="54">
        <v>7041</v>
      </c>
      <c r="D14281" s="54">
        <v>7041</v>
      </c>
      <c r="E14281" s="54" t="s">
        <v>4186</v>
      </c>
      <c r="F14281" s="73">
        <v>0.30274999999999996</v>
      </c>
      <c r="G14281" s="73">
        <v>0</v>
      </c>
      <c r="H14281" s="73">
        <v>0</v>
      </c>
      <c r="I14281" s="73">
        <v>0</v>
      </c>
      <c r="J14281" s="225"/>
      <c r="AL14281" s="49">
        <v>0.30274999999999996</v>
      </c>
      <c r="AM14281" s="49">
        <v>0</v>
      </c>
      <c r="AN14281" s="49">
        <v>0</v>
      </c>
      <c r="AO14281" s="49">
        <v>0</v>
      </c>
      <c r="AP14281" s="222">
        <f t="shared" si="53"/>
        <v>0.30280000000000001</v>
      </c>
      <c r="AQ14281" s="222">
        <f t="shared" si="54"/>
        <v>0</v>
      </c>
      <c r="AR14281" s="222">
        <f t="shared" si="55"/>
        <v>0</v>
      </c>
      <c r="AS14281" s="222">
        <f t="shared" si="56"/>
        <v>0</v>
      </c>
    </row>
    <row r="14282" spans="2:45" ht="12.75" hidden="1" customHeight="1" x14ac:dyDescent="0.35">
      <c r="B14282" s="45" t="s">
        <v>3990</v>
      </c>
      <c r="C14282" s="54">
        <v>7042</v>
      </c>
      <c r="D14282" s="54">
        <v>7042</v>
      </c>
      <c r="E14282" s="54" t="s">
        <v>4186</v>
      </c>
      <c r="F14282" s="73">
        <v>0.52974999999999994</v>
      </c>
      <c r="G14282" s="73">
        <v>0</v>
      </c>
      <c r="H14282" s="73">
        <v>0</v>
      </c>
      <c r="I14282" s="73">
        <v>0</v>
      </c>
      <c r="J14282" s="225"/>
      <c r="AL14282" s="49">
        <v>0.52974999999999994</v>
      </c>
      <c r="AM14282" s="49">
        <v>0</v>
      </c>
      <c r="AN14282" s="49">
        <v>0</v>
      </c>
      <c r="AO14282" s="49">
        <v>0</v>
      </c>
      <c r="AP14282" s="222">
        <f t="shared" si="53"/>
        <v>0.52980000000000005</v>
      </c>
      <c r="AQ14282" s="222">
        <f t="shared" si="54"/>
        <v>0</v>
      </c>
      <c r="AR14282" s="222">
        <f t="shared" si="55"/>
        <v>0</v>
      </c>
      <c r="AS14282" s="222">
        <f t="shared" si="56"/>
        <v>0</v>
      </c>
    </row>
    <row r="14283" spans="2:45" ht="12.75" hidden="1" customHeight="1" x14ac:dyDescent="0.35">
      <c r="B14283" s="45" t="s">
        <v>3990</v>
      </c>
      <c r="C14283" s="54">
        <v>7043</v>
      </c>
      <c r="D14283" s="54">
        <v>7043</v>
      </c>
      <c r="E14283" s="54" t="s">
        <v>4186</v>
      </c>
      <c r="F14283" s="73">
        <v>0.83250000000000002</v>
      </c>
      <c r="G14283" s="73">
        <v>0</v>
      </c>
      <c r="H14283" s="73">
        <v>0</v>
      </c>
      <c r="I14283" s="73">
        <v>0</v>
      </c>
      <c r="J14283" s="225"/>
      <c r="AL14283" s="49">
        <v>0.83250000000000002</v>
      </c>
      <c r="AM14283" s="49">
        <v>0</v>
      </c>
      <c r="AN14283" s="49">
        <v>0</v>
      </c>
      <c r="AO14283" s="49">
        <v>0</v>
      </c>
      <c r="AP14283" s="222">
        <f t="shared" si="53"/>
        <v>0.83250000000000002</v>
      </c>
      <c r="AQ14283" s="222">
        <f t="shared" si="54"/>
        <v>0</v>
      </c>
      <c r="AR14283" s="222">
        <f t="shared" si="55"/>
        <v>0</v>
      </c>
      <c r="AS14283" s="222">
        <f t="shared" si="56"/>
        <v>0</v>
      </c>
    </row>
    <row r="14284" spans="2:45" ht="12.75" hidden="1" customHeight="1" x14ac:dyDescent="0.35">
      <c r="B14284" s="45" t="s">
        <v>3990</v>
      </c>
      <c r="C14284" s="54">
        <v>7044</v>
      </c>
      <c r="D14284" s="54">
        <v>7044</v>
      </c>
      <c r="E14284" s="54" t="s">
        <v>4186</v>
      </c>
      <c r="F14284" s="73">
        <v>1.059625</v>
      </c>
      <c r="G14284" s="73">
        <v>0</v>
      </c>
      <c r="H14284" s="73">
        <v>0</v>
      </c>
      <c r="I14284" s="73">
        <v>0</v>
      </c>
      <c r="J14284" s="225"/>
      <c r="AL14284" s="49">
        <v>1.059625</v>
      </c>
      <c r="AM14284" s="49">
        <v>0</v>
      </c>
      <c r="AN14284" s="49">
        <v>0</v>
      </c>
      <c r="AO14284" s="49">
        <v>0</v>
      </c>
      <c r="AP14284" s="222">
        <f t="shared" si="53"/>
        <v>1.0596000000000001</v>
      </c>
      <c r="AQ14284" s="222">
        <f t="shared" si="54"/>
        <v>0</v>
      </c>
      <c r="AR14284" s="222">
        <f t="shared" si="55"/>
        <v>0</v>
      </c>
      <c r="AS14284" s="222">
        <f t="shared" si="56"/>
        <v>0</v>
      </c>
    </row>
    <row r="14285" spans="2:45" ht="12.75" hidden="1" customHeight="1" x14ac:dyDescent="0.35">
      <c r="B14285" s="45" t="s">
        <v>3990</v>
      </c>
      <c r="C14285" s="54">
        <v>7045</v>
      </c>
      <c r="D14285" s="54">
        <v>7045</v>
      </c>
      <c r="E14285" s="54" t="s">
        <v>4186</v>
      </c>
      <c r="F14285" s="73">
        <v>1.3623750000000001</v>
      </c>
      <c r="G14285" s="73">
        <v>0</v>
      </c>
      <c r="H14285" s="73">
        <v>0</v>
      </c>
      <c r="I14285" s="73">
        <v>0</v>
      </c>
      <c r="J14285" s="225"/>
      <c r="AL14285" s="49">
        <v>1.3623750000000001</v>
      </c>
      <c r="AM14285" s="49">
        <v>0</v>
      </c>
      <c r="AN14285" s="49">
        <v>0</v>
      </c>
      <c r="AO14285" s="49">
        <v>0</v>
      </c>
      <c r="AP14285" s="222">
        <f t="shared" si="53"/>
        <v>1.3624000000000001</v>
      </c>
      <c r="AQ14285" s="222">
        <f t="shared" si="54"/>
        <v>0</v>
      </c>
      <c r="AR14285" s="222">
        <f t="shared" si="55"/>
        <v>0</v>
      </c>
      <c r="AS14285" s="222">
        <f t="shared" si="56"/>
        <v>0</v>
      </c>
    </row>
    <row r="14286" spans="2:45" ht="12.75" hidden="1" customHeight="1" x14ac:dyDescent="0.35">
      <c r="B14286" s="45" t="s">
        <v>3990</v>
      </c>
      <c r="C14286" s="54">
        <v>7046</v>
      </c>
      <c r="D14286" s="54">
        <v>7046</v>
      </c>
      <c r="E14286" s="54" t="s">
        <v>4186</v>
      </c>
      <c r="F14286" s="73">
        <v>2.1192500000000001</v>
      </c>
      <c r="G14286" s="73">
        <v>0</v>
      </c>
      <c r="H14286" s="73">
        <v>0</v>
      </c>
      <c r="I14286" s="73">
        <v>0</v>
      </c>
      <c r="J14286" s="225"/>
      <c r="AL14286" s="49">
        <v>2.1192500000000001</v>
      </c>
      <c r="AM14286" s="49">
        <v>0</v>
      </c>
      <c r="AN14286" s="49">
        <v>0</v>
      </c>
      <c r="AO14286" s="49">
        <v>0</v>
      </c>
      <c r="AP14286" s="222">
        <f t="shared" si="53"/>
        <v>2.1193</v>
      </c>
      <c r="AQ14286" s="222">
        <f t="shared" si="54"/>
        <v>0</v>
      </c>
      <c r="AR14286" s="222">
        <f t="shared" si="55"/>
        <v>0</v>
      </c>
      <c r="AS14286" s="222">
        <f t="shared" si="56"/>
        <v>0</v>
      </c>
    </row>
    <row r="14287" spans="2:45" ht="12.75" hidden="1" customHeight="1" x14ac:dyDescent="0.35">
      <c r="B14287" s="45" t="s">
        <v>3990</v>
      </c>
      <c r="C14287" s="54">
        <v>7047</v>
      </c>
      <c r="D14287" s="54">
        <v>7047</v>
      </c>
      <c r="E14287" s="54" t="s">
        <v>4186</v>
      </c>
      <c r="F14287" s="73">
        <v>2.649</v>
      </c>
      <c r="G14287" s="73">
        <v>0</v>
      </c>
      <c r="H14287" s="73">
        <v>0</v>
      </c>
      <c r="I14287" s="73">
        <v>0</v>
      </c>
      <c r="J14287" s="225"/>
      <c r="AL14287" s="49">
        <v>2.649</v>
      </c>
      <c r="AM14287" s="49">
        <v>0</v>
      </c>
      <c r="AN14287" s="49">
        <v>0</v>
      </c>
      <c r="AO14287" s="49">
        <v>0</v>
      </c>
      <c r="AP14287" s="222">
        <f t="shared" si="53"/>
        <v>2.649</v>
      </c>
      <c r="AQ14287" s="222">
        <f t="shared" si="54"/>
        <v>0</v>
      </c>
      <c r="AR14287" s="222">
        <f t="shared" si="55"/>
        <v>0</v>
      </c>
      <c r="AS14287" s="222">
        <f t="shared" si="56"/>
        <v>0</v>
      </c>
    </row>
    <row r="14288" spans="2:45" ht="12.75" hidden="1" customHeight="1" x14ac:dyDescent="0.35">
      <c r="B14288" s="45" t="s">
        <v>3990</v>
      </c>
      <c r="C14288" s="54">
        <v>7048</v>
      </c>
      <c r="D14288" s="54">
        <v>7048</v>
      </c>
      <c r="E14288" s="54" t="s">
        <v>4186</v>
      </c>
      <c r="F14288" s="73">
        <v>5.2223749999999995</v>
      </c>
      <c r="G14288" s="73">
        <v>0</v>
      </c>
      <c r="H14288" s="73">
        <v>0</v>
      </c>
      <c r="I14288" s="73">
        <v>0</v>
      </c>
      <c r="J14288" s="225"/>
      <c r="AL14288" s="49">
        <v>5.2223749999999995</v>
      </c>
      <c r="AM14288" s="49">
        <v>0</v>
      </c>
      <c r="AN14288" s="49">
        <v>0</v>
      </c>
      <c r="AO14288" s="49">
        <v>0</v>
      </c>
      <c r="AP14288" s="222">
        <f t="shared" si="53"/>
        <v>5.2224000000000004</v>
      </c>
      <c r="AQ14288" s="222">
        <f t="shared" si="54"/>
        <v>0</v>
      </c>
      <c r="AR14288" s="222">
        <f t="shared" si="55"/>
        <v>0</v>
      </c>
      <c r="AS14288" s="222">
        <f t="shared" si="56"/>
        <v>0</v>
      </c>
    </row>
    <row r="14289" spans="2:45" ht="12.75" hidden="1" customHeight="1" x14ac:dyDescent="0.35">
      <c r="B14289" s="45" t="s">
        <v>3990</v>
      </c>
      <c r="C14289" s="54">
        <v>7049</v>
      </c>
      <c r="D14289" s="54">
        <v>7049</v>
      </c>
      <c r="E14289" s="54" t="s">
        <v>4186</v>
      </c>
      <c r="F14289" s="73">
        <v>7.4929999999999994</v>
      </c>
      <c r="G14289" s="73">
        <v>0</v>
      </c>
      <c r="H14289" s="73">
        <v>0</v>
      </c>
      <c r="I14289" s="73">
        <v>0</v>
      </c>
      <c r="J14289" s="225"/>
      <c r="AL14289" s="49">
        <v>7.4929999999999994</v>
      </c>
      <c r="AM14289" s="49">
        <v>0</v>
      </c>
      <c r="AN14289" s="49">
        <v>0</v>
      </c>
      <c r="AO14289" s="49">
        <v>0</v>
      </c>
      <c r="AP14289" s="222">
        <f t="shared" si="53"/>
        <v>7.4930000000000003</v>
      </c>
      <c r="AQ14289" s="222">
        <f t="shared" si="54"/>
        <v>0</v>
      </c>
      <c r="AR14289" s="222">
        <f t="shared" si="55"/>
        <v>0</v>
      </c>
      <c r="AS14289" s="222">
        <f t="shared" si="56"/>
        <v>0</v>
      </c>
    </row>
    <row r="14290" spans="2:45" ht="12.75" hidden="1" customHeight="1" x14ac:dyDescent="0.35">
      <c r="B14290" s="45" t="s">
        <v>3990</v>
      </c>
      <c r="C14290" s="54">
        <v>26</v>
      </c>
      <c r="D14290" s="54">
        <v>26</v>
      </c>
      <c r="E14290" s="54" t="s">
        <v>4187</v>
      </c>
      <c r="F14290" s="73">
        <v>0</v>
      </c>
      <c r="G14290" s="73">
        <v>4.3749999999999995E-3</v>
      </c>
      <c r="H14290" s="73">
        <v>4.3749999999999995E-3</v>
      </c>
      <c r="I14290" s="73">
        <v>4.3749999999999995E-3</v>
      </c>
      <c r="J14290" s="225"/>
      <c r="AL14290" s="49">
        <v>0</v>
      </c>
      <c r="AM14290" s="49">
        <v>4.3749999999999995E-3</v>
      </c>
      <c r="AN14290" s="49">
        <v>4.3749999999999995E-3</v>
      </c>
      <c r="AO14290" s="49">
        <v>4.3749999999999995E-3</v>
      </c>
      <c r="AP14290" s="222">
        <f t="shared" si="53"/>
        <v>0</v>
      </c>
      <c r="AQ14290" s="222">
        <f t="shared" si="54"/>
        <v>4.4000000000000003E-3</v>
      </c>
      <c r="AR14290" s="222">
        <f t="shared" si="55"/>
        <v>4.4000000000000003E-3</v>
      </c>
      <c r="AS14290" s="222">
        <f t="shared" si="56"/>
        <v>4.4000000000000003E-3</v>
      </c>
    </row>
    <row r="14291" spans="2:45" ht="12.75" hidden="1" customHeight="1" x14ac:dyDescent="0.35">
      <c r="B14291" s="45" t="s">
        <v>3990</v>
      </c>
      <c r="C14291" s="54" t="s">
        <v>4177</v>
      </c>
      <c r="D14291" s="54" t="s">
        <v>4177</v>
      </c>
      <c r="E14291" s="54" t="s">
        <v>4188</v>
      </c>
      <c r="F14291" s="73">
        <v>0</v>
      </c>
      <c r="G14291" s="73">
        <v>4.3749999999999995E-3</v>
      </c>
      <c r="H14291" s="73">
        <v>4.3749999999999995E-3</v>
      </c>
      <c r="I14291" s="73">
        <v>4.3749999999999995E-3</v>
      </c>
      <c r="J14291" s="225"/>
      <c r="AL14291" s="49">
        <v>0</v>
      </c>
      <c r="AM14291" s="49">
        <v>4.3749999999999995E-3</v>
      </c>
      <c r="AN14291" s="49">
        <v>4.3749999999999995E-3</v>
      </c>
      <c r="AO14291" s="49">
        <v>4.3749999999999995E-3</v>
      </c>
      <c r="AP14291" s="222">
        <f t="shared" si="53"/>
        <v>0</v>
      </c>
      <c r="AQ14291" s="222">
        <f t="shared" si="54"/>
        <v>4.4000000000000003E-3</v>
      </c>
      <c r="AR14291" s="222">
        <f t="shared" si="55"/>
        <v>4.4000000000000003E-3</v>
      </c>
      <c r="AS14291" s="222">
        <f t="shared" si="56"/>
        <v>4.4000000000000003E-3</v>
      </c>
    </row>
    <row r="14292" spans="2:45" ht="12.75" hidden="1" customHeight="1" x14ac:dyDescent="0.35">
      <c r="B14292" s="45" t="s">
        <v>3990</v>
      </c>
      <c r="C14292" s="54">
        <v>800</v>
      </c>
      <c r="D14292" s="54">
        <v>800</v>
      </c>
      <c r="E14292" s="54" t="s">
        <v>4189</v>
      </c>
      <c r="F14292" s="73">
        <v>0</v>
      </c>
      <c r="G14292" s="73">
        <v>0</v>
      </c>
      <c r="H14292" s="73">
        <v>0</v>
      </c>
      <c r="I14292" s="73">
        <v>0</v>
      </c>
      <c r="J14292" s="225"/>
      <c r="AL14292" s="49">
        <v>0</v>
      </c>
      <c r="AM14292" s="49">
        <v>0</v>
      </c>
      <c r="AN14292" s="49">
        <v>0</v>
      </c>
      <c r="AO14292" s="49">
        <v>0</v>
      </c>
      <c r="AP14292" s="222">
        <f t="shared" si="53"/>
        <v>0</v>
      </c>
      <c r="AQ14292" s="222">
        <f t="shared" si="54"/>
        <v>0</v>
      </c>
      <c r="AR14292" s="222">
        <f t="shared" si="55"/>
        <v>0</v>
      </c>
      <c r="AS14292" s="222">
        <f t="shared" si="56"/>
        <v>0</v>
      </c>
    </row>
    <row r="14293" spans="2:45" ht="12.75" hidden="1" customHeight="1" x14ac:dyDescent="0.35">
      <c r="B14293" s="45" t="s">
        <v>3990</v>
      </c>
      <c r="C14293" s="54">
        <v>8011</v>
      </c>
      <c r="D14293" s="54">
        <v>8011</v>
      </c>
      <c r="E14293" s="54" t="s">
        <v>4190</v>
      </c>
      <c r="F14293" s="73">
        <v>9.7499999999999983E-3</v>
      </c>
      <c r="G14293" s="73">
        <v>0</v>
      </c>
      <c r="H14293" s="73">
        <v>0</v>
      </c>
      <c r="I14293" s="73">
        <v>0</v>
      </c>
      <c r="J14293" s="225"/>
      <c r="AL14293" s="49">
        <v>9.7499999999999983E-3</v>
      </c>
      <c r="AM14293" s="49">
        <v>0</v>
      </c>
      <c r="AN14293" s="49">
        <v>0</v>
      </c>
      <c r="AO14293" s="49">
        <v>0</v>
      </c>
      <c r="AP14293" s="222">
        <f t="shared" si="53"/>
        <v>9.7999999999999997E-3</v>
      </c>
      <c r="AQ14293" s="222">
        <f t="shared" si="54"/>
        <v>0</v>
      </c>
      <c r="AR14293" s="222">
        <f t="shared" si="55"/>
        <v>0</v>
      </c>
      <c r="AS14293" s="222">
        <f t="shared" si="56"/>
        <v>0</v>
      </c>
    </row>
    <row r="14294" spans="2:45" ht="12.75" hidden="1" customHeight="1" x14ac:dyDescent="0.35">
      <c r="B14294" s="45" t="s">
        <v>3990</v>
      </c>
      <c r="C14294" s="54">
        <v>8012</v>
      </c>
      <c r="D14294" s="54">
        <v>8012</v>
      </c>
      <c r="E14294" s="54" t="s">
        <v>4191</v>
      </c>
      <c r="F14294" s="73">
        <v>9.7499999999999983E-3</v>
      </c>
      <c r="G14294" s="73">
        <v>0</v>
      </c>
      <c r="H14294" s="73">
        <v>0</v>
      </c>
      <c r="I14294" s="73">
        <v>0</v>
      </c>
      <c r="J14294" s="225"/>
      <c r="AL14294" s="49">
        <v>9.7499999999999983E-3</v>
      </c>
      <c r="AM14294" s="49">
        <v>0</v>
      </c>
      <c r="AN14294" s="49">
        <v>0</v>
      </c>
      <c r="AO14294" s="49">
        <v>0</v>
      </c>
      <c r="AP14294" s="222">
        <f t="shared" si="53"/>
        <v>9.7999999999999997E-3</v>
      </c>
      <c r="AQ14294" s="222">
        <f t="shared" si="54"/>
        <v>0</v>
      </c>
      <c r="AR14294" s="222">
        <f t="shared" si="55"/>
        <v>0</v>
      </c>
      <c r="AS14294" s="222">
        <f t="shared" si="56"/>
        <v>0</v>
      </c>
    </row>
    <row r="14295" spans="2:45" ht="12.75" hidden="1" customHeight="1" x14ac:dyDescent="0.35">
      <c r="B14295" s="45" t="s">
        <v>3990</v>
      </c>
      <c r="C14295" s="54">
        <v>8017</v>
      </c>
      <c r="D14295" s="54">
        <v>8017</v>
      </c>
      <c r="E14295" s="54" t="s">
        <v>4192</v>
      </c>
      <c r="F14295" s="73">
        <v>9.7499999999999983E-3</v>
      </c>
      <c r="G14295" s="73">
        <v>0</v>
      </c>
      <c r="H14295" s="73">
        <v>0</v>
      </c>
      <c r="I14295" s="73">
        <v>0</v>
      </c>
      <c r="J14295" s="225"/>
      <c r="AL14295" s="49">
        <v>9.7499999999999983E-3</v>
      </c>
      <c r="AM14295" s="49">
        <v>0</v>
      </c>
      <c r="AN14295" s="49">
        <v>0</v>
      </c>
      <c r="AO14295" s="49">
        <v>0</v>
      </c>
      <c r="AP14295" s="222">
        <f t="shared" si="53"/>
        <v>9.7999999999999997E-3</v>
      </c>
      <c r="AQ14295" s="222">
        <f t="shared" si="54"/>
        <v>0</v>
      </c>
      <c r="AR14295" s="222">
        <f t="shared" si="55"/>
        <v>0</v>
      </c>
      <c r="AS14295" s="222">
        <f t="shared" si="56"/>
        <v>0</v>
      </c>
    </row>
    <row r="14296" spans="2:45" ht="12.75" hidden="1" customHeight="1" x14ac:dyDescent="0.35">
      <c r="B14296" s="45" t="s">
        <v>3990</v>
      </c>
      <c r="C14296" s="54">
        <v>8018</v>
      </c>
      <c r="D14296" s="54">
        <v>8018</v>
      </c>
      <c r="E14296" s="54" t="s">
        <v>4193</v>
      </c>
      <c r="F14296" s="73">
        <v>9.7499999999999983E-3</v>
      </c>
      <c r="G14296" s="73">
        <v>0</v>
      </c>
      <c r="H14296" s="73">
        <v>0</v>
      </c>
      <c r="I14296" s="73">
        <v>0</v>
      </c>
      <c r="J14296" s="225"/>
      <c r="AL14296" s="49">
        <v>9.7499999999999983E-3</v>
      </c>
      <c r="AM14296" s="49">
        <v>0</v>
      </c>
      <c r="AN14296" s="49">
        <v>0</v>
      </c>
      <c r="AO14296" s="49">
        <v>0</v>
      </c>
      <c r="AP14296" s="222">
        <f t="shared" si="53"/>
        <v>9.7999999999999997E-3</v>
      </c>
      <c r="AQ14296" s="222">
        <f t="shared" si="54"/>
        <v>0</v>
      </c>
      <c r="AR14296" s="222">
        <f t="shared" si="55"/>
        <v>0</v>
      </c>
      <c r="AS14296" s="222">
        <f t="shared" si="56"/>
        <v>0</v>
      </c>
    </row>
    <row r="14297" spans="2:45" ht="12.75" hidden="1" customHeight="1" x14ac:dyDescent="0.35">
      <c r="B14297" s="45" t="s">
        <v>3990</v>
      </c>
      <c r="C14297" s="54">
        <v>8010</v>
      </c>
      <c r="D14297" s="54">
        <v>8010</v>
      </c>
      <c r="E14297" s="54" t="s">
        <v>4194</v>
      </c>
      <c r="F14297" s="73">
        <v>6.4124999999999988E-2</v>
      </c>
      <c r="G14297" s="73">
        <v>0</v>
      </c>
      <c r="H14297" s="73">
        <v>0</v>
      </c>
      <c r="I14297" s="73">
        <v>0</v>
      </c>
      <c r="J14297" s="225"/>
      <c r="AL14297" s="49">
        <v>6.4124999999999988E-2</v>
      </c>
      <c r="AM14297" s="49">
        <v>0</v>
      </c>
      <c r="AN14297" s="49">
        <v>0</v>
      </c>
      <c r="AO14297" s="49">
        <v>0</v>
      </c>
      <c r="AP14297" s="222">
        <f t="shared" si="53"/>
        <v>6.4100000000000004E-2</v>
      </c>
      <c r="AQ14297" s="222">
        <f t="shared" si="54"/>
        <v>0</v>
      </c>
      <c r="AR14297" s="222">
        <f t="shared" si="55"/>
        <v>0</v>
      </c>
      <c r="AS14297" s="222">
        <f t="shared" si="56"/>
        <v>0</v>
      </c>
    </row>
    <row r="14298" spans="2:45" ht="12.75" hidden="1" customHeight="1" x14ac:dyDescent="0.35">
      <c r="B14298" s="45" t="s">
        <v>3990</v>
      </c>
      <c r="C14298" s="54">
        <v>8015</v>
      </c>
      <c r="D14298" s="54">
        <v>8015</v>
      </c>
      <c r="E14298" s="54" t="s">
        <v>4195</v>
      </c>
      <c r="F14298" s="73">
        <v>6.4124999999999988E-2</v>
      </c>
      <c r="G14298" s="73">
        <v>0</v>
      </c>
      <c r="H14298" s="73">
        <v>0</v>
      </c>
      <c r="I14298" s="73">
        <v>0</v>
      </c>
      <c r="J14298" s="225"/>
      <c r="AL14298" s="49">
        <v>6.4124999999999988E-2</v>
      </c>
      <c r="AM14298" s="49">
        <v>0</v>
      </c>
      <c r="AN14298" s="49">
        <v>0</v>
      </c>
      <c r="AO14298" s="49">
        <v>0</v>
      </c>
      <c r="AP14298" s="222">
        <f t="shared" si="53"/>
        <v>6.4100000000000004E-2</v>
      </c>
      <c r="AQ14298" s="222">
        <f t="shared" si="54"/>
        <v>0</v>
      </c>
      <c r="AR14298" s="222">
        <f t="shared" si="55"/>
        <v>0</v>
      </c>
      <c r="AS14298" s="222">
        <f t="shared" si="56"/>
        <v>0</v>
      </c>
    </row>
    <row r="14299" spans="2:45" ht="12.75" hidden="1" customHeight="1" x14ac:dyDescent="0.35">
      <c r="B14299" s="45" t="s">
        <v>3990</v>
      </c>
      <c r="C14299" s="54">
        <v>8016</v>
      </c>
      <c r="D14299" s="54">
        <v>8016</v>
      </c>
      <c r="E14299" s="54" t="s">
        <v>4196</v>
      </c>
      <c r="F14299" s="73">
        <v>6.4124999999999988E-2</v>
      </c>
      <c r="G14299" s="73">
        <v>0</v>
      </c>
      <c r="H14299" s="73">
        <v>0</v>
      </c>
      <c r="I14299" s="73">
        <v>0</v>
      </c>
      <c r="J14299" s="225"/>
      <c r="AL14299" s="49">
        <v>6.4124999999999988E-2</v>
      </c>
      <c r="AM14299" s="49">
        <v>0</v>
      </c>
      <c r="AN14299" s="49">
        <v>0</v>
      </c>
      <c r="AO14299" s="49">
        <v>0</v>
      </c>
      <c r="AP14299" s="222">
        <f t="shared" si="53"/>
        <v>6.4100000000000004E-2</v>
      </c>
      <c r="AQ14299" s="222">
        <f t="shared" si="54"/>
        <v>0</v>
      </c>
      <c r="AR14299" s="222">
        <f t="shared" si="55"/>
        <v>0</v>
      </c>
      <c r="AS14299" s="222">
        <f t="shared" si="56"/>
        <v>0</v>
      </c>
    </row>
    <row r="14300" spans="2:45" ht="12.75" hidden="1" customHeight="1" x14ac:dyDescent="0.35">
      <c r="B14300" s="45" t="s">
        <v>3990</v>
      </c>
      <c r="C14300" s="54">
        <v>8013</v>
      </c>
      <c r="D14300" s="54">
        <v>8013</v>
      </c>
      <c r="E14300" s="54" t="s">
        <v>4197</v>
      </c>
      <c r="F14300" s="73">
        <v>2.1624999999999998E-2</v>
      </c>
      <c r="G14300" s="73">
        <v>0</v>
      </c>
      <c r="H14300" s="73">
        <v>0</v>
      </c>
      <c r="I14300" s="73">
        <v>0</v>
      </c>
      <c r="J14300" s="225"/>
      <c r="AL14300" s="49">
        <v>2.1624999999999998E-2</v>
      </c>
      <c r="AM14300" s="49">
        <v>0</v>
      </c>
      <c r="AN14300" s="49">
        <v>0</v>
      </c>
      <c r="AO14300" s="49">
        <v>0</v>
      </c>
      <c r="AP14300" s="222">
        <f t="shared" si="53"/>
        <v>2.1600000000000001E-2</v>
      </c>
      <c r="AQ14300" s="222">
        <f t="shared" si="54"/>
        <v>0</v>
      </c>
      <c r="AR14300" s="222">
        <f t="shared" si="55"/>
        <v>0</v>
      </c>
      <c r="AS14300" s="222">
        <f t="shared" si="56"/>
        <v>0</v>
      </c>
    </row>
    <row r="14301" spans="2:45" ht="12.75" hidden="1" customHeight="1" x14ac:dyDescent="0.35">
      <c r="B14301" s="45" t="s">
        <v>3990</v>
      </c>
      <c r="C14301" s="54">
        <v>8019</v>
      </c>
      <c r="D14301" s="54">
        <v>8019</v>
      </c>
      <c r="E14301" s="54" t="s">
        <v>4198</v>
      </c>
      <c r="F14301" s="73">
        <v>2.1624999999999998E-2</v>
      </c>
      <c r="G14301" s="73">
        <v>0</v>
      </c>
      <c r="H14301" s="73">
        <v>0</v>
      </c>
      <c r="I14301" s="73">
        <v>0</v>
      </c>
      <c r="J14301" s="225"/>
      <c r="AL14301" s="49">
        <v>2.1624999999999998E-2</v>
      </c>
      <c r="AM14301" s="49">
        <v>0</v>
      </c>
      <c r="AN14301" s="49">
        <v>0</v>
      </c>
      <c r="AO14301" s="49">
        <v>0</v>
      </c>
      <c r="AP14301" s="222">
        <f t="shared" si="53"/>
        <v>2.1600000000000001E-2</v>
      </c>
      <c r="AQ14301" s="222">
        <f t="shared" si="54"/>
        <v>0</v>
      </c>
      <c r="AR14301" s="222">
        <f t="shared" si="55"/>
        <v>0</v>
      </c>
      <c r="AS14301" s="222">
        <f t="shared" si="56"/>
        <v>0</v>
      </c>
    </row>
    <row r="14302" spans="2:45" ht="12.75" hidden="1" customHeight="1" x14ac:dyDescent="0.35">
      <c r="B14302" s="45" t="s">
        <v>3990</v>
      </c>
      <c r="C14302" s="54">
        <v>8014</v>
      </c>
      <c r="D14302" s="54">
        <v>8014</v>
      </c>
      <c r="E14302" s="54" t="s">
        <v>4199</v>
      </c>
      <c r="F14302" s="73">
        <v>0.1065</v>
      </c>
      <c r="G14302" s="73">
        <v>0</v>
      </c>
      <c r="H14302" s="73">
        <v>0</v>
      </c>
      <c r="I14302" s="73">
        <v>0</v>
      </c>
      <c r="J14302" s="225"/>
      <c r="AL14302" s="49">
        <v>0.1065</v>
      </c>
      <c r="AM14302" s="49">
        <v>0</v>
      </c>
      <c r="AN14302" s="49">
        <v>0</v>
      </c>
      <c r="AO14302" s="49">
        <v>0</v>
      </c>
      <c r="AP14302" s="222">
        <f t="shared" si="53"/>
        <v>0.1065</v>
      </c>
      <c r="AQ14302" s="222">
        <f t="shared" si="54"/>
        <v>0</v>
      </c>
      <c r="AR14302" s="222">
        <f t="shared" si="55"/>
        <v>0</v>
      </c>
      <c r="AS14302" s="222">
        <f t="shared" si="56"/>
        <v>0</v>
      </c>
    </row>
    <row r="14303" spans="2:45" ht="12.75" hidden="1" customHeight="1" x14ac:dyDescent="0.35">
      <c r="B14303" s="45" t="s">
        <v>3990</v>
      </c>
      <c r="C14303" s="54">
        <v>8041</v>
      </c>
      <c r="D14303" s="54">
        <v>8041</v>
      </c>
      <c r="E14303" s="54" t="s">
        <v>4200</v>
      </c>
      <c r="F14303" s="73">
        <v>3.7499999999999999E-2</v>
      </c>
      <c r="G14303" s="73">
        <v>0</v>
      </c>
      <c r="H14303" s="73">
        <v>0</v>
      </c>
      <c r="I14303" s="73">
        <v>0</v>
      </c>
      <c r="J14303" s="225"/>
      <c r="AL14303" s="49">
        <v>3.7499999999999999E-2</v>
      </c>
      <c r="AM14303" s="49">
        <v>0</v>
      </c>
      <c r="AN14303" s="49">
        <v>0</v>
      </c>
      <c r="AO14303" s="49">
        <v>0</v>
      </c>
      <c r="AP14303" s="222">
        <f t="shared" si="53"/>
        <v>3.7499999999999999E-2</v>
      </c>
      <c r="AQ14303" s="222">
        <f t="shared" si="54"/>
        <v>0</v>
      </c>
      <c r="AR14303" s="222">
        <f t="shared" si="55"/>
        <v>0</v>
      </c>
      <c r="AS14303" s="222">
        <f t="shared" si="56"/>
        <v>0</v>
      </c>
    </row>
    <row r="14304" spans="2:45" ht="12.75" hidden="1" customHeight="1" x14ac:dyDescent="0.35">
      <c r="B14304" s="45" t="s">
        <v>3990</v>
      </c>
      <c r="C14304" s="54">
        <v>8042</v>
      </c>
      <c r="D14304" s="54">
        <v>8042</v>
      </c>
      <c r="E14304" s="54" t="s">
        <v>4201</v>
      </c>
      <c r="F14304" s="73">
        <v>3.7499999999999999E-2</v>
      </c>
      <c r="G14304" s="73">
        <v>0</v>
      </c>
      <c r="H14304" s="73">
        <v>0</v>
      </c>
      <c r="I14304" s="73">
        <v>0</v>
      </c>
      <c r="J14304" s="225"/>
      <c r="AL14304" s="49">
        <v>3.7499999999999999E-2</v>
      </c>
      <c r="AM14304" s="49">
        <v>0</v>
      </c>
      <c r="AN14304" s="49">
        <v>0</v>
      </c>
      <c r="AO14304" s="49">
        <v>0</v>
      </c>
      <c r="AP14304" s="222">
        <f t="shared" si="53"/>
        <v>3.7499999999999999E-2</v>
      </c>
      <c r="AQ14304" s="222">
        <f t="shared" si="54"/>
        <v>0</v>
      </c>
      <c r="AR14304" s="222">
        <f t="shared" si="55"/>
        <v>0</v>
      </c>
      <c r="AS14304" s="222">
        <f t="shared" si="56"/>
        <v>0</v>
      </c>
    </row>
    <row r="14305" spans="2:45" ht="12.75" hidden="1" customHeight="1" x14ac:dyDescent="0.35">
      <c r="B14305" s="45" t="s">
        <v>3990</v>
      </c>
      <c r="C14305" s="54" t="s">
        <v>4178</v>
      </c>
      <c r="D14305" s="54" t="s">
        <v>4178</v>
      </c>
      <c r="E14305" s="54" t="s">
        <v>4179</v>
      </c>
      <c r="F14305" s="73">
        <v>0</v>
      </c>
      <c r="G14305" s="73">
        <v>1.6999999999999998E-2</v>
      </c>
      <c r="H14305" s="73">
        <v>1.6999999999999998E-2</v>
      </c>
      <c r="I14305" s="73">
        <v>1.6999999999999998E-2</v>
      </c>
      <c r="J14305" s="225"/>
      <c r="AL14305" s="49">
        <v>0</v>
      </c>
      <c r="AM14305" s="49">
        <v>1.6999999999999998E-2</v>
      </c>
      <c r="AN14305" s="49">
        <v>1.6999999999999998E-2</v>
      </c>
      <c r="AO14305" s="49">
        <v>1.6999999999999998E-2</v>
      </c>
      <c r="AP14305" s="222">
        <f t="shared" si="53"/>
        <v>0</v>
      </c>
      <c r="AQ14305" s="222">
        <f t="shared" si="54"/>
        <v>1.7000000000000001E-2</v>
      </c>
      <c r="AR14305" s="222">
        <f t="shared" si="55"/>
        <v>1.7000000000000001E-2</v>
      </c>
      <c r="AS14305" s="222">
        <f t="shared" si="56"/>
        <v>1.7000000000000001E-2</v>
      </c>
    </row>
    <row r="14306" spans="2:45" ht="12.75" hidden="1" customHeight="1" x14ac:dyDescent="0.35">
      <c r="B14306" s="45" t="s">
        <v>3990</v>
      </c>
      <c r="C14306" s="54" t="s">
        <v>4180</v>
      </c>
      <c r="D14306" s="54" t="s">
        <v>4180</v>
      </c>
      <c r="E14306" s="54" t="s">
        <v>4181</v>
      </c>
      <c r="F14306" s="73">
        <v>0</v>
      </c>
      <c r="G14306" s="73">
        <v>0.125</v>
      </c>
      <c r="H14306" s="73">
        <v>0.125</v>
      </c>
      <c r="I14306" s="73">
        <v>0.125</v>
      </c>
      <c r="J14306" s="225"/>
      <c r="AL14306" s="49">
        <v>0</v>
      </c>
      <c r="AM14306" s="49">
        <v>0.125</v>
      </c>
      <c r="AN14306" s="49">
        <v>0.125</v>
      </c>
      <c r="AO14306" s="49">
        <v>0.125</v>
      </c>
      <c r="AP14306" s="222">
        <f t="shared" si="53"/>
        <v>0</v>
      </c>
      <c r="AQ14306" s="222">
        <f t="shared" si="54"/>
        <v>0.125</v>
      </c>
      <c r="AR14306" s="222">
        <f t="shared" si="55"/>
        <v>0.125</v>
      </c>
      <c r="AS14306" s="222">
        <f t="shared" si="56"/>
        <v>0.125</v>
      </c>
    </row>
    <row r="14307" spans="2:45" ht="12.75" hidden="1" customHeight="1" x14ac:dyDescent="0.35">
      <c r="B14307" s="45" t="s">
        <v>3990</v>
      </c>
      <c r="C14307" s="54" t="s">
        <v>4182</v>
      </c>
      <c r="D14307" s="54" t="s">
        <v>4182</v>
      </c>
      <c r="E14307" s="54" t="s">
        <v>4183</v>
      </c>
      <c r="F14307" s="73">
        <v>0</v>
      </c>
      <c r="G14307" s="73">
        <v>0.51137500000000002</v>
      </c>
      <c r="H14307" s="73">
        <v>0.51137500000000002</v>
      </c>
      <c r="I14307" s="73">
        <v>0.51137500000000002</v>
      </c>
      <c r="J14307" s="225"/>
      <c r="AL14307" s="49">
        <v>0</v>
      </c>
      <c r="AM14307" s="49">
        <v>0.51137500000000002</v>
      </c>
      <c r="AN14307" s="49">
        <v>0.51137500000000002</v>
      </c>
      <c r="AO14307" s="49">
        <v>0.51137500000000002</v>
      </c>
      <c r="AP14307" s="222">
        <f t="shared" si="53"/>
        <v>0</v>
      </c>
      <c r="AQ14307" s="222">
        <f t="shared" si="54"/>
        <v>0.51139999999999997</v>
      </c>
      <c r="AR14307" s="222">
        <f t="shared" si="55"/>
        <v>0.51139999999999997</v>
      </c>
      <c r="AS14307" s="222">
        <f t="shared" si="56"/>
        <v>0.51139999999999997</v>
      </c>
    </row>
    <row r="14308" spans="2:45" ht="12.75" hidden="1" customHeight="1" x14ac:dyDescent="0.35">
      <c r="B14308" s="45" t="s">
        <v>3990</v>
      </c>
      <c r="C14308" s="54">
        <v>118913</v>
      </c>
      <c r="D14308" s="54">
        <v>118913</v>
      </c>
      <c r="E14308" s="54" t="s">
        <v>4184</v>
      </c>
      <c r="F14308" s="73">
        <v>0.3125</v>
      </c>
      <c r="G14308" s="73">
        <v>0</v>
      </c>
      <c r="H14308" s="73">
        <v>0</v>
      </c>
      <c r="I14308" s="73">
        <v>0</v>
      </c>
      <c r="J14308" s="225"/>
      <c r="AL14308" s="49">
        <v>0.3125</v>
      </c>
      <c r="AM14308" s="49">
        <v>0</v>
      </c>
      <c r="AN14308" s="49">
        <v>0</v>
      </c>
      <c r="AO14308" s="49">
        <v>0</v>
      </c>
      <c r="AP14308" s="222">
        <f t="shared" si="53"/>
        <v>0.3125</v>
      </c>
      <c r="AQ14308" s="222">
        <f t="shared" si="54"/>
        <v>0</v>
      </c>
      <c r="AR14308" s="222">
        <f t="shared" si="55"/>
        <v>0</v>
      </c>
      <c r="AS14308" s="222">
        <f t="shared" si="56"/>
        <v>0</v>
      </c>
    </row>
    <row r="14309" spans="2:45" ht="12.75" hidden="1" customHeight="1" x14ac:dyDescent="0.35">
      <c r="B14309" s="45" t="s">
        <v>3990</v>
      </c>
      <c r="C14309" s="54">
        <v>118912</v>
      </c>
      <c r="D14309" s="54">
        <v>118912</v>
      </c>
      <c r="E14309" s="54" t="s">
        <v>4184</v>
      </c>
      <c r="F14309" s="73">
        <v>0.53974999999999995</v>
      </c>
      <c r="G14309" s="73">
        <v>0</v>
      </c>
      <c r="H14309" s="73">
        <v>0</v>
      </c>
      <c r="I14309" s="73">
        <v>0</v>
      </c>
      <c r="J14309" s="225"/>
      <c r="AL14309" s="49">
        <v>0.53974999999999995</v>
      </c>
      <c r="AM14309" s="49">
        <v>0</v>
      </c>
      <c r="AN14309" s="49">
        <v>0</v>
      </c>
      <c r="AO14309" s="49">
        <v>0</v>
      </c>
      <c r="AP14309" s="222">
        <f t="shared" si="53"/>
        <v>0.53979999999999995</v>
      </c>
      <c r="AQ14309" s="222">
        <f t="shared" si="54"/>
        <v>0</v>
      </c>
      <c r="AR14309" s="222">
        <f t="shared" si="55"/>
        <v>0</v>
      </c>
      <c r="AS14309" s="222">
        <f t="shared" si="56"/>
        <v>0</v>
      </c>
    </row>
    <row r="14310" spans="2:45" ht="12.75" hidden="1" customHeight="1" x14ac:dyDescent="0.35">
      <c r="B14310" s="45" t="s">
        <v>3990</v>
      </c>
      <c r="C14310" s="54">
        <v>19757</v>
      </c>
      <c r="D14310" s="54">
        <v>19757</v>
      </c>
      <c r="E14310" s="54" t="s">
        <v>4184</v>
      </c>
      <c r="F14310" s="73">
        <v>0.25287500000000002</v>
      </c>
      <c r="G14310" s="73">
        <v>0</v>
      </c>
      <c r="H14310" s="73">
        <v>0</v>
      </c>
      <c r="I14310" s="73">
        <v>0</v>
      </c>
      <c r="J14310" s="225"/>
      <c r="AL14310" s="49">
        <v>0.25287500000000002</v>
      </c>
      <c r="AM14310" s="49">
        <v>0</v>
      </c>
      <c r="AN14310" s="49">
        <v>0</v>
      </c>
      <c r="AO14310" s="49">
        <v>0</v>
      </c>
      <c r="AP14310" s="222">
        <f t="shared" si="53"/>
        <v>0.25290000000000001</v>
      </c>
      <c r="AQ14310" s="222">
        <f t="shared" si="54"/>
        <v>0</v>
      </c>
      <c r="AR14310" s="222">
        <f t="shared" si="55"/>
        <v>0</v>
      </c>
      <c r="AS14310" s="222">
        <f t="shared" si="56"/>
        <v>0</v>
      </c>
    </row>
    <row r="14312" spans="2:45" ht="12.75" hidden="1" customHeight="1" thickBot="1" x14ac:dyDescent="0.4"/>
    <row r="14313" spans="2:45" ht="12.75" hidden="1" customHeight="1" thickBot="1" x14ac:dyDescent="0.4">
      <c r="B14313" s="63"/>
      <c r="C14313" s="64"/>
      <c r="D14313" s="64"/>
      <c r="E14313" s="64" t="s">
        <v>4392</v>
      </c>
      <c r="F14313" s="369" t="str">
        <f>IF(MAIN!BV24="LOCAL","Currency in " &amp;MAIN!BW24&amp;" "&amp;"EURO","Currency in " &amp;MAIN!BW24&amp;" "&amp;MAIN!BV24)</f>
        <v>Currency in € EURO</v>
      </c>
      <c r="G14313" s="369"/>
      <c r="H14313" s="64" t="s">
        <v>196</v>
      </c>
      <c r="I14313" s="64" t="s">
        <v>196</v>
      </c>
      <c r="J14313" s="65"/>
    </row>
    <row r="14314" spans="2:45" ht="12.75" hidden="1" customHeight="1" x14ac:dyDescent="0.35">
      <c r="B14314" s="45" t="s">
        <v>4392</v>
      </c>
      <c r="C14314" s="54" t="s">
        <v>4393</v>
      </c>
      <c r="D14314" s="54"/>
      <c r="E14314" s="60" t="s">
        <v>4407</v>
      </c>
      <c r="F14314" s="73">
        <v>0</v>
      </c>
      <c r="G14314" s="73">
        <v>0.22</v>
      </c>
      <c r="H14314" s="73">
        <v>0.22</v>
      </c>
      <c r="I14314" s="73">
        <v>0.22</v>
      </c>
      <c r="J14314" s="81"/>
      <c r="AL14314" s="49">
        <v>0</v>
      </c>
      <c r="AM14314" s="49">
        <v>0.22</v>
      </c>
      <c r="AN14314" s="49">
        <v>0.22</v>
      </c>
      <c r="AO14314" s="49">
        <v>0.22</v>
      </c>
      <c r="AP14314" s="222">
        <f>ROUND(AL14314,4)</f>
        <v>0</v>
      </c>
      <c r="AQ14314" s="222">
        <f>ROUND(AM14314,4)</f>
        <v>0.22</v>
      </c>
      <c r="AR14314" s="222">
        <f>ROUND(AN14314,4)</f>
        <v>0.22</v>
      </c>
      <c r="AS14314" s="222">
        <f>ROUND(AO14314,4)</f>
        <v>0.22</v>
      </c>
    </row>
    <row r="14315" spans="2:45" ht="12.75" hidden="1" customHeight="1" x14ac:dyDescent="0.35">
      <c r="B14315" s="45" t="s">
        <v>4392</v>
      </c>
      <c r="C14315" s="54" t="s">
        <v>4394</v>
      </c>
      <c r="D14315" s="54"/>
      <c r="E14315" s="60" t="s">
        <v>4408</v>
      </c>
      <c r="F14315" s="73">
        <v>0</v>
      </c>
      <c r="G14315" s="73">
        <v>2.1971428571428575</v>
      </c>
      <c r="H14315" s="73">
        <v>2.1971428571428575</v>
      </c>
      <c r="I14315" s="73">
        <v>2.1971428571428575</v>
      </c>
      <c r="J14315" s="81"/>
      <c r="AL14315" s="49">
        <v>0</v>
      </c>
      <c r="AM14315" s="49">
        <v>2.1971428571428575</v>
      </c>
      <c r="AN14315" s="49">
        <v>2.1971428571428575</v>
      </c>
      <c r="AO14315" s="49">
        <v>2.1971428571428575</v>
      </c>
      <c r="AP14315" s="222">
        <f t="shared" ref="AP14315:AP14328" si="57">ROUND(AL14315,4)</f>
        <v>0</v>
      </c>
      <c r="AQ14315" s="222">
        <f t="shared" ref="AQ14315:AQ14328" si="58">ROUND(AM14315,4)</f>
        <v>2.1970999999999998</v>
      </c>
      <c r="AR14315" s="222">
        <f t="shared" ref="AR14315:AR14328" si="59">ROUND(AN14315,4)</f>
        <v>2.1970999999999998</v>
      </c>
      <c r="AS14315" s="222">
        <f t="shared" ref="AS14315:AS14328" si="60">ROUND(AO14315,4)</f>
        <v>2.1970999999999998</v>
      </c>
    </row>
    <row r="14316" spans="2:45" ht="12.75" hidden="1" customHeight="1" x14ac:dyDescent="0.35">
      <c r="B14316" s="45" t="s">
        <v>4392</v>
      </c>
      <c r="C14316" s="54" t="s">
        <v>4395</v>
      </c>
      <c r="D14316" s="54"/>
      <c r="E14316" s="60" t="s">
        <v>4409</v>
      </c>
      <c r="F14316" s="73">
        <v>0</v>
      </c>
      <c r="G14316" s="73">
        <v>3.9571428571428573</v>
      </c>
      <c r="H14316" s="73">
        <v>3.9571428571428573</v>
      </c>
      <c r="I14316" s="73">
        <v>3.9571428571428573</v>
      </c>
      <c r="J14316" s="81"/>
      <c r="AL14316" s="49">
        <v>0</v>
      </c>
      <c r="AM14316" s="49">
        <v>3.9571428571428573</v>
      </c>
      <c r="AN14316" s="49">
        <v>3.9571428571428573</v>
      </c>
      <c r="AO14316" s="49">
        <v>3.9571428571428573</v>
      </c>
      <c r="AP14316" s="222">
        <f t="shared" si="57"/>
        <v>0</v>
      </c>
      <c r="AQ14316" s="222">
        <f t="shared" si="58"/>
        <v>3.9571000000000001</v>
      </c>
      <c r="AR14316" s="222">
        <f t="shared" si="59"/>
        <v>3.9571000000000001</v>
      </c>
      <c r="AS14316" s="222">
        <f t="shared" si="60"/>
        <v>3.9571000000000001</v>
      </c>
    </row>
    <row r="14317" spans="2:45" ht="12.75" hidden="1" customHeight="1" x14ac:dyDescent="0.35">
      <c r="B14317" s="45" t="s">
        <v>4392</v>
      </c>
      <c r="C14317" s="54" t="s">
        <v>4396</v>
      </c>
      <c r="D14317" s="54"/>
      <c r="E14317" s="60" t="s">
        <v>4410</v>
      </c>
      <c r="F14317" s="73">
        <v>0</v>
      </c>
      <c r="G14317" s="73">
        <v>8.3514285714285723</v>
      </c>
      <c r="H14317" s="73">
        <v>8.3514285714285723</v>
      </c>
      <c r="I14317" s="73">
        <v>8.3514285714285723</v>
      </c>
      <c r="J14317" s="81"/>
      <c r="AL14317" s="49">
        <v>0</v>
      </c>
      <c r="AM14317" s="49">
        <v>8.3514285714285723</v>
      </c>
      <c r="AN14317" s="49">
        <v>8.3514285714285723</v>
      </c>
      <c r="AO14317" s="49">
        <v>8.3514285714285723</v>
      </c>
      <c r="AP14317" s="222">
        <f t="shared" si="57"/>
        <v>0</v>
      </c>
      <c r="AQ14317" s="222">
        <f t="shared" si="58"/>
        <v>8.3513999999999999</v>
      </c>
      <c r="AR14317" s="222">
        <f t="shared" si="59"/>
        <v>8.3513999999999999</v>
      </c>
      <c r="AS14317" s="222">
        <f t="shared" si="60"/>
        <v>8.3513999999999999</v>
      </c>
    </row>
    <row r="14318" spans="2:45" ht="12.75" hidden="1" customHeight="1" x14ac:dyDescent="0.35">
      <c r="B14318" s="45" t="s">
        <v>4392</v>
      </c>
      <c r="C14318" s="54" t="s">
        <v>4397</v>
      </c>
      <c r="D14318" s="54"/>
      <c r="E14318" s="54" t="s">
        <v>4411</v>
      </c>
      <c r="F14318" s="73">
        <v>0</v>
      </c>
      <c r="G14318" s="73">
        <v>11.428571428571429</v>
      </c>
      <c r="H14318" s="73">
        <v>11.428571428571429</v>
      </c>
      <c r="I14318" s="73">
        <v>11.428571428571429</v>
      </c>
      <c r="J14318" s="225"/>
      <c r="AL14318" s="49">
        <v>0</v>
      </c>
      <c r="AM14318" s="49">
        <v>11.428571428571429</v>
      </c>
      <c r="AN14318" s="49">
        <v>11.428571428571429</v>
      </c>
      <c r="AO14318" s="49">
        <v>11.428571428571429</v>
      </c>
      <c r="AP14318" s="222">
        <f t="shared" si="57"/>
        <v>0</v>
      </c>
      <c r="AQ14318" s="222">
        <f t="shared" si="58"/>
        <v>11.428599999999999</v>
      </c>
      <c r="AR14318" s="222">
        <f t="shared" si="59"/>
        <v>11.428599999999999</v>
      </c>
      <c r="AS14318" s="222">
        <f t="shared" si="60"/>
        <v>11.428599999999999</v>
      </c>
    </row>
    <row r="14319" spans="2:45" ht="12.75" hidden="1" customHeight="1" x14ac:dyDescent="0.35">
      <c r="B14319" s="45" t="s">
        <v>4392</v>
      </c>
      <c r="C14319" s="54" t="s">
        <v>4398</v>
      </c>
      <c r="D14319" s="54"/>
      <c r="E14319" s="54" t="s">
        <v>4412</v>
      </c>
      <c r="F14319" s="73">
        <v>0</v>
      </c>
      <c r="G14319" s="73">
        <v>14.065714285714288</v>
      </c>
      <c r="H14319" s="73">
        <v>14.065714285714288</v>
      </c>
      <c r="I14319" s="73">
        <v>14.065714285714288</v>
      </c>
      <c r="J14319" s="225"/>
      <c r="AL14319" s="49">
        <v>0</v>
      </c>
      <c r="AM14319" s="49">
        <v>14.065714285714288</v>
      </c>
      <c r="AN14319" s="49">
        <v>14.065714285714288</v>
      </c>
      <c r="AO14319" s="49">
        <v>14.065714285714288</v>
      </c>
      <c r="AP14319" s="222">
        <f t="shared" si="57"/>
        <v>0</v>
      </c>
      <c r="AQ14319" s="222">
        <f t="shared" si="58"/>
        <v>14.0657</v>
      </c>
      <c r="AR14319" s="222">
        <f t="shared" si="59"/>
        <v>14.0657</v>
      </c>
      <c r="AS14319" s="222">
        <f t="shared" si="60"/>
        <v>14.0657</v>
      </c>
    </row>
    <row r="14320" spans="2:45" ht="12.75" hidden="1" customHeight="1" x14ac:dyDescent="0.35">
      <c r="B14320" s="45" t="s">
        <v>4392</v>
      </c>
      <c r="C14320" s="54" t="s">
        <v>4399</v>
      </c>
      <c r="D14320" s="54"/>
      <c r="E14320" s="54" t="s">
        <v>4413</v>
      </c>
      <c r="F14320" s="73">
        <v>0</v>
      </c>
      <c r="G14320" s="73">
        <v>3.9428571428571426</v>
      </c>
      <c r="H14320" s="73">
        <v>3.9428571428571426</v>
      </c>
      <c r="I14320" s="73">
        <v>3.9428571428571426</v>
      </c>
      <c r="J14320" s="225"/>
      <c r="AL14320" s="49">
        <v>0</v>
      </c>
      <c r="AM14320" s="49">
        <v>3.9428571428571426</v>
      </c>
      <c r="AN14320" s="49">
        <v>3.9428571428571426</v>
      </c>
      <c r="AO14320" s="49">
        <v>3.9428571428571426</v>
      </c>
      <c r="AP14320" s="222">
        <f t="shared" si="57"/>
        <v>0</v>
      </c>
      <c r="AQ14320" s="222">
        <f t="shared" si="58"/>
        <v>3.9428999999999998</v>
      </c>
      <c r="AR14320" s="222">
        <f t="shared" si="59"/>
        <v>3.9428999999999998</v>
      </c>
      <c r="AS14320" s="222">
        <f t="shared" si="60"/>
        <v>3.9428999999999998</v>
      </c>
    </row>
    <row r="14321" spans="2:45" ht="12.75" hidden="1" customHeight="1" x14ac:dyDescent="0.35">
      <c r="B14321" s="45" t="s">
        <v>4392</v>
      </c>
      <c r="C14321" s="54" t="s">
        <v>4400</v>
      </c>
      <c r="D14321" s="54"/>
      <c r="E14321" s="54" t="s">
        <v>4414</v>
      </c>
      <c r="F14321" s="73">
        <v>0</v>
      </c>
      <c r="G14321" s="73">
        <v>7.9142857142857146</v>
      </c>
      <c r="H14321" s="73">
        <v>7.9142857142857146</v>
      </c>
      <c r="I14321" s="73">
        <v>7.9142857142857146</v>
      </c>
      <c r="J14321" s="225"/>
      <c r="AL14321" s="49">
        <v>0</v>
      </c>
      <c r="AM14321" s="49">
        <v>7.9142857142857146</v>
      </c>
      <c r="AN14321" s="49">
        <v>7.9142857142857146</v>
      </c>
      <c r="AO14321" s="49">
        <v>7.9142857142857146</v>
      </c>
      <c r="AP14321" s="222">
        <f t="shared" si="57"/>
        <v>0</v>
      </c>
      <c r="AQ14321" s="222">
        <f t="shared" si="58"/>
        <v>7.9142999999999999</v>
      </c>
      <c r="AR14321" s="222">
        <f t="shared" si="59"/>
        <v>7.9142999999999999</v>
      </c>
      <c r="AS14321" s="222">
        <f t="shared" si="60"/>
        <v>7.9142999999999999</v>
      </c>
    </row>
    <row r="14322" spans="2:45" ht="12.75" hidden="1" customHeight="1" x14ac:dyDescent="0.35">
      <c r="B14322" s="45" t="s">
        <v>4392</v>
      </c>
      <c r="C14322" s="54" t="s">
        <v>4401</v>
      </c>
      <c r="D14322" s="54"/>
      <c r="E14322" s="54" t="s">
        <v>4415</v>
      </c>
      <c r="F14322" s="73">
        <v>0</v>
      </c>
      <c r="G14322" s="73">
        <v>9.6571428571428566</v>
      </c>
      <c r="H14322" s="73">
        <v>9.6571428571428566</v>
      </c>
      <c r="I14322" s="73">
        <v>9.6571428571428566</v>
      </c>
      <c r="J14322" s="225"/>
      <c r="AL14322" s="49">
        <v>0</v>
      </c>
      <c r="AM14322" s="49">
        <v>9.6571428571428566</v>
      </c>
      <c r="AN14322" s="49">
        <v>9.6571428571428566</v>
      </c>
      <c r="AO14322" s="49">
        <v>9.6571428571428566</v>
      </c>
      <c r="AP14322" s="222">
        <f t="shared" si="57"/>
        <v>0</v>
      </c>
      <c r="AQ14322" s="222">
        <f t="shared" si="58"/>
        <v>9.6570999999999998</v>
      </c>
      <c r="AR14322" s="222">
        <f t="shared" si="59"/>
        <v>9.6570999999999998</v>
      </c>
      <c r="AS14322" s="222">
        <f t="shared" si="60"/>
        <v>9.6570999999999998</v>
      </c>
    </row>
    <row r="14323" spans="2:45" ht="12.75" hidden="1" customHeight="1" x14ac:dyDescent="0.35">
      <c r="B14323" s="45" t="s">
        <v>4392</v>
      </c>
      <c r="C14323" s="54" t="s">
        <v>4402</v>
      </c>
      <c r="D14323" s="54"/>
      <c r="E14323" s="54" t="s">
        <v>4416</v>
      </c>
      <c r="F14323" s="73">
        <v>0</v>
      </c>
      <c r="G14323" s="73">
        <v>2.8000000000000003</v>
      </c>
      <c r="H14323" s="73">
        <v>2.8000000000000003</v>
      </c>
      <c r="I14323" s="73">
        <v>2.8000000000000003</v>
      </c>
      <c r="J14323" s="225"/>
      <c r="AL14323" s="49">
        <v>0</v>
      </c>
      <c r="AM14323" s="49">
        <v>2.8000000000000003</v>
      </c>
      <c r="AN14323" s="49">
        <v>2.8000000000000003</v>
      </c>
      <c r="AO14323" s="49">
        <v>2.8000000000000003</v>
      </c>
      <c r="AP14323" s="222">
        <f t="shared" si="57"/>
        <v>0</v>
      </c>
      <c r="AQ14323" s="222">
        <f t="shared" si="58"/>
        <v>2.8</v>
      </c>
      <c r="AR14323" s="222">
        <f t="shared" si="59"/>
        <v>2.8</v>
      </c>
      <c r="AS14323" s="222">
        <f t="shared" si="60"/>
        <v>2.8</v>
      </c>
    </row>
    <row r="14324" spans="2:45" ht="12.75" hidden="1" customHeight="1" x14ac:dyDescent="0.35">
      <c r="B14324" s="45" t="s">
        <v>4392</v>
      </c>
      <c r="C14324" s="54" t="s">
        <v>4403</v>
      </c>
      <c r="D14324" s="54"/>
      <c r="E14324" s="54" t="s">
        <v>4417</v>
      </c>
      <c r="F14324" s="73">
        <v>0</v>
      </c>
      <c r="G14324" s="73">
        <v>6.3714285714285719</v>
      </c>
      <c r="H14324" s="73">
        <v>6.3714285714285719</v>
      </c>
      <c r="I14324" s="73">
        <v>6.3714285714285719</v>
      </c>
      <c r="J14324" s="225"/>
      <c r="AL14324" s="49">
        <v>0</v>
      </c>
      <c r="AM14324" s="49">
        <v>6.3714285714285719</v>
      </c>
      <c r="AN14324" s="49">
        <v>6.3714285714285719</v>
      </c>
      <c r="AO14324" s="49">
        <v>6.3714285714285719</v>
      </c>
      <c r="AP14324" s="222">
        <f t="shared" si="57"/>
        <v>0</v>
      </c>
      <c r="AQ14324" s="222">
        <f t="shared" si="58"/>
        <v>6.3714000000000004</v>
      </c>
      <c r="AR14324" s="222">
        <f t="shared" si="59"/>
        <v>6.3714000000000004</v>
      </c>
      <c r="AS14324" s="222">
        <f t="shared" si="60"/>
        <v>6.3714000000000004</v>
      </c>
    </row>
    <row r="14325" spans="2:45" ht="12.75" hidden="1" customHeight="1" x14ac:dyDescent="0.35">
      <c r="B14325" s="45" t="s">
        <v>4392</v>
      </c>
      <c r="C14325" s="54" t="s">
        <v>4404</v>
      </c>
      <c r="D14325" s="54"/>
      <c r="E14325" s="54" t="s">
        <v>4418</v>
      </c>
      <c r="F14325" s="73">
        <v>0</v>
      </c>
      <c r="G14325" s="73">
        <v>9.8857142857142861</v>
      </c>
      <c r="H14325" s="73">
        <v>9.8857142857142861</v>
      </c>
      <c r="I14325" s="73">
        <v>9.8857142857142861</v>
      </c>
      <c r="J14325" s="225"/>
      <c r="AL14325" s="49">
        <v>0</v>
      </c>
      <c r="AM14325" s="49">
        <v>9.8857142857142861</v>
      </c>
      <c r="AN14325" s="49">
        <v>9.8857142857142861</v>
      </c>
      <c r="AO14325" s="49">
        <v>9.8857142857142861</v>
      </c>
      <c r="AP14325" s="222">
        <f t="shared" si="57"/>
        <v>0</v>
      </c>
      <c r="AQ14325" s="222">
        <f t="shared" si="58"/>
        <v>9.8856999999999999</v>
      </c>
      <c r="AR14325" s="222">
        <f t="shared" si="59"/>
        <v>9.8856999999999999</v>
      </c>
      <c r="AS14325" s="222">
        <f t="shared" si="60"/>
        <v>9.8856999999999999</v>
      </c>
    </row>
    <row r="14326" spans="2:45" ht="12.75" hidden="1" customHeight="1" x14ac:dyDescent="0.35">
      <c r="B14326" s="45" t="s">
        <v>4392</v>
      </c>
      <c r="C14326" s="54" t="s">
        <v>4405</v>
      </c>
      <c r="D14326" s="54"/>
      <c r="E14326" s="54" t="s">
        <v>4419</v>
      </c>
      <c r="F14326" s="73">
        <v>0</v>
      </c>
      <c r="G14326" s="73">
        <v>12.742857142857144</v>
      </c>
      <c r="H14326" s="73">
        <v>12.742857142857144</v>
      </c>
      <c r="I14326" s="73">
        <v>12.742857142857144</v>
      </c>
      <c r="J14326" s="225"/>
      <c r="AL14326" s="49">
        <v>0</v>
      </c>
      <c r="AM14326" s="49">
        <v>12.742857142857144</v>
      </c>
      <c r="AN14326" s="49">
        <v>12.742857142857144</v>
      </c>
      <c r="AO14326" s="49">
        <v>12.742857142857144</v>
      </c>
      <c r="AP14326" s="222">
        <f t="shared" si="57"/>
        <v>0</v>
      </c>
      <c r="AQ14326" s="222">
        <f t="shared" si="58"/>
        <v>12.742900000000001</v>
      </c>
      <c r="AR14326" s="222">
        <f t="shared" si="59"/>
        <v>12.742900000000001</v>
      </c>
      <c r="AS14326" s="222">
        <f t="shared" si="60"/>
        <v>12.742900000000001</v>
      </c>
    </row>
    <row r="14327" spans="2:45" ht="12.75" hidden="1" customHeight="1" x14ac:dyDescent="0.35">
      <c r="B14327" s="45" t="s">
        <v>4392</v>
      </c>
      <c r="C14327" s="54">
        <v>30112</v>
      </c>
      <c r="D14327" s="54"/>
      <c r="E14327" s="54" t="s">
        <v>4420</v>
      </c>
      <c r="F14327" s="73">
        <v>0</v>
      </c>
      <c r="G14327" s="73">
        <v>0</v>
      </c>
      <c r="H14327" s="73">
        <v>0</v>
      </c>
      <c r="I14327" s="73">
        <v>0</v>
      </c>
      <c r="J14327" s="225"/>
      <c r="AL14327" s="49">
        <v>0</v>
      </c>
      <c r="AM14327" s="49">
        <v>0</v>
      </c>
      <c r="AN14327" s="49">
        <v>0</v>
      </c>
      <c r="AO14327" s="49">
        <v>0</v>
      </c>
      <c r="AP14327" s="222">
        <f t="shared" si="57"/>
        <v>0</v>
      </c>
      <c r="AQ14327" s="222">
        <f t="shared" si="58"/>
        <v>0</v>
      </c>
      <c r="AR14327" s="222">
        <f t="shared" si="59"/>
        <v>0</v>
      </c>
      <c r="AS14327" s="222">
        <f t="shared" si="60"/>
        <v>0</v>
      </c>
    </row>
    <row r="14328" spans="2:45" ht="12.75" hidden="1" customHeight="1" x14ac:dyDescent="0.35">
      <c r="B14328" s="45" t="s">
        <v>4392</v>
      </c>
      <c r="C14328" s="54" t="s">
        <v>4406</v>
      </c>
      <c r="D14328" s="54"/>
      <c r="E14328" s="54" t="s">
        <v>4421</v>
      </c>
      <c r="F14328" s="73">
        <v>0</v>
      </c>
      <c r="G14328" s="73">
        <v>0</v>
      </c>
      <c r="H14328" s="73">
        <v>0</v>
      </c>
      <c r="I14328" s="73">
        <v>0</v>
      </c>
      <c r="J14328" s="225"/>
      <c r="AL14328" s="49">
        <v>0</v>
      </c>
      <c r="AM14328" s="49">
        <v>0</v>
      </c>
      <c r="AN14328" s="49">
        <v>0</v>
      </c>
      <c r="AO14328" s="49">
        <v>0</v>
      </c>
      <c r="AP14328" s="222">
        <f t="shared" si="57"/>
        <v>0</v>
      </c>
      <c r="AQ14328" s="222">
        <f t="shared" si="58"/>
        <v>0</v>
      </c>
      <c r="AR14328" s="222">
        <f t="shared" si="59"/>
        <v>0</v>
      </c>
      <c r="AS14328" s="222">
        <f t="shared" si="60"/>
        <v>0</v>
      </c>
    </row>
    <row r="14329" spans="2:45" ht="12.75" hidden="1" customHeight="1" x14ac:dyDescent="0.35">
      <c r="J14329"/>
      <c r="AL14329"/>
      <c r="AM14329"/>
      <c r="AN14329"/>
      <c r="AO14329"/>
    </row>
    <row r="14330" spans="2:45" ht="12.75" hidden="1" customHeight="1" x14ac:dyDescent="0.35">
      <c r="J14330"/>
      <c r="AL14330"/>
      <c r="AM14330"/>
      <c r="AN14330"/>
      <c r="AO14330"/>
    </row>
    <row r="14331" spans="2:45" ht="12.75" customHeight="1" x14ac:dyDescent="0.35">
      <c r="J14331"/>
      <c r="AL14331"/>
      <c r="AM14331"/>
      <c r="AN14331"/>
      <c r="AO14331"/>
    </row>
    <row r="14332" spans="2:45" ht="12.75" customHeight="1" x14ac:dyDescent="0.35">
      <c r="J14332"/>
      <c r="AL14332"/>
      <c r="AM14332"/>
      <c r="AN14332"/>
      <c r="AO14332"/>
    </row>
    <row r="14333" spans="2:45" ht="12.75" customHeight="1" x14ac:dyDescent="0.35">
      <c r="J14333"/>
      <c r="AL14333"/>
      <c r="AM14333"/>
      <c r="AN14333"/>
      <c r="AO14333"/>
    </row>
    <row r="14334" spans="2:45" ht="12.75" customHeight="1" x14ac:dyDescent="0.35">
      <c r="J14334"/>
      <c r="AL14334"/>
      <c r="AM14334"/>
      <c r="AN14334"/>
      <c r="AO14334"/>
    </row>
    <row r="14335" spans="2:45" ht="12.75" customHeight="1" x14ac:dyDescent="0.35">
      <c r="J14335"/>
      <c r="AL14335"/>
      <c r="AM14335"/>
      <c r="AN14335"/>
      <c r="AO14335"/>
    </row>
    <row r="14336" spans="2:45" ht="12.75" customHeight="1" x14ac:dyDescent="0.35">
      <c r="J14336"/>
      <c r="AL14336"/>
      <c r="AM14336"/>
      <c r="AN14336"/>
      <c r="AO14336"/>
    </row>
    <row r="14337" customFormat="1" ht="12.75" customHeight="1" x14ac:dyDescent="0.35"/>
    <row r="14338" customFormat="1" ht="12.75" customHeight="1" x14ac:dyDescent="0.35"/>
    <row r="14339" customFormat="1" ht="12.75" customHeight="1" x14ac:dyDescent="0.35"/>
    <row r="14340" customFormat="1" ht="12.75" customHeight="1" x14ac:dyDescent="0.35"/>
    <row r="14341" customFormat="1" ht="12.75" customHeight="1" x14ac:dyDescent="0.35"/>
    <row r="14342" customFormat="1" ht="12.75" customHeight="1" x14ac:dyDescent="0.35"/>
    <row r="14343" customFormat="1" ht="12.75" customHeight="1" x14ac:dyDescent="0.35"/>
    <row r="14344" customFormat="1" ht="12.75" customHeight="1" x14ac:dyDescent="0.35"/>
    <row r="14345" customFormat="1" ht="12.75" customHeight="1" x14ac:dyDescent="0.35"/>
    <row r="14346" customFormat="1" ht="12.75" customHeight="1" x14ac:dyDescent="0.35"/>
    <row r="14347" customFormat="1" ht="12.75" customHeight="1" x14ac:dyDescent="0.35"/>
    <row r="14348" customFormat="1" ht="12.75" customHeight="1" x14ac:dyDescent="0.35"/>
    <row r="14349" customFormat="1" ht="12.75" customHeight="1" x14ac:dyDescent="0.35"/>
    <row r="14350" customFormat="1" ht="12.75" customHeight="1" x14ac:dyDescent="0.35"/>
    <row r="14351" customFormat="1" ht="12.75" customHeight="1" x14ac:dyDescent="0.35"/>
    <row r="14352" customFormat="1" ht="12.75" customHeight="1" x14ac:dyDescent="0.35"/>
    <row r="14353" spans="10:41" ht="12.75" customHeight="1" x14ac:dyDescent="0.35">
      <c r="J14353"/>
      <c r="AL14353"/>
      <c r="AM14353"/>
      <c r="AN14353"/>
      <c r="AO14353"/>
    </row>
    <row r="14354" spans="10:41" ht="12.75" customHeight="1" x14ac:dyDescent="0.35">
      <c r="J14354"/>
      <c r="AL14354"/>
      <c r="AM14354"/>
      <c r="AN14354"/>
      <c r="AO14354"/>
    </row>
    <row r="14355" spans="10:41" ht="12.75" customHeight="1" x14ac:dyDescent="0.35">
      <c r="J14355"/>
      <c r="AL14355"/>
      <c r="AM14355"/>
      <c r="AN14355"/>
      <c r="AO14355"/>
    </row>
    <row r="14356" spans="10:41" ht="12.75" customHeight="1" x14ac:dyDescent="0.35">
      <c r="J14356"/>
      <c r="AL14356"/>
      <c r="AM14356"/>
      <c r="AN14356"/>
      <c r="AO14356"/>
    </row>
    <row r="14357" spans="10:41" ht="12.75" customHeight="1" x14ac:dyDescent="0.35">
      <c r="J14357"/>
      <c r="AL14357"/>
      <c r="AM14357"/>
      <c r="AN14357"/>
      <c r="AO14357"/>
    </row>
    <row r="14358" spans="10:41" ht="12.75" customHeight="1" x14ac:dyDescent="0.35"/>
    <row r="14359" spans="10:41" ht="12.75" customHeight="1" x14ac:dyDescent="0.35"/>
    <row r="14360" spans="10:41" ht="12.75" customHeight="1" x14ac:dyDescent="0.35"/>
    <row r="14361" spans="10:41" ht="12.75" customHeight="1" x14ac:dyDescent="0.35"/>
    <row r="14362" spans="10:41" ht="12.75" customHeight="1" x14ac:dyDescent="0.35"/>
    <row r="14363" spans="10:41" ht="12.75" customHeight="1" x14ac:dyDescent="0.35"/>
    <row r="14364" spans="10:41" ht="12.75" customHeight="1" x14ac:dyDescent="0.35"/>
    <row r="14365" spans="10:41" ht="12.75" customHeight="1" x14ac:dyDescent="0.35"/>
    <row r="14366" spans="10:41" ht="12.75" customHeight="1" x14ac:dyDescent="0.35"/>
    <row r="14367" spans="10:41" ht="12.75" customHeight="1" x14ac:dyDescent="0.35"/>
    <row r="14368" spans="10:41" ht="12.75" customHeight="1" x14ac:dyDescent="0.35"/>
    <row r="14369" ht="12.75" customHeight="1" x14ac:dyDescent="0.35"/>
    <row r="14370" ht="12.75" customHeight="1" x14ac:dyDescent="0.35"/>
    <row r="14371" ht="12.75" customHeight="1" x14ac:dyDescent="0.35"/>
    <row r="14372" ht="12.75" customHeight="1" x14ac:dyDescent="0.35"/>
    <row r="14373" ht="12.75" customHeight="1" x14ac:dyDescent="0.35"/>
    <row r="14374" ht="12.75" customHeight="1" x14ac:dyDescent="0.35"/>
    <row r="14375" ht="12.75" customHeight="1" x14ac:dyDescent="0.35"/>
    <row r="14376" ht="12.75" customHeight="1" x14ac:dyDescent="0.35"/>
    <row r="14377" ht="12.75" customHeight="1" x14ac:dyDescent="0.35"/>
    <row r="14378" ht="12.75" customHeight="1" x14ac:dyDescent="0.35"/>
    <row r="14379" ht="12.75" customHeight="1" x14ac:dyDescent="0.35"/>
    <row r="14380" ht="12.75" customHeight="1" x14ac:dyDescent="0.35"/>
    <row r="14381" ht="12.75" customHeight="1" x14ac:dyDescent="0.35"/>
    <row r="14382" ht="12.75" customHeight="1" x14ac:dyDescent="0.35"/>
    <row r="14383" ht="12.75" customHeight="1" x14ac:dyDescent="0.35"/>
    <row r="14384" ht="12.75" customHeight="1" x14ac:dyDescent="0.35"/>
    <row r="14385" ht="12.75" customHeight="1" x14ac:dyDescent="0.35"/>
    <row r="14386" ht="12.75" customHeight="1" x14ac:dyDescent="0.35"/>
    <row r="14387" ht="12.75" customHeight="1" x14ac:dyDescent="0.35"/>
    <row r="14388" ht="12.75" customHeight="1" x14ac:dyDescent="0.35"/>
    <row r="14389" ht="12.75" customHeight="1" x14ac:dyDescent="0.35"/>
    <row r="14390" ht="12.75" customHeight="1" x14ac:dyDescent="0.35"/>
    <row r="14391" ht="12.75" customHeight="1" x14ac:dyDescent="0.35"/>
    <row r="14392" ht="12.75" customHeight="1" x14ac:dyDescent="0.35"/>
    <row r="14393" ht="12.75" customHeight="1" x14ac:dyDescent="0.35"/>
    <row r="14394" ht="12.75" customHeight="1" x14ac:dyDescent="0.35"/>
    <row r="14395" ht="12.75" customHeight="1" x14ac:dyDescent="0.35"/>
    <row r="14396" ht="12.75" customHeight="1" x14ac:dyDescent="0.35"/>
    <row r="14397" ht="12.75" customHeight="1" x14ac:dyDescent="0.35"/>
    <row r="14398" ht="12.75" customHeight="1" x14ac:dyDescent="0.35"/>
    <row r="14399" ht="12.75" customHeight="1" x14ac:dyDescent="0.35"/>
    <row r="14400" ht="12.75" customHeight="1" x14ac:dyDescent="0.35"/>
    <row r="14401" ht="12.75" customHeight="1" x14ac:dyDescent="0.35"/>
    <row r="14402" ht="12.75" customHeight="1" x14ac:dyDescent="0.35"/>
    <row r="14403" ht="12.75" customHeight="1" x14ac:dyDescent="0.35"/>
    <row r="14404" ht="12.75" customHeight="1" x14ac:dyDescent="0.35"/>
    <row r="14405" ht="12.75" customHeight="1" x14ac:dyDescent="0.35"/>
    <row r="14406" ht="12.75" customHeight="1" x14ac:dyDescent="0.35"/>
    <row r="14407" ht="12.75" customHeight="1" x14ac:dyDescent="0.35"/>
    <row r="14408" ht="12.75" customHeight="1" x14ac:dyDescent="0.35"/>
    <row r="14409" ht="12.75" customHeight="1" x14ac:dyDescent="0.35"/>
    <row r="14410" ht="12.75" customHeight="1" x14ac:dyDescent="0.35"/>
    <row r="14411" ht="12.75" customHeight="1" x14ac:dyDescent="0.35"/>
    <row r="14412" ht="12.75" customHeight="1" x14ac:dyDescent="0.35"/>
    <row r="14413" ht="12.75" customHeight="1" x14ac:dyDescent="0.35"/>
    <row r="14414" ht="12.75" customHeight="1" x14ac:dyDescent="0.35"/>
    <row r="14415" ht="12.75" customHeight="1" x14ac:dyDescent="0.35"/>
    <row r="14416" ht="12.75" customHeight="1" x14ac:dyDescent="0.35"/>
    <row r="14417" ht="12.75" customHeight="1" x14ac:dyDescent="0.35"/>
    <row r="14418" ht="12.75" customHeight="1" x14ac:dyDescent="0.35"/>
    <row r="14419" ht="12.75" customHeight="1" x14ac:dyDescent="0.35"/>
    <row r="14420" ht="12.75" customHeight="1" x14ac:dyDescent="0.35"/>
    <row r="14421" ht="12.75" customHeight="1" x14ac:dyDescent="0.35"/>
    <row r="14422" ht="12.75" customHeight="1" x14ac:dyDescent="0.35"/>
    <row r="14423" ht="12.75" customHeight="1" x14ac:dyDescent="0.35"/>
    <row r="14424" ht="12.75" customHeight="1" x14ac:dyDescent="0.35"/>
    <row r="14425" ht="12.75" customHeight="1" x14ac:dyDescent="0.35"/>
    <row r="14426" ht="12.75" customHeight="1" x14ac:dyDescent="0.35"/>
    <row r="14427" ht="12.75" customHeight="1" x14ac:dyDescent="0.35"/>
    <row r="14428" ht="12.75" customHeight="1" x14ac:dyDescent="0.35"/>
    <row r="14429" ht="12.75" customHeight="1" x14ac:dyDescent="0.35"/>
    <row r="14430" ht="12.75" customHeight="1" x14ac:dyDescent="0.35"/>
    <row r="14431" ht="12.75" customHeight="1" x14ac:dyDescent="0.35"/>
    <row r="14432" ht="12.75" customHeight="1" x14ac:dyDescent="0.35"/>
    <row r="14433" ht="12.75" customHeight="1" x14ac:dyDescent="0.35"/>
    <row r="14434" ht="12.75" customHeight="1" x14ac:dyDescent="0.35"/>
    <row r="14435" ht="12.75" customHeight="1" x14ac:dyDescent="0.35"/>
    <row r="14436" ht="12.75" customHeight="1" x14ac:dyDescent="0.35"/>
    <row r="14437" ht="12.75" customHeight="1" x14ac:dyDescent="0.35"/>
    <row r="14438" ht="12.75" customHeight="1" x14ac:dyDescent="0.35"/>
    <row r="14439" ht="12.75" customHeight="1" x14ac:dyDescent="0.35"/>
    <row r="14440" ht="12.75" customHeight="1" x14ac:dyDescent="0.35"/>
    <row r="14441" ht="12.75" customHeight="1" x14ac:dyDescent="0.35"/>
    <row r="14442" ht="12.75" customHeight="1" x14ac:dyDescent="0.35"/>
    <row r="14443" ht="12.75" customHeight="1" x14ac:dyDescent="0.35"/>
    <row r="14444" ht="12.75" customHeight="1" x14ac:dyDescent="0.35"/>
    <row r="14445" ht="12.75" customHeight="1" x14ac:dyDescent="0.35"/>
    <row r="14446" ht="12.75" customHeight="1" x14ac:dyDescent="0.35"/>
    <row r="14447" ht="12.75" customHeight="1" x14ac:dyDescent="0.35"/>
    <row r="14448" ht="12.75" customHeight="1" x14ac:dyDescent="0.35"/>
    <row r="14449" ht="12.75" customHeight="1" x14ac:dyDescent="0.35"/>
    <row r="14450" ht="12.75" customHeight="1" x14ac:dyDescent="0.35"/>
    <row r="14451" ht="12.75" customHeight="1" x14ac:dyDescent="0.35"/>
    <row r="14452" ht="12.75" customHeight="1" x14ac:dyDescent="0.35"/>
    <row r="14453" ht="12.75" customHeight="1" x14ac:dyDescent="0.35"/>
    <row r="14454" ht="12.75" customHeight="1" x14ac:dyDescent="0.35"/>
    <row r="14455" ht="12.75" customHeight="1" x14ac:dyDescent="0.35"/>
    <row r="14456" ht="12.75" customHeight="1" x14ac:dyDescent="0.35"/>
    <row r="14457" ht="12.75" customHeight="1" x14ac:dyDescent="0.35"/>
    <row r="14458" ht="12.75" customHeight="1" x14ac:dyDescent="0.35"/>
    <row r="14459" ht="12.75" customHeight="1" x14ac:dyDescent="0.35"/>
    <row r="14460" ht="12.75" customHeight="1" x14ac:dyDescent="0.35"/>
    <row r="14461" ht="12.75" customHeight="1" x14ac:dyDescent="0.35"/>
    <row r="14462" ht="12.75" customHeight="1" x14ac:dyDescent="0.35"/>
    <row r="14463" ht="12.75" customHeight="1" x14ac:dyDescent="0.35"/>
    <row r="14464" ht="12.75" customHeight="1" x14ac:dyDescent="0.35"/>
    <row r="14465" ht="12.75" customHeight="1" x14ac:dyDescent="0.35"/>
    <row r="14466" ht="12.75" customHeight="1" x14ac:dyDescent="0.35"/>
    <row r="14467" ht="12.75" customHeight="1" x14ac:dyDescent="0.35"/>
    <row r="14468" ht="12.75" customHeight="1" x14ac:dyDescent="0.35"/>
    <row r="14469" ht="12.75" customHeight="1" x14ac:dyDescent="0.35"/>
    <row r="14470" ht="12.75" customHeight="1" x14ac:dyDescent="0.35"/>
    <row r="14471" ht="12.75" customHeight="1" x14ac:dyDescent="0.35"/>
    <row r="14472" ht="12.75" customHeight="1" x14ac:dyDescent="0.35"/>
    <row r="14473" ht="12.75" customHeight="1" x14ac:dyDescent="0.35"/>
    <row r="14474" ht="12.75" customHeight="1" x14ac:dyDescent="0.35"/>
    <row r="14475" ht="12.75" customHeight="1" x14ac:dyDescent="0.35"/>
    <row r="14476" ht="12.75" customHeight="1" x14ac:dyDescent="0.35"/>
    <row r="14477" ht="12.75" customHeight="1" x14ac:dyDescent="0.35"/>
    <row r="14478" ht="12.75" customHeight="1" x14ac:dyDescent="0.35"/>
    <row r="14479" ht="12.75" customHeight="1" x14ac:dyDescent="0.35"/>
    <row r="14480" ht="12.75" customHeight="1" x14ac:dyDescent="0.35"/>
    <row r="14481" ht="12.75" customHeight="1" x14ac:dyDescent="0.35"/>
    <row r="14482" ht="12.75" customHeight="1" x14ac:dyDescent="0.35"/>
    <row r="14483" ht="12.75" customHeight="1" x14ac:dyDescent="0.35"/>
    <row r="14484" ht="12.75" customHeight="1" x14ac:dyDescent="0.35"/>
    <row r="14485" ht="12.75" customHeight="1" x14ac:dyDescent="0.35"/>
    <row r="14486" ht="12.75" customHeight="1" x14ac:dyDescent="0.35"/>
    <row r="14487" ht="12.75" customHeight="1" x14ac:dyDescent="0.35"/>
    <row r="14488" ht="12.75" customHeight="1" x14ac:dyDescent="0.35"/>
    <row r="14489" ht="12.75" customHeight="1" x14ac:dyDescent="0.35"/>
    <row r="14490" ht="12.75" customHeight="1" x14ac:dyDescent="0.35"/>
    <row r="14491" ht="12.75" customHeight="1" x14ac:dyDescent="0.35"/>
    <row r="14492" ht="12.75" customHeight="1" x14ac:dyDescent="0.35"/>
    <row r="14493" ht="12.75" customHeight="1" x14ac:dyDescent="0.35"/>
    <row r="14494" ht="12.75" customHeight="1" x14ac:dyDescent="0.35"/>
    <row r="14495" ht="12.75" customHeight="1" x14ac:dyDescent="0.35"/>
    <row r="14496" ht="12.75" customHeight="1" x14ac:dyDescent="0.35"/>
    <row r="14497" ht="12.75" customHeight="1" x14ac:dyDescent="0.35"/>
    <row r="14498" ht="12.75" customHeight="1" x14ac:dyDescent="0.35"/>
    <row r="14499" ht="12.75" customHeight="1" x14ac:dyDescent="0.35"/>
    <row r="14500" ht="12.75" customHeight="1" x14ac:dyDescent="0.35"/>
    <row r="14501" ht="12.75" customHeight="1" x14ac:dyDescent="0.35"/>
    <row r="14502" ht="12.75" customHeight="1" x14ac:dyDescent="0.35"/>
    <row r="14503" ht="12.75" customHeight="1" x14ac:dyDescent="0.35"/>
    <row r="14504" ht="12.75" customHeight="1" x14ac:dyDescent="0.35"/>
    <row r="14505" ht="12.75" customHeight="1" x14ac:dyDescent="0.35"/>
    <row r="14506" ht="12.75" customHeight="1" x14ac:dyDescent="0.35"/>
    <row r="14507" ht="12.75" customHeight="1" x14ac:dyDescent="0.35"/>
    <row r="14508" ht="12.75" customHeight="1" x14ac:dyDescent="0.35"/>
    <row r="14509" ht="12.75" customHeight="1" x14ac:dyDescent="0.35"/>
    <row r="14510" ht="12.75" customHeight="1" x14ac:dyDescent="0.35"/>
    <row r="14511" ht="12.75" customHeight="1" x14ac:dyDescent="0.35"/>
    <row r="14512" ht="12.75" customHeight="1" x14ac:dyDescent="0.35"/>
    <row r="14513" ht="12.75" customHeight="1" x14ac:dyDescent="0.35"/>
    <row r="14514" ht="12.75" customHeight="1" x14ac:dyDescent="0.35"/>
    <row r="14515" ht="12.75" customHeight="1" x14ac:dyDescent="0.35"/>
    <row r="14516" ht="12.75" customHeight="1" x14ac:dyDescent="0.35"/>
    <row r="14517" ht="12.75" customHeight="1" x14ac:dyDescent="0.35"/>
    <row r="14518" ht="12.75" customHeight="1" x14ac:dyDescent="0.35"/>
    <row r="14519" ht="12.75" customHeight="1" x14ac:dyDescent="0.35"/>
    <row r="14520" ht="12.75" customHeight="1" x14ac:dyDescent="0.35"/>
    <row r="14521" ht="12.75" customHeight="1" x14ac:dyDescent="0.35"/>
    <row r="14522" ht="12.75" customHeight="1" x14ac:dyDescent="0.35"/>
    <row r="14523" ht="12.75" customHeight="1" x14ac:dyDescent="0.35"/>
    <row r="14524" ht="12.75" customHeight="1" x14ac:dyDescent="0.35"/>
    <row r="14525" ht="12.75" customHeight="1" x14ac:dyDescent="0.35"/>
    <row r="14526" ht="12.75" customHeight="1" x14ac:dyDescent="0.35"/>
    <row r="14527" ht="12.75" customHeight="1" x14ac:dyDescent="0.35"/>
    <row r="14528" ht="12.75" customHeight="1" x14ac:dyDescent="0.35"/>
    <row r="14529" ht="12.75" customHeight="1" x14ac:dyDescent="0.35"/>
    <row r="14530" ht="12.75" customHeight="1" x14ac:dyDescent="0.35"/>
    <row r="14531" ht="12.75" customHeight="1" x14ac:dyDescent="0.35"/>
    <row r="14532" ht="12.75" customHeight="1" x14ac:dyDescent="0.35"/>
    <row r="14533" ht="12.75" customHeight="1" x14ac:dyDescent="0.35"/>
    <row r="14534" ht="12.75" customHeight="1" x14ac:dyDescent="0.35"/>
    <row r="14535" ht="12.75" customHeight="1" x14ac:dyDescent="0.35"/>
    <row r="14536" ht="12.75" customHeight="1" x14ac:dyDescent="0.35"/>
    <row r="14537" ht="12.75" customHeight="1" x14ac:dyDescent="0.35"/>
    <row r="14538" ht="12.75" customHeight="1" x14ac:dyDescent="0.35"/>
    <row r="14539" ht="12.75" customHeight="1" x14ac:dyDescent="0.35"/>
    <row r="14540" ht="12.75" customHeight="1" x14ac:dyDescent="0.35"/>
    <row r="14541" ht="12.75" customHeight="1" x14ac:dyDescent="0.35"/>
    <row r="14542" ht="12.75" customHeight="1" x14ac:dyDescent="0.35"/>
    <row r="14543" ht="12.75" customHeight="1" x14ac:dyDescent="0.35"/>
    <row r="14544" ht="12.75" customHeight="1" x14ac:dyDescent="0.35"/>
    <row r="14545" ht="12.75" customHeight="1" x14ac:dyDescent="0.35"/>
    <row r="14546" ht="12.75" customHeight="1" x14ac:dyDescent="0.35"/>
    <row r="14547" ht="12.75" customHeight="1" x14ac:dyDescent="0.35"/>
    <row r="14548" ht="12.75" customHeight="1" x14ac:dyDescent="0.35"/>
    <row r="14549" ht="12.75" customHeight="1" x14ac:dyDescent="0.35"/>
    <row r="14550" ht="12.75" customHeight="1" x14ac:dyDescent="0.35"/>
    <row r="14551" ht="12.75" customHeight="1" x14ac:dyDescent="0.35"/>
    <row r="14552" ht="12.75" customHeight="1" x14ac:dyDescent="0.35"/>
    <row r="14553" ht="12.75" customHeight="1" x14ac:dyDescent="0.35"/>
    <row r="14554" ht="12.75" customHeight="1" x14ac:dyDescent="0.35"/>
    <row r="14555" ht="12.75" customHeight="1" x14ac:dyDescent="0.35"/>
    <row r="14556" ht="12.75" customHeight="1" x14ac:dyDescent="0.35"/>
    <row r="14557" ht="12.75" customHeight="1" x14ac:dyDescent="0.35"/>
    <row r="14558" ht="12.75" customHeight="1" x14ac:dyDescent="0.35"/>
    <row r="14559" ht="12.75" customHeight="1" x14ac:dyDescent="0.35"/>
    <row r="14560" ht="12.75" customHeight="1" x14ac:dyDescent="0.35"/>
    <row r="14561" ht="12.75" customHeight="1" x14ac:dyDescent="0.35"/>
    <row r="14562" ht="12.75" customHeight="1" x14ac:dyDescent="0.35"/>
    <row r="14563" ht="12.75" customHeight="1" x14ac:dyDescent="0.35"/>
    <row r="14564" ht="12.75" customHeight="1" x14ac:dyDescent="0.35"/>
    <row r="14565" ht="12.75" customHeight="1" x14ac:dyDescent="0.35"/>
    <row r="14566" ht="12.75" customHeight="1" x14ac:dyDescent="0.35"/>
    <row r="14567" ht="12.75" customHeight="1" x14ac:dyDescent="0.35"/>
    <row r="14568" ht="12.75" customHeight="1" x14ac:dyDescent="0.35"/>
    <row r="14569" ht="12.75" customHeight="1" x14ac:dyDescent="0.35"/>
    <row r="14570" ht="12.75" customHeight="1" x14ac:dyDescent="0.35"/>
    <row r="14571" ht="12.75" customHeight="1" x14ac:dyDescent="0.35"/>
    <row r="14572" ht="12.75" customHeight="1" x14ac:dyDescent="0.35"/>
    <row r="14573" ht="12.75" customHeight="1" x14ac:dyDescent="0.35"/>
    <row r="14574" ht="12.75" customHeight="1" x14ac:dyDescent="0.35"/>
    <row r="14575" ht="12.75" customHeight="1" x14ac:dyDescent="0.35"/>
    <row r="14576" ht="12.75" customHeight="1" x14ac:dyDescent="0.35"/>
    <row r="14577" ht="12.75" customHeight="1" x14ac:dyDescent="0.35"/>
    <row r="14578" ht="12.75" customHeight="1" x14ac:dyDescent="0.35"/>
    <row r="14579" ht="12.75" customHeight="1" x14ac:dyDescent="0.35"/>
    <row r="14580" ht="12.75" customHeight="1" x14ac:dyDescent="0.35"/>
    <row r="14581" ht="12.75" customHeight="1" x14ac:dyDescent="0.35"/>
    <row r="14582" ht="12.75" customHeight="1" x14ac:dyDescent="0.35"/>
    <row r="14583" ht="12.75" customHeight="1" x14ac:dyDescent="0.35"/>
    <row r="14584" ht="12.75" customHeight="1" x14ac:dyDescent="0.35"/>
    <row r="14585" ht="12.75" customHeight="1" x14ac:dyDescent="0.35"/>
    <row r="14586" ht="12.75" customHeight="1" x14ac:dyDescent="0.35"/>
    <row r="14587" ht="12.75" customHeight="1" x14ac:dyDescent="0.35"/>
    <row r="14588" ht="12.75" customHeight="1" x14ac:dyDescent="0.35"/>
    <row r="14589" ht="12.75" customHeight="1" x14ac:dyDescent="0.35"/>
    <row r="14590" ht="12.75" customHeight="1" x14ac:dyDescent="0.35"/>
    <row r="14591" ht="12.75" customHeight="1" x14ac:dyDescent="0.35"/>
    <row r="14592" ht="12.75" customHeight="1" x14ac:dyDescent="0.35"/>
    <row r="14593" ht="12.75" customHeight="1" x14ac:dyDescent="0.35"/>
    <row r="14594" ht="12.75" customHeight="1" x14ac:dyDescent="0.35"/>
    <row r="14595" ht="12.75" customHeight="1" x14ac:dyDescent="0.35"/>
    <row r="14596" ht="12.75" customHeight="1" x14ac:dyDescent="0.35"/>
    <row r="14597" ht="12.75" customHeight="1" x14ac:dyDescent="0.35"/>
    <row r="14598" ht="12.75" customHeight="1" x14ac:dyDescent="0.35"/>
    <row r="14599" ht="12.75" customHeight="1" x14ac:dyDescent="0.35"/>
    <row r="14600" ht="12.75" customHeight="1" x14ac:dyDescent="0.35"/>
    <row r="14601" ht="12.75" customHeight="1" x14ac:dyDescent="0.35"/>
    <row r="14602" ht="12.75" customHeight="1" x14ac:dyDescent="0.35"/>
    <row r="14603" ht="12.75" customHeight="1" x14ac:dyDescent="0.35"/>
    <row r="14604" ht="12.75" customHeight="1" x14ac:dyDescent="0.35"/>
    <row r="14605" ht="12.75" customHeight="1" x14ac:dyDescent="0.35"/>
    <row r="14606" ht="12.75" customHeight="1" x14ac:dyDescent="0.35"/>
    <row r="14607" ht="12.75" customHeight="1" x14ac:dyDescent="0.35"/>
    <row r="14608" ht="12.75" customHeight="1" x14ac:dyDescent="0.35"/>
    <row r="14609" ht="12.75" customHeight="1" x14ac:dyDescent="0.35"/>
    <row r="14610" ht="12.75" customHeight="1" x14ac:dyDescent="0.35"/>
    <row r="14611" ht="12.75" customHeight="1" x14ac:dyDescent="0.35"/>
    <row r="14612" ht="12.75" customHeight="1" x14ac:dyDescent="0.35"/>
    <row r="14613" ht="12.75" customHeight="1" x14ac:dyDescent="0.35"/>
    <row r="14614" ht="12.75" customHeight="1" x14ac:dyDescent="0.35"/>
    <row r="14615" ht="12.75" customHeight="1" x14ac:dyDescent="0.35"/>
    <row r="14616" ht="12.75" customHeight="1" x14ac:dyDescent="0.35"/>
    <row r="14617" ht="12.75" customHeight="1" x14ac:dyDescent="0.35"/>
    <row r="14618" ht="12.75" customHeight="1" x14ac:dyDescent="0.35"/>
    <row r="14619" ht="12.75" customHeight="1" x14ac:dyDescent="0.35"/>
    <row r="14620" ht="12.75" customHeight="1" x14ac:dyDescent="0.35"/>
    <row r="14621" ht="12.75" customHeight="1" x14ac:dyDescent="0.35"/>
    <row r="14622" ht="12.75" customHeight="1" x14ac:dyDescent="0.35"/>
    <row r="14623" ht="12.75" customHeight="1" x14ac:dyDescent="0.35"/>
    <row r="14624" ht="12.75" customHeight="1" x14ac:dyDescent="0.35"/>
    <row r="14625" ht="12.75" customHeight="1" x14ac:dyDescent="0.35"/>
    <row r="14626" ht="12.75" customHeight="1" x14ac:dyDescent="0.35"/>
    <row r="14627" ht="12.75" customHeight="1" x14ac:dyDescent="0.35"/>
    <row r="14628" ht="12.75" customHeight="1" x14ac:dyDescent="0.35"/>
    <row r="14629" ht="12.75" customHeight="1" x14ac:dyDescent="0.35"/>
    <row r="14630" ht="12.75" customHeight="1" x14ac:dyDescent="0.35"/>
    <row r="14631" ht="12.75" customHeight="1" x14ac:dyDescent="0.35"/>
    <row r="14632" ht="12.75" customHeight="1" x14ac:dyDescent="0.35"/>
    <row r="14633" ht="12.75" customHeight="1" x14ac:dyDescent="0.35"/>
    <row r="14634" ht="12.75" customHeight="1" x14ac:dyDescent="0.35"/>
    <row r="14635" ht="12.75" customHeight="1" x14ac:dyDescent="0.35"/>
    <row r="14636" ht="12.75" customHeight="1" x14ac:dyDescent="0.35"/>
    <row r="14637" ht="12.75" customHeight="1" x14ac:dyDescent="0.35"/>
    <row r="14638" ht="12.75" customHeight="1" x14ac:dyDescent="0.35"/>
    <row r="14639" ht="12.75" customHeight="1" x14ac:dyDescent="0.35"/>
    <row r="14640" ht="12.75" customHeight="1" x14ac:dyDescent="0.35"/>
    <row r="14641" ht="12.75" customHeight="1" x14ac:dyDescent="0.35"/>
    <row r="14642" ht="12.75" customHeight="1" x14ac:dyDescent="0.35"/>
    <row r="14643" ht="12.75" customHeight="1" x14ac:dyDescent="0.35"/>
    <row r="14644" ht="12.75" customHeight="1" x14ac:dyDescent="0.35"/>
    <row r="14645" ht="12.75" customHeight="1" x14ac:dyDescent="0.35"/>
    <row r="14646" ht="12.75" customHeight="1" x14ac:dyDescent="0.35"/>
    <row r="14647" ht="12.75" customHeight="1" x14ac:dyDescent="0.35"/>
    <row r="14648" ht="12.75" customHeight="1" x14ac:dyDescent="0.35"/>
    <row r="14649" ht="12.75" customHeight="1" x14ac:dyDescent="0.35"/>
    <row r="14650" ht="12.75" customHeight="1" x14ac:dyDescent="0.35"/>
    <row r="14651" ht="12.75" customHeight="1" x14ac:dyDescent="0.35"/>
    <row r="14652" ht="12.75" customHeight="1" x14ac:dyDescent="0.35"/>
    <row r="14653" ht="12.75" customHeight="1" x14ac:dyDescent="0.35"/>
    <row r="14654" ht="12.75" customHeight="1" x14ac:dyDescent="0.35"/>
    <row r="14655" ht="12.75" customHeight="1" x14ac:dyDescent="0.35"/>
    <row r="14656" ht="12.75" customHeight="1" x14ac:dyDescent="0.35"/>
    <row r="14657" ht="12.75" customHeight="1" x14ac:dyDescent="0.35"/>
    <row r="14658" ht="12.75" customHeight="1" x14ac:dyDescent="0.35"/>
    <row r="14659" ht="12.75" customHeight="1" x14ac:dyDescent="0.35"/>
    <row r="14660" ht="12.75" customHeight="1" x14ac:dyDescent="0.35"/>
    <row r="14661" ht="12.75" customHeight="1" x14ac:dyDescent="0.35"/>
    <row r="14662" ht="12.75" customHeight="1" x14ac:dyDescent="0.35"/>
    <row r="14663" ht="12.75" customHeight="1" x14ac:dyDescent="0.35"/>
    <row r="14664" ht="12.75" customHeight="1" x14ac:dyDescent="0.35"/>
    <row r="14665" ht="12.75" customHeight="1" x14ac:dyDescent="0.35"/>
    <row r="14666" ht="12.75" customHeight="1" x14ac:dyDescent="0.35"/>
    <row r="14667" ht="12.75" customHeight="1" x14ac:dyDescent="0.35"/>
    <row r="14668" ht="12.75" customHeight="1" x14ac:dyDescent="0.35"/>
    <row r="14669" ht="12.75" customHeight="1" x14ac:dyDescent="0.35"/>
    <row r="14670" ht="12.75" customHeight="1" x14ac:dyDescent="0.35"/>
    <row r="14671" ht="12.75" customHeight="1" x14ac:dyDescent="0.35"/>
    <row r="14672" ht="12.75" customHeight="1" x14ac:dyDescent="0.35"/>
    <row r="14673" ht="12.75" customHeight="1" x14ac:dyDescent="0.35"/>
    <row r="14674" ht="12.75" customHeight="1" x14ac:dyDescent="0.35"/>
    <row r="14675" ht="12.75" customHeight="1" x14ac:dyDescent="0.35"/>
    <row r="14676" ht="12.75" customHeight="1" x14ac:dyDescent="0.35"/>
    <row r="14677" ht="12.75" customHeight="1" x14ac:dyDescent="0.35"/>
    <row r="14678" ht="12.75" customHeight="1" x14ac:dyDescent="0.35"/>
    <row r="14679" ht="12.75" customHeight="1" x14ac:dyDescent="0.35"/>
    <row r="14680" ht="12.75" customHeight="1" x14ac:dyDescent="0.35"/>
    <row r="14681" ht="12.75" customHeight="1" x14ac:dyDescent="0.35"/>
    <row r="14682" ht="12.75" customHeight="1" x14ac:dyDescent="0.35"/>
    <row r="14683" ht="12.75" customHeight="1" x14ac:dyDescent="0.35"/>
    <row r="14684" ht="12.75" customHeight="1" x14ac:dyDescent="0.35"/>
    <row r="14685" ht="12.75" customHeight="1" x14ac:dyDescent="0.35"/>
    <row r="14686" ht="12.75" customHeight="1" x14ac:dyDescent="0.35"/>
    <row r="14687" ht="12.75" customHeight="1" x14ac:dyDescent="0.35"/>
    <row r="14688" ht="12.75" customHeight="1" x14ac:dyDescent="0.35"/>
    <row r="14689" ht="12.75" customHeight="1" x14ac:dyDescent="0.35"/>
    <row r="14690" ht="12.75" customHeight="1" x14ac:dyDescent="0.35"/>
    <row r="14691" ht="12.75" customHeight="1" x14ac:dyDescent="0.35"/>
    <row r="14692" ht="12.75" customHeight="1" x14ac:dyDescent="0.35"/>
    <row r="14693" ht="12.75" customHeight="1" x14ac:dyDescent="0.35"/>
    <row r="14694" ht="12.75" customHeight="1" x14ac:dyDescent="0.35"/>
    <row r="14695" ht="12.75" customHeight="1" x14ac:dyDescent="0.35"/>
    <row r="14696" ht="12.75" customHeight="1" x14ac:dyDescent="0.35"/>
    <row r="14697" ht="12.75" customHeight="1" x14ac:dyDescent="0.35"/>
    <row r="14698" ht="12.75" customHeight="1" x14ac:dyDescent="0.35"/>
    <row r="14699" ht="12.75" customHeight="1" x14ac:dyDescent="0.35"/>
    <row r="14700" ht="12.75" customHeight="1" x14ac:dyDescent="0.35"/>
    <row r="14701" ht="12.75" customHeight="1" x14ac:dyDescent="0.35"/>
    <row r="14702" ht="12.75" customHeight="1" x14ac:dyDescent="0.35"/>
    <row r="14703" ht="12.75" customHeight="1" x14ac:dyDescent="0.35"/>
    <row r="14704" ht="12.75" customHeight="1" x14ac:dyDescent="0.35"/>
    <row r="14705" ht="12.75" customHeight="1" x14ac:dyDescent="0.35"/>
    <row r="14706" ht="12.75" customHeight="1" x14ac:dyDescent="0.35"/>
    <row r="14707" ht="12.75" customHeight="1" x14ac:dyDescent="0.35"/>
    <row r="14708" ht="12.75" customHeight="1" x14ac:dyDescent="0.35"/>
    <row r="14709" ht="12.75" customHeight="1" x14ac:dyDescent="0.35"/>
    <row r="14710" ht="12.75" customHeight="1" x14ac:dyDescent="0.35"/>
    <row r="14711" ht="12.75" customHeight="1" x14ac:dyDescent="0.35"/>
    <row r="14712" ht="12.75" customHeight="1" x14ac:dyDescent="0.35"/>
    <row r="14713" ht="12.75" customHeight="1" x14ac:dyDescent="0.35"/>
    <row r="14714" ht="12.75" customHeight="1" x14ac:dyDescent="0.35"/>
    <row r="14715" ht="12.75" customHeight="1" x14ac:dyDescent="0.35"/>
    <row r="14716" ht="12.75" customHeight="1" x14ac:dyDescent="0.35"/>
    <row r="14717" ht="12.75" customHeight="1" x14ac:dyDescent="0.35"/>
    <row r="14718" ht="12.75" customHeight="1" x14ac:dyDescent="0.35"/>
    <row r="14719" ht="12.75" customHeight="1" x14ac:dyDescent="0.35"/>
    <row r="14720" ht="12.75" customHeight="1" x14ac:dyDescent="0.35"/>
    <row r="14721" ht="12.75" customHeight="1" x14ac:dyDescent="0.35"/>
    <row r="14722" ht="12.75" customHeight="1" x14ac:dyDescent="0.35"/>
    <row r="14723" ht="12.75" customHeight="1" x14ac:dyDescent="0.35"/>
    <row r="14724" ht="12.75" customHeight="1" x14ac:dyDescent="0.35"/>
    <row r="14725" ht="12.75" customHeight="1" x14ac:dyDescent="0.35"/>
    <row r="14726" ht="12.75" customHeight="1" x14ac:dyDescent="0.35"/>
    <row r="14727" ht="12.75" customHeight="1" x14ac:dyDescent="0.35"/>
    <row r="14728" ht="12.75" customHeight="1" x14ac:dyDescent="0.35"/>
    <row r="14729" ht="12.75" customHeight="1" x14ac:dyDescent="0.35"/>
    <row r="14730" ht="12.75" customHeight="1" x14ac:dyDescent="0.35"/>
    <row r="14731" ht="12.75" customHeight="1" x14ac:dyDescent="0.35"/>
    <row r="14732" ht="12.75" customHeight="1" x14ac:dyDescent="0.35"/>
    <row r="14733" ht="12.75" customHeight="1" x14ac:dyDescent="0.35"/>
    <row r="14734" ht="12.75" customHeight="1" x14ac:dyDescent="0.35"/>
    <row r="14735" ht="12.75" customHeight="1" x14ac:dyDescent="0.35"/>
    <row r="14736" ht="12.75" customHeight="1" x14ac:dyDescent="0.35"/>
    <row r="14737" ht="12.75" customHeight="1" x14ac:dyDescent="0.35"/>
    <row r="14738" ht="12.75" customHeight="1" x14ac:dyDescent="0.35"/>
    <row r="14739" ht="12.75" customHeight="1" x14ac:dyDescent="0.35"/>
    <row r="14740" ht="12.75" customHeight="1" x14ac:dyDescent="0.35"/>
    <row r="14741" ht="12.75" customHeight="1" x14ac:dyDescent="0.35"/>
    <row r="14742" ht="12.75" customHeight="1" x14ac:dyDescent="0.35"/>
    <row r="14743" ht="12.75" customHeight="1" x14ac:dyDescent="0.35"/>
    <row r="14744" ht="12.75" customHeight="1" x14ac:dyDescent="0.35"/>
    <row r="14745" ht="12.75" customHeight="1" x14ac:dyDescent="0.35"/>
    <row r="14746" ht="12.75" customHeight="1" x14ac:dyDescent="0.35"/>
    <row r="14747" ht="12.75" customHeight="1" x14ac:dyDescent="0.35"/>
    <row r="14748" ht="12.75" customHeight="1" x14ac:dyDescent="0.35"/>
    <row r="14749" ht="12.75" customHeight="1" x14ac:dyDescent="0.35"/>
    <row r="14750" ht="12.75" customHeight="1" x14ac:dyDescent="0.35"/>
    <row r="14751" ht="12.75" customHeight="1" x14ac:dyDescent="0.35"/>
    <row r="14752" ht="12.75" customHeight="1" x14ac:dyDescent="0.35"/>
    <row r="14753" ht="12.75" customHeight="1" x14ac:dyDescent="0.35"/>
    <row r="14754" ht="12.75" customHeight="1" x14ac:dyDescent="0.35"/>
    <row r="14755" ht="12.75" customHeight="1" x14ac:dyDescent="0.35"/>
    <row r="14756" ht="12.75" customHeight="1" x14ac:dyDescent="0.35"/>
    <row r="14757" ht="12.75" customHeight="1" x14ac:dyDescent="0.35"/>
    <row r="14758" ht="12.75" customHeight="1" x14ac:dyDescent="0.35"/>
    <row r="14759" ht="12.75" customHeight="1" x14ac:dyDescent="0.35"/>
    <row r="14760" ht="12.75" customHeight="1" x14ac:dyDescent="0.35"/>
    <row r="14761" ht="12.75" customHeight="1" x14ac:dyDescent="0.35"/>
    <row r="14762" ht="12.75" customHeight="1" x14ac:dyDescent="0.35"/>
    <row r="14763" ht="12.75" customHeight="1" x14ac:dyDescent="0.35"/>
    <row r="14764" ht="12.75" customHeight="1" x14ac:dyDescent="0.35"/>
    <row r="14765" ht="12.75" customHeight="1" x14ac:dyDescent="0.35"/>
    <row r="14766" ht="12.75" customHeight="1" x14ac:dyDescent="0.35"/>
    <row r="14767" ht="12.75" customHeight="1" x14ac:dyDescent="0.35"/>
    <row r="14768" ht="12.75" customHeight="1" x14ac:dyDescent="0.35"/>
    <row r="14769" ht="12.75" customHeight="1" x14ac:dyDescent="0.35"/>
    <row r="14770" ht="12.75" customHeight="1" x14ac:dyDescent="0.35"/>
    <row r="14771" ht="12.75" customHeight="1" x14ac:dyDescent="0.35"/>
    <row r="14772" ht="12.75" customHeight="1" x14ac:dyDescent="0.35"/>
    <row r="14773" ht="12.75" customHeight="1" x14ac:dyDescent="0.35"/>
    <row r="14774" ht="12.75" customHeight="1" x14ac:dyDescent="0.35"/>
    <row r="14775" ht="12.75" customHeight="1" x14ac:dyDescent="0.35"/>
    <row r="14776" ht="12.75" customHeight="1" x14ac:dyDescent="0.35"/>
    <row r="14777" ht="12.75" customHeight="1" x14ac:dyDescent="0.35"/>
    <row r="14778" ht="12.75" customHeight="1" x14ac:dyDescent="0.35"/>
    <row r="14779" ht="12.75" customHeight="1" x14ac:dyDescent="0.35"/>
    <row r="14780" ht="12.75" customHeight="1" x14ac:dyDescent="0.35"/>
    <row r="14781" ht="12.75" customHeight="1" x14ac:dyDescent="0.35"/>
    <row r="14782" ht="12.75" customHeight="1" x14ac:dyDescent="0.35"/>
    <row r="14783" ht="12.75" customHeight="1" x14ac:dyDescent="0.35"/>
    <row r="14784" ht="12.75" customHeight="1" x14ac:dyDescent="0.35"/>
    <row r="14785" ht="12.75" customHeight="1" x14ac:dyDescent="0.35"/>
    <row r="14786" ht="12.75" customHeight="1" x14ac:dyDescent="0.35"/>
    <row r="14787" ht="12.75" customHeight="1" x14ac:dyDescent="0.35"/>
    <row r="14788" ht="12.75" customHeight="1" x14ac:dyDescent="0.35"/>
    <row r="14789" ht="12.75" customHeight="1" x14ac:dyDescent="0.35"/>
    <row r="14790" ht="12.75" customHeight="1" x14ac:dyDescent="0.35"/>
    <row r="14791" ht="12.75" customHeight="1" x14ac:dyDescent="0.35"/>
    <row r="14792" ht="12.75" customHeight="1" x14ac:dyDescent="0.35"/>
    <row r="14793" ht="12.75" customHeight="1" x14ac:dyDescent="0.35"/>
    <row r="14794" ht="12.75" customHeight="1" x14ac:dyDescent="0.35"/>
    <row r="14795" ht="12.75" customHeight="1" x14ac:dyDescent="0.35"/>
    <row r="14796" ht="12.75" customHeight="1" x14ac:dyDescent="0.35"/>
    <row r="14797" ht="12.75" customHeight="1" x14ac:dyDescent="0.35"/>
    <row r="14798" ht="12.75" customHeight="1" x14ac:dyDescent="0.35"/>
    <row r="14799" ht="12.75" customHeight="1" x14ac:dyDescent="0.35"/>
    <row r="14800" ht="12.75" customHeight="1" x14ac:dyDescent="0.35"/>
    <row r="14801" ht="12.75" customHeight="1" x14ac:dyDescent="0.35"/>
    <row r="14802" ht="12.75" customHeight="1" x14ac:dyDescent="0.35"/>
    <row r="14803" ht="12.75" customHeight="1" x14ac:dyDescent="0.35"/>
    <row r="14804" ht="12.75" customHeight="1" x14ac:dyDescent="0.35"/>
    <row r="14805" ht="12.75" customHeight="1" x14ac:dyDescent="0.35"/>
    <row r="14806" ht="12.75" customHeight="1" x14ac:dyDescent="0.35"/>
    <row r="14807" ht="12.75" customHeight="1" x14ac:dyDescent="0.35"/>
    <row r="14808" ht="12.75" customHeight="1" x14ac:dyDescent="0.35"/>
    <row r="14809" ht="12.75" customHeight="1" x14ac:dyDescent="0.35"/>
    <row r="14810" ht="12.75" customHeight="1" x14ac:dyDescent="0.35"/>
    <row r="14811" ht="12.75" customHeight="1" x14ac:dyDescent="0.35"/>
    <row r="14812" ht="12.75" customHeight="1" x14ac:dyDescent="0.35"/>
    <row r="14813" ht="12.75" customHeight="1" x14ac:dyDescent="0.35"/>
    <row r="14814" ht="12.75" customHeight="1" x14ac:dyDescent="0.35"/>
    <row r="14815" ht="12.75" customHeight="1" x14ac:dyDescent="0.35"/>
    <row r="14816" ht="12.75" customHeight="1" x14ac:dyDescent="0.35"/>
    <row r="14817" ht="12.75" customHeight="1" x14ac:dyDescent="0.35"/>
    <row r="14818" ht="12.75" customHeight="1" x14ac:dyDescent="0.35"/>
    <row r="14819" ht="12.75" customHeight="1" x14ac:dyDescent="0.35"/>
    <row r="14820" ht="12.75" customHeight="1" x14ac:dyDescent="0.35"/>
    <row r="14821" ht="12.75" customHeight="1" x14ac:dyDescent="0.35"/>
    <row r="14822" ht="12.75" customHeight="1" x14ac:dyDescent="0.35"/>
    <row r="14823" ht="12.75" customHeight="1" x14ac:dyDescent="0.35"/>
    <row r="14824" ht="12.75" customHeight="1" x14ac:dyDescent="0.35"/>
    <row r="14825" ht="12.75" customHeight="1" x14ac:dyDescent="0.35"/>
    <row r="14826" ht="12.75" customHeight="1" x14ac:dyDescent="0.35"/>
    <row r="14827" ht="12.75" customHeight="1" x14ac:dyDescent="0.35"/>
    <row r="14828" ht="12.75" customHeight="1" x14ac:dyDescent="0.35"/>
    <row r="14829" ht="12.75" customHeight="1" x14ac:dyDescent="0.35"/>
    <row r="14830" ht="12.75" customHeight="1" x14ac:dyDescent="0.35"/>
    <row r="14831" ht="12.75" customHeight="1" x14ac:dyDescent="0.35"/>
    <row r="14832" ht="12.75" customHeight="1" x14ac:dyDescent="0.35"/>
    <row r="14833" ht="12.75" customHeight="1" x14ac:dyDescent="0.35"/>
    <row r="14834" ht="12.75" customHeight="1" x14ac:dyDescent="0.35"/>
    <row r="14835" ht="12.75" customHeight="1" x14ac:dyDescent="0.35"/>
    <row r="14836" ht="12.75" customHeight="1" x14ac:dyDescent="0.35"/>
    <row r="14837" ht="12.75" customHeight="1" x14ac:dyDescent="0.35"/>
    <row r="14838" ht="12.75" customHeight="1" x14ac:dyDescent="0.35"/>
    <row r="14839" ht="12.75" customHeight="1" x14ac:dyDescent="0.35"/>
    <row r="14840" ht="12.75" customHeight="1" x14ac:dyDescent="0.35"/>
    <row r="14841" ht="12.75" customHeight="1" x14ac:dyDescent="0.35"/>
    <row r="14842" ht="12.75" customHeight="1" x14ac:dyDescent="0.35"/>
    <row r="14843" ht="12.75" customHeight="1" x14ac:dyDescent="0.35"/>
    <row r="14844" ht="12.75" customHeight="1" x14ac:dyDescent="0.35"/>
    <row r="14845" ht="12.75" customHeight="1" x14ac:dyDescent="0.35"/>
    <row r="14846" ht="12.75" customHeight="1" x14ac:dyDescent="0.35"/>
    <row r="14847" ht="12.75" customHeight="1" x14ac:dyDescent="0.35"/>
    <row r="14848" ht="12.75" customHeight="1" x14ac:dyDescent="0.35"/>
    <row r="14849" ht="12.75" customHeight="1" x14ac:dyDescent="0.35"/>
    <row r="14850" ht="12.75" customHeight="1" x14ac:dyDescent="0.35"/>
    <row r="14851" ht="12.75" customHeight="1" x14ac:dyDescent="0.35"/>
    <row r="14852" ht="12.75" customHeight="1" x14ac:dyDescent="0.35"/>
    <row r="14853" ht="12.75" customHeight="1" x14ac:dyDescent="0.35"/>
    <row r="14854" ht="12.75" customHeight="1" x14ac:dyDescent="0.35"/>
    <row r="14855" ht="12.75" customHeight="1" x14ac:dyDescent="0.35"/>
    <row r="14856" ht="12.75" customHeight="1" x14ac:dyDescent="0.35"/>
    <row r="14857" ht="12.75" customHeight="1" x14ac:dyDescent="0.35"/>
    <row r="14858" ht="12.75" customHeight="1" x14ac:dyDescent="0.35"/>
    <row r="14859" ht="12.75" customHeight="1" x14ac:dyDescent="0.35"/>
    <row r="14860" ht="12.75" customHeight="1" x14ac:dyDescent="0.35"/>
    <row r="14861" ht="12.75" customHeight="1" x14ac:dyDescent="0.35"/>
    <row r="14862" ht="12.75" customHeight="1" x14ac:dyDescent="0.35"/>
    <row r="14863" ht="12.75" customHeight="1" x14ac:dyDescent="0.35"/>
    <row r="14864" ht="12.75" customHeight="1" x14ac:dyDescent="0.35"/>
    <row r="14865" ht="12.75" customHeight="1" x14ac:dyDescent="0.35"/>
    <row r="14866" ht="12.75" customHeight="1" x14ac:dyDescent="0.35"/>
    <row r="14867" ht="12.75" customHeight="1" x14ac:dyDescent="0.35"/>
    <row r="14868" ht="12.75" customHeight="1" x14ac:dyDescent="0.35"/>
    <row r="14869" ht="12.75" customHeight="1" x14ac:dyDescent="0.35"/>
    <row r="14870" ht="12.75" customHeight="1" x14ac:dyDescent="0.35"/>
    <row r="14871" ht="12.75" customHeight="1" x14ac:dyDescent="0.35"/>
    <row r="14872" ht="12.75" customHeight="1" x14ac:dyDescent="0.35"/>
    <row r="14873" ht="12.75" customHeight="1" x14ac:dyDescent="0.35"/>
    <row r="14874" ht="12.75" customHeight="1" x14ac:dyDescent="0.35"/>
    <row r="14875" ht="12.75" customHeight="1" x14ac:dyDescent="0.35"/>
    <row r="14876" ht="12.75" customHeight="1" x14ac:dyDescent="0.35"/>
    <row r="14877" ht="12.75" customHeight="1" x14ac:dyDescent="0.35"/>
    <row r="14878" ht="12.75" customHeight="1" x14ac:dyDescent="0.35"/>
    <row r="14879" ht="12.75" customHeight="1" x14ac:dyDescent="0.35"/>
    <row r="14880" ht="12.75" customHeight="1" x14ac:dyDescent="0.35"/>
    <row r="14881" ht="12.75" customHeight="1" x14ac:dyDescent="0.35"/>
    <row r="14882" ht="12.75" customHeight="1" x14ac:dyDescent="0.35"/>
    <row r="14883" ht="12.75" customHeight="1" x14ac:dyDescent="0.35"/>
    <row r="14884" ht="12.75" customHeight="1" x14ac:dyDescent="0.35"/>
    <row r="14885" ht="12.75" customHeight="1" x14ac:dyDescent="0.35"/>
    <row r="14886" ht="12.75" customHeight="1" x14ac:dyDescent="0.35"/>
    <row r="14887" ht="12.75" customHeight="1" x14ac:dyDescent="0.35"/>
    <row r="14888" ht="12.75" customHeight="1" x14ac:dyDescent="0.35"/>
    <row r="14889" ht="12.75" customHeight="1" x14ac:dyDescent="0.35"/>
    <row r="14890" ht="12.75" customHeight="1" x14ac:dyDescent="0.35"/>
    <row r="14891" ht="12.75" customHeight="1" x14ac:dyDescent="0.35"/>
    <row r="14892" ht="12.75" customHeight="1" x14ac:dyDescent="0.35"/>
    <row r="14893" ht="12.75" customHeight="1" x14ac:dyDescent="0.35"/>
    <row r="14894" ht="12.75" customHeight="1" x14ac:dyDescent="0.35"/>
    <row r="14895" ht="12.75" customHeight="1" x14ac:dyDescent="0.35"/>
    <row r="14896" ht="12.75" customHeight="1" x14ac:dyDescent="0.35"/>
    <row r="14897" ht="12.75" customHeight="1" x14ac:dyDescent="0.35"/>
    <row r="14898" ht="12.75" customHeight="1" x14ac:dyDescent="0.35"/>
    <row r="14899" ht="12.75" customHeight="1" x14ac:dyDescent="0.35"/>
    <row r="14900" ht="12.75" customHeight="1" x14ac:dyDescent="0.35"/>
    <row r="14901" ht="12.75" customHeight="1" x14ac:dyDescent="0.35"/>
    <row r="14902" ht="12.75" customHeight="1" x14ac:dyDescent="0.35"/>
    <row r="14903" ht="12.75" customHeight="1" x14ac:dyDescent="0.35"/>
    <row r="14904" ht="12.75" customHeight="1" x14ac:dyDescent="0.35"/>
    <row r="14905" ht="12.75" customHeight="1" x14ac:dyDescent="0.35"/>
    <row r="14906" ht="12.75" customHeight="1" x14ac:dyDescent="0.35"/>
    <row r="14907" ht="12.75" customHeight="1" x14ac:dyDescent="0.35"/>
    <row r="14908" ht="12.75" customHeight="1" x14ac:dyDescent="0.35"/>
    <row r="14909" ht="12.75" customHeight="1" x14ac:dyDescent="0.35"/>
    <row r="14910" ht="12.75" customHeight="1" x14ac:dyDescent="0.35"/>
    <row r="14911" ht="12.75" customHeight="1" x14ac:dyDescent="0.35"/>
    <row r="14912" ht="12.75" customHeight="1" x14ac:dyDescent="0.35"/>
    <row r="14913" ht="12.75" customHeight="1" x14ac:dyDescent="0.35"/>
    <row r="14914" ht="12.75" customHeight="1" x14ac:dyDescent="0.35"/>
    <row r="14915" ht="12.75" customHeight="1" x14ac:dyDescent="0.35"/>
    <row r="14916" ht="12.75" customHeight="1" x14ac:dyDescent="0.35"/>
    <row r="14917" ht="12.75" customHeight="1" x14ac:dyDescent="0.35"/>
    <row r="14918" ht="12.75" customHeight="1" x14ac:dyDescent="0.35"/>
    <row r="14919" ht="12.75" customHeight="1" x14ac:dyDescent="0.35"/>
    <row r="14920" ht="12.75" customHeight="1" x14ac:dyDescent="0.35"/>
    <row r="14921" ht="12.75" customHeight="1" x14ac:dyDescent="0.35"/>
    <row r="14922" ht="12.75" customHeight="1" x14ac:dyDescent="0.35"/>
    <row r="14923" ht="12.75" customHeight="1" x14ac:dyDescent="0.35"/>
    <row r="14924" ht="12.75" customHeight="1" x14ac:dyDescent="0.35"/>
    <row r="14925" ht="12.75" customHeight="1" x14ac:dyDescent="0.35"/>
    <row r="14926" ht="12.75" customHeight="1" x14ac:dyDescent="0.35"/>
    <row r="14927" ht="12.75" customHeight="1" x14ac:dyDescent="0.35"/>
    <row r="14928" ht="12.75" customHeight="1" x14ac:dyDescent="0.35"/>
    <row r="14929" ht="12.75" customHeight="1" x14ac:dyDescent="0.35"/>
    <row r="14930" ht="12.75" customHeight="1" x14ac:dyDescent="0.35"/>
    <row r="14931" ht="12.75" customHeight="1" x14ac:dyDescent="0.35"/>
    <row r="14932" ht="12.75" customHeight="1" x14ac:dyDescent="0.35"/>
    <row r="14933" ht="12.75" customHeight="1" x14ac:dyDescent="0.35"/>
    <row r="14934" ht="12.75" customHeight="1" x14ac:dyDescent="0.35"/>
    <row r="14935" ht="12.75" customHeight="1" x14ac:dyDescent="0.35"/>
    <row r="14936" ht="12.75" customHeight="1" x14ac:dyDescent="0.35"/>
    <row r="14937" ht="12.75" customHeight="1" x14ac:dyDescent="0.35"/>
    <row r="14938" ht="12.75" customHeight="1" x14ac:dyDescent="0.35"/>
    <row r="14939" ht="12.75" customHeight="1" x14ac:dyDescent="0.35"/>
    <row r="14940" ht="12.75" customHeight="1" x14ac:dyDescent="0.35"/>
    <row r="14941" ht="12.75" customHeight="1" x14ac:dyDescent="0.35"/>
    <row r="14942" ht="12.75" customHeight="1" x14ac:dyDescent="0.35"/>
    <row r="14943" ht="12.75" customHeight="1" x14ac:dyDescent="0.35"/>
    <row r="14944" ht="12.75" customHeight="1" x14ac:dyDescent="0.35"/>
    <row r="14945" ht="12.75" customHeight="1" x14ac:dyDescent="0.35"/>
    <row r="14946" ht="12.75" customHeight="1" x14ac:dyDescent="0.35"/>
    <row r="14947" ht="12.75" customHeight="1" x14ac:dyDescent="0.35"/>
    <row r="14948" ht="12.75" customHeight="1" x14ac:dyDescent="0.35"/>
    <row r="14949" ht="12.75" customHeight="1" x14ac:dyDescent="0.35"/>
    <row r="14950" ht="12.75" customHeight="1" x14ac:dyDescent="0.35"/>
    <row r="14951" ht="12.75" customHeight="1" x14ac:dyDescent="0.35"/>
    <row r="14952" ht="12.75" customHeight="1" x14ac:dyDescent="0.35"/>
    <row r="14953" ht="12.75" customHeight="1" x14ac:dyDescent="0.35"/>
    <row r="14954" ht="12.75" customHeight="1" x14ac:dyDescent="0.35"/>
    <row r="14955" ht="12.75" customHeight="1" x14ac:dyDescent="0.35"/>
    <row r="14956" ht="12.75" customHeight="1" x14ac:dyDescent="0.35"/>
    <row r="14957" ht="12.75" customHeight="1" x14ac:dyDescent="0.35"/>
    <row r="14958" ht="12.75" customHeight="1" x14ac:dyDescent="0.35"/>
    <row r="14959" ht="12.75" customHeight="1" x14ac:dyDescent="0.35"/>
    <row r="14960" ht="12.75" customHeight="1" x14ac:dyDescent="0.35"/>
    <row r="14961" ht="12.75" customHeight="1" x14ac:dyDescent="0.35"/>
    <row r="14962" ht="12.75" customHeight="1" x14ac:dyDescent="0.35"/>
    <row r="14963" ht="12.75" customHeight="1" x14ac:dyDescent="0.35"/>
    <row r="14964" ht="12.75" customHeight="1" x14ac:dyDescent="0.35"/>
    <row r="14965" ht="12.75" customHeight="1" x14ac:dyDescent="0.35"/>
    <row r="14966" ht="12.75" customHeight="1" x14ac:dyDescent="0.35"/>
    <row r="14967" ht="12.75" customHeight="1" x14ac:dyDescent="0.35"/>
    <row r="14968" ht="12.75" customHeight="1" x14ac:dyDescent="0.35"/>
    <row r="14969" ht="12.75" customHeight="1" x14ac:dyDescent="0.35"/>
    <row r="14970" ht="12.75" customHeight="1" x14ac:dyDescent="0.35"/>
    <row r="14971" ht="12.75" customHeight="1" x14ac:dyDescent="0.35"/>
    <row r="14972" ht="12.75" customHeight="1" x14ac:dyDescent="0.35"/>
    <row r="14973" ht="12.75" customHeight="1" x14ac:dyDescent="0.35"/>
    <row r="14974" ht="12.75" customHeight="1" x14ac:dyDescent="0.35"/>
    <row r="14975" ht="12.75" customHeight="1" x14ac:dyDescent="0.35"/>
    <row r="14976" ht="12.75" customHeight="1" x14ac:dyDescent="0.35"/>
    <row r="14977" ht="12.75" customHeight="1" x14ac:dyDescent="0.35"/>
    <row r="14978" ht="12.75" customHeight="1" x14ac:dyDescent="0.35"/>
    <row r="14979" ht="12.75" customHeight="1" x14ac:dyDescent="0.35"/>
    <row r="14980" ht="12.75" customHeight="1" x14ac:dyDescent="0.35"/>
    <row r="14981" ht="12.75" customHeight="1" x14ac:dyDescent="0.35"/>
    <row r="14982" ht="12.75" customHeight="1" x14ac:dyDescent="0.35"/>
    <row r="14983" ht="12.75" customHeight="1" x14ac:dyDescent="0.35"/>
    <row r="14984" ht="12.75" customHeight="1" x14ac:dyDescent="0.35"/>
    <row r="14985" ht="12.75" customHeight="1" x14ac:dyDescent="0.35"/>
    <row r="14986" ht="12.75" customHeight="1" x14ac:dyDescent="0.35"/>
    <row r="14987" ht="12.75" customHeight="1" x14ac:dyDescent="0.35"/>
    <row r="14988" ht="12.75" customHeight="1" x14ac:dyDescent="0.35"/>
    <row r="14989" ht="12.75" customHeight="1" x14ac:dyDescent="0.35"/>
    <row r="14990" ht="12.75" customHeight="1" x14ac:dyDescent="0.35"/>
    <row r="14991" ht="12.75" customHeight="1" x14ac:dyDescent="0.35"/>
    <row r="14992" ht="12.75" customHeight="1" x14ac:dyDescent="0.35"/>
    <row r="14993" ht="12.75" customHeight="1" x14ac:dyDescent="0.35"/>
    <row r="14994" ht="12.75" customHeight="1" x14ac:dyDescent="0.35"/>
    <row r="14995" ht="12.75" customHeight="1" x14ac:dyDescent="0.35"/>
    <row r="14996" ht="12.75" customHeight="1" x14ac:dyDescent="0.35"/>
    <row r="14997" ht="12.75" customHeight="1" x14ac:dyDescent="0.35"/>
    <row r="14998" ht="12.75" customHeight="1" x14ac:dyDescent="0.35"/>
    <row r="14999" ht="12.75" customHeight="1" x14ac:dyDescent="0.35"/>
    <row r="15000" ht="12.75" customHeight="1" x14ac:dyDescent="0.35"/>
    <row r="15001" ht="12.75" customHeight="1" x14ac:dyDescent="0.35"/>
    <row r="15002" ht="12.75" customHeight="1" x14ac:dyDescent="0.35"/>
    <row r="15003" ht="12.75" customHeight="1" x14ac:dyDescent="0.35"/>
    <row r="15004" ht="12.75" customHeight="1" x14ac:dyDescent="0.35"/>
    <row r="15005" ht="12.75" customHeight="1" x14ac:dyDescent="0.35"/>
    <row r="15006" ht="12.75" customHeight="1" x14ac:dyDescent="0.35"/>
    <row r="15007" ht="12.75" customHeight="1" x14ac:dyDescent="0.35"/>
    <row r="15008" ht="12.75" customHeight="1" x14ac:dyDescent="0.35"/>
    <row r="15009" ht="12.75" customHeight="1" x14ac:dyDescent="0.35"/>
    <row r="15010" ht="12.75" customHeight="1" x14ac:dyDescent="0.35"/>
    <row r="15011" ht="12.75" customHeight="1" x14ac:dyDescent="0.35"/>
    <row r="15012" ht="12.75" customHeight="1" x14ac:dyDescent="0.35"/>
    <row r="15013" ht="12.75" customHeight="1" x14ac:dyDescent="0.35"/>
    <row r="15014" ht="12.75" customHeight="1" x14ac:dyDescent="0.35"/>
    <row r="15015" ht="12.75" customHeight="1" x14ac:dyDescent="0.35"/>
    <row r="15016" ht="12.75" customHeight="1" x14ac:dyDescent="0.35"/>
    <row r="15017" ht="12.75" customHeight="1" x14ac:dyDescent="0.35"/>
    <row r="15018" ht="12.75" customHeight="1" x14ac:dyDescent="0.35"/>
    <row r="15019" ht="12.75" customHeight="1" x14ac:dyDescent="0.35"/>
    <row r="15020" ht="12.75" customHeight="1" x14ac:dyDescent="0.35"/>
    <row r="15021" ht="12.75" customHeight="1" x14ac:dyDescent="0.35"/>
    <row r="15022" ht="12.75" customHeight="1" x14ac:dyDescent="0.35"/>
    <row r="15023" ht="12.75" customHeight="1" x14ac:dyDescent="0.35"/>
    <row r="15024" ht="12.75" customHeight="1" x14ac:dyDescent="0.35"/>
    <row r="15025" ht="12.75" customHeight="1" x14ac:dyDescent="0.35"/>
    <row r="15026" ht="12.75" customHeight="1" x14ac:dyDescent="0.35"/>
    <row r="15027" ht="12.75" customHeight="1" x14ac:dyDescent="0.35"/>
    <row r="15028" ht="12.75" customHeight="1" x14ac:dyDescent="0.35"/>
    <row r="15029" ht="12.75" customHeight="1" x14ac:dyDescent="0.35"/>
    <row r="15030" ht="12.75" customHeight="1" x14ac:dyDescent="0.35"/>
    <row r="15031" ht="12.75" customHeight="1" x14ac:dyDescent="0.35"/>
    <row r="15032" ht="12.75" customHeight="1" x14ac:dyDescent="0.35"/>
    <row r="15033" ht="12.75" customHeight="1" x14ac:dyDescent="0.35"/>
    <row r="15034" ht="12.75" customHeight="1" x14ac:dyDescent="0.35"/>
    <row r="15035" ht="12.75" customHeight="1" x14ac:dyDescent="0.35"/>
    <row r="15036" ht="12.75" customHeight="1" x14ac:dyDescent="0.35"/>
    <row r="15037" ht="12.75" customHeight="1" x14ac:dyDescent="0.35"/>
    <row r="15038" ht="12.75" customHeight="1" x14ac:dyDescent="0.35"/>
    <row r="15039" ht="12.75" customHeight="1" x14ac:dyDescent="0.35"/>
    <row r="15040" ht="12.75" customHeight="1" x14ac:dyDescent="0.35"/>
    <row r="15041" ht="12.75" customHeight="1" x14ac:dyDescent="0.35"/>
    <row r="15042" ht="12.75" customHeight="1" x14ac:dyDescent="0.35"/>
    <row r="15043" ht="12.75" customHeight="1" x14ac:dyDescent="0.35"/>
    <row r="15044" ht="12.75" customHeight="1" x14ac:dyDescent="0.35"/>
    <row r="15045" ht="12.75" customHeight="1" x14ac:dyDescent="0.35"/>
    <row r="15046" ht="12.75" customHeight="1" x14ac:dyDescent="0.35"/>
    <row r="15047" ht="12.75" customHeight="1" x14ac:dyDescent="0.35"/>
    <row r="15048" ht="12.75" customHeight="1" x14ac:dyDescent="0.35"/>
    <row r="15049" ht="12.75" customHeight="1" x14ac:dyDescent="0.35"/>
    <row r="15050" ht="12.75" customHeight="1" x14ac:dyDescent="0.35"/>
    <row r="15051" ht="12.75" customHeight="1" x14ac:dyDescent="0.35"/>
    <row r="15052" ht="12.75" customHeight="1" x14ac:dyDescent="0.35"/>
    <row r="15053" ht="12.75" customHeight="1" x14ac:dyDescent="0.35"/>
    <row r="15054" ht="12.75" customHeight="1" x14ac:dyDescent="0.35"/>
    <row r="15055" ht="12.75" customHeight="1" x14ac:dyDescent="0.35"/>
    <row r="15056" ht="12.75" customHeight="1" x14ac:dyDescent="0.35"/>
    <row r="15057" ht="12.75" customHeight="1" x14ac:dyDescent="0.35"/>
    <row r="15058" ht="12.75" customHeight="1" x14ac:dyDescent="0.35"/>
    <row r="15059" ht="12.75" customHeight="1" x14ac:dyDescent="0.35"/>
    <row r="15060" ht="12.75" customHeight="1" x14ac:dyDescent="0.35"/>
    <row r="15061" ht="12.75" customHeight="1" x14ac:dyDescent="0.35"/>
    <row r="15062" ht="12.75" customHeight="1" x14ac:dyDescent="0.35"/>
    <row r="15063" ht="12.75" customHeight="1" x14ac:dyDescent="0.35"/>
    <row r="15064" ht="12.75" customHeight="1" x14ac:dyDescent="0.35"/>
    <row r="15065" ht="12.75" customHeight="1" x14ac:dyDescent="0.35"/>
    <row r="15066" ht="12.75" customHeight="1" x14ac:dyDescent="0.35"/>
    <row r="15067" ht="12.75" customHeight="1" x14ac:dyDescent="0.35"/>
    <row r="15068" ht="12.75" customHeight="1" x14ac:dyDescent="0.35"/>
    <row r="15069" ht="12.75" customHeight="1" x14ac:dyDescent="0.35"/>
    <row r="15070" ht="12.75" customHeight="1" x14ac:dyDescent="0.35"/>
    <row r="15071" ht="12.75" customHeight="1" x14ac:dyDescent="0.35"/>
    <row r="15072" ht="12.75" customHeight="1" x14ac:dyDescent="0.35"/>
    <row r="15073" ht="12.75" customHeight="1" x14ac:dyDescent="0.35"/>
    <row r="15074" ht="12.75" customHeight="1" x14ac:dyDescent="0.35"/>
    <row r="15075" ht="12.75" customHeight="1" x14ac:dyDescent="0.35"/>
    <row r="15076" ht="12.75" customHeight="1" x14ac:dyDescent="0.35"/>
    <row r="15077" ht="12.75" customHeight="1" x14ac:dyDescent="0.35"/>
    <row r="15078" ht="12.75" customHeight="1" x14ac:dyDescent="0.35"/>
    <row r="15079" ht="12.75" customHeight="1" x14ac:dyDescent="0.35"/>
    <row r="15080" ht="12.75" customHeight="1" x14ac:dyDescent="0.35"/>
    <row r="15081" ht="12.75" customHeight="1" x14ac:dyDescent="0.35"/>
    <row r="15082" ht="12.75" customHeight="1" x14ac:dyDescent="0.35"/>
    <row r="15083" ht="12.75" customHeight="1" x14ac:dyDescent="0.35"/>
    <row r="15084" ht="12.75" customHeight="1" x14ac:dyDescent="0.35"/>
    <row r="15085" ht="12.75" customHeight="1" x14ac:dyDescent="0.35"/>
    <row r="15086" ht="12.75" customHeight="1" x14ac:dyDescent="0.35"/>
    <row r="15087" ht="12.75" customHeight="1" x14ac:dyDescent="0.35"/>
    <row r="15088" ht="12.75" customHeight="1" x14ac:dyDescent="0.35"/>
    <row r="15089" ht="12.75" customHeight="1" x14ac:dyDescent="0.35"/>
    <row r="15090" ht="12.75" customHeight="1" x14ac:dyDescent="0.35"/>
    <row r="15091" ht="12.75" customHeight="1" x14ac:dyDescent="0.35"/>
    <row r="15092" ht="12.75" customHeight="1" x14ac:dyDescent="0.35"/>
    <row r="15093" ht="12.75" customHeight="1" x14ac:dyDescent="0.35"/>
    <row r="15094" ht="12.75" customHeight="1" x14ac:dyDescent="0.35"/>
    <row r="15095" ht="12.75" customHeight="1" x14ac:dyDescent="0.35"/>
    <row r="15096" ht="12.75" customHeight="1" x14ac:dyDescent="0.35"/>
    <row r="15097" ht="12.75" customHeight="1" x14ac:dyDescent="0.35"/>
    <row r="15098" ht="12.75" customHeight="1" x14ac:dyDescent="0.35"/>
    <row r="15099" ht="12.75" customHeight="1" x14ac:dyDescent="0.35"/>
    <row r="15100" ht="12.75" customHeight="1" x14ac:dyDescent="0.35"/>
    <row r="15101" ht="12.75" customHeight="1" x14ac:dyDescent="0.35"/>
    <row r="15102" ht="12.75" customHeight="1" x14ac:dyDescent="0.35"/>
    <row r="15103" ht="12.75" customHeight="1" x14ac:dyDescent="0.35"/>
    <row r="15104" ht="12.75" customHeight="1" x14ac:dyDescent="0.35"/>
    <row r="15105" ht="12.75" customHeight="1" x14ac:dyDescent="0.35"/>
    <row r="15106" ht="12.75" customHeight="1" x14ac:dyDescent="0.35"/>
    <row r="15107" ht="12.75" customHeight="1" x14ac:dyDescent="0.35"/>
    <row r="15108" ht="12.75" customHeight="1" x14ac:dyDescent="0.35"/>
    <row r="15109" ht="12.75" customHeight="1" x14ac:dyDescent="0.35"/>
    <row r="15110" ht="12.75" customHeight="1" x14ac:dyDescent="0.35"/>
    <row r="15111" ht="12.75" customHeight="1" x14ac:dyDescent="0.35"/>
    <row r="15112" ht="12.75" customHeight="1" x14ac:dyDescent="0.35"/>
    <row r="15113" ht="12.75" customHeight="1" x14ac:dyDescent="0.35"/>
    <row r="15114" ht="12.75" customHeight="1" x14ac:dyDescent="0.35"/>
    <row r="15115" ht="12.75" customHeight="1" x14ac:dyDescent="0.35"/>
    <row r="15116" ht="12.75" customHeight="1" x14ac:dyDescent="0.35"/>
    <row r="15117" ht="12.75" customHeight="1" x14ac:dyDescent="0.35"/>
    <row r="15118" ht="12.75" customHeight="1" x14ac:dyDescent="0.35"/>
    <row r="15119" ht="12.75" customHeight="1" x14ac:dyDescent="0.35"/>
    <row r="15120" ht="12.75" customHeight="1" x14ac:dyDescent="0.35"/>
    <row r="15121" ht="12.75" customHeight="1" x14ac:dyDescent="0.35"/>
    <row r="15122" ht="12.75" customHeight="1" x14ac:dyDescent="0.35"/>
    <row r="15123" ht="12.75" customHeight="1" x14ac:dyDescent="0.35"/>
    <row r="15124" ht="12.75" customHeight="1" x14ac:dyDescent="0.35"/>
    <row r="15125" ht="12.75" customHeight="1" x14ac:dyDescent="0.35"/>
    <row r="15126" ht="12.75" customHeight="1" x14ac:dyDescent="0.35"/>
    <row r="15127" ht="12.75" customHeight="1" x14ac:dyDescent="0.35"/>
    <row r="15128" ht="12.75" customHeight="1" x14ac:dyDescent="0.35"/>
    <row r="15129" ht="12.75" customHeight="1" x14ac:dyDescent="0.35"/>
    <row r="15130" ht="12.75" customHeight="1" x14ac:dyDescent="0.35"/>
    <row r="15131" ht="12.75" customHeight="1" x14ac:dyDescent="0.35"/>
    <row r="15132" ht="12.75" customHeight="1" x14ac:dyDescent="0.35"/>
    <row r="15133" ht="12.75" customHeight="1" x14ac:dyDescent="0.35"/>
    <row r="15134" ht="12.75" customHeight="1" x14ac:dyDescent="0.35"/>
    <row r="15135" ht="12.75" customHeight="1" x14ac:dyDescent="0.35"/>
    <row r="15136" ht="12.75" customHeight="1" x14ac:dyDescent="0.35"/>
    <row r="15137" ht="12.75" customHeight="1" x14ac:dyDescent="0.35"/>
    <row r="15138" ht="12.75" customHeight="1" x14ac:dyDescent="0.35"/>
    <row r="15139" ht="12.75" customHeight="1" x14ac:dyDescent="0.35"/>
    <row r="15140" ht="12.75" customHeight="1" x14ac:dyDescent="0.35"/>
    <row r="15141" ht="12.75" customHeight="1" x14ac:dyDescent="0.35"/>
    <row r="15142" ht="12.75" customHeight="1" x14ac:dyDescent="0.35"/>
    <row r="15143" ht="12.75" customHeight="1" x14ac:dyDescent="0.35"/>
    <row r="15144" ht="12.75" customHeight="1" x14ac:dyDescent="0.35"/>
    <row r="15145" ht="12.75" customHeight="1" x14ac:dyDescent="0.35"/>
    <row r="15146" ht="12.75" customHeight="1" x14ac:dyDescent="0.35"/>
    <row r="15147" ht="12.75" customHeight="1" x14ac:dyDescent="0.35"/>
    <row r="15148" ht="12.75" customHeight="1" x14ac:dyDescent="0.35"/>
    <row r="15149" ht="12.75" customHeight="1" x14ac:dyDescent="0.35"/>
    <row r="15150" ht="12.75" customHeight="1" x14ac:dyDescent="0.35"/>
    <row r="15151" ht="12.75" customHeight="1" x14ac:dyDescent="0.35"/>
    <row r="15152" ht="12.75" customHeight="1" x14ac:dyDescent="0.35"/>
    <row r="15153" ht="12.75" customHeight="1" x14ac:dyDescent="0.35"/>
    <row r="15154" ht="12.75" customHeight="1" x14ac:dyDescent="0.35"/>
    <row r="15155" ht="12.75" customHeight="1" x14ac:dyDescent="0.35"/>
    <row r="15156" ht="12.75" customHeight="1" x14ac:dyDescent="0.35"/>
    <row r="15157" ht="12.75" customHeight="1" x14ac:dyDescent="0.35"/>
    <row r="15158" ht="12.75" customHeight="1" x14ac:dyDescent="0.35"/>
    <row r="15159" ht="12.75" customHeight="1" x14ac:dyDescent="0.35"/>
    <row r="15160" ht="12.75" customHeight="1" x14ac:dyDescent="0.35"/>
    <row r="15161" ht="12.75" customHeight="1" x14ac:dyDescent="0.35"/>
    <row r="15162" ht="12.75" customHeight="1" x14ac:dyDescent="0.35"/>
    <row r="15163" ht="12.75" customHeight="1" x14ac:dyDescent="0.35"/>
    <row r="15164" ht="12.75" customHeight="1" x14ac:dyDescent="0.35"/>
    <row r="15165" ht="12.75" customHeight="1" x14ac:dyDescent="0.35"/>
    <row r="15166" ht="12.75" customHeight="1" x14ac:dyDescent="0.35"/>
    <row r="15167" ht="12.75" customHeight="1" x14ac:dyDescent="0.35"/>
    <row r="15168" ht="12.75" customHeight="1" x14ac:dyDescent="0.35"/>
    <row r="15169" ht="12.75" customHeight="1" x14ac:dyDescent="0.35"/>
    <row r="15170" ht="12.75" customHeight="1" x14ac:dyDescent="0.35"/>
    <row r="15171" ht="12.75" customHeight="1" x14ac:dyDescent="0.35"/>
    <row r="15172" ht="12.75" customHeight="1" x14ac:dyDescent="0.35"/>
    <row r="15173" ht="12.75" customHeight="1" x14ac:dyDescent="0.35"/>
    <row r="15174" ht="12.75" customHeight="1" x14ac:dyDescent="0.35"/>
    <row r="15175" ht="12.75" customHeight="1" x14ac:dyDescent="0.35"/>
    <row r="15176" ht="12.75" customHeight="1" x14ac:dyDescent="0.35"/>
    <row r="15177" ht="12.75" customHeight="1" x14ac:dyDescent="0.35"/>
    <row r="15178" ht="12.75" customHeight="1" x14ac:dyDescent="0.35"/>
    <row r="15179" ht="12.75" customHeight="1" x14ac:dyDescent="0.35"/>
    <row r="15180" ht="12.75" customHeight="1" x14ac:dyDescent="0.35"/>
    <row r="15181" ht="12.75" customHeight="1" x14ac:dyDescent="0.35"/>
    <row r="15182" ht="12.75" customHeight="1" x14ac:dyDescent="0.35"/>
    <row r="15183" ht="12.75" customHeight="1" x14ac:dyDescent="0.35"/>
    <row r="15184" ht="12.75" customHeight="1" x14ac:dyDescent="0.35"/>
    <row r="15185" ht="12.75" customHeight="1" x14ac:dyDescent="0.35"/>
    <row r="15186" ht="12.75" customHeight="1" x14ac:dyDescent="0.35"/>
    <row r="15187" ht="12.75" customHeight="1" x14ac:dyDescent="0.35"/>
    <row r="15188" ht="12.75" customHeight="1" x14ac:dyDescent="0.35"/>
    <row r="15189" ht="12.75" customHeight="1" x14ac:dyDescent="0.35"/>
    <row r="15190" ht="12.75" customHeight="1" x14ac:dyDescent="0.35"/>
    <row r="15191" ht="12.75" customHeight="1" x14ac:dyDescent="0.35"/>
    <row r="15192" ht="12.75" customHeight="1" x14ac:dyDescent="0.35"/>
    <row r="15193" ht="12.75" customHeight="1" x14ac:dyDescent="0.35"/>
    <row r="15194" ht="12.75" customHeight="1" x14ac:dyDescent="0.35"/>
    <row r="15195" ht="12.75" customHeight="1" x14ac:dyDescent="0.35"/>
    <row r="15196" ht="12.75" customHeight="1" x14ac:dyDescent="0.35"/>
    <row r="15197" ht="12.75" customHeight="1" x14ac:dyDescent="0.35"/>
    <row r="15198" ht="12.75" customHeight="1" x14ac:dyDescent="0.35"/>
    <row r="15199" ht="12.75" customHeight="1" x14ac:dyDescent="0.35"/>
    <row r="15200" ht="12.75" customHeight="1" x14ac:dyDescent="0.35"/>
    <row r="15201" ht="12.75" customHeight="1" x14ac:dyDescent="0.35"/>
    <row r="15202" ht="12.75" customHeight="1" x14ac:dyDescent="0.35"/>
    <row r="15203" ht="12.75" customHeight="1" x14ac:dyDescent="0.35"/>
    <row r="15204" ht="12.75" customHeight="1" x14ac:dyDescent="0.35"/>
    <row r="15205" ht="12.75" customHeight="1" x14ac:dyDescent="0.35"/>
    <row r="15206" ht="12.75" customHeight="1" x14ac:dyDescent="0.35"/>
    <row r="15207" ht="12.75" customHeight="1" x14ac:dyDescent="0.35"/>
    <row r="15208" ht="12.75" customHeight="1" x14ac:dyDescent="0.35"/>
    <row r="15209" ht="12.75" customHeight="1" x14ac:dyDescent="0.35"/>
    <row r="15210" ht="12.75" customHeight="1" x14ac:dyDescent="0.35"/>
    <row r="15211" ht="12.75" customHeight="1" x14ac:dyDescent="0.35"/>
    <row r="15212" ht="12.75" customHeight="1" x14ac:dyDescent="0.35"/>
    <row r="15213" ht="12.75" customHeight="1" x14ac:dyDescent="0.35"/>
    <row r="15214" ht="12.75" customHeight="1" x14ac:dyDescent="0.35"/>
    <row r="15215" ht="12.75" customHeight="1" x14ac:dyDescent="0.35"/>
    <row r="15216" ht="12.75" customHeight="1" x14ac:dyDescent="0.35"/>
    <row r="15217" ht="12.75" customHeight="1" x14ac:dyDescent="0.35"/>
    <row r="15218" ht="12.75" customHeight="1" x14ac:dyDescent="0.35"/>
    <row r="15219" ht="12.75" customHeight="1" x14ac:dyDescent="0.35"/>
    <row r="15220" ht="12.75" customHeight="1" x14ac:dyDescent="0.35"/>
    <row r="15221" ht="12.75" customHeight="1" x14ac:dyDescent="0.35"/>
    <row r="15222" ht="12.75" customHeight="1" x14ac:dyDescent="0.35"/>
    <row r="15223" ht="12.75" customHeight="1" x14ac:dyDescent="0.35"/>
    <row r="15224" ht="12.75" customHeight="1" x14ac:dyDescent="0.35"/>
    <row r="15225" ht="12.75" customHeight="1" x14ac:dyDescent="0.35"/>
    <row r="15226" ht="12.75" customHeight="1" x14ac:dyDescent="0.35"/>
    <row r="15227" ht="12.75" customHeight="1" x14ac:dyDescent="0.35"/>
    <row r="15228" ht="12.75" customHeight="1" x14ac:dyDescent="0.35"/>
    <row r="15229" ht="12.75" customHeight="1" x14ac:dyDescent="0.35"/>
    <row r="15230" ht="12.75" customHeight="1" x14ac:dyDescent="0.35"/>
    <row r="15231" ht="12.75" customHeight="1" x14ac:dyDescent="0.35"/>
    <row r="15232" ht="12.75" customHeight="1" x14ac:dyDescent="0.35"/>
    <row r="15233" ht="12.75" customHeight="1" x14ac:dyDescent="0.35"/>
    <row r="15234" ht="12.75" customHeight="1" x14ac:dyDescent="0.35"/>
    <row r="15235" ht="12.75" customHeight="1" x14ac:dyDescent="0.35"/>
    <row r="15236" ht="12.75" customHeight="1" x14ac:dyDescent="0.35"/>
    <row r="15237" ht="12.75" customHeight="1" x14ac:dyDescent="0.35"/>
    <row r="15238" ht="12.75" customHeight="1" x14ac:dyDescent="0.35"/>
    <row r="15239" ht="12.75" customHeight="1" x14ac:dyDescent="0.35"/>
    <row r="15240" ht="12.75" customHeight="1" x14ac:dyDescent="0.35"/>
    <row r="15241" ht="12.75" customHeight="1" x14ac:dyDescent="0.35"/>
    <row r="15242" ht="12.75" customHeight="1" x14ac:dyDescent="0.35"/>
    <row r="15243" ht="12.75" customHeight="1" x14ac:dyDescent="0.35"/>
    <row r="15244" ht="12.75" customHeight="1" x14ac:dyDescent="0.35"/>
    <row r="15245" ht="12.75" customHeight="1" x14ac:dyDescent="0.35"/>
    <row r="15246" ht="12.75" customHeight="1" x14ac:dyDescent="0.35"/>
    <row r="15247" ht="12.75" customHeight="1" x14ac:dyDescent="0.35"/>
    <row r="15248" ht="12.75" customHeight="1" x14ac:dyDescent="0.35"/>
    <row r="15249" ht="12.75" customHeight="1" x14ac:dyDescent="0.35"/>
    <row r="15250" ht="12.75" customHeight="1" x14ac:dyDescent="0.35"/>
    <row r="15251" ht="12.75" customHeight="1" x14ac:dyDescent="0.35"/>
    <row r="15252" ht="12.75" customHeight="1" x14ac:dyDescent="0.35"/>
    <row r="15253" ht="12.75" customHeight="1" x14ac:dyDescent="0.35"/>
    <row r="15254" ht="12.75" customHeight="1" x14ac:dyDescent="0.35"/>
    <row r="15255" ht="12.75" customHeight="1" x14ac:dyDescent="0.35"/>
    <row r="15256" ht="12.75" customHeight="1" x14ac:dyDescent="0.35"/>
    <row r="15257" ht="12.75" customHeight="1" x14ac:dyDescent="0.35"/>
    <row r="15258" ht="12.75" customHeight="1" x14ac:dyDescent="0.35"/>
    <row r="15259" ht="12.75" customHeight="1" x14ac:dyDescent="0.35"/>
    <row r="15260" ht="12.75" customHeight="1" x14ac:dyDescent="0.35"/>
    <row r="15261" ht="12.75" customHeight="1" x14ac:dyDescent="0.35"/>
    <row r="15262" ht="12.75" customHeight="1" x14ac:dyDescent="0.35"/>
    <row r="15263" ht="12.75" customHeight="1" x14ac:dyDescent="0.35"/>
    <row r="15264" ht="12.75" customHeight="1" x14ac:dyDescent="0.35"/>
    <row r="15265" ht="12.75" customHeight="1" x14ac:dyDescent="0.35"/>
    <row r="15266" ht="12.75" customHeight="1" x14ac:dyDescent="0.35"/>
    <row r="15267" ht="12.75" customHeight="1" x14ac:dyDescent="0.35"/>
    <row r="15268" ht="12.75" customHeight="1" x14ac:dyDescent="0.35"/>
    <row r="15269" ht="12.75" customHeight="1" x14ac:dyDescent="0.35"/>
    <row r="15270" ht="12.75" customHeight="1" x14ac:dyDescent="0.35"/>
    <row r="15271" ht="12.75" customHeight="1" x14ac:dyDescent="0.35"/>
    <row r="15272" ht="12.75" customHeight="1" x14ac:dyDescent="0.35"/>
    <row r="15273" ht="12.75" customHeight="1" x14ac:dyDescent="0.35"/>
    <row r="15274" ht="12.75" customHeight="1" x14ac:dyDescent="0.35"/>
    <row r="15275" ht="12.75" customHeight="1" x14ac:dyDescent="0.35"/>
    <row r="15276" ht="12.75" customHeight="1" x14ac:dyDescent="0.35"/>
    <row r="15277" ht="12.75" customHeight="1" x14ac:dyDescent="0.35"/>
    <row r="15278" ht="12.75" customHeight="1" x14ac:dyDescent="0.35"/>
    <row r="15279" ht="12.75" customHeight="1" x14ac:dyDescent="0.35"/>
    <row r="15280" ht="12.75" customHeight="1" x14ac:dyDescent="0.35"/>
    <row r="15281" ht="12.75" customHeight="1" x14ac:dyDescent="0.35"/>
    <row r="15282" ht="12.75" customHeight="1" x14ac:dyDescent="0.35"/>
    <row r="15283" ht="12.75" customHeight="1" x14ac:dyDescent="0.35"/>
    <row r="15284" ht="12.75" customHeight="1" x14ac:dyDescent="0.35"/>
    <row r="15285" ht="12.75" customHeight="1" x14ac:dyDescent="0.35"/>
    <row r="15286" ht="12.75" customHeight="1" x14ac:dyDescent="0.35"/>
    <row r="15287" ht="12.75" customHeight="1" x14ac:dyDescent="0.35"/>
    <row r="15288" ht="12.75" customHeight="1" x14ac:dyDescent="0.35"/>
    <row r="15289" ht="12.75" customHeight="1" x14ac:dyDescent="0.35"/>
    <row r="15290" ht="12.75" customHeight="1" x14ac:dyDescent="0.35"/>
    <row r="15291" ht="12.75" customHeight="1" x14ac:dyDescent="0.35"/>
    <row r="15292" ht="12.75" customHeight="1" x14ac:dyDescent="0.35"/>
    <row r="15293" ht="12.75" customHeight="1" x14ac:dyDescent="0.35"/>
    <row r="15294" ht="12.75" customHeight="1" x14ac:dyDescent="0.35"/>
    <row r="15295" ht="12.75" customHeight="1" x14ac:dyDescent="0.35"/>
    <row r="15296" ht="12.75" customHeight="1" x14ac:dyDescent="0.35"/>
    <row r="15297" ht="12.75" customHeight="1" x14ac:dyDescent="0.35"/>
    <row r="15298" ht="12.75" customHeight="1" x14ac:dyDescent="0.35"/>
    <row r="15299" ht="12.75" customHeight="1" x14ac:dyDescent="0.35"/>
    <row r="15300" ht="12.75" customHeight="1" x14ac:dyDescent="0.35"/>
    <row r="15301" ht="12.75" customHeight="1" x14ac:dyDescent="0.35"/>
    <row r="15302" ht="12.75" customHeight="1" x14ac:dyDescent="0.35"/>
    <row r="15303" ht="12.75" customHeight="1" x14ac:dyDescent="0.35"/>
    <row r="15304" ht="12.75" customHeight="1" x14ac:dyDescent="0.35"/>
    <row r="15305" ht="12.75" customHeight="1" x14ac:dyDescent="0.35"/>
    <row r="15306" ht="12.75" customHeight="1" x14ac:dyDescent="0.35"/>
    <row r="15307" ht="12.75" customHeight="1" x14ac:dyDescent="0.35"/>
    <row r="15308" ht="12.75" customHeight="1" x14ac:dyDescent="0.35"/>
    <row r="15309" ht="12.75" customHeight="1" x14ac:dyDescent="0.35"/>
    <row r="15310" ht="12.75" customHeight="1" x14ac:dyDescent="0.35"/>
    <row r="15311" ht="12.75" customHeight="1" x14ac:dyDescent="0.35"/>
    <row r="15312" ht="12.75" customHeight="1" x14ac:dyDescent="0.35"/>
    <row r="15313" ht="12.75" customHeight="1" x14ac:dyDescent="0.35"/>
    <row r="15314" ht="12.75" customHeight="1" x14ac:dyDescent="0.35"/>
    <row r="15315" ht="12.75" customHeight="1" x14ac:dyDescent="0.35"/>
    <row r="15316" ht="12.75" customHeight="1" x14ac:dyDescent="0.35"/>
    <row r="15317" ht="12.75" customHeight="1" x14ac:dyDescent="0.35"/>
    <row r="15318" ht="12.75" customHeight="1" x14ac:dyDescent="0.35"/>
    <row r="15319" ht="12.75" customHeight="1" x14ac:dyDescent="0.35"/>
    <row r="15320" ht="12.75" customHeight="1" x14ac:dyDescent="0.35"/>
    <row r="15321" ht="12.75" customHeight="1" x14ac:dyDescent="0.35"/>
    <row r="15322" ht="12.75" customHeight="1" x14ac:dyDescent="0.35"/>
    <row r="15323" ht="12.75" customHeight="1" x14ac:dyDescent="0.35"/>
    <row r="15324" ht="12.75" customHeight="1" x14ac:dyDescent="0.35"/>
    <row r="15325" ht="12.75" customHeight="1" x14ac:dyDescent="0.35"/>
    <row r="15326" ht="12.75" customHeight="1" x14ac:dyDescent="0.35"/>
    <row r="15327" ht="12.75" customHeight="1" x14ac:dyDescent="0.35"/>
    <row r="15328" ht="12.75" customHeight="1" x14ac:dyDescent="0.35"/>
    <row r="15329" ht="12.75" customHeight="1" x14ac:dyDescent="0.35"/>
    <row r="15330" ht="12.75" customHeight="1" x14ac:dyDescent="0.35"/>
    <row r="15331" ht="12.75" customHeight="1" x14ac:dyDescent="0.35"/>
    <row r="15332" ht="12.75" customHeight="1" x14ac:dyDescent="0.35"/>
    <row r="15333" ht="12.75" customHeight="1" x14ac:dyDescent="0.35"/>
    <row r="15334" ht="12.75" customHeight="1" x14ac:dyDescent="0.35"/>
    <row r="15335" ht="12.75" customHeight="1" x14ac:dyDescent="0.35"/>
    <row r="15336" ht="12.75" customHeight="1" x14ac:dyDescent="0.35"/>
    <row r="15337" ht="12.75" customHeight="1" x14ac:dyDescent="0.35"/>
    <row r="15338" ht="12.75" customHeight="1" x14ac:dyDescent="0.35"/>
    <row r="15339" ht="12.75" customHeight="1" x14ac:dyDescent="0.35"/>
    <row r="15340" ht="12.75" customHeight="1" x14ac:dyDescent="0.35"/>
    <row r="15341" ht="12.75" customHeight="1" x14ac:dyDescent="0.35"/>
    <row r="15342" ht="12.75" customHeight="1" x14ac:dyDescent="0.35"/>
    <row r="15343" ht="12.75" customHeight="1" x14ac:dyDescent="0.35"/>
    <row r="15344" ht="12.75" customHeight="1" x14ac:dyDescent="0.35"/>
    <row r="15345" ht="12.75" customHeight="1" x14ac:dyDescent="0.35"/>
    <row r="15346" ht="12.75" customHeight="1" x14ac:dyDescent="0.35"/>
    <row r="15347" ht="12.75" customHeight="1" x14ac:dyDescent="0.35"/>
    <row r="15348" ht="12.75" customHeight="1" x14ac:dyDescent="0.35"/>
    <row r="15349" ht="12.75" customHeight="1" x14ac:dyDescent="0.35"/>
    <row r="15350" ht="12.75" customHeight="1" x14ac:dyDescent="0.35"/>
    <row r="15351" ht="12.75" customHeight="1" x14ac:dyDescent="0.35"/>
    <row r="15352" ht="12.75" customHeight="1" x14ac:dyDescent="0.35"/>
    <row r="15353" ht="12.75" customHeight="1" x14ac:dyDescent="0.35"/>
    <row r="15354" ht="12.75" customHeight="1" x14ac:dyDescent="0.35"/>
    <row r="15355" ht="12.75" customHeight="1" x14ac:dyDescent="0.35"/>
    <row r="15356" ht="12.75" customHeight="1" x14ac:dyDescent="0.35"/>
    <row r="15357" ht="12.75" customHeight="1" x14ac:dyDescent="0.35"/>
    <row r="15358" ht="12.75" customHeight="1" x14ac:dyDescent="0.35"/>
    <row r="15359" ht="12.75" customHeight="1" x14ac:dyDescent="0.35"/>
    <row r="15360" ht="12.75" customHeight="1" x14ac:dyDescent="0.35"/>
    <row r="15361" ht="12.75" customHeight="1" x14ac:dyDescent="0.35"/>
    <row r="15362" ht="12.75" customHeight="1" x14ac:dyDescent="0.35"/>
    <row r="15363" ht="12.75" customHeight="1" x14ac:dyDescent="0.35"/>
    <row r="15364" ht="12.75" customHeight="1" x14ac:dyDescent="0.35"/>
    <row r="15365" ht="12.75" customHeight="1" x14ac:dyDescent="0.35"/>
    <row r="15366" ht="12.75" customHeight="1" x14ac:dyDescent="0.35"/>
    <row r="15367" ht="12.75" customHeight="1" x14ac:dyDescent="0.35"/>
    <row r="15368" ht="12.75" customHeight="1" x14ac:dyDescent="0.35"/>
    <row r="15369" ht="12.75" customHeight="1" x14ac:dyDescent="0.35"/>
    <row r="15370" ht="12.75" customHeight="1" x14ac:dyDescent="0.35"/>
    <row r="15371" ht="12.75" customHeight="1" x14ac:dyDescent="0.35"/>
    <row r="15372" ht="12.75" customHeight="1" x14ac:dyDescent="0.35"/>
    <row r="15373" ht="12.75" customHeight="1" x14ac:dyDescent="0.35"/>
    <row r="15374" ht="12.75" customHeight="1" x14ac:dyDescent="0.35"/>
    <row r="15375" ht="12.75" customHeight="1" x14ac:dyDescent="0.35"/>
    <row r="15376" ht="12.75" customHeight="1" x14ac:dyDescent="0.35"/>
    <row r="15377" ht="12.75" customHeight="1" x14ac:dyDescent="0.35"/>
    <row r="15378" ht="12.75" customHeight="1" x14ac:dyDescent="0.35"/>
    <row r="15379" ht="12.75" customHeight="1" x14ac:dyDescent="0.35"/>
    <row r="15380" ht="12.75" customHeight="1" x14ac:dyDescent="0.35"/>
    <row r="15381" ht="12.75" customHeight="1" x14ac:dyDescent="0.35"/>
    <row r="15382" ht="12.75" customHeight="1" x14ac:dyDescent="0.35"/>
    <row r="15383" ht="12.75" customHeight="1" x14ac:dyDescent="0.35"/>
    <row r="15384" ht="12.75" customHeight="1" x14ac:dyDescent="0.35"/>
    <row r="15385" ht="12.75" customHeight="1" x14ac:dyDescent="0.35"/>
    <row r="15386" ht="12.75" customHeight="1" x14ac:dyDescent="0.35"/>
    <row r="15387" ht="12.75" customHeight="1" x14ac:dyDescent="0.35"/>
    <row r="15388" ht="12.75" customHeight="1" x14ac:dyDescent="0.35"/>
    <row r="15389" ht="12.75" customHeight="1" x14ac:dyDescent="0.35"/>
    <row r="15390" ht="12.75" customHeight="1" x14ac:dyDescent="0.35"/>
    <row r="15391" ht="12.75" customHeight="1" x14ac:dyDescent="0.35"/>
    <row r="15392" ht="12.75" customHeight="1" x14ac:dyDescent="0.35"/>
    <row r="15393" ht="12.75" customHeight="1" x14ac:dyDescent="0.35"/>
    <row r="15394" ht="12.75" customHeight="1" x14ac:dyDescent="0.35"/>
    <row r="15395" ht="12.75" customHeight="1" x14ac:dyDescent="0.35"/>
    <row r="15396" ht="12.75" customHeight="1" x14ac:dyDescent="0.35"/>
    <row r="15397" ht="12.75" customHeight="1" x14ac:dyDescent="0.35"/>
    <row r="15398" ht="12.75" customHeight="1" x14ac:dyDescent="0.35"/>
    <row r="15399" ht="12.75" customHeight="1" x14ac:dyDescent="0.35"/>
    <row r="15400" ht="12.75" customHeight="1" x14ac:dyDescent="0.35"/>
    <row r="15401" ht="12.75" customHeight="1" x14ac:dyDescent="0.35"/>
    <row r="15402" ht="12.75" customHeight="1" x14ac:dyDescent="0.35"/>
    <row r="15403" ht="12.75" customHeight="1" x14ac:dyDescent="0.35"/>
    <row r="15404" ht="12.75" customHeight="1" x14ac:dyDescent="0.35"/>
    <row r="15405" ht="12.75" customHeight="1" x14ac:dyDescent="0.35"/>
    <row r="15406" ht="12.75" customHeight="1" x14ac:dyDescent="0.35"/>
    <row r="15407" ht="12.75" customHeight="1" x14ac:dyDescent="0.35"/>
    <row r="15408" ht="12.75" customHeight="1" x14ac:dyDescent="0.35"/>
    <row r="15409" ht="12.75" customHeight="1" x14ac:dyDescent="0.35"/>
    <row r="15410" ht="12.75" customHeight="1" x14ac:dyDescent="0.35"/>
    <row r="15411" ht="12.75" customHeight="1" x14ac:dyDescent="0.35"/>
    <row r="15412" ht="12.75" customHeight="1" x14ac:dyDescent="0.35"/>
    <row r="15413" ht="12.75" customHeight="1" x14ac:dyDescent="0.35"/>
    <row r="15414" ht="12.75" customHeight="1" x14ac:dyDescent="0.35"/>
    <row r="15415" ht="12.75" customHeight="1" x14ac:dyDescent="0.35"/>
    <row r="15416" ht="12.75" customHeight="1" x14ac:dyDescent="0.35"/>
    <row r="15417" ht="12.75" customHeight="1" x14ac:dyDescent="0.35"/>
    <row r="15418" ht="12.75" customHeight="1" x14ac:dyDescent="0.35"/>
    <row r="15419" ht="12.75" customHeight="1" x14ac:dyDescent="0.35"/>
    <row r="15420" ht="12.75" customHeight="1" x14ac:dyDescent="0.35"/>
    <row r="15421" ht="12.75" customHeight="1" x14ac:dyDescent="0.35"/>
    <row r="15422" ht="12.75" customHeight="1" x14ac:dyDescent="0.35"/>
    <row r="15423" ht="12.75" customHeight="1" x14ac:dyDescent="0.35"/>
    <row r="15424" ht="12.75" customHeight="1" x14ac:dyDescent="0.35"/>
    <row r="15425" ht="12.75" customHeight="1" x14ac:dyDescent="0.35"/>
    <row r="15426" ht="12.75" customHeight="1" x14ac:dyDescent="0.35"/>
    <row r="15427" ht="12.75" customHeight="1" x14ac:dyDescent="0.35"/>
    <row r="15428" ht="12.75" customHeight="1" x14ac:dyDescent="0.35"/>
    <row r="15429" ht="12.75" customHeight="1" x14ac:dyDescent="0.35"/>
    <row r="15430" ht="12.75" customHeight="1" x14ac:dyDescent="0.35"/>
    <row r="15431" ht="12.75" customHeight="1" x14ac:dyDescent="0.35"/>
    <row r="15432" ht="12.75" customHeight="1" x14ac:dyDescent="0.35"/>
    <row r="15433" ht="12.75" customHeight="1" x14ac:dyDescent="0.35"/>
    <row r="15434" ht="12.75" customHeight="1" x14ac:dyDescent="0.35"/>
    <row r="15435" ht="12.75" customHeight="1" x14ac:dyDescent="0.35"/>
    <row r="15436" ht="12.75" customHeight="1" x14ac:dyDescent="0.35"/>
    <row r="15437" ht="12.75" customHeight="1" x14ac:dyDescent="0.35"/>
    <row r="15438" ht="12.75" customHeight="1" x14ac:dyDescent="0.35"/>
    <row r="15439" ht="12.75" customHeight="1" x14ac:dyDescent="0.35"/>
    <row r="15440" ht="12.75" customHeight="1" x14ac:dyDescent="0.35"/>
    <row r="15441" ht="12.75" customHeight="1" x14ac:dyDescent="0.35"/>
    <row r="15442" ht="12.75" customHeight="1" x14ac:dyDescent="0.35"/>
    <row r="15443" ht="12.75" customHeight="1" x14ac:dyDescent="0.35"/>
    <row r="15444" ht="12.75" customHeight="1" x14ac:dyDescent="0.35"/>
    <row r="15445" ht="12.75" customHeight="1" x14ac:dyDescent="0.35"/>
    <row r="15446" ht="12.75" customHeight="1" x14ac:dyDescent="0.35"/>
    <row r="15447" ht="12.75" customHeight="1" x14ac:dyDescent="0.35"/>
    <row r="15448" ht="12.75" customHeight="1" x14ac:dyDescent="0.35"/>
    <row r="15449" ht="12.75" customHeight="1" x14ac:dyDescent="0.35"/>
    <row r="15450" ht="12.75" customHeight="1" x14ac:dyDescent="0.35"/>
    <row r="15451" ht="12.75" customHeight="1" x14ac:dyDescent="0.35"/>
    <row r="15452" ht="12.75" customHeight="1" x14ac:dyDescent="0.35"/>
    <row r="15453" ht="12.75" customHeight="1" x14ac:dyDescent="0.35"/>
    <row r="15454" ht="12.75" customHeight="1" x14ac:dyDescent="0.35"/>
    <row r="15455" ht="12.75" customHeight="1" x14ac:dyDescent="0.35"/>
    <row r="15456" ht="12.75" customHeight="1" x14ac:dyDescent="0.35"/>
    <row r="15457" ht="12.75" customHeight="1" x14ac:dyDescent="0.35"/>
    <row r="15458" ht="12.75" customHeight="1" x14ac:dyDescent="0.35"/>
    <row r="15459" ht="12.75" customHeight="1" x14ac:dyDescent="0.35"/>
    <row r="15460" ht="12.75" customHeight="1" x14ac:dyDescent="0.35"/>
    <row r="15461" ht="12.75" customHeight="1" x14ac:dyDescent="0.35"/>
    <row r="15462" ht="12.75" customHeight="1" x14ac:dyDescent="0.35"/>
    <row r="15463" ht="12.75" customHeight="1" x14ac:dyDescent="0.35"/>
    <row r="15464" ht="12.75" customHeight="1" x14ac:dyDescent="0.35"/>
    <row r="15465" ht="12.75" customHeight="1" x14ac:dyDescent="0.35"/>
    <row r="15466" ht="12.75" customHeight="1" x14ac:dyDescent="0.35"/>
    <row r="15467" ht="12.75" customHeight="1" x14ac:dyDescent="0.35"/>
    <row r="15468" ht="12.75" customHeight="1" x14ac:dyDescent="0.35"/>
    <row r="15469" ht="12.75" customHeight="1" x14ac:dyDescent="0.35"/>
    <row r="15470" ht="12.75" customHeight="1" x14ac:dyDescent="0.35"/>
    <row r="15471" ht="12.75" customHeight="1" x14ac:dyDescent="0.35"/>
    <row r="15472" ht="12.75" customHeight="1" x14ac:dyDescent="0.35"/>
    <row r="15473" ht="12.75" customHeight="1" x14ac:dyDescent="0.35"/>
    <row r="15474" ht="12.75" customHeight="1" x14ac:dyDescent="0.35"/>
    <row r="15475" ht="12.75" customHeight="1" x14ac:dyDescent="0.35"/>
    <row r="15476" ht="12.75" customHeight="1" x14ac:dyDescent="0.35"/>
    <row r="15477" ht="12.75" customHeight="1" x14ac:dyDescent="0.35"/>
    <row r="15478" ht="12.75" customHeight="1" x14ac:dyDescent="0.35"/>
    <row r="15479" ht="12.75" customHeight="1" x14ac:dyDescent="0.35"/>
    <row r="15480" ht="12.75" customHeight="1" x14ac:dyDescent="0.35"/>
    <row r="15481" ht="12.75" customHeight="1" x14ac:dyDescent="0.35"/>
    <row r="15482" ht="12.75" customHeight="1" x14ac:dyDescent="0.35"/>
    <row r="15483" ht="12.75" customHeight="1" x14ac:dyDescent="0.35"/>
    <row r="15484" ht="12.75" customHeight="1" x14ac:dyDescent="0.35"/>
    <row r="15485" ht="12.75" customHeight="1" x14ac:dyDescent="0.35"/>
    <row r="15486" ht="12.75" customHeight="1" x14ac:dyDescent="0.35"/>
    <row r="15487" ht="12.75" customHeight="1" x14ac:dyDescent="0.35"/>
    <row r="15488" ht="12.75" customHeight="1" x14ac:dyDescent="0.35"/>
    <row r="15489" ht="12.75" customHeight="1" x14ac:dyDescent="0.35"/>
    <row r="15490" ht="12.75" customHeight="1" x14ac:dyDescent="0.35"/>
    <row r="15491" ht="12.75" customHeight="1" x14ac:dyDescent="0.35"/>
    <row r="15492" ht="12.75" customHeight="1" x14ac:dyDescent="0.35"/>
    <row r="15493" ht="12.75" customHeight="1" x14ac:dyDescent="0.35"/>
    <row r="15494" ht="12.75" customHeight="1" x14ac:dyDescent="0.35"/>
    <row r="15495" ht="12.75" customHeight="1" x14ac:dyDescent="0.35"/>
    <row r="15496" ht="12.75" customHeight="1" x14ac:dyDescent="0.35"/>
    <row r="15497" ht="12.75" customHeight="1" x14ac:dyDescent="0.35"/>
    <row r="15498" ht="12.75" customHeight="1" x14ac:dyDescent="0.35"/>
    <row r="15499" ht="12.75" customHeight="1" x14ac:dyDescent="0.35"/>
    <row r="15500" ht="12.75" customHeight="1" x14ac:dyDescent="0.35"/>
    <row r="15501" ht="12.75" customHeight="1" x14ac:dyDescent="0.35"/>
    <row r="15502" ht="12.75" customHeight="1" x14ac:dyDescent="0.35"/>
    <row r="15503" ht="12.75" customHeight="1" x14ac:dyDescent="0.35"/>
    <row r="15504" ht="12.75" customHeight="1" x14ac:dyDescent="0.35"/>
    <row r="15505" ht="12.75" customHeight="1" x14ac:dyDescent="0.35"/>
    <row r="15506" ht="12.75" customHeight="1" x14ac:dyDescent="0.35"/>
    <row r="15507" ht="12.75" customHeight="1" x14ac:dyDescent="0.35"/>
    <row r="15508" ht="12.75" customHeight="1" x14ac:dyDescent="0.35"/>
    <row r="15509" ht="12.75" customHeight="1" x14ac:dyDescent="0.35"/>
    <row r="15510" ht="12.75" customHeight="1" x14ac:dyDescent="0.35"/>
    <row r="15511" ht="12.75" customHeight="1" x14ac:dyDescent="0.35"/>
    <row r="15512" ht="12.75" customHeight="1" x14ac:dyDescent="0.35"/>
    <row r="15513" ht="12.75" customHeight="1" x14ac:dyDescent="0.35"/>
    <row r="15514" ht="12.75" customHeight="1" x14ac:dyDescent="0.35"/>
    <row r="15515" ht="12.75" customHeight="1" x14ac:dyDescent="0.35"/>
    <row r="15516" ht="12.75" customHeight="1" x14ac:dyDescent="0.35"/>
    <row r="15517" ht="12.75" customHeight="1" x14ac:dyDescent="0.35"/>
    <row r="15518" ht="12.75" customHeight="1" x14ac:dyDescent="0.35"/>
    <row r="15519" ht="12.75" customHeight="1" x14ac:dyDescent="0.35"/>
    <row r="15520" ht="12.75" customHeight="1" x14ac:dyDescent="0.35"/>
    <row r="15521" ht="12.75" customHeight="1" x14ac:dyDescent="0.35"/>
    <row r="15522" ht="12.75" customHeight="1" x14ac:dyDescent="0.35"/>
    <row r="15523" ht="12.75" customHeight="1" x14ac:dyDescent="0.35"/>
    <row r="15524" ht="12.75" customHeight="1" x14ac:dyDescent="0.35"/>
    <row r="15525" ht="12.75" customHeight="1" x14ac:dyDescent="0.35"/>
    <row r="15526" ht="12.75" customHeight="1" x14ac:dyDescent="0.35"/>
    <row r="15527" ht="12.75" customHeight="1" x14ac:dyDescent="0.35"/>
    <row r="15528" ht="12.75" customHeight="1" x14ac:dyDescent="0.35"/>
    <row r="15529" ht="12.75" customHeight="1" x14ac:dyDescent="0.35"/>
    <row r="15530" ht="12.75" customHeight="1" x14ac:dyDescent="0.35"/>
    <row r="15531" ht="12.75" customHeight="1" x14ac:dyDescent="0.35"/>
    <row r="15532" ht="12.75" customHeight="1" x14ac:dyDescent="0.35"/>
    <row r="15533" ht="12.75" customHeight="1" x14ac:dyDescent="0.35"/>
    <row r="15534" ht="12.75" customHeight="1" x14ac:dyDescent="0.35"/>
    <row r="15535" ht="12.75" customHeight="1" x14ac:dyDescent="0.35"/>
    <row r="15536" ht="12.75" customHeight="1" x14ac:dyDescent="0.35"/>
    <row r="15537" ht="12.75" customHeight="1" x14ac:dyDescent="0.35"/>
    <row r="15538" ht="12.75" customHeight="1" x14ac:dyDescent="0.35"/>
    <row r="15539" ht="12.75" customHeight="1" x14ac:dyDescent="0.35"/>
    <row r="15540" ht="12.75" customHeight="1" x14ac:dyDescent="0.35"/>
    <row r="15541" ht="12.75" customHeight="1" x14ac:dyDescent="0.35"/>
    <row r="15542" ht="12.75" customHeight="1" x14ac:dyDescent="0.35"/>
    <row r="15543" ht="12.75" customHeight="1" x14ac:dyDescent="0.35"/>
    <row r="15544" ht="12.75" customHeight="1" x14ac:dyDescent="0.35"/>
    <row r="15545" ht="12.75" customHeight="1" x14ac:dyDescent="0.35"/>
    <row r="15546" ht="12.75" customHeight="1" x14ac:dyDescent="0.35"/>
    <row r="15547" ht="12.75" customHeight="1" x14ac:dyDescent="0.35"/>
    <row r="15548" ht="12.75" customHeight="1" x14ac:dyDescent="0.35"/>
    <row r="15549" ht="12.75" customHeight="1" x14ac:dyDescent="0.35"/>
    <row r="15550" ht="12.75" customHeight="1" x14ac:dyDescent="0.35"/>
    <row r="15551" ht="12.75" customHeight="1" x14ac:dyDescent="0.35"/>
    <row r="15552" ht="12.75" customHeight="1" x14ac:dyDescent="0.35"/>
    <row r="15553" ht="12.75" customHeight="1" x14ac:dyDescent="0.35"/>
    <row r="15554" ht="12.75" customHeight="1" x14ac:dyDescent="0.35"/>
    <row r="15555" ht="12.75" customHeight="1" x14ac:dyDescent="0.35"/>
    <row r="15556" ht="12.75" customHeight="1" x14ac:dyDescent="0.35"/>
    <row r="15557" ht="12.75" customHeight="1" x14ac:dyDescent="0.35"/>
    <row r="15558" ht="12.75" customHeight="1" x14ac:dyDescent="0.35"/>
    <row r="15559" ht="12.75" customHeight="1" x14ac:dyDescent="0.35"/>
    <row r="15560" ht="12.75" customHeight="1" x14ac:dyDescent="0.35"/>
    <row r="15561" ht="12.75" customHeight="1" x14ac:dyDescent="0.35"/>
    <row r="15562" ht="12.75" customHeight="1" x14ac:dyDescent="0.35"/>
    <row r="15563" ht="12.75" customHeight="1" x14ac:dyDescent="0.35"/>
    <row r="15564" ht="12.75" customHeight="1" x14ac:dyDescent="0.35"/>
    <row r="15565" ht="12.75" customHeight="1" x14ac:dyDescent="0.35"/>
    <row r="15566" ht="12.75" customHeight="1" x14ac:dyDescent="0.35"/>
    <row r="15567" ht="12.75" customHeight="1" x14ac:dyDescent="0.35"/>
    <row r="15568" ht="12.75" customHeight="1" x14ac:dyDescent="0.35"/>
    <row r="15569" ht="12.75" customHeight="1" x14ac:dyDescent="0.35"/>
    <row r="15570" ht="12.75" customHeight="1" x14ac:dyDescent="0.35"/>
    <row r="15571" ht="12.75" customHeight="1" x14ac:dyDescent="0.35"/>
    <row r="15572" ht="12.75" customHeight="1" x14ac:dyDescent="0.35"/>
    <row r="15573" ht="12.75" customHeight="1" x14ac:dyDescent="0.35"/>
    <row r="15574" ht="12.75" customHeight="1" x14ac:dyDescent="0.35"/>
    <row r="15575" ht="12.75" customHeight="1" x14ac:dyDescent="0.35"/>
    <row r="15576" ht="12.75" customHeight="1" x14ac:dyDescent="0.35"/>
    <row r="15577" ht="12.75" customHeight="1" x14ac:dyDescent="0.35"/>
    <row r="15578" ht="12.75" customHeight="1" x14ac:dyDescent="0.35"/>
    <row r="15579" ht="12.75" customHeight="1" x14ac:dyDescent="0.35"/>
    <row r="15580" ht="12.75" customHeight="1" x14ac:dyDescent="0.35"/>
    <row r="15581" ht="12.75" customHeight="1" x14ac:dyDescent="0.35"/>
    <row r="15582" ht="12.75" customHeight="1" x14ac:dyDescent="0.35"/>
    <row r="15583" ht="12.75" customHeight="1" x14ac:dyDescent="0.35"/>
    <row r="15584" ht="12.75" customHeight="1" x14ac:dyDescent="0.35"/>
    <row r="15585" ht="12.75" customHeight="1" x14ac:dyDescent="0.35"/>
    <row r="15586" ht="12.75" customHeight="1" x14ac:dyDescent="0.35"/>
    <row r="15587" ht="12.75" customHeight="1" x14ac:dyDescent="0.35"/>
    <row r="15588" ht="12.75" customHeight="1" x14ac:dyDescent="0.35"/>
    <row r="15589" ht="12.75" customHeight="1" x14ac:dyDescent="0.35"/>
    <row r="15590" ht="12.75" customHeight="1" x14ac:dyDescent="0.35"/>
    <row r="15591" ht="12.75" customHeight="1" x14ac:dyDescent="0.35"/>
    <row r="15592" ht="12.75" customHeight="1" x14ac:dyDescent="0.35"/>
    <row r="15593" ht="12.75" customHeight="1" x14ac:dyDescent="0.35"/>
    <row r="15594" ht="12.75" customHeight="1" x14ac:dyDescent="0.35"/>
    <row r="15595" ht="12.75" customHeight="1" x14ac:dyDescent="0.35"/>
    <row r="15596" ht="12.75" customHeight="1" x14ac:dyDescent="0.35"/>
    <row r="15597" ht="12.75" customHeight="1" x14ac:dyDescent="0.35"/>
    <row r="15598" ht="12.75" customHeight="1" x14ac:dyDescent="0.35"/>
    <row r="15599" ht="12.75" customHeight="1" x14ac:dyDescent="0.35"/>
    <row r="15600" ht="12.75" customHeight="1" x14ac:dyDescent="0.35"/>
    <row r="15601" ht="12.75" customHeight="1" x14ac:dyDescent="0.35"/>
    <row r="15602" ht="12.75" customHeight="1" x14ac:dyDescent="0.35"/>
    <row r="15603" ht="12.75" customHeight="1" x14ac:dyDescent="0.35"/>
    <row r="15604" ht="12.75" customHeight="1" x14ac:dyDescent="0.35"/>
    <row r="15605" ht="12.75" customHeight="1" x14ac:dyDescent="0.35"/>
    <row r="15606" ht="12.75" customHeight="1" x14ac:dyDescent="0.35"/>
    <row r="15607" ht="12.75" customHeight="1" x14ac:dyDescent="0.35"/>
    <row r="15608" ht="12.75" customHeight="1" x14ac:dyDescent="0.35"/>
    <row r="15609" ht="12.75" customHeight="1" x14ac:dyDescent="0.35"/>
    <row r="15610" ht="12.75" customHeight="1" x14ac:dyDescent="0.35"/>
    <row r="15611" ht="12.75" customHeight="1" x14ac:dyDescent="0.35"/>
    <row r="15612" ht="12.75" customHeight="1" x14ac:dyDescent="0.35"/>
    <row r="15613" ht="12.75" customHeight="1" x14ac:dyDescent="0.35"/>
    <row r="15614" ht="12.75" customHeight="1" x14ac:dyDescent="0.35"/>
    <row r="15615" ht="12.75" customHeight="1" x14ac:dyDescent="0.35"/>
    <row r="15616" ht="12.75" customHeight="1" x14ac:dyDescent="0.35"/>
    <row r="15617" ht="12.75" customHeight="1" x14ac:dyDescent="0.35"/>
    <row r="15618" ht="12.75" customHeight="1" x14ac:dyDescent="0.35"/>
    <row r="15619" ht="12.75" customHeight="1" x14ac:dyDescent="0.35"/>
    <row r="15620" ht="12.75" customHeight="1" x14ac:dyDescent="0.35"/>
    <row r="15621" ht="12.75" customHeight="1" x14ac:dyDescent="0.35"/>
    <row r="15622" ht="12.75" customHeight="1" x14ac:dyDescent="0.35"/>
    <row r="15623" ht="12.75" customHeight="1" x14ac:dyDescent="0.35"/>
    <row r="15624" ht="12.75" customHeight="1" x14ac:dyDescent="0.35"/>
    <row r="15625" ht="12.75" customHeight="1" x14ac:dyDescent="0.35"/>
    <row r="15626" ht="12.75" customHeight="1" x14ac:dyDescent="0.35"/>
    <row r="15627" ht="12.75" customHeight="1" x14ac:dyDescent="0.35"/>
    <row r="15628" ht="12.75" customHeight="1" x14ac:dyDescent="0.35"/>
    <row r="15629" ht="12.75" customHeight="1" x14ac:dyDescent="0.35"/>
    <row r="15630" ht="12.75" customHeight="1" x14ac:dyDescent="0.35"/>
    <row r="15631" ht="12.75" customHeight="1" x14ac:dyDescent="0.35"/>
    <row r="15632" ht="12.75" customHeight="1" x14ac:dyDescent="0.35"/>
    <row r="15633" ht="12.75" customHeight="1" x14ac:dyDescent="0.35"/>
    <row r="15634" ht="12.75" customHeight="1" x14ac:dyDescent="0.35"/>
    <row r="15635" ht="12.75" customHeight="1" x14ac:dyDescent="0.35"/>
    <row r="15636" ht="12.75" customHeight="1" x14ac:dyDescent="0.35"/>
    <row r="15637" ht="12.75" customHeight="1" x14ac:dyDescent="0.35"/>
    <row r="15638" ht="12.75" customHeight="1" x14ac:dyDescent="0.35"/>
    <row r="15639" ht="12.75" customHeight="1" x14ac:dyDescent="0.35"/>
    <row r="15640" ht="12.75" customHeight="1" x14ac:dyDescent="0.35"/>
    <row r="15641" ht="12.75" customHeight="1" x14ac:dyDescent="0.35"/>
    <row r="15642" ht="12.75" customHeight="1" x14ac:dyDescent="0.35"/>
    <row r="15643" ht="12.75" customHeight="1" x14ac:dyDescent="0.35"/>
    <row r="15644" ht="12.75" customHeight="1" x14ac:dyDescent="0.35"/>
    <row r="15645" ht="12.75" customHeight="1" x14ac:dyDescent="0.35"/>
    <row r="15646" ht="12.75" customHeight="1" x14ac:dyDescent="0.35"/>
    <row r="15647" ht="12.75" customHeight="1" x14ac:dyDescent="0.35"/>
    <row r="15648" ht="12.75" customHeight="1" x14ac:dyDescent="0.35"/>
    <row r="15649" ht="12.75" customHeight="1" x14ac:dyDescent="0.35"/>
    <row r="15650" ht="12.75" customHeight="1" x14ac:dyDescent="0.35"/>
    <row r="15651" ht="12.75" customHeight="1" x14ac:dyDescent="0.35"/>
    <row r="15652" ht="12.75" customHeight="1" x14ac:dyDescent="0.35"/>
    <row r="15653" ht="12.75" customHeight="1" x14ac:dyDescent="0.35"/>
    <row r="15654" ht="12.75" customHeight="1" x14ac:dyDescent="0.35"/>
    <row r="15655" ht="12.75" customHeight="1" x14ac:dyDescent="0.35"/>
    <row r="15656" ht="12.75" customHeight="1" x14ac:dyDescent="0.35"/>
    <row r="15657" ht="12.75" customHeight="1" x14ac:dyDescent="0.35"/>
    <row r="15658" ht="12.75" customHeight="1" x14ac:dyDescent="0.35"/>
    <row r="15659" ht="12.75" customHeight="1" x14ac:dyDescent="0.35"/>
    <row r="15660" ht="12.75" customHeight="1" x14ac:dyDescent="0.35"/>
    <row r="15661" ht="12.75" customHeight="1" x14ac:dyDescent="0.35"/>
    <row r="15662" ht="12.75" customHeight="1" x14ac:dyDescent="0.35"/>
    <row r="15663" ht="12.75" customHeight="1" x14ac:dyDescent="0.35"/>
    <row r="15664" ht="12.75" customHeight="1" x14ac:dyDescent="0.35"/>
    <row r="15665" ht="12.75" customHeight="1" x14ac:dyDescent="0.35"/>
    <row r="15666" ht="12.75" customHeight="1" x14ac:dyDescent="0.35"/>
    <row r="15667" ht="12.75" customHeight="1" x14ac:dyDescent="0.35"/>
    <row r="15668" ht="12.75" customHeight="1" x14ac:dyDescent="0.35"/>
    <row r="15669" ht="12.75" customHeight="1" x14ac:dyDescent="0.35"/>
    <row r="15670" ht="12.75" customHeight="1" x14ac:dyDescent="0.35"/>
    <row r="15671" ht="12.75" customHeight="1" x14ac:dyDescent="0.35"/>
    <row r="15672" ht="12.75" customHeight="1" x14ac:dyDescent="0.35"/>
    <row r="15673" ht="12.75" customHeight="1" x14ac:dyDescent="0.35"/>
    <row r="15674" ht="12.75" customHeight="1" x14ac:dyDescent="0.35"/>
    <row r="15675" ht="12.75" customHeight="1" x14ac:dyDescent="0.35"/>
    <row r="15676" ht="12.75" customHeight="1" x14ac:dyDescent="0.35"/>
    <row r="15677" ht="12.75" customHeight="1" x14ac:dyDescent="0.35"/>
    <row r="15678" ht="12.75" customHeight="1" x14ac:dyDescent="0.35"/>
    <row r="15679" ht="12.75" customHeight="1" x14ac:dyDescent="0.35"/>
    <row r="15680" ht="12.75" customHeight="1" x14ac:dyDescent="0.35"/>
    <row r="15681" ht="12.75" customHeight="1" x14ac:dyDescent="0.35"/>
    <row r="15682" ht="12.75" customHeight="1" x14ac:dyDescent="0.35"/>
    <row r="15683" ht="12.75" customHeight="1" x14ac:dyDescent="0.35"/>
    <row r="15684" ht="12.75" customHeight="1" x14ac:dyDescent="0.35"/>
    <row r="15685" ht="12.75" customHeight="1" x14ac:dyDescent="0.35"/>
    <row r="15686" ht="12.75" customHeight="1" x14ac:dyDescent="0.35"/>
    <row r="15687" ht="12.75" customHeight="1" x14ac:dyDescent="0.35"/>
    <row r="15688" ht="12.75" customHeight="1" x14ac:dyDescent="0.35"/>
    <row r="15689" ht="12.75" customHeight="1" x14ac:dyDescent="0.35"/>
    <row r="15690" ht="12.75" customHeight="1" x14ac:dyDescent="0.35"/>
    <row r="15691" ht="12.75" customHeight="1" x14ac:dyDescent="0.35"/>
    <row r="15692" ht="12.75" customHeight="1" x14ac:dyDescent="0.35"/>
    <row r="15693" ht="12.75" customHeight="1" x14ac:dyDescent="0.35"/>
    <row r="15694" ht="12.75" customHeight="1" x14ac:dyDescent="0.35"/>
    <row r="15695" ht="12.75" customHeight="1" x14ac:dyDescent="0.35"/>
    <row r="15696" ht="12.75" customHeight="1" x14ac:dyDescent="0.35"/>
    <row r="15697" ht="12.75" customHeight="1" x14ac:dyDescent="0.35"/>
    <row r="15698" ht="12.75" customHeight="1" x14ac:dyDescent="0.35"/>
    <row r="15699" ht="12.75" customHeight="1" x14ac:dyDescent="0.35"/>
    <row r="15700" ht="12.75" customHeight="1" x14ac:dyDescent="0.35"/>
    <row r="15701" ht="12.75" customHeight="1" x14ac:dyDescent="0.35"/>
    <row r="15702" ht="12.75" customHeight="1" x14ac:dyDescent="0.35"/>
    <row r="15703" ht="12.75" customHeight="1" x14ac:dyDescent="0.35"/>
    <row r="15704" ht="12.75" customHeight="1" x14ac:dyDescent="0.35"/>
    <row r="15705" ht="12.75" customHeight="1" x14ac:dyDescent="0.35"/>
    <row r="15706" ht="12.75" customHeight="1" x14ac:dyDescent="0.35"/>
    <row r="15707" ht="12.75" customHeight="1" x14ac:dyDescent="0.35"/>
    <row r="15708" ht="12.75" customHeight="1" x14ac:dyDescent="0.35"/>
    <row r="15709" ht="12.75" customHeight="1" x14ac:dyDescent="0.35"/>
    <row r="15710" ht="12.75" customHeight="1" x14ac:dyDescent="0.35"/>
    <row r="15711" ht="12.75" customHeight="1" x14ac:dyDescent="0.35"/>
    <row r="15712" ht="12.75" customHeight="1" x14ac:dyDescent="0.35"/>
    <row r="15713" ht="12.75" customHeight="1" x14ac:dyDescent="0.35"/>
    <row r="15714" ht="12.75" customHeight="1" x14ac:dyDescent="0.35"/>
    <row r="15715" ht="12.75" customHeight="1" x14ac:dyDescent="0.35"/>
    <row r="15716" ht="12.75" customHeight="1" x14ac:dyDescent="0.35"/>
    <row r="15717" ht="12.75" customHeight="1" x14ac:dyDescent="0.35"/>
    <row r="15718" ht="12.75" customHeight="1" x14ac:dyDescent="0.35"/>
    <row r="15719" ht="12.75" customHeight="1" x14ac:dyDescent="0.35"/>
    <row r="15720" ht="12.75" customHeight="1" x14ac:dyDescent="0.35"/>
    <row r="15721" ht="12.75" customHeight="1" x14ac:dyDescent="0.35"/>
    <row r="15722" ht="12.75" customHeight="1" x14ac:dyDescent="0.35"/>
    <row r="15723" ht="12.75" customHeight="1" x14ac:dyDescent="0.35"/>
    <row r="15724" ht="12.75" customHeight="1" x14ac:dyDescent="0.35"/>
    <row r="15725" ht="12.75" customHeight="1" x14ac:dyDescent="0.35"/>
    <row r="15726" ht="12.75" customHeight="1" x14ac:dyDescent="0.35"/>
    <row r="15727" ht="12.75" customHeight="1" x14ac:dyDescent="0.35"/>
    <row r="15728" ht="12.75" customHeight="1" x14ac:dyDescent="0.35"/>
    <row r="15729" ht="12.75" customHeight="1" x14ac:dyDescent="0.35"/>
    <row r="15730" ht="12.75" customHeight="1" x14ac:dyDescent="0.35"/>
    <row r="15731" ht="12.75" customHeight="1" x14ac:dyDescent="0.35"/>
    <row r="15732" ht="12.75" customHeight="1" x14ac:dyDescent="0.35"/>
    <row r="15733" ht="12.75" customHeight="1" x14ac:dyDescent="0.35"/>
    <row r="15734" ht="12.75" customHeight="1" x14ac:dyDescent="0.35"/>
    <row r="15735" ht="12.75" customHeight="1" x14ac:dyDescent="0.35"/>
    <row r="15736" ht="12.75" customHeight="1" x14ac:dyDescent="0.35"/>
    <row r="15737" ht="12.75" customHeight="1" x14ac:dyDescent="0.35"/>
    <row r="15738" ht="12.75" customHeight="1" x14ac:dyDescent="0.35"/>
    <row r="15739" ht="12.75" customHeight="1" x14ac:dyDescent="0.35"/>
    <row r="15740" ht="12.75" customHeight="1" x14ac:dyDescent="0.35"/>
    <row r="15741" ht="12.75" customHeight="1" x14ac:dyDescent="0.35"/>
    <row r="15742" ht="12.75" customHeight="1" x14ac:dyDescent="0.35"/>
    <row r="15743" ht="12.75" customHeight="1" x14ac:dyDescent="0.35"/>
    <row r="15744" ht="12.75" customHeight="1" x14ac:dyDescent="0.35"/>
    <row r="15745" ht="12.75" customHeight="1" x14ac:dyDescent="0.35"/>
    <row r="15746" ht="12.75" customHeight="1" x14ac:dyDescent="0.35"/>
    <row r="15747" ht="12.75" customHeight="1" x14ac:dyDescent="0.35"/>
    <row r="15748" ht="12.75" customHeight="1" x14ac:dyDescent="0.35"/>
    <row r="15749" ht="12.75" customHeight="1" x14ac:dyDescent="0.35"/>
    <row r="15750" ht="12.75" customHeight="1" x14ac:dyDescent="0.35"/>
    <row r="15751" ht="12.75" customHeight="1" x14ac:dyDescent="0.35"/>
    <row r="15752" ht="12.75" customHeight="1" x14ac:dyDescent="0.35"/>
    <row r="15753" ht="12.75" customHeight="1" x14ac:dyDescent="0.35"/>
    <row r="15754" ht="12.75" customHeight="1" x14ac:dyDescent="0.35"/>
    <row r="15755" ht="12.75" customHeight="1" x14ac:dyDescent="0.35"/>
    <row r="15756" ht="12.75" customHeight="1" x14ac:dyDescent="0.35"/>
    <row r="15757" ht="12.75" customHeight="1" x14ac:dyDescent="0.35"/>
    <row r="15758" ht="12.75" customHeight="1" x14ac:dyDescent="0.35"/>
    <row r="15759" ht="12.75" customHeight="1" x14ac:dyDescent="0.35"/>
    <row r="15760" ht="12.75" customHeight="1" x14ac:dyDescent="0.35"/>
    <row r="15761" ht="12.75" customHeight="1" x14ac:dyDescent="0.35"/>
    <row r="15762" ht="12.75" customHeight="1" x14ac:dyDescent="0.35"/>
    <row r="15763" ht="12.75" customHeight="1" x14ac:dyDescent="0.35"/>
    <row r="15764" ht="12.75" customHeight="1" x14ac:dyDescent="0.35"/>
    <row r="15765" ht="12.75" customHeight="1" x14ac:dyDescent="0.35"/>
    <row r="15766" ht="12.75" customHeight="1" x14ac:dyDescent="0.35"/>
    <row r="15767" ht="12.75" customHeight="1" x14ac:dyDescent="0.35"/>
    <row r="15768" ht="12.75" customHeight="1" x14ac:dyDescent="0.35"/>
    <row r="15769" ht="12.75" customHeight="1" x14ac:dyDescent="0.35"/>
    <row r="15770" ht="12.75" customHeight="1" x14ac:dyDescent="0.35"/>
    <row r="15771" ht="12.75" customHeight="1" x14ac:dyDescent="0.35"/>
    <row r="15772" ht="12.75" customHeight="1" x14ac:dyDescent="0.35"/>
    <row r="15773" ht="12.75" customHeight="1" x14ac:dyDescent="0.35"/>
    <row r="15774" ht="12.75" customHeight="1" x14ac:dyDescent="0.35"/>
    <row r="15775" ht="12.75" customHeight="1" x14ac:dyDescent="0.35"/>
    <row r="15776" ht="12.75" customHeight="1" x14ac:dyDescent="0.35"/>
    <row r="15777" ht="12.75" customHeight="1" x14ac:dyDescent="0.35"/>
    <row r="15778" ht="12.75" customHeight="1" x14ac:dyDescent="0.35"/>
    <row r="15779" ht="12.75" customHeight="1" x14ac:dyDescent="0.35"/>
    <row r="15780" ht="12.75" customHeight="1" x14ac:dyDescent="0.35"/>
    <row r="15781" ht="12.75" customHeight="1" x14ac:dyDescent="0.35"/>
    <row r="15782" ht="12.75" customHeight="1" x14ac:dyDescent="0.35"/>
    <row r="15783" ht="12.75" customHeight="1" x14ac:dyDescent="0.35"/>
    <row r="15784" ht="12.75" customHeight="1" x14ac:dyDescent="0.35"/>
    <row r="15785" ht="12.75" customHeight="1" x14ac:dyDescent="0.35"/>
    <row r="15786" ht="12.75" customHeight="1" x14ac:dyDescent="0.35"/>
    <row r="15787" ht="12.75" customHeight="1" x14ac:dyDescent="0.35"/>
    <row r="15788" ht="12.75" customHeight="1" x14ac:dyDescent="0.35"/>
    <row r="15789" ht="12.75" customHeight="1" x14ac:dyDescent="0.35"/>
    <row r="15790" ht="12.75" customHeight="1" x14ac:dyDescent="0.35"/>
    <row r="15791" ht="12.75" customHeight="1" x14ac:dyDescent="0.35"/>
    <row r="15792" ht="12.75" customHeight="1" x14ac:dyDescent="0.35"/>
    <row r="15793" ht="12.75" customHeight="1" x14ac:dyDescent="0.35"/>
    <row r="15794" ht="12.75" customHeight="1" x14ac:dyDescent="0.35"/>
    <row r="15795" ht="12.75" customHeight="1" x14ac:dyDescent="0.35"/>
    <row r="15796" ht="12.75" customHeight="1" x14ac:dyDescent="0.35"/>
    <row r="15797" ht="12.75" customHeight="1" x14ac:dyDescent="0.35"/>
    <row r="15798" ht="12.75" customHeight="1" x14ac:dyDescent="0.35"/>
    <row r="15799" ht="12.75" customHeight="1" x14ac:dyDescent="0.35"/>
    <row r="15800" ht="12.75" customHeight="1" x14ac:dyDescent="0.35"/>
    <row r="15801" ht="12.75" customHeight="1" x14ac:dyDescent="0.35"/>
    <row r="15802" ht="12.75" customHeight="1" x14ac:dyDescent="0.35"/>
    <row r="15803" ht="12.75" customHeight="1" x14ac:dyDescent="0.35"/>
    <row r="15804" ht="12.75" customHeight="1" x14ac:dyDescent="0.35"/>
    <row r="15805" ht="12.75" customHeight="1" x14ac:dyDescent="0.35"/>
    <row r="15806" ht="12.75" customHeight="1" x14ac:dyDescent="0.35"/>
    <row r="15807" ht="12.75" customHeight="1" x14ac:dyDescent="0.35"/>
    <row r="15808" ht="12.75" customHeight="1" x14ac:dyDescent="0.35"/>
    <row r="15809" ht="12.75" customHeight="1" x14ac:dyDescent="0.35"/>
    <row r="15810" ht="12.75" customHeight="1" x14ac:dyDescent="0.35"/>
    <row r="15811" ht="12.75" customHeight="1" x14ac:dyDescent="0.35"/>
    <row r="15812" ht="12.75" customHeight="1" x14ac:dyDescent="0.35"/>
    <row r="15813" ht="12.75" customHeight="1" x14ac:dyDescent="0.35"/>
    <row r="15814" ht="12.75" customHeight="1" x14ac:dyDescent="0.35"/>
    <row r="15815" ht="12.75" customHeight="1" x14ac:dyDescent="0.35"/>
    <row r="15816" ht="12.75" customHeight="1" x14ac:dyDescent="0.35"/>
    <row r="15817" ht="12.75" customHeight="1" x14ac:dyDescent="0.35"/>
    <row r="15818" ht="12.75" customHeight="1" x14ac:dyDescent="0.35"/>
    <row r="15819" ht="12.75" customHeight="1" x14ac:dyDescent="0.35"/>
    <row r="15820" ht="12.75" customHeight="1" x14ac:dyDescent="0.35"/>
    <row r="15821" ht="12.75" customHeight="1" x14ac:dyDescent="0.35"/>
    <row r="15822" ht="12.75" customHeight="1" x14ac:dyDescent="0.35"/>
    <row r="15823" ht="12.75" customHeight="1" x14ac:dyDescent="0.35"/>
    <row r="15824" ht="12.75" customHeight="1" x14ac:dyDescent="0.35"/>
    <row r="15825" ht="12.75" customHeight="1" x14ac:dyDescent="0.35"/>
    <row r="15826" ht="12.75" customHeight="1" x14ac:dyDescent="0.35"/>
    <row r="15827" ht="12.75" customHeight="1" x14ac:dyDescent="0.35"/>
    <row r="15828" ht="12.75" customHeight="1" x14ac:dyDescent="0.35"/>
    <row r="15829" ht="12.75" customHeight="1" x14ac:dyDescent="0.35"/>
    <row r="15830" ht="12.75" customHeight="1" x14ac:dyDescent="0.35"/>
    <row r="15831" ht="12.75" customHeight="1" x14ac:dyDescent="0.35"/>
    <row r="15832" ht="12.75" customHeight="1" x14ac:dyDescent="0.35"/>
    <row r="15833" ht="12.75" customHeight="1" x14ac:dyDescent="0.35"/>
    <row r="15834" ht="12.75" customHeight="1" x14ac:dyDescent="0.35"/>
    <row r="15835" ht="12.75" customHeight="1" x14ac:dyDescent="0.35"/>
    <row r="15836" ht="12.75" customHeight="1" x14ac:dyDescent="0.35"/>
    <row r="15837" ht="12.75" customHeight="1" x14ac:dyDescent="0.35"/>
    <row r="15838" ht="12.75" customHeight="1" x14ac:dyDescent="0.35"/>
    <row r="15839" ht="12.75" customHeight="1" x14ac:dyDescent="0.35"/>
    <row r="15840" ht="12.75" customHeight="1" x14ac:dyDescent="0.35"/>
    <row r="15841" ht="12.75" customHeight="1" x14ac:dyDescent="0.35"/>
    <row r="15842" ht="12.75" customHeight="1" x14ac:dyDescent="0.35"/>
    <row r="15843" ht="12.75" customHeight="1" x14ac:dyDescent="0.35"/>
    <row r="15844" ht="12.75" customHeight="1" x14ac:dyDescent="0.35"/>
    <row r="15845" ht="12.75" customHeight="1" x14ac:dyDescent="0.35"/>
    <row r="15846" ht="12.75" customHeight="1" x14ac:dyDescent="0.35"/>
    <row r="15847" ht="12.75" customHeight="1" x14ac:dyDescent="0.35"/>
    <row r="15848" ht="12.75" customHeight="1" x14ac:dyDescent="0.35"/>
    <row r="15849" ht="12.75" customHeight="1" x14ac:dyDescent="0.35"/>
    <row r="15850" ht="12.75" customHeight="1" x14ac:dyDescent="0.35"/>
    <row r="15851" ht="12.75" customHeight="1" x14ac:dyDescent="0.35"/>
    <row r="15852" ht="12.75" customHeight="1" x14ac:dyDescent="0.35"/>
    <row r="15853" ht="12.75" customHeight="1" x14ac:dyDescent="0.35"/>
    <row r="15854" ht="12.75" customHeight="1" x14ac:dyDescent="0.35"/>
    <row r="15855" ht="12.75" customHeight="1" x14ac:dyDescent="0.35"/>
    <row r="15856" ht="12.75" customHeight="1" x14ac:dyDescent="0.35"/>
    <row r="15857" ht="12.75" customHeight="1" x14ac:dyDescent="0.35"/>
    <row r="15858" ht="12.75" customHeight="1" x14ac:dyDescent="0.35"/>
    <row r="15859" ht="12.75" customHeight="1" x14ac:dyDescent="0.35"/>
    <row r="15860" ht="12.75" customHeight="1" x14ac:dyDescent="0.35"/>
    <row r="15861" ht="12.75" customHeight="1" x14ac:dyDescent="0.35"/>
    <row r="15862" ht="12.75" customHeight="1" x14ac:dyDescent="0.35"/>
    <row r="15863" ht="12.75" customHeight="1" x14ac:dyDescent="0.35"/>
    <row r="15864" ht="12.75" customHeight="1" x14ac:dyDescent="0.35"/>
    <row r="15865" ht="12.75" customHeight="1" x14ac:dyDescent="0.35"/>
    <row r="15866" ht="12.75" customHeight="1" x14ac:dyDescent="0.35"/>
    <row r="15867" ht="12.75" customHeight="1" x14ac:dyDescent="0.35"/>
    <row r="15868" ht="12.75" customHeight="1" x14ac:dyDescent="0.35"/>
    <row r="15869" ht="12.75" customHeight="1" x14ac:dyDescent="0.35"/>
    <row r="15870" ht="12.75" customHeight="1" x14ac:dyDescent="0.35"/>
    <row r="15871" ht="12.75" customHeight="1" x14ac:dyDescent="0.35"/>
    <row r="15872" ht="12.75" customHeight="1" x14ac:dyDescent="0.35"/>
    <row r="15873" ht="12.75" customHeight="1" x14ac:dyDescent="0.35"/>
    <row r="15874" ht="12.75" customHeight="1" x14ac:dyDescent="0.35"/>
    <row r="15875" ht="12.75" customHeight="1" x14ac:dyDescent="0.35"/>
    <row r="15876" ht="12.75" customHeight="1" x14ac:dyDescent="0.35"/>
    <row r="15877" ht="12.75" customHeight="1" x14ac:dyDescent="0.35"/>
    <row r="15878" ht="12.75" customHeight="1" x14ac:dyDescent="0.35"/>
    <row r="15879" ht="12.75" customHeight="1" x14ac:dyDescent="0.35"/>
    <row r="15880" ht="12.75" customHeight="1" x14ac:dyDescent="0.35"/>
    <row r="15881" ht="12.75" customHeight="1" x14ac:dyDescent="0.35"/>
    <row r="15882" ht="12.75" customHeight="1" x14ac:dyDescent="0.35"/>
    <row r="15883" ht="12.75" customHeight="1" x14ac:dyDescent="0.35"/>
    <row r="15884" ht="12.75" customHeight="1" x14ac:dyDescent="0.35"/>
    <row r="15885" ht="12.75" customHeight="1" x14ac:dyDescent="0.35"/>
    <row r="15886" ht="12.75" customHeight="1" x14ac:dyDescent="0.35"/>
    <row r="15887" ht="12.75" customHeight="1" x14ac:dyDescent="0.35"/>
    <row r="15888" ht="12.75" customHeight="1" x14ac:dyDescent="0.35"/>
    <row r="15889" ht="12.75" customHeight="1" x14ac:dyDescent="0.35"/>
    <row r="15890" ht="12.75" customHeight="1" x14ac:dyDescent="0.35"/>
    <row r="15891" ht="12.75" customHeight="1" x14ac:dyDescent="0.35"/>
    <row r="15892" ht="12.75" customHeight="1" x14ac:dyDescent="0.35"/>
    <row r="15893" ht="12.75" customHeight="1" x14ac:dyDescent="0.35"/>
    <row r="15894" ht="12.75" customHeight="1" x14ac:dyDescent="0.35"/>
    <row r="15895" ht="12.75" customHeight="1" x14ac:dyDescent="0.35"/>
    <row r="15896" ht="12.75" customHeight="1" x14ac:dyDescent="0.35"/>
    <row r="15897" ht="12.75" customHeight="1" x14ac:dyDescent="0.35"/>
    <row r="15898" ht="12.75" customHeight="1" x14ac:dyDescent="0.35"/>
    <row r="15899" ht="12.75" customHeight="1" x14ac:dyDescent="0.35"/>
    <row r="15900" ht="12.75" customHeight="1" x14ac:dyDescent="0.35"/>
    <row r="15901" ht="12.75" customHeight="1" x14ac:dyDescent="0.35"/>
    <row r="15902" ht="12.75" customHeight="1" x14ac:dyDescent="0.35"/>
    <row r="15903" ht="12.75" customHeight="1" x14ac:dyDescent="0.35"/>
    <row r="15904" ht="12.75" customHeight="1" x14ac:dyDescent="0.35"/>
    <row r="15905" ht="12.75" customHeight="1" x14ac:dyDescent="0.35"/>
    <row r="15906" ht="12.75" customHeight="1" x14ac:dyDescent="0.35"/>
    <row r="15907" ht="12.75" customHeight="1" x14ac:dyDescent="0.35"/>
    <row r="15908" ht="12.75" customHeight="1" x14ac:dyDescent="0.35"/>
    <row r="15909" ht="12.75" customHeight="1" x14ac:dyDescent="0.35"/>
    <row r="15910" ht="12.75" customHeight="1" x14ac:dyDescent="0.35"/>
    <row r="15911" ht="12.75" customHeight="1" x14ac:dyDescent="0.35"/>
    <row r="15912" ht="12.75" customHeight="1" x14ac:dyDescent="0.35"/>
    <row r="15913" ht="12.75" customHeight="1" x14ac:dyDescent="0.35"/>
    <row r="15914" ht="12.75" customHeight="1" x14ac:dyDescent="0.35"/>
    <row r="15915" ht="12.75" customHeight="1" x14ac:dyDescent="0.35"/>
    <row r="15916" ht="12.75" customHeight="1" x14ac:dyDescent="0.35"/>
    <row r="15917" ht="12.75" customHeight="1" x14ac:dyDescent="0.35"/>
    <row r="15918" ht="12.75" customHeight="1" x14ac:dyDescent="0.35"/>
    <row r="15919" ht="12.75" customHeight="1" x14ac:dyDescent="0.35"/>
    <row r="15920" ht="12.75" customHeight="1" x14ac:dyDescent="0.35"/>
    <row r="15921" ht="12.75" customHeight="1" x14ac:dyDescent="0.35"/>
    <row r="15922" ht="12.75" customHeight="1" x14ac:dyDescent="0.35"/>
    <row r="15923" ht="12.75" customHeight="1" x14ac:dyDescent="0.35"/>
    <row r="15924" ht="12.75" customHeight="1" x14ac:dyDescent="0.35"/>
    <row r="15925" ht="12.75" customHeight="1" x14ac:dyDescent="0.35"/>
    <row r="15926" ht="12.75" customHeight="1" x14ac:dyDescent="0.35"/>
    <row r="15927" ht="12.75" customHeight="1" x14ac:dyDescent="0.35"/>
    <row r="15928" ht="12.75" customHeight="1" x14ac:dyDescent="0.35"/>
    <row r="15929" ht="12.75" customHeight="1" x14ac:dyDescent="0.35"/>
    <row r="15930" ht="12.75" customHeight="1" x14ac:dyDescent="0.35"/>
    <row r="15931" ht="12.75" customHeight="1" x14ac:dyDescent="0.35"/>
    <row r="15932" ht="12.75" customHeight="1" x14ac:dyDescent="0.35"/>
    <row r="15933" ht="12.75" customHeight="1" x14ac:dyDescent="0.35"/>
    <row r="15934" ht="12.75" customHeight="1" x14ac:dyDescent="0.35"/>
    <row r="15935" ht="12.75" customHeight="1" x14ac:dyDescent="0.35"/>
    <row r="15936" ht="12.75" customHeight="1" x14ac:dyDescent="0.35"/>
    <row r="15937" ht="12.75" customHeight="1" x14ac:dyDescent="0.35"/>
    <row r="15938" ht="12.75" customHeight="1" x14ac:dyDescent="0.35"/>
    <row r="15939" ht="12.75" customHeight="1" x14ac:dyDescent="0.35"/>
    <row r="15940" ht="12.75" customHeight="1" x14ac:dyDescent="0.35"/>
    <row r="15941" ht="12.75" customHeight="1" x14ac:dyDescent="0.35"/>
    <row r="15942" ht="12.75" customHeight="1" x14ac:dyDescent="0.35"/>
    <row r="15943" ht="12.75" customHeight="1" x14ac:dyDescent="0.35"/>
    <row r="15944" ht="12.75" customHeight="1" x14ac:dyDescent="0.35"/>
    <row r="15945" ht="12.75" customHeight="1" x14ac:dyDescent="0.35"/>
    <row r="15946" ht="12.75" customHeight="1" x14ac:dyDescent="0.35"/>
    <row r="15947" ht="12.75" customHeight="1" x14ac:dyDescent="0.35"/>
    <row r="15948" ht="12.75" customHeight="1" x14ac:dyDescent="0.35"/>
    <row r="15949" ht="12.75" customHeight="1" x14ac:dyDescent="0.35"/>
    <row r="15950" ht="12.75" customHeight="1" x14ac:dyDescent="0.35"/>
    <row r="15951" ht="12.75" customHeight="1" x14ac:dyDescent="0.35"/>
    <row r="15952" ht="12.75" customHeight="1" x14ac:dyDescent="0.35"/>
    <row r="15953" ht="12.75" customHeight="1" x14ac:dyDescent="0.35"/>
    <row r="15954" ht="12.75" customHeight="1" x14ac:dyDescent="0.35"/>
    <row r="15955" ht="12.75" customHeight="1" x14ac:dyDescent="0.35"/>
    <row r="15956" ht="12.75" customHeight="1" x14ac:dyDescent="0.35"/>
    <row r="15957" ht="12.75" customHeight="1" x14ac:dyDescent="0.35"/>
    <row r="15958" ht="12.75" customHeight="1" x14ac:dyDescent="0.35"/>
    <row r="15959" ht="12.75" customHeight="1" x14ac:dyDescent="0.35"/>
    <row r="15960" ht="12.75" customHeight="1" x14ac:dyDescent="0.35"/>
    <row r="15961" ht="12.75" customHeight="1" x14ac:dyDescent="0.35"/>
    <row r="15962" ht="12.75" customHeight="1" x14ac:dyDescent="0.35"/>
    <row r="15963" ht="12.75" customHeight="1" x14ac:dyDescent="0.35"/>
    <row r="15964" ht="12.75" customHeight="1" x14ac:dyDescent="0.35"/>
    <row r="15965" ht="12.75" customHeight="1" x14ac:dyDescent="0.35"/>
    <row r="15966" ht="12.75" customHeight="1" x14ac:dyDescent="0.35"/>
    <row r="15967" ht="12.75" customHeight="1" x14ac:dyDescent="0.35"/>
    <row r="15968" ht="12.75" customHeight="1" x14ac:dyDescent="0.35"/>
    <row r="15969" ht="12.75" customHeight="1" x14ac:dyDescent="0.35"/>
    <row r="15970" ht="12.75" customHeight="1" x14ac:dyDescent="0.35"/>
    <row r="15971" ht="12.75" customHeight="1" x14ac:dyDescent="0.35"/>
    <row r="15972" ht="12.75" customHeight="1" x14ac:dyDescent="0.35"/>
    <row r="15973" ht="12.75" customHeight="1" x14ac:dyDescent="0.35"/>
    <row r="15974" ht="12.75" customHeight="1" x14ac:dyDescent="0.35"/>
    <row r="15975" ht="12.75" customHeight="1" x14ac:dyDescent="0.35"/>
    <row r="15976" ht="12.75" customHeight="1" x14ac:dyDescent="0.35"/>
    <row r="15977" ht="12.75" customHeight="1" x14ac:dyDescent="0.35"/>
    <row r="15978" ht="12.75" customHeight="1" x14ac:dyDescent="0.35"/>
    <row r="15979" ht="12.75" customHeight="1" x14ac:dyDescent="0.35"/>
    <row r="15980" ht="12.75" customHeight="1" x14ac:dyDescent="0.35"/>
    <row r="15981" ht="12.75" customHeight="1" x14ac:dyDescent="0.35"/>
    <row r="15982" ht="12.75" customHeight="1" x14ac:dyDescent="0.35"/>
    <row r="15983" ht="12.75" customHeight="1" x14ac:dyDescent="0.35"/>
    <row r="15984" ht="12.75" customHeight="1" x14ac:dyDescent="0.35"/>
    <row r="15985" ht="12.75" customHeight="1" x14ac:dyDescent="0.35"/>
    <row r="15986" ht="12.75" customHeight="1" x14ac:dyDescent="0.35"/>
    <row r="15987" ht="12.75" customHeight="1" x14ac:dyDescent="0.35"/>
    <row r="15988" ht="12.75" customHeight="1" x14ac:dyDescent="0.35"/>
    <row r="15989" ht="12.75" customHeight="1" x14ac:dyDescent="0.35"/>
    <row r="15990" ht="12.75" customHeight="1" x14ac:dyDescent="0.35"/>
    <row r="15991" ht="12.75" customHeight="1" x14ac:dyDescent="0.35"/>
    <row r="15992" ht="12.75" customHeight="1" x14ac:dyDescent="0.35"/>
    <row r="15993" ht="12.75" customHeight="1" x14ac:dyDescent="0.35"/>
    <row r="15994" ht="12.75" customHeight="1" x14ac:dyDescent="0.35"/>
    <row r="15995" ht="12.75" customHeight="1" x14ac:dyDescent="0.35"/>
    <row r="15996" ht="12.75" customHeight="1" x14ac:dyDescent="0.35"/>
    <row r="15997" ht="12.75" customHeight="1" x14ac:dyDescent="0.35"/>
    <row r="15998" ht="12.75" customHeight="1" x14ac:dyDescent="0.35"/>
    <row r="15999" ht="12.75" customHeight="1" x14ac:dyDescent="0.35"/>
    <row r="16000" ht="12.75" customHeight="1" x14ac:dyDescent="0.35"/>
    <row r="16001" ht="12.75" customHeight="1" x14ac:dyDescent="0.35"/>
    <row r="16002" ht="12.75" customHeight="1" x14ac:dyDescent="0.35"/>
    <row r="16003" ht="12.75" customHeight="1" x14ac:dyDescent="0.35"/>
    <row r="16004" ht="12.75" customHeight="1" x14ac:dyDescent="0.35"/>
    <row r="16005" ht="12.75" customHeight="1" x14ac:dyDescent="0.35"/>
    <row r="16006" ht="12.75" customHeight="1" x14ac:dyDescent="0.35"/>
    <row r="16007" ht="12.75" customHeight="1" x14ac:dyDescent="0.35"/>
    <row r="16008" ht="12.75" customHeight="1" x14ac:dyDescent="0.35"/>
    <row r="16009" ht="12.75" customHeight="1" x14ac:dyDescent="0.35"/>
    <row r="16010" ht="12.75" customHeight="1" x14ac:dyDescent="0.35"/>
    <row r="16011" ht="12.75" customHeight="1" x14ac:dyDescent="0.35"/>
    <row r="16012" ht="12.75" customHeight="1" x14ac:dyDescent="0.35"/>
    <row r="16013" ht="12.75" customHeight="1" x14ac:dyDescent="0.35"/>
    <row r="16014" ht="12.75" customHeight="1" x14ac:dyDescent="0.35"/>
    <row r="16015" ht="12.75" customHeight="1" x14ac:dyDescent="0.35"/>
    <row r="16016" ht="12.75" customHeight="1" x14ac:dyDescent="0.35"/>
    <row r="16017" ht="12.75" customHeight="1" x14ac:dyDescent="0.35"/>
    <row r="16018" ht="12.75" customHeight="1" x14ac:dyDescent="0.35"/>
    <row r="16019" ht="12.75" customHeight="1" x14ac:dyDescent="0.35"/>
    <row r="16020" ht="12.75" customHeight="1" x14ac:dyDescent="0.35"/>
    <row r="16021" ht="12.75" customHeight="1" x14ac:dyDescent="0.35"/>
    <row r="16022" ht="12.75" customHeight="1" x14ac:dyDescent="0.35"/>
    <row r="16023" ht="12.75" customHeight="1" x14ac:dyDescent="0.35"/>
    <row r="16024" ht="12.75" customHeight="1" x14ac:dyDescent="0.35"/>
    <row r="16025" ht="12.75" customHeight="1" x14ac:dyDescent="0.35"/>
    <row r="16026" ht="12.75" customHeight="1" x14ac:dyDescent="0.35"/>
    <row r="16027" ht="12.75" customHeight="1" x14ac:dyDescent="0.35"/>
    <row r="16028" ht="12.75" customHeight="1" x14ac:dyDescent="0.35"/>
    <row r="16029" ht="12.75" customHeight="1" x14ac:dyDescent="0.35"/>
    <row r="16030" ht="12.75" customHeight="1" x14ac:dyDescent="0.35"/>
    <row r="16031" ht="12.75" customHeight="1" x14ac:dyDescent="0.35"/>
    <row r="16032" ht="12.75" customHeight="1" x14ac:dyDescent="0.35"/>
    <row r="16033" ht="12.75" customHeight="1" x14ac:dyDescent="0.35"/>
    <row r="16034" ht="12.75" customHeight="1" x14ac:dyDescent="0.35"/>
    <row r="16035" ht="12.75" customHeight="1" x14ac:dyDescent="0.35"/>
    <row r="16036" ht="12.75" customHeight="1" x14ac:dyDescent="0.35"/>
    <row r="16037" ht="12.75" customHeight="1" x14ac:dyDescent="0.35"/>
    <row r="16038" ht="12.75" customHeight="1" x14ac:dyDescent="0.35"/>
    <row r="16039" ht="12.75" customHeight="1" x14ac:dyDescent="0.35"/>
    <row r="16040" ht="12.75" customHeight="1" x14ac:dyDescent="0.35"/>
    <row r="16041" ht="12.75" customHeight="1" x14ac:dyDescent="0.35"/>
    <row r="16042" ht="12.75" customHeight="1" x14ac:dyDescent="0.35"/>
    <row r="16043" ht="12.75" customHeight="1" x14ac:dyDescent="0.35"/>
    <row r="16044" ht="12.75" customHeight="1" x14ac:dyDescent="0.35"/>
    <row r="16045" ht="12.75" customHeight="1" x14ac:dyDescent="0.35"/>
    <row r="16046" ht="12.75" customHeight="1" x14ac:dyDescent="0.35"/>
    <row r="16047" ht="12.75" customHeight="1" x14ac:dyDescent="0.35"/>
    <row r="16048" ht="12.75" customHeight="1" x14ac:dyDescent="0.35"/>
    <row r="16049" ht="12.75" customHeight="1" x14ac:dyDescent="0.35"/>
    <row r="16050" ht="12.75" customHeight="1" x14ac:dyDescent="0.35"/>
    <row r="16051" ht="12.75" customHeight="1" x14ac:dyDescent="0.35"/>
    <row r="16052" ht="12.75" customHeight="1" x14ac:dyDescent="0.35"/>
    <row r="16053" ht="12.75" customHeight="1" x14ac:dyDescent="0.35"/>
    <row r="16054" ht="12.75" customHeight="1" x14ac:dyDescent="0.35"/>
    <row r="16055" ht="12.75" customHeight="1" x14ac:dyDescent="0.35"/>
    <row r="16056" ht="12.75" customHeight="1" x14ac:dyDescent="0.35"/>
    <row r="16057" ht="12.75" customHeight="1" x14ac:dyDescent="0.35"/>
    <row r="16058" ht="12.75" customHeight="1" x14ac:dyDescent="0.35"/>
    <row r="16059" ht="12.75" customHeight="1" x14ac:dyDescent="0.35"/>
    <row r="16060" ht="12.75" customHeight="1" x14ac:dyDescent="0.35"/>
    <row r="16061" ht="12.75" customHeight="1" x14ac:dyDescent="0.35"/>
    <row r="16062" ht="12.75" customHeight="1" x14ac:dyDescent="0.35"/>
    <row r="16063" ht="12.75" customHeight="1" x14ac:dyDescent="0.35"/>
    <row r="16064" ht="12.75" customHeight="1" x14ac:dyDescent="0.35"/>
    <row r="16065" ht="12.75" customHeight="1" x14ac:dyDescent="0.35"/>
    <row r="16066" ht="12.75" customHeight="1" x14ac:dyDescent="0.35"/>
    <row r="16067" ht="12.75" customHeight="1" x14ac:dyDescent="0.35"/>
    <row r="16068" ht="12.75" customHeight="1" x14ac:dyDescent="0.35"/>
    <row r="16069" ht="12.75" customHeight="1" x14ac:dyDescent="0.35"/>
    <row r="16070" ht="12.75" customHeight="1" x14ac:dyDescent="0.35"/>
    <row r="16071" ht="12.75" customHeight="1" x14ac:dyDescent="0.35"/>
    <row r="16072" ht="12.75" customHeight="1" x14ac:dyDescent="0.35"/>
    <row r="16073" ht="12.75" customHeight="1" x14ac:dyDescent="0.35"/>
    <row r="16074" ht="12.75" customHeight="1" x14ac:dyDescent="0.35"/>
    <row r="16075" ht="12.75" customHeight="1" x14ac:dyDescent="0.35"/>
    <row r="16076" ht="12.75" customHeight="1" x14ac:dyDescent="0.35"/>
    <row r="16077" ht="12.75" customHeight="1" x14ac:dyDescent="0.35"/>
    <row r="16078" ht="12.75" customHeight="1" x14ac:dyDescent="0.35"/>
    <row r="16079" ht="12.75" customHeight="1" x14ac:dyDescent="0.35"/>
    <row r="16080" ht="12.75" customHeight="1" x14ac:dyDescent="0.35"/>
    <row r="16081" ht="12.75" customHeight="1" x14ac:dyDescent="0.35"/>
    <row r="16082" ht="12.75" customHeight="1" x14ac:dyDescent="0.35"/>
    <row r="16083" ht="12.75" customHeight="1" x14ac:dyDescent="0.35"/>
    <row r="16084" ht="12.75" customHeight="1" x14ac:dyDescent="0.35"/>
    <row r="16085" ht="12.75" customHeight="1" x14ac:dyDescent="0.35"/>
    <row r="16086" ht="12.75" customHeight="1" x14ac:dyDescent="0.35"/>
    <row r="16087" ht="12.75" customHeight="1" x14ac:dyDescent="0.35"/>
    <row r="16088" ht="12.75" customHeight="1" x14ac:dyDescent="0.35"/>
    <row r="16089" ht="12.75" customHeight="1" x14ac:dyDescent="0.35"/>
    <row r="16090" ht="12.75" customHeight="1" x14ac:dyDescent="0.35"/>
    <row r="16091" ht="12.75" customHeight="1" x14ac:dyDescent="0.35"/>
    <row r="16092" ht="12.75" customHeight="1" x14ac:dyDescent="0.35"/>
    <row r="16093" ht="12.75" customHeight="1" x14ac:dyDescent="0.35"/>
    <row r="16094" ht="12.75" customHeight="1" x14ac:dyDescent="0.35"/>
    <row r="16095" ht="12.75" customHeight="1" x14ac:dyDescent="0.35"/>
    <row r="16096" ht="12.75" customHeight="1" x14ac:dyDescent="0.35"/>
    <row r="16097" ht="12.75" customHeight="1" x14ac:dyDescent="0.35"/>
    <row r="16098" ht="12.75" customHeight="1" x14ac:dyDescent="0.35"/>
    <row r="16099" ht="12.75" customHeight="1" x14ac:dyDescent="0.35"/>
    <row r="16100" ht="12.75" customHeight="1" x14ac:dyDescent="0.35"/>
    <row r="16101" ht="12.75" customHeight="1" x14ac:dyDescent="0.35"/>
    <row r="16102" ht="12.75" customHeight="1" x14ac:dyDescent="0.35"/>
    <row r="16103" ht="12.75" customHeight="1" x14ac:dyDescent="0.35"/>
    <row r="16104" ht="12.75" customHeight="1" x14ac:dyDescent="0.35"/>
    <row r="16105" ht="12.75" customHeight="1" x14ac:dyDescent="0.35"/>
    <row r="16106" ht="12.75" customHeight="1" x14ac:dyDescent="0.35"/>
    <row r="16107" ht="12.75" customHeight="1" x14ac:dyDescent="0.35"/>
    <row r="16108" ht="12.75" customHeight="1" x14ac:dyDescent="0.35"/>
    <row r="16109" ht="12.75" customHeight="1" x14ac:dyDescent="0.35"/>
    <row r="16110" ht="12.75" customHeight="1" x14ac:dyDescent="0.35"/>
    <row r="16111" ht="12.75" customHeight="1" x14ac:dyDescent="0.35"/>
    <row r="16112" ht="12.75" customHeight="1" x14ac:dyDescent="0.35"/>
    <row r="16113" ht="12.75" customHeight="1" x14ac:dyDescent="0.35"/>
    <row r="16114" ht="12.75" customHeight="1" x14ac:dyDescent="0.35"/>
    <row r="16115" ht="12.75" customHeight="1" x14ac:dyDescent="0.35"/>
    <row r="16116" ht="12.75" customHeight="1" x14ac:dyDescent="0.35"/>
    <row r="16117" ht="12.75" customHeight="1" x14ac:dyDescent="0.35"/>
    <row r="16118" ht="12.75" customHeight="1" x14ac:dyDescent="0.35"/>
    <row r="16119" ht="12.75" customHeight="1" x14ac:dyDescent="0.35"/>
    <row r="16120" ht="12.75" customHeight="1" x14ac:dyDescent="0.35"/>
    <row r="16121" ht="12.75" customHeight="1" x14ac:dyDescent="0.35"/>
    <row r="16122" ht="12.75" customHeight="1" x14ac:dyDescent="0.35"/>
    <row r="16123" ht="12.75" customHeight="1" x14ac:dyDescent="0.35"/>
    <row r="16124" ht="12.75" customHeight="1" x14ac:dyDescent="0.35"/>
    <row r="16125" ht="12.75" customHeight="1" x14ac:dyDescent="0.35"/>
    <row r="16126" ht="12.75" customHeight="1" x14ac:dyDescent="0.35"/>
    <row r="16127" ht="12.75" customHeight="1" x14ac:dyDescent="0.35"/>
    <row r="16128" ht="12.75" customHeight="1" x14ac:dyDescent="0.35"/>
    <row r="16129" ht="12.75" customHeight="1" x14ac:dyDescent="0.35"/>
    <row r="16130" ht="12.75" customHeight="1" x14ac:dyDescent="0.35"/>
    <row r="16131" ht="12.75" customHeight="1" x14ac:dyDescent="0.35"/>
    <row r="16132" ht="12.75" customHeight="1" x14ac:dyDescent="0.35"/>
    <row r="16133" ht="12.75" customHeight="1" x14ac:dyDescent="0.35"/>
    <row r="16134" ht="12.75" customHeight="1" x14ac:dyDescent="0.35"/>
    <row r="16135" ht="12.75" customHeight="1" x14ac:dyDescent="0.35"/>
    <row r="16136" ht="12.75" customHeight="1" x14ac:dyDescent="0.35"/>
    <row r="16137" ht="12.75" customHeight="1" x14ac:dyDescent="0.35"/>
    <row r="16138" ht="12.75" customHeight="1" x14ac:dyDescent="0.35"/>
    <row r="16139" ht="12.75" customHeight="1" x14ac:dyDescent="0.35"/>
    <row r="16140" ht="12.75" customHeight="1" x14ac:dyDescent="0.35"/>
    <row r="16141" ht="12.75" customHeight="1" x14ac:dyDescent="0.35"/>
    <row r="16142" ht="12.75" customHeight="1" x14ac:dyDescent="0.35"/>
    <row r="16143" ht="12.75" customHeight="1" x14ac:dyDescent="0.35"/>
    <row r="16144" ht="12.75" customHeight="1" x14ac:dyDescent="0.35"/>
    <row r="16145" ht="12.75" customHeight="1" x14ac:dyDescent="0.35"/>
    <row r="16146" ht="12.75" customHeight="1" x14ac:dyDescent="0.35"/>
    <row r="16147" ht="12.75" customHeight="1" x14ac:dyDescent="0.35"/>
    <row r="16148" ht="12.75" customHeight="1" x14ac:dyDescent="0.35"/>
    <row r="16149" ht="12.75" customHeight="1" x14ac:dyDescent="0.35"/>
    <row r="16150" ht="12.75" customHeight="1" x14ac:dyDescent="0.35"/>
    <row r="16151" ht="12.75" customHeight="1" x14ac:dyDescent="0.35"/>
    <row r="16152" ht="12.75" customHeight="1" x14ac:dyDescent="0.35"/>
    <row r="16153" ht="12.75" customHeight="1" x14ac:dyDescent="0.35"/>
    <row r="16154" ht="12.75" customHeight="1" x14ac:dyDescent="0.35"/>
    <row r="16155" ht="12.75" customHeight="1" x14ac:dyDescent="0.35"/>
    <row r="16156" ht="12.75" customHeight="1" x14ac:dyDescent="0.35"/>
    <row r="16157" ht="12.75" customHeight="1" x14ac:dyDescent="0.35"/>
    <row r="16158" ht="12.75" customHeight="1" x14ac:dyDescent="0.35"/>
    <row r="16159" ht="12.75" customHeight="1" x14ac:dyDescent="0.35"/>
    <row r="16160" ht="12.75" customHeight="1" x14ac:dyDescent="0.35"/>
    <row r="16161" ht="12.75" customHeight="1" x14ac:dyDescent="0.35"/>
    <row r="16162" ht="12.75" customHeight="1" x14ac:dyDescent="0.35"/>
    <row r="16163" ht="12.75" customHeight="1" x14ac:dyDescent="0.35"/>
    <row r="16164" ht="12.75" customHeight="1" x14ac:dyDescent="0.35"/>
    <row r="16165" ht="12.75" customHeight="1" x14ac:dyDescent="0.35"/>
    <row r="16166" ht="12.75" customHeight="1" x14ac:dyDescent="0.35"/>
    <row r="16167" ht="12.75" customHeight="1" x14ac:dyDescent="0.35"/>
    <row r="16168" ht="12.75" customHeight="1" x14ac:dyDescent="0.35"/>
    <row r="16169" ht="12.75" customHeight="1" x14ac:dyDescent="0.35"/>
    <row r="16170" ht="12.75" customHeight="1" x14ac:dyDescent="0.35"/>
    <row r="16171" ht="12.75" customHeight="1" x14ac:dyDescent="0.35"/>
    <row r="16172" ht="12.75" customHeight="1" x14ac:dyDescent="0.35"/>
    <row r="16173" ht="12.75" customHeight="1" x14ac:dyDescent="0.35"/>
    <row r="16174" ht="12.75" customHeight="1" x14ac:dyDescent="0.35"/>
    <row r="16175" ht="12.75" customHeight="1" x14ac:dyDescent="0.35"/>
    <row r="16176" ht="12.75" customHeight="1" x14ac:dyDescent="0.35"/>
    <row r="16177" ht="12.75" customHeight="1" x14ac:dyDescent="0.35"/>
    <row r="16178" ht="12.75" customHeight="1" x14ac:dyDescent="0.35"/>
    <row r="16179" ht="12.75" customHeight="1" x14ac:dyDescent="0.35"/>
    <row r="16180" ht="12.75" customHeight="1" x14ac:dyDescent="0.35"/>
    <row r="16181" ht="12.75" customHeight="1" x14ac:dyDescent="0.35"/>
    <row r="16182" ht="12.75" customHeight="1" x14ac:dyDescent="0.35"/>
    <row r="16183" ht="12.75" customHeight="1" x14ac:dyDescent="0.35"/>
    <row r="16184" ht="12.75" customHeight="1" x14ac:dyDescent="0.35"/>
    <row r="16185" ht="12.75" customHeight="1" x14ac:dyDescent="0.35"/>
    <row r="16186" ht="12.75" customHeight="1" x14ac:dyDescent="0.35"/>
    <row r="16187" ht="12.75" customHeight="1" x14ac:dyDescent="0.35"/>
    <row r="16188" ht="12.75" customHeight="1" x14ac:dyDescent="0.35"/>
    <row r="16189" ht="12.75" customHeight="1" x14ac:dyDescent="0.35"/>
    <row r="16190" ht="12.75" customHeight="1" x14ac:dyDescent="0.35"/>
    <row r="16191" ht="12.75" customHeight="1" x14ac:dyDescent="0.35"/>
    <row r="16192" ht="12.75" customHeight="1" x14ac:dyDescent="0.35"/>
    <row r="16193" ht="12.75" customHeight="1" x14ac:dyDescent="0.35"/>
    <row r="16194" ht="12.75" customHeight="1" x14ac:dyDescent="0.35"/>
    <row r="16195" ht="12.75" customHeight="1" x14ac:dyDescent="0.35"/>
    <row r="16196" ht="12.75" customHeight="1" x14ac:dyDescent="0.35"/>
    <row r="16197" ht="12.75" customHeight="1" x14ac:dyDescent="0.35"/>
    <row r="16198" ht="12.75" customHeight="1" x14ac:dyDescent="0.35"/>
    <row r="16199" ht="12.75" customHeight="1" x14ac:dyDescent="0.35"/>
    <row r="16200" ht="12.75" customHeight="1" x14ac:dyDescent="0.35"/>
    <row r="16201" ht="12.75" customHeight="1" x14ac:dyDescent="0.35"/>
    <row r="16202" ht="12.75" customHeight="1" x14ac:dyDescent="0.35"/>
    <row r="16203" ht="12.75" customHeight="1" x14ac:dyDescent="0.35"/>
    <row r="16204" ht="12.75" customHeight="1" x14ac:dyDescent="0.35"/>
    <row r="16205" ht="12.75" customHeight="1" x14ac:dyDescent="0.35"/>
    <row r="16206" ht="12.75" customHeight="1" x14ac:dyDescent="0.35"/>
    <row r="16207" ht="12.75" customHeight="1" x14ac:dyDescent="0.35"/>
    <row r="16208" ht="12.75" customHeight="1" x14ac:dyDescent="0.35"/>
    <row r="16209" ht="12.75" customHeight="1" x14ac:dyDescent="0.35"/>
    <row r="16210" ht="12.75" customHeight="1" x14ac:dyDescent="0.35"/>
    <row r="16211" ht="12.75" customHeight="1" x14ac:dyDescent="0.35"/>
    <row r="16212" ht="12.75" customHeight="1" x14ac:dyDescent="0.35"/>
    <row r="16213" ht="12.75" customHeight="1" x14ac:dyDescent="0.35"/>
    <row r="16214" ht="12.75" customHeight="1" x14ac:dyDescent="0.35"/>
    <row r="16215" ht="12.75" customHeight="1" x14ac:dyDescent="0.35"/>
    <row r="16216" ht="12.75" customHeight="1" x14ac:dyDescent="0.35"/>
    <row r="16217" ht="12.75" customHeight="1" x14ac:dyDescent="0.35"/>
    <row r="16218" ht="12.75" customHeight="1" x14ac:dyDescent="0.35"/>
    <row r="16219" ht="12.75" customHeight="1" x14ac:dyDescent="0.35"/>
    <row r="16220" ht="12.75" customHeight="1" x14ac:dyDescent="0.35"/>
    <row r="16221" ht="12.75" customHeight="1" x14ac:dyDescent="0.35"/>
    <row r="16222" ht="12.75" customHeight="1" x14ac:dyDescent="0.35"/>
    <row r="16223" ht="12.75" customHeight="1" x14ac:dyDescent="0.35"/>
    <row r="16224" ht="12.75" customHeight="1" x14ac:dyDescent="0.35"/>
    <row r="16225" ht="12.75" customHeight="1" x14ac:dyDescent="0.35"/>
    <row r="16226" ht="12.75" customHeight="1" x14ac:dyDescent="0.35"/>
    <row r="16227" ht="12.75" customHeight="1" x14ac:dyDescent="0.35"/>
    <row r="16228" ht="12.75" customHeight="1" x14ac:dyDescent="0.35"/>
    <row r="16229" ht="12.75" customHeight="1" x14ac:dyDescent="0.35"/>
    <row r="16230" ht="12.75" customHeight="1" x14ac:dyDescent="0.35"/>
    <row r="16231" ht="12.75" customHeight="1" x14ac:dyDescent="0.35"/>
    <row r="16232" ht="12.75" customHeight="1" x14ac:dyDescent="0.35"/>
    <row r="16233" ht="12.75" customHeight="1" x14ac:dyDescent="0.35"/>
    <row r="16234" ht="12.75" customHeight="1" x14ac:dyDescent="0.35"/>
    <row r="16235" ht="12.75" customHeight="1" x14ac:dyDescent="0.35"/>
    <row r="16236" ht="12.75" customHeight="1" x14ac:dyDescent="0.35"/>
    <row r="16237" ht="12.75" customHeight="1" x14ac:dyDescent="0.35"/>
    <row r="16238" ht="12.75" customHeight="1" x14ac:dyDescent="0.35"/>
    <row r="16239" ht="12.75" customHeight="1" x14ac:dyDescent="0.35"/>
    <row r="16240" ht="12.75" customHeight="1" x14ac:dyDescent="0.35"/>
    <row r="16241" ht="12.75" customHeight="1" x14ac:dyDescent="0.35"/>
    <row r="16242" ht="12.75" customHeight="1" x14ac:dyDescent="0.35"/>
    <row r="16243" ht="12.75" customHeight="1" x14ac:dyDescent="0.35"/>
    <row r="16244" ht="12.75" customHeight="1" x14ac:dyDescent="0.35"/>
    <row r="16245" ht="12.75" customHeight="1" x14ac:dyDescent="0.35"/>
    <row r="16246" ht="12.75" customHeight="1" x14ac:dyDescent="0.35"/>
    <row r="16247" ht="12.75" customHeight="1" x14ac:dyDescent="0.35"/>
    <row r="16248" ht="12.75" customHeight="1" x14ac:dyDescent="0.35"/>
    <row r="16249" ht="12.75" customHeight="1" x14ac:dyDescent="0.35"/>
    <row r="16250" ht="12.75" customHeight="1" x14ac:dyDescent="0.35"/>
    <row r="16251" ht="12.75" customHeight="1" x14ac:dyDescent="0.35"/>
    <row r="16252" ht="12.75" customHeight="1" x14ac:dyDescent="0.35"/>
    <row r="16253" ht="12.75" customHeight="1" x14ac:dyDescent="0.35"/>
    <row r="16254" ht="12.75" customHeight="1" x14ac:dyDescent="0.35"/>
    <row r="16255" ht="12.75" customHeight="1" x14ac:dyDescent="0.35"/>
    <row r="16256" ht="12.75" customHeight="1" x14ac:dyDescent="0.35"/>
    <row r="16257" ht="12.75" customHeight="1" x14ac:dyDescent="0.35"/>
    <row r="16258" ht="12.75" customHeight="1" x14ac:dyDescent="0.35"/>
    <row r="16259" ht="12.75" customHeight="1" x14ac:dyDescent="0.35"/>
    <row r="16260" ht="12.75" customHeight="1" x14ac:dyDescent="0.35"/>
    <row r="16261" ht="12.75" customHeight="1" x14ac:dyDescent="0.35"/>
    <row r="16262" ht="12.75" customHeight="1" x14ac:dyDescent="0.35"/>
    <row r="16263" ht="12.75" customHeight="1" x14ac:dyDescent="0.35"/>
    <row r="16264" ht="12.75" customHeight="1" x14ac:dyDescent="0.35"/>
    <row r="16265" ht="12.75" customHeight="1" x14ac:dyDescent="0.35"/>
    <row r="16266" ht="12.75" customHeight="1" x14ac:dyDescent="0.35"/>
    <row r="16267" ht="12.75" customHeight="1" x14ac:dyDescent="0.35"/>
    <row r="16268" ht="12.75" customHeight="1" x14ac:dyDescent="0.35"/>
    <row r="16269" ht="12.75" customHeight="1" x14ac:dyDescent="0.35"/>
    <row r="16270" ht="12.75" customHeight="1" x14ac:dyDescent="0.35"/>
    <row r="16271" ht="12.75" customHeight="1" x14ac:dyDescent="0.35"/>
    <row r="16272" ht="12.75" customHeight="1" x14ac:dyDescent="0.35"/>
    <row r="16273" ht="12.75" customHeight="1" x14ac:dyDescent="0.35"/>
    <row r="16274" ht="12.75" customHeight="1" x14ac:dyDescent="0.35"/>
    <row r="16275" ht="12.75" customHeight="1" x14ac:dyDescent="0.35"/>
    <row r="16276" ht="12.75" customHeight="1" x14ac:dyDescent="0.35"/>
    <row r="16277" ht="12.75" customHeight="1" x14ac:dyDescent="0.35"/>
    <row r="16278" ht="12.75" customHeight="1" x14ac:dyDescent="0.35"/>
    <row r="16279" ht="12.75" customHeight="1" x14ac:dyDescent="0.35"/>
    <row r="16280" ht="12.75" customHeight="1" x14ac:dyDescent="0.35"/>
    <row r="16281" ht="12.75" customHeight="1" x14ac:dyDescent="0.35"/>
    <row r="16282" ht="12.75" customHeight="1" x14ac:dyDescent="0.35"/>
    <row r="16283" ht="12.75" customHeight="1" x14ac:dyDescent="0.35"/>
    <row r="16284" ht="12.75" customHeight="1" x14ac:dyDescent="0.35"/>
    <row r="16285" ht="12.75" customHeight="1" x14ac:dyDescent="0.35"/>
    <row r="16286" ht="12.75" customHeight="1" x14ac:dyDescent="0.35"/>
    <row r="16287" ht="12.75" customHeight="1" x14ac:dyDescent="0.35"/>
    <row r="16288" ht="12.75" customHeight="1" x14ac:dyDescent="0.35"/>
    <row r="16289" ht="12.75" customHeight="1" x14ac:dyDescent="0.35"/>
    <row r="16290" ht="12.75" customHeight="1" x14ac:dyDescent="0.35"/>
    <row r="16291" ht="12.75" customHeight="1" x14ac:dyDescent="0.35"/>
    <row r="16292" ht="12.75" customHeight="1" x14ac:dyDescent="0.35"/>
    <row r="16293" ht="12.75" customHeight="1" x14ac:dyDescent="0.35"/>
    <row r="16294" ht="12.75" customHeight="1" x14ac:dyDescent="0.35"/>
    <row r="16295" ht="12.75" customHeight="1" x14ac:dyDescent="0.35"/>
    <row r="16296" ht="12.75" customHeight="1" x14ac:dyDescent="0.35"/>
    <row r="16297" ht="12.75" customHeight="1" x14ac:dyDescent="0.35"/>
    <row r="16298" ht="12.75" customHeight="1" x14ac:dyDescent="0.35"/>
    <row r="16299" ht="12.75" customHeight="1" x14ac:dyDescent="0.35"/>
    <row r="16300" ht="12.75" customHeight="1" x14ac:dyDescent="0.35"/>
    <row r="16301" ht="12.75" customHeight="1" x14ac:dyDescent="0.35"/>
    <row r="16302" ht="12.75" customHeight="1" x14ac:dyDescent="0.35"/>
    <row r="16303" ht="12.75" customHeight="1" x14ac:dyDescent="0.35"/>
    <row r="16304" ht="12.75" customHeight="1" x14ac:dyDescent="0.35"/>
    <row r="16305" ht="12.75" customHeight="1" x14ac:dyDescent="0.35"/>
    <row r="16306" ht="12.75" customHeight="1" x14ac:dyDescent="0.35"/>
    <row r="16307" ht="12.75" customHeight="1" x14ac:dyDescent="0.35"/>
    <row r="16308" ht="12.75" customHeight="1" x14ac:dyDescent="0.35"/>
    <row r="16309" ht="12.75" customHeight="1" x14ac:dyDescent="0.35"/>
    <row r="16310" ht="12.75" customHeight="1" x14ac:dyDescent="0.35"/>
    <row r="16311" ht="12.75" customHeight="1" x14ac:dyDescent="0.35"/>
    <row r="16312" ht="12.75" customHeight="1" x14ac:dyDescent="0.35"/>
    <row r="16313" ht="12.75" customHeight="1" x14ac:dyDescent="0.35"/>
    <row r="16314" ht="12.75" customHeight="1" x14ac:dyDescent="0.35"/>
    <row r="16315" ht="12.75" customHeight="1" x14ac:dyDescent="0.35"/>
    <row r="16316" ht="12.75" customHeight="1" x14ac:dyDescent="0.35"/>
    <row r="16317" ht="12.75" customHeight="1" x14ac:dyDescent="0.35"/>
    <row r="16318" ht="12.75" customHeight="1" x14ac:dyDescent="0.35"/>
    <row r="16319" ht="12.75" customHeight="1" x14ac:dyDescent="0.35"/>
    <row r="16320" ht="12.75" customHeight="1" x14ac:dyDescent="0.35"/>
    <row r="16321" ht="12.75" customHeight="1" x14ac:dyDescent="0.35"/>
    <row r="16322" ht="12.75" customHeight="1" x14ac:dyDescent="0.35"/>
    <row r="16323" ht="12.75" customHeight="1" x14ac:dyDescent="0.35"/>
    <row r="16324" ht="12.75" customHeight="1" x14ac:dyDescent="0.35"/>
    <row r="16325" ht="12.75" customHeight="1" x14ac:dyDescent="0.35"/>
    <row r="16326" ht="12.75" customHeight="1" x14ac:dyDescent="0.35"/>
    <row r="16327" ht="12.75" customHeight="1" x14ac:dyDescent="0.35"/>
    <row r="16328" ht="12.75" customHeight="1" x14ac:dyDescent="0.35"/>
    <row r="16329" ht="12.75" customHeight="1" x14ac:dyDescent="0.35"/>
    <row r="16330" ht="12.75" customHeight="1" x14ac:dyDescent="0.35"/>
    <row r="16331" ht="12.75" customHeight="1" x14ac:dyDescent="0.35"/>
    <row r="16332" ht="12.75" customHeight="1" x14ac:dyDescent="0.35"/>
    <row r="16333" ht="12.75" customHeight="1" x14ac:dyDescent="0.35"/>
    <row r="16334" ht="12.75" customHeight="1" x14ac:dyDescent="0.35"/>
    <row r="16335" ht="12.75" customHeight="1" x14ac:dyDescent="0.35"/>
    <row r="16336" ht="12.75" customHeight="1" x14ac:dyDescent="0.35"/>
    <row r="16337" ht="12.75" customHeight="1" x14ac:dyDescent="0.35"/>
    <row r="16338" ht="12.75" customHeight="1" x14ac:dyDescent="0.35"/>
    <row r="16339" ht="12.75" customHeight="1" x14ac:dyDescent="0.35"/>
    <row r="16340" ht="12.75" customHeight="1" x14ac:dyDescent="0.35"/>
    <row r="16341" ht="12.75" customHeight="1" x14ac:dyDescent="0.35"/>
    <row r="16342" ht="12.75" customHeight="1" x14ac:dyDescent="0.35"/>
    <row r="16343" ht="12.75" customHeight="1" x14ac:dyDescent="0.35"/>
    <row r="16344" ht="12.75" customHeight="1" x14ac:dyDescent="0.35"/>
    <row r="16345" ht="12.75" customHeight="1" x14ac:dyDescent="0.35"/>
    <row r="16346" ht="12.75" customHeight="1" x14ac:dyDescent="0.35"/>
    <row r="16347" ht="12.75" customHeight="1" x14ac:dyDescent="0.35"/>
    <row r="16348" ht="12.75" customHeight="1" x14ac:dyDescent="0.35"/>
    <row r="16349" ht="12.75" customHeight="1" x14ac:dyDescent="0.35"/>
    <row r="16350" ht="12.75" customHeight="1" x14ac:dyDescent="0.35"/>
    <row r="16351" ht="12.75" customHeight="1" x14ac:dyDescent="0.35"/>
    <row r="16352" ht="12.75" customHeight="1" x14ac:dyDescent="0.35"/>
    <row r="16353" ht="12.75" customHeight="1" x14ac:dyDescent="0.35"/>
    <row r="16354" ht="12.75" customHeight="1" x14ac:dyDescent="0.35"/>
    <row r="16355" ht="12.75" customHeight="1" x14ac:dyDescent="0.35"/>
    <row r="16356" ht="12.75" customHeight="1" x14ac:dyDescent="0.35"/>
    <row r="16357" ht="12.75" customHeight="1" x14ac:dyDescent="0.35"/>
    <row r="16358" ht="12.75" customHeight="1" x14ac:dyDescent="0.35"/>
    <row r="16359" ht="12.75" customHeight="1" x14ac:dyDescent="0.35"/>
    <row r="16360" ht="12.75" customHeight="1" x14ac:dyDescent="0.35"/>
    <row r="16361" ht="12.75" customHeight="1" x14ac:dyDescent="0.35"/>
    <row r="16362" ht="12.75" customHeight="1" x14ac:dyDescent="0.35"/>
    <row r="16363" ht="12.75" customHeight="1" x14ac:dyDescent="0.35"/>
    <row r="16364" ht="12.75" customHeight="1" x14ac:dyDescent="0.35"/>
    <row r="16365" ht="12.75" customHeight="1" x14ac:dyDescent="0.35"/>
    <row r="16366" ht="12.75" customHeight="1" x14ac:dyDescent="0.35"/>
    <row r="16367" ht="12.75" customHeight="1" x14ac:dyDescent="0.35"/>
    <row r="16368" ht="12.75" customHeight="1" x14ac:dyDescent="0.35"/>
    <row r="16369" ht="12.75" customHeight="1" x14ac:dyDescent="0.35"/>
    <row r="16370" ht="12.75" customHeight="1" x14ac:dyDescent="0.35"/>
    <row r="16371" ht="12.75" customHeight="1" x14ac:dyDescent="0.35"/>
    <row r="16372" ht="12.75" customHeight="1" x14ac:dyDescent="0.35"/>
    <row r="16373" ht="12.75" customHeight="1" x14ac:dyDescent="0.35"/>
    <row r="16374" ht="12.75" customHeight="1" x14ac:dyDescent="0.35"/>
    <row r="16375" ht="12.75" customHeight="1" x14ac:dyDescent="0.35"/>
    <row r="16376" ht="12.75" customHeight="1" x14ac:dyDescent="0.35"/>
    <row r="16377" ht="12.75" customHeight="1" x14ac:dyDescent="0.35"/>
    <row r="16378" ht="12.75" customHeight="1" x14ac:dyDescent="0.35"/>
    <row r="16379" ht="12.75" customHeight="1" x14ac:dyDescent="0.35"/>
    <row r="16380" ht="12.75" customHeight="1" x14ac:dyDescent="0.35"/>
    <row r="16381" ht="12.75" customHeight="1" x14ac:dyDescent="0.35"/>
    <row r="16382" ht="12.75" customHeight="1" x14ac:dyDescent="0.35"/>
    <row r="16383" ht="12.75" customHeight="1" x14ac:dyDescent="0.35"/>
    <row r="16384" ht="12.75" customHeight="1" x14ac:dyDescent="0.35"/>
    <row r="16385" ht="12.75" customHeight="1" x14ac:dyDescent="0.35"/>
    <row r="16386" ht="12.75" customHeight="1" x14ac:dyDescent="0.35"/>
    <row r="16387" ht="12.75" customHeight="1" x14ac:dyDescent="0.35"/>
    <row r="16388" ht="12.75" customHeight="1" x14ac:dyDescent="0.35"/>
    <row r="16389" ht="12.75" customHeight="1" x14ac:dyDescent="0.35"/>
    <row r="16390" ht="12.75" customHeight="1" x14ac:dyDescent="0.35"/>
    <row r="16391" ht="12.75" customHeight="1" x14ac:dyDescent="0.35"/>
    <row r="16392" ht="12.75" customHeight="1" x14ac:dyDescent="0.35"/>
    <row r="16393" ht="12.75" customHeight="1" x14ac:dyDescent="0.35"/>
    <row r="16394" ht="12.75" customHeight="1" x14ac:dyDescent="0.35"/>
    <row r="16395" ht="12.75" customHeight="1" x14ac:dyDescent="0.35"/>
    <row r="16396" ht="12.75" customHeight="1" x14ac:dyDescent="0.35"/>
    <row r="16397" ht="12.75" customHeight="1" x14ac:dyDescent="0.35"/>
    <row r="16398" ht="12.75" customHeight="1" x14ac:dyDescent="0.35"/>
    <row r="16399" ht="12.75" customHeight="1" x14ac:dyDescent="0.35"/>
    <row r="16400" ht="12.75" customHeight="1" x14ac:dyDescent="0.35"/>
    <row r="16401" ht="12.75" customHeight="1" x14ac:dyDescent="0.35"/>
    <row r="16402" ht="12.75" customHeight="1" x14ac:dyDescent="0.35"/>
    <row r="16403" ht="12.75" customHeight="1" x14ac:dyDescent="0.35"/>
    <row r="16404" ht="12.75" customHeight="1" x14ac:dyDescent="0.35"/>
    <row r="16405" ht="12.75" customHeight="1" x14ac:dyDescent="0.35"/>
    <row r="16406" ht="12.75" customHeight="1" x14ac:dyDescent="0.35"/>
    <row r="16407" ht="12.75" customHeight="1" x14ac:dyDescent="0.35"/>
    <row r="16408" ht="12.75" customHeight="1" x14ac:dyDescent="0.35"/>
    <row r="16409" ht="12.75" customHeight="1" x14ac:dyDescent="0.35"/>
    <row r="16410" ht="12.75" customHeight="1" x14ac:dyDescent="0.35"/>
    <row r="16411" ht="12.75" customHeight="1" x14ac:dyDescent="0.35"/>
    <row r="16412" ht="12.75" customHeight="1" x14ac:dyDescent="0.35"/>
    <row r="16413" ht="12.75" customHeight="1" x14ac:dyDescent="0.35"/>
    <row r="16414" ht="12.75" customHeight="1" x14ac:dyDescent="0.35"/>
    <row r="16415" ht="12.75" customHeight="1" x14ac:dyDescent="0.35"/>
    <row r="16416" ht="12.75" customHeight="1" x14ac:dyDescent="0.35"/>
    <row r="16417" ht="12.75" customHeight="1" x14ac:dyDescent="0.35"/>
    <row r="16418" ht="12.75" customHeight="1" x14ac:dyDescent="0.35"/>
    <row r="16419" ht="12.75" customHeight="1" x14ac:dyDescent="0.35"/>
    <row r="16420" ht="12.75" customHeight="1" x14ac:dyDescent="0.35"/>
    <row r="16421" ht="12.75" customHeight="1" x14ac:dyDescent="0.35"/>
    <row r="16422" ht="12.75" customHeight="1" x14ac:dyDescent="0.35"/>
    <row r="16423" ht="12.75" customHeight="1" x14ac:dyDescent="0.35"/>
    <row r="16424" ht="12.75" customHeight="1" x14ac:dyDescent="0.35"/>
    <row r="16425" ht="12.75" customHeight="1" x14ac:dyDescent="0.35"/>
    <row r="16426" ht="12.75" customHeight="1" x14ac:dyDescent="0.35"/>
    <row r="16427" ht="12.75" customHeight="1" x14ac:dyDescent="0.35"/>
    <row r="16428" ht="12.75" customHeight="1" x14ac:dyDescent="0.35"/>
    <row r="16429" ht="12.75" customHeight="1" x14ac:dyDescent="0.35"/>
    <row r="16430" ht="12.75" customHeight="1" x14ac:dyDescent="0.35"/>
    <row r="16431" ht="12.75" customHeight="1" x14ac:dyDescent="0.35"/>
    <row r="16432" ht="12.75" customHeight="1" x14ac:dyDescent="0.35"/>
    <row r="16433" ht="12.75" customHeight="1" x14ac:dyDescent="0.35"/>
    <row r="16434" ht="12.75" customHeight="1" x14ac:dyDescent="0.35"/>
    <row r="16435" ht="12.75" customHeight="1" x14ac:dyDescent="0.35"/>
    <row r="16436" ht="12.75" customHeight="1" x14ac:dyDescent="0.35"/>
    <row r="16437" ht="12.75" customHeight="1" x14ac:dyDescent="0.35"/>
    <row r="16438" ht="12.75" customHeight="1" x14ac:dyDescent="0.35"/>
    <row r="16439" ht="12.75" customHeight="1" x14ac:dyDescent="0.35"/>
    <row r="16440" ht="12.75" customHeight="1" x14ac:dyDescent="0.35"/>
    <row r="16441" ht="12.75" customHeight="1" x14ac:dyDescent="0.35"/>
    <row r="16442" ht="12.75" customHeight="1" x14ac:dyDescent="0.35"/>
    <row r="16443" ht="12.75" customHeight="1" x14ac:dyDescent="0.35"/>
    <row r="16444" ht="12.75" customHeight="1" x14ac:dyDescent="0.35"/>
    <row r="16445" ht="12.75" customHeight="1" x14ac:dyDescent="0.35"/>
    <row r="16446" ht="12.75" customHeight="1" x14ac:dyDescent="0.35"/>
    <row r="16447" ht="12.75" customHeight="1" x14ac:dyDescent="0.35"/>
    <row r="16448" ht="12.75" customHeight="1" x14ac:dyDescent="0.35"/>
    <row r="16449" ht="12.75" customHeight="1" x14ac:dyDescent="0.35"/>
    <row r="16450" ht="12.75" customHeight="1" x14ac:dyDescent="0.35"/>
    <row r="16451" ht="12.75" customHeight="1" x14ac:dyDescent="0.35"/>
    <row r="16452" ht="12.75" customHeight="1" x14ac:dyDescent="0.35"/>
    <row r="16453" ht="12.75" customHeight="1" x14ac:dyDescent="0.35"/>
    <row r="16454" ht="12.75" customHeight="1" x14ac:dyDescent="0.35"/>
    <row r="16455" ht="12.75" customHeight="1" x14ac:dyDescent="0.35"/>
    <row r="16456" ht="12.75" customHeight="1" x14ac:dyDescent="0.35"/>
    <row r="16457" ht="12.75" customHeight="1" x14ac:dyDescent="0.35"/>
    <row r="16458" ht="12.75" customHeight="1" x14ac:dyDescent="0.35"/>
    <row r="16459" ht="12.75" customHeight="1" x14ac:dyDescent="0.35"/>
    <row r="16460" ht="12.75" customHeight="1" x14ac:dyDescent="0.35"/>
    <row r="16461" ht="12.75" customHeight="1" x14ac:dyDescent="0.35"/>
    <row r="16462" ht="12.75" customHeight="1" x14ac:dyDescent="0.35"/>
    <row r="16463" ht="12.75" customHeight="1" x14ac:dyDescent="0.35"/>
    <row r="16464" ht="12.75" customHeight="1" x14ac:dyDescent="0.35"/>
    <row r="16465" ht="12.75" customHeight="1" x14ac:dyDescent="0.35"/>
    <row r="16466" ht="12.75" customHeight="1" x14ac:dyDescent="0.35"/>
    <row r="16467" ht="12.75" customHeight="1" x14ac:dyDescent="0.35"/>
    <row r="16468" ht="12.75" customHeight="1" x14ac:dyDescent="0.35"/>
    <row r="16469" ht="12.75" customHeight="1" x14ac:dyDescent="0.35"/>
    <row r="16470" ht="12.75" customHeight="1" x14ac:dyDescent="0.35"/>
    <row r="16471" ht="12.75" customHeight="1" x14ac:dyDescent="0.35"/>
    <row r="16472" ht="12.75" customHeight="1" x14ac:dyDescent="0.35"/>
    <row r="16473" ht="12.75" customHeight="1" x14ac:dyDescent="0.35"/>
    <row r="16474" ht="12.75" customHeight="1" x14ac:dyDescent="0.35"/>
    <row r="16475" ht="12.75" customHeight="1" x14ac:dyDescent="0.35"/>
    <row r="16476" ht="12.75" customHeight="1" x14ac:dyDescent="0.35"/>
    <row r="16477" ht="12.75" customHeight="1" x14ac:dyDescent="0.35"/>
    <row r="16478" ht="12.75" customHeight="1" x14ac:dyDescent="0.35"/>
    <row r="16479" ht="12.75" customHeight="1" x14ac:dyDescent="0.35"/>
    <row r="16480" ht="12.75" customHeight="1" x14ac:dyDescent="0.35"/>
    <row r="16481" ht="12.75" customHeight="1" x14ac:dyDescent="0.35"/>
    <row r="16482" ht="12.75" customHeight="1" x14ac:dyDescent="0.35"/>
    <row r="16483" ht="12.75" customHeight="1" x14ac:dyDescent="0.35"/>
    <row r="16484" ht="12.75" customHeight="1" x14ac:dyDescent="0.35"/>
    <row r="16485" ht="12.75" customHeight="1" x14ac:dyDescent="0.35"/>
    <row r="16486" ht="12.75" customHeight="1" x14ac:dyDescent="0.35"/>
    <row r="16487" ht="12.75" customHeight="1" x14ac:dyDescent="0.35"/>
    <row r="16488" ht="12.75" customHeight="1" x14ac:dyDescent="0.35"/>
    <row r="16489" ht="12.75" customHeight="1" x14ac:dyDescent="0.35"/>
    <row r="16490" ht="12.75" customHeight="1" x14ac:dyDescent="0.35"/>
    <row r="16491" ht="12.75" customHeight="1" x14ac:dyDescent="0.35"/>
    <row r="16492" ht="12.75" customHeight="1" x14ac:dyDescent="0.35"/>
    <row r="16493" ht="12.75" customHeight="1" x14ac:dyDescent="0.35"/>
    <row r="16494" ht="12.75" customHeight="1" x14ac:dyDescent="0.35"/>
    <row r="16495" ht="12.75" customHeight="1" x14ac:dyDescent="0.35"/>
    <row r="16496" ht="12.75" customHeight="1" x14ac:dyDescent="0.35"/>
    <row r="16497" ht="12.75" customHeight="1" x14ac:dyDescent="0.35"/>
    <row r="16498" ht="12.75" customHeight="1" x14ac:dyDescent="0.35"/>
    <row r="16499" ht="12.75" customHeight="1" x14ac:dyDescent="0.35"/>
    <row r="16500" ht="12.75" customHeight="1" x14ac:dyDescent="0.35"/>
    <row r="16501" ht="12.75" customHeight="1" x14ac:dyDescent="0.35"/>
    <row r="16502" ht="12.75" customHeight="1" x14ac:dyDescent="0.35"/>
    <row r="16503" ht="12.75" customHeight="1" x14ac:dyDescent="0.35"/>
    <row r="16504" ht="12.75" customHeight="1" x14ac:dyDescent="0.35"/>
    <row r="16505" ht="12.75" customHeight="1" x14ac:dyDescent="0.35"/>
    <row r="16506" ht="12.75" customHeight="1" x14ac:dyDescent="0.35"/>
    <row r="16507" ht="12.75" customHeight="1" x14ac:dyDescent="0.35"/>
    <row r="16508" ht="12.75" customHeight="1" x14ac:dyDescent="0.35"/>
    <row r="16509" ht="12.75" customHeight="1" x14ac:dyDescent="0.35"/>
    <row r="16510" ht="12.75" customHeight="1" x14ac:dyDescent="0.35"/>
    <row r="16511" ht="12.75" customHeight="1" x14ac:dyDescent="0.35"/>
    <row r="16512" ht="12.75" customHeight="1" x14ac:dyDescent="0.35"/>
    <row r="16513" ht="12.75" customHeight="1" x14ac:dyDescent="0.35"/>
    <row r="16514" ht="12.75" customHeight="1" x14ac:dyDescent="0.35"/>
    <row r="16515" ht="12.75" customHeight="1" x14ac:dyDescent="0.35"/>
    <row r="16516" ht="12.75" customHeight="1" x14ac:dyDescent="0.35"/>
    <row r="16517" ht="12.75" customHeight="1" x14ac:dyDescent="0.35"/>
    <row r="16518" ht="12.75" customHeight="1" x14ac:dyDescent="0.35"/>
    <row r="16519" ht="12.75" customHeight="1" x14ac:dyDescent="0.35"/>
    <row r="16520" ht="12.75" customHeight="1" x14ac:dyDescent="0.35"/>
    <row r="16521" ht="12.75" customHeight="1" x14ac:dyDescent="0.35"/>
    <row r="16522" ht="12.75" customHeight="1" x14ac:dyDescent="0.35"/>
    <row r="16523" ht="12.75" customHeight="1" x14ac:dyDescent="0.35"/>
    <row r="16524" ht="12.75" customHeight="1" x14ac:dyDescent="0.35"/>
    <row r="16525" ht="12.75" customHeight="1" x14ac:dyDescent="0.35"/>
    <row r="16526" ht="12.75" customHeight="1" x14ac:dyDescent="0.35"/>
    <row r="16527" ht="12.75" customHeight="1" x14ac:dyDescent="0.35"/>
    <row r="16528" ht="12.75" customHeight="1" x14ac:dyDescent="0.35"/>
    <row r="16529" ht="12.75" customHeight="1" x14ac:dyDescent="0.35"/>
    <row r="16530" ht="12.75" customHeight="1" x14ac:dyDescent="0.35"/>
    <row r="16531" ht="12.75" customHeight="1" x14ac:dyDescent="0.35"/>
    <row r="16532" ht="12.75" customHeight="1" x14ac:dyDescent="0.35"/>
    <row r="16533" ht="12.75" customHeight="1" x14ac:dyDescent="0.35"/>
    <row r="16534" ht="12.75" customHeight="1" x14ac:dyDescent="0.35"/>
    <row r="16535" ht="12.75" customHeight="1" x14ac:dyDescent="0.35"/>
    <row r="16536" ht="12.75" customHeight="1" x14ac:dyDescent="0.35"/>
    <row r="16537" ht="12.75" customHeight="1" x14ac:dyDescent="0.35"/>
    <row r="16538" ht="12.75" customHeight="1" x14ac:dyDescent="0.35"/>
    <row r="16539" ht="12.75" customHeight="1" x14ac:dyDescent="0.35"/>
    <row r="16540" ht="12.75" customHeight="1" x14ac:dyDescent="0.35"/>
    <row r="16541" ht="12.75" customHeight="1" x14ac:dyDescent="0.35"/>
    <row r="16542" ht="12.75" customHeight="1" x14ac:dyDescent="0.35"/>
    <row r="16543" ht="12.75" customHeight="1" x14ac:dyDescent="0.35"/>
    <row r="16544" ht="12.75" customHeight="1" x14ac:dyDescent="0.35"/>
    <row r="16545" ht="12.75" customHeight="1" x14ac:dyDescent="0.35"/>
    <row r="16546" ht="12.75" customHeight="1" x14ac:dyDescent="0.35"/>
    <row r="16547" ht="12.75" customHeight="1" x14ac:dyDescent="0.35"/>
    <row r="16548" ht="12.75" customHeight="1" x14ac:dyDescent="0.35"/>
    <row r="16549" ht="12.75" customHeight="1" x14ac:dyDescent="0.35"/>
    <row r="16550" ht="12.75" customHeight="1" x14ac:dyDescent="0.35"/>
    <row r="16551" ht="12.75" customHeight="1" x14ac:dyDescent="0.35"/>
    <row r="16552" ht="12.75" customHeight="1" x14ac:dyDescent="0.35"/>
    <row r="16553" ht="12.75" customHeight="1" x14ac:dyDescent="0.35"/>
    <row r="16554" ht="12.75" customHeight="1" x14ac:dyDescent="0.35"/>
    <row r="16555" ht="12.75" customHeight="1" x14ac:dyDescent="0.35"/>
    <row r="16556" ht="12.75" customHeight="1" x14ac:dyDescent="0.35"/>
    <row r="16557" ht="12.75" customHeight="1" x14ac:dyDescent="0.35"/>
    <row r="16558" ht="12.75" customHeight="1" x14ac:dyDescent="0.35"/>
    <row r="16559" ht="12.75" customHeight="1" x14ac:dyDescent="0.35"/>
    <row r="16560" ht="12.75" customHeight="1" x14ac:dyDescent="0.35"/>
    <row r="16561" ht="12.75" customHeight="1" x14ac:dyDescent="0.35"/>
    <row r="16562" ht="12.75" customHeight="1" x14ac:dyDescent="0.35"/>
    <row r="16563" ht="12.75" customHeight="1" x14ac:dyDescent="0.35"/>
    <row r="16564" ht="12.75" customHeight="1" x14ac:dyDescent="0.35"/>
    <row r="16565" ht="12.75" customHeight="1" x14ac:dyDescent="0.35"/>
    <row r="16566" ht="12.75" customHeight="1" x14ac:dyDescent="0.35"/>
    <row r="16567" ht="12.75" customHeight="1" x14ac:dyDescent="0.35"/>
    <row r="16568" ht="12.75" customHeight="1" x14ac:dyDescent="0.35"/>
    <row r="16569" ht="12.75" customHeight="1" x14ac:dyDescent="0.35"/>
    <row r="16570" ht="12.75" customHeight="1" x14ac:dyDescent="0.35"/>
    <row r="16571" ht="12.75" customHeight="1" x14ac:dyDescent="0.35"/>
    <row r="16572" ht="12.75" customHeight="1" x14ac:dyDescent="0.35"/>
    <row r="16573" ht="12.75" customHeight="1" x14ac:dyDescent="0.35"/>
    <row r="16574" ht="12.75" customHeight="1" x14ac:dyDescent="0.35"/>
    <row r="16575" ht="12.75" customHeight="1" x14ac:dyDescent="0.35"/>
    <row r="16576" ht="12.75" customHeight="1" x14ac:dyDescent="0.35"/>
    <row r="16577" ht="12.75" customHeight="1" x14ac:dyDescent="0.35"/>
    <row r="16578" ht="12.75" customHeight="1" x14ac:dyDescent="0.35"/>
    <row r="16579" ht="12.75" customHeight="1" x14ac:dyDescent="0.35"/>
    <row r="16580" ht="12.75" customHeight="1" x14ac:dyDescent="0.35"/>
    <row r="16581" ht="12.75" customHeight="1" x14ac:dyDescent="0.35"/>
    <row r="16582" ht="12.75" customHeight="1" x14ac:dyDescent="0.35"/>
    <row r="16583" ht="12.75" customHeight="1" x14ac:dyDescent="0.35"/>
    <row r="16584" ht="12.75" customHeight="1" x14ac:dyDescent="0.35"/>
    <row r="16585" ht="12.75" customHeight="1" x14ac:dyDescent="0.35"/>
    <row r="16586" ht="12.75" customHeight="1" x14ac:dyDescent="0.35"/>
    <row r="16587" ht="12.75" customHeight="1" x14ac:dyDescent="0.35"/>
    <row r="16588" ht="12.75" customHeight="1" x14ac:dyDescent="0.35"/>
    <row r="16589" ht="12.75" customHeight="1" x14ac:dyDescent="0.35"/>
    <row r="16590" ht="12.75" customHeight="1" x14ac:dyDescent="0.35"/>
    <row r="16591" ht="12.75" customHeight="1" x14ac:dyDescent="0.35"/>
    <row r="16592" ht="12.75" customHeight="1" x14ac:dyDescent="0.35"/>
    <row r="16593" ht="12.75" customHeight="1" x14ac:dyDescent="0.35"/>
    <row r="16594" ht="12.75" customHeight="1" x14ac:dyDescent="0.35"/>
    <row r="16595" ht="12.75" customHeight="1" x14ac:dyDescent="0.35"/>
    <row r="16596" ht="12.75" customHeight="1" x14ac:dyDescent="0.35"/>
    <row r="16597" ht="12.75" customHeight="1" x14ac:dyDescent="0.35"/>
    <row r="16598" ht="12.75" customHeight="1" x14ac:dyDescent="0.35"/>
    <row r="16599" ht="12.75" customHeight="1" x14ac:dyDescent="0.35"/>
    <row r="16600" ht="12.75" customHeight="1" x14ac:dyDescent="0.35"/>
    <row r="16601" ht="12.75" customHeight="1" x14ac:dyDescent="0.35"/>
    <row r="16602" ht="12.75" customHeight="1" x14ac:dyDescent="0.35"/>
    <row r="16603" ht="12.75" customHeight="1" x14ac:dyDescent="0.35"/>
    <row r="16604" ht="12.75" customHeight="1" x14ac:dyDescent="0.35"/>
    <row r="16605" ht="12.75" customHeight="1" x14ac:dyDescent="0.35"/>
    <row r="16606" ht="12.75" customHeight="1" x14ac:dyDescent="0.35"/>
    <row r="16607" ht="12.75" customHeight="1" x14ac:dyDescent="0.35"/>
    <row r="16608" ht="12.75" customHeight="1" x14ac:dyDescent="0.35"/>
    <row r="16609" ht="12.75" customHeight="1" x14ac:dyDescent="0.35"/>
    <row r="16610" ht="12.75" customHeight="1" x14ac:dyDescent="0.35"/>
    <row r="16611" ht="12.75" customHeight="1" x14ac:dyDescent="0.35"/>
    <row r="16612" ht="12.75" customHeight="1" x14ac:dyDescent="0.35"/>
    <row r="16613" ht="12.75" customHeight="1" x14ac:dyDescent="0.35"/>
    <row r="16614" ht="12.75" customHeight="1" x14ac:dyDescent="0.35"/>
    <row r="16615" ht="12.75" customHeight="1" x14ac:dyDescent="0.35"/>
    <row r="16616" ht="12.75" customHeight="1" x14ac:dyDescent="0.35"/>
    <row r="16617" ht="12.75" customHeight="1" x14ac:dyDescent="0.35"/>
    <row r="16618" ht="12.75" customHeight="1" x14ac:dyDescent="0.35"/>
    <row r="16619" ht="12.75" customHeight="1" x14ac:dyDescent="0.35"/>
    <row r="16620" ht="12.75" customHeight="1" x14ac:dyDescent="0.35"/>
    <row r="16621" ht="12.75" customHeight="1" x14ac:dyDescent="0.35"/>
    <row r="16622" ht="12.75" customHeight="1" x14ac:dyDescent="0.35"/>
    <row r="16623" ht="12.75" customHeight="1" x14ac:dyDescent="0.35"/>
    <row r="16624" ht="12.75" customHeight="1" x14ac:dyDescent="0.35"/>
    <row r="16625" ht="12.75" customHeight="1" x14ac:dyDescent="0.35"/>
    <row r="16626" ht="12.75" customHeight="1" x14ac:dyDescent="0.35"/>
    <row r="16627" ht="12.75" customHeight="1" x14ac:dyDescent="0.35"/>
    <row r="16628" ht="12.75" customHeight="1" x14ac:dyDescent="0.35"/>
    <row r="16629" ht="12.75" customHeight="1" x14ac:dyDescent="0.35"/>
    <row r="16630" ht="12.75" customHeight="1" x14ac:dyDescent="0.35"/>
    <row r="16631" ht="12.75" customHeight="1" x14ac:dyDescent="0.35"/>
    <row r="16632" ht="12.75" customHeight="1" x14ac:dyDescent="0.35"/>
    <row r="16633" ht="12.75" customHeight="1" x14ac:dyDescent="0.35"/>
    <row r="16634" ht="12.75" customHeight="1" x14ac:dyDescent="0.35"/>
    <row r="16635" ht="12.75" customHeight="1" x14ac:dyDescent="0.35"/>
    <row r="16636" ht="12.75" customHeight="1" x14ac:dyDescent="0.35"/>
    <row r="16637" ht="12.75" customHeight="1" x14ac:dyDescent="0.35"/>
    <row r="16638" ht="12.75" customHeight="1" x14ac:dyDescent="0.35"/>
    <row r="16639" ht="12.75" customHeight="1" x14ac:dyDescent="0.35"/>
    <row r="16640" ht="12.75" customHeight="1" x14ac:dyDescent="0.35"/>
    <row r="16641" ht="12.75" customHeight="1" x14ac:dyDescent="0.35"/>
    <row r="16642" ht="12.75" customHeight="1" x14ac:dyDescent="0.35"/>
    <row r="16643" ht="12.75" customHeight="1" x14ac:dyDescent="0.35"/>
    <row r="16644" ht="12.75" customHeight="1" x14ac:dyDescent="0.35"/>
    <row r="16645" ht="12.75" customHeight="1" x14ac:dyDescent="0.35"/>
    <row r="16646" ht="12.75" customHeight="1" x14ac:dyDescent="0.35"/>
    <row r="16647" ht="12.75" customHeight="1" x14ac:dyDescent="0.35"/>
    <row r="16648" ht="12.75" customHeight="1" x14ac:dyDescent="0.35"/>
    <row r="16649" ht="12.75" customHeight="1" x14ac:dyDescent="0.35"/>
    <row r="16650" ht="12.75" customHeight="1" x14ac:dyDescent="0.35"/>
    <row r="16651" ht="12.75" customHeight="1" x14ac:dyDescent="0.35"/>
    <row r="16652" ht="12.75" customHeight="1" x14ac:dyDescent="0.35"/>
    <row r="16653" ht="12.75" customHeight="1" x14ac:dyDescent="0.35"/>
    <row r="16654" ht="12.75" customHeight="1" x14ac:dyDescent="0.35"/>
    <row r="16655" ht="12.75" customHeight="1" x14ac:dyDescent="0.35"/>
    <row r="16656" ht="12.75" customHeight="1" x14ac:dyDescent="0.35"/>
    <row r="16657" ht="12.75" customHeight="1" x14ac:dyDescent="0.35"/>
    <row r="16658" ht="12.75" customHeight="1" x14ac:dyDescent="0.35"/>
    <row r="16659" ht="12.75" customHeight="1" x14ac:dyDescent="0.35"/>
    <row r="16660" ht="12.75" customHeight="1" x14ac:dyDescent="0.35"/>
    <row r="16661" ht="12.75" customHeight="1" x14ac:dyDescent="0.35"/>
    <row r="16662" ht="12.75" customHeight="1" x14ac:dyDescent="0.35"/>
    <row r="16663" ht="12.75" customHeight="1" x14ac:dyDescent="0.35"/>
    <row r="16664" ht="12.75" customHeight="1" x14ac:dyDescent="0.35"/>
    <row r="16665" ht="12.75" customHeight="1" x14ac:dyDescent="0.35"/>
    <row r="16666" ht="12.75" customHeight="1" x14ac:dyDescent="0.35"/>
    <row r="16667" ht="12.75" customHeight="1" x14ac:dyDescent="0.35"/>
    <row r="16668" ht="12.75" customHeight="1" x14ac:dyDescent="0.35"/>
    <row r="16669" ht="12.75" customHeight="1" x14ac:dyDescent="0.35"/>
    <row r="16670" ht="12.75" customHeight="1" x14ac:dyDescent="0.35"/>
    <row r="16671" ht="12.75" customHeight="1" x14ac:dyDescent="0.35"/>
    <row r="16672" ht="12.75" customHeight="1" x14ac:dyDescent="0.35"/>
    <row r="16673" ht="12.75" customHeight="1" x14ac:dyDescent="0.35"/>
    <row r="16674" ht="12.75" customHeight="1" x14ac:dyDescent="0.35"/>
    <row r="16675" ht="12.75" customHeight="1" x14ac:dyDescent="0.35"/>
    <row r="16676" ht="12.75" customHeight="1" x14ac:dyDescent="0.35"/>
    <row r="16677" ht="12.75" customHeight="1" x14ac:dyDescent="0.35"/>
    <row r="16678" ht="12.75" customHeight="1" x14ac:dyDescent="0.35"/>
    <row r="16679" ht="12.75" customHeight="1" x14ac:dyDescent="0.35"/>
    <row r="16680" ht="12.75" customHeight="1" x14ac:dyDescent="0.35"/>
    <row r="16681" ht="12.75" customHeight="1" x14ac:dyDescent="0.35"/>
    <row r="16682" ht="12.75" customHeight="1" x14ac:dyDescent="0.35"/>
    <row r="16683" ht="12.75" customHeight="1" x14ac:dyDescent="0.35"/>
    <row r="16684" ht="12.75" customHeight="1" x14ac:dyDescent="0.35"/>
    <row r="16685" ht="12.75" customHeight="1" x14ac:dyDescent="0.35"/>
    <row r="16686" ht="12.75" customHeight="1" x14ac:dyDescent="0.35"/>
    <row r="16687" ht="12.75" customHeight="1" x14ac:dyDescent="0.35"/>
    <row r="16688" ht="12.75" customHeight="1" x14ac:dyDescent="0.35"/>
    <row r="16689" ht="12.75" customHeight="1" x14ac:dyDescent="0.35"/>
    <row r="16690" ht="12.75" customHeight="1" x14ac:dyDescent="0.35"/>
    <row r="16691" ht="12.75" customHeight="1" x14ac:dyDescent="0.35"/>
    <row r="16692" ht="12.75" customHeight="1" x14ac:dyDescent="0.35"/>
    <row r="16693" ht="12.75" customHeight="1" x14ac:dyDescent="0.35"/>
    <row r="16694" ht="12.75" customHeight="1" x14ac:dyDescent="0.35"/>
    <row r="16695" ht="12.75" customHeight="1" x14ac:dyDescent="0.35"/>
    <row r="16696" ht="12.75" customHeight="1" x14ac:dyDescent="0.35"/>
    <row r="16697" ht="12.75" customHeight="1" x14ac:dyDescent="0.35"/>
    <row r="16698" ht="12.75" customHeight="1" x14ac:dyDescent="0.35"/>
    <row r="16699" ht="12.75" customHeight="1" x14ac:dyDescent="0.35"/>
    <row r="16700" ht="12.75" customHeight="1" x14ac:dyDescent="0.35"/>
    <row r="16701" ht="12.75" customHeight="1" x14ac:dyDescent="0.35"/>
    <row r="16702" ht="12.75" customHeight="1" x14ac:dyDescent="0.35"/>
    <row r="16703" ht="12.75" customHeight="1" x14ac:dyDescent="0.35"/>
    <row r="16704" ht="12.75" customHeight="1" x14ac:dyDescent="0.35"/>
    <row r="16705" ht="12.75" customHeight="1" x14ac:dyDescent="0.35"/>
    <row r="16706" ht="12.75" customHeight="1" x14ac:dyDescent="0.35"/>
    <row r="16707" ht="12.75" customHeight="1" x14ac:dyDescent="0.35"/>
    <row r="16708" ht="12.75" customHeight="1" x14ac:dyDescent="0.35"/>
    <row r="16709" ht="12.75" customHeight="1" x14ac:dyDescent="0.35"/>
    <row r="16710" ht="12.75" customHeight="1" x14ac:dyDescent="0.35"/>
    <row r="16711" ht="12.75" customHeight="1" x14ac:dyDescent="0.35"/>
    <row r="16712" ht="12.75" customHeight="1" x14ac:dyDescent="0.35"/>
    <row r="16713" ht="12.75" customHeight="1" x14ac:dyDescent="0.35"/>
    <row r="16714" ht="12.75" customHeight="1" x14ac:dyDescent="0.35"/>
    <row r="16715" ht="12.75" customHeight="1" x14ac:dyDescent="0.35"/>
    <row r="16716" ht="12.75" customHeight="1" x14ac:dyDescent="0.35"/>
    <row r="16717" ht="12.75" customHeight="1" x14ac:dyDescent="0.35"/>
    <row r="16718" ht="12.75" customHeight="1" x14ac:dyDescent="0.35"/>
    <row r="16719" ht="12.75" customHeight="1" x14ac:dyDescent="0.35"/>
    <row r="16720" ht="12.75" customHeight="1" x14ac:dyDescent="0.35"/>
    <row r="16721" ht="12.75" customHeight="1" x14ac:dyDescent="0.35"/>
    <row r="16722" ht="12.75" customHeight="1" x14ac:dyDescent="0.35"/>
    <row r="16723" ht="12.75" customHeight="1" x14ac:dyDescent="0.35"/>
    <row r="16724" ht="12.75" customHeight="1" x14ac:dyDescent="0.35"/>
    <row r="16725" ht="12.75" customHeight="1" x14ac:dyDescent="0.35"/>
    <row r="16726" ht="12.75" customHeight="1" x14ac:dyDescent="0.35"/>
    <row r="16727" ht="12.75" customHeight="1" x14ac:dyDescent="0.35"/>
    <row r="16728" ht="12.75" customHeight="1" x14ac:dyDescent="0.35"/>
    <row r="16729" ht="12.75" customHeight="1" x14ac:dyDescent="0.35"/>
    <row r="16730" ht="12.75" customHeight="1" x14ac:dyDescent="0.35"/>
    <row r="16731" ht="12.75" customHeight="1" x14ac:dyDescent="0.35"/>
    <row r="16732" ht="12.75" customHeight="1" x14ac:dyDescent="0.35"/>
    <row r="16733" ht="12.75" customHeight="1" x14ac:dyDescent="0.35"/>
    <row r="16734" ht="12.75" customHeight="1" x14ac:dyDescent="0.35"/>
    <row r="16735" ht="12.75" customHeight="1" x14ac:dyDescent="0.35"/>
    <row r="16736" ht="12.75" customHeight="1" x14ac:dyDescent="0.35"/>
    <row r="16737" ht="12.75" customHeight="1" x14ac:dyDescent="0.35"/>
    <row r="16738" ht="12.75" customHeight="1" x14ac:dyDescent="0.35"/>
    <row r="16739" ht="12.75" customHeight="1" x14ac:dyDescent="0.35"/>
    <row r="16740" ht="12.75" customHeight="1" x14ac:dyDescent="0.35"/>
    <row r="16741" ht="12.75" customHeight="1" x14ac:dyDescent="0.35"/>
    <row r="16742" ht="12.75" customHeight="1" x14ac:dyDescent="0.35"/>
    <row r="16743" ht="12.75" customHeight="1" x14ac:dyDescent="0.35"/>
    <row r="16744" ht="12.75" customHeight="1" x14ac:dyDescent="0.35"/>
    <row r="16745" ht="12.75" customHeight="1" x14ac:dyDescent="0.35"/>
    <row r="16746" ht="12.75" customHeight="1" x14ac:dyDescent="0.35"/>
    <row r="16747" ht="12.75" customHeight="1" x14ac:dyDescent="0.35"/>
    <row r="16748" ht="12.75" customHeight="1" x14ac:dyDescent="0.35"/>
    <row r="16749" ht="12.75" customHeight="1" x14ac:dyDescent="0.35"/>
    <row r="16750" ht="12.75" customHeight="1" x14ac:dyDescent="0.35"/>
    <row r="16751" ht="12.75" customHeight="1" x14ac:dyDescent="0.35"/>
    <row r="16752" ht="12.75" customHeight="1" x14ac:dyDescent="0.35"/>
    <row r="16753" ht="12.75" customHeight="1" x14ac:dyDescent="0.35"/>
    <row r="16754" ht="12.75" customHeight="1" x14ac:dyDescent="0.35"/>
    <row r="16755" ht="12.75" customHeight="1" x14ac:dyDescent="0.35"/>
    <row r="16756" ht="12.75" customHeight="1" x14ac:dyDescent="0.35"/>
    <row r="16757" ht="12.75" customHeight="1" x14ac:dyDescent="0.35"/>
    <row r="16758" ht="12.75" customHeight="1" x14ac:dyDescent="0.35"/>
    <row r="16759" ht="12.75" customHeight="1" x14ac:dyDescent="0.35"/>
    <row r="16760" ht="12.75" customHeight="1" x14ac:dyDescent="0.35"/>
    <row r="16761" ht="12.75" customHeight="1" x14ac:dyDescent="0.35"/>
    <row r="16762" ht="12.75" customHeight="1" x14ac:dyDescent="0.35"/>
    <row r="16763" ht="12.75" customHeight="1" x14ac:dyDescent="0.35"/>
    <row r="16764" ht="12.75" customHeight="1" x14ac:dyDescent="0.35"/>
    <row r="16765" ht="12.75" customHeight="1" x14ac:dyDescent="0.35"/>
    <row r="16766" ht="12.75" customHeight="1" x14ac:dyDescent="0.35"/>
    <row r="16767" ht="12.75" customHeight="1" x14ac:dyDescent="0.35"/>
    <row r="16768" ht="12.75" customHeight="1" x14ac:dyDescent="0.35"/>
    <row r="16769" ht="12.75" customHeight="1" x14ac:dyDescent="0.35"/>
    <row r="16770" ht="12.75" customHeight="1" x14ac:dyDescent="0.35"/>
    <row r="16771" ht="12.75" customHeight="1" x14ac:dyDescent="0.35"/>
    <row r="16772" ht="12.75" customHeight="1" x14ac:dyDescent="0.35"/>
    <row r="16773" ht="12.75" customHeight="1" x14ac:dyDescent="0.35"/>
    <row r="16774" ht="12.75" customHeight="1" x14ac:dyDescent="0.35"/>
    <row r="16775" ht="12.75" customHeight="1" x14ac:dyDescent="0.35"/>
    <row r="16776" ht="12.75" customHeight="1" x14ac:dyDescent="0.35"/>
    <row r="16777" ht="12.75" customHeight="1" x14ac:dyDescent="0.35"/>
    <row r="16778" ht="12.75" customHeight="1" x14ac:dyDescent="0.35"/>
    <row r="16779" ht="12.75" customHeight="1" x14ac:dyDescent="0.35"/>
    <row r="16780" ht="12.75" customHeight="1" x14ac:dyDescent="0.35"/>
    <row r="16781" ht="12.75" customHeight="1" x14ac:dyDescent="0.35"/>
    <row r="16782" ht="12.75" customHeight="1" x14ac:dyDescent="0.35"/>
    <row r="16783" ht="12.75" customHeight="1" x14ac:dyDescent="0.35"/>
    <row r="16784" ht="12.75" customHeight="1" x14ac:dyDescent="0.35"/>
    <row r="16785" ht="12.75" customHeight="1" x14ac:dyDescent="0.35"/>
    <row r="16786" ht="12.75" customHeight="1" x14ac:dyDescent="0.35"/>
    <row r="16787" ht="12.75" customHeight="1" x14ac:dyDescent="0.35"/>
    <row r="16788" ht="12.75" customHeight="1" x14ac:dyDescent="0.35"/>
    <row r="16789" ht="12.75" customHeight="1" x14ac:dyDescent="0.35"/>
    <row r="16790" ht="12.75" customHeight="1" x14ac:dyDescent="0.35"/>
    <row r="16791" ht="12.75" customHeight="1" x14ac:dyDescent="0.35"/>
    <row r="16792" ht="12.75" customHeight="1" x14ac:dyDescent="0.35"/>
    <row r="16793" ht="12.75" customHeight="1" x14ac:dyDescent="0.35"/>
    <row r="16794" ht="12.75" customHeight="1" x14ac:dyDescent="0.35"/>
    <row r="16795" ht="12.75" customHeight="1" x14ac:dyDescent="0.35"/>
    <row r="16796" ht="12.75" customHeight="1" x14ac:dyDescent="0.35"/>
    <row r="16797" ht="12.75" customHeight="1" x14ac:dyDescent="0.35"/>
    <row r="16798" ht="12.75" customHeight="1" x14ac:dyDescent="0.35"/>
    <row r="16799" ht="12.75" customHeight="1" x14ac:dyDescent="0.35"/>
    <row r="16800" ht="12.75" customHeight="1" x14ac:dyDescent="0.35"/>
    <row r="16801" ht="12.75" customHeight="1" x14ac:dyDescent="0.35"/>
    <row r="16802" ht="12.75" customHeight="1" x14ac:dyDescent="0.35"/>
    <row r="16803" ht="12.75" customHeight="1" x14ac:dyDescent="0.35"/>
    <row r="16804" ht="12.75" customHeight="1" x14ac:dyDescent="0.35"/>
    <row r="16805" ht="12.75" customHeight="1" x14ac:dyDescent="0.35"/>
    <row r="16806" ht="12.75" customHeight="1" x14ac:dyDescent="0.35"/>
    <row r="16807" ht="12.75" customHeight="1" x14ac:dyDescent="0.35"/>
    <row r="16808" ht="12.75" customHeight="1" x14ac:dyDescent="0.35"/>
    <row r="16809" ht="12.75" customHeight="1" x14ac:dyDescent="0.35"/>
    <row r="16810" ht="12.75" customHeight="1" x14ac:dyDescent="0.35"/>
    <row r="16811" ht="12.75" customHeight="1" x14ac:dyDescent="0.35"/>
    <row r="16812" ht="12.75" customHeight="1" x14ac:dyDescent="0.35"/>
    <row r="16813" ht="12.75" customHeight="1" x14ac:dyDescent="0.35"/>
    <row r="16814" ht="12.75" customHeight="1" x14ac:dyDescent="0.35"/>
    <row r="16815" ht="12.75" customHeight="1" x14ac:dyDescent="0.35"/>
    <row r="16816" ht="12.75" customHeight="1" x14ac:dyDescent="0.35"/>
    <row r="16817" ht="12.75" customHeight="1" x14ac:dyDescent="0.35"/>
    <row r="16818" ht="12.75" customHeight="1" x14ac:dyDescent="0.35"/>
    <row r="16819" ht="12.75" customHeight="1" x14ac:dyDescent="0.35"/>
    <row r="16820" ht="12.75" customHeight="1" x14ac:dyDescent="0.35"/>
    <row r="16821" ht="12.75" customHeight="1" x14ac:dyDescent="0.35"/>
    <row r="16822" ht="12.75" customHeight="1" x14ac:dyDescent="0.35"/>
    <row r="16823" ht="12.75" customHeight="1" x14ac:dyDescent="0.35"/>
    <row r="16824" ht="12.75" customHeight="1" x14ac:dyDescent="0.35"/>
    <row r="16825" ht="12.75" customHeight="1" x14ac:dyDescent="0.35"/>
    <row r="16826" ht="12.75" customHeight="1" x14ac:dyDescent="0.35"/>
    <row r="16827" ht="12.75" customHeight="1" x14ac:dyDescent="0.35"/>
    <row r="16828" ht="12.75" customHeight="1" x14ac:dyDescent="0.35"/>
    <row r="16829" ht="12.75" customHeight="1" x14ac:dyDescent="0.35"/>
    <row r="16830" ht="12.75" customHeight="1" x14ac:dyDescent="0.35"/>
    <row r="16831" ht="12.75" customHeight="1" x14ac:dyDescent="0.35"/>
    <row r="16832" ht="12.75" customHeight="1" x14ac:dyDescent="0.35"/>
    <row r="16833" ht="12.75" customHeight="1" x14ac:dyDescent="0.35"/>
    <row r="16834" ht="12.75" customHeight="1" x14ac:dyDescent="0.35"/>
    <row r="16835" ht="12.75" customHeight="1" x14ac:dyDescent="0.35"/>
    <row r="16836" ht="12.75" customHeight="1" x14ac:dyDescent="0.35"/>
    <row r="16837" ht="12.75" customHeight="1" x14ac:dyDescent="0.35"/>
    <row r="16838" ht="12.75" customHeight="1" x14ac:dyDescent="0.35"/>
    <row r="16839" ht="12.75" customHeight="1" x14ac:dyDescent="0.35"/>
    <row r="16840" ht="12.75" customHeight="1" x14ac:dyDescent="0.35"/>
    <row r="16841" ht="12.75" customHeight="1" x14ac:dyDescent="0.35"/>
    <row r="16842" ht="12.75" customHeight="1" x14ac:dyDescent="0.35"/>
    <row r="16843" ht="12.75" customHeight="1" x14ac:dyDescent="0.35"/>
    <row r="16844" ht="12.75" customHeight="1" x14ac:dyDescent="0.35"/>
    <row r="16845" ht="12.75" customHeight="1" x14ac:dyDescent="0.35"/>
    <row r="16846" ht="12.75" customHeight="1" x14ac:dyDescent="0.35"/>
    <row r="16847" ht="12.75" customHeight="1" x14ac:dyDescent="0.35"/>
    <row r="16848" ht="12.75" customHeight="1" x14ac:dyDescent="0.35"/>
    <row r="16849" ht="12.75" customHeight="1" x14ac:dyDescent="0.35"/>
    <row r="16850" ht="12.75" customHeight="1" x14ac:dyDescent="0.35"/>
    <row r="16851" ht="12.75" customHeight="1" x14ac:dyDescent="0.35"/>
    <row r="16852" ht="12.75" customHeight="1" x14ac:dyDescent="0.35"/>
    <row r="16853" ht="12.75" customHeight="1" x14ac:dyDescent="0.35"/>
    <row r="16854" ht="12.75" customHeight="1" x14ac:dyDescent="0.35"/>
    <row r="16855" ht="12.75" customHeight="1" x14ac:dyDescent="0.35"/>
    <row r="16856" ht="12.75" customHeight="1" x14ac:dyDescent="0.35"/>
    <row r="16857" ht="12.75" customHeight="1" x14ac:dyDescent="0.35"/>
    <row r="16858" ht="12.75" customHeight="1" x14ac:dyDescent="0.35"/>
    <row r="16859" ht="12.75" customHeight="1" x14ac:dyDescent="0.35"/>
    <row r="16860" ht="12.75" customHeight="1" x14ac:dyDescent="0.35"/>
    <row r="16861" ht="12.75" customHeight="1" x14ac:dyDescent="0.35"/>
    <row r="16862" ht="12.75" customHeight="1" x14ac:dyDescent="0.35"/>
    <row r="16863" ht="12.75" customHeight="1" x14ac:dyDescent="0.35"/>
    <row r="16864" ht="12.75" customHeight="1" x14ac:dyDescent="0.35"/>
    <row r="16865" ht="12.75" customHeight="1" x14ac:dyDescent="0.35"/>
    <row r="16866" ht="12.75" customHeight="1" x14ac:dyDescent="0.35"/>
    <row r="16867" ht="12.75" customHeight="1" x14ac:dyDescent="0.35"/>
    <row r="16868" ht="12.75" customHeight="1" x14ac:dyDescent="0.35"/>
    <row r="16869" ht="12.75" customHeight="1" x14ac:dyDescent="0.35"/>
    <row r="16870" ht="12.75" customHeight="1" x14ac:dyDescent="0.35"/>
    <row r="16871" ht="12.75" customHeight="1" x14ac:dyDescent="0.35"/>
    <row r="16872" ht="12.75" customHeight="1" x14ac:dyDescent="0.35"/>
    <row r="16873" ht="12.75" customHeight="1" x14ac:dyDescent="0.35"/>
    <row r="16874" ht="12.75" customHeight="1" x14ac:dyDescent="0.35"/>
    <row r="16875" ht="12.75" customHeight="1" x14ac:dyDescent="0.35"/>
    <row r="16876" ht="12.75" customHeight="1" x14ac:dyDescent="0.35"/>
    <row r="16877" ht="12.75" customHeight="1" x14ac:dyDescent="0.35"/>
    <row r="16878" ht="12.75" customHeight="1" x14ac:dyDescent="0.35"/>
    <row r="16879" ht="12.75" customHeight="1" x14ac:dyDescent="0.35"/>
    <row r="16880" ht="12.75" customHeight="1" x14ac:dyDescent="0.35"/>
    <row r="16881" ht="12.75" customHeight="1" x14ac:dyDescent="0.35"/>
    <row r="16882" ht="12.75" customHeight="1" x14ac:dyDescent="0.35"/>
    <row r="16883" ht="12.75" customHeight="1" x14ac:dyDescent="0.35"/>
    <row r="16884" ht="12.75" customHeight="1" x14ac:dyDescent="0.35"/>
    <row r="16885" ht="12.75" customHeight="1" x14ac:dyDescent="0.35"/>
    <row r="16886" ht="12.75" customHeight="1" x14ac:dyDescent="0.35"/>
    <row r="16887" ht="12.75" customHeight="1" x14ac:dyDescent="0.35"/>
    <row r="16888" ht="12.75" customHeight="1" x14ac:dyDescent="0.35"/>
    <row r="16889" ht="12.75" customHeight="1" x14ac:dyDescent="0.35"/>
    <row r="16890" ht="12.75" customHeight="1" x14ac:dyDescent="0.35"/>
    <row r="16891" ht="12.75" customHeight="1" x14ac:dyDescent="0.35"/>
    <row r="16892" ht="12.75" customHeight="1" x14ac:dyDescent="0.35"/>
    <row r="16893" ht="12.75" customHeight="1" x14ac:dyDescent="0.35"/>
    <row r="16894" ht="12.75" customHeight="1" x14ac:dyDescent="0.35"/>
    <row r="16895" ht="12.75" customHeight="1" x14ac:dyDescent="0.35"/>
    <row r="16896" ht="12.75" customHeight="1" x14ac:dyDescent="0.35"/>
    <row r="16897" ht="12.75" customHeight="1" x14ac:dyDescent="0.35"/>
    <row r="16898" ht="12.75" customHeight="1" x14ac:dyDescent="0.35"/>
    <row r="16899" ht="12.75" customHeight="1" x14ac:dyDescent="0.35"/>
    <row r="16900" ht="12.75" customHeight="1" x14ac:dyDescent="0.35"/>
    <row r="16901" ht="12.75" customHeight="1" x14ac:dyDescent="0.35"/>
    <row r="16902" ht="12.75" customHeight="1" x14ac:dyDescent="0.35"/>
    <row r="16903" ht="12.75" customHeight="1" x14ac:dyDescent="0.35"/>
    <row r="16904" ht="12.75" customHeight="1" x14ac:dyDescent="0.35"/>
    <row r="16905" ht="12.75" customHeight="1" x14ac:dyDescent="0.35"/>
    <row r="16906" ht="12.75" customHeight="1" x14ac:dyDescent="0.35"/>
    <row r="16907" ht="12.75" customHeight="1" x14ac:dyDescent="0.35"/>
    <row r="16908" ht="12.75" customHeight="1" x14ac:dyDescent="0.35"/>
    <row r="16909" ht="12.75" customHeight="1" x14ac:dyDescent="0.35"/>
    <row r="16910" ht="12.75" customHeight="1" x14ac:dyDescent="0.35"/>
    <row r="16911" ht="12.75" customHeight="1" x14ac:dyDescent="0.35"/>
    <row r="16912" ht="12.75" customHeight="1" x14ac:dyDescent="0.35"/>
    <row r="16913" ht="12.75" customHeight="1" x14ac:dyDescent="0.35"/>
    <row r="16914" ht="12.75" customHeight="1" x14ac:dyDescent="0.35"/>
    <row r="16915" ht="12.75" customHeight="1" x14ac:dyDescent="0.35"/>
    <row r="16916" ht="12.75" customHeight="1" x14ac:dyDescent="0.35"/>
    <row r="16917" ht="12.75" customHeight="1" x14ac:dyDescent="0.35"/>
    <row r="16918" ht="12.75" customHeight="1" x14ac:dyDescent="0.35"/>
    <row r="16919" ht="12.75" customHeight="1" x14ac:dyDescent="0.35"/>
    <row r="16920" ht="12.75" customHeight="1" x14ac:dyDescent="0.35"/>
    <row r="16921" ht="12.75" customHeight="1" x14ac:dyDescent="0.35"/>
    <row r="16922" ht="12.75" customHeight="1" x14ac:dyDescent="0.35"/>
    <row r="16923" ht="12.75" customHeight="1" x14ac:dyDescent="0.35"/>
    <row r="16924" ht="12.75" customHeight="1" x14ac:dyDescent="0.35"/>
    <row r="16925" ht="12.75" customHeight="1" x14ac:dyDescent="0.35"/>
    <row r="16926" ht="12.75" customHeight="1" x14ac:dyDescent="0.35"/>
    <row r="16927" ht="12.75" customHeight="1" x14ac:dyDescent="0.35"/>
    <row r="16928" ht="12.75" customHeight="1" x14ac:dyDescent="0.35"/>
    <row r="16929" ht="12.75" customHeight="1" x14ac:dyDescent="0.35"/>
    <row r="16930" ht="12.75" customHeight="1" x14ac:dyDescent="0.35"/>
    <row r="16931" ht="12.75" customHeight="1" x14ac:dyDescent="0.35"/>
    <row r="16932" ht="12.75" customHeight="1" x14ac:dyDescent="0.35"/>
    <row r="16933" ht="12.75" customHeight="1" x14ac:dyDescent="0.35"/>
    <row r="16934" ht="12.75" customHeight="1" x14ac:dyDescent="0.35"/>
    <row r="16935" ht="12.75" customHeight="1" x14ac:dyDescent="0.35"/>
    <row r="16936" ht="12.75" customHeight="1" x14ac:dyDescent="0.35"/>
    <row r="16937" ht="12.75" customHeight="1" x14ac:dyDescent="0.35"/>
    <row r="16938" ht="12.75" customHeight="1" x14ac:dyDescent="0.35"/>
    <row r="16939" ht="12.75" customHeight="1" x14ac:dyDescent="0.35"/>
    <row r="16940" ht="12.75" customHeight="1" x14ac:dyDescent="0.35"/>
    <row r="16941" ht="12.75" customHeight="1" x14ac:dyDescent="0.35"/>
    <row r="16942" ht="12.75" customHeight="1" x14ac:dyDescent="0.35"/>
    <row r="16943" ht="12.75" customHeight="1" x14ac:dyDescent="0.35"/>
    <row r="16944" ht="12.75" customHeight="1" x14ac:dyDescent="0.35"/>
    <row r="16945" ht="12.75" customHeight="1" x14ac:dyDescent="0.35"/>
    <row r="16946" ht="12.75" customHeight="1" x14ac:dyDescent="0.35"/>
    <row r="16947" ht="12.75" customHeight="1" x14ac:dyDescent="0.35"/>
    <row r="16948" ht="12.75" customHeight="1" x14ac:dyDescent="0.35"/>
    <row r="16949" ht="12.75" customHeight="1" x14ac:dyDescent="0.35"/>
    <row r="16950" ht="12.75" customHeight="1" x14ac:dyDescent="0.35"/>
    <row r="16951" ht="12.75" customHeight="1" x14ac:dyDescent="0.35"/>
    <row r="16952" ht="12.75" customHeight="1" x14ac:dyDescent="0.35"/>
    <row r="16953" ht="12.75" customHeight="1" x14ac:dyDescent="0.35"/>
    <row r="16954" ht="12.75" customHeight="1" x14ac:dyDescent="0.35"/>
    <row r="16955" ht="12.75" customHeight="1" x14ac:dyDescent="0.35"/>
    <row r="16956" ht="12.75" customHeight="1" x14ac:dyDescent="0.35"/>
    <row r="16957" ht="12.75" customHeight="1" x14ac:dyDescent="0.35"/>
    <row r="16958" ht="12.75" customHeight="1" x14ac:dyDescent="0.35"/>
    <row r="16959" ht="12.75" customHeight="1" x14ac:dyDescent="0.35"/>
    <row r="16960" ht="12.75" customHeight="1" x14ac:dyDescent="0.35"/>
    <row r="16961" ht="12.75" customHeight="1" x14ac:dyDescent="0.35"/>
    <row r="16962" ht="12.75" customHeight="1" x14ac:dyDescent="0.35"/>
    <row r="16963" ht="12.75" customHeight="1" x14ac:dyDescent="0.35"/>
    <row r="16964" ht="12.75" customHeight="1" x14ac:dyDescent="0.35"/>
    <row r="16965" ht="12.75" customHeight="1" x14ac:dyDescent="0.35"/>
    <row r="16966" ht="12.75" customHeight="1" x14ac:dyDescent="0.35"/>
    <row r="16967" ht="12.75" customHeight="1" x14ac:dyDescent="0.35"/>
    <row r="16968" ht="12.75" customHeight="1" x14ac:dyDescent="0.35"/>
    <row r="16969" ht="12.75" customHeight="1" x14ac:dyDescent="0.35"/>
    <row r="16970" ht="12.75" customHeight="1" x14ac:dyDescent="0.35"/>
    <row r="16971" ht="12.75" customHeight="1" x14ac:dyDescent="0.35"/>
    <row r="16972" ht="12.75" customHeight="1" x14ac:dyDescent="0.35"/>
    <row r="16973" ht="12.75" customHeight="1" x14ac:dyDescent="0.35"/>
    <row r="16974" ht="12.75" customHeight="1" x14ac:dyDescent="0.35"/>
    <row r="16975" ht="12.75" customHeight="1" x14ac:dyDescent="0.35"/>
    <row r="16976" ht="12.75" customHeight="1" x14ac:dyDescent="0.35"/>
    <row r="16977" ht="12.75" customHeight="1" x14ac:dyDescent="0.35"/>
    <row r="16978" ht="12.75" customHeight="1" x14ac:dyDescent="0.35"/>
    <row r="16979" ht="12.75" customHeight="1" x14ac:dyDescent="0.35"/>
    <row r="16980" ht="12.75" customHeight="1" x14ac:dyDescent="0.35"/>
    <row r="16981" ht="12.75" customHeight="1" x14ac:dyDescent="0.35"/>
    <row r="16982" ht="12.75" customHeight="1" x14ac:dyDescent="0.35"/>
    <row r="16983" ht="12.75" customHeight="1" x14ac:dyDescent="0.35"/>
    <row r="16984" ht="12.75" customHeight="1" x14ac:dyDescent="0.35"/>
    <row r="16985" ht="12.75" customHeight="1" x14ac:dyDescent="0.35"/>
    <row r="16986" ht="12.75" customHeight="1" x14ac:dyDescent="0.35"/>
    <row r="16987" ht="12.75" customHeight="1" x14ac:dyDescent="0.35"/>
    <row r="16988" ht="12.75" customHeight="1" x14ac:dyDescent="0.35"/>
    <row r="16989" ht="12.75" customHeight="1" x14ac:dyDescent="0.35"/>
    <row r="16990" ht="12.75" customHeight="1" x14ac:dyDescent="0.35"/>
    <row r="16991" ht="12.75" customHeight="1" x14ac:dyDescent="0.35"/>
    <row r="16992" ht="12.75" customHeight="1" x14ac:dyDescent="0.35"/>
    <row r="16993" ht="12.75" customHeight="1" x14ac:dyDescent="0.35"/>
    <row r="16994" ht="12.75" customHeight="1" x14ac:dyDescent="0.35"/>
    <row r="16995" ht="12.75" customHeight="1" x14ac:dyDescent="0.35"/>
    <row r="16996" ht="12.75" customHeight="1" x14ac:dyDescent="0.35"/>
    <row r="16997" ht="12.75" customHeight="1" x14ac:dyDescent="0.35"/>
    <row r="16998" ht="12.75" customHeight="1" x14ac:dyDescent="0.35"/>
    <row r="16999" ht="12.75" customHeight="1" x14ac:dyDescent="0.35"/>
    <row r="17000" ht="12.75" customHeight="1" x14ac:dyDescent="0.35"/>
    <row r="17001" ht="12.75" customHeight="1" x14ac:dyDescent="0.35"/>
    <row r="17002" ht="12.75" customHeight="1" x14ac:dyDescent="0.35"/>
    <row r="17003" ht="12.75" customHeight="1" x14ac:dyDescent="0.35"/>
    <row r="17004" ht="12.75" customHeight="1" x14ac:dyDescent="0.35"/>
    <row r="17005" ht="12.75" customHeight="1" x14ac:dyDescent="0.35"/>
    <row r="17006" ht="12.75" customHeight="1" x14ac:dyDescent="0.35"/>
    <row r="17007" ht="12.75" customHeight="1" x14ac:dyDescent="0.35"/>
    <row r="17008" ht="12.75" customHeight="1" x14ac:dyDescent="0.35"/>
    <row r="17009" ht="12.75" customHeight="1" x14ac:dyDescent="0.35"/>
    <row r="17010" ht="12.75" customHeight="1" x14ac:dyDescent="0.35"/>
    <row r="17011" ht="12.75" customHeight="1" x14ac:dyDescent="0.35"/>
    <row r="17012" ht="12.75" customHeight="1" x14ac:dyDescent="0.35"/>
    <row r="17013" ht="12.75" customHeight="1" x14ac:dyDescent="0.35"/>
    <row r="17014" ht="12.75" customHeight="1" x14ac:dyDescent="0.35"/>
    <row r="17015" ht="12.75" customHeight="1" x14ac:dyDescent="0.35"/>
    <row r="17016" ht="12.75" customHeight="1" x14ac:dyDescent="0.35"/>
    <row r="17017" ht="12.75" customHeight="1" x14ac:dyDescent="0.35"/>
    <row r="17018" ht="12.75" customHeight="1" x14ac:dyDescent="0.35"/>
    <row r="17019" ht="12.75" customHeight="1" x14ac:dyDescent="0.35"/>
    <row r="17020" ht="12.75" customHeight="1" x14ac:dyDescent="0.35"/>
    <row r="17021" ht="12.75" customHeight="1" x14ac:dyDescent="0.35"/>
    <row r="17022" ht="12.75" customHeight="1" x14ac:dyDescent="0.35"/>
    <row r="17023" ht="12.75" customHeight="1" x14ac:dyDescent="0.35"/>
    <row r="17024" ht="12.75" customHeight="1" x14ac:dyDescent="0.35"/>
    <row r="17025" ht="12.75" customHeight="1" x14ac:dyDescent="0.35"/>
    <row r="17026" ht="12.75" customHeight="1" x14ac:dyDescent="0.35"/>
    <row r="17027" ht="12.75" customHeight="1" x14ac:dyDescent="0.35"/>
    <row r="17028" ht="12.75" customHeight="1" x14ac:dyDescent="0.35"/>
    <row r="17029" ht="12.75" customHeight="1" x14ac:dyDescent="0.35"/>
    <row r="17030" ht="12.75" customHeight="1" x14ac:dyDescent="0.35"/>
    <row r="17031" ht="12.75" customHeight="1" x14ac:dyDescent="0.35"/>
    <row r="17032" ht="12.75" customHeight="1" x14ac:dyDescent="0.35"/>
    <row r="17033" ht="12.75" customHeight="1" x14ac:dyDescent="0.35"/>
    <row r="17034" ht="12.75" customHeight="1" x14ac:dyDescent="0.35"/>
    <row r="17035" ht="12.75" customHeight="1" x14ac:dyDescent="0.35"/>
    <row r="17036" ht="12.75" customHeight="1" x14ac:dyDescent="0.35"/>
    <row r="17037" ht="12.75" customHeight="1" x14ac:dyDescent="0.35"/>
    <row r="17038" ht="12.75" customHeight="1" x14ac:dyDescent="0.35"/>
    <row r="17039" ht="12.75" customHeight="1" x14ac:dyDescent="0.35"/>
    <row r="17040" ht="12.75" customHeight="1" x14ac:dyDescent="0.35"/>
    <row r="17041" ht="12.75" customHeight="1" x14ac:dyDescent="0.35"/>
    <row r="17042" ht="12.75" customHeight="1" x14ac:dyDescent="0.35"/>
    <row r="17043" ht="12.75" customHeight="1" x14ac:dyDescent="0.35"/>
    <row r="17044" ht="12.75" customHeight="1" x14ac:dyDescent="0.35"/>
    <row r="17045" ht="12.75" customHeight="1" x14ac:dyDescent="0.35"/>
    <row r="17046" ht="12.75" customHeight="1" x14ac:dyDescent="0.35"/>
    <row r="17047" ht="12.75" customHeight="1" x14ac:dyDescent="0.35"/>
    <row r="17048" ht="12.75" customHeight="1" x14ac:dyDescent="0.35"/>
    <row r="17049" ht="12.75" customHeight="1" x14ac:dyDescent="0.35"/>
    <row r="17050" ht="12.75" customHeight="1" x14ac:dyDescent="0.35"/>
    <row r="17051" ht="12.75" customHeight="1" x14ac:dyDescent="0.35"/>
    <row r="17052" ht="12.75" customHeight="1" x14ac:dyDescent="0.35"/>
    <row r="17053" ht="12.75" customHeight="1" x14ac:dyDescent="0.35"/>
    <row r="17054" ht="12.75" customHeight="1" x14ac:dyDescent="0.35"/>
    <row r="17055" ht="12.75" customHeight="1" x14ac:dyDescent="0.35"/>
    <row r="17056" ht="12.75" customHeight="1" x14ac:dyDescent="0.35"/>
    <row r="17057" ht="12.75" customHeight="1" x14ac:dyDescent="0.35"/>
    <row r="17058" ht="12.75" customHeight="1" x14ac:dyDescent="0.35"/>
    <row r="17059" ht="12.75" customHeight="1" x14ac:dyDescent="0.35"/>
    <row r="17060" ht="12.75" customHeight="1" x14ac:dyDescent="0.35"/>
    <row r="17061" ht="12.75" customHeight="1" x14ac:dyDescent="0.35"/>
    <row r="17062" ht="12.75" customHeight="1" x14ac:dyDescent="0.35"/>
    <row r="17063" ht="12.75" customHeight="1" x14ac:dyDescent="0.35"/>
    <row r="17064" ht="12.75" customHeight="1" x14ac:dyDescent="0.35"/>
    <row r="17065" ht="12.75" customHeight="1" x14ac:dyDescent="0.35"/>
    <row r="17066" ht="12.75" customHeight="1" x14ac:dyDescent="0.35"/>
    <row r="17067" ht="12.75" customHeight="1" x14ac:dyDescent="0.35"/>
    <row r="17068" ht="12.75" customHeight="1" x14ac:dyDescent="0.35"/>
    <row r="17069" ht="12.75" customHeight="1" x14ac:dyDescent="0.35"/>
    <row r="17070" ht="12.75" customHeight="1" x14ac:dyDescent="0.35"/>
    <row r="17071" ht="12.75" customHeight="1" x14ac:dyDescent="0.35"/>
    <row r="17072" ht="12.75" customHeight="1" x14ac:dyDescent="0.35"/>
    <row r="17073" ht="12.75" customHeight="1" x14ac:dyDescent="0.35"/>
    <row r="17074" ht="12.75" customHeight="1" x14ac:dyDescent="0.35"/>
    <row r="17075" ht="12.75" customHeight="1" x14ac:dyDescent="0.35"/>
    <row r="17076" ht="12.75" customHeight="1" x14ac:dyDescent="0.35"/>
    <row r="17077" ht="12.75" customHeight="1" x14ac:dyDescent="0.35"/>
    <row r="17078" ht="12.75" customHeight="1" x14ac:dyDescent="0.35"/>
    <row r="17079" ht="12.75" customHeight="1" x14ac:dyDescent="0.35"/>
    <row r="17080" ht="12.75" customHeight="1" x14ac:dyDescent="0.35"/>
    <row r="17081" ht="12.75" customHeight="1" x14ac:dyDescent="0.35"/>
    <row r="17082" ht="12.75" customHeight="1" x14ac:dyDescent="0.35"/>
    <row r="17083" ht="12.75" customHeight="1" x14ac:dyDescent="0.35"/>
    <row r="17084" ht="12.75" customHeight="1" x14ac:dyDescent="0.35"/>
    <row r="17085" ht="12.75" customHeight="1" x14ac:dyDescent="0.35"/>
    <row r="17086" ht="12.75" customHeight="1" x14ac:dyDescent="0.35"/>
    <row r="17087" ht="12.75" customHeight="1" x14ac:dyDescent="0.35"/>
    <row r="17088" ht="12.75" customHeight="1" x14ac:dyDescent="0.35"/>
    <row r="17089" ht="12.75" customHeight="1" x14ac:dyDescent="0.35"/>
    <row r="17090" ht="12.75" customHeight="1" x14ac:dyDescent="0.35"/>
    <row r="17091" ht="12.75" customHeight="1" x14ac:dyDescent="0.35"/>
    <row r="17092" ht="12.75" customHeight="1" x14ac:dyDescent="0.35"/>
    <row r="17093" ht="12.75" customHeight="1" x14ac:dyDescent="0.35"/>
    <row r="17094" ht="12.75" customHeight="1" x14ac:dyDescent="0.35"/>
    <row r="17095" ht="12.75" customHeight="1" x14ac:dyDescent="0.35"/>
    <row r="17096" ht="12.75" customHeight="1" x14ac:dyDescent="0.35"/>
    <row r="17097" ht="12.75" customHeight="1" x14ac:dyDescent="0.35"/>
    <row r="17098" ht="12.75" customHeight="1" x14ac:dyDescent="0.35"/>
    <row r="17099" ht="12.75" customHeight="1" x14ac:dyDescent="0.35"/>
    <row r="17100" ht="12.75" customHeight="1" x14ac:dyDescent="0.35"/>
    <row r="17101" ht="12.75" customHeight="1" x14ac:dyDescent="0.35"/>
    <row r="17102" ht="12.75" customHeight="1" x14ac:dyDescent="0.35"/>
    <row r="17103" ht="12.75" customHeight="1" x14ac:dyDescent="0.35"/>
    <row r="17104" ht="12.75" customHeight="1" x14ac:dyDescent="0.35"/>
    <row r="17105" ht="12.75" customHeight="1" x14ac:dyDescent="0.35"/>
    <row r="17106" ht="12.75" customHeight="1" x14ac:dyDescent="0.35"/>
    <row r="17107" ht="12.75" customHeight="1" x14ac:dyDescent="0.35"/>
    <row r="17108" ht="12.75" customHeight="1" x14ac:dyDescent="0.35"/>
    <row r="17109" ht="12.75" customHeight="1" x14ac:dyDescent="0.35"/>
    <row r="17110" ht="12.75" customHeight="1" x14ac:dyDescent="0.35"/>
    <row r="17111" ht="12.75" customHeight="1" x14ac:dyDescent="0.35"/>
    <row r="17112" ht="12.75" customHeight="1" x14ac:dyDescent="0.35"/>
    <row r="17113" ht="12.75" customHeight="1" x14ac:dyDescent="0.35"/>
    <row r="17114" ht="12.75" customHeight="1" x14ac:dyDescent="0.35"/>
    <row r="17115" ht="12.75" customHeight="1" x14ac:dyDescent="0.35"/>
    <row r="17116" ht="12.75" customHeight="1" x14ac:dyDescent="0.35"/>
    <row r="17117" ht="12.75" customHeight="1" x14ac:dyDescent="0.35"/>
    <row r="17118" ht="12.75" customHeight="1" x14ac:dyDescent="0.35"/>
    <row r="17119" ht="12.75" customHeight="1" x14ac:dyDescent="0.35"/>
    <row r="17120" ht="12.75" customHeight="1" x14ac:dyDescent="0.35"/>
    <row r="17121" ht="12.75" customHeight="1" x14ac:dyDescent="0.35"/>
    <row r="17122" ht="12.75" customHeight="1" x14ac:dyDescent="0.35"/>
    <row r="17123" ht="12.75" customHeight="1" x14ac:dyDescent="0.35"/>
    <row r="17124" ht="12.75" customHeight="1" x14ac:dyDescent="0.35"/>
    <row r="17125" ht="12.75" customHeight="1" x14ac:dyDescent="0.35"/>
    <row r="17126" ht="12.75" customHeight="1" x14ac:dyDescent="0.35"/>
    <row r="17127" ht="12.75" customHeight="1" x14ac:dyDescent="0.35"/>
    <row r="17128" ht="12.75" customHeight="1" x14ac:dyDescent="0.35"/>
    <row r="17129" ht="12.75" customHeight="1" x14ac:dyDescent="0.35"/>
    <row r="17130" ht="12.75" customHeight="1" x14ac:dyDescent="0.35"/>
    <row r="17131" ht="12.75" customHeight="1" x14ac:dyDescent="0.35"/>
    <row r="17132" ht="12.75" customHeight="1" x14ac:dyDescent="0.35"/>
    <row r="17133" ht="12.75" customHeight="1" x14ac:dyDescent="0.35"/>
    <row r="17134" ht="12.75" customHeight="1" x14ac:dyDescent="0.35"/>
    <row r="17135" ht="12.75" customHeight="1" x14ac:dyDescent="0.35"/>
    <row r="17136" ht="12.75" customHeight="1" x14ac:dyDescent="0.35"/>
    <row r="17137" ht="12.75" customHeight="1" x14ac:dyDescent="0.35"/>
    <row r="17138" ht="12.75" customHeight="1" x14ac:dyDescent="0.35"/>
    <row r="17139" ht="12.75" customHeight="1" x14ac:dyDescent="0.35"/>
    <row r="17140" ht="12.75" customHeight="1" x14ac:dyDescent="0.35"/>
    <row r="17141" ht="12.75" customHeight="1" x14ac:dyDescent="0.35"/>
    <row r="17142" ht="12.75" customHeight="1" x14ac:dyDescent="0.35"/>
    <row r="17143" ht="12.75" customHeight="1" x14ac:dyDescent="0.35"/>
    <row r="17144" ht="12.75" customHeight="1" x14ac:dyDescent="0.35"/>
    <row r="17145" ht="12.75" customHeight="1" x14ac:dyDescent="0.35"/>
    <row r="17146" ht="12.75" customHeight="1" x14ac:dyDescent="0.35"/>
    <row r="17147" ht="12.75" customHeight="1" x14ac:dyDescent="0.35"/>
    <row r="17148" ht="12.75" customHeight="1" x14ac:dyDescent="0.35"/>
    <row r="17149" ht="12.75" customHeight="1" x14ac:dyDescent="0.35"/>
    <row r="17150" ht="12.75" customHeight="1" x14ac:dyDescent="0.35"/>
    <row r="17151" ht="12.75" customHeight="1" x14ac:dyDescent="0.35"/>
    <row r="17152" ht="12.75" customHeight="1" x14ac:dyDescent="0.35"/>
    <row r="17153" ht="12.75" customHeight="1" x14ac:dyDescent="0.35"/>
    <row r="17154" ht="12.75" customHeight="1" x14ac:dyDescent="0.35"/>
    <row r="17155" ht="12.75" customHeight="1" x14ac:dyDescent="0.35"/>
    <row r="17156" ht="12.75" customHeight="1" x14ac:dyDescent="0.35"/>
    <row r="17157" ht="12.75" customHeight="1" x14ac:dyDescent="0.35"/>
    <row r="17158" ht="12.75" customHeight="1" x14ac:dyDescent="0.35"/>
    <row r="17159" ht="12.75" customHeight="1" x14ac:dyDescent="0.35"/>
    <row r="17160" ht="12.75" customHeight="1" x14ac:dyDescent="0.35"/>
    <row r="17161" ht="12.75" customHeight="1" x14ac:dyDescent="0.35"/>
    <row r="17162" ht="12.75" customHeight="1" x14ac:dyDescent="0.35"/>
    <row r="17163" ht="12.75" customHeight="1" x14ac:dyDescent="0.35"/>
    <row r="17164" ht="12.75" customHeight="1" x14ac:dyDescent="0.35"/>
    <row r="17165" ht="12.75" customHeight="1" x14ac:dyDescent="0.35"/>
    <row r="17166" ht="12.75" customHeight="1" x14ac:dyDescent="0.35"/>
    <row r="17167" ht="12.75" customHeight="1" x14ac:dyDescent="0.35"/>
    <row r="17168" ht="12.75" customHeight="1" x14ac:dyDescent="0.35"/>
    <row r="17169" ht="12.75" customHeight="1" x14ac:dyDescent="0.35"/>
    <row r="17170" ht="12.75" customHeight="1" x14ac:dyDescent="0.35"/>
    <row r="17171" ht="12.75" customHeight="1" x14ac:dyDescent="0.35"/>
    <row r="17172" ht="12.75" customHeight="1" x14ac:dyDescent="0.35"/>
    <row r="17173" ht="12.75" customHeight="1" x14ac:dyDescent="0.35"/>
    <row r="17174" ht="12.75" customHeight="1" x14ac:dyDescent="0.35"/>
    <row r="17175" ht="12.75" customHeight="1" x14ac:dyDescent="0.35"/>
    <row r="17176" ht="12.75" customHeight="1" x14ac:dyDescent="0.35"/>
    <row r="17177" ht="12.75" customHeight="1" x14ac:dyDescent="0.35"/>
    <row r="17178" ht="12.75" customHeight="1" x14ac:dyDescent="0.35"/>
    <row r="17179" ht="12.75" customHeight="1" x14ac:dyDescent="0.35"/>
    <row r="17180" ht="12.75" customHeight="1" x14ac:dyDescent="0.35"/>
    <row r="17181" ht="12.75" customHeight="1" x14ac:dyDescent="0.35"/>
    <row r="17182" ht="12.75" customHeight="1" x14ac:dyDescent="0.35"/>
    <row r="17183" ht="12.75" customHeight="1" x14ac:dyDescent="0.35"/>
    <row r="17184" ht="12.75" customHeight="1" x14ac:dyDescent="0.35"/>
    <row r="17185" ht="12.75" customHeight="1" x14ac:dyDescent="0.35"/>
    <row r="17186" ht="12.75" customHeight="1" x14ac:dyDescent="0.35"/>
    <row r="17187" ht="12.75" customHeight="1" x14ac:dyDescent="0.35"/>
    <row r="17188" ht="12.75" customHeight="1" x14ac:dyDescent="0.35"/>
    <row r="17189" ht="12.75" customHeight="1" x14ac:dyDescent="0.35"/>
    <row r="17190" ht="12.75" customHeight="1" x14ac:dyDescent="0.35"/>
    <row r="17191" ht="12.75" customHeight="1" x14ac:dyDescent="0.35"/>
    <row r="17192" ht="12.75" customHeight="1" x14ac:dyDescent="0.35"/>
    <row r="17193" ht="12.75" customHeight="1" x14ac:dyDescent="0.35"/>
    <row r="17194" ht="12.75" customHeight="1" x14ac:dyDescent="0.35"/>
    <row r="17195" ht="12.75" customHeight="1" x14ac:dyDescent="0.35"/>
    <row r="17196" ht="12.75" customHeight="1" x14ac:dyDescent="0.35"/>
    <row r="17197" ht="12.75" customHeight="1" x14ac:dyDescent="0.35"/>
    <row r="17198" ht="12.75" customHeight="1" x14ac:dyDescent="0.35"/>
    <row r="17199" ht="12.75" customHeight="1" x14ac:dyDescent="0.35"/>
    <row r="17200" ht="12.75" customHeight="1" x14ac:dyDescent="0.35"/>
    <row r="17201" ht="12.75" customHeight="1" x14ac:dyDescent="0.35"/>
    <row r="17202" ht="12.75" customHeight="1" x14ac:dyDescent="0.35"/>
    <row r="17203" ht="12.75" customHeight="1" x14ac:dyDescent="0.35"/>
    <row r="17204" ht="12.75" customHeight="1" x14ac:dyDescent="0.35"/>
    <row r="17205" ht="12.75" customHeight="1" x14ac:dyDescent="0.35"/>
    <row r="17206" ht="12.75" customHeight="1" x14ac:dyDescent="0.35"/>
    <row r="17207" ht="12.75" customHeight="1" x14ac:dyDescent="0.35"/>
    <row r="17208" ht="12.75" customHeight="1" x14ac:dyDescent="0.35"/>
    <row r="17209" ht="12.75" customHeight="1" x14ac:dyDescent="0.35"/>
    <row r="17210" ht="12.75" customHeight="1" x14ac:dyDescent="0.35"/>
    <row r="17211" ht="12.75" customHeight="1" x14ac:dyDescent="0.35"/>
    <row r="17212" ht="12.75" customHeight="1" x14ac:dyDescent="0.35"/>
    <row r="17213" ht="12.75" customHeight="1" x14ac:dyDescent="0.35"/>
    <row r="17214" ht="12.75" customHeight="1" x14ac:dyDescent="0.35"/>
    <row r="17215" ht="12.75" customHeight="1" x14ac:dyDescent="0.35"/>
    <row r="17216" ht="12.75" customHeight="1" x14ac:dyDescent="0.35"/>
    <row r="17217" ht="12.75" customHeight="1" x14ac:dyDescent="0.35"/>
    <row r="17218" ht="12.75" customHeight="1" x14ac:dyDescent="0.35"/>
    <row r="17219" ht="12.75" customHeight="1" x14ac:dyDescent="0.35"/>
    <row r="17220" ht="12.75" customHeight="1" x14ac:dyDescent="0.35"/>
    <row r="17221" ht="12.75" customHeight="1" x14ac:dyDescent="0.35"/>
    <row r="17222" ht="12.75" customHeight="1" x14ac:dyDescent="0.35"/>
    <row r="17223" ht="12.75" customHeight="1" x14ac:dyDescent="0.35"/>
    <row r="17224" ht="12.75" customHeight="1" x14ac:dyDescent="0.35"/>
    <row r="17225" ht="12.75" customHeight="1" x14ac:dyDescent="0.35"/>
    <row r="17226" ht="12.75" customHeight="1" x14ac:dyDescent="0.35"/>
    <row r="17227" ht="12.75" customHeight="1" x14ac:dyDescent="0.35"/>
    <row r="17228" ht="12.75" customHeight="1" x14ac:dyDescent="0.35"/>
    <row r="17229" ht="12.75" customHeight="1" x14ac:dyDescent="0.35"/>
    <row r="17230" ht="12.75" customHeight="1" x14ac:dyDescent="0.35"/>
    <row r="17231" ht="12.75" customHeight="1" x14ac:dyDescent="0.35"/>
    <row r="17232" ht="12.75" customHeight="1" x14ac:dyDescent="0.35"/>
    <row r="17233" ht="12.75" customHeight="1" x14ac:dyDescent="0.35"/>
    <row r="17234" ht="12.75" customHeight="1" x14ac:dyDescent="0.35"/>
    <row r="17235" ht="12.75" customHeight="1" x14ac:dyDescent="0.35"/>
    <row r="17236" ht="12.75" customHeight="1" x14ac:dyDescent="0.35"/>
    <row r="17237" ht="12.75" customHeight="1" x14ac:dyDescent="0.35"/>
    <row r="17238" ht="12.75" customHeight="1" x14ac:dyDescent="0.35"/>
    <row r="17239" ht="12.75" customHeight="1" x14ac:dyDescent="0.35"/>
    <row r="17240" ht="12.75" customHeight="1" x14ac:dyDescent="0.35"/>
    <row r="17241" ht="12.75" customHeight="1" x14ac:dyDescent="0.35"/>
    <row r="17242" ht="12.75" customHeight="1" x14ac:dyDescent="0.35"/>
    <row r="17243" ht="12.75" customHeight="1" x14ac:dyDescent="0.35"/>
    <row r="17244" ht="12.75" customHeight="1" x14ac:dyDescent="0.35"/>
    <row r="17245" ht="12.75" customHeight="1" x14ac:dyDescent="0.35"/>
    <row r="17246" ht="12.75" customHeight="1" x14ac:dyDescent="0.35"/>
    <row r="17247" ht="12.75" customHeight="1" x14ac:dyDescent="0.35"/>
    <row r="17248" ht="12.75" customHeight="1" x14ac:dyDescent="0.35"/>
    <row r="17249" ht="12.75" customHeight="1" x14ac:dyDescent="0.35"/>
    <row r="17250" ht="12.75" customHeight="1" x14ac:dyDescent="0.35"/>
    <row r="17251" ht="12.75" customHeight="1" x14ac:dyDescent="0.35"/>
    <row r="17252" ht="12.75" customHeight="1" x14ac:dyDescent="0.35"/>
    <row r="17253" ht="12.75" customHeight="1" x14ac:dyDescent="0.35"/>
    <row r="17254" ht="12.75" customHeight="1" x14ac:dyDescent="0.35"/>
    <row r="17255" ht="12.75" customHeight="1" x14ac:dyDescent="0.35"/>
    <row r="17256" ht="12.75" customHeight="1" x14ac:dyDescent="0.35"/>
    <row r="17257" ht="12.75" customHeight="1" x14ac:dyDescent="0.35"/>
    <row r="17258" ht="12.75" customHeight="1" x14ac:dyDescent="0.35"/>
    <row r="17259" ht="12.75" customHeight="1" x14ac:dyDescent="0.35"/>
    <row r="17260" ht="12.75" customHeight="1" x14ac:dyDescent="0.35"/>
    <row r="17261" ht="12.75" customHeight="1" x14ac:dyDescent="0.35"/>
    <row r="17262" ht="12.75" customHeight="1" x14ac:dyDescent="0.35"/>
    <row r="17263" ht="12.75" customHeight="1" x14ac:dyDescent="0.35"/>
    <row r="17264" ht="12.75" customHeight="1" x14ac:dyDescent="0.35"/>
    <row r="17265" ht="12.75" customHeight="1" x14ac:dyDescent="0.35"/>
    <row r="17266" ht="12.75" customHeight="1" x14ac:dyDescent="0.35"/>
    <row r="17267" ht="12.75" customHeight="1" x14ac:dyDescent="0.35"/>
    <row r="17268" ht="12.75" customHeight="1" x14ac:dyDescent="0.35"/>
    <row r="17269" ht="12.75" customHeight="1" x14ac:dyDescent="0.35"/>
    <row r="17270" ht="12.75" customHeight="1" x14ac:dyDescent="0.35"/>
    <row r="17271" ht="12.75" customHeight="1" x14ac:dyDescent="0.35"/>
    <row r="17272" ht="12.75" customHeight="1" x14ac:dyDescent="0.35"/>
    <row r="17273" ht="12.75" customHeight="1" x14ac:dyDescent="0.35"/>
    <row r="17274" ht="12.75" customHeight="1" x14ac:dyDescent="0.35"/>
    <row r="17275" ht="12.75" customHeight="1" x14ac:dyDescent="0.35"/>
    <row r="17276" ht="12.75" customHeight="1" x14ac:dyDescent="0.35"/>
    <row r="17277" ht="12.75" customHeight="1" x14ac:dyDescent="0.35"/>
    <row r="17278" ht="12.75" customHeight="1" x14ac:dyDescent="0.35"/>
    <row r="17279" ht="12.75" customHeight="1" x14ac:dyDescent="0.35"/>
    <row r="17280" ht="12.75" customHeight="1" x14ac:dyDescent="0.35"/>
    <row r="17281" ht="12.75" customHeight="1" x14ac:dyDescent="0.35"/>
    <row r="17282" ht="12.75" customHeight="1" x14ac:dyDescent="0.35"/>
    <row r="17283" ht="12.75" customHeight="1" x14ac:dyDescent="0.35"/>
    <row r="17284" ht="12.75" customHeight="1" x14ac:dyDescent="0.35"/>
    <row r="17285" ht="12.75" customHeight="1" x14ac:dyDescent="0.35"/>
    <row r="17286" ht="12.75" customHeight="1" x14ac:dyDescent="0.35"/>
    <row r="17287" ht="12.75" customHeight="1" x14ac:dyDescent="0.35"/>
    <row r="17288" ht="12.75" customHeight="1" x14ac:dyDescent="0.35"/>
    <row r="17289" ht="12.75" customHeight="1" x14ac:dyDescent="0.35"/>
    <row r="17290" ht="12.75" customHeight="1" x14ac:dyDescent="0.35"/>
    <row r="17291" ht="12.75" customHeight="1" x14ac:dyDescent="0.35"/>
    <row r="17292" ht="12.75" customHeight="1" x14ac:dyDescent="0.35"/>
    <row r="17293" ht="12.75" customHeight="1" x14ac:dyDescent="0.35"/>
    <row r="17294" ht="12.75" customHeight="1" x14ac:dyDescent="0.35"/>
    <row r="17295" ht="12.75" customHeight="1" x14ac:dyDescent="0.35"/>
    <row r="17296" ht="12.75" customHeight="1" x14ac:dyDescent="0.35"/>
    <row r="17297" ht="12.75" customHeight="1" x14ac:dyDescent="0.35"/>
    <row r="17298" ht="12.75" customHeight="1" x14ac:dyDescent="0.35"/>
    <row r="17299" ht="12.75" customHeight="1" x14ac:dyDescent="0.35"/>
    <row r="17300" ht="12.75" customHeight="1" x14ac:dyDescent="0.35"/>
    <row r="17301" ht="12.75" customHeight="1" x14ac:dyDescent="0.35"/>
    <row r="17302" ht="12.75" customHeight="1" x14ac:dyDescent="0.35"/>
    <row r="17303" ht="12.75" customHeight="1" x14ac:dyDescent="0.35"/>
    <row r="17304" ht="12.75" customHeight="1" x14ac:dyDescent="0.35"/>
    <row r="17305" ht="12.75" customHeight="1" x14ac:dyDescent="0.35"/>
    <row r="17306" ht="12.75" customHeight="1" x14ac:dyDescent="0.35"/>
    <row r="17307" ht="12.75" customHeight="1" x14ac:dyDescent="0.35"/>
    <row r="17308" ht="12.75" customHeight="1" x14ac:dyDescent="0.35"/>
    <row r="17309" ht="12.75" customHeight="1" x14ac:dyDescent="0.35"/>
    <row r="17310" ht="12.75" customHeight="1" x14ac:dyDescent="0.35"/>
    <row r="17311" ht="12.75" customHeight="1" x14ac:dyDescent="0.35"/>
    <row r="17312" ht="12.75" customHeight="1" x14ac:dyDescent="0.35"/>
    <row r="17313" ht="12.75" customHeight="1" x14ac:dyDescent="0.35"/>
    <row r="17314" ht="12.75" customHeight="1" x14ac:dyDescent="0.35"/>
    <row r="17315" ht="12.75" customHeight="1" x14ac:dyDescent="0.35"/>
    <row r="17316" ht="12.75" customHeight="1" x14ac:dyDescent="0.35"/>
    <row r="17317" ht="12.75" customHeight="1" x14ac:dyDescent="0.35"/>
    <row r="17318" ht="12.75" customHeight="1" x14ac:dyDescent="0.35"/>
    <row r="17319" ht="12.75" customHeight="1" x14ac:dyDescent="0.35"/>
    <row r="17320" ht="12.75" customHeight="1" x14ac:dyDescent="0.35"/>
    <row r="17321" ht="12.75" customHeight="1" x14ac:dyDescent="0.35"/>
    <row r="17322" ht="12.75" customHeight="1" x14ac:dyDescent="0.35"/>
    <row r="17323" ht="12.75" customHeight="1" x14ac:dyDescent="0.35"/>
    <row r="17324" ht="12.75" customHeight="1" x14ac:dyDescent="0.35"/>
    <row r="17325" ht="12.75" customHeight="1" x14ac:dyDescent="0.35"/>
    <row r="17326" ht="12.75" customHeight="1" x14ac:dyDescent="0.35"/>
    <row r="17327" ht="12.75" customHeight="1" x14ac:dyDescent="0.35"/>
    <row r="17328" ht="12.75" customHeight="1" x14ac:dyDescent="0.35"/>
    <row r="17329" ht="12.75" customHeight="1" x14ac:dyDescent="0.35"/>
    <row r="17330" ht="12.75" customHeight="1" x14ac:dyDescent="0.35"/>
    <row r="17331" ht="12.75" customHeight="1" x14ac:dyDescent="0.35"/>
    <row r="17332" ht="12.75" customHeight="1" x14ac:dyDescent="0.35"/>
    <row r="17333" ht="12.75" customHeight="1" x14ac:dyDescent="0.35"/>
    <row r="17334" ht="12.75" customHeight="1" x14ac:dyDescent="0.35"/>
    <row r="17335" ht="12.75" customHeight="1" x14ac:dyDescent="0.35"/>
    <row r="17336" ht="12.75" customHeight="1" x14ac:dyDescent="0.35"/>
    <row r="17337" ht="12.75" customHeight="1" x14ac:dyDescent="0.35"/>
    <row r="17338" ht="12.75" customHeight="1" x14ac:dyDescent="0.35"/>
    <row r="17339" ht="12.75" customHeight="1" x14ac:dyDescent="0.35"/>
    <row r="17340" ht="12.75" customHeight="1" x14ac:dyDescent="0.35"/>
    <row r="17341" ht="12.75" customHeight="1" x14ac:dyDescent="0.35"/>
    <row r="17342" ht="12.75" customHeight="1" x14ac:dyDescent="0.35"/>
    <row r="17343" ht="12.75" customHeight="1" x14ac:dyDescent="0.35"/>
    <row r="17344" ht="12.75" customHeight="1" x14ac:dyDescent="0.35"/>
    <row r="17345" ht="12.75" customHeight="1" x14ac:dyDescent="0.35"/>
    <row r="17346" ht="12.75" customHeight="1" x14ac:dyDescent="0.35"/>
    <row r="17347" ht="12.75" customHeight="1" x14ac:dyDescent="0.35"/>
    <row r="17348" ht="12.75" customHeight="1" x14ac:dyDescent="0.35"/>
    <row r="17349" ht="12.75" customHeight="1" x14ac:dyDescent="0.35"/>
    <row r="17350" ht="12.75" customHeight="1" x14ac:dyDescent="0.35"/>
    <row r="17351" ht="12.75" customHeight="1" x14ac:dyDescent="0.35"/>
    <row r="17352" ht="12.75" customHeight="1" x14ac:dyDescent="0.35"/>
    <row r="17353" ht="12.75" customHeight="1" x14ac:dyDescent="0.35"/>
    <row r="17354" ht="12.75" customHeight="1" x14ac:dyDescent="0.35"/>
    <row r="17355" ht="12.75" customHeight="1" x14ac:dyDescent="0.35"/>
    <row r="17356" ht="12.75" customHeight="1" x14ac:dyDescent="0.35"/>
    <row r="17357" ht="12.75" customHeight="1" x14ac:dyDescent="0.35"/>
    <row r="17358" ht="12.75" customHeight="1" x14ac:dyDescent="0.35"/>
    <row r="17359" ht="12.75" customHeight="1" x14ac:dyDescent="0.35"/>
    <row r="17360" ht="12.75" customHeight="1" x14ac:dyDescent="0.35"/>
    <row r="17361" ht="12.75" customHeight="1" x14ac:dyDescent="0.35"/>
    <row r="17362" ht="12.75" customHeight="1" x14ac:dyDescent="0.35"/>
    <row r="17363" ht="12.75" customHeight="1" x14ac:dyDescent="0.35"/>
    <row r="17364" ht="12.75" customHeight="1" x14ac:dyDescent="0.35"/>
    <row r="17365" ht="12.75" customHeight="1" x14ac:dyDescent="0.35"/>
    <row r="17366" ht="12.75" customHeight="1" x14ac:dyDescent="0.35"/>
    <row r="17367" ht="12.75" customHeight="1" x14ac:dyDescent="0.35"/>
    <row r="17368" ht="12.75" customHeight="1" x14ac:dyDescent="0.35"/>
    <row r="17369" ht="12.75" customHeight="1" x14ac:dyDescent="0.35"/>
    <row r="17370" ht="12.75" customHeight="1" x14ac:dyDescent="0.35"/>
    <row r="17371" ht="12.75" customHeight="1" x14ac:dyDescent="0.35"/>
    <row r="17372" ht="12.75" customHeight="1" x14ac:dyDescent="0.35"/>
    <row r="17373" ht="12.75" customHeight="1" x14ac:dyDescent="0.35"/>
    <row r="17374" ht="12.75" customHeight="1" x14ac:dyDescent="0.35"/>
    <row r="17375" ht="12.75" customHeight="1" x14ac:dyDescent="0.35"/>
    <row r="17376" ht="12.75" customHeight="1" x14ac:dyDescent="0.35"/>
    <row r="17377" ht="12.75" customHeight="1" x14ac:dyDescent="0.35"/>
    <row r="17378" ht="12.75" customHeight="1" x14ac:dyDescent="0.35"/>
    <row r="17379" ht="12.75" customHeight="1" x14ac:dyDescent="0.35"/>
    <row r="17380" ht="12.75" customHeight="1" x14ac:dyDescent="0.35"/>
    <row r="17381" ht="12.75" customHeight="1" x14ac:dyDescent="0.35"/>
    <row r="17382" ht="12.75" customHeight="1" x14ac:dyDescent="0.35"/>
    <row r="17383" ht="12.75" customHeight="1" x14ac:dyDescent="0.35"/>
    <row r="17384" ht="12.75" customHeight="1" x14ac:dyDescent="0.35"/>
    <row r="17385" ht="12.75" customHeight="1" x14ac:dyDescent="0.35"/>
    <row r="17386" ht="12.75" customHeight="1" x14ac:dyDescent="0.35"/>
    <row r="17387" ht="12.75" customHeight="1" x14ac:dyDescent="0.35"/>
    <row r="17388" ht="12.75" customHeight="1" x14ac:dyDescent="0.35"/>
    <row r="17389" ht="12.75" customHeight="1" x14ac:dyDescent="0.35"/>
    <row r="17390" ht="12.75" customHeight="1" x14ac:dyDescent="0.35"/>
    <row r="17391" ht="12.75" customHeight="1" x14ac:dyDescent="0.35"/>
    <row r="17392" ht="12.75" customHeight="1" x14ac:dyDescent="0.35"/>
    <row r="17393" ht="12.75" customHeight="1" x14ac:dyDescent="0.35"/>
    <row r="17394" ht="12.75" customHeight="1" x14ac:dyDescent="0.35"/>
    <row r="17395" ht="12.75" customHeight="1" x14ac:dyDescent="0.35"/>
    <row r="17396" ht="12.75" customHeight="1" x14ac:dyDescent="0.35"/>
    <row r="17397" ht="12.75" customHeight="1" x14ac:dyDescent="0.35"/>
    <row r="17398" ht="12.75" customHeight="1" x14ac:dyDescent="0.35"/>
    <row r="17399" ht="12.75" customHeight="1" x14ac:dyDescent="0.35"/>
    <row r="17400" ht="12.75" customHeight="1" x14ac:dyDescent="0.35"/>
    <row r="17401" ht="12.75" customHeight="1" x14ac:dyDescent="0.35"/>
    <row r="17402" ht="12.75" customHeight="1" x14ac:dyDescent="0.35"/>
    <row r="17403" ht="12.75" customHeight="1" x14ac:dyDescent="0.35"/>
    <row r="17404" ht="12.75" customHeight="1" x14ac:dyDescent="0.35"/>
    <row r="17405" ht="12.75" customHeight="1" x14ac:dyDescent="0.35"/>
    <row r="17406" ht="12.75" customHeight="1" x14ac:dyDescent="0.35"/>
    <row r="17407" ht="12.75" customHeight="1" x14ac:dyDescent="0.35"/>
    <row r="17408" ht="12.75" customHeight="1" x14ac:dyDescent="0.35"/>
    <row r="17409" ht="12.75" customHeight="1" x14ac:dyDescent="0.35"/>
    <row r="17410" ht="12.75" customHeight="1" x14ac:dyDescent="0.35"/>
    <row r="17411" ht="12.75" customHeight="1" x14ac:dyDescent="0.35"/>
    <row r="17412" ht="12.75" customHeight="1" x14ac:dyDescent="0.35"/>
    <row r="17413" ht="12.75" customHeight="1" x14ac:dyDescent="0.35"/>
    <row r="17414" ht="12.75" customHeight="1" x14ac:dyDescent="0.35"/>
    <row r="17415" ht="12.75" customHeight="1" x14ac:dyDescent="0.35"/>
    <row r="17416" ht="12.75" customHeight="1" x14ac:dyDescent="0.35"/>
    <row r="17417" ht="12.75" customHeight="1" x14ac:dyDescent="0.35"/>
    <row r="17418" ht="12.75" customHeight="1" x14ac:dyDescent="0.35"/>
    <row r="17419" ht="12.75" customHeight="1" x14ac:dyDescent="0.35"/>
    <row r="17420" ht="12.75" customHeight="1" x14ac:dyDescent="0.35"/>
    <row r="17421" ht="12.75" customHeight="1" x14ac:dyDescent="0.35"/>
    <row r="17422" ht="12.75" customHeight="1" x14ac:dyDescent="0.35"/>
    <row r="17423" ht="12.75" customHeight="1" x14ac:dyDescent="0.35"/>
    <row r="17424" ht="12.75" customHeight="1" x14ac:dyDescent="0.35"/>
    <row r="17425" ht="12.75" customHeight="1" x14ac:dyDescent="0.35"/>
    <row r="17426" ht="12.75" customHeight="1" x14ac:dyDescent="0.35"/>
    <row r="17427" ht="12.75" customHeight="1" x14ac:dyDescent="0.35"/>
    <row r="17428" ht="12.75" customHeight="1" x14ac:dyDescent="0.35"/>
    <row r="17429" ht="12.75" customHeight="1" x14ac:dyDescent="0.35"/>
    <row r="17430" ht="12.75" customHeight="1" x14ac:dyDescent="0.35"/>
    <row r="17431" ht="12.75" customHeight="1" x14ac:dyDescent="0.35"/>
    <row r="17432" ht="12.75" customHeight="1" x14ac:dyDescent="0.35"/>
    <row r="17433" ht="12.75" customHeight="1" x14ac:dyDescent="0.35"/>
    <row r="17434" ht="12.75" customHeight="1" x14ac:dyDescent="0.35"/>
    <row r="17435" ht="12.75" customHeight="1" x14ac:dyDescent="0.35"/>
    <row r="17436" ht="12.75" customHeight="1" x14ac:dyDescent="0.35"/>
    <row r="17437" ht="12.75" customHeight="1" x14ac:dyDescent="0.35"/>
    <row r="17438" ht="12.75" customHeight="1" x14ac:dyDescent="0.35"/>
    <row r="17439" ht="12.75" customHeight="1" x14ac:dyDescent="0.35"/>
    <row r="17440" ht="12.75" customHeight="1" x14ac:dyDescent="0.35"/>
    <row r="17441" ht="12.75" customHeight="1" x14ac:dyDescent="0.35"/>
    <row r="17442" ht="12.75" customHeight="1" x14ac:dyDescent="0.35"/>
    <row r="17443" ht="12.75" customHeight="1" x14ac:dyDescent="0.35"/>
    <row r="17444" ht="12.75" customHeight="1" x14ac:dyDescent="0.35"/>
    <row r="17445" ht="12.75" customHeight="1" x14ac:dyDescent="0.35"/>
    <row r="17446" ht="12.75" customHeight="1" x14ac:dyDescent="0.35"/>
    <row r="17447" ht="12.75" customHeight="1" x14ac:dyDescent="0.35"/>
    <row r="17448" ht="12.75" customHeight="1" x14ac:dyDescent="0.35"/>
    <row r="17449" ht="12.75" customHeight="1" x14ac:dyDescent="0.35"/>
    <row r="17450" ht="12.75" customHeight="1" x14ac:dyDescent="0.35"/>
    <row r="17451" ht="12.75" customHeight="1" x14ac:dyDescent="0.35"/>
    <row r="17452" ht="12.75" customHeight="1" x14ac:dyDescent="0.35"/>
    <row r="17453" ht="12.75" customHeight="1" x14ac:dyDescent="0.35"/>
    <row r="17454" ht="12.75" customHeight="1" x14ac:dyDescent="0.35"/>
    <row r="17455" ht="12.75" customHeight="1" x14ac:dyDescent="0.35"/>
    <row r="17456" ht="12.75" customHeight="1" x14ac:dyDescent="0.35"/>
    <row r="17457" ht="12.75" customHeight="1" x14ac:dyDescent="0.35"/>
    <row r="17458" ht="12.75" customHeight="1" x14ac:dyDescent="0.35"/>
    <row r="17459" ht="12.75" customHeight="1" x14ac:dyDescent="0.35"/>
    <row r="17460" ht="12.75" customHeight="1" x14ac:dyDescent="0.35"/>
    <row r="17461" ht="12.75" customHeight="1" x14ac:dyDescent="0.35"/>
    <row r="17462" ht="12.75" customHeight="1" x14ac:dyDescent="0.35"/>
    <row r="17463" ht="12.75" customHeight="1" x14ac:dyDescent="0.35"/>
    <row r="17464" ht="12.75" customHeight="1" x14ac:dyDescent="0.35"/>
    <row r="17465" ht="12.75" customHeight="1" x14ac:dyDescent="0.35"/>
    <row r="17466" ht="12.75" customHeight="1" x14ac:dyDescent="0.35"/>
    <row r="17467" ht="12.75" customHeight="1" x14ac:dyDescent="0.35"/>
    <row r="17468" ht="12.75" customHeight="1" x14ac:dyDescent="0.35"/>
    <row r="17469" ht="12.75" customHeight="1" x14ac:dyDescent="0.35"/>
    <row r="17470" ht="12.75" customHeight="1" x14ac:dyDescent="0.35"/>
    <row r="17471" ht="12.75" customHeight="1" x14ac:dyDescent="0.35"/>
    <row r="17472" ht="12.75" customHeight="1" x14ac:dyDescent="0.35"/>
    <row r="17473" ht="12.75" customHeight="1" x14ac:dyDescent="0.35"/>
    <row r="17474" ht="12.75" customHeight="1" x14ac:dyDescent="0.35"/>
    <row r="17475" ht="12.75" customHeight="1" x14ac:dyDescent="0.35"/>
    <row r="17476" ht="12.75" customHeight="1" x14ac:dyDescent="0.35"/>
    <row r="17477" ht="12.75" customHeight="1" x14ac:dyDescent="0.35"/>
    <row r="17478" ht="12.75" customHeight="1" x14ac:dyDescent="0.35"/>
    <row r="17479" ht="12.75" customHeight="1" x14ac:dyDescent="0.35"/>
    <row r="17480" ht="12.75" customHeight="1" x14ac:dyDescent="0.35"/>
    <row r="17481" ht="12.75" customHeight="1" x14ac:dyDescent="0.35"/>
    <row r="17482" ht="12.75" customHeight="1" x14ac:dyDescent="0.35"/>
    <row r="17483" ht="12.75" customHeight="1" x14ac:dyDescent="0.35"/>
    <row r="17484" ht="12.75" customHeight="1" x14ac:dyDescent="0.35"/>
    <row r="17485" ht="12.75" customHeight="1" x14ac:dyDescent="0.35"/>
    <row r="17486" ht="12.75" customHeight="1" x14ac:dyDescent="0.35"/>
    <row r="17487" ht="12.75" customHeight="1" x14ac:dyDescent="0.35"/>
    <row r="17488" ht="12.75" customHeight="1" x14ac:dyDescent="0.35"/>
    <row r="17489" ht="12.75" customHeight="1" x14ac:dyDescent="0.35"/>
    <row r="17490" ht="12.75" customHeight="1" x14ac:dyDescent="0.35"/>
    <row r="17491" ht="12.75" customHeight="1" x14ac:dyDescent="0.35"/>
    <row r="17492" ht="12.75" customHeight="1" x14ac:dyDescent="0.35"/>
    <row r="17493" ht="12.75" customHeight="1" x14ac:dyDescent="0.35"/>
    <row r="17494" ht="12.75" customHeight="1" x14ac:dyDescent="0.35"/>
    <row r="17495" ht="12.75" customHeight="1" x14ac:dyDescent="0.35"/>
    <row r="17496" ht="12.75" customHeight="1" x14ac:dyDescent="0.35"/>
    <row r="17497" ht="12.75" customHeight="1" x14ac:dyDescent="0.35"/>
    <row r="17498" ht="12.75" customHeight="1" x14ac:dyDescent="0.35"/>
    <row r="17499" ht="12.75" customHeight="1" x14ac:dyDescent="0.35"/>
    <row r="17500" ht="12.75" customHeight="1" x14ac:dyDescent="0.35"/>
    <row r="17501" ht="12.75" customHeight="1" x14ac:dyDescent="0.35"/>
    <row r="17502" ht="12.75" customHeight="1" x14ac:dyDescent="0.35"/>
    <row r="17503" ht="12.75" customHeight="1" x14ac:dyDescent="0.35"/>
    <row r="17504" ht="12.75" customHeight="1" x14ac:dyDescent="0.35"/>
    <row r="17505" ht="12.75" customHeight="1" x14ac:dyDescent="0.35"/>
    <row r="17506" ht="12.75" customHeight="1" x14ac:dyDescent="0.35"/>
    <row r="17507" ht="12.75" customHeight="1" x14ac:dyDescent="0.35"/>
    <row r="17508" ht="12.75" customHeight="1" x14ac:dyDescent="0.35"/>
    <row r="17509" ht="12.75" customHeight="1" x14ac:dyDescent="0.35"/>
    <row r="17510" ht="12.75" customHeight="1" x14ac:dyDescent="0.35"/>
    <row r="17511" ht="12.75" customHeight="1" x14ac:dyDescent="0.35"/>
    <row r="17512" ht="12.75" customHeight="1" x14ac:dyDescent="0.35"/>
    <row r="17513" ht="12.75" customHeight="1" x14ac:dyDescent="0.35"/>
    <row r="17514" ht="12.75" customHeight="1" x14ac:dyDescent="0.35"/>
    <row r="17515" ht="12.75" customHeight="1" x14ac:dyDescent="0.35"/>
    <row r="17516" ht="12.75" customHeight="1" x14ac:dyDescent="0.35"/>
    <row r="17517" ht="12.75" customHeight="1" x14ac:dyDescent="0.35"/>
    <row r="17518" ht="12.75" customHeight="1" x14ac:dyDescent="0.35"/>
    <row r="17519" ht="12.75" customHeight="1" x14ac:dyDescent="0.35"/>
    <row r="17520" ht="12.75" customHeight="1" x14ac:dyDescent="0.35"/>
    <row r="17521" ht="12.75" customHeight="1" x14ac:dyDescent="0.35"/>
    <row r="17522" ht="12.75" customHeight="1" x14ac:dyDescent="0.35"/>
    <row r="17523" ht="12.75" customHeight="1" x14ac:dyDescent="0.35"/>
    <row r="17524" ht="12.75" customHeight="1" x14ac:dyDescent="0.35"/>
    <row r="17525" ht="12.75" customHeight="1" x14ac:dyDescent="0.35"/>
    <row r="17526" ht="12.75" customHeight="1" x14ac:dyDescent="0.35"/>
    <row r="17527" ht="12.75" customHeight="1" x14ac:dyDescent="0.35"/>
    <row r="17528" ht="12.75" customHeight="1" x14ac:dyDescent="0.35"/>
    <row r="17529" ht="12.75" customHeight="1" x14ac:dyDescent="0.35"/>
    <row r="17530" ht="12.75" customHeight="1" x14ac:dyDescent="0.35"/>
    <row r="17531" ht="12.75" customHeight="1" x14ac:dyDescent="0.35"/>
    <row r="17532" ht="12.75" customHeight="1" x14ac:dyDescent="0.35"/>
    <row r="17533" ht="12.75" customHeight="1" x14ac:dyDescent="0.35"/>
    <row r="17534" ht="12.75" customHeight="1" x14ac:dyDescent="0.35"/>
    <row r="17535" ht="12.75" customHeight="1" x14ac:dyDescent="0.35"/>
    <row r="17536" ht="12.75" customHeight="1" x14ac:dyDescent="0.35"/>
    <row r="17537" ht="12.75" customHeight="1" x14ac:dyDescent="0.35"/>
    <row r="17538" ht="12.75" customHeight="1" x14ac:dyDescent="0.35"/>
    <row r="17539" ht="12.75" customHeight="1" x14ac:dyDescent="0.35"/>
    <row r="17540" ht="12.75" customHeight="1" x14ac:dyDescent="0.35"/>
    <row r="17541" ht="12.75" customHeight="1" x14ac:dyDescent="0.35"/>
    <row r="17542" ht="12.75" customHeight="1" x14ac:dyDescent="0.35"/>
    <row r="17543" ht="12.75" customHeight="1" x14ac:dyDescent="0.35"/>
    <row r="17544" ht="12.75" customHeight="1" x14ac:dyDescent="0.35"/>
    <row r="17545" ht="12.75" customHeight="1" x14ac:dyDescent="0.35"/>
    <row r="17546" ht="12.75" customHeight="1" x14ac:dyDescent="0.35"/>
    <row r="17547" ht="12.75" customHeight="1" x14ac:dyDescent="0.35"/>
    <row r="17548" ht="12.75" customHeight="1" x14ac:dyDescent="0.35"/>
    <row r="17549" ht="12.75" customHeight="1" x14ac:dyDescent="0.35"/>
    <row r="17550" ht="12.75" customHeight="1" x14ac:dyDescent="0.35"/>
    <row r="17551" ht="12.75" customHeight="1" x14ac:dyDescent="0.35"/>
    <row r="17552" ht="12.75" customHeight="1" x14ac:dyDescent="0.35"/>
    <row r="17553" ht="12.75" customHeight="1" x14ac:dyDescent="0.35"/>
    <row r="17554" ht="12.75" customHeight="1" x14ac:dyDescent="0.35"/>
    <row r="17555" ht="12.75" customHeight="1" x14ac:dyDescent="0.35"/>
    <row r="17556" ht="12.75" customHeight="1" x14ac:dyDescent="0.35"/>
    <row r="17557" ht="12.75" customHeight="1" x14ac:dyDescent="0.35"/>
    <row r="17558" ht="12.75" customHeight="1" x14ac:dyDescent="0.35"/>
    <row r="17559" ht="12.75" customHeight="1" x14ac:dyDescent="0.35"/>
    <row r="17560" ht="12.75" customHeight="1" x14ac:dyDescent="0.35"/>
    <row r="17561" ht="12.75" customHeight="1" x14ac:dyDescent="0.35"/>
    <row r="17562" ht="12.75" customHeight="1" x14ac:dyDescent="0.35"/>
    <row r="17563" ht="12.75" customHeight="1" x14ac:dyDescent="0.35"/>
    <row r="17564" ht="12.75" customHeight="1" x14ac:dyDescent="0.35"/>
    <row r="17565" ht="12.75" customHeight="1" x14ac:dyDescent="0.35"/>
    <row r="17566" ht="12.75" customHeight="1" x14ac:dyDescent="0.35"/>
    <row r="17567" ht="12.75" customHeight="1" x14ac:dyDescent="0.35"/>
    <row r="17568" ht="12.75" customHeight="1" x14ac:dyDescent="0.35"/>
    <row r="17569" ht="12.75" customHeight="1" x14ac:dyDescent="0.35"/>
    <row r="17570" ht="12.75" customHeight="1" x14ac:dyDescent="0.35"/>
    <row r="17571" ht="12.75" customHeight="1" x14ac:dyDescent="0.35"/>
    <row r="17572" ht="12.75" customHeight="1" x14ac:dyDescent="0.35"/>
    <row r="17573" ht="12.75" customHeight="1" x14ac:dyDescent="0.35"/>
    <row r="17574" ht="12.75" customHeight="1" x14ac:dyDescent="0.35"/>
    <row r="17575" ht="12.75" customHeight="1" x14ac:dyDescent="0.35"/>
    <row r="17576" ht="12.75" customHeight="1" x14ac:dyDescent="0.35"/>
    <row r="17577" ht="12.75" customHeight="1" x14ac:dyDescent="0.35"/>
    <row r="17578" ht="12.75" customHeight="1" x14ac:dyDescent="0.35"/>
    <row r="17579" ht="12.75" customHeight="1" x14ac:dyDescent="0.35"/>
    <row r="17580" ht="12.75" customHeight="1" x14ac:dyDescent="0.35"/>
    <row r="17581" ht="12.75" customHeight="1" x14ac:dyDescent="0.35"/>
    <row r="17582" ht="12.75" customHeight="1" x14ac:dyDescent="0.35"/>
    <row r="17583" ht="12.75" customHeight="1" x14ac:dyDescent="0.35"/>
    <row r="17584" ht="12.75" customHeight="1" x14ac:dyDescent="0.35"/>
    <row r="17585" ht="12.75" customHeight="1" x14ac:dyDescent="0.35"/>
    <row r="17586" ht="12.75" customHeight="1" x14ac:dyDescent="0.35"/>
    <row r="17587" ht="12.75" customHeight="1" x14ac:dyDescent="0.35"/>
    <row r="17588" ht="12.75" customHeight="1" x14ac:dyDescent="0.35"/>
    <row r="17589" ht="12.75" customHeight="1" x14ac:dyDescent="0.35"/>
    <row r="17590" ht="12.75" customHeight="1" x14ac:dyDescent="0.35"/>
    <row r="17591" ht="12.75" customHeight="1" x14ac:dyDescent="0.35"/>
    <row r="17592" ht="12.75" customHeight="1" x14ac:dyDescent="0.35"/>
    <row r="17593" ht="12.75" customHeight="1" x14ac:dyDescent="0.35"/>
    <row r="17594" ht="12.75" customHeight="1" x14ac:dyDescent="0.35"/>
    <row r="17595" ht="12.75" customHeight="1" x14ac:dyDescent="0.35"/>
    <row r="17596" ht="12.75" customHeight="1" x14ac:dyDescent="0.35"/>
    <row r="17597" ht="12.75" customHeight="1" x14ac:dyDescent="0.35"/>
    <row r="17598" ht="12.75" customHeight="1" x14ac:dyDescent="0.35"/>
    <row r="17599" ht="12.75" customHeight="1" x14ac:dyDescent="0.35"/>
    <row r="17600" ht="12.75" customHeight="1" x14ac:dyDescent="0.35"/>
    <row r="17601" ht="12.75" customHeight="1" x14ac:dyDescent="0.35"/>
    <row r="17602" ht="12.75" customHeight="1" x14ac:dyDescent="0.35"/>
    <row r="17603" ht="12.75" customHeight="1" x14ac:dyDescent="0.35"/>
    <row r="17604" ht="12.75" customHeight="1" x14ac:dyDescent="0.35"/>
    <row r="17605" ht="12.75" customHeight="1" x14ac:dyDescent="0.35"/>
    <row r="17606" ht="12.75" customHeight="1" x14ac:dyDescent="0.35"/>
    <row r="17607" ht="12.75" customHeight="1" x14ac:dyDescent="0.35"/>
    <row r="17608" ht="12.75" customHeight="1" x14ac:dyDescent="0.35"/>
    <row r="17609" ht="12.75" customHeight="1" x14ac:dyDescent="0.35"/>
    <row r="17610" ht="12.75" customHeight="1" x14ac:dyDescent="0.35"/>
    <row r="17611" ht="12.75" customHeight="1" x14ac:dyDescent="0.35"/>
    <row r="17612" ht="12.75" customHeight="1" x14ac:dyDescent="0.35"/>
    <row r="17613" ht="12.75" customHeight="1" x14ac:dyDescent="0.35"/>
    <row r="17614" ht="12.75" customHeight="1" x14ac:dyDescent="0.35"/>
    <row r="17615" ht="12.75" customHeight="1" x14ac:dyDescent="0.35"/>
    <row r="17616" ht="12.75" customHeight="1" x14ac:dyDescent="0.35"/>
    <row r="17617" ht="12.75" customHeight="1" x14ac:dyDescent="0.35"/>
    <row r="17618" ht="12.75" customHeight="1" x14ac:dyDescent="0.35"/>
    <row r="17619" ht="12.75" customHeight="1" x14ac:dyDescent="0.35"/>
    <row r="17620" ht="12.75" customHeight="1" x14ac:dyDescent="0.35"/>
    <row r="17621" ht="12.75" customHeight="1" x14ac:dyDescent="0.35"/>
    <row r="17622" ht="12.75" customHeight="1" x14ac:dyDescent="0.35"/>
    <row r="17623" ht="12.75" customHeight="1" x14ac:dyDescent="0.35"/>
    <row r="17624" ht="12.75" customHeight="1" x14ac:dyDescent="0.35"/>
    <row r="17625" ht="12.75" customHeight="1" x14ac:dyDescent="0.35"/>
    <row r="17626" ht="12.75" customHeight="1" x14ac:dyDescent="0.35"/>
    <row r="17627" ht="12.75" customHeight="1" x14ac:dyDescent="0.35"/>
    <row r="17628" ht="12.75" customHeight="1" x14ac:dyDescent="0.35"/>
    <row r="17629" ht="12.75" customHeight="1" x14ac:dyDescent="0.35"/>
    <row r="17630" ht="12.75" customHeight="1" x14ac:dyDescent="0.35"/>
    <row r="17631" ht="12.75" customHeight="1" x14ac:dyDescent="0.35"/>
    <row r="17632" ht="12.75" customHeight="1" x14ac:dyDescent="0.35"/>
    <row r="17633" ht="12.75" customHeight="1" x14ac:dyDescent="0.35"/>
    <row r="17634" ht="12.75" customHeight="1" x14ac:dyDescent="0.35"/>
    <row r="17635" ht="12.75" customHeight="1" x14ac:dyDescent="0.35"/>
    <row r="17636" ht="12.75" customHeight="1" x14ac:dyDescent="0.35"/>
    <row r="17637" ht="12.75" customHeight="1" x14ac:dyDescent="0.35"/>
    <row r="17638" ht="12.75" customHeight="1" x14ac:dyDescent="0.35"/>
    <row r="17639" ht="12.75" customHeight="1" x14ac:dyDescent="0.35"/>
    <row r="17640" ht="12.75" customHeight="1" x14ac:dyDescent="0.35"/>
    <row r="17641" ht="12.75" customHeight="1" x14ac:dyDescent="0.35"/>
    <row r="17642" ht="12.75" customHeight="1" x14ac:dyDescent="0.35"/>
    <row r="17643" ht="12.75" customHeight="1" x14ac:dyDescent="0.35"/>
    <row r="17644" ht="12.75" customHeight="1" x14ac:dyDescent="0.35"/>
    <row r="17645" ht="12.75" customHeight="1" x14ac:dyDescent="0.35"/>
    <row r="17646" ht="12.75" customHeight="1" x14ac:dyDescent="0.35"/>
    <row r="17647" ht="12.75" customHeight="1" x14ac:dyDescent="0.35"/>
    <row r="17648" ht="12.75" customHeight="1" x14ac:dyDescent="0.35"/>
    <row r="17649" ht="12.75" customHeight="1" x14ac:dyDescent="0.35"/>
    <row r="17650" ht="12.75" customHeight="1" x14ac:dyDescent="0.35"/>
    <row r="17651" ht="12.75" customHeight="1" x14ac:dyDescent="0.35"/>
    <row r="17652" ht="12.75" customHeight="1" x14ac:dyDescent="0.35"/>
    <row r="17653" ht="12.75" customHeight="1" x14ac:dyDescent="0.35"/>
    <row r="17654" ht="12.75" customHeight="1" x14ac:dyDescent="0.35"/>
    <row r="17655" ht="12.75" customHeight="1" x14ac:dyDescent="0.35"/>
    <row r="17656" ht="12.75" customHeight="1" x14ac:dyDescent="0.35"/>
    <row r="17657" ht="12.75" customHeight="1" x14ac:dyDescent="0.35"/>
    <row r="17658" ht="12.75" customHeight="1" x14ac:dyDescent="0.35"/>
    <row r="17659" ht="12.75" customHeight="1" x14ac:dyDescent="0.35"/>
    <row r="17660" ht="12.75" customHeight="1" x14ac:dyDescent="0.35"/>
    <row r="17661" ht="12.75" customHeight="1" x14ac:dyDescent="0.35"/>
    <row r="17662" ht="12.75" customHeight="1" x14ac:dyDescent="0.35"/>
    <row r="17663" ht="12.75" customHeight="1" x14ac:dyDescent="0.35"/>
    <row r="17664" ht="12.75" customHeight="1" x14ac:dyDescent="0.35"/>
    <row r="17665" ht="12.75" customHeight="1" x14ac:dyDescent="0.35"/>
    <row r="17666" ht="12.75" customHeight="1" x14ac:dyDescent="0.35"/>
    <row r="17667" ht="12.75" customHeight="1" x14ac:dyDescent="0.35"/>
    <row r="17668" ht="12.75" customHeight="1" x14ac:dyDescent="0.35"/>
    <row r="17669" ht="12.75" customHeight="1" x14ac:dyDescent="0.35"/>
    <row r="17670" ht="12.75" customHeight="1" x14ac:dyDescent="0.35"/>
    <row r="17671" ht="12.75" customHeight="1" x14ac:dyDescent="0.35"/>
    <row r="17672" ht="12.75" customHeight="1" x14ac:dyDescent="0.35"/>
    <row r="17673" ht="12.75" customHeight="1" x14ac:dyDescent="0.35"/>
    <row r="17674" ht="12.75" customHeight="1" x14ac:dyDescent="0.35"/>
    <row r="17675" ht="12.75" customHeight="1" x14ac:dyDescent="0.35"/>
    <row r="17676" ht="12.75" customHeight="1" x14ac:dyDescent="0.35"/>
    <row r="17677" ht="12.75" customHeight="1" x14ac:dyDescent="0.35"/>
    <row r="17678" ht="12.75" customHeight="1" x14ac:dyDescent="0.35"/>
    <row r="17679" ht="12.75" customHeight="1" x14ac:dyDescent="0.35"/>
    <row r="17680" ht="12.75" customHeight="1" x14ac:dyDescent="0.35"/>
    <row r="17681" ht="12.75" customHeight="1" x14ac:dyDescent="0.35"/>
    <row r="17682" ht="12.75" customHeight="1" x14ac:dyDescent="0.35"/>
    <row r="17683" ht="12.75" customHeight="1" x14ac:dyDescent="0.35"/>
    <row r="17684" ht="12.75" customHeight="1" x14ac:dyDescent="0.35"/>
    <row r="17685" ht="12.75" customHeight="1" x14ac:dyDescent="0.35"/>
    <row r="17686" ht="12.75" customHeight="1" x14ac:dyDescent="0.35"/>
    <row r="17687" ht="12.75" customHeight="1" x14ac:dyDescent="0.35"/>
    <row r="17688" ht="12.75" customHeight="1" x14ac:dyDescent="0.35"/>
    <row r="17689" ht="12.75" customHeight="1" x14ac:dyDescent="0.35"/>
    <row r="17690" ht="12.75" customHeight="1" x14ac:dyDescent="0.35"/>
    <row r="17691" ht="12.75" customHeight="1" x14ac:dyDescent="0.35"/>
    <row r="17692" ht="12.75" customHeight="1" x14ac:dyDescent="0.35"/>
    <row r="17693" ht="12.75" customHeight="1" x14ac:dyDescent="0.35"/>
    <row r="17694" ht="12.75" customHeight="1" x14ac:dyDescent="0.35"/>
    <row r="17695" ht="12.75" customHeight="1" x14ac:dyDescent="0.35"/>
    <row r="17696" ht="12.75" customHeight="1" x14ac:dyDescent="0.35"/>
    <row r="17697" ht="12.75" customHeight="1" x14ac:dyDescent="0.35"/>
    <row r="17698" ht="12.75" customHeight="1" x14ac:dyDescent="0.35"/>
    <row r="17699" ht="12.75" customHeight="1" x14ac:dyDescent="0.35"/>
    <row r="17700" ht="12.75" customHeight="1" x14ac:dyDescent="0.35"/>
    <row r="17701" ht="12.75" customHeight="1" x14ac:dyDescent="0.35"/>
    <row r="17702" ht="12.75" customHeight="1" x14ac:dyDescent="0.35"/>
    <row r="17703" ht="12.75" customHeight="1" x14ac:dyDescent="0.35"/>
    <row r="17704" ht="12.75" customHeight="1" x14ac:dyDescent="0.35"/>
    <row r="17705" ht="12.75" customHeight="1" x14ac:dyDescent="0.35"/>
    <row r="17706" ht="12.75" customHeight="1" x14ac:dyDescent="0.35"/>
    <row r="17707" ht="12.75" customHeight="1" x14ac:dyDescent="0.35"/>
    <row r="17708" ht="12.75" customHeight="1" x14ac:dyDescent="0.35"/>
    <row r="17709" ht="12.75" customHeight="1" x14ac:dyDescent="0.35"/>
    <row r="17710" ht="12.75" customHeight="1" x14ac:dyDescent="0.35"/>
    <row r="17711" ht="12.75" customHeight="1" x14ac:dyDescent="0.35"/>
    <row r="17712" ht="12.75" customHeight="1" x14ac:dyDescent="0.35"/>
    <row r="17713" ht="12.75" customHeight="1" x14ac:dyDescent="0.35"/>
    <row r="17714" ht="12.75" customHeight="1" x14ac:dyDescent="0.35"/>
    <row r="17715" ht="12.75" customHeight="1" x14ac:dyDescent="0.35"/>
    <row r="17716" ht="12.75" customHeight="1" x14ac:dyDescent="0.35"/>
    <row r="17717" ht="12.75" customHeight="1" x14ac:dyDescent="0.35"/>
    <row r="17718" ht="12.75" customHeight="1" x14ac:dyDescent="0.35"/>
    <row r="17719" ht="12.75" customHeight="1" x14ac:dyDescent="0.35"/>
    <row r="17720" ht="12.75" customHeight="1" x14ac:dyDescent="0.35"/>
    <row r="17721" ht="12.75" customHeight="1" x14ac:dyDescent="0.35"/>
    <row r="17722" ht="12.75" customHeight="1" x14ac:dyDescent="0.35"/>
    <row r="17723" ht="12.75" customHeight="1" x14ac:dyDescent="0.35"/>
    <row r="17724" ht="12.75" customHeight="1" x14ac:dyDescent="0.35"/>
    <row r="17725" ht="12.75" customHeight="1" x14ac:dyDescent="0.35"/>
    <row r="17726" ht="12.75" customHeight="1" x14ac:dyDescent="0.35"/>
    <row r="17727" ht="12.75" customHeight="1" x14ac:dyDescent="0.35"/>
    <row r="17728" ht="12.75" customHeight="1" x14ac:dyDescent="0.35"/>
    <row r="17729" ht="12.75" customHeight="1" x14ac:dyDescent="0.35"/>
    <row r="17730" ht="12.75" customHeight="1" x14ac:dyDescent="0.35"/>
    <row r="17731" ht="12.75" customHeight="1" x14ac:dyDescent="0.35"/>
    <row r="17732" ht="12.75" customHeight="1" x14ac:dyDescent="0.35"/>
    <row r="17733" ht="12.75" customHeight="1" x14ac:dyDescent="0.35"/>
    <row r="17734" ht="12.75" customHeight="1" x14ac:dyDescent="0.35"/>
    <row r="17735" ht="12.75" customHeight="1" x14ac:dyDescent="0.35"/>
    <row r="17736" ht="12.75" customHeight="1" x14ac:dyDescent="0.35"/>
    <row r="17737" ht="12.75" customHeight="1" x14ac:dyDescent="0.35"/>
    <row r="17738" ht="12.75" customHeight="1" x14ac:dyDescent="0.35"/>
    <row r="17739" ht="12.75" customHeight="1" x14ac:dyDescent="0.35"/>
    <row r="17740" ht="12.75" customHeight="1" x14ac:dyDescent="0.35"/>
    <row r="17741" ht="12.75" customHeight="1" x14ac:dyDescent="0.35"/>
    <row r="17742" ht="12.75" customHeight="1" x14ac:dyDescent="0.35"/>
    <row r="17743" ht="12.75" customHeight="1" x14ac:dyDescent="0.35"/>
    <row r="17744" ht="12.75" customHeight="1" x14ac:dyDescent="0.35"/>
    <row r="17745" ht="12.75" customHeight="1" x14ac:dyDescent="0.35"/>
    <row r="17746" ht="12.75" customHeight="1" x14ac:dyDescent="0.35"/>
    <row r="17747" ht="12.75" customHeight="1" x14ac:dyDescent="0.35"/>
    <row r="17748" ht="12.75" customHeight="1" x14ac:dyDescent="0.35"/>
    <row r="17749" ht="12.75" customHeight="1" x14ac:dyDescent="0.35"/>
    <row r="17750" ht="12.75" customHeight="1" x14ac:dyDescent="0.35"/>
    <row r="17751" ht="12.75" customHeight="1" x14ac:dyDescent="0.35"/>
    <row r="17752" ht="12.75" customHeight="1" x14ac:dyDescent="0.35"/>
    <row r="17753" ht="12.75" customHeight="1" x14ac:dyDescent="0.35"/>
    <row r="17754" ht="12.75" customHeight="1" x14ac:dyDescent="0.35"/>
    <row r="17755" ht="12.75" customHeight="1" x14ac:dyDescent="0.35"/>
    <row r="17756" ht="12.75" customHeight="1" x14ac:dyDescent="0.35"/>
    <row r="17757" ht="12.75" customHeight="1" x14ac:dyDescent="0.35"/>
    <row r="17758" ht="12.75" customHeight="1" x14ac:dyDescent="0.35"/>
    <row r="17759" ht="12.75" customHeight="1" x14ac:dyDescent="0.35"/>
    <row r="17760" ht="12.75" customHeight="1" x14ac:dyDescent="0.35"/>
    <row r="17761" ht="12.75" customHeight="1" x14ac:dyDescent="0.35"/>
    <row r="17762" ht="12.75" customHeight="1" x14ac:dyDescent="0.35"/>
    <row r="17763" ht="12.75" customHeight="1" x14ac:dyDescent="0.35"/>
    <row r="17764" ht="12.75" customHeight="1" x14ac:dyDescent="0.35"/>
    <row r="17765" ht="12.75" customHeight="1" x14ac:dyDescent="0.35"/>
    <row r="17766" ht="12.75" customHeight="1" x14ac:dyDescent="0.35"/>
    <row r="17767" ht="12.75" customHeight="1" x14ac:dyDescent="0.35"/>
    <row r="17768" ht="12.75" customHeight="1" x14ac:dyDescent="0.35"/>
    <row r="17769" ht="12.75" customHeight="1" x14ac:dyDescent="0.35"/>
    <row r="17770" ht="12.75" customHeight="1" x14ac:dyDescent="0.35"/>
    <row r="17771" ht="12.75" customHeight="1" x14ac:dyDescent="0.35"/>
    <row r="17772" ht="12.75" customHeight="1" x14ac:dyDescent="0.35"/>
    <row r="17773" ht="12.75" customHeight="1" x14ac:dyDescent="0.35"/>
    <row r="17774" ht="12.75" customHeight="1" x14ac:dyDescent="0.35"/>
    <row r="17775" ht="12.75" customHeight="1" x14ac:dyDescent="0.35"/>
    <row r="17776" ht="12.75" customHeight="1" x14ac:dyDescent="0.35"/>
    <row r="17777" ht="12.75" customHeight="1" x14ac:dyDescent="0.35"/>
    <row r="17778" ht="12.75" customHeight="1" x14ac:dyDescent="0.35"/>
    <row r="17779" ht="12.75" customHeight="1" x14ac:dyDescent="0.35"/>
    <row r="17780" ht="12.75" customHeight="1" x14ac:dyDescent="0.35"/>
    <row r="17781" ht="12.75" customHeight="1" x14ac:dyDescent="0.35"/>
    <row r="17782" ht="12.75" customHeight="1" x14ac:dyDescent="0.35"/>
    <row r="17783" ht="12.75" customHeight="1" x14ac:dyDescent="0.35"/>
    <row r="17784" ht="12.75" customHeight="1" x14ac:dyDescent="0.35"/>
    <row r="17785" ht="12.75" customHeight="1" x14ac:dyDescent="0.35"/>
    <row r="17786" ht="12.75" customHeight="1" x14ac:dyDescent="0.35"/>
    <row r="17787" ht="12.75" customHeight="1" x14ac:dyDescent="0.35"/>
    <row r="17788" ht="12.75" customHeight="1" x14ac:dyDescent="0.35"/>
    <row r="17789" ht="12.75" customHeight="1" x14ac:dyDescent="0.35"/>
    <row r="17790" ht="12.75" customHeight="1" x14ac:dyDescent="0.35"/>
    <row r="17791" ht="12.75" customHeight="1" x14ac:dyDescent="0.35"/>
    <row r="17792" ht="12.75" customHeight="1" x14ac:dyDescent="0.35"/>
    <row r="17793" ht="12.75" customHeight="1" x14ac:dyDescent="0.35"/>
    <row r="17794" ht="12.75" customHeight="1" x14ac:dyDescent="0.35"/>
    <row r="17795" ht="12.75" customHeight="1" x14ac:dyDescent="0.35"/>
    <row r="17796" ht="12.75" customHeight="1" x14ac:dyDescent="0.35"/>
    <row r="17797" ht="12.75" customHeight="1" x14ac:dyDescent="0.35"/>
    <row r="17798" ht="12.75" customHeight="1" x14ac:dyDescent="0.35"/>
    <row r="17799" ht="12.75" customHeight="1" x14ac:dyDescent="0.35"/>
    <row r="17800" ht="12.75" customHeight="1" x14ac:dyDescent="0.35"/>
    <row r="17801" ht="12.75" customHeight="1" x14ac:dyDescent="0.35"/>
    <row r="17802" ht="12.75" customHeight="1" x14ac:dyDescent="0.35"/>
    <row r="17803" ht="12.75" customHeight="1" x14ac:dyDescent="0.35"/>
    <row r="17804" ht="12.75" customHeight="1" x14ac:dyDescent="0.35"/>
    <row r="17805" ht="12.75" customHeight="1" x14ac:dyDescent="0.35"/>
    <row r="17806" ht="12.75" customHeight="1" x14ac:dyDescent="0.35"/>
    <row r="17807" ht="12.75" customHeight="1" x14ac:dyDescent="0.35"/>
    <row r="17808" ht="12.75" customHeight="1" x14ac:dyDescent="0.35"/>
    <row r="17809" ht="12.75" customHeight="1" x14ac:dyDescent="0.35"/>
    <row r="17810" ht="12.75" customHeight="1" x14ac:dyDescent="0.35"/>
    <row r="17811" ht="12.75" customHeight="1" x14ac:dyDescent="0.35"/>
    <row r="17812" ht="12.75" customHeight="1" x14ac:dyDescent="0.35"/>
    <row r="17813" ht="12.75" customHeight="1" x14ac:dyDescent="0.35"/>
    <row r="17814" ht="12.75" customHeight="1" x14ac:dyDescent="0.35"/>
    <row r="17815" ht="12.75" customHeight="1" x14ac:dyDescent="0.35"/>
    <row r="17816" ht="12.75" customHeight="1" x14ac:dyDescent="0.35"/>
    <row r="17817" ht="12.75" customHeight="1" x14ac:dyDescent="0.35"/>
    <row r="17818" ht="12.75" customHeight="1" x14ac:dyDescent="0.35"/>
    <row r="17819" ht="12.75" customHeight="1" x14ac:dyDescent="0.35"/>
    <row r="17820" ht="12.75" customHeight="1" x14ac:dyDescent="0.35"/>
    <row r="17821" ht="12.75" customHeight="1" x14ac:dyDescent="0.35"/>
    <row r="17822" ht="12.75" customHeight="1" x14ac:dyDescent="0.35"/>
    <row r="17823" ht="12.75" customHeight="1" x14ac:dyDescent="0.35"/>
    <row r="17824" ht="12.75" customHeight="1" x14ac:dyDescent="0.35"/>
    <row r="17825" ht="12.75" customHeight="1" x14ac:dyDescent="0.35"/>
    <row r="17826" ht="12.75" customHeight="1" x14ac:dyDescent="0.35"/>
    <row r="17827" ht="12.75" customHeight="1" x14ac:dyDescent="0.35"/>
    <row r="17828" ht="12.75" customHeight="1" x14ac:dyDescent="0.35"/>
    <row r="17829" ht="12.75" customHeight="1" x14ac:dyDescent="0.35"/>
    <row r="17830" ht="12.75" customHeight="1" x14ac:dyDescent="0.35"/>
    <row r="17831" ht="12.75" customHeight="1" x14ac:dyDescent="0.35"/>
    <row r="17832" ht="12.75" customHeight="1" x14ac:dyDescent="0.35"/>
    <row r="17833" ht="12.75" customHeight="1" x14ac:dyDescent="0.35"/>
    <row r="17834" ht="12.75" customHeight="1" x14ac:dyDescent="0.35"/>
    <row r="17835" ht="12.75" customHeight="1" x14ac:dyDescent="0.35"/>
    <row r="17836" ht="12.75" customHeight="1" x14ac:dyDescent="0.35"/>
    <row r="17837" ht="12.75" customHeight="1" x14ac:dyDescent="0.35"/>
    <row r="17838" ht="12.75" customHeight="1" x14ac:dyDescent="0.35"/>
    <row r="17839" ht="12.75" customHeight="1" x14ac:dyDescent="0.35"/>
    <row r="17840" ht="12.75" customHeight="1" x14ac:dyDescent="0.35"/>
    <row r="17841" ht="12.75" customHeight="1" x14ac:dyDescent="0.35"/>
    <row r="17842" ht="12.75" customHeight="1" x14ac:dyDescent="0.35"/>
    <row r="17843" ht="12.75" customHeight="1" x14ac:dyDescent="0.35"/>
    <row r="17844" ht="12.75" customHeight="1" x14ac:dyDescent="0.35"/>
    <row r="17845" ht="12.75" customHeight="1" x14ac:dyDescent="0.35"/>
    <row r="17846" ht="12.75" customHeight="1" x14ac:dyDescent="0.35"/>
    <row r="17847" ht="12.75" customHeight="1" x14ac:dyDescent="0.35"/>
    <row r="17848" ht="12.75" customHeight="1" x14ac:dyDescent="0.35"/>
    <row r="17849" ht="12.75" customHeight="1" x14ac:dyDescent="0.35"/>
    <row r="17850" ht="12.75" customHeight="1" x14ac:dyDescent="0.35"/>
    <row r="17851" ht="12.75" customHeight="1" x14ac:dyDescent="0.35"/>
    <row r="17852" ht="12.75" customHeight="1" x14ac:dyDescent="0.35"/>
    <row r="17853" ht="12.75" customHeight="1" x14ac:dyDescent="0.35"/>
    <row r="17854" ht="12.75" customHeight="1" x14ac:dyDescent="0.35"/>
    <row r="17855" ht="12.75" customHeight="1" x14ac:dyDescent="0.35"/>
    <row r="17856" ht="12.75" customHeight="1" x14ac:dyDescent="0.35"/>
    <row r="17857" ht="12.75" customHeight="1" x14ac:dyDescent="0.35"/>
    <row r="17858" ht="12.75" customHeight="1" x14ac:dyDescent="0.35"/>
    <row r="17859" ht="12.75" customHeight="1" x14ac:dyDescent="0.35"/>
    <row r="17860" ht="12.75" customHeight="1" x14ac:dyDescent="0.35"/>
    <row r="17861" ht="12.75" customHeight="1" x14ac:dyDescent="0.35"/>
    <row r="17862" ht="12.75" customHeight="1" x14ac:dyDescent="0.35"/>
    <row r="17863" ht="12.75" customHeight="1" x14ac:dyDescent="0.35"/>
    <row r="17864" ht="12.75" customHeight="1" x14ac:dyDescent="0.35"/>
    <row r="17865" ht="12.75" customHeight="1" x14ac:dyDescent="0.35"/>
    <row r="17866" ht="12.75" customHeight="1" x14ac:dyDescent="0.35"/>
    <row r="17867" ht="12.75" customHeight="1" x14ac:dyDescent="0.35"/>
    <row r="17868" ht="12.75" customHeight="1" x14ac:dyDescent="0.35"/>
    <row r="17869" ht="12.75" customHeight="1" x14ac:dyDescent="0.35"/>
    <row r="17870" ht="12.75" customHeight="1" x14ac:dyDescent="0.35"/>
    <row r="17871" ht="12.75" customHeight="1" x14ac:dyDescent="0.35"/>
    <row r="17872" ht="12.75" customHeight="1" x14ac:dyDescent="0.35"/>
    <row r="17873" ht="12.75" customHeight="1" x14ac:dyDescent="0.35"/>
    <row r="17874" ht="12.75" customHeight="1" x14ac:dyDescent="0.35"/>
    <row r="17875" ht="12.75" customHeight="1" x14ac:dyDescent="0.35"/>
    <row r="17876" ht="12.75" customHeight="1" x14ac:dyDescent="0.35"/>
    <row r="17877" ht="12.75" customHeight="1" x14ac:dyDescent="0.35"/>
    <row r="17878" ht="12.75" customHeight="1" x14ac:dyDescent="0.35"/>
    <row r="17879" ht="12.75" customHeight="1" x14ac:dyDescent="0.35"/>
    <row r="17880" ht="12.75" customHeight="1" x14ac:dyDescent="0.35"/>
    <row r="17881" ht="12.75" customHeight="1" x14ac:dyDescent="0.35"/>
    <row r="17882" ht="12.75" customHeight="1" x14ac:dyDescent="0.35"/>
    <row r="17883" ht="12.75" customHeight="1" x14ac:dyDescent="0.35"/>
    <row r="17884" ht="12.75" customHeight="1" x14ac:dyDescent="0.35"/>
    <row r="17885" ht="12.75" customHeight="1" x14ac:dyDescent="0.35"/>
    <row r="17886" ht="12.75" customHeight="1" x14ac:dyDescent="0.35"/>
    <row r="17887" ht="12.75" customHeight="1" x14ac:dyDescent="0.35"/>
    <row r="17888" ht="12.75" customHeight="1" x14ac:dyDescent="0.35"/>
    <row r="17889" ht="12.75" customHeight="1" x14ac:dyDescent="0.35"/>
    <row r="17890" ht="12.75" customHeight="1" x14ac:dyDescent="0.35"/>
    <row r="17891" ht="12.75" customHeight="1" x14ac:dyDescent="0.35"/>
    <row r="17892" ht="12.75" customHeight="1" x14ac:dyDescent="0.35"/>
    <row r="17893" ht="12.75" customHeight="1" x14ac:dyDescent="0.35"/>
    <row r="17894" ht="12.75" customHeight="1" x14ac:dyDescent="0.35"/>
    <row r="17895" ht="12.75" customHeight="1" x14ac:dyDescent="0.35"/>
    <row r="17896" ht="12.75" customHeight="1" x14ac:dyDescent="0.35"/>
    <row r="17897" ht="12.75" customHeight="1" x14ac:dyDescent="0.35"/>
    <row r="17898" ht="12.75" customHeight="1" x14ac:dyDescent="0.35"/>
    <row r="17899" ht="12.75" customHeight="1" x14ac:dyDescent="0.35"/>
    <row r="17900" ht="12.75" customHeight="1" x14ac:dyDescent="0.35"/>
    <row r="17901" ht="12.75" customHeight="1" x14ac:dyDescent="0.35"/>
    <row r="17902" ht="12.75" customHeight="1" x14ac:dyDescent="0.35"/>
    <row r="17903" ht="12.75" customHeight="1" x14ac:dyDescent="0.35"/>
    <row r="17904" ht="12.75" customHeight="1" x14ac:dyDescent="0.35"/>
    <row r="17905" ht="12.75" customHeight="1" x14ac:dyDescent="0.35"/>
    <row r="17906" ht="12.75" customHeight="1" x14ac:dyDescent="0.35"/>
    <row r="17907" ht="12.75" customHeight="1" x14ac:dyDescent="0.35"/>
    <row r="17908" ht="12.75" customHeight="1" x14ac:dyDescent="0.35"/>
    <row r="17909" ht="12.75" customHeight="1" x14ac:dyDescent="0.35"/>
    <row r="17910" ht="12.75" customHeight="1" x14ac:dyDescent="0.35"/>
    <row r="17911" ht="12.75" customHeight="1" x14ac:dyDescent="0.35"/>
    <row r="17912" ht="12.75" customHeight="1" x14ac:dyDescent="0.35"/>
    <row r="17913" ht="12.75" customHeight="1" x14ac:dyDescent="0.35"/>
    <row r="17914" ht="12.75" customHeight="1" x14ac:dyDescent="0.35"/>
    <row r="17915" ht="12.75" customHeight="1" x14ac:dyDescent="0.35"/>
    <row r="17916" ht="12.75" customHeight="1" x14ac:dyDescent="0.35"/>
    <row r="17917" ht="12.75" customHeight="1" x14ac:dyDescent="0.35"/>
    <row r="17918" ht="12.75" customHeight="1" x14ac:dyDescent="0.35"/>
    <row r="17919" ht="12.75" customHeight="1" x14ac:dyDescent="0.35"/>
    <row r="17920" ht="12.75" customHeight="1" x14ac:dyDescent="0.35"/>
    <row r="17921" ht="12.75" customHeight="1" x14ac:dyDescent="0.35"/>
    <row r="17922" ht="12.75" customHeight="1" x14ac:dyDescent="0.35"/>
    <row r="17923" ht="12.75" customHeight="1" x14ac:dyDescent="0.35"/>
    <row r="17924" ht="12.75" customHeight="1" x14ac:dyDescent="0.35"/>
    <row r="17925" ht="12.75" customHeight="1" x14ac:dyDescent="0.35"/>
    <row r="17926" ht="12.75" customHeight="1" x14ac:dyDescent="0.35"/>
    <row r="17927" ht="12.75" customHeight="1" x14ac:dyDescent="0.35"/>
    <row r="17928" ht="12.75" customHeight="1" x14ac:dyDescent="0.35"/>
    <row r="17929" ht="12.75" customHeight="1" x14ac:dyDescent="0.35"/>
    <row r="17930" ht="12.75" customHeight="1" x14ac:dyDescent="0.35"/>
    <row r="17931" ht="12.75" customHeight="1" x14ac:dyDescent="0.35"/>
    <row r="17932" ht="12.75" customHeight="1" x14ac:dyDescent="0.35"/>
    <row r="17933" ht="12.75" customHeight="1" x14ac:dyDescent="0.35"/>
    <row r="17934" ht="12.75" customHeight="1" x14ac:dyDescent="0.35"/>
    <row r="17935" ht="12.75" customHeight="1" x14ac:dyDescent="0.35"/>
    <row r="17936" ht="12.75" customHeight="1" x14ac:dyDescent="0.35"/>
    <row r="17937" ht="12.75" customHeight="1" x14ac:dyDescent="0.35"/>
    <row r="17938" ht="12.75" customHeight="1" x14ac:dyDescent="0.35"/>
    <row r="17939" ht="12.75" customHeight="1" x14ac:dyDescent="0.35"/>
    <row r="17940" ht="12.75" customHeight="1" x14ac:dyDescent="0.35"/>
    <row r="17941" ht="12.75" customHeight="1" x14ac:dyDescent="0.35"/>
    <row r="17942" ht="12.75" customHeight="1" x14ac:dyDescent="0.35"/>
    <row r="17943" ht="12.75" customHeight="1" x14ac:dyDescent="0.35"/>
    <row r="17944" ht="12.75" customHeight="1" x14ac:dyDescent="0.35"/>
    <row r="17945" ht="12.75" customHeight="1" x14ac:dyDescent="0.35"/>
    <row r="17946" ht="12.75" customHeight="1" x14ac:dyDescent="0.35"/>
    <row r="17947" ht="12.75" customHeight="1" x14ac:dyDescent="0.35"/>
    <row r="17948" ht="12.75" customHeight="1" x14ac:dyDescent="0.35"/>
    <row r="17949" ht="12.75" customHeight="1" x14ac:dyDescent="0.35"/>
    <row r="17950" ht="12.75" customHeight="1" x14ac:dyDescent="0.35"/>
    <row r="17951" ht="12.75" customHeight="1" x14ac:dyDescent="0.35"/>
    <row r="17952" ht="12.75" customHeight="1" x14ac:dyDescent="0.35"/>
    <row r="17953" ht="12.75" customHeight="1" x14ac:dyDescent="0.35"/>
    <row r="17954" ht="12.75" customHeight="1" x14ac:dyDescent="0.35"/>
    <row r="17955" ht="12.75" customHeight="1" x14ac:dyDescent="0.35"/>
    <row r="17956" ht="12.75" customHeight="1" x14ac:dyDescent="0.35"/>
    <row r="17957" ht="12.75" customHeight="1" x14ac:dyDescent="0.35"/>
    <row r="17958" ht="12.75" customHeight="1" x14ac:dyDescent="0.35"/>
    <row r="17959" ht="12.75" customHeight="1" x14ac:dyDescent="0.35"/>
    <row r="17960" ht="12.75" customHeight="1" x14ac:dyDescent="0.35"/>
    <row r="17961" ht="12.75" customHeight="1" x14ac:dyDescent="0.35"/>
    <row r="17962" ht="12.75" customHeight="1" x14ac:dyDescent="0.35"/>
    <row r="17963" ht="12.75" customHeight="1" x14ac:dyDescent="0.35"/>
    <row r="17964" ht="12.75" customHeight="1" x14ac:dyDescent="0.35"/>
    <row r="17965" ht="12.75" customHeight="1" x14ac:dyDescent="0.35"/>
    <row r="17966" ht="12.75" customHeight="1" x14ac:dyDescent="0.35"/>
    <row r="17967" ht="12.75" customHeight="1" x14ac:dyDescent="0.35"/>
    <row r="17968" ht="12.75" customHeight="1" x14ac:dyDescent="0.35"/>
    <row r="17969" ht="12.75" customHeight="1" x14ac:dyDescent="0.35"/>
    <row r="17970" ht="12.75" customHeight="1" x14ac:dyDescent="0.35"/>
    <row r="17971" ht="12.75" customHeight="1" x14ac:dyDescent="0.35"/>
    <row r="17972" ht="12.75" customHeight="1" x14ac:dyDescent="0.35"/>
    <row r="17973" ht="12.75" customHeight="1" x14ac:dyDescent="0.35"/>
    <row r="17974" ht="12.75" customHeight="1" x14ac:dyDescent="0.35"/>
    <row r="17975" ht="12.75" customHeight="1" x14ac:dyDescent="0.35"/>
    <row r="17976" ht="12.75" customHeight="1" x14ac:dyDescent="0.35"/>
    <row r="17977" ht="12.75" customHeight="1" x14ac:dyDescent="0.35"/>
    <row r="17978" ht="12.75" customHeight="1" x14ac:dyDescent="0.35"/>
    <row r="17979" ht="12.75" customHeight="1" x14ac:dyDescent="0.35"/>
    <row r="17980" ht="12.75" customHeight="1" x14ac:dyDescent="0.35"/>
    <row r="17981" ht="12.75" customHeight="1" x14ac:dyDescent="0.35"/>
    <row r="17982" ht="12.75" customHeight="1" x14ac:dyDescent="0.35"/>
    <row r="17983" ht="12.75" customHeight="1" x14ac:dyDescent="0.35"/>
    <row r="17984" ht="12.75" customHeight="1" x14ac:dyDescent="0.35"/>
    <row r="17985" ht="12.75" customHeight="1" x14ac:dyDescent="0.35"/>
    <row r="17986" ht="12.75" customHeight="1" x14ac:dyDescent="0.35"/>
    <row r="17987" ht="12.75" customHeight="1" x14ac:dyDescent="0.35"/>
    <row r="17988" ht="12.75" customHeight="1" x14ac:dyDescent="0.35"/>
    <row r="17989" ht="12.75" customHeight="1" x14ac:dyDescent="0.35"/>
    <row r="17990" ht="12.75" customHeight="1" x14ac:dyDescent="0.35"/>
    <row r="17991" ht="12.75" customHeight="1" x14ac:dyDescent="0.35"/>
    <row r="17992" ht="12.75" customHeight="1" x14ac:dyDescent="0.35"/>
    <row r="17993" ht="12.75" customHeight="1" x14ac:dyDescent="0.35"/>
    <row r="17994" ht="12.75" customHeight="1" x14ac:dyDescent="0.35"/>
    <row r="17995" ht="12.75" customHeight="1" x14ac:dyDescent="0.35"/>
    <row r="17996" ht="12.75" customHeight="1" x14ac:dyDescent="0.35"/>
    <row r="17997" ht="12.75" customHeight="1" x14ac:dyDescent="0.35"/>
    <row r="17998" ht="12.75" customHeight="1" x14ac:dyDescent="0.35"/>
    <row r="17999" ht="12.75" customHeight="1" x14ac:dyDescent="0.35"/>
    <row r="18000" ht="12.75" customHeight="1" x14ac:dyDescent="0.35"/>
    <row r="18001" ht="12.75" customHeight="1" x14ac:dyDescent="0.35"/>
    <row r="18002" ht="12.75" customHeight="1" x14ac:dyDescent="0.35"/>
    <row r="18003" ht="12.75" customHeight="1" x14ac:dyDescent="0.35"/>
    <row r="18004" ht="12.75" customHeight="1" x14ac:dyDescent="0.35"/>
    <row r="18005" ht="12.75" customHeight="1" x14ac:dyDescent="0.35"/>
    <row r="18006" ht="12.75" customHeight="1" x14ac:dyDescent="0.35"/>
    <row r="18007" ht="12.75" customHeight="1" x14ac:dyDescent="0.35"/>
    <row r="18008" ht="12.75" customHeight="1" x14ac:dyDescent="0.35"/>
    <row r="18009" ht="12.75" customHeight="1" x14ac:dyDescent="0.35"/>
    <row r="18010" ht="12.75" customHeight="1" x14ac:dyDescent="0.35"/>
    <row r="18011" ht="12.75" customHeight="1" x14ac:dyDescent="0.35"/>
    <row r="18012" ht="12.75" customHeight="1" x14ac:dyDescent="0.35"/>
    <row r="18013" ht="12.75" customHeight="1" x14ac:dyDescent="0.35"/>
    <row r="18014" ht="12.75" customHeight="1" x14ac:dyDescent="0.35"/>
    <row r="18015" ht="12.75" customHeight="1" x14ac:dyDescent="0.35"/>
    <row r="18016" ht="12.75" customHeight="1" x14ac:dyDescent="0.35"/>
    <row r="18017" ht="12.75" customHeight="1" x14ac:dyDescent="0.35"/>
    <row r="18018" ht="12.75" customHeight="1" x14ac:dyDescent="0.35"/>
    <row r="18019" ht="12.75" customHeight="1" x14ac:dyDescent="0.35"/>
    <row r="18020" ht="12.75" customHeight="1" x14ac:dyDescent="0.35"/>
    <row r="18021" ht="12.75" customHeight="1" x14ac:dyDescent="0.35"/>
    <row r="18022" ht="12.75" customHeight="1" x14ac:dyDescent="0.35"/>
    <row r="18023" ht="12.75" customHeight="1" x14ac:dyDescent="0.35"/>
    <row r="18024" ht="12.75" customHeight="1" x14ac:dyDescent="0.35"/>
    <row r="18025" ht="12.75" customHeight="1" x14ac:dyDescent="0.35"/>
    <row r="18026" ht="12.75" customHeight="1" x14ac:dyDescent="0.35"/>
    <row r="18027" ht="12.75" customHeight="1" x14ac:dyDescent="0.35"/>
    <row r="18028" ht="12.75" customHeight="1" x14ac:dyDescent="0.35"/>
    <row r="18029" ht="12.75" customHeight="1" x14ac:dyDescent="0.35"/>
    <row r="18030" ht="12.75" customHeight="1" x14ac:dyDescent="0.35"/>
    <row r="18031" ht="12.75" customHeight="1" x14ac:dyDescent="0.35"/>
    <row r="18032" ht="12.75" customHeight="1" x14ac:dyDescent="0.35"/>
    <row r="18033" ht="12.75" customHeight="1" x14ac:dyDescent="0.35"/>
    <row r="18034" ht="12.75" customHeight="1" x14ac:dyDescent="0.35"/>
    <row r="18035" ht="12.75" customHeight="1" x14ac:dyDescent="0.35"/>
    <row r="18036" ht="12.75" customHeight="1" x14ac:dyDescent="0.35"/>
    <row r="18037" ht="12.75" customHeight="1" x14ac:dyDescent="0.35"/>
    <row r="18038" ht="12.75" customHeight="1" x14ac:dyDescent="0.35"/>
    <row r="18039" ht="12.75" customHeight="1" x14ac:dyDescent="0.35"/>
    <row r="18040" ht="12.75" customHeight="1" x14ac:dyDescent="0.35"/>
    <row r="18041" ht="12.75" customHeight="1" x14ac:dyDescent="0.35"/>
    <row r="18042" ht="12.75" customHeight="1" x14ac:dyDescent="0.35"/>
    <row r="18043" ht="12.75" customHeight="1" x14ac:dyDescent="0.35"/>
    <row r="18044" ht="12.75" customHeight="1" x14ac:dyDescent="0.35"/>
    <row r="18045" ht="12.75" customHeight="1" x14ac:dyDescent="0.35"/>
    <row r="18046" ht="12.75" customHeight="1" x14ac:dyDescent="0.35"/>
    <row r="18047" ht="12.75" customHeight="1" x14ac:dyDescent="0.35"/>
    <row r="18048" ht="12.75" customHeight="1" x14ac:dyDescent="0.35"/>
    <row r="18049" ht="12.75" customHeight="1" x14ac:dyDescent="0.35"/>
    <row r="18050" ht="12.75" customHeight="1" x14ac:dyDescent="0.35"/>
    <row r="18051" ht="12.75" customHeight="1" x14ac:dyDescent="0.35"/>
    <row r="18052" ht="12.75" customHeight="1" x14ac:dyDescent="0.35"/>
    <row r="18053" ht="12.75" customHeight="1" x14ac:dyDescent="0.35"/>
    <row r="18054" ht="12.75" customHeight="1" x14ac:dyDescent="0.35"/>
    <row r="18055" ht="12.75" customHeight="1" x14ac:dyDescent="0.35"/>
    <row r="18056" ht="12.75" customHeight="1" x14ac:dyDescent="0.35"/>
    <row r="18057" ht="12.75" customHeight="1" x14ac:dyDescent="0.35"/>
    <row r="18058" ht="12.75" customHeight="1" x14ac:dyDescent="0.35"/>
    <row r="18059" ht="12.75" customHeight="1" x14ac:dyDescent="0.35"/>
    <row r="18060" ht="12.75" customHeight="1" x14ac:dyDescent="0.35"/>
    <row r="18061" ht="12.75" customHeight="1" x14ac:dyDescent="0.35"/>
    <row r="18062" ht="12.75" customHeight="1" x14ac:dyDescent="0.35"/>
    <row r="18063" ht="12.75" customHeight="1" x14ac:dyDescent="0.35"/>
    <row r="18064" ht="12.75" customHeight="1" x14ac:dyDescent="0.35"/>
    <row r="18065" ht="12.75" customHeight="1" x14ac:dyDescent="0.35"/>
    <row r="18066" ht="12.75" customHeight="1" x14ac:dyDescent="0.35"/>
    <row r="18067" ht="12.75" customHeight="1" x14ac:dyDescent="0.35"/>
    <row r="18068" ht="12.75" customHeight="1" x14ac:dyDescent="0.35"/>
    <row r="18069" ht="12.75" customHeight="1" x14ac:dyDescent="0.35"/>
    <row r="18070" ht="12.75" customHeight="1" x14ac:dyDescent="0.35"/>
    <row r="18071" ht="12.75" customHeight="1" x14ac:dyDescent="0.35"/>
    <row r="18072" ht="12.75" customHeight="1" x14ac:dyDescent="0.35"/>
    <row r="18073" ht="12.75" customHeight="1" x14ac:dyDescent="0.35"/>
    <row r="18074" ht="12.75" customHeight="1" x14ac:dyDescent="0.35"/>
    <row r="18075" ht="12.75" customHeight="1" x14ac:dyDescent="0.35"/>
    <row r="18076" ht="12.75" customHeight="1" x14ac:dyDescent="0.35"/>
    <row r="18077" ht="12.75" customHeight="1" x14ac:dyDescent="0.35"/>
    <row r="18078" ht="12.75" customHeight="1" x14ac:dyDescent="0.35"/>
    <row r="18079" ht="12.75" customHeight="1" x14ac:dyDescent="0.35"/>
    <row r="18080" ht="12.75" customHeight="1" x14ac:dyDescent="0.35"/>
    <row r="18081" ht="12.75" customHeight="1" x14ac:dyDescent="0.35"/>
    <row r="18082" ht="12.75" customHeight="1" x14ac:dyDescent="0.35"/>
    <row r="18083" ht="12.75" customHeight="1" x14ac:dyDescent="0.35"/>
    <row r="18084" ht="12.75" customHeight="1" x14ac:dyDescent="0.35"/>
    <row r="18085" ht="12.75" customHeight="1" x14ac:dyDescent="0.35"/>
    <row r="18086" ht="12.75" customHeight="1" x14ac:dyDescent="0.35"/>
    <row r="18087" ht="12.75" customHeight="1" x14ac:dyDescent="0.35"/>
    <row r="18088" ht="12.75" customHeight="1" x14ac:dyDescent="0.35"/>
    <row r="18089" ht="12.75" customHeight="1" x14ac:dyDescent="0.35"/>
    <row r="18090" ht="12.75" customHeight="1" x14ac:dyDescent="0.35"/>
    <row r="18091" ht="12.75" customHeight="1" x14ac:dyDescent="0.35"/>
    <row r="18092" ht="12.75" customHeight="1" x14ac:dyDescent="0.35"/>
    <row r="18093" ht="12.75" customHeight="1" x14ac:dyDescent="0.35"/>
    <row r="18094" ht="12.75" customHeight="1" x14ac:dyDescent="0.35"/>
    <row r="18095" ht="12.75" customHeight="1" x14ac:dyDescent="0.35"/>
    <row r="18096" ht="12.75" customHeight="1" x14ac:dyDescent="0.35"/>
    <row r="18097" ht="12.75" customHeight="1" x14ac:dyDescent="0.35"/>
    <row r="18098" ht="12.75" customHeight="1" x14ac:dyDescent="0.35"/>
    <row r="18099" ht="12.75" customHeight="1" x14ac:dyDescent="0.35"/>
    <row r="18100" ht="12.75" customHeight="1" x14ac:dyDescent="0.35"/>
    <row r="18101" ht="12.75" customHeight="1" x14ac:dyDescent="0.35"/>
    <row r="18102" ht="12.75" customHeight="1" x14ac:dyDescent="0.35"/>
    <row r="18103" ht="12.75" customHeight="1" x14ac:dyDescent="0.35"/>
    <row r="18104" ht="12.75" customHeight="1" x14ac:dyDescent="0.35"/>
    <row r="18105" ht="12.75" customHeight="1" x14ac:dyDescent="0.35"/>
    <row r="18106" ht="12.75" customHeight="1" x14ac:dyDescent="0.35"/>
    <row r="18107" ht="12.75" customHeight="1" x14ac:dyDescent="0.35"/>
    <row r="18108" ht="12.75" customHeight="1" x14ac:dyDescent="0.35"/>
    <row r="18109" ht="12.75" customHeight="1" x14ac:dyDescent="0.35"/>
    <row r="18110" ht="12.75" customHeight="1" x14ac:dyDescent="0.35"/>
    <row r="18111" ht="12.75" customHeight="1" x14ac:dyDescent="0.35"/>
    <row r="18112" ht="12.75" customHeight="1" x14ac:dyDescent="0.35"/>
    <row r="18113" ht="12.75" customHeight="1" x14ac:dyDescent="0.35"/>
    <row r="18114" ht="12.75" customHeight="1" x14ac:dyDescent="0.35"/>
    <row r="18115" ht="12.75" customHeight="1" x14ac:dyDescent="0.35"/>
    <row r="18116" ht="12.75" customHeight="1" x14ac:dyDescent="0.35"/>
    <row r="18117" ht="12.75" customHeight="1" x14ac:dyDescent="0.35"/>
    <row r="18118" ht="12.75" customHeight="1" x14ac:dyDescent="0.35"/>
    <row r="18119" ht="12.75" customHeight="1" x14ac:dyDescent="0.35"/>
    <row r="18120" ht="12.75" customHeight="1" x14ac:dyDescent="0.35"/>
    <row r="18121" ht="12.75" customHeight="1" x14ac:dyDescent="0.35"/>
    <row r="18122" ht="12.75" customHeight="1" x14ac:dyDescent="0.35"/>
    <row r="18123" ht="12.75" customHeight="1" x14ac:dyDescent="0.35"/>
    <row r="18124" ht="12.75" customHeight="1" x14ac:dyDescent="0.35"/>
    <row r="18125" ht="12.75" customHeight="1" x14ac:dyDescent="0.35"/>
    <row r="18126" ht="12.75" customHeight="1" x14ac:dyDescent="0.35"/>
    <row r="18127" ht="12.75" customHeight="1" x14ac:dyDescent="0.35"/>
    <row r="18128" ht="12.75" customHeight="1" x14ac:dyDescent="0.35"/>
    <row r="18129" ht="12.75" customHeight="1" x14ac:dyDescent="0.35"/>
    <row r="18130" ht="12.75" customHeight="1" x14ac:dyDescent="0.35"/>
    <row r="18131" ht="12.75" customHeight="1" x14ac:dyDescent="0.35"/>
    <row r="18132" ht="12.75" customHeight="1" x14ac:dyDescent="0.35"/>
    <row r="18133" ht="12.75" customHeight="1" x14ac:dyDescent="0.35"/>
    <row r="18134" ht="12.75" customHeight="1" x14ac:dyDescent="0.35"/>
    <row r="18135" ht="12.75" customHeight="1" x14ac:dyDescent="0.35"/>
    <row r="18136" ht="12.75" customHeight="1" x14ac:dyDescent="0.35"/>
    <row r="18137" ht="12.75" customHeight="1" x14ac:dyDescent="0.35"/>
    <row r="18138" ht="12.75" customHeight="1" x14ac:dyDescent="0.35"/>
    <row r="18139" ht="12.75" customHeight="1" x14ac:dyDescent="0.35"/>
    <row r="18140" ht="12.75" customHeight="1" x14ac:dyDescent="0.35"/>
    <row r="18141" ht="12.75" customHeight="1" x14ac:dyDescent="0.35"/>
    <row r="18142" ht="12.75" customHeight="1" x14ac:dyDescent="0.35"/>
    <row r="18143" ht="12.75" customHeight="1" x14ac:dyDescent="0.35"/>
    <row r="18144" ht="12.75" customHeight="1" x14ac:dyDescent="0.35"/>
    <row r="18145" ht="12.75" customHeight="1" x14ac:dyDescent="0.35"/>
    <row r="18146" ht="12.75" customHeight="1" x14ac:dyDescent="0.35"/>
    <row r="18147" ht="12.75" customHeight="1" x14ac:dyDescent="0.35"/>
    <row r="18148" ht="12.75" customHeight="1" x14ac:dyDescent="0.35"/>
    <row r="18149" ht="12.75" customHeight="1" x14ac:dyDescent="0.35"/>
    <row r="18150" ht="12.75" customHeight="1" x14ac:dyDescent="0.35"/>
    <row r="18151" ht="12.75" customHeight="1" x14ac:dyDescent="0.35"/>
    <row r="18152" ht="12.75" customHeight="1" x14ac:dyDescent="0.35"/>
    <row r="18153" ht="12.75" customHeight="1" x14ac:dyDescent="0.35"/>
    <row r="18154" ht="12.75" customHeight="1" x14ac:dyDescent="0.35"/>
    <row r="18155" ht="12.75" customHeight="1" x14ac:dyDescent="0.35"/>
    <row r="18156" ht="12.75" customHeight="1" x14ac:dyDescent="0.35"/>
    <row r="18157" ht="12.75" customHeight="1" x14ac:dyDescent="0.35"/>
    <row r="18158" ht="12.75" customHeight="1" x14ac:dyDescent="0.35"/>
    <row r="18159" ht="12.75" customHeight="1" x14ac:dyDescent="0.35"/>
    <row r="18160" ht="12.75" customHeight="1" x14ac:dyDescent="0.35"/>
    <row r="18161" ht="12.75" customHeight="1" x14ac:dyDescent="0.35"/>
    <row r="18162" ht="12.75" customHeight="1" x14ac:dyDescent="0.35"/>
    <row r="18163" ht="12.75" customHeight="1" x14ac:dyDescent="0.35"/>
    <row r="18164" ht="12.75" customHeight="1" x14ac:dyDescent="0.35"/>
    <row r="18165" ht="12.75" customHeight="1" x14ac:dyDescent="0.35"/>
    <row r="18166" ht="12.75" customHeight="1" x14ac:dyDescent="0.35"/>
    <row r="18167" ht="12.75" customHeight="1" x14ac:dyDescent="0.35"/>
    <row r="18168" ht="12.75" customHeight="1" x14ac:dyDescent="0.35"/>
    <row r="18169" ht="12.75" customHeight="1" x14ac:dyDescent="0.35"/>
    <row r="18170" ht="12.75" customHeight="1" x14ac:dyDescent="0.35"/>
    <row r="18171" ht="12.75" customHeight="1" x14ac:dyDescent="0.35"/>
    <row r="18172" ht="12.75" customHeight="1" x14ac:dyDescent="0.35"/>
    <row r="18173" ht="12.75" customHeight="1" x14ac:dyDescent="0.35"/>
    <row r="18174" ht="12.75" customHeight="1" x14ac:dyDescent="0.35"/>
    <row r="18175" ht="12.75" customHeight="1" x14ac:dyDescent="0.35"/>
    <row r="18176" ht="12.75" customHeight="1" x14ac:dyDescent="0.35"/>
    <row r="18177" ht="12.75" customHeight="1" x14ac:dyDescent="0.35"/>
    <row r="18178" ht="12.75" customHeight="1" x14ac:dyDescent="0.35"/>
    <row r="18179" ht="12.75" customHeight="1" x14ac:dyDescent="0.35"/>
    <row r="18180" ht="12.75" customHeight="1" x14ac:dyDescent="0.35"/>
    <row r="18181" ht="12.75" customHeight="1" x14ac:dyDescent="0.35"/>
    <row r="18182" ht="12.75" customHeight="1" x14ac:dyDescent="0.35"/>
    <row r="18183" ht="12.75" customHeight="1" x14ac:dyDescent="0.35"/>
    <row r="18184" ht="12.75" customHeight="1" x14ac:dyDescent="0.35"/>
    <row r="18185" ht="12.75" customHeight="1" x14ac:dyDescent="0.35"/>
    <row r="18186" ht="12.75" customHeight="1" x14ac:dyDescent="0.35"/>
    <row r="18187" ht="12.75" customHeight="1" x14ac:dyDescent="0.35"/>
    <row r="18188" ht="12.75" customHeight="1" x14ac:dyDescent="0.35"/>
    <row r="18189" ht="12.75" customHeight="1" x14ac:dyDescent="0.35"/>
    <row r="18190" ht="12.75" customHeight="1" x14ac:dyDescent="0.35"/>
    <row r="18191" ht="12.75" customHeight="1" x14ac:dyDescent="0.35"/>
    <row r="18192" ht="12.75" customHeight="1" x14ac:dyDescent="0.35"/>
    <row r="18193" ht="12.75" customHeight="1" x14ac:dyDescent="0.35"/>
    <row r="18194" ht="12.75" customHeight="1" x14ac:dyDescent="0.35"/>
    <row r="18195" ht="12.75" customHeight="1" x14ac:dyDescent="0.35"/>
    <row r="18196" ht="12.75" customHeight="1" x14ac:dyDescent="0.35"/>
    <row r="18197" ht="12.75" customHeight="1" x14ac:dyDescent="0.35"/>
    <row r="18198" ht="12.75" customHeight="1" x14ac:dyDescent="0.35"/>
    <row r="18199" ht="12.75" customHeight="1" x14ac:dyDescent="0.35"/>
    <row r="18200" ht="12.75" customHeight="1" x14ac:dyDescent="0.35"/>
    <row r="18201" ht="12.75" customHeight="1" x14ac:dyDescent="0.35"/>
    <row r="18202" ht="12.75" customHeight="1" x14ac:dyDescent="0.35"/>
    <row r="18203" ht="12.75" customHeight="1" x14ac:dyDescent="0.35"/>
    <row r="18204" ht="12.75" customHeight="1" x14ac:dyDescent="0.35"/>
    <row r="18205" ht="12.75" customHeight="1" x14ac:dyDescent="0.35"/>
    <row r="18206" ht="12.75" customHeight="1" x14ac:dyDescent="0.35"/>
    <row r="18207" ht="12.75" customHeight="1" x14ac:dyDescent="0.35"/>
    <row r="18208" ht="12.75" customHeight="1" x14ac:dyDescent="0.35"/>
    <row r="18209" ht="12.75" customHeight="1" x14ac:dyDescent="0.35"/>
    <row r="18210" ht="12.75" customHeight="1" x14ac:dyDescent="0.35"/>
    <row r="18211" ht="12.75" customHeight="1" x14ac:dyDescent="0.35"/>
    <row r="18212" ht="12.75" customHeight="1" x14ac:dyDescent="0.35"/>
    <row r="18213" ht="12.75" customHeight="1" x14ac:dyDescent="0.35"/>
    <row r="18214" ht="12.75" customHeight="1" x14ac:dyDescent="0.35"/>
    <row r="18215" ht="12.75" customHeight="1" x14ac:dyDescent="0.35"/>
    <row r="18216" ht="12.75" customHeight="1" x14ac:dyDescent="0.35"/>
    <row r="18217" ht="12.75" customHeight="1" x14ac:dyDescent="0.35"/>
    <row r="18218" ht="12.75" customHeight="1" x14ac:dyDescent="0.35"/>
    <row r="18219" ht="12.75" customHeight="1" x14ac:dyDescent="0.35"/>
    <row r="18220" ht="12.75" customHeight="1" x14ac:dyDescent="0.35"/>
    <row r="18221" ht="12.75" customHeight="1" x14ac:dyDescent="0.35"/>
    <row r="18222" ht="12.75" customHeight="1" x14ac:dyDescent="0.35"/>
    <row r="18223" ht="12.75" customHeight="1" x14ac:dyDescent="0.35"/>
    <row r="18224" ht="12.75" customHeight="1" x14ac:dyDescent="0.35"/>
    <row r="18225" ht="12.75" customHeight="1" x14ac:dyDescent="0.35"/>
    <row r="18226" ht="12.75" customHeight="1" x14ac:dyDescent="0.35"/>
    <row r="18227" ht="12.75" customHeight="1" x14ac:dyDescent="0.35"/>
    <row r="18228" ht="12.75" customHeight="1" x14ac:dyDescent="0.35"/>
    <row r="18229" ht="12.75" customHeight="1" x14ac:dyDescent="0.35"/>
    <row r="18230" ht="12.75" customHeight="1" x14ac:dyDescent="0.35"/>
    <row r="18231" ht="12.75" customHeight="1" x14ac:dyDescent="0.35"/>
    <row r="18232" ht="12.75" customHeight="1" x14ac:dyDescent="0.35"/>
    <row r="18233" ht="12.75" customHeight="1" x14ac:dyDescent="0.35"/>
    <row r="18234" ht="12.75" customHeight="1" x14ac:dyDescent="0.35"/>
    <row r="18235" ht="12.75" customHeight="1" x14ac:dyDescent="0.35"/>
    <row r="18236" ht="12.75" customHeight="1" x14ac:dyDescent="0.35"/>
    <row r="18237" ht="12.75" customHeight="1" x14ac:dyDescent="0.35"/>
    <row r="18238" ht="12.75" customHeight="1" x14ac:dyDescent="0.35"/>
    <row r="18239" ht="12.75" customHeight="1" x14ac:dyDescent="0.35"/>
    <row r="18240" ht="12.75" customHeight="1" x14ac:dyDescent="0.35"/>
    <row r="18241" ht="12.75" customHeight="1" x14ac:dyDescent="0.35"/>
    <row r="18242" ht="12.75" customHeight="1" x14ac:dyDescent="0.35"/>
    <row r="18243" ht="12.75" customHeight="1" x14ac:dyDescent="0.35"/>
    <row r="18244" ht="12.75" customHeight="1" x14ac:dyDescent="0.35"/>
    <row r="18245" ht="12.75" customHeight="1" x14ac:dyDescent="0.35"/>
    <row r="18246" ht="12.75" customHeight="1" x14ac:dyDescent="0.35"/>
    <row r="18247" ht="12.75" customHeight="1" x14ac:dyDescent="0.35"/>
    <row r="18248" ht="12.75" customHeight="1" x14ac:dyDescent="0.35"/>
    <row r="18249" ht="12.75" customHeight="1" x14ac:dyDescent="0.35"/>
    <row r="18250" ht="12.75" customHeight="1" x14ac:dyDescent="0.35"/>
    <row r="18251" ht="12.75" customHeight="1" x14ac:dyDescent="0.35"/>
    <row r="18252" ht="12.75" customHeight="1" x14ac:dyDescent="0.35"/>
    <row r="18253" ht="12.75" customHeight="1" x14ac:dyDescent="0.35"/>
    <row r="18254" ht="12.75" customHeight="1" x14ac:dyDescent="0.35"/>
    <row r="18255" ht="12.75" customHeight="1" x14ac:dyDescent="0.35"/>
    <row r="18256" ht="12.75" customHeight="1" x14ac:dyDescent="0.35"/>
    <row r="18257" ht="12.75" customHeight="1" x14ac:dyDescent="0.35"/>
    <row r="18258" ht="12.75" customHeight="1" x14ac:dyDescent="0.35"/>
    <row r="18259" ht="12.75" customHeight="1" x14ac:dyDescent="0.35"/>
    <row r="18260" ht="12.75" customHeight="1" x14ac:dyDescent="0.35"/>
    <row r="18261" ht="12.75" customHeight="1" x14ac:dyDescent="0.35"/>
    <row r="18262" ht="12.75" customHeight="1" x14ac:dyDescent="0.35"/>
    <row r="18263" ht="12.75" customHeight="1" x14ac:dyDescent="0.35"/>
    <row r="18264" ht="12.75" customHeight="1" x14ac:dyDescent="0.35"/>
    <row r="18265" ht="12.75" customHeight="1" x14ac:dyDescent="0.35"/>
    <row r="18266" ht="12.75" customHeight="1" x14ac:dyDescent="0.35"/>
    <row r="18267" ht="12.75" customHeight="1" x14ac:dyDescent="0.35"/>
    <row r="18268" ht="12.75" customHeight="1" x14ac:dyDescent="0.35"/>
    <row r="18269" ht="12.75" customHeight="1" x14ac:dyDescent="0.35"/>
    <row r="18270" ht="12.75" customHeight="1" x14ac:dyDescent="0.35"/>
    <row r="18271" ht="12.75" customHeight="1" x14ac:dyDescent="0.35"/>
    <row r="18272" ht="12.75" customHeight="1" x14ac:dyDescent="0.35"/>
    <row r="18273" ht="12.75" customHeight="1" x14ac:dyDescent="0.35"/>
    <row r="18274" ht="12.75" customHeight="1" x14ac:dyDescent="0.35"/>
    <row r="18275" ht="12.75" customHeight="1" x14ac:dyDescent="0.35"/>
    <row r="18276" ht="12.75" customHeight="1" x14ac:dyDescent="0.35"/>
    <row r="18277" ht="12.75" customHeight="1" x14ac:dyDescent="0.35"/>
    <row r="18278" ht="12.75" customHeight="1" x14ac:dyDescent="0.35"/>
    <row r="18279" ht="12.75" customHeight="1" x14ac:dyDescent="0.35"/>
    <row r="18280" ht="12.75" customHeight="1" x14ac:dyDescent="0.35"/>
    <row r="18281" ht="12.75" customHeight="1" x14ac:dyDescent="0.35"/>
    <row r="18282" ht="12.75" customHeight="1" x14ac:dyDescent="0.35"/>
    <row r="18283" ht="12.75" customHeight="1" x14ac:dyDescent="0.35"/>
    <row r="18284" ht="12.75" customHeight="1" x14ac:dyDescent="0.35"/>
    <row r="18285" ht="12.75" customHeight="1" x14ac:dyDescent="0.35"/>
    <row r="18286" ht="12.75" customHeight="1" x14ac:dyDescent="0.35"/>
    <row r="18287" ht="12.75" customHeight="1" x14ac:dyDescent="0.35"/>
    <row r="18288" ht="12.75" customHeight="1" x14ac:dyDescent="0.35"/>
    <row r="18289" ht="12.75" customHeight="1" x14ac:dyDescent="0.35"/>
    <row r="18290" ht="12.75" customHeight="1" x14ac:dyDescent="0.35"/>
    <row r="18291" ht="12.75" customHeight="1" x14ac:dyDescent="0.35"/>
    <row r="18292" ht="12.75" customHeight="1" x14ac:dyDescent="0.35"/>
    <row r="18293" ht="12.75" customHeight="1" x14ac:dyDescent="0.35"/>
    <row r="18294" ht="12.75" customHeight="1" x14ac:dyDescent="0.35"/>
    <row r="18295" ht="12.75" customHeight="1" x14ac:dyDescent="0.35"/>
    <row r="18296" ht="12.75" customHeight="1" x14ac:dyDescent="0.35"/>
    <row r="18297" ht="12.75" customHeight="1" x14ac:dyDescent="0.35"/>
    <row r="18298" ht="12.75" customHeight="1" x14ac:dyDescent="0.35"/>
    <row r="18299" ht="12.75" customHeight="1" x14ac:dyDescent="0.35"/>
    <row r="18300" ht="12.75" customHeight="1" x14ac:dyDescent="0.35"/>
    <row r="18301" ht="12.75" customHeight="1" x14ac:dyDescent="0.35"/>
    <row r="18302" ht="12.75" customHeight="1" x14ac:dyDescent="0.35"/>
    <row r="18303" ht="12.75" customHeight="1" x14ac:dyDescent="0.35"/>
    <row r="18304" ht="12.75" customHeight="1" x14ac:dyDescent="0.35"/>
    <row r="18305" ht="12.75" customHeight="1" x14ac:dyDescent="0.35"/>
    <row r="18306" ht="12.75" customHeight="1" x14ac:dyDescent="0.35"/>
    <row r="18307" ht="12.75" customHeight="1" x14ac:dyDescent="0.35"/>
    <row r="18308" ht="12.75" customHeight="1" x14ac:dyDescent="0.35"/>
    <row r="18309" ht="12.75" customHeight="1" x14ac:dyDescent="0.35"/>
    <row r="18310" ht="12.75" customHeight="1" x14ac:dyDescent="0.35"/>
    <row r="18311" ht="12.75" customHeight="1" x14ac:dyDescent="0.35"/>
    <row r="18312" ht="12.75" customHeight="1" x14ac:dyDescent="0.35"/>
    <row r="18313" ht="12.75" customHeight="1" x14ac:dyDescent="0.35"/>
    <row r="18314" ht="12.75" customHeight="1" x14ac:dyDescent="0.35"/>
    <row r="18315" ht="12.75" customHeight="1" x14ac:dyDescent="0.35"/>
    <row r="18316" ht="12.75" customHeight="1" x14ac:dyDescent="0.35"/>
    <row r="18317" ht="12.75" customHeight="1" x14ac:dyDescent="0.35"/>
    <row r="18318" ht="12.75" customHeight="1" x14ac:dyDescent="0.35"/>
    <row r="18319" ht="12.75" customHeight="1" x14ac:dyDescent="0.35"/>
    <row r="18320" ht="12.75" customHeight="1" x14ac:dyDescent="0.35"/>
    <row r="18321" ht="12.75" customHeight="1" x14ac:dyDescent="0.35"/>
    <row r="18322" ht="12.75" customHeight="1" x14ac:dyDescent="0.35"/>
    <row r="18323" ht="12.75" customHeight="1" x14ac:dyDescent="0.35"/>
    <row r="18324" ht="12.75" customHeight="1" x14ac:dyDescent="0.35"/>
    <row r="18325" ht="12.75" customHeight="1" x14ac:dyDescent="0.35"/>
    <row r="18326" ht="12.75" customHeight="1" x14ac:dyDescent="0.35"/>
    <row r="18327" ht="12.75" customHeight="1" x14ac:dyDescent="0.35"/>
    <row r="18328" ht="12.75" customHeight="1" x14ac:dyDescent="0.35"/>
    <row r="18329" ht="12.75" customHeight="1" x14ac:dyDescent="0.35"/>
    <row r="18330" ht="12.75" customHeight="1" x14ac:dyDescent="0.35"/>
    <row r="18331" ht="12.75" customHeight="1" x14ac:dyDescent="0.35"/>
    <row r="18332" ht="12.75" customHeight="1" x14ac:dyDescent="0.35"/>
    <row r="18333" ht="12.75" customHeight="1" x14ac:dyDescent="0.35"/>
    <row r="18334" ht="12.75" customHeight="1" x14ac:dyDescent="0.35"/>
    <row r="18335" ht="12.75" customHeight="1" x14ac:dyDescent="0.35"/>
    <row r="18336" ht="12.75" customHeight="1" x14ac:dyDescent="0.35"/>
    <row r="18337" ht="12.75" customHeight="1" x14ac:dyDescent="0.35"/>
    <row r="18338" ht="12.75" customHeight="1" x14ac:dyDescent="0.35"/>
    <row r="18339" ht="12.75" customHeight="1" x14ac:dyDescent="0.35"/>
    <row r="18340" ht="12.75" customHeight="1" x14ac:dyDescent="0.35"/>
    <row r="18341" ht="12.75" customHeight="1" x14ac:dyDescent="0.35"/>
    <row r="18342" ht="12.75" customHeight="1" x14ac:dyDescent="0.35"/>
    <row r="18343" ht="12.75" customHeight="1" x14ac:dyDescent="0.35"/>
    <row r="18344" ht="12.75" customHeight="1" x14ac:dyDescent="0.35"/>
    <row r="18345" ht="12.75" customHeight="1" x14ac:dyDescent="0.35"/>
    <row r="18346" ht="12.75" customHeight="1" x14ac:dyDescent="0.35"/>
    <row r="18347" ht="12.75" customHeight="1" x14ac:dyDescent="0.35"/>
    <row r="18348" ht="12.75" customHeight="1" x14ac:dyDescent="0.35"/>
    <row r="18349" ht="12.75" customHeight="1" x14ac:dyDescent="0.35"/>
    <row r="18350" ht="12.75" customHeight="1" x14ac:dyDescent="0.35"/>
    <row r="18351" ht="12.75" customHeight="1" x14ac:dyDescent="0.35"/>
    <row r="18352" ht="12.75" customHeight="1" x14ac:dyDescent="0.35"/>
    <row r="18353" ht="12.75" customHeight="1" x14ac:dyDescent="0.35"/>
    <row r="18354" ht="12.75" customHeight="1" x14ac:dyDescent="0.35"/>
    <row r="18355" ht="12.75" customHeight="1" x14ac:dyDescent="0.35"/>
    <row r="18356" ht="12.75" customHeight="1" x14ac:dyDescent="0.35"/>
    <row r="18357" ht="12.75" customHeight="1" x14ac:dyDescent="0.35"/>
    <row r="18358" ht="12.75" customHeight="1" x14ac:dyDescent="0.35"/>
    <row r="18359" ht="12.75" customHeight="1" x14ac:dyDescent="0.35"/>
    <row r="18360" ht="12.75" customHeight="1" x14ac:dyDescent="0.35"/>
    <row r="18361" ht="12.75" customHeight="1" x14ac:dyDescent="0.35"/>
    <row r="18362" ht="12.75" customHeight="1" x14ac:dyDescent="0.35"/>
    <row r="18363" ht="12.75" customHeight="1" x14ac:dyDescent="0.35"/>
    <row r="18364" ht="12.75" customHeight="1" x14ac:dyDescent="0.35"/>
    <row r="18365" ht="12.75" customHeight="1" x14ac:dyDescent="0.35"/>
    <row r="18366" ht="12.75" customHeight="1" x14ac:dyDescent="0.35"/>
    <row r="18367" ht="12.75" customHeight="1" x14ac:dyDescent="0.35"/>
    <row r="18368" ht="12.75" customHeight="1" x14ac:dyDescent="0.35"/>
    <row r="18369" ht="12.75" customHeight="1" x14ac:dyDescent="0.35"/>
    <row r="18370" ht="12.75" customHeight="1" x14ac:dyDescent="0.35"/>
    <row r="18371" ht="12.75" customHeight="1" x14ac:dyDescent="0.35"/>
    <row r="18372" ht="12.75" customHeight="1" x14ac:dyDescent="0.35"/>
    <row r="18373" ht="12.75" customHeight="1" x14ac:dyDescent="0.35"/>
    <row r="18374" ht="12.75" customHeight="1" x14ac:dyDescent="0.35"/>
    <row r="18375" ht="12.75" customHeight="1" x14ac:dyDescent="0.35"/>
    <row r="18376" ht="12.75" customHeight="1" x14ac:dyDescent="0.35"/>
    <row r="18377" ht="12.75" customHeight="1" x14ac:dyDescent="0.35"/>
    <row r="18378" ht="12.75" customHeight="1" x14ac:dyDescent="0.35"/>
    <row r="18379" ht="12.75" customHeight="1" x14ac:dyDescent="0.35"/>
    <row r="18380" ht="12.75" customHeight="1" x14ac:dyDescent="0.35"/>
    <row r="18381" ht="12.75" customHeight="1" x14ac:dyDescent="0.35"/>
    <row r="18382" ht="12.75" customHeight="1" x14ac:dyDescent="0.35"/>
    <row r="18383" ht="12.75" customHeight="1" x14ac:dyDescent="0.35"/>
    <row r="18384" ht="12.75" customHeight="1" x14ac:dyDescent="0.35"/>
    <row r="18385" ht="12.75" customHeight="1" x14ac:dyDescent="0.35"/>
    <row r="18386" ht="12.75" customHeight="1" x14ac:dyDescent="0.35"/>
    <row r="18387" ht="12.75" customHeight="1" x14ac:dyDescent="0.35"/>
    <row r="18388" ht="12.75" customHeight="1" x14ac:dyDescent="0.35"/>
    <row r="18389" ht="12.75" customHeight="1" x14ac:dyDescent="0.35"/>
    <row r="18390" ht="12.75" customHeight="1" x14ac:dyDescent="0.35"/>
    <row r="18391" ht="12.75" customHeight="1" x14ac:dyDescent="0.35"/>
    <row r="18392" ht="12.75" customHeight="1" x14ac:dyDescent="0.35"/>
    <row r="18393" ht="12.75" customHeight="1" x14ac:dyDescent="0.35"/>
    <row r="18394" ht="12.75" customHeight="1" x14ac:dyDescent="0.35"/>
    <row r="18395" ht="12.75" customHeight="1" x14ac:dyDescent="0.35"/>
    <row r="18396" ht="12.75" customHeight="1" x14ac:dyDescent="0.35"/>
    <row r="18397" ht="12.75" customHeight="1" x14ac:dyDescent="0.35"/>
    <row r="18398" ht="12.75" customHeight="1" x14ac:dyDescent="0.35"/>
    <row r="18399" ht="12.75" customHeight="1" x14ac:dyDescent="0.35"/>
    <row r="18400" ht="12.75" customHeight="1" x14ac:dyDescent="0.35"/>
    <row r="18401" ht="12.75" customHeight="1" x14ac:dyDescent="0.35"/>
    <row r="18402" ht="12.75" customHeight="1" x14ac:dyDescent="0.35"/>
    <row r="18403" ht="12.75" customHeight="1" x14ac:dyDescent="0.35"/>
    <row r="18404" ht="12.75" customHeight="1" x14ac:dyDescent="0.35"/>
    <row r="18405" ht="12.75" customHeight="1" x14ac:dyDescent="0.35"/>
    <row r="18406" ht="12.75" customHeight="1" x14ac:dyDescent="0.35"/>
    <row r="18407" ht="12.75" customHeight="1" x14ac:dyDescent="0.35"/>
    <row r="18408" ht="12.75" customHeight="1" x14ac:dyDescent="0.35"/>
    <row r="18409" ht="12.75" customHeight="1" x14ac:dyDescent="0.35"/>
    <row r="18410" ht="12.75" customHeight="1" x14ac:dyDescent="0.35"/>
    <row r="18411" ht="12.75" customHeight="1" x14ac:dyDescent="0.35"/>
    <row r="18412" ht="12.75" customHeight="1" x14ac:dyDescent="0.35"/>
    <row r="18413" ht="12.75" customHeight="1" x14ac:dyDescent="0.35"/>
    <row r="18414" ht="12.75" customHeight="1" x14ac:dyDescent="0.35"/>
    <row r="18415" ht="12.75" customHeight="1" x14ac:dyDescent="0.35"/>
    <row r="18416" ht="12.75" customHeight="1" x14ac:dyDescent="0.35"/>
    <row r="18417" ht="12.75" customHeight="1" x14ac:dyDescent="0.35"/>
    <row r="18418" ht="12.75" customHeight="1" x14ac:dyDescent="0.35"/>
    <row r="18419" ht="12.75" customHeight="1" x14ac:dyDescent="0.35"/>
    <row r="18420" ht="12.75" customHeight="1" x14ac:dyDescent="0.35"/>
    <row r="18421" ht="12.75" customHeight="1" x14ac:dyDescent="0.35"/>
    <row r="18422" ht="12.75" customHeight="1" x14ac:dyDescent="0.35"/>
    <row r="18423" ht="12.75" customHeight="1" x14ac:dyDescent="0.35"/>
    <row r="18424" ht="12.75" customHeight="1" x14ac:dyDescent="0.35"/>
    <row r="18425" ht="12.75" customHeight="1" x14ac:dyDescent="0.35"/>
    <row r="18426" ht="12.75" customHeight="1" x14ac:dyDescent="0.35"/>
    <row r="18427" ht="12.75" customHeight="1" x14ac:dyDescent="0.35"/>
    <row r="18428" ht="12.75" customHeight="1" x14ac:dyDescent="0.35"/>
    <row r="18429" ht="12.75" customHeight="1" x14ac:dyDescent="0.35"/>
    <row r="18430" ht="12.75" customHeight="1" x14ac:dyDescent="0.35"/>
    <row r="18431" ht="12.75" customHeight="1" x14ac:dyDescent="0.35"/>
    <row r="18432" ht="12.75" customHeight="1" x14ac:dyDescent="0.35"/>
    <row r="18433" ht="12.75" customHeight="1" x14ac:dyDescent="0.35"/>
    <row r="18434" ht="12.75" customHeight="1" x14ac:dyDescent="0.35"/>
    <row r="18435" ht="12.75" customHeight="1" x14ac:dyDescent="0.35"/>
    <row r="18436" ht="12.75" customHeight="1" x14ac:dyDescent="0.35"/>
    <row r="18437" ht="12.75" customHeight="1" x14ac:dyDescent="0.35"/>
    <row r="18438" ht="12.75" customHeight="1" x14ac:dyDescent="0.35"/>
    <row r="18439" ht="12.75" customHeight="1" x14ac:dyDescent="0.35"/>
    <row r="18440" ht="12.75" customHeight="1" x14ac:dyDescent="0.35"/>
    <row r="18441" ht="12.75" customHeight="1" x14ac:dyDescent="0.35"/>
    <row r="18442" ht="12.75" customHeight="1" x14ac:dyDescent="0.35"/>
    <row r="18443" ht="12.75" customHeight="1" x14ac:dyDescent="0.35"/>
    <row r="18444" ht="12.75" customHeight="1" x14ac:dyDescent="0.35"/>
    <row r="18445" ht="12.75" customHeight="1" x14ac:dyDescent="0.35"/>
    <row r="18446" ht="12.75" customHeight="1" x14ac:dyDescent="0.35"/>
    <row r="18447" ht="12.75" customHeight="1" x14ac:dyDescent="0.35"/>
    <row r="18448" ht="12.75" customHeight="1" x14ac:dyDescent="0.35"/>
    <row r="18449" ht="12.75" customHeight="1" x14ac:dyDescent="0.35"/>
    <row r="18450" ht="12.75" customHeight="1" x14ac:dyDescent="0.35"/>
    <row r="18451" ht="12.75" customHeight="1" x14ac:dyDescent="0.35"/>
    <row r="18452" ht="12.75" customHeight="1" x14ac:dyDescent="0.35"/>
    <row r="18453" ht="12.75" customHeight="1" x14ac:dyDescent="0.35"/>
    <row r="18454" ht="12.75" customHeight="1" x14ac:dyDescent="0.35"/>
    <row r="18455" ht="12.75" customHeight="1" x14ac:dyDescent="0.35"/>
    <row r="18456" ht="12.75" customHeight="1" x14ac:dyDescent="0.35"/>
    <row r="18457" ht="12.75" customHeight="1" x14ac:dyDescent="0.35"/>
    <row r="18458" ht="12.75" customHeight="1" x14ac:dyDescent="0.35"/>
    <row r="18459" ht="12.75" customHeight="1" x14ac:dyDescent="0.35"/>
    <row r="18460" ht="12.75" customHeight="1" x14ac:dyDescent="0.35"/>
    <row r="18461" ht="12.75" customHeight="1" x14ac:dyDescent="0.35"/>
    <row r="18462" ht="12.75" customHeight="1" x14ac:dyDescent="0.35"/>
    <row r="18463" ht="12.75" customHeight="1" x14ac:dyDescent="0.35"/>
    <row r="18464" ht="12.75" customHeight="1" x14ac:dyDescent="0.35"/>
    <row r="18465" ht="12.75" customHeight="1" x14ac:dyDescent="0.35"/>
    <row r="18466" ht="12.75" customHeight="1" x14ac:dyDescent="0.35"/>
    <row r="18467" ht="12.75" customHeight="1" x14ac:dyDescent="0.35"/>
    <row r="18468" ht="12.75" customHeight="1" x14ac:dyDescent="0.35"/>
    <row r="18469" ht="12.75" customHeight="1" x14ac:dyDescent="0.35"/>
    <row r="18470" ht="12.75" customHeight="1" x14ac:dyDescent="0.35"/>
    <row r="18471" ht="12.75" customHeight="1" x14ac:dyDescent="0.35"/>
    <row r="18472" ht="12.75" customHeight="1" x14ac:dyDescent="0.35"/>
    <row r="18473" ht="12.75" customHeight="1" x14ac:dyDescent="0.35"/>
    <row r="18474" ht="12.75" customHeight="1" x14ac:dyDescent="0.35"/>
    <row r="18475" ht="12.75" customHeight="1" x14ac:dyDescent="0.35"/>
    <row r="18476" ht="12.75" customHeight="1" x14ac:dyDescent="0.35"/>
    <row r="18477" ht="12.75" customHeight="1" x14ac:dyDescent="0.35"/>
    <row r="18478" ht="12.75" customHeight="1" x14ac:dyDescent="0.35"/>
    <row r="18479" ht="12.75" customHeight="1" x14ac:dyDescent="0.35"/>
    <row r="18480" ht="12.75" customHeight="1" x14ac:dyDescent="0.35"/>
    <row r="18481" ht="12.75" customHeight="1" x14ac:dyDescent="0.35"/>
    <row r="18482" ht="12.75" customHeight="1" x14ac:dyDescent="0.35"/>
    <row r="18483" ht="12.75" customHeight="1" x14ac:dyDescent="0.35"/>
    <row r="18484" ht="12.75" customHeight="1" x14ac:dyDescent="0.35"/>
    <row r="18485" ht="12.75" customHeight="1" x14ac:dyDescent="0.35"/>
    <row r="18486" ht="12.75" customHeight="1" x14ac:dyDescent="0.35"/>
    <row r="18487" ht="12.75" customHeight="1" x14ac:dyDescent="0.35"/>
    <row r="18488" ht="12.75" customHeight="1" x14ac:dyDescent="0.35"/>
    <row r="18489" ht="12.75" customHeight="1" x14ac:dyDescent="0.35"/>
    <row r="18490" ht="12.75" customHeight="1" x14ac:dyDescent="0.35"/>
    <row r="18491" ht="12.75" customHeight="1" x14ac:dyDescent="0.35"/>
    <row r="18492" ht="12.75" customHeight="1" x14ac:dyDescent="0.35"/>
    <row r="18493" ht="12.75" customHeight="1" x14ac:dyDescent="0.35"/>
    <row r="18494" ht="12.75" customHeight="1" x14ac:dyDescent="0.35"/>
    <row r="18495" ht="12.75" customHeight="1" x14ac:dyDescent="0.35"/>
    <row r="18496" ht="12.75" customHeight="1" x14ac:dyDescent="0.35"/>
    <row r="18497" ht="12.75" customHeight="1" x14ac:dyDescent="0.35"/>
    <row r="18498" ht="12.75" customHeight="1" x14ac:dyDescent="0.35"/>
    <row r="18499" ht="12.75" customHeight="1" x14ac:dyDescent="0.35"/>
    <row r="18500" ht="12.75" customHeight="1" x14ac:dyDescent="0.35"/>
    <row r="18501" ht="12.75" customHeight="1" x14ac:dyDescent="0.35"/>
    <row r="18502" ht="12.75" customHeight="1" x14ac:dyDescent="0.35"/>
    <row r="18503" ht="12.75" customHeight="1" x14ac:dyDescent="0.35"/>
    <row r="18504" ht="12.75" customHeight="1" x14ac:dyDescent="0.35"/>
    <row r="18505" ht="12.75" customHeight="1" x14ac:dyDescent="0.35"/>
    <row r="18506" ht="12.75" customHeight="1" x14ac:dyDescent="0.35"/>
    <row r="18507" ht="12.75" customHeight="1" x14ac:dyDescent="0.35"/>
    <row r="18508" ht="12.75" customHeight="1" x14ac:dyDescent="0.35"/>
    <row r="18509" ht="12.75" customHeight="1" x14ac:dyDescent="0.35"/>
    <row r="18510" ht="12.75" customHeight="1" x14ac:dyDescent="0.35"/>
    <row r="18511" ht="12.75" customHeight="1" x14ac:dyDescent="0.35"/>
    <row r="18512" ht="12.75" customHeight="1" x14ac:dyDescent="0.35"/>
    <row r="18513" ht="12.75" customHeight="1" x14ac:dyDescent="0.35"/>
    <row r="18514" ht="12.75" customHeight="1" x14ac:dyDescent="0.35"/>
    <row r="18515" ht="12.75" customHeight="1" x14ac:dyDescent="0.35"/>
    <row r="18516" ht="12.75" customHeight="1" x14ac:dyDescent="0.35"/>
    <row r="18517" ht="12.75" customHeight="1" x14ac:dyDescent="0.35"/>
    <row r="18518" ht="12.75" customHeight="1" x14ac:dyDescent="0.35"/>
    <row r="18519" ht="12.75" customHeight="1" x14ac:dyDescent="0.35"/>
    <row r="18520" ht="12.75" customHeight="1" x14ac:dyDescent="0.35"/>
    <row r="18521" ht="12.75" customHeight="1" x14ac:dyDescent="0.35"/>
    <row r="18522" ht="12.75" customHeight="1" x14ac:dyDescent="0.35"/>
    <row r="18523" ht="12.75" customHeight="1" x14ac:dyDescent="0.35"/>
    <row r="18524" ht="12.75" customHeight="1" x14ac:dyDescent="0.35"/>
    <row r="18525" ht="12.75" customHeight="1" x14ac:dyDescent="0.35"/>
    <row r="18526" ht="12.75" customHeight="1" x14ac:dyDescent="0.35"/>
    <row r="18527" ht="12.75" customHeight="1" x14ac:dyDescent="0.35"/>
    <row r="18528" ht="12.75" customHeight="1" x14ac:dyDescent="0.35"/>
    <row r="18529" ht="12.75" customHeight="1" x14ac:dyDescent="0.35"/>
    <row r="18530" ht="12.75" customHeight="1" x14ac:dyDescent="0.35"/>
    <row r="18531" ht="12.75" customHeight="1" x14ac:dyDescent="0.35"/>
    <row r="18532" ht="12.75" customHeight="1" x14ac:dyDescent="0.35"/>
    <row r="18533" ht="12.75" customHeight="1" x14ac:dyDescent="0.35"/>
    <row r="18534" ht="12.75" customHeight="1" x14ac:dyDescent="0.35"/>
    <row r="18535" ht="12.75" customHeight="1" x14ac:dyDescent="0.35"/>
    <row r="18536" ht="12.75" customHeight="1" x14ac:dyDescent="0.35"/>
    <row r="18537" ht="12.75" customHeight="1" x14ac:dyDescent="0.35"/>
    <row r="18538" ht="12.75" customHeight="1" x14ac:dyDescent="0.35"/>
    <row r="18539" ht="12.75" customHeight="1" x14ac:dyDescent="0.35"/>
    <row r="18540" ht="12.75" customHeight="1" x14ac:dyDescent="0.35"/>
    <row r="18541" ht="12.75" customHeight="1" x14ac:dyDescent="0.35"/>
    <row r="18542" ht="12.75" customHeight="1" x14ac:dyDescent="0.35"/>
    <row r="18543" ht="12.75" customHeight="1" x14ac:dyDescent="0.35"/>
    <row r="18544" ht="12.75" customHeight="1" x14ac:dyDescent="0.35"/>
    <row r="18545" ht="12.75" customHeight="1" x14ac:dyDescent="0.35"/>
    <row r="18546" ht="12.75" customHeight="1" x14ac:dyDescent="0.35"/>
    <row r="18547" ht="12.75" customHeight="1" x14ac:dyDescent="0.35"/>
    <row r="18548" ht="12.75" customHeight="1" x14ac:dyDescent="0.35"/>
    <row r="18549" ht="12.75" customHeight="1" x14ac:dyDescent="0.35"/>
    <row r="18550" ht="12.75" customHeight="1" x14ac:dyDescent="0.35"/>
    <row r="18551" ht="12.75" customHeight="1" x14ac:dyDescent="0.35"/>
    <row r="18552" ht="12.75" customHeight="1" x14ac:dyDescent="0.35"/>
    <row r="18553" ht="12.75" customHeight="1" x14ac:dyDescent="0.35"/>
    <row r="18554" ht="12.75" customHeight="1" x14ac:dyDescent="0.35"/>
    <row r="18555" ht="12.75" customHeight="1" x14ac:dyDescent="0.35"/>
    <row r="18556" ht="12.75" customHeight="1" x14ac:dyDescent="0.35"/>
    <row r="18557" ht="12.75" customHeight="1" x14ac:dyDescent="0.35"/>
    <row r="18558" ht="12.75" customHeight="1" x14ac:dyDescent="0.35"/>
    <row r="18559" ht="12.75" customHeight="1" x14ac:dyDescent="0.35"/>
    <row r="18560" ht="12.75" customHeight="1" x14ac:dyDescent="0.35"/>
    <row r="18561" ht="12.75" customHeight="1" x14ac:dyDescent="0.35"/>
    <row r="18562" ht="12.75" customHeight="1" x14ac:dyDescent="0.35"/>
    <row r="18563" ht="12.75" customHeight="1" x14ac:dyDescent="0.35"/>
    <row r="18564" ht="12.75" customHeight="1" x14ac:dyDescent="0.35"/>
    <row r="18565" ht="12.75" customHeight="1" x14ac:dyDescent="0.35"/>
    <row r="18566" ht="12.75" customHeight="1" x14ac:dyDescent="0.35"/>
    <row r="18567" ht="12.75" customHeight="1" x14ac:dyDescent="0.35"/>
    <row r="18568" ht="12.75" customHeight="1" x14ac:dyDescent="0.35"/>
    <row r="18569" ht="12.75" customHeight="1" x14ac:dyDescent="0.35"/>
    <row r="18570" ht="12.75" customHeight="1" x14ac:dyDescent="0.35"/>
    <row r="18571" ht="12.75" customHeight="1" x14ac:dyDescent="0.35"/>
    <row r="18572" ht="12.75" customHeight="1" x14ac:dyDescent="0.35"/>
    <row r="18573" ht="12.75" customHeight="1" x14ac:dyDescent="0.35"/>
    <row r="18574" ht="12.75" customHeight="1" x14ac:dyDescent="0.35"/>
    <row r="18575" ht="12.75" customHeight="1" x14ac:dyDescent="0.35"/>
    <row r="18576" ht="12.75" customHeight="1" x14ac:dyDescent="0.35"/>
    <row r="18577" ht="12.75" customHeight="1" x14ac:dyDescent="0.35"/>
    <row r="18578" ht="12.75" customHeight="1" x14ac:dyDescent="0.35"/>
    <row r="18579" ht="12.75" customHeight="1" x14ac:dyDescent="0.35"/>
    <row r="18580" ht="12.75" customHeight="1" x14ac:dyDescent="0.35"/>
    <row r="18581" ht="12.75" customHeight="1" x14ac:dyDescent="0.35"/>
    <row r="18582" ht="12.75" customHeight="1" x14ac:dyDescent="0.35"/>
    <row r="18583" ht="12.75" customHeight="1" x14ac:dyDescent="0.35"/>
    <row r="18584" ht="12.75" customHeight="1" x14ac:dyDescent="0.35"/>
    <row r="18585" ht="12.75" customHeight="1" x14ac:dyDescent="0.35"/>
    <row r="18586" ht="12.75" customHeight="1" x14ac:dyDescent="0.35"/>
    <row r="18587" ht="12.75" customHeight="1" x14ac:dyDescent="0.35"/>
    <row r="18588" ht="12.75" customHeight="1" x14ac:dyDescent="0.35"/>
    <row r="18589" ht="12.75" customHeight="1" x14ac:dyDescent="0.35"/>
    <row r="18590" ht="12.75" customHeight="1" x14ac:dyDescent="0.35"/>
    <row r="18591" ht="12.75" customHeight="1" x14ac:dyDescent="0.35"/>
    <row r="18592" ht="12.75" customHeight="1" x14ac:dyDescent="0.35"/>
    <row r="18593" ht="12.75" customHeight="1" x14ac:dyDescent="0.35"/>
    <row r="18594" ht="12.75" customHeight="1" x14ac:dyDescent="0.35"/>
    <row r="18595" ht="12.75" customHeight="1" x14ac:dyDescent="0.35"/>
    <row r="18596" ht="12.75" customHeight="1" x14ac:dyDescent="0.35"/>
    <row r="18597" ht="12.75" customHeight="1" x14ac:dyDescent="0.35"/>
    <row r="18598" ht="12.75" customHeight="1" x14ac:dyDescent="0.35"/>
    <row r="18599" ht="12.75" customHeight="1" x14ac:dyDescent="0.35"/>
    <row r="18600" ht="12.75" customHeight="1" x14ac:dyDescent="0.35"/>
    <row r="18601" ht="12.75" customHeight="1" x14ac:dyDescent="0.35"/>
    <row r="18602" ht="12.75" customHeight="1" x14ac:dyDescent="0.35"/>
    <row r="18603" ht="12.75" customHeight="1" x14ac:dyDescent="0.35"/>
    <row r="18604" ht="12.75" customHeight="1" x14ac:dyDescent="0.35"/>
    <row r="18605" ht="12.75" customHeight="1" x14ac:dyDescent="0.35"/>
    <row r="18606" ht="12.75" customHeight="1" x14ac:dyDescent="0.35"/>
    <row r="18607" ht="12.75" customHeight="1" x14ac:dyDescent="0.35"/>
    <row r="18608" ht="12.75" customHeight="1" x14ac:dyDescent="0.35"/>
    <row r="18609" ht="12.75" customHeight="1" x14ac:dyDescent="0.35"/>
    <row r="18610" ht="12.75" customHeight="1" x14ac:dyDescent="0.35"/>
    <row r="18611" ht="12.75" customHeight="1" x14ac:dyDescent="0.35"/>
    <row r="18612" ht="12.75" customHeight="1" x14ac:dyDescent="0.35"/>
    <row r="18613" ht="12.75" customHeight="1" x14ac:dyDescent="0.35"/>
    <row r="18614" ht="12.75" customHeight="1" x14ac:dyDescent="0.35"/>
    <row r="18615" ht="12.75" customHeight="1" x14ac:dyDescent="0.35"/>
    <row r="18616" ht="12.75" customHeight="1" x14ac:dyDescent="0.35"/>
    <row r="18617" ht="12.75" customHeight="1" x14ac:dyDescent="0.35"/>
    <row r="18618" ht="12.75" customHeight="1" x14ac:dyDescent="0.35"/>
    <row r="18619" ht="12.75" customHeight="1" x14ac:dyDescent="0.35"/>
    <row r="18620" ht="12.75" customHeight="1" x14ac:dyDescent="0.35"/>
    <row r="18621" ht="12.75" customHeight="1" x14ac:dyDescent="0.35"/>
    <row r="18622" ht="12.75" customHeight="1" x14ac:dyDescent="0.35"/>
    <row r="18623" ht="12.75" customHeight="1" x14ac:dyDescent="0.35"/>
    <row r="18624" ht="12.75" customHeight="1" x14ac:dyDescent="0.35"/>
    <row r="18625" ht="12.75" customHeight="1" x14ac:dyDescent="0.35"/>
    <row r="18626" ht="12.75" customHeight="1" x14ac:dyDescent="0.35"/>
    <row r="18627" ht="12.75" customHeight="1" x14ac:dyDescent="0.35"/>
    <row r="18628" ht="12.75" customHeight="1" x14ac:dyDescent="0.35"/>
    <row r="18629" ht="12.75" customHeight="1" x14ac:dyDescent="0.35"/>
    <row r="18630" ht="12.75" customHeight="1" x14ac:dyDescent="0.35"/>
    <row r="18631" ht="12.75" customHeight="1" x14ac:dyDescent="0.35"/>
    <row r="18632" ht="12.75" customHeight="1" x14ac:dyDescent="0.35"/>
    <row r="18633" ht="12.75" customHeight="1" x14ac:dyDescent="0.35"/>
    <row r="18634" ht="12.75" customHeight="1" x14ac:dyDescent="0.35"/>
    <row r="18635" ht="12.75" customHeight="1" x14ac:dyDescent="0.35"/>
    <row r="18636" ht="12.75" customHeight="1" x14ac:dyDescent="0.35"/>
    <row r="18637" ht="12.75" customHeight="1" x14ac:dyDescent="0.35"/>
    <row r="18638" ht="12.75" customHeight="1" x14ac:dyDescent="0.35"/>
    <row r="18639" ht="12.75" customHeight="1" x14ac:dyDescent="0.35"/>
    <row r="18640" ht="12.75" customHeight="1" x14ac:dyDescent="0.35"/>
    <row r="18641" ht="12.75" customHeight="1" x14ac:dyDescent="0.35"/>
    <row r="18642" ht="12.75" customHeight="1" x14ac:dyDescent="0.35"/>
    <row r="18643" ht="12.75" customHeight="1" x14ac:dyDescent="0.35"/>
    <row r="18644" ht="12.75" customHeight="1" x14ac:dyDescent="0.35"/>
    <row r="18645" ht="12.75" customHeight="1" x14ac:dyDescent="0.35"/>
    <row r="18646" ht="12.75" customHeight="1" x14ac:dyDescent="0.35"/>
    <row r="18647" ht="12.75" customHeight="1" x14ac:dyDescent="0.35"/>
    <row r="18648" ht="12.75" customHeight="1" x14ac:dyDescent="0.35"/>
    <row r="18649" ht="12.75" customHeight="1" x14ac:dyDescent="0.35"/>
    <row r="18650" ht="12.75" customHeight="1" x14ac:dyDescent="0.35"/>
    <row r="18651" ht="12.75" customHeight="1" x14ac:dyDescent="0.35"/>
    <row r="18652" ht="12.75" customHeight="1" x14ac:dyDescent="0.35"/>
    <row r="18653" ht="12.75" customHeight="1" x14ac:dyDescent="0.35"/>
    <row r="18654" ht="12.75" customHeight="1" x14ac:dyDescent="0.35"/>
    <row r="18655" ht="12.75" customHeight="1" x14ac:dyDescent="0.35"/>
    <row r="18656" ht="12.75" customHeight="1" x14ac:dyDescent="0.35"/>
    <row r="18657" ht="12.75" customHeight="1" x14ac:dyDescent="0.35"/>
    <row r="18658" ht="12.75" customHeight="1" x14ac:dyDescent="0.35"/>
    <row r="18659" ht="12.75" customHeight="1" x14ac:dyDescent="0.35"/>
    <row r="18660" ht="12.75" customHeight="1" x14ac:dyDescent="0.35"/>
    <row r="18661" ht="12.75" customHeight="1" x14ac:dyDescent="0.35"/>
    <row r="18662" ht="12.75" customHeight="1" x14ac:dyDescent="0.35"/>
    <row r="18663" ht="12.75" customHeight="1" x14ac:dyDescent="0.35"/>
    <row r="18664" ht="12.75" customHeight="1" x14ac:dyDescent="0.35"/>
    <row r="18665" ht="12.75" customHeight="1" x14ac:dyDescent="0.35"/>
    <row r="18666" ht="12.75" customHeight="1" x14ac:dyDescent="0.35"/>
    <row r="18667" ht="12.75" customHeight="1" x14ac:dyDescent="0.35"/>
    <row r="18668" ht="12.75" customHeight="1" x14ac:dyDescent="0.35"/>
    <row r="18669" ht="12.75" customHeight="1" x14ac:dyDescent="0.35"/>
    <row r="18670" ht="12.75" customHeight="1" x14ac:dyDescent="0.35"/>
    <row r="18671" ht="12.75" customHeight="1" x14ac:dyDescent="0.35"/>
    <row r="18672" ht="12.75" customHeight="1" x14ac:dyDescent="0.35"/>
    <row r="18673" ht="12.75" customHeight="1" x14ac:dyDescent="0.35"/>
    <row r="18674" ht="12.75" customHeight="1" x14ac:dyDescent="0.35"/>
    <row r="18675" ht="12.75" customHeight="1" x14ac:dyDescent="0.35"/>
    <row r="18676" ht="12.75" customHeight="1" x14ac:dyDescent="0.35"/>
    <row r="18677" ht="12.75" customHeight="1" x14ac:dyDescent="0.35"/>
    <row r="18678" ht="12.75" customHeight="1" x14ac:dyDescent="0.35"/>
    <row r="18679" ht="12.75" customHeight="1" x14ac:dyDescent="0.35"/>
    <row r="18680" ht="12.75" customHeight="1" x14ac:dyDescent="0.35"/>
    <row r="18681" ht="12.75" customHeight="1" x14ac:dyDescent="0.35"/>
    <row r="18682" ht="12.75" customHeight="1" x14ac:dyDescent="0.35"/>
    <row r="18683" ht="12.75" customHeight="1" x14ac:dyDescent="0.35"/>
    <row r="18684" ht="12.75" customHeight="1" x14ac:dyDescent="0.35"/>
    <row r="18685" ht="12.75" customHeight="1" x14ac:dyDescent="0.35"/>
    <row r="18686" ht="12.75" customHeight="1" x14ac:dyDescent="0.35"/>
    <row r="18687" ht="12.75" customHeight="1" x14ac:dyDescent="0.35"/>
    <row r="18688" ht="12.75" customHeight="1" x14ac:dyDescent="0.35"/>
    <row r="18689" ht="12.75" customHeight="1" x14ac:dyDescent="0.35"/>
    <row r="18690" ht="12.75" customHeight="1" x14ac:dyDescent="0.35"/>
    <row r="18691" ht="12.75" customHeight="1" x14ac:dyDescent="0.35"/>
    <row r="18692" ht="12.75" customHeight="1" x14ac:dyDescent="0.35"/>
    <row r="18693" ht="12.75" customHeight="1" x14ac:dyDescent="0.35"/>
    <row r="18694" ht="12.75" customHeight="1" x14ac:dyDescent="0.35"/>
    <row r="18695" ht="12.75" customHeight="1" x14ac:dyDescent="0.35"/>
    <row r="18696" ht="12.75" customHeight="1" x14ac:dyDescent="0.35"/>
    <row r="18697" ht="12.75" customHeight="1" x14ac:dyDescent="0.35"/>
    <row r="18698" ht="12.75" customHeight="1" x14ac:dyDescent="0.35"/>
    <row r="18699" ht="12.75" customHeight="1" x14ac:dyDescent="0.35"/>
    <row r="18700" ht="12.75" customHeight="1" x14ac:dyDescent="0.35"/>
    <row r="18701" ht="12.75" customHeight="1" x14ac:dyDescent="0.35"/>
    <row r="18702" ht="12.75" customHeight="1" x14ac:dyDescent="0.35"/>
    <row r="18703" ht="12.75" customHeight="1" x14ac:dyDescent="0.35"/>
    <row r="18704" ht="12.75" customHeight="1" x14ac:dyDescent="0.35"/>
    <row r="18705" ht="12.75" customHeight="1" x14ac:dyDescent="0.35"/>
    <row r="18706" ht="12.75" customHeight="1" x14ac:dyDescent="0.35"/>
    <row r="18707" ht="12.75" customHeight="1" x14ac:dyDescent="0.35"/>
    <row r="18708" ht="12.75" customHeight="1" x14ac:dyDescent="0.35"/>
    <row r="18709" ht="12.75" customHeight="1" x14ac:dyDescent="0.35"/>
    <row r="18710" ht="12.75" customHeight="1" x14ac:dyDescent="0.35"/>
    <row r="18711" ht="12.75" customHeight="1" x14ac:dyDescent="0.35"/>
    <row r="18712" ht="12.75" customHeight="1" x14ac:dyDescent="0.35"/>
    <row r="18713" ht="12.75" customHeight="1" x14ac:dyDescent="0.35"/>
    <row r="18714" ht="12.75" customHeight="1" x14ac:dyDescent="0.35"/>
    <row r="18715" ht="12.75" customHeight="1" x14ac:dyDescent="0.35"/>
    <row r="18716" ht="12.75" customHeight="1" x14ac:dyDescent="0.35"/>
    <row r="18717" ht="12.75" customHeight="1" x14ac:dyDescent="0.35"/>
    <row r="18718" ht="12.75" customHeight="1" x14ac:dyDescent="0.35"/>
    <row r="18719" ht="12.75" customHeight="1" x14ac:dyDescent="0.35"/>
    <row r="18720" ht="12.75" customHeight="1" x14ac:dyDescent="0.35"/>
    <row r="18721" ht="12.75" customHeight="1" x14ac:dyDescent="0.35"/>
    <row r="18722" ht="12.75" customHeight="1" x14ac:dyDescent="0.35"/>
    <row r="18723" ht="12.75" customHeight="1" x14ac:dyDescent="0.35"/>
    <row r="18724" ht="12.75" customHeight="1" x14ac:dyDescent="0.35"/>
    <row r="18725" ht="12.75" customHeight="1" x14ac:dyDescent="0.35"/>
    <row r="18726" ht="12.75" customHeight="1" x14ac:dyDescent="0.35"/>
    <row r="18727" ht="12.75" customHeight="1" x14ac:dyDescent="0.35"/>
    <row r="18728" ht="12.75" customHeight="1" x14ac:dyDescent="0.35"/>
    <row r="18729" ht="12.75" customHeight="1" x14ac:dyDescent="0.35"/>
    <row r="18730" ht="12.75" customHeight="1" x14ac:dyDescent="0.35"/>
    <row r="18731" ht="12.75" customHeight="1" x14ac:dyDescent="0.35"/>
    <row r="18732" ht="12.75" customHeight="1" x14ac:dyDescent="0.35"/>
    <row r="18733" ht="12.75" customHeight="1" x14ac:dyDescent="0.35"/>
    <row r="18734" ht="12.75" customHeight="1" x14ac:dyDescent="0.35"/>
    <row r="18735" ht="12.75" customHeight="1" x14ac:dyDescent="0.35"/>
    <row r="18736" ht="12.75" customHeight="1" x14ac:dyDescent="0.35"/>
    <row r="18737" ht="12.75" customHeight="1" x14ac:dyDescent="0.35"/>
    <row r="18738" ht="12.75" customHeight="1" x14ac:dyDescent="0.35"/>
    <row r="18739" ht="12.75" customHeight="1" x14ac:dyDescent="0.35"/>
    <row r="18740" ht="12.75" customHeight="1" x14ac:dyDescent="0.35"/>
    <row r="18741" ht="12.75" customHeight="1" x14ac:dyDescent="0.35"/>
    <row r="18742" ht="12.75" customHeight="1" x14ac:dyDescent="0.35"/>
    <row r="18743" ht="12.75" customHeight="1" x14ac:dyDescent="0.35"/>
    <row r="18744" ht="12.75" customHeight="1" x14ac:dyDescent="0.35"/>
    <row r="18745" ht="12.75" customHeight="1" x14ac:dyDescent="0.35"/>
    <row r="18746" ht="12.75" customHeight="1" x14ac:dyDescent="0.35"/>
    <row r="18747" ht="12.75" customHeight="1" x14ac:dyDescent="0.35"/>
    <row r="18748" ht="12.75" customHeight="1" x14ac:dyDescent="0.35"/>
    <row r="18749" ht="12.75" customHeight="1" x14ac:dyDescent="0.35"/>
    <row r="18750" ht="12.75" customHeight="1" x14ac:dyDescent="0.35"/>
    <row r="18751" ht="12.75" customHeight="1" x14ac:dyDescent="0.35"/>
    <row r="18752" ht="12.75" customHeight="1" x14ac:dyDescent="0.35"/>
    <row r="18753" ht="12.75" customHeight="1" x14ac:dyDescent="0.35"/>
    <row r="18754" ht="12.75" customHeight="1" x14ac:dyDescent="0.35"/>
    <row r="18755" ht="12.75" customHeight="1" x14ac:dyDescent="0.35"/>
    <row r="18756" ht="12.75" customHeight="1" x14ac:dyDescent="0.35"/>
    <row r="18757" ht="12.75" customHeight="1" x14ac:dyDescent="0.35"/>
    <row r="18758" ht="12.75" customHeight="1" x14ac:dyDescent="0.35"/>
    <row r="18759" ht="12.75" customHeight="1" x14ac:dyDescent="0.35"/>
    <row r="18760" ht="12.75" customHeight="1" x14ac:dyDescent="0.35"/>
    <row r="18761" ht="12.75" customHeight="1" x14ac:dyDescent="0.35"/>
    <row r="18762" ht="12.75" customHeight="1" x14ac:dyDescent="0.35"/>
    <row r="18763" ht="12.75" customHeight="1" x14ac:dyDescent="0.35"/>
    <row r="18764" ht="12.75" customHeight="1" x14ac:dyDescent="0.35"/>
    <row r="18765" ht="12.75" customHeight="1" x14ac:dyDescent="0.35"/>
    <row r="18766" ht="12.75" customHeight="1" x14ac:dyDescent="0.35"/>
    <row r="18767" ht="12.75" customHeight="1" x14ac:dyDescent="0.35"/>
    <row r="18768" ht="12.75" customHeight="1" x14ac:dyDescent="0.35"/>
    <row r="18769" ht="12.75" customHeight="1" x14ac:dyDescent="0.35"/>
    <row r="18770" ht="12.75" customHeight="1" x14ac:dyDescent="0.35"/>
    <row r="18771" ht="12.75" customHeight="1" x14ac:dyDescent="0.35"/>
    <row r="18772" ht="12.75" customHeight="1" x14ac:dyDescent="0.35"/>
    <row r="18773" ht="12.75" customHeight="1" x14ac:dyDescent="0.35"/>
    <row r="18774" ht="12.75" customHeight="1" x14ac:dyDescent="0.35"/>
    <row r="18775" ht="12.75" customHeight="1" x14ac:dyDescent="0.35"/>
    <row r="18776" ht="12.75" customHeight="1" x14ac:dyDescent="0.35"/>
    <row r="18777" ht="12.75" customHeight="1" x14ac:dyDescent="0.35"/>
    <row r="18778" ht="12.75" customHeight="1" x14ac:dyDescent="0.35"/>
    <row r="18779" ht="12.75" customHeight="1" x14ac:dyDescent="0.35"/>
    <row r="18780" ht="12.75" customHeight="1" x14ac:dyDescent="0.35"/>
    <row r="18781" ht="12.75" customHeight="1" x14ac:dyDescent="0.35"/>
    <row r="18782" ht="12.75" customHeight="1" x14ac:dyDescent="0.35"/>
    <row r="18783" ht="12.75" customHeight="1" x14ac:dyDescent="0.35"/>
    <row r="18784" ht="12.75" customHeight="1" x14ac:dyDescent="0.35"/>
    <row r="18785" ht="12.75" customHeight="1" x14ac:dyDescent="0.35"/>
    <row r="18786" ht="12.75" customHeight="1" x14ac:dyDescent="0.35"/>
    <row r="18787" ht="12.75" customHeight="1" x14ac:dyDescent="0.35"/>
    <row r="18788" ht="12.75" customHeight="1" x14ac:dyDescent="0.35"/>
    <row r="18789" ht="12.75" customHeight="1" x14ac:dyDescent="0.35"/>
    <row r="18790" ht="12.75" customHeight="1" x14ac:dyDescent="0.35"/>
    <row r="18791" ht="12.75" customHeight="1" x14ac:dyDescent="0.35"/>
    <row r="18792" ht="12.75" customHeight="1" x14ac:dyDescent="0.35"/>
    <row r="18793" ht="12.75" customHeight="1" x14ac:dyDescent="0.35"/>
    <row r="18794" ht="12.75" customHeight="1" x14ac:dyDescent="0.35"/>
    <row r="18795" ht="12.75" customHeight="1" x14ac:dyDescent="0.35"/>
    <row r="18796" ht="12.75" customHeight="1" x14ac:dyDescent="0.35"/>
    <row r="18797" ht="12.75" customHeight="1" x14ac:dyDescent="0.35"/>
    <row r="18798" ht="12.75" customHeight="1" x14ac:dyDescent="0.35"/>
    <row r="18799" ht="12.75" customHeight="1" x14ac:dyDescent="0.35"/>
    <row r="18800" ht="12.75" customHeight="1" x14ac:dyDescent="0.35"/>
    <row r="18801" ht="12.75" customHeight="1" x14ac:dyDescent="0.35"/>
    <row r="18802" ht="12.75" customHeight="1" x14ac:dyDescent="0.35"/>
    <row r="18803" ht="12.75" customHeight="1" x14ac:dyDescent="0.35"/>
    <row r="18804" ht="12.75" customHeight="1" x14ac:dyDescent="0.35"/>
    <row r="18805" ht="12.75" customHeight="1" x14ac:dyDescent="0.35"/>
    <row r="18806" ht="12.75" customHeight="1" x14ac:dyDescent="0.35"/>
    <row r="18807" ht="12.75" customHeight="1" x14ac:dyDescent="0.35"/>
    <row r="18808" ht="12.75" customHeight="1" x14ac:dyDescent="0.35"/>
    <row r="18809" ht="12.75" customHeight="1" x14ac:dyDescent="0.35"/>
    <row r="18810" ht="12.75" customHeight="1" x14ac:dyDescent="0.35"/>
    <row r="18811" ht="12.75" customHeight="1" x14ac:dyDescent="0.35"/>
    <row r="18812" ht="12.75" customHeight="1" x14ac:dyDescent="0.35"/>
    <row r="18813" ht="12.75" customHeight="1" x14ac:dyDescent="0.35"/>
    <row r="18814" ht="12.75" customHeight="1" x14ac:dyDescent="0.35"/>
    <row r="18815" ht="12.75" customHeight="1" x14ac:dyDescent="0.35"/>
    <row r="18816" ht="12.75" customHeight="1" x14ac:dyDescent="0.35"/>
    <row r="18817" ht="12.75" customHeight="1" x14ac:dyDescent="0.35"/>
    <row r="18818" ht="12.75" customHeight="1" x14ac:dyDescent="0.35"/>
    <row r="18819" ht="12.75" customHeight="1" x14ac:dyDescent="0.35"/>
    <row r="18820" ht="12.75" customHeight="1" x14ac:dyDescent="0.35"/>
    <row r="18821" ht="12.75" customHeight="1" x14ac:dyDescent="0.35"/>
    <row r="18822" ht="12.75" customHeight="1" x14ac:dyDescent="0.35"/>
    <row r="18823" ht="12.75" customHeight="1" x14ac:dyDescent="0.35"/>
    <row r="18824" ht="12.75" customHeight="1" x14ac:dyDescent="0.35"/>
    <row r="18825" ht="12.75" customHeight="1" x14ac:dyDescent="0.35"/>
    <row r="18826" ht="12.75" customHeight="1" x14ac:dyDescent="0.35"/>
    <row r="18827" ht="12.75" customHeight="1" x14ac:dyDescent="0.35"/>
    <row r="18828" ht="12.75" customHeight="1" x14ac:dyDescent="0.35"/>
    <row r="18829" ht="12.75" customHeight="1" x14ac:dyDescent="0.35"/>
    <row r="18830" ht="12.75" customHeight="1" x14ac:dyDescent="0.35"/>
    <row r="18831" ht="12.75" customHeight="1" x14ac:dyDescent="0.35"/>
    <row r="18832" ht="12.75" customHeight="1" x14ac:dyDescent="0.35"/>
    <row r="18833" ht="12.75" customHeight="1" x14ac:dyDescent="0.35"/>
    <row r="18834" ht="12.75" customHeight="1" x14ac:dyDescent="0.35"/>
    <row r="18835" ht="12.75" customHeight="1" x14ac:dyDescent="0.35"/>
    <row r="18836" ht="12.75" customHeight="1" x14ac:dyDescent="0.35"/>
    <row r="18837" ht="12.75" customHeight="1" x14ac:dyDescent="0.35"/>
    <row r="18838" ht="12.75" customHeight="1" x14ac:dyDescent="0.35"/>
    <row r="18839" ht="12.75" customHeight="1" x14ac:dyDescent="0.35"/>
    <row r="18840" ht="12.75" customHeight="1" x14ac:dyDescent="0.35"/>
    <row r="18841" ht="12.75" customHeight="1" x14ac:dyDescent="0.35"/>
    <row r="18842" ht="12.75" customHeight="1" x14ac:dyDescent="0.35"/>
    <row r="18843" ht="12.75" customHeight="1" x14ac:dyDescent="0.35"/>
    <row r="18844" ht="12.75" customHeight="1" x14ac:dyDescent="0.35"/>
    <row r="18845" ht="12.75" customHeight="1" x14ac:dyDescent="0.35"/>
    <row r="18846" ht="12.75" customHeight="1" x14ac:dyDescent="0.35"/>
    <row r="18847" ht="12.75" customHeight="1" x14ac:dyDescent="0.35"/>
    <row r="18848" ht="12.75" customHeight="1" x14ac:dyDescent="0.35"/>
    <row r="18849" ht="12.75" customHeight="1" x14ac:dyDescent="0.35"/>
    <row r="18850" ht="12.75" customHeight="1" x14ac:dyDescent="0.35"/>
    <row r="18851" ht="12.75" customHeight="1" x14ac:dyDescent="0.35"/>
    <row r="18852" ht="12.75" customHeight="1" x14ac:dyDescent="0.35"/>
    <row r="18853" ht="12.75" customHeight="1" x14ac:dyDescent="0.35"/>
    <row r="18854" ht="12.75" customHeight="1" x14ac:dyDescent="0.35"/>
    <row r="18855" ht="12.75" customHeight="1" x14ac:dyDescent="0.35"/>
    <row r="18856" ht="12.75" customHeight="1" x14ac:dyDescent="0.35"/>
    <row r="18857" ht="12.75" customHeight="1" x14ac:dyDescent="0.35"/>
    <row r="18858" ht="12.75" customHeight="1" x14ac:dyDescent="0.35"/>
    <row r="18859" ht="12.75" customHeight="1" x14ac:dyDescent="0.35"/>
    <row r="18860" ht="12.75" customHeight="1" x14ac:dyDescent="0.35"/>
    <row r="18861" ht="12.75" customHeight="1" x14ac:dyDescent="0.35"/>
    <row r="18862" ht="12.75" customHeight="1" x14ac:dyDescent="0.35"/>
    <row r="18863" ht="12.75" customHeight="1" x14ac:dyDescent="0.35"/>
    <row r="18864" ht="12.75" customHeight="1" x14ac:dyDescent="0.35"/>
    <row r="18865" ht="12.75" customHeight="1" x14ac:dyDescent="0.35"/>
    <row r="18866" ht="12.75" customHeight="1" x14ac:dyDescent="0.35"/>
    <row r="18867" ht="12.75" customHeight="1" x14ac:dyDescent="0.35"/>
    <row r="18868" ht="12.75" customHeight="1" x14ac:dyDescent="0.35"/>
    <row r="18869" ht="12.75" customHeight="1" x14ac:dyDescent="0.35"/>
    <row r="18870" ht="12.75" customHeight="1" x14ac:dyDescent="0.35"/>
    <row r="18871" ht="12.75" customHeight="1" x14ac:dyDescent="0.35"/>
    <row r="18872" ht="12.75" customHeight="1" x14ac:dyDescent="0.35"/>
    <row r="18873" ht="12.75" customHeight="1" x14ac:dyDescent="0.35"/>
    <row r="18874" ht="12.75" customHeight="1" x14ac:dyDescent="0.35"/>
    <row r="18875" ht="12.75" customHeight="1" x14ac:dyDescent="0.35"/>
    <row r="18876" ht="12.75" customHeight="1" x14ac:dyDescent="0.35"/>
    <row r="18877" ht="12.75" customHeight="1" x14ac:dyDescent="0.35"/>
    <row r="18878" ht="12.75" customHeight="1" x14ac:dyDescent="0.35"/>
    <row r="18879" ht="12.75" customHeight="1" x14ac:dyDescent="0.35"/>
    <row r="18880" ht="12.75" customHeight="1" x14ac:dyDescent="0.35"/>
    <row r="18881" ht="12.75" customHeight="1" x14ac:dyDescent="0.35"/>
    <row r="18882" ht="12.75" customHeight="1" x14ac:dyDescent="0.35"/>
    <row r="18883" ht="12.75" customHeight="1" x14ac:dyDescent="0.35"/>
    <row r="18884" ht="12.75" customHeight="1" x14ac:dyDescent="0.35"/>
    <row r="18885" ht="12.75" customHeight="1" x14ac:dyDescent="0.35"/>
    <row r="18886" ht="12.75" customHeight="1" x14ac:dyDescent="0.35"/>
    <row r="18887" ht="12.75" customHeight="1" x14ac:dyDescent="0.35"/>
    <row r="18888" ht="12.75" customHeight="1" x14ac:dyDescent="0.35"/>
    <row r="18889" ht="12.75" customHeight="1" x14ac:dyDescent="0.35"/>
    <row r="18890" ht="12.75" customHeight="1" x14ac:dyDescent="0.35"/>
    <row r="18891" ht="12.75" customHeight="1" x14ac:dyDescent="0.35"/>
    <row r="18892" ht="12.75" customHeight="1" x14ac:dyDescent="0.35"/>
    <row r="18893" ht="12.75" customHeight="1" x14ac:dyDescent="0.35"/>
    <row r="18894" ht="12.75" customHeight="1" x14ac:dyDescent="0.35"/>
    <row r="18895" ht="12.75" customHeight="1" x14ac:dyDescent="0.35"/>
    <row r="18896" ht="12.75" customHeight="1" x14ac:dyDescent="0.35"/>
    <row r="18897" ht="12.75" customHeight="1" x14ac:dyDescent="0.35"/>
    <row r="18898" ht="12.75" customHeight="1" x14ac:dyDescent="0.35"/>
    <row r="18899" ht="12.75" customHeight="1" x14ac:dyDescent="0.35"/>
    <row r="18900" ht="12.75" customHeight="1" x14ac:dyDescent="0.35"/>
    <row r="18901" ht="12.75" customHeight="1" x14ac:dyDescent="0.35"/>
    <row r="18902" ht="12.75" customHeight="1" x14ac:dyDescent="0.35"/>
    <row r="18903" ht="12.75" customHeight="1" x14ac:dyDescent="0.35"/>
    <row r="18904" ht="12.75" customHeight="1" x14ac:dyDescent="0.35"/>
    <row r="18905" ht="12.75" customHeight="1" x14ac:dyDescent="0.35"/>
    <row r="18906" ht="12.75" customHeight="1" x14ac:dyDescent="0.35"/>
    <row r="18907" ht="12.75" customHeight="1" x14ac:dyDescent="0.35"/>
    <row r="18908" ht="12.75" customHeight="1" x14ac:dyDescent="0.35"/>
    <row r="18909" ht="12.75" customHeight="1" x14ac:dyDescent="0.35"/>
    <row r="18910" ht="12.75" customHeight="1" x14ac:dyDescent="0.35"/>
    <row r="18911" ht="12.75" customHeight="1" x14ac:dyDescent="0.35"/>
    <row r="18912" ht="12.75" customHeight="1" x14ac:dyDescent="0.35"/>
    <row r="18913" ht="12.75" customHeight="1" x14ac:dyDescent="0.35"/>
    <row r="18914" ht="12.75" customHeight="1" x14ac:dyDescent="0.35"/>
    <row r="18915" ht="12.75" customHeight="1" x14ac:dyDescent="0.35"/>
    <row r="18916" ht="12.75" customHeight="1" x14ac:dyDescent="0.35"/>
    <row r="18917" ht="12.75" customHeight="1" x14ac:dyDescent="0.35"/>
    <row r="18918" ht="12.75" customHeight="1" x14ac:dyDescent="0.35"/>
    <row r="18919" ht="12.75" customHeight="1" x14ac:dyDescent="0.35"/>
    <row r="18920" ht="12.75" customHeight="1" x14ac:dyDescent="0.35"/>
    <row r="18921" ht="12.75" customHeight="1" x14ac:dyDescent="0.35"/>
    <row r="18922" ht="12.75" customHeight="1" x14ac:dyDescent="0.35"/>
    <row r="18923" ht="12.75" customHeight="1" x14ac:dyDescent="0.35"/>
    <row r="18924" ht="12.75" customHeight="1" x14ac:dyDescent="0.35"/>
    <row r="18925" ht="12.75" customHeight="1" x14ac:dyDescent="0.35"/>
    <row r="18926" ht="12.75" customHeight="1" x14ac:dyDescent="0.35"/>
    <row r="18927" ht="12.75" customHeight="1" x14ac:dyDescent="0.35"/>
    <row r="18928" ht="12.75" customHeight="1" x14ac:dyDescent="0.35"/>
    <row r="18929" ht="12.75" customHeight="1" x14ac:dyDescent="0.35"/>
    <row r="18930" ht="12.75" customHeight="1" x14ac:dyDescent="0.35"/>
    <row r="18931" ht="12.75" customHeight="1" x14ac:dyDescent="0.35"/>
    <row r="18932" ht="12.75" customHeight="1" x14ac:dyDescent="0.35"/>
    <row r="18933" ht="12.75" customHeight="1" x14ac:dyDescent="0.35"/>
    <row r="18934" ht="12.75" customHeight="1" x14ac:dyDescent="0.35"/>
    <row r="18935" ht="12.75" customHeight="1" x14ac:dyDescent="0.35"/>
    <row r="18936" ht="12.75" customHeight="1" x14ac:dyDescent="0.35"/>
    <row r="18937" ht="12.75" customHeight="1" x14ac:dyDescent="0.35"/>
    <row r="18938" ht="12.75" customHeight="1" x14ac:dyDescent="0.35"/>
    <row r="18939" ht="12.75" customHeight="1" x14ac:dyDescent="0.35"/>
    <row r="18940" ht="12.75" customHeight="1" x14ac:dyDescent="0.35"/>
    <row r="18941" ht="12.75" customHeight="1" x14ac:dyDescent="0.35"/>
    <row r="18942" ht="12.75" customHeight="1" x14ac:dyDescent="0.35"/>
    <row r="18943" ht="12.75" customHeight="1" x14ac:dyDescent="0.35"/>
    <row r="18944" ht="12.75" customHeight="1" x14ac:dyDescent="0.35"/>
    <row r="18945" ht="12.75" customHeight="1" x14ac:dyDescent="0.35"/>
    <row r="18946" ht="12.75" customHeight="1" x14ac:dyDescent="0.35"/>
    <row r="18947" ht="12.75" customHeight="1" x14ac:dyDescent="0.35"/>
    <row r="18948" ht="12.75" customHeight="1" x14ac:dyDescent="0.35"/>
    <row r="18949" ht="12.75" customHeight="1" x14ac:dyDescent="0.35"/>
    <row r="18950" ht="12.75" customHeight="1" x14ac:dyDescent="0.35"/>
    <row r="18951" ht="12.75" customHeight="1" x14ac:dyDescent="0.35"/>
    <row r="18952" ht="12.75" customHeight="1" x14ac:dyDescent="0.35"/>
    <row r="18953" ht="12.75" customHeight="1" x14ac:dyDescent="0.35"/>
    <row r="18954" ht="12.75" customHeight="1" x14ac:dyDescent="0.35"/>
    <row r="18955" ht="12.75" customHeight="1" x14ac:dyDescent="0.35"/>
    <row r="18956" ht="12.75" customHeight="1" x14ac:dyDescent="0.35"/>
    <row r="18957" ht="12.75" customHeight="1" x14ac:dyDescent="0.35"/>
    <row r="18958" ht="12.75" customHeight="1" x14ac:dyDescent="0.35"/>
    <row r="18959" ht="12.75" customHeight="1" x14ac:dyDescent="0.35"/>
    <row r="18960" ht="12.75" customHeight="1" x14ac:dyDescent="0.35"/>
    <row r="18961" ht="12.75" customHeight="1" x14ac:dyDescent="0.35"/>
    <row r="18962" ht="12.75" customHeight="1" x14ac:dyDescent="0.35"/>
    <row r="18963" ht="12.75" customHeight="1" x14ac:dyDescent="0.35"/>
    <row r="18964" ht="12.75" customHeight="1" x14ac:dyDescent="0.35"/>
    <row r="18965" ht="12.75" customHeight="1" x14ac:dyDescent="0.35"/>
    <row r="18966" ht="12.75" customHeight="1" x14ac:dyDescent="0.35"/>
    <row r="18967" ht="12.75" customHeight="1" x14ac:dyDescent="0.35"/>
    <row r="18968" ht="12.75" customHeight="1" x14ac:dyDescent="0.35"/>
    <row r="18969" ht="12.75" customHeight="1" x14ac:dyDescent="0.35"/>
    <row r="18970" ht="12.75" customHeight="1" x14ac:dyDescent="0.35"/>
    <row r="18971" ht="12.75" customHeight="1" x14ac:dyDescent="0.35"/>
    <row r="18972" ht="12.75" customHeight="1" x14ac:dyDescent="0.35"/>
    <row r="18973" ht="12.75" customHeight="1" x14ac:dyDescent="0.35"/>
    <row r="18974" ht="12.75" customHeight="1" x14ac:dyDescent="0.35"/>
    <row r="18975" ht="12.75" customHeight="1" x14ac:dyDescent="0.35"/>
    <row r="18976" ht="12.75" customHeight="1" x14ac:dyDescent="0.35"/>
    <row r="18977" ht="12.75" customHeight="1" x14ac:dyDescent="0.35"/>
    <row r="18978" ht="12.75" customHeight="1" x14ac:dyDescent="0.35"/>
    <row r="18979" ht="12.75" customHeight="1" x14ac:dyDescent="0.35"/>
    <row r="18980" ht="12.75" customHeight="1" x14ac:dyDescent="0.35"/>
    <row r="18981" ht="12.75" customHeight="1" x14ac:dyDescent="0.35"/>
    <row r="18982" ht="12.75" customHeight="1" x14ac:dyDescent="0.35"/>
    <row r="18983" ht="12.75" customHeight="1" x14ac:dyDescent="0.35"/>
    <row r="18984" ht="12.75" customHeight="1" x14ac:dyDescent="0.35"/>
    <row r="18985" ht="12.75" customHeight="1" x14ac:dyDescent="0.35"/>
    <row r="18986" ht="12.75" customHeight="1" x14ac:dyDescent="0.35"/>
    <row r="18987" ht="12.75" customHeight="1" x14ac:dyDescent="0.35"/>
    <row r="18988" ht="12.75" customHeight="1" x14ac:dyDescent="0.35"/>
    <row r="18989" ht="12.75" customHeight="1" x14ac:dyDescent="0.35"/>
    <row r="18990" ht="12.75" customHeight="1" x14ac:dyDescent="0.35"/>
    <row r="18991" ht="12.75" customHeight="1" x14ac:dyDescent="0.35"/>
    <row r="18992" ht="12.75" customHeight="1" x14ac:dyDescent="0.35"/>
    <row r="18993" ht="12.75" customHeight="1" x14ac:dyDescent="0.35"/>
    <row r="18994" ht="12.75" customHeight="1" x14ac:dyDescent="0.35"/>
    <row r="18995" ht="12.75" customHeight="1" x14ac:dyDescent="0.35"/>
    <row r="18996" ht="12.75" customHeight="1" x14ac:dyDescent="0.35"/>
    <row r="18997" ht="12.75" customHeight="1" x14ac:dyDescent="0.35"/>
    <row r="18998" ht="12.75" customHeight="1" x14ac:dyDescent="0.35"/>
    <row r="18999" ht="12.75" customHeight="1" x14ac:dyDescent="0.35"/>
    <row r="19000" ht="12.75" customHeight="1" x14ac:dyDescent="0.35"/>
    <row r="19001" ht="12.75" customHeight="1" x14ac:dyDescent="0.35"/>
    <row r="19002" ht="12.75" customHeight="1" x14ac:dyDescent="0.35"/>
    <row r="19003" ht="12.75" customHeight="1" x14ac:dyDescent="0.35"/>
    <row r="19004" ht="12.75" customHeight="1" x14ac:dyDescent="0.35"/>
    <row r="19005" ht="12.75" customHeight="1" x14ac:dyDescent="0.35"/>
    <row r="19006" ht="12.75" customHeight="1" x14ac:dyDescent="0.35"/>
    <row r="19007" ht="12.75" customHeight="1" x14ac:dyDescent="0.35"/>
    <row r="19008" ht="12.75" customHeight="1" x14ac:dyDescent="0.35"/>
    <row r="19009" ht="12.75" customHeight="1" x14ac:dyDescent="0.35"/>
    <row r="19010" ht="12.75" customHeight="1" x14ac:dyDescent="0.35"/>
    <row r="19011" ht="12.75" customHeight="1" x14ac:dyDescent="0.35"/>
    <row r="19012" ht="12.75" customHeight="1" x14ac:dyDescent="0.35"/>
    <row r="19013" ht="12.75" customHeight="1" x14ac:dyDescent="0.35"/>
    <row r="19014" ht="12.75" customHeight="1" x14ac:dyDescent="0.35"/>
    <row r="19015" ht="12.75" customHeight="1" x14ac:dyDescent="0.35"/>
    <row r="19016" ht="12.75" customHeight="1" x14ac:dyDescent="0.35"/>
    <row r="19017" ht="12.75" customHeight="1" x14ac:dyDescent="0.35"/>
    <row r="19018" ht="12.75" customHeight="1" x14ac:dyDescent="0.35"/>
    <row r="19019" ht="12.75" customHeight="1" x14ac:dyDescent="0.35"/>
    <row r="19020" ht="12.75" customHeight="1" x14ac:dyDescent="0.35"/>
    <row r="19021" ht="12.75" customHeight="1" x14ac:dyDescent="0.35"/>
    <row r="19022" ht="12.75" customHeight="1" x14ac:dyDescent="0.35"/>
    <row r="19023" ht="12.75" customHeight="1" x14ac:dyDescent="0.35"/>
    <row r="19024" ht="12.75" customHeight="1" x14ac:dyDescent="0.35"/>
    <row r="19025" ht="12.75" customHeight="1" x14ac:dyDescent="0.35"/>
    <row r="19026" ht="12.75" customHeight="1" x14ac:dyDescent="0.35"/>
    <row r="19027" ht="12.75" customHeight="1" x14ac:dyDescent="0.35"/>
    <row r="19028" ht="12.75" customHeight="1" x14ac:dyDescent="0.35"/>
    <row r="19029" ht="12.75" customHeight="1" x14ac:dyDescent="0.35"/>
    <row r="19030" ht="12.75" customHeight="1" x14ac:dyDescent="0.35"/>
    <row r="19031" ht="12.75" customHeight="1" x14ac:dyDescent="0.35"/>
    <row r="19032" ht="12.75" customHeight="1" x14ac:dyDescent="0.35"/>
    <row r="19033" ht="12.75" customHeight="1" x14ac:dyDescent="0.35"/>
    <row r="19034" ht="12.75" customHeight="1" x14ac:dyDescent="0.35"/>
    <row r="19035" ht="12.75" customHeight="1" x14ac:dyDescent="0.35"/>
    <row r="19036" ht="12.75" customHeight="1" x14ac:dyDescent="0.35"/>
    <row r="19037" ht="12.75" customHeight="1" x14ac:dyDescent="0.35"/>
    <row r="19038" ht="12.75" customHeight="1" x14ac:dyDescent="0.35"/>
    <row r="19039" ht="12.75" customHeight="1" x14ac:dyDescent="0.35"/>
    <row r="19040" ht="12.75" customHeight="1" x14ac:dyDescent="0.35"/>
    <row r="19041" ht="12.75" customHeight="1" x14ac:dyDescent="0.35"/>
    <row r="19042" ht="12.75" customHeight="1" x14ac:dyDescent="0.35"/>
    <row r="19043" ht="12.75" customHeight="1" x14ac:dyDescent="0.35"/>
    <row r="19044" ht="12.75" customHeight="1" x14ac:dyDescent="0.35"/>
    <row r="19045" ht="12.75" customHeight="1" x14ac:dyDescent="0.35"/>
    <row r="19046" ht="12.75" customHeight="1" x14ac:dyDescent="0.35"/>
    <row r="19047" ht="12.75" customHeight="1" x14ac:dyDescent="0.35"/>
    <row r="19048" ht="12.75" customHeight="1" x14ac:dyDescent="0.35"/>
    <row r="19049" ht="12.75" customHeight="1" x14ac:dyDescent="0.35"/>
    <row r="19050" ht="12.75" customHeight="1" x14ac:dyDescent="0.35"/>
    <row r="19051" ht="12.75" customHeight="1" x14ac:dyDescent="0.35"/>
    <row r="19052" ht="12.75" customHeight="1" x14ac:dyDescent="0.35"/>
    <row r="19053" ht="12.75" customHeight="1" x14ac:dyDescent="0.35"/>
    <row r="19054" ht="12.75" customHeight="1" x14ac:dyDescent="0.35"/>
    <row r="19055" ht="12.75" customHeight="1" x14ac:dyDescent="0.35"/>
    <row r="19056" ht="12.75" customHeight="1" x14ac:dyDescent="0.35"/>
    <row r="19057" ht="12.75" customHeight="1" x14ac:dyDescent="0.35"/>
    <row r="19058" ht="12.75" customHeight="1" x14ac:dyDescent="0.35"/>
    <row r="19059" ht="12.75" customHeight="1" x14ac:dyDescent="0.35"/>
    <row r="19060" ht="12.75" customHeight="1" x14ac:dyDescent="0.35"/>
    <row r="19061" ht="12.75" customHeight="1" x14ac:dyDescent="0.35"/>
    <row r="19062" ht="12.75" customHeight="1" x14ac:dyDescent="0.35"/>
    <row r="19063" ht="12.75" customHeight="1" x14ac:dyDescent="0.35"/>
    <row r="19064" ht="12.75" customHeight="1" x14ac:dyDescent="0.35"/>
    <row r="19065" ht="12.75" customHeight="1" x14ac:dyDescent="0.35"/>
    <row r="19066" ht="12.75" customHeight="1" x14ac:dyDescent="0.35"/>
    <row r="19067" ht="12.75" customHeight="1" x14ac:dyDescent="0.35"/>
    <row r="19068" ht="12.75" customHeight="1" x14ac:dyDescent="0.35"/>
    <row r="19069" ht="12.75" customHeight="1" x14ac:dyDescent="0.35"/>
    <row r="19070" ht="12.75" customHeight="1" x14ac:dyDescent="0.35"/>
    <row r="19071" ht="12.75" customHeight="1" x14ac:dyDescent="0.35"/>
    <row r="19072" ht="12.75" customHeight="1" x14ac:dyDescent="0.35"/>
    <row r="19073" ht="12.75" customHeight="1" x14ac:dyDescent="0.35"/>
    <row r="19074" ht="12.75" customHeight="1" x14ac:dyDescent="0.35"/>
    <row r="19075" ht="12.75" customHeight="1" x14ac:dyDescent="0.35"/>
    <row r="19076" ht="12.75" customHeight="1" x14ac:dyDescent="0.35"/>
    <row r="19077" ht="12.75" customHeight="1" x14ac:dyDescent="0.35"/>
    <row r="19078" ht="12.75" customHeight="1" x14ac:dyDescent="0.35"/>
    <row r="19079" ht="12.75" customHeight="1" x14ac:dyDescent="0.35"/>
    <row r="19080" ht="12.75" customHeight="1" x14ac:dyDescent="0.35"/>
    <row r="19081" ht="12.75" customHeight="1" x14ac:dyDescent="0.35"/>
    <row r="19082" ht="12.75" customHeight="1" x14ac:dyDescent="0.35"/>
    <row r="19083" ht="12.75" customHeight="1" x14ac:dyDescent="0.35"/>
    <row r="19084" ht="12.75" customHeight="1" x14ac:dyDescent="0.35"/>
    <row r="19085" ht="12.75" customHeight="1" x14ac:dyDescent="0.35"/>
    <row r="19086" ht="12.75" customHeight="1" x14ac:dyDescent="0.35"/>
    <row r="19087" ht="12.75" customHeight="1" x14ac:dyDescent="0.35"/>
    <row r="19088" ht="12.75" customHeight="1" x14ac:dyDescent="0.35"/>
    <row r="19089" ht="12.75" customHeight="1" x14ac:dyDescent="0.35"/>
    <row r="19090" ht="12.75" customHeight="1" x14ac:dyDescent="0.35"/>
    <row r="19091" ht="12.75" customHeight="1" x14ac:dyDescent="0.35"/>
    <row r="19092" ht="12.75" customHeight="1" x14ac:dyDescent="0.35"/>
    <row r="19093" ht="12.75" customHeight="1" x14ac:dyDescent="0.35"/>
    <row r="19094" ht="12.75" customHeight="1" x14ac:dyDescent="0.35"/>
    <row r="19095" ht="12.75" customHeight="1" x14ac:dyDescent="0.35"/>
    <row r="19096" ht="12.75" customHeight="1" x14ac:dyDescent="0.35"/>
    <row r="19097" ht="12.75" customHeight="1" x14ac:dyDescent="0.35"/>
    <row r="19098" ht="12.75" customHeight="1" x14ac:dyDescent="0.35"/>
    <row r="19099" ht="12.75" customHeight="1" x14ac:dyDescent="0.35"/>
    <row r="19100" ht="12.75" customHeight="1" x14ac:dyDescent="0.35"/>
    <row r="19101" ht="12.75" customHeight="1" x14ac:dyDescent="0.35"/>
    <row r="19102" ht="12.75" customHeight="1" x14ac:dyDescent="0.35"/>
    <row r="19103" ht="12.75" customHeight="1" x14ac:dyDescent="0.35"/>
    <row r="19104" ht="12.75" customHeight="1" x14ac:dyDescent="0.35"/>
    <row r="19105" ht="12.75" customHeight="1" x14ac:dyDescent="0.35"/>
    <row r="19106" ht="12.75" customHeight="1" x14ac:dyDescent="0.35"/>
    <row r="19107" ht="12.75" customHeight="1" x14ac:dyDescent="0.35"/>
    <row r="19108" ht="12.75" customHeight="1" x14ac:dyDescent="0.35"/>
    <row r="19109" ht="12.75" customHeight="1" x14ac:dyDescent="0.35"/>
    <row r="19110" ht="12.75" customHeight="1" x14ac:dyDescent="0.35"/>
    <row r="19111" ht="12.75" customHeight="1" x14ac:dyDescent="0.35"/>
    <row r="19112" ht="12.75" customHeight="1" x14ac:dyDescent="0.35"/>
    <row r="19113" ht="12.75" customHeight="1" x14ac:dyDescent="0.35"/>
    <row r="19114" ht="12.75" customHeight="1" x14ac:dyDescent="0.35"/>
    <row r="19115" ht="12.75" customHeight="1" x14ac:dyDescent="0.35"/>
    <row r="19116" ht="12.75" customHeight="1" x14ac:dyDescent="0.35"/>
    <row r="19117" ht="12.75" customHeight="1" x14ac:dyDescent="0.35"/>
    <row r="19118" ht="12.75" customHeight="1" x14ac:dyDescent="0.35"/>
    <row r="19119" ht="12.75" customHeight="1" x14ac:dyDescent="0.35"/>
    <row r="19120" ht="12.75" customHeight="1" x14ac:dyDescent="0.35"/>
    <row r="19121" ht="12.75" customHeight="1" x14ac:dyDescent="0.35"/>
    <row r="19122" ht="12.75" customHeight="1" x14ac:dyDescent="0.35"/>
    <row r="19123" ht="12.75" customHeight="1" x14ac:dyDescent="0.35"/>
    <row r="19124" ht="12.75" customHeight="1" x14ac:dyDescent="0.35"/>
    <row r="19125" ht="12.75" customHeight="1" x14ac:dyDescent="0.35"/>
    <row r="19126" ht="12.75" customHeight="1" x14ac:dyDescent="0.35"/>
    <row r="19127" ht="12.75" customHeight="1" x14ac:dyDescent="0.35"/>
    <row r="19128" ht="12.75" customHeight="1" x14ac:dyDescent="0.35"/>
    <row r="19129" ht="12.75" customHeight="1" x14ac:dyDescent="0.35"/>
    <row r="19130" ht="12.75" customHeight="1" x14ac:dyDescent="0.35"/>
    <row r="19131" ht="12.75" customHeight="1" x14ac:dyDescent="0.35"/>
    <row r="19132" ht="12.75" customHeight="1" x14ac:dyDescent="0.35"/>
    <row r="19133" ht="12.75" customHeight="1" x14ac:dyDescent="0.35"/>
    <row r="19134" ht="12.75" customHeight="1" x14ac:dyDescent="0.35"/>
    <row r="19135" ht="12.75" customHeight="1" x14ac:dyDescent="0.35"/>
    <row r="19136" ht="12.75" customHeight="1" x14ac:dyDescent="0.35"/>
    <row r="19137" ht="12.75" customHeight="1" x14ac:dyDescent="0.35"/>
    <row r="19138" ht="12.75" customHeight="1" x14ac:dyDescent="0.35"/>
    <row r="19139" ht="12.75" customHeight="1" x14ac:dyDescent="0.35"/>
    <row r="19140" ht="12.75" customHeight="1" x14ac:dyDescent="0.35"/>
    <row r="19141" ht="12.75" customHeight="1" x14ac:dyDescent="0.35"/>
    <row r="19142" ht="12.75" customHeight="1" x14ac:dyDescent="0.35"/>
    <row r="19143" ht="12.75" customHeight="1" x14ac:dyDescent="0.35"/>
    <row r="19144" ht="12.75" customHeight="1" x14ac:dyDescent="0.35"/>
    <row r="19145" ht="12.75" customHeight="1" x14ac:dyDescent="0.35"/>
    <row r="19146" ht="12.75" customHeight="1" x14ac:dyDescent="0.35"/>
    <row r="19147" ht="12.75" customHeight="1" x14ac:dyDescent="0.35"/>
    <row r="19148" ht="12.75" customHeight="1" x14ac:dyDescent="0.35"/>
    <row r="19149" ht="12.75" customHeight="1" x14ac:dyDescent="0.35"/>
    <row r="19150" ht="12.75" customHeight="1" x14ac:dyDescent="0.35"/>
    <row r="19151" ht="12.75" customHeight="1" x14ac:dyDescent="0.35"/>
    <row r="19152" ht="12.75" customHeight="1" x14ac:dyDescent="0.35"/>
    <row r="19153" ht="12.75" customHeight="1" x14ac:dyDescent="0.35"/>
    <row r="19154" ht="12.75" customHeight="1" x14ac:dyDescent="0.35"/>
    <row r="19155" ht="12.75" customHeight="1" x14ac:dyDescent="0.35"/>
    <row r="19156" ht="12.75" customHeight="1" x14ac:dyDescent="0.35"/>
    <row r="19157" ht="12.75" customHeight="1" x14ac:dyDescent="0.35"/>
    <row r="19158" ht="12.75" customHeight="1" x14ac:dyDescent="0.35"/>
    <row r="19159" ht="12.75" customHeight="1" x14ac:dyDescent="0.35"/>
    <row r="19160" ht="12.75" customHeight="1" x14ac:dyDescent="0.35"/>
    <row r="19161" ht="12.75" customHeight="1" x14ac:dyDescent="0.35"/>
    <row r="19162" ht="12.75" customHeight="1" x14ac:dyDescent="0.35"/>
    <row r="19163" ht="12.75" customHeight="1" x14ac:dyDescent="0.35"/>
    <row r="19164" ht="12.75" customHeight="1" x14ac:dyDescent="0.35"/>
    <row r="19165" ht="12.75" customHeight="1" x14ac:dyDescent="0.35"/>
    <row r="19166" ht="12.75" customHeight="1" x14ac:dyDescent="0.35"/>
    <row r="19167" ht="12.75" customHeight="1" x14ac:dyDescent="0.35"/>
    <row r="19168" ht="12.75" customHeight="1" x14ac:dyDescent="0.35"/>
    <row r="19169" ht="12.75" customHeight="1" x14ac:dyDescent="0.35"/>
    <row r="19170" ht="12.75" customHeight="1" x14ac:dyDescent="0.35"/>
    <row r="19171" ht="12.75" customHeight="1" x14ac:dyDescent="0.35"/>
    <row r="19172" ht="12.75" customHeight="1" x14ac:dyDescent="0.35"/>
    <row r="19173" ht="12.75" customHeight="1" x14ac:dyDescent="0.35"/>
    <row r="19174" ht="12.75" customHeight="1" x14ac:dyDescent="0.35"/>
    <row r="19175" ht="12.75" customHeight="1" x14ac:dyDescent="0.35"/>
    <row r="19176" ht="12.75" customHeight="1" x14ac:dyDescent="0.35"/>
    <row r="19177" ht="12.75" customHeight="1" x14ac:dyDescent="0.35"/>
    <row r="19178" ht="12.75" customHeight="1" x14ac:dyDescent="0.35"/>
    <row r="19179" ht="12.75" customHeight="1" x14ac:dyDescent="0.35"/>
    <row r="19180" ht="12.75" customHeight="1" x14ac:dyDescent="0.35"/>
    <row r="19181" ht="12.75" customHeight="1" x14ac:dyDescent="0.35"/>
    <row r="19182" ht="12.75" customHeight="1" x14ac:dyDescent="0.35"/>
    <row r="19183" ht="12.75" customHeight="1" x14ac:dyDescent="0.35"/>
    <row r="19184" ht="12.75" customHeight="1" x14ac:dyDescent="0.35"/>
    <row r="19185" ht="12.75" customHeight="1" x14ac:dyDescent="0.35"/>
    <row r="19186" ht="12.75" customHeight="1" x14ac:dyDescent="0.35"/>
    <row r="19187" ht="12.75" customHeight="1" x14ac:dyDescent="0.35"/>
    <row r="19188" ht="12.75" customHeight="1" x14ac:dyDescent="0.35"/>
    <row r="19189" ht="12.75" customHeight="1" x14ac:dyDescent="0.35"/>
    <row r="19190" ht="12.75" customHeight="1" x14ac:dyDescent="0.35"/>
    <row r="19191" ht="12.75" customHeight="1" x14ac:dyDescent="0.35"/>
    <row r="19192" ht="12.75" customHeight="1" x14ac:dyDescent="0.35"/>
    <row r="19193" ht="12.75" customHeight="1" x14ac:dyDescent="0.35"/>
    <row r="19194" ht="12.75" customHeight="1" x14ac:dyDescent="0.35"/>
    <row r="19195" ht="12.75" customHeight="1" x14ac:dyDescent="0.35"/>
    <row r="19196" ht="12.75" customHeight="1" x14ac:dyDescent="0.35"/>
    <row r="19197" ht="12.75" customHeight="1" x14ac:dyDescent="0.35"/>
    <row r="19198" ht="12.75" customHeight="1" x14ac:dyDescent="0.35"/>
    <row r="19199" ht="12.75" customHeight="1" x14ac:dyDescent="0.35"/>
    <row r="19200" ht="12.75" customHeight="1" x14ac:dyDescent="0.35"/>
    <row r="19201" ht="12.75" customHeight="1" x14ac:dyDescent="0.35"/>
    <row r="19202" ht="12.75" customHeight="1" x14ac:dyDescent="0.35"/>
    <row r="19203" ht="12.75" customHeight="1" x14ac:dyDescent="0.35"/>
    <row r="19204" ht="12.75" customHeight="1" x14ac:dyDescent="0.35"/>
    <row r="19205" ht="12.75" customHeight="1" x14ac:dyDescent="0.35"/>
    <row r="19206" ht="12.75" customHeight="1" x14ac:dyDescent="0.35"/>
    <row r="19207" ht="12.75" customHeight="1" x14ac:dyDescent="0.35"/>
    <row r="19208" ht="12.75" customHeight="1" x14ac:dyDescent="0.35"/>
    <row r="19209" ht="12.75" customHeight="1" x14ac:dyDescent="0.35"/>
    <row r="19210" ht="12.75" customHeight="1" x14ac:dyDescent="0.35"/>
    <row r="19211" ht="12.75" customHeight="1" x14ac:dyDescent="0.35"/>
    <row r="19212" ht="12.75" customHeight="1" x14ac:dyDescent="0.35"/>
    <row r="19213" ht="12.75" customHeight="1" x14ac:dyDescent="0.35"/>
    <row r="19214" ht="12.75" customHeight="1" x14ac:dyDescent="0.35"/>
    <row r="19215" ht="12.75" customHeight="1" x14ac:dyDescent="0.35"/>
    <row r="19216" ht="12.75" customHeight="1" x14ac:dyDescent="0.35"/>
    <row r="19217" ht="12.75" customHeight="1" x14ac:dyDescent="0.35"/>
    <row r="19218" ht="12.75" customHeight="1" x14ac:dyDescent="0.35"/>
    <row r="19219" ht="12.75" customHeight="1" x14ac:dyDescent="0.35"/>
    <row r="19220" ht="12.75" customHeight="1" x14ac:dyDescent="0.35"/>
    <row r="19221" ht="12.75" customHeight="1" x14ac:dyDescent="0.35"/>
    <row r="19222" ht="12.75" customHeight="1" x14ac:dyDescent="0.35"/>
    <row r="19223" ht="12.75" customHeight="1" x14ac:dyDescent="0.35"/>
    <row r="19224" ht="12.75" customHeight="1" x14ac:dyDescent="0.35"/>
    <row r="19225" ht="12.75" customHeight="1" x14ac:dyDescent="0.35"/>
    <row r="19226" ht="12.75" customHeight="1" x14ac:dyDescent="0.35"/>
    <row r="19227" ht="12.75" customHeight="1" x14ac:dyDescent="0.35"/>
    <row r="19228" ht="12.75" customHeight="1" x14ac:dyDescent="0.35"/>
    <row r="19229" ht="12.75" customHeight="1" x14ac:dyDescent="0.35"/>
    <row r="19230" ht="12.75" customHeight="1" x14ac:dyDescent="0.35"/>
    <row r="19231" ht="12.75" customHeight="1" x14ac:dyDescent="0.35"/>
    <row r="19232" ht="12.75" customHeight="1" x14ac:dyDescent="0.35"/>
    <row r="19233" ht="12.75" customHeight="1" x14ac:dyDescent="0.35"/>
    <row r="19234" ht="12.75" customHeight="1" x14ac:dyDescent="0.35"/>
    <row r="19235" ht="12.75" customHeight="1" x14ac:dyDescent="0.35"/>
    <row r="19236" ht="12.75" customHeight="1" x14ac:dyDescent="0.35"/>
    <row r="19237" ht="12.75" customHeight="1" x14ac:dyDescent="0.35"/>
    <row r="19238" ht="12.75" customHeight="1" x14ac:dyDescent="0.35"/>
    <row r="19239" ht="12.75" customHeight="1" x14ac:dyDescent="0.35"/>
    <row r="19240" ht="12.75" customHeight="1" x14ac:dyDescent="0.35"/>
    <row r="19241" ht="12.75" customHeight="1" x14ac:dyDescent="0.35"/>
    <row r="19242" ht="12.75" customHeight="1" x14ac:dyDescent="0.35"/>
    <row r="19243" ht="12.75" customHeight="1" x14ac:dyDescent="0.35"/>
    <row r="19244" ht="12.75" customHeight="1" x14ac:dyDescent="0.35"/>
    <row r="19245" ht="12.75" customHeight="1" x14ac:dyDescent="0.35"/>
    <row r="19246" ht="12.75" customHeight="1" x14ac:dyDescent="0.35"/>
    <row r="19247" ht="12.75" customHeight="1" x14ac:dyDescent="0.35"/>
    <row r="19248" ht="12.75" customHeight="1" x14ac:dyDescent="0.35"/>
    <row r="19249" ht="12.75" customHeight="1" x14ac:dyDescent="0.35"/>
    <row r="19250" ht="12.75" customHeight="1" x14ac:dyDescent="0.35"/>
    <row r="19251" ht="12.75" customHeight="1" x14ac:dyDescent="0.35"/>
    <row r="19252" ht="12.75" customHeight="1" x14ac:dyDescent="0.35"/>
    <row r="19253" ht="12.75" customHeight="1" x14ac:dyDescent="0.35"/>
    <row r="19254" ht="12.75" customHeight="1" x14ac:dyDescent="0.35"/>
    <row r="19255" ht="12.75" customHeight="1" x14ac:dyDescent="0.35"/>
    <row r="19256" ht="12.75" customHeight="1" x14ac:dyDescent="0.35"/>
    <row r="19257" ht="12.75" customHeight="1" x14ac:dyDescent="0.35"/>
    <row r="19258" ht="12.75" customHeight="1" x14ac:dyDescent="0.35"/>
    <row r="19259" ht="12.75" customHeight="1" x14ac:dyDescent="0.35"/>
    <row r="19260" ht="12.75" customHeight="1" x14ac:dyDescent="0.35"/>
    <row r="19261" ht="12.75" customHeight="1" x14ac:dyDescent="0.35"/>
    <row r="19262" ht="12.75" customHeight="1" x14ac:dyDescent="0.35"/>
    <row r="19263" ht="12.75" customHeight="1" x14ac:dyDescent="0.35"/>
    <row r="19264" ht="12.75" customHeight="1" x14ac:dyDescent="0.35"/>
    <row r="19265" ht="12.75" customHeight="1" x14ac:dyDescent="0.35"/>
    <row r="19266" ht="12.75" customHeight="1" x14ac:dyDescent="0.35"/>
    <row r="19267" ht="12.75" customHeight="1" x14ac:dyDescent="0.35"/>
    <row r="19268" ht="12.75" customHeight="1" x14ac:dyDescent="0.35"/>
    <row r="19269" ht="12.75" customHeight="1" x14ac:dyDescent="0.35"/>
    <row r="19270" ht="12.75" customHeight="1" x14ac:dyDescent="0.35"/>
    <row r="19271" ht="12.75" customHeight="1" x14ac:dyDescent="0.35"/>
    <row r="19272" ht="12.75" customHeight="1" x14ac:dyDescent="0.35"/>
    <row r="19273" ht="12.75" customHeight="1" x14ac:dyDescent="0.35"/>
    <row r="19274" ht="12.75" customHeight="1" x14ac:dyDescent="0.35"/>
    <row r="19275" ht="12.75" customHeight="1" x14ac:dyDescent="0.35"/>
    <row r="19276" ht="12.75" customHeight="1" x14ac:dyDescent="0.35"/>
    <row r="19277" ht="12.75" customHeight="1" x14ac:dyDescent="0.35"/>
    <row r="19278" ht="12.75" customHeight="1" x14ac:dyDescent="0.35"/>
    <row r="19279" ht="12.75" customHeight="1" x14ac:dyDescent="0.35"/>
    <row r="19280" ht="12.75" customHeight="1" x14ac:dyDescent="0.35"/>
    <row r="19281" ht="12.75" customHeight="1" x14ac:dyDescent="0.35"/>
    <row r="19282" ht="12.75" customHeight="1" x14ac:dyDescent="0.35"/>
    <row r="19283" ht="12.75" customHeight="1" x14ac:dyDescent="0.35"/>
    <row r="19284" ht="12.75" customHeight="1" x14ac:dyDescent="0.35"/>
    <row r="19285" ht="12.75" customHeight="1" x14ac:dyDescent="0.35"/>
    <row r="19286" ht="12.75" customHeight="1" x14ac:dyDescent="0.35"/>
    <row r="19287" ht="12.75" customHeight="1" x14ac:dyDescent="0.35"/>
    <row r="19288" ht="12.75" customHeight="1" x14ac:dyDescent="0.35"/>
    <row r="19289" ht="12.75" customHeight="1" x14ac:dyDescent="0.35"/>
    <row r="19290" ht="12.75" customHeight="1" x14ac:dyDescent="0.35"/>
    <row r="19291" ht="12.75" customHeight="1" x14ac:dyDescent="0.35"/>
    <row r="19292" ht="12.75" customHeight="1" x14ac:dyDescent="0.35"/>
    <row r="19293" ht="12.75" customHeight="1" x14ac:dyDescent="0.35"/>
    <row r="19294" ht="12.75" customHeight="1" x14ac:dyDescent="0.35"/>
    <row r="19295" ht="12.75" customHeight="1" x14ac:dyDescent="0.35"/>
    <row r="19296" ht="12.75" customHeight="1" x14ac:dyDescent="0.35"/>
    <row r="19297" ht="12.75" customHeight="1" x14ac:dyDescent="0.35"/>
    <row r="19298" ht="12.75" customHeight="1" x14ac:dyDescent="0.35"/>
    <row r="19299" ht="12.75" customHeight="1" x14ac:dyDescent="0.35"/>
    <row r="19300" ht="12.75" customHeight="1" x14ac:dyDescent="0.35"/>
    <row r="19301" ht="12.75" customHeight="1" x14ac:dyDescent="0.35"/>
    <row r="19302" ht="12.75" customHeight="1" x14ac:dyDescent="0.35"/>
    <row r="19303" ht="12.75" customHeight="1" x14ac:dyDescent="0.35"/>
    <row r="19304" ht="12.75" customHeight="1" x14ac:dyDescent="0.35"/>
    <row r="19305" ht="12.75" customHeight="1" x14ac:dyDescent="0.35"/>
    <row r="19306" ht="12.75" customHeight="1" x14ac:dyDescent="0.35"/>
    <row r="19307" ht="12.75" customHeight="1" x14ac:dyDescent="0.35"/>
    <row r="19308" ht="12.75" customHeight="1" x14ac:dyDescent="0.35"/>
    <row r="19309" ht="12.75" customHeight="1" x14ac:dyDescent="0.35"/>
    <row r="19310" ht="12.75" customHeight="1" x14ac:dyDescent="0.35"/>
    <row r="19311" ht="12.75" customHeight="1" x14ac:dyDescent="0.35"/>
    <row r="19312" ht="12.75" customHeight="1" x14ac:dyDescent="0.35"/>
    <row r="19313" ht="12.75" customHeight="1" x14ac:dyDescent="0.35"/>
    <row r="19314" ht="12.75" customHeight="1" x14ac:dyDescent="0.35"/>
    <row r="19315" ht="12.75" customHeight="1" x14ac:dyDescent="0.35"/>
    <row r="19316" ht="12.75" customHeight="1" x14ac:dyDescent="0.35"/>
    <row r="19317" ht="12.75" customHeight="1" x14ac:dyDescent="0.35"/>
    <row r="19318" ht="12.75" customHeight="1" x14ac:dyDescent="0.35"/>
    <row r="19319" ht="12.75" customHeight="1" x14ac:dyDescent="0.35"/>
    <row r="19320" ht="12.75" customHeight="1" x14ac:dyDescent="0.35"/>
    <row r="19321" ht="12.75" customHeight="1" x14ac:dyDescent="0.35"/>
    <row r="19322" ht="12.75" customHeight="1" x14ac:dyDescent="0.35"/>
    <row r="19323" ht="12.75" customHeight="1" x14ac:dyDescent="0.35"/>
    <row r="19324" ht="12.75" customHeight="1" x14ac:dyDescent="0.35"/>
    <row r="19325" ht="12.75" customHeight="1" x14ac:dyDescent="0.35"/>
    <row r="19326" ht="12.75" customHeight="1" x14ac:dyDescent="0.35"/>
    <row r="19327" ht="12.75" customHeight="1" x14ac:dyDescent="0.35"/>
    <row r="19328" ht="12.75" customHeight="1" x14ac:dyDescent="0.35"/>
    <row r="19329" ht="12.75" customHeight="1" x14ac:dyDescent="0.35"/>
    <row r="19330" ht="12.75" customHeight="1" x14ac:dyDescent="0.35"/>
    <row r="19331" ht="12.75" customHeight="1" x14ac:dyDescent="0.35"/>
    <row r="19332" ht="12.75" customHeight="1" x14ac:dyDescent="0.35"/>
    <row r="19333" ht="12.75" customHeight="1" x14ac:dyDescent="0.35"/>
    <row r="19334" ht="12.75" customHeight="1" x14ac:dyDescent="0.35"/>
    <row r="19335" ht="12.75" customHeight="1" x14ac:dyDescent="0.35"/>
    <row r="19336" ht="12.75" customHeight="1" x14ac:dyDescent="0.35"/>
    <row r="19337" ht="12.75" customHeight="1" x14ac:dyDescent="0.35"/>
    <row r="19338" ht="12.75" customHeight="1" x14ac:dyDescent="0.35"/>
    <row r="19339" ht="12.75" customHeight="1" x14ac:dyDescent="0.35"/>
    <row r="19340" ht="12.75" customHeight="1" x14ac:dyDescent="0.35"/>
    <row r="19341" ht="12.75" customHeight="1" x14ac:dyDescent="0.35"/>
    <row r="19342" ht="12.75" customHeight="1" x14ac:dyDescent="0.35"/>
    <row r="19343" ht="12.75" customHeight="1" x14ac:dyDescent="0.35"/>
    <row r="19344" ht="12.75" customHeight="1" x14ac:dyDescent="0.35"/>
    <row r="19345" ht="12.75" customHeight="1" x14ac:dyDescent="0.35"/>
    <row r="19346" ht="12.75" customHeight="1" x14ac:dyDescent="0.35"/>
    <row r="19347" ht="12.75" customHeight="1" x14ac:dyDescent="0.35"/>
    <row r="19348" ht="12.75" customHeight="1" x14ac:dyDescent="0.35"/>
    <row r="19349" ht="12.75" customHeight="1" x14ac:dyDescent="0.35"/>
    <row r="19350" ht="12.75" customHeight="1" x14ac:dyDescent="0.35"/>
    <row r="19351" ht="12.75" customHeight="1" x14ac:dyDescent="0.35"/>
    <row r="19352" ht="12.75" customHeight="1" x14ac:dyDescent="0.35"/>
    <row r="19353" ht="12.75" customHeight="1" x14ac:dyDescent="0.35"/>
    <row r="19354" ht="12.75" customHeight="1" x14ac:dyDescent="0.35"/>
    <row r="19355" ht="12.75" customHeight="1" x14ac:dyDescent="0.35"/>
    <row r="19356" ht="12.75" customHeight="1" x14ac:dyDescent="0.35"/>
    <row r="19357" ht="12.75" customHeight="1" x14ac:dyDescent="0.35"/>
    <row r="19358" ht="12.75" customHeight="1" x14ac:dyDescent="0.35"/>
    <row r="19359" ht="12.75" customHeight="1" x14ac:dyDescent="0.35"/>
    <row r="19360" ht="12.75" customHeight="1" x14ac:dyDescent="0.35"/>
    <row r="19361" ht="12.75" customHeight="1" x14ac:dyDescent="0.35"/>
    <row r="19362" ht="12.75" customHeight="1" x14ac:dyDescent="0.35"/>
    <row r="19363" ht="12.75" customHeight="1" x14ac:dyDescent="0.35"/>
    <row r="19364" ht="12.75" customHeight="1" x14ac:dyDescent="0.35"/>
    <row r="19365" ht="12.75" customHeight="1" x14ac:dyDescent="0.35"/>
    <row r="19366" ht="12.75" customHeight="1" x14ac:dyDescent="0.35"/>
    <row r="19367" ht="12.75" customHeight="1" x14ac:dyDescent="0.35"/>
    <row r="19368" ht="12.75" customHeight="1" x14ac:dyDescent="0.35"/>
    <row r="19369" ht="12.75" customHeight="1" x14ac:dyDescent="0.35"/>
    <row r="19370" ht="12.75" customHeight="1" x14ac:dyDescent="0.35"/>
    <row r="19371" ht="12.75" customHeight="1" x14ac:dyDescent="0.35"/>
    <row r="19372" ht="12.75" customHeight="1" x14ac:dyDescent="0.35"/>
    <row r="19373" ht="12.75" customHeight="1" x14ac:dyDescent="0.35"/>
    <row r="19374" ht="12.75" customHeight="1" x14ac:dyDescent="0.35"/>
    <row r="19375" ht="12.75" customHeight="1" x14ac:dyDescent="0.35"/>
    <row r="19376" ht="12.75" customHeight="1" x14ac:dyDescent="0.35"/>
    <row r="19377" ht="12.75" customHeight="1" x14ac:dyDescent="0.35"/>
    <row r="19378" ht="12.75" customHeight="1" x14ac:dyDescent="0.35"/>
    <row r="19379" ht="12.75" customHeight="1" x14ac:dyDescent="0.35"/>
    <row r="19380" ht="12.75" customHeight="1" x14ac:dyDescent="0.35"/>
    <row r="19381" ht="12.75" customHeight="1" x14ac:dyDescent="0.35"/>
    <row r="19382" ht="12.75" customHeight="1" x14ac:dyDescent="0.35"/>
    <row r="19383" ht="12.75" customHeight="1" x14ac:dyDescent="0.35"/>
    <row r="19384" ht="12.75" customHeight="1" x14ac:dyDescent="0.35"/>
    <row r="19385" ht="12.75" customHeight="1" x14ac:dyDescent="0.35"/>
    <row r="19386" ht="12.75" customHeight="1" x14ac:dyDescent="0.35"/>
    <row r="19387" ht="12.75" customHeight="1" x14ac:dyDescent="0.35"/>
    <row r="19388" ht="12.75" customHeight="1" x14ac:dyDescent="0.35"/>
    <row r="19389" ht="12.75" customHeight="1" x14ac:dyDescent="0.35"/>
    <row r="19390" ht="12.75" customHeight="1" x14ac:dyDescent="0.35"/>
    <row r="19391" ht="12.75" customHeight="1" x14ac:dyDescent="0.35"/>
    <row r="19392" ht="12.75" customHeight="1" x14ac:dyDescent="0.35"/>
    <row r="19393" ht="12.75" customHeight="1" x14ac:dyDescent="0.35"/>
    <row r="19394" ht="12.75" customHeight="1" x14ac:dyDescent="0.35"/>
    <row r="19395" ht="12.75" customHeight="1" x14ac:dyDescent="0.35"/>
    <row r="19396" ht="12.75" customHeight="1" x14ac:dyDescent="0.35"/>
    <row r="19397" ht="12.75" customHeight="1" x14ac:dyDescent="0.35"/>
    <row r="19398" ht="12.75" customHeight="1" x14ac:dyDescent="0.35"/>
    <row r="19399" ht="12.75" customHeight="1" x14ac:dyDescent="0.35"/>
    <row r="19400" ht="12.75" customHeight="1" x14ac:dyDescent="0.35"/>
    <row r="19401" ht="12.75" customHeight="1" x14ac:dyDescent="0.35"/>
    <row r="19402" ht="12.75" customHeight="1" x14ac:dyDescent="0.35"/>
    <row r="19403" ht="12.75" customHeight="1" x14ac:dyDescent="0.35"/>
    <row r="19404" ht="12.75" customHeight="1" x14ac:dyDescent="0.35"/>
    <row r="19405" ht="12.75" customHeight="1" x14ac:dyDescent="0.35"/>
    <row r="19406" ht="12.75" customHeight="1" x14ac:dyDescent="0.35"/>
    <row r="19407" ht="12.75" customHeight="1" x14ac:dyDescent="0.35"/>
    <row r="19408" ht="12.75" customHeight="1" x14ac:dyDescent="0.35"/>
    <row r="19409" ht="12.75" customHeight="1" x14ac:dyDescent="0.35"/>
    <row r="19410" ht="12.75" customHeight="1" x14ac:dyDescent="0.35"/>
    <row r="19411" ht="12.75" customHeight="1" x14ac:dyDescent="0.35"/>
    <row r="19412" ht="12.75" customHeight="1" x14ac:dyDescent="0.35"/>
    <row r="19413" ht="12.75" customHeight="1" x14ac:dyDescent="0.35"/>
    <row r="19414" ht="12.75" customHeight="1" x14ac:dyDescent="0.35"/>
    <row r="19415" ht="12.75" customHeight="1" x14ac:dyDescent="0.35"/>
    <row r="19416" ht="12.75" customHeight="1" x14ac:dyDescent="0.35"/>
    <row r="19417" ht="12.75" customHeight="1" x14ac:dyDescent="0.35"/>
    <row r="19418" ht="12.75" customHeight="1" x14ac:dyDescent="0.35"/>
    <row r="19419" ht="12.75" customHeight="1" x14ac:dyDescent="0.35"/>
    <row r="19420" ht="12.75" customHeight="1" x14ac:dyDescent="0.35"/>
    <row r="19421" ht="12.75" customHeight="1" x14ac:dyDescent="0.35"/>
    <row r="19422" ht="12.75" customHeight="1" x14ac:dyDescent="0.35"/>
    <row r="19423" ht="12.75" customHeight="1" x14ac:dyDescent="0.35"/>
    <row r="19424" ht="12.75" customHeight="1" x14ac:dyDescent="0.35"/>
    <row r="19425" ht="12.75" customHeight="1" x14ac:dyDescent="0.35"/>
    <row r="19426" ht="12.75" customHeight="1" x14ac:dyDescent="0.35"/>
    <row r="19427" ht="12.75" customHeight="1" x14ac:dyDescent="0.35"/>
    <row r="19428" ht="12.75" customHeight="1" x14ac:dyDescent="0.35"/>
    <row r="19429" ht="12.75" customHeight="1" x14ac:dyDescent="0.35"/>
    <row r="19430" ht="12.75" customHeight="1" x14ac:dyDescent="0.35"/>
    <row r="19431" ht="12.75" customHeight="1" x14ac:dyDescent="0.35"/>
    <row r="19432" ht="12.75" customHeight="1" x14ac:dyDescent="0.35"/>
    <row r="19433" ht="12.75" customHeight="1" x14ac:dyDescent="0.35"/>
    <row r="19434" ht="12.75" customHeight="1" x14ac:dyDescent="0.35"/>
    <row r="19435" ht="12.75" customHeight="1" x14ac:dyDescent="0.35"/>
    <row r="19436" ht="12.75" customHeight="1" x14ac:dyDescent="0.35"/>
    <row r="19437" ht="12.75" customHeight="1" x14ac:dyDescent="0.35"/>
    <row r="19438" ht="12.75" customHeight="1" x14ac:dyDescent="0.35"/>
    <row r="19439" ht="12.75" customHeight="1" x14ac:dyDescent="0.35"/>
    <row r="19440" ht="12.75" customHeight="1" x14ac:dyDescent="0.35"/>
    <row r="19441" ht="12.75" customHeight="1" x14ac:dyDescent="0.35"/>
    <row r="19442" ht="12.75" customHeight="1" x14ac:dyDescent="0.35"/>
    <row r="19443" ht="12.75" customHeight="1" x14ac:dyDescent="0.35"/>
    <row r="19444" ht="12.75" customHeight="1" x14ac:dyDescent="0.35"/>
    <row r="19445" ht="12.75" customHeight="1" x14ac:dyDescent="0.35"/>
    <row r="19446" ht="12.75" customHeight="1" x14ac:dyDescent="0.35"/>
    <row r="19447" ht="12.75" customHeight="1" x14ac:dyDescent="0.35"/>
    <row r="19448" ht="12.75" customHeight="1" x14ac:dyDescent="0.35"/>
    <row r="19449" ht="12.75" customHeight="1" x14ac:dyDescent="0.35"/>
    <row r="19450" ht="12.75" customHeight="1" x14ac:dyDescent="0.35"/>
    <row r="19451" ht="12.75" customHeight="1" x14ac:dyDescent="0.35"/>
    <row r="19452" ht="12.75" customHeight="1" x14ac:dyDescent="0.35"/>
    <row r="19453" ht="12.75" customHeight="1" x14ac:dyDescent="0.35"/>
    <row r="19454" ht="12.75" customHeight="1" x14ac:dyDescent="0.35"/>
    <row r="19455" ht="12.75" customHeight="1" x14ac:dyDescent="0.35"/>
    <row r="19456" ht="12.75" customHeight="1" x14ac:dyDescent="0.35"/>
    <row r="19457" ht="12.75" customHeight="1" x14ac:dyDescent="0.35"/>
    <row r="19458" ht="12.75" customHeight="1" x14ac:dyDescent="0.35"/>
    <row r="19459" ht="12.75" customHeight="1" x14ac:dyDescent="0.35"/>
    <row r="19460" ht="12.75" customHeight="1" x14ac:dyDescent="0.35"/>
    <row r="19461" ht="12.75" customHeight="1" x14ac:dyDescent="0.35"/>
    <row r="19462" ht="12.75" customHeight="1" x14ac:dyDescent="0.35"/>
    <row r="19463" ht="12.75" customHeight="1" x14ac:dyDescent="0.35"/>
    <row r="19464" ht="12.75" customHeight="1" x14ac:dyDescent="0.35"/>
    <row r="19465" ht="12.75" customHeight="1" x14ac:dyDescent="0.35"/>
    <row r="19466" ht="12.75" customHeight="1" x14ac:dyDescent="0.35"/>
    <row r="19467" ht="12.75" customHeight="1" x14ac:dyDescent="0.35"/>
    <row r="19468" ht="12.75" customHeight="1" x14ac:dyDescent="0.35"/>
    <row r="19469" ht="12.75" customHeight="1" x14ac:dyDescent="0.35"/>
    <row r="19470" ht="12.75" customHeight="1" x14ac:dyDescent="0.35"/>
    <row r="19471" ht="12.75" customHeight="1" x14ac:dyDescent="0.35"/>
    <row r="19472" ht="12.75" customHeight="1" x14ac:dyDescent="0.35"/>
    <row r="19473" ht="12.75" customHeight="1" x14ac:dyDescent="0.35"/>
    <row r="19474" ht="12.75" customHeight="1" x14ac:dyDescent="0.35"/>
    <row r="19475" ht="12.75" customHeight="1" x14ac:dyDescent="0.35"/>
    <row r="19476" ht="12.75" customHeight="1" x14ac:dyDescent="0.35"/>
    <row r="19477" ht="12.75" customHeight="1" x14ac:dyDescent="0.35"/>
    <row r="19478" ht="12.75" customHeight="1" x14ac:dyDescent="0.35"/>
    <row r="19479" ht="12.75" customHeight="1" x14ac:dyDescent="0.35"/>
    <row r="19480" ht="12.75" customHeight="1" x14ac:dyDescent="0.35"/>
    <row r="19481" ht="12.75" customHeight="1" x14ac:dyDescent="0.35"/>
    <row r="19482" ht="12.75" customHeight="1" x14ac:dyDescent="0.35"/>
    <row r="19483" ht="12.75" customHeight="1" x14ac:dyDescent="0.35"/>
    <row r="19484" ht="12.75" customHeight="1" x14ac:dyDescent="0.35"/>
    <row r="19485" ht="12.75" customHeight="1" x14ac:dyDescent="0.35"/>
    <row r="19486" ht="12.75" customHeight="1" x14ac:dyDescent="0.35"/>
    <row r="19487" ht="12.75" customHeight="1" x14ac:dyDescent="0.35"/>
    <row r="19488" ht="12.75" customHeight="1" x14ac:dyDescent="0.35"/>
    <row r="19489" ht="12.75" customHeight="1" x14ac:dyDescent="0.35"/>
    <row r="19490" ht="12.75" customHeight="1" x14ac:dyDescent="0.35"/>
    <row r="19491" ht="12.75" customHeight="1" x14ac:dyDescent="0.35"/>
    <row r="19492" ht="12.75" customHeight="1" x14ac:dyDescent="0.35"/>
    <row r="19493" ht="12.75" customHeight="1" x14ac:dyDescent="0.35"/>
    <row r="19494" ht="12.75" customHeight="1" x14ac:dyDescent="0.35"/>
    <row r="19495" ht="12.75" customHeight="1" x14ac:dyDescent="0.35"/>
    <row r="19496" ht="12.75" customHeight="1" x14ac:dyDescent="0.35"/>
    <row r="19497" ht="12.75" customHeight="1" x14ac:dyDescent="0.35"/>
    <row r="19498" ht="12.75" customHeight="1" x14ac:dyDescent="0.35"/>
    <row r="19499" ht="12.75" customHeight="1" x14ac:dyDescent="0.35"/>
    <row r="19500" ht="12.75" customHeight="1" x14ac:dyDescent="0.35"/>
    <row r="19501" ht="12.75" customHeight="1" x14ac:dyDescent="0.35"/>
    <row r="19502" ht="12.75" customHeight="1" x14ac:dyDescent="0.35"/>
    <row r="19503" ht="12.75" customHeight="1" x14ac:dyDescent="0.35"/>
    <row r="19504" ht="12.75" customHeight="1" x14ac:dyDescent="0.35"/>
    <row r="19505" ht="12.75" customHeight="1" x14ac:dyDescent="0.35"/>
    <row r="19506" ht="12.75" customHeight="1" x14ac:dyDescent="0.35"/>
    <row r="19507" ht="12.75" customHeight="1" x14ac:dyDescent="0.35"/>
    <row r="19508" ht="12.75" customHeight="1" x14ac:dyDescent="0.35"/>
    <row r="19509" ht="12.75" customHeight="1" x14ac:dyDescent="0.35"/>
    <row r="19510" ht="12.75" customHeight="1" x14ac:dyDescent="0.35"/>
    <row r="19511" ht="12.75" customHeight="1" x14ac:dyDescent="0.35"/>
    <row r="19512" ht="12.75" customHeight="1" x14ac:dyDescent="0.35"/>
    <row r="19513" ht="12.75" customHeight="1" x14ac:dyDescent="0.35"/>
    <row r="19514" ht="12.75" customHeight="1" x14ac:dyDescent="0.35"/>
    <row r="19515" ht="12.75" customHeight="1" x14ac:dyDescent="0.35"/>
    <row r="19516" ht="12.75" customHeight="1" x14ac:dyDescent="0.35"/>
    <row r="19517" ht="12.75" customHeight="1" x14ac:dyDescent="0.35"/>
    <row r="19518" ht="12.75" customHeight="1" x14ac:dyDescent="0.35"/>
    <row r="19519" ht="12.75" customHeight="1" x14ac:dyDescent="0.35"/>
    <row r="19520" ht="12.75" customHeight="1" x14ac:dyDescent="0.35"/>
    <row r="19521" ht="12.75" customHeight="1" x14ac:dyDescent="0.35"/>
    <row r="19522" ht="12.75" customHeight="1" x14ac:dyDescent="0.35"/>
    <row r="19523" ht="12.75" customHeight="1" x14ac:dyDescent="0.35"/>
    <row r="19524" ht="12.75" customHeight="1" x14ac:dyDescent="0.35"/>
    <row r="19525" ht="12.75" customHeight="1" x14ac:dyDescent="0.35"/>
    <row r="19526" ht="12.75" customHeight="1" x14ac:dyDescent="0.35"/>
    <row r="19527" ht="12.75" customHeight="1" x14ac:dyDescent="0.35"/>
    <row r="19528" ht="12.75" customHeight="1" x14ac:dyDescent="0.35"/>
    <row r="19529" ht="12.75" customHeight="1" x14ac:dyDescent="0.35"/>
    <row r="19530" ht="12.75" customHeight="1" x14ac:dyDescent="0.35"/>
    <row r="19531" ht="12.75" customHeight="1" x14ac:dyDescent="0.35"/>
    <row r="19532" ht="12.75" customHeight="1" x14ac:dyDescent="0.35"/>
    <row r="19533" ht="12.75" customHeight="1" x14ac:dyDescent="0.35"/>
    <row r="19534" ht="12.75" customHeight="1" x14ac:dyDescent="0.35"/>
    <row r="19535" ht="12.75" customHeight="1" x14ac:dyDescent="0.35"/>
    <row r="19536" ht="12.75" customHeight="1" x14ac:dyDescent="0.35"/>
    <row r="19537" ht="12.75" customHeight="1" x14ac:dyDescent="0.35"/>
    <row r="19538" ht="12.75" customHeight="1" x14ac:dyDescent="0.35"/>
    <row r="19539" ht="12.75" customHeight="1" x14ac:dyDescent="0.35"/>
    <row r="19540" ht="12.75" customHeight="1" x14ac:dyDescent="0.35"/>
    <row r="19541" ht="12.75" customHeight="1" x14ac:dyDescent="0.35"/>
    <row r="19542" ht="12.75" customHeight="1" x14ac:dyDescent="0.35"/>
    <row r="19543" ht="12.75" customHeight="1" x14ac:dyDescent="0.35"/>
    <row r="19544" ht="12.75" customHeight="1" x14ac:dyDescent="0.35"/>
    <row r="19545" ht="12.75" customHeight="1" x14ac:dyDescent="0.35"/>
    <row r="19546" ht="12.75" customHeight="1" x14ac:dyDescent="0.35"/>
    <row r="19547" ht="12.75" customHeight="1" x14ac:dyDescent="0.35"/>
    <row r="19548" ht="12.75" customHeight="1" x14ac:dyDescent="0.35"/>
    <row r="19549" ht="12.75" customHeight="1" x14ac:dyDescent="0.35"/>
    <row r="19550" ht="12.75" customHeight="1" x14ac:dyDescent="0.35"/>
    <row r="19551" ht="12.75" customHeight="1" x14ac:dyDescent="0.35"/>
    <row r="19552" ht="12.75" customHeight="1" x14ac:dyDescent="0.35"/>
    <row r="19553" ht="12.75" customHeight="1" x14ac:dyDescent="0.35"/>
    <row r="19554" ht="12.75" customHeight="1" x14ac:dyDescent="0.35"/>
    <row r="19555" ht="12.75" customHeight="1" x14ac:dyDescent="0.35"/>
    <row r="19556" ht="12.75" customHeight="1" x14ac:dyDescent="0.35"/>
    <row r="19557" ht="12.75" customHeight="1" x14ac:dyDescent="0.35"/>
    <row r="19558" ht="12.75" customHeight="1" x14ac:dyDescent="0.35"/>
    <row r="19559" ht="12.75" customHeight="1" x14ac:dyDescent="0.35"/>
    <row r="19560" ht="12.75" customHeight="1" x14ac:dyDescent="0.35"/>
    <row r="19561" ht="12.75" customHeight="1" x14ac:dyDescent="0.35"/>
    <row r="19562" ht="12.75" customHeight="1" x14ac:dyDescent="0.35"/>
    <row r="19563" ht="12.75" customHeight="1" x14ac:dyDescent="0.35"/>
    <row r="19564" ht="12.75" customHeight="1" x14ac:dyDescent="0.35"/>
    <row r="19565" ht="12.75" customHeight="1" x14ac:dyDescent="0.35"/>
    <row r="19566" ht="12.75" customHeight="1" x14ac:dyDescent="0.35"/>
    <row r="19567" ht="12.75" customHeight="1" x14ac:dyDescent="0.35"/>
    <row r="19568" ht="12.75" customHeight="1" x14ac:dyDescent="0.35"/>
    <row r="19569" ht="12.75" customHeight="1" x14ac:dyDescent="0.35"/>
    <row r="19570" ht="12.75" customHeight="1" x14ac:dyDescent="0.35"/>
    <row r="19571" ht="12.75" customHeight="1" x14ac:dyDescent="0.35"/>
    <row r="19572" ht="12.75" customHeight="1" x14ac:dyDescent="0.35"/>
    <row r="19573" ht="12.75" customHeight="1" x14ac:dyDescent="0.35"/>
    <row r="19574" ht="12.75" customHeight="1" x14ac:dyDescent="0.35"/>
    <row r="19575" ht="12.75" customHeight="1" x14ac:dyDescent="0.35"/>
    <row r="19576" ht="12.75" customHeight="1" x14ac:dyDescent="0.35"/>
    <row r="19577" ht="12.75" customHeight="1" x14ac:dyDescent="0.35"/>
    <row r="19578" ht="12.75" customHeight="1" x14ac:dyDescent="0.35"/>
    <row r="19579" ht="12.75" customHeight="1" x14ac:dyDescent="0.35"/>
    <row r="19580" ht="12.75" customHeight="1" x14ac:dyDescent="0.35"/>
    <row r="19581" ht="12.75" customHeight="1" x14ac:dyDescent="0.35"/>
    <row r="19582" ht="12.75" customHeight="1" x14ac:dyDescent="0.35"/>
    <row r="19583" ht="12.75" customHeight="1" x14ac:dyDescent="0.35"/>
    <row r="19584" ht="12.75" customHeight="1" x14ac:dyDescent="0.35"/>
    <row r="19585" ht="12.75" customHeight="1" x14ac:dyDescent="0.35"/>
    <row r="19586" ht="12.75" customHeight="1" x14ac:dyDescent="0.35"/>
    <row r="19587" ht="12.75" customHeight="1" x14ac:dyDescent="0.35"/>
    <row r="19588" ht="12.75" customHeight="1" x14ac:dyDescent="0.35"/>
    <row r="19589" ht="12.75" customHeight="1" x14ac:dyDescent="0.35"/>
    <row r="19590" ht="12.75" customHeight="1" x14ac:dyDescent="0.35"/>
    <row r="19591" ht="12.75" customHeight="1" x14ac:dyDescent="0.35"/>
    <row r="19592" ht="12.75" customHeight="1" x14ac:dyDescent="0.35"/>
    <row r="19593" ht="12.75" customHeight="1" x14ac:dyDescent="0.35"/>
    <row r="19594" ht="12.75" customHeight="1" x14ac:dyDescent="0.35"/>
    <row r="19595" ht="12.75" customHeight="1" x14ac:dyDescent="0.35"/>
    <row r="19596" ht="12.75" customHeight="1" x14ac:dyDescent="0.35"/>
    <row r="19597" ht="12.75" customHeight="1" x14ac:dyDescent="0.35"/>
    <row r="19598" ht="12.75" customHeight="1" x14ac:dyDescent="0.35"/>
    <row r="19599" ht="12.75" customHeight="1" x14ac:dyDescent="0.35"/>
    <row r="19600" ht="12.75" customHeight="1" x14ac:dyDescent="0.35"/>
    <row r="19601" ht="12.75" customHeight="1" x14ac:dyDescent="0.35"/>
    <row r="19602" ht="12.75" customHeight="1" x14ac:dyDescent="0.35"/>
    <row r="19603" ht="12.75" customHeight="1" x14ac:dyDescent="0.35"/>
    <row r="19604" ht="12.75" customHeight="1" x14ac:dyDescent="0.35"/>
    <row r="19605" ht="12.75" customHeight="1" x14ac:dyDescent="0.35"/>
    <row r="19606" ht="12.75" customHeight="1" x14ac:dyDescent="0.35"/>
    <row r="19607" ht="12.75" customHeight="1" x14ac:dyDescent="0.35"/>
    <row r="19608" ht="12.75" customHeight="1" x14ac:dyDescent="0.35"/>
    <row r="19609" ht="12.75" customHeight="1" x14ac:dyDescent="0.35"/>
    <row r="19610" ht="12.75" customHeight="1" x14ac:dyDescent="0.35"/>
    <row r="19611" ht="12.75" customHeight="1" x14ac:dyDescent="0.35"/>
    <row r="19612" ht="12.75" customHeight="1" x14ac:dyDescent="0.35"/>
    <row r="19613" ht="12.75" customHeight="1" x14ac:dyDescent="0.35"/>
    <row r="19614" ht="12.75" customHeight="1" x14ac:dyDescent="0.35"/>
    <row r="19615" ht="12.75" customHeight="1" x14ac:dyDescent="0.35"/>
    <row r="19616" ht="12.75" customHeight="1" x14ac:dyDescent="0.35"/>
    <row r="19617" ht="12.75" customHeight="1" x14ac:dyDescent="0.35"/>
    <row r="19618" ht="12.75" customHeight="1" x14ac:dyDescent="0.35"/>
    <row r="19619" ht="12.75" customHeight="1" x14ac:dyDescent="0.35"/>
    <row r="19620" ht="12.75" customHeight="1" x14ac:dyDescent="0.35"/>
    <row r="19621" ht="12.75" customHeight="1" x14ac:dyDescent="0.35"/>
    <row r="19622" ht="12.75" customHeight="1" x14ac:dyDescent="0.35"/>
    <row r="19623" ht="12.75" customHeight="1" x14ac:dyDescent="0.35"/>
    <row r="19624" ht="12.75" customHeight="1" x14ac:dyDescent="0.35"/>
    <row r="19625" ht="12.75" customHeight="1" x14ac:dyDescent="0.35"/>
    <row r="19626" ht="12.75" customHeight="1" x14ac:dyDescent="0.35"/>
    <row r="19627" ht="12.75" customHeight="1" x14ac:dyDescent="0.35"/>
    <row r="19628" ht="12.75" customHeight="1" x14ac:dyDescent="0.35"/>
    <row r="19629" ht="12.75" customHeight="1" x14ac:dyDescent="0.35"/>
    <row r="19630" ht="12.75" customHeight="1" x14ac:dyDescent="0.35"/>
    <row r="19631" ht="12.75" customHeight="1" x14ac:dyDescent="0.35"/>
    <row r="19632" ht="12.75" customHeight="1" x14ac:dyDescent="0.35"/>
    <row r="19633" ht="12.75" customHeight="1" x14ac:dyDescent="0.35"/>
    <row r="19634" ht="12.75" customHeight="1" x14ac:dyDescent="0.35"/>
    <row r="19635" ht="12.75" customHeight="1" x14ac:dyDescent="0.35"/>
    <row r="19636" ht="12.75" customHeight="1" x14ac:dyDescent="0.35"/>
    <row r="19637" ht="12.75" customHeight="1" x14ac:dyDescent="0.35"/>
    <row r="19638" ht="12.75" customHeight="1" x14ac:dyDescent="0.35"/>
    <row r="19639" ht="12.75" customHeight="1" x14ac:dyDescent="0.35"/>
    <row r="19640" ht="12.75" customHeight="1" x14ac:dyDescent="0.35"/>
    <row r="19641" ht="12.75" customHeight="1" x14ac:dyDescent="0.35"/>
    <row r="19642" ht="12.75" customHeight="1" x14ac:dyDescent="0.35"/>
    <row r="19643" ht="12.75" customHeight="1" x14ac:dyDescent="0.35"/>
    <row r="19644" ht="12.75" customHeight="1" x14ac:dyDescent="0.35"/>
    <row r="19645" ht="12.75" customHeight="1" x14ac:dyDescent="0.35"/>
    <row r="19646" ht="12.75" customHeight="1" x14ac:dyDescent="0.35"/>
    <row r="19647" ht="12.75" customHeight="1" x14ac:dyDescent="0.35"/>
    <row r="19648" ht="12.75" customHeight="1" x14ac:dyDescent="0.35"/>
    <row r="19649" ht="12.75" customHeight="1" x14ac:dyDescent="0.35"/>
    <row r="19650" ht="12.75" customHeight="1" x14ac:dyDescent="0.35"/>
    <row r="19651" ht="12.75" customHeight="1" x14ac:dyDescent="0.35"/>
    <row r="19652" ht="12.75" customHeight="1" x14ac:dyDescent="0.35"/>
    <row r="19653" ht="12.75" customHeight="1" x14ac:dyDescent="0.35"/>
    <row r="19654" ht="12.75" customHeight="1" x14ac:dyDescent="0.35"/>
    <row r="19655" ht="12.75" customHeight="1" x14ac:dyDescent="0.35"/>
    <row r="19656" ht="12.75" customHeight="1" x14ac:dyDescent="0.35"/>
    <row r="19657" ht="12.75" customHeight="1" x14ac:dyDescent="0.35"/>
    <row r="19658" ht="12.75" customHeight="1" x14ac:dyDescent="0.35"/>
    <row r="19659" ht="12.75" customHeight="1" x14ac:dyDescent="0.35"/>
    <row r="19660" ht="12.75" customHeight="1" x14ac:dyDescent="0.35"/>
    <row r="19661" ht="12.75" customHeight="1" x14ac:dyDescent="0.35"/>
    <row r="19662" ht="12.75" customHeight="1" x14ac:dyDescent="0.35"/>
    <row r="19663" ht="12.75" customHeight="1" x14ac:dyDescent="0.35"/>
    <row r="19664" ht="12.75" customHeight="1" x14ac:dyDescent="0.35"/>
    <row r="19665" ht="12.75" customHeight="1" x14ac:dyDescent="0.35"/>
    <row r="19666" ht="12.75" customHeight="1" x14ac:dyDescent="0.35"/>
    <row r="19667" ht="12.75" customHeight="1" x14ac:dyDescent="0.35"/>
    <row r="19668" ht="12.75" customHeight="1" x14ac:dyDescent="0.35"/>
    <row r="19669" ht="12.75" customHeight="1" x14ac:dyDescent="0.35"/>
    <row r="19670" ht="12.75" customHeight="1" x14ac:dyDescent="0.35"/>
    <row r="19671" ht="12.75" customHeight="1" x14ac:dyDescent="0.35"/>
    <row r="19672" ht="12.75" customHeight="1" x14ac:dyDescent="0.35"/>
    <row r="19673" ht="12.75" customHeight="1" x14ac:dyDescent="0.35"/>
    <row r="19674" ht="12.75" customHeight="1" x14ac:dyDescent="0.35"/>
    <row r="19675" ht="12.75" customHeight="1" x14ac:dyDescent="0.35"/>
    <row r="19676" ht="12.75" customHeight="1" x14ac:dyDescent="0.35"/>
    <row r="19677" ht="12.75" customHeight="1" x14ac:dyDescent="0.35"/>
    <row r="19678" ht="12.75" customHeight="1" x14ac:dyDescent="0.35"/>
    <row r="19679" ht="12.75" customHeight="1" x14ac:dyDescent="0.35"/>
    <row r="19680" ht="12.75" customHeight="1" x14ac:dyDescent="0.35"/>
    <row r="19681" ht="12.75" customHeight="1" x14ac:dyDescent="0.35"/>
    <row r="19682" ht="12.75" customHeight="1" x14ac:dyDescent="0.35"/>
    <row r="19683" ht="12.75" customHeight="1" x14ac:dyDescent="0.35"/>
    <row r="19684" ht="12.75" customHeight="1" x14ac:dyDescent="0.35"/>
    <row r="19685" ht="12.75" customHeight="1" x14ac:dyDescent="0.35"/>
    <row r="19686" ht="12.75" customHeight="1" x14ac:dyDescent="0.35"/>
    <row r="19687" ht="12.75" customHeight="1" x14ac:dyDescent="0.35"/>
    <row r="19688" ht="12.75" customHeight="1" x14ac:dyDescent="0.35"/>
    <row r="19689" ht="12.75" customHeight="1" x14ac:dyDescent="0.35"/>
    <row r="19690" ht="12.75" customHeight="1" x14ac:dyDescent="0.35"/>
    <row r="19691" ht="12.75" customHeight="1" x14ac:dyDescent="0.35"/>
    <row r="19692" ht="12.75" customHeight="1" x14ac:dyDescent="0.35"/>
    <row r="19693" ht="12.75" customHeight="1" x14ac:dyDescent="0.35"/>
    <row r="19694" ht="12.75" customHeight="1" x14ac:dyDescent="0.35"/>
    <row r="19695" ht="12.75" customHeight="1" x14ac:dyDescent="0.35"/>
    <row r="19696" ht="12.75" customHeight="1" x14ac:dyDescent="0.35"/>
    <row r="19697" ht="12.75" customHeight="1" x14ac:dyDescent="0.35"/>
    <row r="19698" ht="12.75" customHeight="1" x14ac:dyDescent="0.35"/>
    <row r="19699" ht="12.75" customHeight="1" x14ac:dyDescent="0.35"/>
    <row r="19700" ht="12.75" customHeight="1" x14ac:dyDescent="0.35"/>
    <row r="19701" ht="12.75" customHeight="1" x14ac:dyDescent="0.35"/>
    <row r="19702" ht="12.75" customHeight="1" x14ac:dyDescent="0.35"/>
    <row r="19703" ht="12.75" customHeight="1" x14ac:dyDescent="0.35"/>
    <row r="19704" ht="12.75" customHeight="1" x14ac:dyDescent="0.35"/>
    <row r="19705" ht="12.75" customHeight="1" x14ac:dyDescent="0.35"/>
    <row r="19706" ht="12.75" customHeight="1" x14ac:dyDescent="0.35"/>
    <row r="19707" ht="12.75" customHeight="1" x14ac:dyDescent="0.35"/>
    <row r="19708" ht="12.75" customHeight="1" x14ac:dyDescent="0.35"/>
    <row r="19709" ht="12.75" customHeight="1" x14ac:dyDescent="0.35"/>
    <row r="19710" ht="12.75" customHeight="1" x14ac:dyDescent="0.35"/>
    <row r="19711" ht="12.75" customHeight="1" x14ac:dyDescent="0.35"/>
    <row r="19712" ht="12.75" customHeight="1" x14ac:dyDescent="0.35"/>
    <row r="19713" ht="12.75" customHeight="1" x14ac:dyDescent="0.35"/>
    <row r="19714" ht="12.75" customHeight="1" x14ac:dyDescent="0.35"/>
    <row r="19715" ht="12.75" customHeight="1" x14ac:dyDescent="0.35"/>
    <row r="19716" ht="12.75" customHeight="1" x14ac:dyDescent="0.35"/>
    <row r="19717" ht="12.75" customHeight="1" x14ac:dyDescent="0.35"/>
    <row r="19718" ht="12.75" customHeight="1" x14ac:dyDescent="0.35"/>
    <row r="19719" ht="12.75" customHeight="1" x14ac:dyDescent="0.35"/>
    <row r="19720" ht="12.75" customHeight="1" x14ac:dyDescent="0.35"/>
    <row r="19721" ht="12.75" customHeight="1" x14ac:dyDescent="0.35"/>
    <row r="19722" ht="12.75" customHeight="1" x14ac:dyDescent="0.35"/>
    <row r="19723" ht="12.75" customHeight="1" x14ac:dyDescent="0.35"/>
    <row r="19724" ht="12.75" customHeight="1" x14ac:dyDescent="0.35"/>
    <row r="19725" ht="12.75" customHeight="1" x14ac:dyDescent="0.35"/>
    <row r="19726" ht="12.75" customHeight="1" x14ac:dyDescent="0.35"/>
    <row r="19727" ht="12.75" customHeight="1" x14ac:dyDescent="0.35"/>
    <row r="19728" ht="12.75" customHeight="1" x14ac:dyDescent="0.35"/>
    <row r="19729" ht="12.75" customHeight="1" x14ac:dyDescent="0.35"/>
    <row r="19730" ht="12.75" customHeight="1" x14ac:dyDescent="0.35"/>
    <row r="19731" ht="12.75" customHeight="1" x14ac:dyDescent="0.35"/>
    <row r="19732" ht="12.75" customHeight="1" x14ac:dyDescent="0.35"/>
    <row r="19733" ht="12.75" customHeight="1" x14ac:dyDescent="0.35"/>
    <row r="19734" ht="12.75" customHeight="1" x14ac:dyDescent="0.35"/>
    <row r="19735" ht="12.75" customHeight="1" x14ac:dyDescent="0.35"/>
    <row r="19736" ht="12.75" customHeight="1" x14ac:dyDescent="0.35"/>
    <row r="19737" ht="12.75" customHeight="1" x14ac:dyDescent="0.35"/>
    <row r="19738" ht="12.75" customHeight="1" x14ac:dyDescent="0.35"/>
    <row r="19739" ht="12.75" customHeight="1" x14ac:dyDescent="0.35"/>
    <row r="19740" ht="12.75" customHeight="1" x14ac:dyDescent="0.35"/>
    <row r="19741" ht="12.75" customHeight="1" x14ac:dyDescent="0.35"/>
    <row r="19742" ht="12.75" customHeight="1" x14ac:dyDescent="0.35"/>
    <row r="19743" ht="12.75" customHeight="1" x14ac:dyDescent="0.35"/>
    <row r="19744" ht="12.75" customHeight="1" x14ac:dyDescent="0.35"/>
    <row r="19745" ht="12.75" customHeight="1" x14ac:dyDescent="0.35"/>
    <row r="19746" ht="12.75" customHeight="1" x14ac:dyDescent="0.35"/>
    <row r="19747" ht="12.75" customHeight="1" x14ac:dyDescent="0.35"/>
    <row r="19748" ht="12.75" customHeight="1" x14ac:dyDescent="0.35"/>
    <row r="19749" ht="12.75" customHeight="1" x14ac:dyDescent="0.35"/>
    <row r="19750" ht="12.75" customHeight="1" x14ac:dyDescent="0.35"/>
    <row r="19751" ht="12.75" customHeight="1" x14ac:dyDescent="0.35"/>
    <row r="19752" ht="12.75" customHeight="1" x14ac:dyDescent="0.35"/>
    <row r="19753" ht="12.75" customHeight="1" x14ac:dyDescent="0.35"/>
    <row r="19754" ht="12.75" customHeight="1" x14ac:dyDescent="0.35"/>
    <row r="19755" ht="12.75" customHeight="1" x14ac:dyDescent="0.35"/>
    <row r="19756" ht="12.75" customHeight="1" x14ac:dyDescent="0.35"/>
    <row r="19757" ht="12.75" customHeight="1" x14ac:dyDescent="0.35"/>
    <row r="19758" ht="12.75" customHeight="1" x14ac:dyDescent="0.35"/>
    <row r="19759" ht="12.75" customHeight="1" x14ac:dyDescent="0.35"/>
    <row r="19760" ht="12.75" customHeight="1" x14ac:dyDescent="0.35"/>
    <row r="19761" ht="12.75" customHeight="1" x14ac:dyDescent="0.35"/>
    <row r="19762" ht="12.75" customHeight="1" x14ac:dyDescent="0.35"/>
    <row r="19763" ht="12.75" customHeight="1" x14ac:dyDescent="0.35"/>
    <row r="19764" ht="12.75" customHeight="1" x14ac:dyDescent="0.35"/>
    <row r="19765" ht="12.75" customHeight="1" x14ac:dyDescent="0.35"/>
    <row r="19766" ht="12.75" customHeight="1" x14ac:dyDescent="0.35"/>
    <row r="19767" ht="12.75" customHeight="1" x14ac:dyDescent="0.35"/>
    <row r="19768" ht="12.75" customHeight="1" x14ac:dyDescent="0.35"/>
    <row r="19769" ht="12.75" customHeight="1" x14ac:dyDescent="0.35"/>
    <row r="19770" ht="12.75" customHeight="1" x14ac:dyDescent="0.35"/>
    <row r="19771" ht="12.75" customHeight="1" x14ac:dyDescent="0.35"/>
    <row r="19772" ht="12.75" customHeight="1" x14ac:dyDescent="0.35"/>
    <row r="19773" ht="12.75" customHeight="1" x14ac:dyDescent="0.35"/>
    <row r="19774" ht="12.75" customHeight="1" x14ac:dyDescent="0.35"/>
    <row r="19775" ht="12.75" customHeight="1" x14ac:dyDescent="0.35"/>
    <row r="19776" ht="12.75" customHeight="1" x14ac:dyDescent="0.35"/>
    <row r="19777" ht="12.75" customHeight="1" x14ac:dyDescent="0.35"/>
    <row r="19778" ht="12.75" customHeight="1" x14ac:dyDescent="0.35"/>
    <row r="19779" ht="12.75" customHeight="1" x14ac:dyDescent="0.35"/>
    <row r="19780" ht="12.75" customHeight="1" x14ac:dyDescent="0.35"/>
    <row r="19781" ht="12.75" customHeight="1" x14ac:dyDescent="0.35"/>
    <row r="19782" ht="12.75" customHeight="1" x14ac:dyDescent="0.35"/>
    <row r="19783" ht="12.75" customHeight="1" x14ac:dyDescent="0.35"/>
    <row r="19784" ht="12.75" customHeight="1" x14ac:dyDescent="0.35"/>
    <row r="19785" ht="12.75" customHeight="1" x14ac:dyDescent="0.35"/>
    <row r="19786" ht="12.75" customHeight="1" x14ac:dyDescent="0.35"/>
    <row r="19787" ht="12.75" customHeight="1" x14ac:dyDescent="0.35"/>
    <row r="19788" ht="12.75" customHeight="1" x14ac:dyDescent="0.35"/>
    <row r="19789" ht="12.75" customHeight="1" x14ac:dyDescent="0.35"/>
    <row r="19790" ht="12.75" customHeight="1" x14ac:dyDescent="0.35"/>
    <row r="19791" ht="12.75" customHeight="1" x14ac:dyDescent="0.35"/>
    <row r="19792" ht="12.75" customHeight="1" x14ac:dyDescent="0.35"/>
    <row r="19793" ht="12.75" customHeight="1" x14ac:dyDescent="0.35"/>
    <row r="19794" ht="12.75" customHeight="1" x14ac:dyDescent="0.35"/>
    <row r="19795" ht="12.75" customHeight="1" x14ac:dyDescent="0.35"/>
    <row r="19796" ht="12.75" customHeight="1" x14ac:dyDescent="0.35"/>
    <row r="19797" ht="12.75" customHeight="1" x14ac:dyDescent="0.35"/>
    <row r="19798" ht="12.75" customHeight="1" x14ac:dyDescent="0.35"/>
    <row r="19799" ht="12.75" customHeight="1" x14ac:dyDescent="0.35"/>
    <row r="19800" ht="12.75" customHeight="1" x14ac:dyDescent="0.35"/>
    <row r="19801" ht="12.75" customHeight="1" x14ac:dyDescent="0.35"/>
    <row r="19802" ht="12.75" customHeight="1" x14ac:dyDescent="0.35"/>
    <row r="19803" ht="12.75" customHeight="1" x14ac:dyDescent="0.35"/>
    <row r="19804" ht="12.75" customHeight="1" x14ac:dyDescent="0.35"/>
    <row r="19805" ht="12.75" customHeight="1" x14ac:dyDescent="0.35"/>
    <row r="19806" ht="12.75" customHeight="1" x14ac:dyDescent="0.35"/>
    <row r="19807" ht="12.75" customHeight="1" x14ac:dyDescent="0.35"/>
    <row r="19808" ht="12.75" customHeight="1" x14ac:dyDescent="0.35"/>
    <row r="19809" ht="12.75" customHeight="1" x14ac:dyDescent="0.35"/>
    <row r="19810" ht="12.75" customHeight="1" x14ac:dyDescent="0.35"/>
    <row r="19811" ht="12.75" customHeight="1" x14ac:dyDescent="0.35"/>
    <row r="19812" ht="12.75" customHeight="1" x14ac:dyDescent="0.35"/>
    <row r="19813" ht="12.75" customHeight="1" x14ac:dyDescent="0.35"/>
    <row r="19814" ht="12.75" customHeight="1" x14ac:dyDescent="0.35"/>
    <row r="19815" ht="12.75" customHeight="1" x14ac:dyDescent="0.35"/>
    <row r="19816" ht="12.75" customHeight="1" x14ac:dyDescent="0.35"/>
    <row r="19817" ht="12.75" customHeight="1" x14ac:dyDescent="0.35"/>
    <row r="19818" ht="12.75" customHeight="1" x14ac:dyDescent="0.35"/>
    <row r="19819" ht="12.75" customHeight="1" x14ac:dyDescent="0.35"/>
    <row r="19820" ht="12.75" customHeight="1" x14ac:dyDescent="0.35"/>
    <row r="19821" ht="12.75" customHeight="1" x14ac:dyDescent="0.35"/>
    <row r="19822" ht="12.75" customHeight="1" x14ac:dyDescent="0.35"/>
    <row r="19823" ht="12.75" customHeight="1" x14ac:dyDescent="0.35"/>
    <row r="19824" ht="12.75" customHeight="1" x14ac:dyDescent="0.35"/>
    <row r="19825" ht="12.75" customHeight="1" x14ac:dyDescent="0.35"/>
    <row r="19826" ht="12.75" customHeight="1" x14ac:dyDescent="0.35"/>
    <row r="19827" ht="12.75" customHeight="1" x14ac:dyDescent="0.35"/>
    <row r="19828" ht="12.75" customHeight="1" x14ac:dyDescent="0.35"/>
    <row r="19829" ht="12.75" customHeight="1" x14ac:dyDescent="0.35"/>
    <row r="19830" ht="12.75" customHeight="1" x14ac:dyDescent="0.35"/>
    <row r="19831" ht="12.75" customHeight="1" x14ac:dyDescent="0.35"/>
    <row r="19832" ht="12.75" customHeight="1" x14ac:dyDescent="0.35"/>
    <row r="19833" ht="12.75" customHeight="1" x14ac:dyDescent="0.35"/>
    <row r="19834" ht="12.75" customHeight="1" x14ac:dyDescent="0.35"/>
    <row r="19835" ht="12.75" customHeight="1" x14ac:dyDescent="0.35"/>
    <row r="19836" ht="12.75" customHeight="1" x14ac:dyDescent="0.35"/>
    <row r="19837" ht="12.75" customHeight="1" x14ac:dyDescent="0.35"/>
    <row r="19838" ht="12.75" customHeight="1" x14ac:dyDescent="0.35"/>
    <row r="19839" ht="12.75" customHeight="1" x14ac:dyDescent="0.35"/>
    <row r="19840" ht="12.75" customHeight="1" x14ac:dyDescent="0.35"/>
    <row r="19841" ht="12.75" customHeight="1" x14ac:dyDescent="0.35"/>
    <row r="19842" ht="12.75" customHeight="1" x14ac:dyDescent="0.35"/>
    <row r="19843" ht="12.75" customHeight="1" x14ac:dyDescent="0.35"/>
    <row r="19844" ht="12.75" customHeight="1" x14ac:dyDescent="0.35"/>
    <row r="19845" ht="12.75" customHeight="1" x14ac:dyDescent="0.35"/>
    <row r="19846" ht="12.75" customHeight="1" x14ac:dyDescent="0.35"/>
    <row r="19847" ht="12.75" customHeight="1" x14ac:dyDescent="0.35"/>
    <row r="19848" ht="12.75" customHeight="1" x14ac:dyDescent="0.35"/>
    <row r="19849" ht="12.75" customHeight="1" x14ac:dyDescent="0.35"/>
    <row r="19850" ht="12.75" customHeight="1" x14ac:dyDescent="0.35"/>
    <row r="19851" ht="12.75" customHeight="1" x14ac:dyDescent="0.35"/>
    <row r="19852" ht="12.75" customHeight="1" x14ac:dyDescent="0.35"/>
    <row r="19853" ht="12.75" customHeight="1" x14ac:dyDescent="0.35"/>
    <row r="19854" ht="12.75" customHeight="1" x14ac:dyDescent="0.35"/>
    <row r="19855" ht="12.75" customHeight="1" x14ac:dyDescent="0.35"/>
    <row r="19856" ht="12.75" customHeight="1" x14ac:dyDescent="0.35"/>
    <row r="19857" ht="12.75" customHeight="1" x14ac:dyDescent="0.35"/>
    <row r="19858" ht="12.75" customHeight="1" x14ac:dyDescent="0.35"/>
    <row r="19859" ht="12.75" customHeight="1" x14ac:dyDescent="0.35"/>
    <row r="19860" ht="12.75" customHeight="1" x14ac:dyDescent="0.35"/>
    <row r="19861" ht="12.75" customHeight="1" x14ac:dyDescent="0.35"/>
    <row r="19862" ht="12.75" customHeight="1" x14ac:dyDescent="0.35"/>
    <row r="19863" ht="12.75" customHeight="1" x14ac:dyDescent="0.35"/>
    <row r="19864" ht="12.75" customHeight="1" x14ac:dyDescent="0.35"/>
    <row r="19865" ht="12.75" customHeight="1" x14ac:dyDescent="0.35"/>
    <row r="19866" ht="12.75" customHeight="1" x14ac:dyDescent="0.35"/>
    <row r="19867" ht="12.75" customHeight="1" x14ac:dyDescent="0.35"/>
    <row r="19868" ht="12.75" customHeight="1" x14ac:dyDescent="0.35"/>
    <row r="19869" ht="12.75" customHeight="1" x14ac:dyDescent="0.35"/>
    <row r="19870" ht="12.75" customHeight="1" x14ac:dyDescent="0.35"/>
    <row r="19871" ht="12.75" customHeight="1" x14ac:dyDescent="0.35"/>
    <row r="19872" ht="12.75" customHeight="1" x14ac:dyDescent="0.35"/>
    <row r="19873" ht="12.75" customHeight="1" x14ac:dyDescent="0.35"/>
    <row r="19874" ht="12.75" customHeight="1" x14ac:dyDescent="0.35"/>
    <row r="19875" ht="12.75" customHeight="1" x14ac:dyDescent="0.35"/>
    <row r="19876" ht="12.75" customHeight="1" x14ac:dyDescent="0.35"/>
    <row r="19877" ht="12.75" customHeight="1" x14ac:dyDescent="0.35"/>
    <row r="19878" ht="12.75" customHeight="1" x14ac:dyDescent="0.35"/>
    <row r="19879" ht="12.75" customHeight="1" x14ac:dyDescent="0.35"/>
    <row r="19880" ht="12.75" customHeight="1" x14ac:dyDescent="0.35"/>
    <row r="19881" ht="12.75" customHeight="1" x14ac:dyDescent="0.35"/>
    <row r="19882" ht="12.75" customHeight="1" x14ac:dyDescent="0.35"/>
    <row r="19883" ht="12.75" customHeight="1" x14ac:dyDescent="0.35"/>
    <row r="19884" ht="12.75" customHeight="1" x14ac:dyDescent="0.35"/>
    <row r="19885" ht="12.75" customHeight="1" x14ac:dyDescent="0.35"/>
    <row r="19886" ht="12.75" customHeight="1" x14ac:dyDescent="0.35"/>
    <row r="19887" ht="12.75" customHeight="1" x14ac:dyDescent="0.35"/>
    <row r="19888" ht="12.75" customHeight="1" x14ac:dyDescent="0.35"/>
    <row r="19889" ht="12.75" customHeight="1" x14ac:dyDescent="0.35"/>
    <row r="19890" ht="12.75" customHeight="1" x14ac:dyDescent="0.35"/>
    <row r="19891" ht="12.75" customHeight="1" x14ac:dyDescent="0.35"/>
    <row r="19892" ht="12.75" customHeight="1" x14ac:dyDescent="0.35"/>
    <row r="19893" ht="12.75" customHeight="1" x14ac:dyDescent="0.35"/>
    <row r="19894" ht="12.75" customHeight="1" x14ac:dyDescent="0.35"/>
    <row r="19895" ht="12.75" customHeight="1" x14ac:dyDescent="0.35"/>
    <row r="19896" ht="12.75" customHeight="1" x14ac:dyDescent="0.35"/>
    <row r="19897" ht="12.75" customHeight="1" x14ac:dyDescent="0.35"/>
    <row r="19898" ht="12.75" customHeight="1" x14ac:dyDescent="0.35"/>
    <row r="19899" ht="12.75" customHeight="1" x14ac:dyDescent="0.35"/>
    <row r="19900" ht="12.75" customHeight="1" x14ac:dyDescent="0.35"/>
    <row r="19901" ht="12.75" customHeight="1" x14ac:dyDescent="0.35"/>
    <row r="19902" ht="12.75" customHeight="1" x14ac:dyDescent="0.35"/>
    <row r="19903" ht="12.75" customHeight="1" x14ac:dyDescent="0.35"/>
    <row r="19904" ht="12.75" customHeight="1" x14ac:dyDescent="0.35"/>
    <row r="19905" ht="12.75" customHeight="1" x14ac:dyDescent="0.35"/>
    <row r="19906" ht="12.75" customHeight="1" x14ac:dyDescent="0.35"/>
    <row r="19907" ht="12.75" customHeight="1" x14ac:dyDescent="0.35"/>
    <row r="19908" ht="12.75" customHeight="1" x14ac:dyDescent="0.35"/>
    <row r="19909" ht="12.75" customHeight="1" x14ac:dyDescent="0.35"/>
    <row r="19910" ht="12.75" customHeight="1" x14ac:dyDescent="0.35"/>
    <row r="19911" ht="12.75" customHeight="1" x14ac:dyDescent="0.35"/>
    <row r="19912" ht="12.75" customHeight="1" x14ac:dyDescent="0.35"/>
    <row r="19913" ht="12.75" customHeight="1" x14ac:dyDescent="0.35"/>
    <row r="19914" ht="12.75" customHeight="1" x14ac:dyDescent="0.35"/>
    <row r="19915" ht="12.75" customHeight="1" x14ac:dyDescent="0.35"/>
    <row r="19916" ht="12.75" customHeight="1" x14ac:dyDescent="0.35"/>
    <row r="19917" ht="12.75" customHeight="1" x14ac:dyDescent="0.35"/>
    <row r="19918" ht="12.75" customHeight="1" x14ac:dyDescent="0.35"/>
    <row r="19919" ht="12.75" customHeight="1" x14ac:dyDescent="0.35"/>
    <row r="19920" ht="12.75" customHeight="1" x14ac:dyDescent="0.35"/>
    <row r="19921" ht="12.75" customHeight="1" x14ac:dyDescent="0.35"/>
    <row r="19922" ht="12.75" customHeight="1" x14ac:dyDescent="0.35"/>
    <row r="19923" ht="12.75" customHeight="1" x14ac:dyDescent="0.35"/>
    <row r="19924" ht="12.75" customHeight="1" x14ac:dyDescent="0.35"/>
    <row r="19925" ht="12.75" customHeight="1" x14ac:dyDescent="0.35"/>
    <row r="19926" ht="12.75" customHeight="1" x14ac:dyDescent="0.35"/>
    <row r="19927" ht="12.75" customHeight="1" x14ac:dyDescent="0.35"/>
    <row r="19928" ht="12.75" customHeight="1" x14ac:dyDescent="0.35"/>
    <row r="19929" ht="12.75" customHeight="1" x14ac:dyDescent="0.35"/>
    <row r="19930" ht="12.75" customHeight="1" x14ac:dyDescent="0.35"/>
    <row r="19931" ht="12.75" customHeight="1" x14ac:dyDescent="0.35"/>
    <row r="19932" ht="12.75" customHeight="1" x14ac:dyDescent="0.35"/>
    <row r="19933" ht="12.75" customHeight="1" x14ac:dyDescent="0.35"/>
    <row r="19934" ht="12.75" customHeight="1" x14ac:dyDescent="0.35"/>
    <row r="19935" ht="12.75" customHeight="1" x14ac:dyDescent="0.35"/>
    <row r="19936" ht="12.75" customHeight="1" x14ac:dyDescent="0.35"/>
    <row r="19937" ht="12.75" customHeight="1" x14ac:dyDescent="0.35"/>
    <row r="19938" ht="12.75" customHeight="1" x14ac:dyDescent="0.35"/>
    <row r="19939" ht="12.75" customHeight="1" x14ac:dyDescent="0.35"/>
    <row r="19940" ht="12.75" customHeight="1" x14ac:dyDescent="0.35"/>
    <row r="19941" ht="12.75" customHeight="1" x14ac:dyDescent="0.35"/>
    <row r="19942" ht="12.75" customHeight="1" x14ac:dyDescent="0.35"/>
    <row r="19943" ht="12.75" customHeight="1" x14ac:dyDescent="0.35"/>
    <row r="19944" ht="12.75" customHeight="1" x14ac:dyDescent="0.35"/>
    <row r="19945" ht="12.75" customHeight="1" x14ac:dyDescent="0.35"/>
    <row r="19946" ht="12.75" customHeight="1" x14ac:dyDescent="0.35"/>
    <row r="19947" ht="12.75" customHeight="1" x14ac:dyDescent="0.35"/>
    <row r="19948" ht="12.75" customHeight="1" x14ac:dyDescent="0.35"/>
    <row r="19949" ht="12.75" customHeight="1" x14ac:dyDescent="0.35"/>
    <row r="19950" ht="12.75" customHeight="1" x14ac:dyDescent="0.35"/>
    <row r="19951" ht="12.75" customHeight="1" x14ac:dyDescent="0.35"/>
    <row r="19952" ht="12.75" customHeight="1" x14ac:dyDescent="0.35"/>
    <row r="19953" ht="12.75" customHeight="1" x14ac:dyDescent="0.35"/>
    <row r="19954" ht="12.75" customHeight="1" x14ac:dyDescent="0.35"/>
    <row r="19955" ht="12.75" customHeight="1" x14ac:dyDescent="0.35"/>
    <row r="19956" ht="12.75" customHeight="1" x14ac:dyDescent="0.35"/>
    <row r="19957" ht="12.75" customHeight="1" x14ac:dyDescent="0.35"/>
    <row r="19958" ht="12.75" customHeight="1" x14ac:dyDescent="0.35"/>
    <row r="19959" ht="12.75" customHeight="1" x14ac:dyDescent="0.35"/>
    <row r="19960" ht="12.75" customHeight="1" x14ac:dyDescent="0.35"/>
    <row r="19961" ht="12.75" customHeight="1" x14ac:dyDescent="0.35"/>
    <row r="19962" ht="12.75" customHeight="1" x14ac:dyDescent="0.35"/>
    <row r="19963" ht="12.75" customHeight="1" x14ac:dyDescent="0.35"/>
    <row r="19964" ht="12.75" customHeight="1" x14ac:dyDescent="0.35"/>
    <row r="19965" ht="12.75" customHeight="1" x14ac:dyDescent="0.35"/>
    <row r="19966" ht="12.75" customHeight="1" x14ac:dyDescent="0.35"/>
    <row r="19967" ht="12.75" customHeight="1" x14ac:dyDescent="0.35"/>
    <row r="19968" ht="12.75" customHeight="1" x14ac:dyDescent="0.35"/>
    <row r="19969" ht="12.75" customHeight="1" x14ac:dyDescent="0.35"/>
    <row r="19970" ht="12.75" customHeight="1" x14ac:dyDescent="0.35"/>
    <row r="19971" ht="12.75" customHeight="1" x14ac:dyDescent="0.35"/>
    <row r="19972" ht="12.75" customHeight="1" x14ac:dyDescent="0.35"/>
    <row r="19973" ht="12.75" customHeight="1" x14ac:dyDescent="0.35"/>
    <row r="19974" ht="12.75" customHeight="1" x14ac:dyDescent="0.35"/>
    <row r="19975" ht="12.75" customHeight="1" x14ac:dyDescent="0.35"/>
    <row r="19976" ht="12.75" customHeight="1" x14ac:dyDescent="0.35"/>
    <row r="19977" ht="12.75" customHeight="1" x14ac:dyDescent="0.35"/>
    <row r="19978" ht="12.75" customHeight="1" x14ac:dyDescent="0.35"/>
    <row r="19979" ht="12.75" customHeight="1" x14ac:dyDescent="0.35"/>
    <row r="19980" ht="12.75" customHeight="1" x14ac:dyDescent="0.35"/>
    <row r="19981" ht="12.75" customHeight="1" x14ac:dyDescent="0.35"/>
    <row r="19982" ht="12.75" customHeight="1" x14ac:dyDescent="0.35"/>
    <row r="19983" ht="12.75" customHeight="1" x14ac:dyDescent="0.35"/>
    <row r="19984" ht="12.75" customHeight="1" x14ac:dyDescent="0.35"/>
    <row r="19985" ht="12.75" customHeight="1" x14ac:dyDescent="0.35"/>
    <row r="19986" ht="12.75" customHeight="1" x14ac:dyDescent="0.35"/>
    <row r="19987" ht="12.75" customHeight="1" x14ac:dyDescent="0.35"/>
    <row r="19988" ht="12.75" customHeight="1" x14ac:dyDescent="0.35"/>
    <row r="19989" ht="12.75" customHeight="1" x14ac:dyDescent="0.35"/>
    <row r="19990" ht="12.75" customHeight="1" x14ac:dyDescent="0.35"/>
    <row r="19991" ht="12.75" customHeight="1" x14ac:dyDescent="0.35"/>
    <row r="19992" ht="12.75" customHeight="1" x14ac:dyDescent="0.35"/>
    <row r="19993" ht="12.75" customHeight="1" x14ac:dyDescent="0.35"/>
    <row r="19994" ht="12.75" customHeight="1" x14ac:dyDescent="0.35"/>
    <row r="19995" ht="12.75" customHeight="1" x14ac:dyDescent="0.35"/>
    <row r="19996" ht="12.75" customHeight="1" x14ac:dyDescent="0.35"/>
    <row r="19997" ht="12.75" customHeight="1" x14ac:dyDescent="0.35"/>
    <row r="19998" ht="12.75" customHeight="1" x14ac:dyDescent="0.35"/>
    <row r="19999" ht="12.75" customHeight="1" x14ac:dyDescent="0.35"/>
    <row r="20000" ht="12.75" customHeight="1" x14ac:dyDescent="0.35"/>
    <row r="20001" ht="12.75" customHeight="1" x14ac:dyDescent="0.35"/>
    <row r="20002" ht="12.75" customHeight="1" x14ac:dyDescent="0.35"/>
    <row r="20003" ht="12.75" customHeight="1" x14ac:dyDescent="0.35"/>
    <row r="20004" ht="12.75" customHeight="1" x14ac:dyDescent="0.35"/>
    <row r="20005" ht="12.75" customHeight="1" x14ac:dyDescent="0.35"/>
    <row r="20006" ht="12.75" customHeight="1" x14ac:dyDescent="0.35"/>
    <row r="20007" ht="12.75" customHeight="1" x14ac:dyDescent="0.35"/>
    <row r="20008" ht="12.75" customHeight="1" x14ac:dyDescent="0.35"/>
    <row r="20009" ht="12.75" customHeight="1" x14ac:dyDescent="0.35"/>
    <row r="20010" ht="12.75" customHeight="1" x14ac:dyDescent="0.35"/>
    <row r="20011" ht="12.75" customHeight="1" x14ac:dyDescent="0.35"/>
    <row r="20012" ht="12.75" customHeight="1" x14ac:dyDescent="0.35"/>
    <row r="20013" ht="12.75" customHeight="1" x14ac:dyDescent="0.35"/>
    <row r="20014" ht="12.75" customHeight="1" x14ac:dyDescent="0.35"/>
    <row r="20015" ht="12.75" customHeight="1" x14ac:dyDescent="0.35"/>
    <row r="20016" ht="12.75" customHeight="1" x14ac:dyDescent="0.35"/>
    <row r="20017" ht="12.75" customHeight="1" x14ac:dyDescent="0.35"/>
    <row r="20018" ht="12.75" customHeight="1" x14ac:dyDescent="0.35"/>
    <row r="20019" ht="12.75" customHeight="1" x14ac:dyDescent="0.35"/>
    <row r="20020" ht="12.75" customHeight="1" x14ac:dyDescent="0.35"/>
    <row r="20021" ht="12.75" customHeight="1" x14ac:dyDescent="0.35"/>
    <row r="20022" ht="12.75" customHeight="1" x14ac:dyDescent="0.35"/>
    <row r="20023" ht="12.75" customHeight="1" x14ac:dyDescent="0.35"/>
    <row r="20024" ht="12.75" customHeight="1" x14ac:dyDescent="0.35"/>
    <row r="20025" ht="12.75" customHeight="1" x14ac:dyDescent="0.35"/>
    <row r="20026" ht="12.75" customHeight="1" x14ac:dyDescent="0.35"/>
    <row r="20027" ht="12.75" customHeight="1" x14ac:dyDescent="0.35"/>
    <row r="20028" ht="12.75" customHeight="1" x14ac:dyDescent="0.35"/>
    <row r="20029" ht="12.75" customHeight="1" x14ac:dyDescent="0.35"/>
    <row r="20030" ht="12.75" customHeight="1" x14ac:dyDescent="0.35"/>
    <row r="20031" ht="12.75" customHeight="1" x14ac:dyDescent="0.35"/>
    <row r="20032" ht="12.75" customHeight="1" x14ac:dyDescent="0.35"/>
    <row r="20033" ht="12.75" customHeight="1" x14ac:dyDescent="0.35"/>
    <row r="20034" ht="12.75" customHeight="1" x14ac:dyDescent="0.35"/>
    <row r="20035" ht="12.75" customHeight="1" x14ac:dyDescent="0.35"/>
    <row r="20036" ht="12.75" customHeight="1" x14ac:dyDescent="0.35"/>
    <row r="20037" ht="12.75" customHeight="1" x14ac:dyDescent="0.35"/>
    <row r="20038" ht="12.75" customHeight="1" x14ac:dyDescent="0.35"/>
    <row r="20039" ht="12.75" customHeight="1" x14ac:dyDescent="0.35"/>
    <row r="20040" ht="12.75" customHeight="1" x14ac:dyDescent="0.35"/>
    <row r="20041" ht="12.75" customHeight="1" x14ac:dyDescent="0.35"/>
    <row r="20042" ht="12.75" customHeight="1" x14ac:dyDescent="0.35"/>
    <row r="20043" ht="12.75" customHeight="1" x14ac:dyDescent="0.35"/>
    <row r="20044" ht="12.75" customHeight="1" x14ac:dyDescent="0.35"/>
    <row r="20045" ht="12.75" customHeight="1" x14ac:dyDescent="0.35"/>
    <row r="20046" ht="12.75" customHeight="1" x14ac:dyDescent="0.35"/>
    <row r="20047" ht="12.75" customHeight="1" x14ac:dyDescent="0.35"/>
    <row r="20048" ht="12.75" customHeight="1" x14ac:dyDescent="0.35"/>
    <row r="20049" ht="12.75" customHeight="1" x14ac:dyDescent="0.35"/>
    <row r="20050" ht="12.75" customHeight="1" x14ac:dyDescent="0.35"/>
    <row r="20051" ht="12.75" customHeight="1" x14ac:dyDescent="0.35"/>
    <row r="20052" ht="12.75" customHeight="1" x14ac:dyDescent="0.35"/>
    <row r="20053" ht="12.75" customHeight="1" x14ac:dyDescent="0.35"/>
    <row r="20054" ht="12.75" customHeight="1" x14ac:dyDescent="0.35"/>
    <row r="20055" ht="12.75" customHeight="1" x14ac:dyDescent="0.35"/>
    <row r="20056" ht="12.75" customHeight="1" x14ac:dyDescent="0.35"/>
    <row r="20057" ht="12.75" customHeight="1" x14ac:dyDescent="0.35"/>
    <row r="20058" ht="12.75" customHeight="1" x14ac:dyDescent="0.35"/>
    <row r="20059" ht="12.75" customHeight="1" x14ac:dyDescent="0.35"/>
    <row r="20060" ht="12.75" customHeight="1" x14ac:dyDescent="0.35"/>
    <row r="20061" ht="12.75" customHeight="1" x14ac:dyDescent="0.35"/>
    <row r="20062" ht="12.75" customHeight="1" x14ac:dyDescent="0.35"/>
    <row r="20063" ht="12.75" customHeight="1" x14ac:dyDescent="0.35"/>
    <row r="20064" ht="12.75" customHeight="1" x14ac:dyDescent="0.35"/>
    <row r="20065" ht="12.75" customHeight="1" x14ac:dyDescent="0.35"/>
    <row r="20066" ht="12.75" customHeight="1" x14ac:dyDescent="0.35"/>
    <row r="20067" ht="12.75" customHeight="1" x14ac:dyDescent="0.35"/>
    <row r="20068" ht="12.75" customHeight="1" x14ac:dyDescent="0.35"/>
    <row r="20069" ht="12.75" customHeight="1" x14ac:dyDescent="0.35"/>
    <row r="20070" ht="12.75" customHeight="1" x14ac:dyDescent="0.35"/>
    <row r="20071" ht="12.75" customHeight="1" x14ac:dyDescent="0.35"/>
    <row r="20072" ht="12.75" customHeight="1" x14ac:dyDescent="0.35"/>
    <row r="20073" ht="12.75" customHeight="1" x14ac:dyDescent="0.35"/>
    <row r="20074" ht="12.75" customHeight="1" x14ac:dyDescent="0.35"/>
    <row r="20075" ht="12.75" customHeight="1" x14ac:dyDescent="0.35"/>
    <row r="20076" ht="12.75" customHeight="1" x14ac:dyDescent="0.35"/>
    <row r="20077" ht="12.75" customHeight="1" x14ac:dyDescent="0.35"/>
    <row r="20078" ht="12.75" customHeight="1" x14ac:dyDescent="0.35"/>
    <row r="20079" ht="12.75" customHeight="1" x14ac:dyDescent="0.35"/>
    <row r="20080" ht="12.75" customHeight="1" x14ac:dyDescent="0.35"/>
    <row r="20081" ht="12.75" customHeight="1" x14ac:dyDescent="0.35"/>
    <row r="20082" ht="12.75" customHeight="1" x14ac:dyDescent="0.35"/>
    <row r="20083" ht="12.75" customHeight="1" x14ac:dyDescent="0.35"/>
    <row r="20084" ht="12.75" customHeight="1" x14ac:dyDescent="0.35"/>
    <row r="20085" ht="12.75" customHeight="1" x14ac:dyDescent="0.35"/>
    <row r="20086" ht="12.75" customHeight="1" x14ac:dyDescent="0.35"/>
    <row r="20087" ht="12.75" customHeight="1" x14ac:dyDescent="0.35"/>
    <row r="20088" ht="12.75" customHeight="1" x14ac:dyDescent="0.35"/>
    <row r="20089" ht="12.75" customHeight="1" x14ac:dyDescent="0.35"/>
    <row r="20090" ht="12.75" customHeight="1" x14ac:dyDescent="0.35"/>
    <row r="20091" ht="12.75" customHeight="1" x14ac:dyDescent="0.35"/>
    <row r="20092" ht="12.75" customHeight="1" x14ac:dyDescent="0.35"/>
    <row r="20093" ht="12.75" customHeight="1" x14ac:dyDescent="0.35"/>
    <row r="20094" ht="12.75" customHeight="1" x14ac:dyDescent="0.35"/>
    <row r="20095" ht="12.75" customHeight="1" x14ac:dyDescent="0.35"/>
    <row r="20096" ht="12.75" customHeight="1" x14ac:dyDescent="0.35"/>
    <row r="20097" ht="12.75" customHeight="1" x14ac:dyDescent="0.35"/>
    <row r="20098" ht="12.75" customHeight="1" x14ac:dyDescent="0.35"/>
    <row r="20099" ht="12.75" customHeight="1" x14ac:dyDescent="0.35"/>
    <row r="20100" ht="12.75" customHeight="1" x14ac:dyDescent="0.35"/>
    <row r="20101" ht="12.75" customHeight="1" x14ac:dyDescent="0.35"/>
    <row r="20102" ht="12.75" customHeight="1" x14ac:dyDescent="0.35"/>
    <row r="20103" ht="12.75" customHeight="1" x14ac:dyDescent="0.35"/>
    <row r="20104" ht="12.75" customHeight="1" x14ac:dyDescent="0.35"/>
    <row r="20105" ht="12.75" customHeight="1" x14ac:dyDescent="0.35"/>
    <row r="20106" ht="12.75" customHeight="1" x14ac:dyDescent="0.35"/>
    <row r="20107" ht="12.75" customHeight="1" x14ac:dyDescent="0.35"/>
    <row r="20108" ht="12.75" customHeight="1" x14ac:dyDescent="0.35"/>
    <row r="20109" ht="12.75" customHeight="1" x14ac:dyDescent="0.35"/>
    <row r="20110" ht="12.75" customHeight="1" x14ac:dyDescent="0.35"/>
    <row r="20111" ht="12.75" customHeight="1" x14ac:dyDescent="0.35"/>
    <row r="20112" ht="12.75" customHeight="1" x14ac:dyDescent="0.35"/>
    <row r="20113" ht="12.75" customHeight="1" x14ac:dyDescent="0.35"/>
    <row r="20114" ht="12.75" customHeight="1" x14ac:dyDescent="0.35"/>
    <row r="20115" ht="12.75" customHeight="1" x14ac:dyDescent="0.35"/>
    <row r="20116" ht="12.75" customHeight="1" x14ac:dyDescent="0.35"/>
    <row r="20117" ht="12.75" customHeight="1" x14ac:dyDescent="0.35"/>
    <row r="20118" ht="12.75" customHeight="1" x14ac:dyDescent="0.35"/>
    <row r="20119" ht="12.75" customHeight="1" x14ac:dyDescent="0.35"/>
    <row r="20120" ht="12.75" customHeight="1" x14ac:dyDescent="0.35"/>
    <row r="20121" ht="12.75" customHeight="1" x14ac:dyDescent="0.35"/>
    <row r="20122" ht="12.75" customHeight="1" x14ac:dyDescent="0.35"/>
    <row r="20123" ht="12.75" customHeight="1" x14ac:dyDescent="0.35"/>
    <row r="20124" ht="12.75" customHeight="1" x14ac:dyDescent="0.35"/>
    <row r="20125" ht="12.75" customHeight="1" x14ac:dyDescent="0.35"/>
    <row r="20126" ht="12.75" customHeight="1" x14ac:dyDescent="0.35"/>
    <row r="20127" ht="12.75" customHeight="1" x14ac:dyDescent="0.35"/>
    <row r="20128" ht="12.75" customHeight="1" x14ac:dyDescent="0.35"/>
    <row r="20129" ht="12.75" customHeight="1" x14ac:dyDescent="0.35"/>
    <row r="20130" ht="12.75" customHeight="1" x14ac:dyDescent="0.35"/>
    <row r="20131" ht="12.75" customHeight="1" x14ac:dyDescent="0.35"/>
    <row r="20132" ht="12.75" customHeight="1" x14ac:dyDescent="0.35"/>
    <row r="20133" ht="12.75" customHeight="1" x14ac:dyDescent="0.35"/>
    <row r="20134" ht="12.75" customHeight="1" x14ac:dyDescent="0.35"/>
    <row r="20135" ht="12.75" customHeight="1" x14ac:dyDescent="0.35"/>
    <row r="20136" ht="12.75" customHeight="1" x14ac:dyDescent="0.35"/>
    <row r="20137" ht="12.75" customHeight="1" x14ac:dyDescent="0.35"/>
    <row r="20138" ht="12.75" customHeight="1" x14ac:dyDescent="0.35"/>
    <row r="20139" ht="12.75" customHeight="1" x14ac:dyDescent="0.35"/>
    <row r="20140" ht="12.75" customHeight="1" x14ac:dyDescent="0.35"/>
    <row r="20141" ht="12.75" customHeight="1" x14ac:dyDescent="0.35"/>
    <row r="20142" ht="12.75" customHeight="1" x14ac:dyDescent="0.35"/>
    <row r="20143" ht="12.75" customHeight="1" x14ac:dyDescent="0.35"/>
    <row r="20144" ht="12.75" customHeight="1" x14ac:dyDescent="0.35"/>
    <row r="20145" ht="12.75" customHeight="1" x14ac:dyDescent="0.35"/>
    <row r="20146" ht="12.75" customHeight="1" x14ac:dyDescent="0.35"/>
    <row r="20147" ht="12.75" customHeight="1" x14ac:dyDescent="0.35"/>
    <row r="20148" ht="12.75" customHeight="1" x14ac:dyDescent="0.35"/>
    <row r="20149" ht="12.75" customHeight="1" x14ac:dyDescent="0.35"/>
    <row r="20150" ht="12.75" customHeight="1" x14ac:dyDescent="0.35"/>
    <row r="20151" ht="12.75" customHeight="1" x14ac:dyDescent="0.35"/>
    <row r="20152" ht="12.75" customHeight="1" x14ac:dyDescent="0.35"/>
    <row r="20153" ht="12.75" customHeight="1" x14ac:dyDescent="0.35"/>
    <row r="20154" ht="12.75" customHeight="1" x14ac:dyDescent="0.35"/>
    <row r="20155" ht="12.75" customHeight="1" x14ac:dyDescent="0.35"/>
    <row r="20156" ht="12.75" customHeight="1" x14ac:dyDescent="0.35"/>
    <row r="20157" ht="12.75" customHeight="1" x14ac:dyDescent="0.35"/>
    <row r="20158" ht="12.75" customHeight="1" x14ac:dyDescent="0.35"/>
    <row r="20159" ht="12.75" customHeight="1" x14ac:dyDescent="0.35"/>
    <row r="20160" ht="12.75" customHeight="1" x14ac:dyDescent="0.35"/>
    <row r="20161" ht="12.75" customHeight="1" x14ac:dyDescent="0.35"/>
    <row r="20162" ht="12.75" customHeight="1" x14ac:dyDescent="0.35"/>
    <row r="20163" ht="12.75" customHeight="1" x14ac:dyDescent="0.35"/>
    <row r="20164" ht="12.75" customHeight="1" x14ac:dyDescent="0.35"/>
    <row r="20165" ht="12.75" customHeight="1" x14ac:dyDescent="0.35"/>
    <row r="20166" ht="12.75" customHeight="1" x14ac:dyDescent="0.35"/>
    <row r="20167" ht="12.75" customHeight="1" x14ac:dyDescent="0.35"/>
    <row r="20168" ht="12.75" customHeight="1" x14ac:dyDescent="0.35"/>
    <row r="20169" ht="12.75" customHeight="1" x14ac:dyDescent="0.35"/>
    <row r="20170" ht="12.75" customHeight="1" x14ac:dyDescent="0.35"/>
    <row r="20171" ht="12.75" customHeight="1" x14ac:dyDescent="0.35"/>
    <row r="20172" ht="12.75" customHeight="1" x14ac:dyDescent="0.35"/>
    <row r="20173" ht="12.75" customHeight="1" x14ac:dyDescent="0.35"/>
    <row r="20174" ht="12.75" customHeight="1" x14ac:dyDescent="0.35"/>
    <row r="20175" ht="12.75" customHeight="1" x14ac:dyDescent="0.35"/>
    <row r="20176" ht="12.75" customHeight="1" x14ac:dyDescent="0.35"/>
    <row r="20177" ht="12.75" customHeight="1" x14ac:dyDescent="0.35"/>
    <row r="20178" ht="12.75" customHeight="1" x14ac:dyDescent="0.35"/>
    <row r="20179" ht="12.75" customHeight="1" x14ac:dyDescent="0.35"/>
    <row r="20180" ht="12.75" customHeight="1" x14ac:dyDescent="0.35"/>
    <row r="20181" ht="12.75" customHeight="1" x14ac:dyDescent="0.35"/>
    <row r="20182" ht="12.75" customHeight="1" x14ac:dyDescent="0.35"/>
    <row r="20183" ht="12.75" customHeight="1" x14ac:dyDescent="0.35"/>
    <row r="20184" ht="12.75" customHeight="1" x14ac:dyDescent="0.35"/>
    <row r="20185" ht="12.75" customHeight="1" x14ac:dyDescent="0.35"/>
    <row r="20186" ht="12.75" customHeight="1" x14ac:dyDescent="0.35"/>
    <row r="20187" ht="12.75" customHeight="1" x14ac:dyDescent="0.35"/>
    <row r="20188" ht="12.75" customHeight="1" x14ac:dyDescent="0.35"/>
    <row r="20189" ht="12.75" customHeight="1" x14ac:dyDescent="0.35"/>
    <row r="20190" ht="12.75" customHeight="1" x14ac:dyDescent="0.35"/>
    <row r="20191" ht="12.75" customHeight="1" x14ac:dyDescent="0.35"/>
    <row r="20192" ht="12.75" customHeight="1" x14ac:dyDescent="0.35"/>
    <row r="20193" ht="12.75" customHeight="1" x14ac:dyDescent="0.35"/>
    <row r="20194" ht="12.75" customHeight="1" x14ac:dyDescent="0.35"/>
    <row r="20195" ht="12.75" customHeight="1" x14ac:dyDescent="0.35"/>
    <row r="20196" ht="12.75" customHeight="1" x14ac:dyDescent="0.35"/>
    <row r="20197" ht="12.75" customHeight="1" x14ac:dyDescent="0.35"/>
    <row r="20198" ht="12.75" customHeight="1" x14ac:dyDescent="0.35"/>
    <row r="20199" ht="12.75" customHeight="1" x14ac:dyDescent="0.35"/>
    <row r="20200" ht="12.75" customHeight="1" x14ac:dyDescent="0.35"/>
    <row r="20201" ht="12.75" customHeight="1" x14ac:dyDescent="0.35"/>
    <row r="20202" ht="12.75" customHeight="1" x14ac:dyDescent="0.35"/>
    <row r="20203" ht="12.75" customHeight="1" x14ac:dyDescent="0.35"/>
    <row r="20204" ht="12.75" customHeight="1" x14ac:dyDescent="0.35"/>
    <row r="20205" ht="12.75" customHeight="1" x14ac:dyDescent="0.35"/>
    <row r="20206" ht="12.75" customHeight="1" x14ac:dyDescent="0.35"/>
    <row r="20207" ht="12.75" customHeight="1" x14ac:dyDescent="0.35"/>
    <row r="20208" ht="12.75" customHeight="1" x14ac:dyDescent="0.35"/>
    <row r="20209" ht="12.75" customHeight="1" x14ac:dyDescent="0.35"/>
    <row r="20210" ht="12.75" customHeight="1" x14ac:dyDescent="0.35"/>
    <row r="20211" ht="12.75" customHeight="1" x14ac:dyDescent="0.35"/>
    <row r="20212" ht="12.75" customHeight="1" x14ac:dyDescent="0.35"/>
    <row r="20213" ht="12.75" customHeight="1" x14ac:dyDescent="0.35"/>
    <row r="20214" ht="12.75" customHeight="1" x14ac:dyDescent="0.35"/>
    <row r="20215" ht="12.75" customHeight="1" x14ac:dyDescent="0.35"/>
    <row r="20216" ht="12.75" customHeight="1" x14ac:dyDescent="0.35"/>
    <row r="20217" ht="12.75" customHeight="1" x14ac:dyDescent="0.35"/>
    <row r="20218" ht="12.75" customHeight="1" x14ac:dyDescent="0.35"/>
    <row r="20219" ht="12.75" customHeight="1" x14ac:dyDescent="0.35"/>
    <row r="20220" ht="12.75" customHeight="1" x14ac:dyDescent="0.35"/>
    <row r="20221" ht="12.75" customHeight="1" x14ac:dyDescent="0.35"/>
    <row r="20222" ht="12.75" customHeight="1" x14ac:dyDescent="0.35"/>
    <row r="20223" ht="12.75" customHeight="1" x14ac:dyDescent="0.35"/>
    <row r="20224" ht="12.75" customHeight="1" x14ac:dyDescent="0.35"/>
    <row r="20225" ht="12.75" customHeight="1" x14ac:dyDescent="0.35"/>
    <row r="20226" ht="12.75" customHeight="1" x14ac:dyDescent="0.35"/>
    <row r="20227" ht="12.75" customHeight="1" x14ac:dyDescent="0.35"/>
    <row r="20228" ht="12.75" customHeight="1" x14ac:dyDescent="0.35"/>
    <row r="20229" ht="12.75" customHeight="1" x14ac:dyDescent="0.35"/>
    <row r="20230" ht="12.75" customHeight="1" x14ac:dyDescent="0.35"/>
    <row r="20231" ht="12.75" customHeight="1" x14ac:dyDescent="0.35"/>
    <row r="20232" ht="12.75" customHeight="1" x14ac:dyDescent="0.35"/>
    <row r="20233" ht="12.75" customHeight="1" x14ac:dyDescent="0.35"/>
    <row r="20234" ht="12.75" customHeight="1" x14ac:dyDescent="0.35"/>
    <row r="20235" ht="12.75" customHeight="1" x14ac:dyDescent="0.35"/>
    <row r="20236" ht="12.75" customHeight="1" x14ac:dyDescent="0.35"/>
    <row r="20237" ht="12.75" customHeight="1" x14ac:dyDescent="0.35"/>
    <row r="20238" ht="12.75" customHeight="1" x14ac:dyDescent="0.35"/>
    <row r="20239" ht="12.75" customHeight="1" x14ac:dyDescent="0.35"/>
    <row r="20240" ht="12.75" customHeight="1" x14ac:dyDescent="0.35"/>
    <row r="20241" ht="12.75" customHeight="1" x14ac:dyDescent="0.35"/>
    <row r="20242" ht="12.75" customHeight="1" x14ac:dyDescent="0.35"/>
    <row r="20243" ht="12.75" customHeight="1" x14ac:dyDescent="0.35"/>
    <row r="20244" ht="12.75" customHeight="1" x14ac:dyDescent="0.35"/>
    <row r="20245" ht="12.75" customHeight="1" x14ac:dyDescent="0.35"/>
    <row r="20246" ht="12.75" customHeight="1" x14ac:dyDescent="0.35"/>
    <row r="20247" ht="12.75" customHeight="1" x14ac:dyDescent="0.35"/>
    <row r="20248" ht="12.75" customHeight="1" x14ac:dyDescent="0.35"/>
    <row r="20249" ht="12.75" customHeight="1" x14ac:dyDescent="0.35"/>
    <row r="20250" ht="12.75" customHeight="1" x14ac:dyDescent="0.35"/>
    <row r="20251" ht="12.75" customHeight="1" x14ac:dyDescent="0.35"/>
    <row r="20252" ht="12.75" customHeight="1" x14ac:dyDescent="0.35"/>
    <row r="20253" ht="12.75" customHeight="1" x14ac:dyDescent="0.35"/>
    <row r="20254" ht="12.75" customHeight="1" x14ac:dyDescent="0.35"/>
    <row r="20255" ht="12.75" customHeight="1" x14ac:dyDescent="0.35"/>
    <row r="20256" ht="12.75" customHeight="1" x14ac:dyDescent="0.35"/>
    <row r="20257" ht="12.75" customHeight="1" x14ac:dyDescent="0.35"/>
    <row r="20258" ht="12.75" customHeight="1" x14ac:dyDescent="0.35"/>
    <row r="20259" ht="12.75" customHeight="1" x14ac:dyDescent="0.35"/>
    <row r="20260" ht="12.75" customHeight="1" x14ac:dyDescent="0.35"/>
    <row r="20261" ht="12.75" customHeight="1" x14ac:dyDescent="0.35"/>
    <row r="20262" ht="12.75" customHeight="1" x14ac:dyDescent="0.35"/>
    <row r="20263" ht="12.75" customHeight="1" x14ac:dyDescent="0.35"/>
    <row r="20264" ht="12.75" customHeight="1" x14ac:dyDescent="0.35"/>
    <row r="20265" ht="12.75" customHeight="1" x14ac:dyDescent="0.35"/>
    <row r="20266" ht="12.75" customHeight="1" x14ac:dyDescent="0.35"/>
    <row r="20267" ht="12.75" customHeight="1" x14ac:dyDescent="0.35"/>
    <row r="20268" ht="12.75" customHeight="1" x14ac:dyDescent="0.35"/>
    <row r="20269" ht="12.75" customHeight="1" x14ac:dyDescent="0.35"/>
    <row r="20270" ht="12.75" customHeight="1" x14ac:dyDescent="0.35"/>
    <row r="20271" ht="12.75" customHeight="1" x14ac:dyDescent="0.35"/>
    <row r="20272" ht="12.75" customHeight="1" x14ac:dyDescent="0.35"/>
    <row r="20273" ht="12.75" customHeight="1" x14ac:dyDescent="0.35"/>
    <row r="20274" ht="12.75" customHeight="1" x14ac:dyDescent="0.35"/>
    <row r="20275" ht="12.75" customHeight="1" x14ac:dyDescent="0.35"/>
    <row r="20276" ht="12.75" customHeight="1" x14ac:dyDescent="0.35"/>
    <row r="20277" ht="12.75" customHeight="1" x14ac:dyDescent="0.35"/>
    <row r="20278" ht="12.75" customHeight="1" x14ac:dyDescent="0.35"/>
    <row r="20279" ht="12.75" customHeight="1" x14ac:dyDescent="0.35"/>
    <row r="20280" ht="12.75" customHeight="1" x14ac:dyDescent="0.35"/>
    <row r="20281" ht="12.75" customHeight="1" x14ac:dyDescent="0.35"/>
    <row r="20282" ht="12.75" customHeight="1" x14ac:dyDescent="0.35"/>
    <row r="20283" ht="12.75" customHeight="1" x14ac:dyDescent="0.35"/>
    <row r="20284" ht="12.75" customHeight="1" x14ac:dyDescent="0.35"/>
    <row r="20285" ht="12.75" customHeight="1" x14ac:dyDescent="0.35"/>
    <row r="20286" ht="12.75" customHeight="1" x14ac:dyDescent="0.35"/>
    <row r="20287" ht="12.75" customHeight="1" x14ac:dyDescent="0.35"/>
    <row r="20288" ht="12.75" customHeight="1" x14ac:dyDescent="0.35"/>
    <row r="20289" ht="12.75" customHeight="1" x14ac:dyDescent="0.35"/>
    <row r="20290" ht="12.75" customHeight="1" x14ac:dyDescent="0.35"/>
    <row r="20291" ht="12.75" customHeight="1" x14ac:dyDescent="0.35"/>
    <row r="20292" ht="12.75" customHeight="1" x14ac:dyDescent="0.35"/>
    <row r="20293" ht="12.75" customHeight="1" x14ac:dyDescent="0.35"/>
    <row r="20294" ht="12.75" customHeight="1" x14ac:dyDescent="0.35"/>
    <row r="20295" ht="12.75" customHeight="1" x14ac:dyDescent="0.35"/>
    <row r="20296" ht="12.75" customHeight="1" x14ac:dyDescent="0.35"/>
    <row r="20297" ht="12.75" customHeight="1" x14ac:dyDescent="0.35"/>
    <row r="20298" ht="12.75" customHeight="1" x14ac:dyDescent="0.35"/>
    <row r="20299" ht="12.75" customHeight="1" x14ac:dyDescent="0.35"/>
    <row r="20300" ht="12.75" customHeight="1" x14ac:dyDescent="0.35"/>
    <row r="20301" ht="12.75" customHeight="1" x14ac:dyDescent="0.35"/>
    <row r="20302" ht="12.75" customHeight="1" x14ac:dyDescent="0.35"/>
    <row r="20303" ht="12.75" customHeight="1" x14ac:dyDescent="0.35"/>
    <row r="20304" ht="12.75" customHeight="1" x14ac:dyDescent="0.35"/>
    <row r="20305" ht="12.75" customHeight="1" x14ac:dyDescent="0.35"/>
    <row r="20306" ht="12.75" customHeight="1" x14ac:dyDescent="0.35"/>
    <row r="20307" ht="12.75" customHeight="1" x14ac:dyDescent="0.35"/>
    <row r="20308" ht="12.75" customHeight="1" x14ac:dyDescent="0.35"/>
    <row r="20309" ht="12.75" customHeight="1" x14ac:dyDescent="0.35"/>
    <row r="20310" ht="12.75" customHeight="1" x14ac:dyDescent="0.35"/>
    <row r="20311" ht="12.75" customHeight="1" x14ac:dyDescent="0.35"/>
    <row r="20312" ht="12.75" customHeight="1" x14ac:dyDescent="0.35"/>
    <row r="20313" ht="12.75" customHeight="1" x14ac:dyDescent="0.35"/>
    <row r="20314" ht="12.75" customHeight="1" x14ac:dyDescent="0.35"/>
    <row r="20315" ht="12.75" customHeight="1" x14ac:dyDescent="0.35"/>
    <row r="20316" ht="12.75" customHeight="1" x14ac:dyDescent="0.35"/>
    <row r="20317" ht="12.75" customHeight="1" x14ac:dyDescent="0.35"/>
    <row r="20318" ht="12.75" customHeight="1" x14ac:dyDescent="0.35"/>
    <row r="20319" ht="12.75" customHeight="1" x14ac:dyDescent="0.35"/>
    <row r="20320" ht="12.75" customHeight="1" x14ac:dyDescent="0.35"/>
    <row r="20321" ht="12.75" customHeight="1" x14ac:dyDescent="0.35"/>
    <row r="20322" ht="12.75" customHeight="1" x14ac:dyDescent="0.35"/>
    <row r="20323" ht="12.75" customHeight="1" x14ac:dyDescent="0.35"/>
    <row r="20324" ht="12.75" customHeight="1" x14ac:dyDescent="0.35"/>
    <row r="20325" ht="12.75" customHeight="1" x14ac:dyDescent="0.35"/>
    <row r="20326" ht="12.75" customHeight="1" x14ac:dyDescent="0.35"/>
    <row r="20327" ht="12.75" customHeight="1" x14ac:dyDescent="0.35"/>
    <row r="20328" ht="12.75" customHeight="1" x14ac:dyDescent="0.35"/>
    <row r="20329" ht="12.75" customHeight="1" x14ac:dyDescent="0.35"/>
    <row r="20330" ht="12.75" customHeight="1" x14ac:dyDescent="0.35"/>
    <row r="20331" ht="12.75" customHeight="1" x14ac:dyDescent="0.35"/>
    <row r="20332" ht="12.75" customHeight="1" x14ac:dyDescent="0.35"/>
    <row r="20333" ht="12.75" customHeight="1" x14ac:dyDescent="0.35"/>
    <row r="20334" ht="12.75" customHeight="1" x14ac:dyDescent="0.35"/>
    <row r="20335" ht="12.75" customHeight="1" x14ac:dyDescent="0.35"/>
    <row r="20336" ht="12.75" customHeight="1" x14ac:dyDescent="0.35"/>
    <row r="20337" ht="12.75" customHeight="1" x14ac:dyDescent="0.35"/>
    <row r="20338" ht="12.75" customHeight="1" x14ac:dyDescent="0.35"/>
    <row r="20339" ht="12.75" customHeight="1" x14ac:dyDescent="0.35"/>
    <row r="20340" ht="12.75" customHeight="1" x14ac:dyDescent="0.35"/>
    <row r="20341" ht="12.75" customHeight="1" x14ac:dyDescent="0.35"/>
    <row r="20342" ht="12.75" customHeight="1" x14ac:dyDescent="0.35"/>
    <row r="20343" ht="12.75" customHeight="1" x14ac:dyDescent="0.35"/>
    <row r="20344" ht="12.75" customHeight="1" x14ac:dyDescent="0.35"/>
    <row r="20345" ht="12.75" customHeight="1" x14ac:dyDescent="0.35"/>
    <row r="20346" ht="12.75" customHeight="1" x14ac:dyDescent="0.35"/>
    <row r="20347" ht="12.75" customHeight="1" x14ac:dyDescent="0.35"/>
    <row r="20348" ht="12.75" customHeight="1" x14ac:dyDescent="0.35"/>
    <row r="20349" ht="12.75" customHeight="1" x14ac:dyDescent="0.35"/>
    <row r="20350" ht="12.75" customHeight="1" x14ac:dyDescent="0.35"/>
    <row r="20351" ht="12.75" customHeight="1" x14ac:dyDescent="0.35"/>
    <row r="20352" ht="12.75" customHeight="1" x14ac:dyDescent="0.35"/>
    <row r="20353" ht="12.75" customHeight="1" x14ac:dyDescent="0.35"/>
    <row r="20354" ht="12.75" customHeight="1" x14ac:dyDescent="0.35"/>
    <row r="20355" ht="12.75" customHeight="1" x14ac:dyDescent="0.35"/>
    <row r="20356" ht="12.75" customHeight="1" x14ac:dyDescent="0.35"/>
    <row r="20357" ht="12.75" customHeight="1" x14ac:dyDescent="0.35"/>
    <row r="20358" ht="12.75" customHeight="1" x14ac:dyDescent="0.35"/>
    <row r="20359" ht="12.75" customHeight="1" x14ac:dyDescent="0.35"/>
    <row r="20360" ht="12.75" customHeight="1" x14ac:dyDescent="0.35"/>
    <row r="20361" ht="12.75" customHeight="1" x14ac:dyDescent="0.35"/>
    <row r="20362" ht="12.75" customHeight="1" x14ac:dyDescent="0.35"/>
    <row r="20363" ht="12.75" customHeight="1" x14ac:dyDescent="0.35"/>
    <row r="20364" ht="12.75" customHeight="1" x14ac:dyDescent="0.35"/>
    <row r="20365" ht="12.75" customHeight="1" x14ac:dyDescent="0.35"/>
    <row r="20366" ht="12.75" customHeight="1" x14ac:dyDescent="0.35"/>
    <row r="20367" ht="12.75" customHeight="1" x14ac:dyDescent="0.35"/>
    <row r="20368" ht="12.75" customHeight="1" x14ac:dyDescent="0.35"/>
    <row r="20369" ht="12.75" customHeight="1" x14ac:dyDescent="0.35"/>
    <row r="20370" ht="12.75" customHeight="1" x14ac:dyDescent="0.35"/>
    <row r="20371" ht="12.75" customHeight="1" x14ac:dyDescent="0.35"/>
    <row r="20372" ht="12.75" customHeight="1" x14ac:dyDescent="0.35"/>
    <row r="20373" ht="12.75" customHeight="1" x14ac:dyDescent="0.35"/>
    <row r="20374" ht="12.75" customHeight="1" x14ac:dyDescent="0.35"/>
    <row r="20375" ht="12.75" customHeight="1" x14ac:dyDescent="0.35"/>
    <row r="20376" ht="12.75" customHeight="1" x14ac:dyDescent="0.35"/>
    <row r="20377" ht="12.75" customHeight="1" x14ac:dyDescent="0.35"/>
    <row r="20378" ht="12.75" customHeight="1" x14ac:dyDescent="0.35"/>
    <row r="20379" ht="12.75" customHeight="1" x14ac:dyDescent="0.35"/>
    <row r="20380" ht="12.75" customHeight="1" x14ac:dyDescent="0.35"/>
    <row r="20381" ht="12.75" customHeight="1" x14ac:dyDescent="0.35"/>
    <row r="20382" ht="12.75" customHeight="1" x14ac:dyDescent="0.35"/>
    <row r="20383" ht="12.75" customHeight="1" x14ac:dyDescent="0.35"/>
    <row r="20384" ht="12.75" customHeight="1" x14ac:dyDescent="0.35"/>
    <row r="20385" ht="12.75" customHeight="1" x14ac:dyDescent="0.35"/>
    <row r="20386" ht="12.75" customHeight="1" x14ac:dyDescent="0.35"/>
    <row r="20387" ht="12.75" customHeight="1" x14ac:dyDescent="0.35"/>
    <row r="20388" ht="12.75" customHeight="1" x14ac:dyDescent="0.35"/>
    <row r="20389" ht="12.75" customHeight="1" x14ac:dyDescent="0.35"/>
    <row r="20390" ht="12.75" customHeight="1" x14ac:dyDescent="0.35"/>
    <row r="20391" ht="12.75" customHeight="1" x14ac:dyDescent="0.35"/>
    <row r="20392" ht="12.75" customHeight="1" x14ac:dyDescent="0.35"/>
    <row r="20393" ht="12.75" customHeight="1" x14ac:dyDescent="0.35"/>
    <row r="20394" ht="12.75" customHeight="1" x14ac:dyDescent="0.35"/>
    <row r="20395" ht="12.75" customHeight="1" x14ac:dyDescent="0.35"/>
    <row r="20396" ht="12.75" customHeight="1" x14ac:dyDescent="0.35"/>
    <row r="20397" ht="12.75" customHeight="1" x14ac:dyDescent="0.35"/>
    <row r="20398" ht="12.75" customHeight="1" x14ac:dyDescent="0.35"/>
    <row r="20399" ht="12.75" customHeight="1" x14ac:dyDescent="0.35"/>
    <row r="20400" ht="12.75" customHeight="1" x14ac:dyDescent="0.35"/>
    <row r="20401" ht="12.75" customHeight="1" x14ac:dyDescent="0.35"/>
    <row r="20402" ht="12.75" customHeight="1" x14ac:dyDescent="0.35"/>
    <row r="20403" ht="12.75" customHeight="1" x14ac:dyDescent="0.35"/>
    <row r="20404" ht="12.75" customHeight="1" x14ac:dyDescent="0.35"/>
    <row r="20405" ht="12.75" customHeight="1" x14ac:dyDescent="0.35"/>
    <row r="20406" ht="12.75" customHeight="1" x14ac:dyDescent="0.35"/>
    <row r="20407" ht="12.75" customHeight="1" x14ac:dyDescent="0.35"/>
    <row r="20408" ht="12.75" customHeight="1" x14ac:dyDescent="0.35"/>
    <row r="20409" ht="12.75" customHeight="1" x14ac:dyDescent="0.35"/>
    <row r="20410" ht="12.75" customHeight="1" x14ac:dyDescent="0.35"/>
    <row r="20411" ht="12.75" customHeight="1" x14ac:dyDescent="0.35"/>
    <row r="20412" ht="12.75" customHeight="1" x14ac:dyDescent="0.35"/>
    <row r="20413" ht="12.75" customHeight="1" x14ac:dyDescent="0.35"/>
    <row r="20414" ht="12.75" customHeight="1" x14ac:dyDescent="0.35"/>
    <row r="20415" ht="12.75" customHeight="1" x14ac:dyDescent="0.35"/>
    <row r="20416" ht="12.75" customHeight="1" x14ac:dyDescent="0.35"/>
    <row r="20417" ht="12.75" customHeight="1" x14ac:dyDescent="0.35"/>
    <row r="20418" ht="12.75" customHeight="1" x14ac:dyDescent="0.35"/>
    <row r="20419" ht="12.75" customHeight="1" x14ac:dyDescent="0.35"/>
    <row r="20420" ht="12.75" customHeight="1" x14ac:dyDescent="0.35"/>
    <row r="20421" ht="12.75" customHeight="1" x14ac:dyDescent="0.35"/>
    <row r="20422" ht="12.75" customHeight="1" x14ac:dyDescent="0.35"/>
    <row r="20423" ht="12.75" customHeight="1" x14ac:dyDescent="0.35"/>
    <row r="20424" ht="12.75" customHeight="1" x14ac:dyDescent="0.35"/>
    <row r="20425" ht="12.75" customHeight="1" x14ac:dyDescent="0.35"/>
    <row r="20426" ht="12.75" customHeight="1" x14ac:dyDescent="0.35"/>
    <row r="20427" ht="12.75" customHeight="1" x14ac:dyDescent="0.35"/>
    <row r="20428" ht="12.75" customHeight="1" x14ac:dyDescent="0.35"/>
    <row r="20429" ht="12.75" customHeight="1" x14ac:dyDescent="0.35"/>
    <row r="20430" ht="12.75" customHeight="1" x14ac:dyDescent="0.35"/>
    <row r="20431" ht="12.75" customHeight="1" x14ac:dyDescent="0.35"/>
    <row r="20432" ht="12.75" customHeight="1" x14ac:dyDescent="0.35"/>
    <row r="20433" ht="12.75" customHeight="1" x14ac:dyDescent="0.35"/>
    <row r="20434" ht="12.75" customHeight="1" x14ac:dyDescent="0.35"/>
    <row r="20435" ht="12.75" customHeight="1" x14ac:dyDescent="0.35"/>
    <row r="20436" ht="12.75" customHeight="1" x14ac:dyDescent="0.35"/>
    <row r="20437" ht="12.75" customHeight="1" x14ac:dyDescent="0.35"/>
    <row r="20438" ht="12.75" customHeight="1" x14ac:dyDescent="0.35"/>
    <row r="20439" ht="12.75" customHeight="1" x14ac:dyDescent="0.35"/>
    <row r="20440" ht="12.75" customHeight="1" x14ac:dyDescent="0.35"/>
    <row r="20441" ht="12.75" customHeight="1" x14ac:dyDescent="0.35"/>
    <row r="20442" ht="12.75" customHeight="1" x14ac:dyDescent="0.35"/>
    <row r="20443" ht="12.75" customHeight="1" x14ac:dyDescent="0.35"/>
    <row r="20444" ht="12.75" customHeight="1" x14ac:dyDescent="0.35"/>
    <row r="20445" ht="12.75" customHeight="1" x14ac:dyDescent="0.35"/>
    <row r="20446" ht="12.75" customHeight="1" x14ac:dyDescent="0.35"/>
    <row r="20447" ht="12.75" customHeight="1" x14ac:dyDescent="0.35"/>
    <row r="20448" ht="12.75" customHeight="1" x14ac:dyDescent="0.35"/>
    <row r="20449" ht="12.75" customHeight="1" x14ac:dyDescent="0.35"/>
    <row r="20450" ht="12.75" customHeight="1" x14ac:dyDescent="0.35"/>
    <row r="20451" ht="12.75" customHeight="1" x14ac:dyDescent="0.35"/>
    <row r="20452" ht="12.75" customHeight="1" x14ac:dyDescent="0.35"/>
    <row r="20453" ht="12.75" customHeight="1" x14ac:dyDescent="0.35"/>
    <row r="20454" ht="12.75" customHeight="1" x14ac:dyDescent="0.35"/>
    <row r="20455" ht="12.75" customHeight="1" x14ac:dyDescent="0.35"/>
    <row r="20456" ht="12.75" customHeight="1" x14ac:dyDescent="0.35"/>
    <row r="20457" ht="12.75" customHeight="1" x14ac:dyDescent="0.35"/>
    <row r="20458" ht="12.75" customHeight="1" x14ac:dyDescent="0.35"/>
    <row r="20459" ht="12.75" customHeight="1" x14ac:dyDescent="0.35"/>
    <row r="20460" ht="12.75" customHeight="1" x14ac:dyDescent="0.35"/>
    <row r="20461" ht="12.75" customHeight="1" x14ac:dyDescent="0.35"/>
    <row r="20462" ht="12.75" customHeight="1" x14ac:dyDescent="0.35"/>
    <row r="20463" ht="12.75" customHeight="1" x14ac:dyDescent="0.35"/>
    <row r="20464" ht="12.75" customHeight="1" x14ac:dyDescent="0.35"/>
    <row r="20465" ht="12.75" customHeight="1" x14ac:dyDescent="0.35"/>
    <row r="20466" ht="12.75" customHeight="1" x14ac:dyDescent="0.35"/>
    <row r="20467" ht="12.75" customHeight="1" x14ac:dyDescent="0.35"/>
    <row r="20468" ht="12.75" customHeight="1" x14ac:dyDescent="0.35"/>
    <row r="20469" ht="12.75" customHeight="1" x14ac:dyDescent="0.35"/>
    <row r="20470" ht="12.75" customHeight="1" x14ac:dyDescent="0.35"/>
    <row r="20471" ht="12.75" customHeight="1" x14ac:dyDescent="0.35"/>
    <row r="20472" ht="12.75" customHeight="1" x14ac:dyDescent="0.35"/>
    <row r="20473" ht="12.75" customHeight="1" x14ac:dyDescent="0.35"/>
    <row r="20474" ht="12.75" customHeight="1" x14ac:dyDescent="0.35"/>
    <row r="20475" ht="12.75" customHeight="1" x14ac:dyDescent="0.35"/>
    <row r="20476" ht="12.75" customHeight="1" x14ac:dyDescent="0.35"/>
    <row r="20477" ht="12.75" customHeight="1" x14ac:dyDescent="0.35"/>
    <row r="20478" ht="12.75" customHeight="1" x14ac:dyDescent="0.35"/>
    <row r="20479" ht="12.75" customHeight="1" x14ac:dyDescent="0.35"/>
    <row r="20480" ht="12.75" customHeight="1" x14ac:dyDescent="0.35"/>
    <row r="20481" ht="12.75" customHeight="1" x14ac:dyDescent="0.35"/>
    <row r="20482" ht="12.75" customHeight="1" x14ac:dyDescent="0.35"/>
    <row r="20483" ht="12.75" customHeight="1" x14ac:dyDescent="0.35"/>
    <row r="20484" ht="12.75" customHeight="1" x14ac:dyDescent="0.35"/>
    <row r="20485" ht="12.75" customHeight="1" x14ac:dyDescent="0.35"/>
    <row r="20486" ht="12.75" customHeight="1" x14ac:dyDescent="0.35"/>
    <row r="20487" ht="12.75" customHeight="1" x14ac:dyDescent="0.35"/>
    <row r="20488" ht="12.75" customHeight="1" x14ac:dyDescent="0.35"/>
    <row r="20489" ht="12.75" customHeight="1" x14ac:dyDescent="0.35"/>
    <row r="20490" ht="12.75" customHeight="1" x14ac:dyDescent="0.35"/>
    <row r="20491" ht="12.75" customHeight="1" x14ac:dyDescent="0.35"/>
    <row r="20492" ht="12.75" customHeight="1" x14ac:dyDescent="0.35"/>
    <row r="20493" ht="12.75" customHeight="1" x14ac:dyDescent="0.35"/>
    <row r="20494" ht="12.75" customHeight="1" x14ac:dyDescent="0.35"/>
    <row r="20495" ht="12.75" customHeight="1" x14ac:dyDescent="0.35"/>
    <row r="20496" ht="12.75" customHeight="1" x14ac:dyDescent="0.35"/>
    <row r="20497" ht="12.75" customHeight="1" x14ac:dyDescent="0.35"/>
    <row r="20498" ht="12.75" customHeight="1" x14ac:dyDescent="0.35"/>
    <row r="20499" ht="12.75" customHeight="1" x14ac:dyDescent="0.35"/>
    <row r="20500" ht="12.75" customHeight="1" x14ac:dyDescent="0.35"/>
    <row r="20501" ht="12.75" customHeight="1" x14ac:dyDescent="0.35"/>
    <row r="20502" ht="12.75" customHeight="1" x14ac:dyDescent="0.35"/>
    <row r="20503" ht="12.75" customHeight="1" x14ac:dyDescent="0.35"/>
    <row r="20504" ht="12.75" customHeight="1" x14ac:dyDescent="0.35"/>
    <row r="20505" ht="12.75" customHeight="1" x14ac:dyDescent="0.35"/>
    <row r="20506" ht="12.75" customHeight="1" x14ac:dyDescent="0.35"/>
    <row r="20507" ht="12.75" customHeight="1" x14ac:dyDescent="0.35"/>
    <row r="20508" ht="12.75" customHeight="1" x14ac:dyDescent="0.35"/>
    <row r="20509" ht="12.75" customHeight="1" x14ac:dyDescent="0.35"/>
    <row r="20510" ht="12.75" customHeight="1" x14ac:dyDescent="0.35"/>
    <row r="20511" ht="12.75" customHeight="1" x14ac:dyDescent="0.35"/>
    <row r="20512" ht="12.75" customHeight="1" x14ac:dyDescent="0.35"/>
    <row r="20513" ht="12.75" customHeight="1" x14ac:dyDescent="0.35"/>
    <row r="20514" ht="12.75" customHeight="1" x14ac:dyDescent="0.35"/>
    <row r="20515" ht="12.75" customHeight="1" x14ac:dyDescent="0.35"/>
    <row r="20516" ht="12.75" customHeight="1" x14ac:dyDescent="0.35"/>
    <row r="20517" ht="12.75" customHeight="1" x14ac:dyDescent="0.35"/>
    <row r="20518" ht="12.75" customHeight="1" x14ac:dyDescent="0.35"/>
    <row r="20519" ht="12.75" customHeight="1" x14ac:dyDescent="0.35"/>
    <row r="20520" ht="12.75" customHeight="1" x14ac:dyDescent="0.35"/>
    <row r="20521" ht="12.75" customHeight="1" x14ac:dyDescent="0.35"/>
    <row r="20522" ht="12.75" customHeight="1" x14ac:dyDescent="0.35"/>
    <row r="20523" ht="12.75" customHeight="1" x14ac:dyDescent="0.35"/>
    <row r="20524" ht="12.75" customHeight="1" x14ac:dyDescent="0.35"/>
    <row r="20525" ht="12.75" customHeight="1" x14ac:dyDescent="0.35"/>
    <row r="20526" ht="12.75" customHeight="1" x14ac:dyDescent="0.35"/>
    <row r="20527" ht="12.75" customHeight="1" x14ac:dyDescent="0.35"/>
    <row r="20528" ht="12.75" customHeight="1" x14ac:dyDescent="0.35"/>
    <row r="20529" ht="12.75" customHeight="1" x14ac:dyDescent="0.35"/>
    <row r="20530" ht="12.75" customHeight="1" x14ac:dyDescent="0.35"/>
    <row r="20531" ht="12.75" customHeight="1" x14ac:dyDescent="0.35"/>
    <row r="20532" ht="12.75" customHeight="1" x14ac:dyDescent="0.35"/>
    <row r="20533" ht="12.75" customHeight="1" x14ac:dyDescent="0.35"/>
    <row r="20534" ht="12.75" customHeight="1" x14ac:dyDescent="0.35"/>
    <row r="20535" ht="12.75" customHeight="1" x14ac:dyDescent="0.35"/>
    <row r="20536" ht="12.75" customHeight="1" x14ac:dyDescent="0.35"/>
    <row r="20537" ht="12.75" customHeight="1" x14ac:dyDescent="0.35"/>
    <row r="20538" ht="12.75" customHeight="1" x14ac:dyDescent="0.35"/>
    <row r="20539" ht="12.75" customHeight="1" x14ac:dyDescent="0.35"/>
    <row r="20540" ht="12.75" customHeight="1" x14ac:dyDescent="0.35"/>
    <row r="20541" ht="12.75" customHeight="1" x14ac:dyDescent="0.35"/>
    <row r="20542" ht="12.75" customHeight="1" x14ac:dyDescent="0.35"/>
    <row r="20543" ht="12.75" customHeight="1" x14ac:dyDescent="0.35"/>
    <row r="20544" ht="12.75" customHeight="1" x14ac:dyDescent="0.35"/>
    <row r="20545" ht="12.75" customHeight="1" x14ac:dyDescent="0.35"/>
    <row r="20546" ht="12.75" customHeight="1" x14ac:dyDescent="0.35"/>
    <row r="20547" ht="12.75" customHeight="1" x14ac:dyDescent="0.35"/>
    <row r="20548" ht="12.75" customHeight="1" x14ac:dyDescent="0.35"/>
    <row r="20549" ht="12.75" customHeight="1" x14ac:dyDescent="0.35"/>
    <row r="20550" ht="12.75" customHeight="1" x14ac:dyDescent="0.35"/>
    <row r="20551" ht="12.75" customHeight="1" x14ac:dyDescent="0.35"/>
    <row r="20552" ht="12.75" customHeight="1" x14ac:dyDescent="0.35"/>
    <row r="20553" ht="12.75" customHeight="1" x14ac:dyDescent="0.35"/>
    <row r="20554" ht="12.75" customHeight="1" x14ac:dyDescent="0.35"/>
    <row r="20555" ht="12.75" customHeight="1" x14ac:dyDescent="0.35"/>
    <row r="20556" ht="12.75" customHeight="1" x14ac:dyDescent="0.35"/>
    <row r="20557" ht="12.75" customHeight="1" x14ac:dyDescent="0.35"/>
    <row r="20558" ht="12.75" customHeight="1" x14ac:dyDescent="0.35"/>
    <row r="20559" ht="12.75" customHeight="1" x14ac:dyDescent="0.35"/>
    <row r="20560" ht="12.75" customHeight="1" x14ac:dyDescent="0.35"/>
    <row r="20561" ht="12.75" customHeight="1" x14ac:dyDescent="0.35"/>
    <row r="20562" ht="12.75" customHeight="1" x14ac:dyDescent="0.35"/>
    <row r="20563" ht="12.75" customHeight="1" x14ac:dyDescent="0.35"/>
    <row r="20564" ht="12.75" customHeight="1" x14ac:dyDescent="0.35"/>
    <row r="20565" ht="12.75" customHeight="1" x14ac:dyDescent="0.35"/>
    <row r="20566" ht="12.75" customHeight="1" x14ac:dyDescent="0.35"/>
    <row r="20567" ht="12.75" customHeight="1" x14ac:dyDescent="0.35"/>
    <row r="20568" ht="12.75" customHeight="1" x14ac:dyDescent="0.35"/>
    <row r="20569" ht="12.75" customHeight="1" x14ac:dyDescent="0.35"/>
    <row r="20570" ht="12.75" customHeight="1" x14ac:dyDescent="0.35"/>
    <row r="20571" ht="12.75" customHeight="1" x14ac:dyDescent="0.35"/>
    <row r="20572" ht="12.75" customHeight="1" x14ac:dyDescent="0.35"/>
    <row r="20573" ht="12.75" customHeight="1" x14ac:dyDescent="0.35"/>
    <row r="20574" ht="12.75" customHeight="1" x14ac:dyDescent="0.35"/>
    <row r="20575" ht="12.75" customHeight="1" x14ac:dyDescent="0.35"/>
    <row r="20576" ht="12.75" customHeight="1" x14ac:dyDescent="0.35"/>
    <row r="20577" ht="12.75" customHeight="1" x14ac:dyDescent="0.35"/>
    <row r="20578" ht="12.75" customHeight="1" x14ac:dyDescent="0.35"/>
    <row r="20579" ht="12.75" customHeight="1" x14ac:dyDescent="0.35"/>
    <row r="20580" ht="12.75" customHeight="1" x14ac:dyDescent="0.35"/>
    <row r="20581" ht="12.75" customHeight="1" x14ac:dyDescent="0.35"/>
    <row r="20582" ht="12.75" customHeight="1" x14ac:dyDescent="0.35"/>
    <row r="20583" ht="12.75" customHeight="1" x14ac:dyDescent="0.35"/>
    <row r="20584" ht="12.75" customHeight="1" x14ac:dyDescent="0.35"/>
    <row r="20585" ht="12.75" customHeight="1" x14ac:dyDescent="0.35"/>
    <row r="20586" ht="12.75" customHeight="1" x14ac:dyDescent="0.35"/>
    <row r="20587" ht="12.75" customHeight="1" x14ac:dyDescent="0.35"/>
    <row r="20588" ht="12.75" customHeight="1" x14ac:dyDescent="0.35"/>
    <row r="20589" ht="12.75" customHeight="1" x14ac:dyDescent="0.35"/>
    <row r="20590" ht="12.75" customHeight="1" x14ac:dyDescent="0.35"/>
    <row r="20591" ht="12.75" customHeight="1" x14ac:dyDescent="0.35"/>
    <row r="20592" ht="12.75" customHeight="1" x14ac:dyDescent="0.35"/>
    <row r="20593" ht="12.75" customHeight="1" x14ac:dyDescent="0.35"/>
    <row r="20594" ht="12.75" customHeight="1" x14ac:dyDescent="0.35"/>
    <row r="20595" ht="12.75" customHeight="1" x14ac:dyDescent="0.35"/>
    <row r="20596" ht="12.75" customHeight="1" x14ac:dyDescent="0.35"/>
    <row r="20597" ht="12.75" customHeight="1" x14ac:dyDescent="0.35"/>
    <row r="20598" ht="12.75" customHeight="1" x14ac:dyDescent="0.35"/>
    <row r="20599" ht="12.75" customHeight="1" x14ac:dyDescent="0.35"/>
    <row r="20600" ht="12.75" customHeight="1" x14ac:dyDescent="0.35"/>
    <row r="20601" ht="12.75" customHeight="1" x14ac:dyDescent="0.35"/>
    <row r="20602" ht="12.75" customHeight="1" x14ac:dyDescent="0.35"/>
    <row r="20603" ht="12.75" customHeight="1" x14ac:dyDescent="0.35"/>
    <row r="20604" ht="12.75" customHeight="1" x14ac:dyDescent="0.35"/>
    <row r="20605" ht="12.75" customHeight="1" x14ac:dyDescent="0.35"/>
    <row r="20606" ht="12.75" customHeight="1" x14ac:dyDescent="0.35"/>
    <row r="20607" ht="12.75" customHeight="1" x14ac:dyDescent="0.35"/>
    <row r="20608" ht="12.75" customHeight="1" x14ac:dyDescent="0.35"/>
    <row r="20609" ht="12.75" customHeight="1" x14ac:dyDescent="0.35"/>
    <row r="20610" ht="12.75" customHeight="1" x14ac:dyDescent="0.35"/>
    <row r="20611" ht="12.75" customHeight="1" x14ac:dyDescent="0.35"/>
    <row r="20612" ht="12.75" customHeight="1" x14ac:dyDescent="0.35"/>
    <row r="20613" ht="12.75" customHeight="1" x14ac:dyDescent="0.35"/>
    <row r="20614" ht="12.75" customHeight="1" x14ac:dyDescent="0.35"/>
    <row r="20615" ht="12.75" customHeight="1" x14ac:dyDescent="0.35"/>
    <row r="20616" ht="12.75" customHeight="1" x14ac:dyDescent="0.35"/>
    <row r="20617" ht="12.75" customHeight="1" x14ac:dyDescent="0.35"/>
    <row r="20618" ht="12.75" customHeight="1" x14ac:dyDescent="0.35"/>
    <row r="20619" ht="12.75" customHeight="1" x14ac:dyDescent="0.35"/>
    <row r="20620" ht="12.75" customHeight="1" x14ac:dyDescent="0.35"/>
    <row r="20621" ht="12.75" customHeight="1" x14ac:dyDescent="0.35"/>
    <row r="20622" ht="12.75" customHeight="1" x14ac:dyDescent="0.35"/>
    <row r="20623" ht="12.75" customHeight="1" x14ac:dyDescent="0.35"/>
    <row r="20624" ht="12.75" customHeight="1" x14ac:dyDescent="0.35"/>
    <row r="20625" ht="12.75" customHeight="1" x14ac:dyDescent="0.35"/>
    <row r="20626" ht="12.75" customHeight="1" x14ac:dyDescent="0.35"/>
    <row r="20627" ht="12.75" customHeight="1" x14ac:dyDescent="0.35"/>
    <row r="20628" ht="12.75" customHeight="1" x14ac:dyDescent="0.35"/>
    <row r="20629" ht="12.75" customHeight="1" x14ac:dyDescent="0.35"/>
    <row r="20630" ht="12.75" customHeight="1" x14ac:dyDescent="0.35"/>
    <row r="20631" ht="12.75" customHeight="1" x14ac:dyDescent="0.35"/>
    <row r="20632" ht="12.75" customHeight="1" x14ac:dyDescent="0.35"/>
    <row r="20633" ht="12.75" customHeight="1" x14ac:dyDescent="0.35"/>
    <row r="20634" ht="12.75" customHeight="1" x14ac:dyDescent="0.35"/>
    <row r="20635" ht="12.75" customHeight="1" x14ac:dyDescent="0.35"/>
    <row r="20636" ht="12.75" customHeight="1" x14ac:dyDescent="0.35"/>
    <row r="20637" ht="12.75" customHeight="1" x14ac:dyDescent="0.35"/>
    <row r="20638" ht="12.75" customHeight="1" x14ac:dyDescent="0.35"/>
    <row r="20639" ht="12.75" customHeight="1" x14ac:dyDescent="0.35"/>
    <row r="20640" ht="12.75" customHeight="1" x14ac:dyDescent="0.35"/>
    <row r="20641" ht="12.75" customHeight="1" x14ac:dyDescent="0.35"/>
    <row r="20642" ht="12.75" customHeight="1" x14ac:dyDescent="0.35"/>
    <row r="20643" ht="12.75" customHeight="1" x14ac:dyDescent="0.35"/>
    <row r="20644" ht="12.75" customHeight="1" x14ac:dyDescent="0.35"/>
    <row r="20645" ht="12.75" customHeight="1" x14ac:dyDescent="0.35"/>
    <row r="20646" ht="12.75" customHeight="1" x14ac:dyDescent="0.35"/>
    <row r="20647" ht="12.75" customHeight="1" x14ac:dyDescent="0.35"/>
    <row r="20648" ht="12.75" customHeight="1" x14ac:dyDescent="0.35"/>
    <row r="20649" ht="12.75" customHeight="1" x14ac:dyDescent="0.35"/>
    <row r="20650" ht="12.75" customHeight="1" x14ac:dyDescent="0.35"/>
    <row r="20651" ht="12.75" customHeight="1" x14ac:dyDescent="0.35"/>
    <row r="20652" ht="12.75" customHeight="1" x14ac:dyDescent="0.35"/>
    <row r="20653" ht="12.75" customHeight="1" x14ac:dyDescent="0.35"/>
    <row r="20654" ht="12.75" customHeight="1" x14ac:dyDescent="0.35"/>
    <row r="20655" ht="12.75" customHeight="1" x14ac:dyDescent="0.35"/>
    <row r="20656" ht="12.75" customHeight="1" x14ac:dyDescent="0.35"/>
    <row r="20657" ht="12.75" customHeight="1" x14ac:dyDescent="0.35"/>
    <row r="20658" ht="12.75" customHeight="1" x14ac:dyDescent="0.35"/>
    <row r="20659" ht="12.75" customHeight="1" x14ac:dyDescent="0.35"/>
    <row r="20660" ht="12.75" customHeight="1" x14ac:dyDescent="0.35"/>
    <row r="20661" ht="12.75" customHeight="1" x14ac:dyDescent="0.35"/>
    <row r="20662" ht="12.75" customHeight="1" x14ac:dyDescent="0.35"/>
    <row r="20663" ht="12.75" customHeight="1" x14ac:dyDescent="0.35"/>
    <row r="20664" ht="12.75" customHeight="1" x14ac:dyDescent="0.35"/>
    <row r="20665" ht="12.75" customHeight="1" x14ac:dyDescent="0.35"/>
    <row r="20666" ht="12.75" customHeight="1" x14ac:dyDescent="0.35"/>
    <row r="20667" ht="12.75" customHeight="1" x14ac:dyDescent="0.35"/>
    <row r="20668" ht="12.75" customHeight="1" x14ac:dyDescent="0.35"/>
    <row r="20669" ht="12.75" customHeight="1" x14ac:dyDescent="0.35"/>
    <row r="20670" ht="12.75" customHeight="1" x14ac:dyDescent="0.35"/>
    <row r="20671" ht="12.75" customHeight="1" x14ac:dyDescent="0.35"/>
    <row r="20672" ht="12.75" customHeight="1" x14ac:dyDescent="0.35"/>
    <row r="20673" ht="12.75" customHeight="1" x14ac:dyDescent="0.35"/>
    <row r="20674" ht="12.75" customHeight="1" x14ac:dyDescent="0.35"/>
    <row r="20675" ht="12.75" customHeight="1" x14ac:dyDescent="0.35"/>
    <row r="20676" ht="12.75" customHeight="1" x14ac:dyDescent="0.35"/>
    <row r="20677" ht="12.75" customHeight="1" x14ac:dyDescent="0.35"/>
    <row r="20678" ht="12.75" customHeight="1" x14ac:dyDescent="0.35"/>
    <row r="20679" ht="12.75" customHeight="1" x14ac:dyDescent="0.35"/>
    <row r="20680" ht="12.75" customHeight="1" x14ac:dyDescent="0.35"/>
    <row r="20681" ht="12.75" customHeight="1" x14ac:dyDescent="0.35"/>
    <row r="20682" ht="12.75" customHeight="1" x14ac:dyDescent="0.35"/>
    <row r="20683" ht="12.75" customHeight="1" x14ac:dyDescent="0.35"/>
    <row r="20684" ht="12.75" customHeight="1" x14ac:dyDescent="0.35"/>
    <row r="20685" ht="12.75" customHeight="1" x14ac:dyDescent="0.35"/>
    <row r="20686" ht="12.75" customHeight="1" x14ac:dyDescent="0.35"/>
    <row r="20687" ht="12.75" customHeight="1" x14ac:dyDescent="0.35"/>
    <row r="20688" ht="12.75" customHeight="1" x14ac:dyDescent="0.35"/>
    <row r="20689" ht="12.75" customHeight="1" x14ac:dyDescent="0.35"/>
    <row r="20690" ht="12.75" customHeight="1" x14ac:dyDescent="0.35"/>
    <row r="20691" ht="12.75" customHeight="1" x14ac:dyDescent="0.35"/>
    <row r="20692" ht="12.75" customHeight="1" x14ac:dyDescent="0.35"/>
    <row r="20693" ht="12.75" customHeight="1" x14ac:dyDescent="0.35"/>
    <row r="20694" ht="12.75" customHeight="1" x14ac:dyDescent="0.35"/>
    <row r="20695" ht="12.75" customHeight="1" x14ac:dyDescent="0.35"/>
    <row r="20696" ht="12.75" customHeight="1" x14ac:dyDescent="0.35"/>
    <row r="20697" ht="12.75" customHeight="1" x14ac:dyDescent="0.35"/>
    <row r="20698" ht="12.75" customHeight="1" x14ac:dyDescent="0.35"/>
    <row r="20699" ht="12.75" customHeight="1" x14ac:dyDescent="0.35"/>
    <row r="20700" ht="12.75" customHeight="1" x14ac:dyDescent="0.35"/>
    <row r="20701" ht="12.75" customHeight="1" x14ac:dyDescent="0.35"/>
    <row r="20702" ht="12.75" customHeight="1" x14ac:dyDescent="0.35"/>
    <row r="20703" ht="12.75" customHeight="1" x14ac:dyDescent="0.35"/>
    <row r="20704" ht="12.75" customHeight="1" x14ac:dyDescent="0.35"/>
    <row r="20705" ht="12.75" customHeight="1" x14ac:dyDescent="0.35"/>
    <row r="20706" ht="12.75" customHeight="1" x14ac:dyDescent="0.35"/>
    <row r="20707" ht="12.75" customHeight="1" x14ac:dyDescent="0.35"/>
    <row r="20708" ht="12.75" customHeight="1" x14ac:dyDescent="0.35"/>
    <row r="20709" ht="12.75" customHeight="1" x14ac:dyDescent="0.35"/>
    <row r="20710" ht="12.75" customHeight="1" x14ac:dyDescent="0.35"/>
    <row r="20711" ht="12.75" customHeight="1" x14ac:dyDescent="0.35"/>
    <row r="20712" ht="12.75" customHeight="1" x14ac:dyDescent="0.35"/>
    <row r="20713" ht="12.75" customHeight="1" x14ac:dyDescent="0.35"/>
    <row r="20714" ht="12.75" customHeight="1" x14ac:dyDescent="0.35"/>
    <row r="20715" ht="12.75" customHeight="1" x14ac:dyDescent="0.35"/>
    <row r="20716" ht="12.75" customHeight="1" x14ac:dyDescent="0.35"/>
    <row r="20717" ht="12.75" customHeight="1" x14ac:dyDescent="0.35"/>
    <row r="20718" ht="12.75" customHeight="1" x14ac:dyDescent="0.35"/>
    <row r="20719" ht="12.75" customHeight="1" x14ac:dyDescent="0.35"/>
    <row r="20720" ht="12.75" customHeight="1" x14ac:dyDescent="0.35"/>
    <row r="20721" ht="12.75" customHeight="1" x14ac:dyDescent="0.35"/>
    <row r="20722" ht="12.75" customHeight="1" x14ac:dyDescent="0.35"/>
    <row r="20723" ht="12.75" customHeight="1" x14ac:dyDescent="0.35"/>
    <row r="20724" ht="12.75" customHeight="1" x14ac:dyDescent="0.35"/>
    <row r="20725" ht="12.75" customHeight="1" x14ac:dyDescent="0.35"/>
    <row r="20726" ht="12.75" customHeight="1" x14ac:dyDescent="0.35"/>
    <row r="20727" ht="12.75" customHeight="1" x14ac:dyDescent="0.35"/>
    <row r="20728" ht="12.75" customHeight="1" x14ac:dyDescent="0.35"/>
    <row r="20729" ht="12.75" customHeight="1" x14ac:dyDescent="0.35"/>
    <row r="20730" ht="12.75" customHeight="1" x14ac:dyDescent="0.35"/>
    <row r="20731" ht="12.75" customHeight="1" x14ac:dyDescent="0.35"/>
    <row r="20732" ht="12.75" customHeight="1" x14ac:dyDescent="0.35"/>
    <row r="20733" ht="12.75" customHeight="1" x14ac:dyDescent="0.35"/>
    <row r="20734" ht="12.75" customHeight="1" x14ac:dyDescent="0.35"/>
    <row r="20735" ht="12.75" customHeight="1" x14ac:dyDescent="0.35"/>
    <row r="20736" ht="12.75" customHeight="1" x14ac:dyDescent="0.35"/>
    <row r="20737" ht="12.75" customHeight="1" x14ac:dyDescent="0.35"/>
    <row r="20738" ht="12.75" customHeight="1" x14ac:dyDescent="0.35"/>
    <row r="20739" ht="12.75" customHeight="1" x14ac:dyDescent="0.35"/>
    <row r="20740" ht="12.75" customHeight="1" x14ac:dyDescent="0.35"/>
    <row r="20741" ht="12.75" customHeight="1" x14ac:dyDescent="0.35"/>
    <row r="20742" ht="12.75" customHeight="1" x14ac:dyDescent="0.35"/>
    <row r="20743" ht="12.75" customHeight="1" x14ac:dyDescent="0.35"/>
    <row r="20744" ht="12.75" customHeight="1" x14ac:dyDescent="0.35"/>
    <row r="20745" ht="12.75" customHeight="1" x14ac:dyDescent="0.35"/>
    <row r="20746" ht="12.75" customHeight="1" x14ac:dyDescent="0.35"/>
    <row r="20747" ht="12.75" customHeight="1" x14ac:dyDescent="0.35"/>
    <row r="20748" ht="12.75" customHeight="1" x14ac:dyDescent="0.35"/>
    <row r="20749" ht="12.75" customHeight="1" x14ac:dyDescent="0.35"/>
    <row r="20750" ht="12.75" customHeight="1" x14ac:dyDescent="0.35"/>
    <row r="20751" ht="12.75" customHeight="1" x14ac:dyDescent="0.35"/>
    <row r="20752" ht="12.75" customHeight="1" x14ac:dyDescent="0.35"/>
    <row r="20753" ht="12.75" customHeight="1" x14ac:dyDescent="0.35"/>
    <row r="20754" ht="12.75" customHeight="1" x14ac:dyDescent="0.35"/>
    <row r="20755" ht="12.75" customHeight="1" x14ac:dyDescent="0.35"/>
    <row r="20756" ht="12.75" customHeight="1" x14ac:dyDescent="0.35"/>
    <row r="20757" ht="12.75" customHeight="1" x14ac:dyDescent="0.35"/>
    <row r="20758" ht="12.75" customHeight="1" x14ac:dyDescent="0.35"/>
    <row r="20759" ht="12.75" customHeight="1" x14ac:dyDescent="0.35"/>
    <row r="20760" ht="12.75" customHeight="1" x14ac:dyDescent="0.35"/>
    <row r="20761" ht="12.75" customHeight="1" x14ac:dyDescent="0.35"/>
    <row r="20762" ht="12.75" customHeight="1" x14ac:dyDescent="0.35"/>
    <row r="20763" ht="12.75" customHeight="1" x14ac:dyDescent="0.35"/>
    <row r="20764" ht="12.75" customHeight="1" x14ac:dyDescent="0.35"/>
    <row r="20765" ht="12.75" customHeight="1" x14ac:dyDescent="0.35"/>
    <row r="20766" ht="12.75" customHeight="1" x14ac:dyDescent="0.35"/>
    <row r="20767" ht="12.75" customHeight="1" x14ac:dyDescent="0.35"/>
    <row r="20768" ht="12.75" customHeight="1" x14ac:dyDescent="0.35"/>
    <row r="20769" ht="12.75" customHeight="1" x14ac:dyDescent="0.35"/>
    <row r="20770" ht="12.75" customHeight="1" x14ac:dyDescent="0.35"/>
    <row r="20771" ht="12.75" customHeight="1" x14ac:dyDescent="0.35"/>
    <row r="20772" ht="12.75" customHeight="1" x14ac:dyDescent="0.35"/>
    <row r="20773" ht="12.75" customHeight="1" x14ac:dyDescent="0.35"/>
    <row r="20774" ht="12.75" customHeight="1" x14ac:dyDescent="0.35"/>
    <row r="20775" ht="12.75" customHeight="1" x14ac:dyDescent="0.35"/>
    <row r="20776" ht="12.75" customHeight="1" x14ac:dyDescent="0.35"/>
    <row r="20777" ht="12.75" customHeight="1" x14ac:dyDescent="0.35"/>
    <row r="20778" ht="12.75" customHeight="1" x14ac:dyDescent="0.35"/>
    <row r="20779" ht="12.75" customHeight="1" x14ac:dyDescent="0.35"/>
    <row r="20780" ht="12.75" customHeight="1" x14ac:dyDescent="0.35"/>
    <row r="20781" ht="12.75" customHeight="1" x14ac:dyDescent="0.35"/>
    <row r="20782" ht="12.75" customHeight="1" x14ac:dyDescent="0.35"/>
    <row r="20783" ht="12.75" customHeight="1" x14ac:dyDescent="0.35"/>
    <row r="20784" ht="12.75" customHeight="1" x14ac:dyDescent="0.35"/>
    <row r="20785" ht="12.75" customHeight="1" x14ac:dyDescent="0.35"/>
    <row r="20786" ht="12.75" customHeight="1" x14ac:dyDescent="0.35"/>
    <row r="20787" ht="12.75" customHeight="1" x14ac:dyDescent="0.35"/>
    <row r="20788" ht="12.75" customHeight="1" x14ac:dyDescent="0.35"/>
    <row r="20789" ht="12.75" customHeight="1" x14ac:dyDescent="0.35"/>
    <row r="20790" ht="12.75" customHeight="1" x14ac:dyDescent="0.35"/>
    <row r="20791" ht="12.75" customHeight="1" x14ac:dyDescent="0.35"/>
    <row r="20792" ht="12.75" customHeight="1" x14ac:dyDescent="0.35"/>
    <row r="20793" ht="12.75" customHeight="1" x14ac:dyDescent="0.35"/>
    <row r="20794" ht="12.75" customHeight="1" x14ac:dyDescent="0.35"/>
    <row r="20795" ht="12.75" customHeight="1" x14ac:dyDescent="0.35"/>
    <row r="20796" ht="12.75" customHeight="1" x14ac:dyDescent="0.35"/>
    <row r="20797" ht="12.75" customHeight="1" x14ac:dyDescent="0.35"/>
    <row r="20798" ht="12.75" customHeight="1" x14ac:dyDescent="0.35"/>
    <row r="20799" ht="12.75" customHeight="1" x14ac:dyDescent="0.35"/>
    <row r="20800" ht="12.75" customHeight="1" x14ac:dyDescent="0.35"/>
    <row r="20801" ht="12.75" customHeight="1" x14ac:dyDescent="0.35"/>
    <row r="20802" ht="12.75" customHeight="1" x14ac:dyDescent="0.35"/>
    <row r="20803" ht="12.75" customHeight="1" x14ac:dyDescent="0.35"/>
    <row r="20804" ht="12.75" customHeight="1" x14ac:dyDescent="0.35"/>
    <row r="20805" ht="12.75" customHeight="1" x14ac:dyDescent="0.35"/>
    <row r="20806" ht="12.75" customHeight="1" x14ac:dyDescent="0.35"/>
    <row r="20807" ht="12.75" customHeight="1" x14ac:dyDescent="0.35"/>
    <row r="20808" ht="12.75" customHeight="1" x14ac:dyDescent="0.35"/>
    <row r="20809" ht="12.75" customHeight="1" x14ac:dyDescent="0.35"/>
    <row r="20810" ht="12.75" customHeight="1" x14ac:dyDescent="0.35"/>
    <row r="20811" ht="12.75" customHeight="1" x14ac:dyDescent="0.35"/>
    <row r="20812" ht="12.75" customHeight="1" x14ac:dyDescent="0.35"/>
    <row r="20813" ht="12.75" customHeight="1" x14ac:dyDescent="0.35"/>
    <row r="20814" ht="12.75" customHeight="1" x14ac:dyDescent="0.35"/>
    <row r="20815" ht="12.75" customHeight="1" x14ac:dyDescent="0.35"/>
    <row r="20816" ht="12.75" customHeight="1" x14ac:dyDescent="0.35"/>
    <row r="20817" ht="12.75" customHeight="1" x14ac:dyDescent="0.35"/>
    <row r="20818" ht="12.75" customHeight="1" x14ac:dyDescent="0.35"/>
    <row r="20819" ht="12.75" customHeight="1" x14ac:dyDescent="0.35"/>
    <row r="20820" ht="12.75" customHeight="1" x14ac:dyDescent="0.35"/>
    <row r="20821" ht="12.75" customHeight="1" x14ac:dyDescent="0.35"/>
    <row r="20822" ht="12.75" customHeight="1" x14ac:dyDescent="0.35"/>
    <row r="20823" ht="12.75" customHeight="1" x14ac:dyDescent="0.35"/>
    <row r="20824" ht="12.75" customHeight="1" x14ac:dyDescent="0.35"/>
    <row r="20825" ht="12.75" customHeight="1" x14ac:dyDescent="0.35"/>
    <row r="20826" ht="12.75" customHeight="1" x14ac:dyDescent="0.35"/>
    <row r="20827" ht="12.75" customHeight="1" x14ac:dyDescent="0.35"/>
    <row r="20828" ht="12.75" customHeight="1" x14ac:dyDescent="0.35"/>
    <row r="20829" ht="12.75" customHeight="1" x14ac:dyDescent="0.35"/>
    <row r="20830" ht="12.75" customHeight="1" x14ac:dyDescent="0.35"/>
    <row r="20831" ht="12.75" customHeight="1" x14ac:dyDescent="0.35"/>
    <row r="20832" ht="12.75" customHeight="1" x14ac:dyDescent="0.35"/>
    <row r="20833" ht="12.75" customHeight="1" x14ac:dyDescent="0.35"/>
    <row r="20834" ht="12.75" customHeight="1" x14ac:dyDescent="0.35"/>
    <row r="20835" ht="12.75" customHeight="1" x14ac:dyDescent="0.35"/>
    <row r="20836" ht="12.75" customHeight="1" x14ac:dyDescent="0.35"/>
    <row r="20837" ht="12.75" customHeight="1" x14ac:dyDescent="0.35"/>
    <row r="20838" ht="12.75" customHeight="1" x14ac:dyDescent="0.35"/>
    <row r="20839" ht="12.75" customHeight="1" x14ac:dyDescent="0.35"/>
    <row r="20840" ht="12.75" customHeight="1" x14ac:dyDescent="0.35"/>
    <row r="20841" ht="12.75" customHeight="1" x14ac:dyDescent="0.35"/>
    <row r="20842" ht="12.75" customHeight="1" x14ac:dyDescent="0.35"/>
    <row r="20843" ht="12.75" customHeight="1" x14ac:dyDescent="0.35"/>
    <row r="20844" ht="12.75" customHeight="1" x14ac:dyDescent="0.35"/>
    <row r="20845" ht="12.75" customHeight="1" x14ac:dyDescent="0.35"/>
    <row r="20846" ht="12.75" customHeight="1" x14ac:dyDescent="0.35"/>
    <row r="20847" ht="12.75" customHeight="1" x14ac:dyDescent="0.35"/>
    <row r="20848" ht="12.75" customHeight="1" x14ac:dyDescent="0.35"/>
    <row r="20849" ht="12.75" customHeight="1" x14ac:dyDescent="0.35"/>
    <row r="20850" ht="12.75" customHeight="1" x14ac:dyDescent="0.35"/>
    <row r="20851" ht="12.75" customHeight="1" x14ac:dyDescent="0.35"/>
    <row r="20852" ht="12.75" customHeight="1" x14ac:dyDescent="0.35"/>
    <row r="20853" ht="12.75" customHeight="1" x14ac:dyDescent="0.35"/>
    <row r="20854" ht="12.75" customHeight="1" x14ac:dyDescent="0.35"/>
    <row r="20855" ht="12.75" customHeight="1" x14ac:dyDescent="0.35"/>
    <row r="20856" ht="12.75" customHeight="1" x14ac:dyDescent="0.35"/>
    <row r="20857" ht="12.75" customHeight="1" x14ac:dyDescent="0.35"/>
    <row r="20858" ht="12.75" customHeight="1" x14ac:dyDescent="0.35"/>
    <row r="20859" ht="12.75" customHeight="1" x14ac:dyDescent="0.35"/>
    <row r="20860" ht="12.75" customHeight="1" x14ac:dyDescent="0.35"/>
    <row r="20861" ht="12.75" customHeight="1" x14ac:dyDescent="0.35"/>
    <row r="20862" ht="12.75" customHeight="1" x14ac:dyDescent="0.35"/>
    <row r="20863" ht="12.75" customHeight="1" x14ac:dyDescent="0.35"/>
    <row r="20864" ht="12.75" customHeight="1" x14ac:dyDescent="0.35"/>
    <row r="20865" ht="12.75" customHeight="1" x14ac:dyDescent="0.35"/>
    <row r="20866" ht="12.75" customHeight="1" x14ac:dyDescent="0.35"/>
    <row r="20867" ht="12.75" customHeight="1" x14ac:dyDescent="0.35"/>
    <row r="20868" ht="12.75" customHeight="1" x14ac:dyDescent="0.35"/>
    <row r="20869" ht="12.75" customHeight="1" x14ac:dyDescent="0.35"/>
    <row r="20870" ht="12.75" customHeight="1" x14ac:dyDescent="0.35"/>
    <row r="20871" ht="12.75" customHeight="1" x14ac:dyDescent="0.35"/>
    <row r="20872" ht="12.75" customHeight="1" x14ac:dyDescent="0.35"/>
    <row r="20873" ht="12.75" customHeight="1" x14ac:dyDescent="0.35"/>
    <row r="20874" ht="12.75" customHeight="1" x14ac:dyDescent="0.35"/>
    <row r="20875" ht="12.75" customHeight="1" x14ac:dyDescent="0.35"/>
    <row r="20876" ht="12.75" customHeight="1" x14ac:dyDescent="0.35"/>
    <row r="20877" ht="12.75" customHeight="1" x14ac:dyDescent="0.35"/>
    <row r="20878" ht="12.75" customHeight="1" x14ac:dyDescent="0.35"/>
    <row r="20879" ht="12.75" customHeight="1" x14ac:dyDescent="0.35"/>
    <row r="20880" ht="12.75" customHeight="1" x14ac:dyDescent="0.35"/>
    <row r="20881" ht="12.75" customHeight="1" x14ac:dyDescent="0.35"/>
    <row r="20882" ht="12.75" customHeight="1" x14ac:dyDescent="0.35"/>
    <row r="20883" ht="12.75" customHeight="1" x14ac:dyDescent="0.35"/>
    <row r="20884" ht="12.75" customHeight="1" x14ac:dyDescent="0.35"/>
    <row r="20885" ht="12.75" customHeight="1" x14ac:dyDescent="0.35"/>
    <row r="20886" ht="12.75" customHeight="1" x14ac:dyDescent="0.35"/>
    <row r="20887" ht="12.75" customHeight="1" x14ac:dyDescent="0.35"/>
    <row r="20888" ht="12.75" customHeight="1" x14ac:dyDescent="0.35"/>
    <row r="20889" ht="12.75" customHeight="1" x14ac:dyDescent="0.35"/>
    <row r="20890" ht="12.75" customHeight="1" x14ac:dyDescent="0.35"/>
    <row r="20891" ht="12.75" customHeight="1" x14ac:dyDescent="0.35"/>
    <row r="20892" ht="12.75" customHeight="1" x14ac:dyDescent="0.35"/>
    <row r="20893" ht="12.75" customHeight="1" x14ac:dyDescent="0.35"/>
    <row r="20894" ht="12.75" customHeight="1" x14ac:dyDescent="0.35"/>
    <row r="20895" ht="12.75" customHeight="1" x14ac:dyDescent="0.35"/>
    <row r="20896" ht="12.75" customHeight="1" x14ac:dyDescent="0.35"/>
    <row r="20897" ht="12.75" customHeight="1" x14ac:dyDescent="0.35"/>
    <row r="20898" ht="12.75" customHeight="1" x14ac:dyDescent="0.35"/>
    <row r="20899" ht="12.75" customHeight="1" x14ac:dyDescent="0.35"/>
    <row r="20900" ht="12.75" customHeight="1" x14ac:dyDescent="0.35"/>
    <row r="20901" ht="12.75" customHeight="1" x14ac:dyDescent="0.35"/>
    <row r="20902" ht="12.75" customHeight="1" x14ac:dyDescent="0.35"/>
    <row r="20903" ht="12.75" customHeight="1" x14ac:dyDescent="0.35"/>
    <row r="20904" ht="12.75" customHeight="1" x14ac:dyDescent="0.35"/>
    <row r="20905" ht="12.75" customHeight="1" x14ac:dyDescent="0.35"/>
    <row r="20906" ht="12.75" customHeight="1" x14ac:dyDescent="0.35"/>
    <row r="20907" ht="12.75" customHeight="1" x14ac:dyDescent="0.35"/>
    <row r="20908" ht="12.75" customHeight="1" x14ac:dyDescent="0.35"/>
    <row r="20909" ht="12.75" customHeight="1" x14ac:dyDescent="0.35"/>
    <row r="20910" ht="12.75" customHeight="1" x14ac:dyDescent="0.35"/>
    <row r="20911" ht="12.75" customHeight="1" x14ac:dyDescent="0.35"/>
    <row r="20912" ht="12.75" customHeight="1" x14ac:dyDescent="0.35"/>
    <row r="20913" ht="12.75" customHeight="1" x14ac:dyDescent="0.35"/>
    <row r="20914" ht="12.75" customHeight="1" x14ac:dyDescent="0.35"/>
    <row r="20915" ht="12.75" customHeight="1" x14ac:dyDescent="0.35"/>
    <row r="20916" ht="12.75" customHeight="1" x14ac:dyDescent="0.35"/>
    <row r="20917" ht="12.75" customHeight="1" x14ac:dyDescent="0.35"/>
    <row r="20918" ht="12.75" customHeight="1" x14ac:dyDescent="0.35"/>
    <row r="20919" ht="12.75" customHeight="1" x14ac:dyDescent="0.35"/>
    <row r="20920" ht="12.75" customHeight="1" x14ac:dyDescent="0.35"/>
    <row r="20921" ht="12.75" customHeight="1" x14ac:dyDescent="0.35"/>
    <row r="20922" ht="12.75" customHeight="1" x14ac:dyDescent="0.35"/>
    <row r="20923" ht="12.75" customHeight="1" x14ac:dyDescent="0.35"/>
    <row r="20924" ht="12.75" customHeight="1" x14ac:dyDescent="0.35"/>
    <row r="20925" ht="12.75" customHeight="1" x14ac:dyDescent="0.35"/>
    <row r="20926" ht="12.75" customHeight="1" x14ac:dyDescent="0.35"/>
    <row r="20927" ht="12.75" customHeight="1" x14ac:dyDescent="0.35"/>
    <row r="20928" ht="12.75" customHeight="1" x14ac:dyDescent="0.35"/>
    <row r="20929" ht="12.75" customHeight="1" x14ac:dyDescent="0.35"/>
    <row r="20930" ht="12.75" customHeight="1" x14ac:dyDescent="0.35"/>
    <row r="20931" ht="12.75" customHeight="1" x14ac:dyDescent="0.35"/>
    <row r="20932" ht="12.75" customHeight="1" x14ac:dyDescent="0.35"/>
    <row r="20933" ht="12.75" customHeight="1" x14ac:dyDescent="0.35"/>
    <row r="20934" ht="12.75" customHeight="1" x14ac:dyDescent="0.35"/>
    <row r="20935" ht="12.75" customHeight="1" x14ac:dyDescent="0.35"/>
    <row r="20936" ht="12.75" customHeight="1" x14ac:dyDescent="0.35"/>
    <row r="20937" ht="12.75" customHeight="1" x14ac:dyDescent="0.35"/>
    <row r="20938" ht="12.75" customHeight="1" x14ac:dyDescent="0.35"/>
    <row r="20939" ht="12.75" customHeight="1" x14ac:dyDescent="0.35"/>
    <row r="20940" ht="12.75" customHeight="1" x14ac:dyDescent="0.35"/>
    <row r="20941" ht="12.75" customHeight="1" x14ac:dyDescent="0.35"/>
    <row r="20942" ht="12.75" customHeight="1" x14ac:dyDescent="0.35"/>
    <row r="20943" ht="12.75" customHeight="1" x14ac:dyDescent="0.35"/>
    <row r="20944" ht="12.75" customHeight="1" x14ac:dyDescent="0.35"/>
    <row r="20945" ht="12.75" customHeight="1" x14ac:dyDescent="0.35"/>
    <row r="20946" ht="12.75" customHeight="1" x14ac:dyDescent="0.35"/>
    <row r="20947" ht="12.75" customHeight="1" x14ac:dyDescent="0.35"/>
    <row r="20948" ht="12.75" customHeight="1" x14ac:dyDescent="0.35"/>
    <row r="20949" ht="12.75" customHeight="1" x14ac:dyDescent="0.35"/>
    <row r="20950" ht="12.75" customHeight="1" x14ac:dyDescent="0.35"/>
    <row r="20951" ht="12.75" customHeight="1" x14ac:dyDescent="0.35"/>
    <row r="20952" ht="12.75" customHeight="1" x14ac:dyDescent="0.35"/>
    <row r="20953" ht="12.75" customHeight="1" x14ac:dyDescent="0.35"/>
    <row r="20954" ht="12.75" customHeight="1" x14ac:dyDescent="0.35"/>
    <row r="20955" ht="12.75" customHeight="1" x14ac:dyDescent="0.35"/>
    <row r="20956" ht="12.75" customHeight="1" x14ac:dyDescent="0.35"/>
    <row r="20957" ht="12.75" customHeight="1" x14ac:dyDescent="0.35"/>
    <row r="20958" ht="12.75" customHeight="1" x14ac:dyDescent="0.35"/>
    <row r="20959" ht="12.75" customHeight="1" x14ac:dyDescent="0.35"/>
    <row r="20960" ht="12.75" customHeight="1" x14ac:dyDescent="0.35"/>
    <row r="20961" ht="12.75" customHeight="1" x14ac:dyDescent="0.35"/>
    <row r="20962" ht="12.75" customHeight="1" x14ac:dyDescent="0.35"/>
    <row r="20963" ht="12.75" customHeight="1" x14ac:dyDescent="0.35"/>
    <row r="20964" ht="12.75" customHeight="1" x14ac:dyDescent="0.35"/>
    <row r="20965" ht="12.75" customHeight="1" x14ac:dyDescent="0.35"/>
    <row r="20966" ht="12.75" customHeight="1" x14ac:dyDescent="0.35"/>
    <row r="20967" ht="12.75" customHeight="1" x14ac:dyDescent="0.35"/>
    <row r="20968" ht="12.75" customHeight="1" x14ac:dyDescent="0.35"/>
    <row r="20969" ht="12.75" customHeight="1" x14ac:dyDescent="0.35"/>
    <row r="20970" ht="12.75" customHeight="1" x14ac:dyDescent="0.35"/>
    <row r="20971" ht="12.75" customHeight="1" x14ac:dyDescent="0.35"/>
    <row r="20972" ht="12.75" customHeight="1" x14ac:dyDescent="0.35"/>
    <row r="20973" ht="12.75" customHeight="1" x14ac:dyDescent="0.35"/>
    <row r="20974" ht="12.75" customHeight="1" x14ac:dyDescent="0.35"/>
    <row r="20975" ht="12.75" customHeight="1" x14ac:dyDescent="0.35"/>
    <row r="20976" ht="12.75" customHeight="1" x14ac:dyDescent="0.35"/>
    <row r="20977" ht="12.75" customHeight="1" x14ac:dyDescent="0.35"/>
    <row r="20978" ht="12.75" customHeight="1" x14ac:dyDescent="0.35"/>
    <row r="20979" ht="12.75" customHeight="1" x14ac:dyDescent="0.35"/>
    <row r="20980" ht="12.75" customHeight="1" x14ac:dyDescent="0.35"/>
    <row r="20981" ht="12.75" customHeight="1" x14ac:dyDescent="0.35"/>
    <row r="20982" ht="12.75" customHeight="1" x14ac:dyDescent="0.35"/>
    <row r="20983" ht="12.75" customHeight="1" x14ac:dyDescent="0.35"/>
    <row r="20984" ht="12.75" customHeight="1" x14ac:dyDescent="0.35"/>
    <row r="20985" ht="12.75" customHeight="1" x14ac:dyDescent="0.35"/>
    <row r="20986" ht="12.75" customHeight="1" x14ac:dyDescent="0.35"/>
    <row r="20987" ht="12.75" customHeight="1" x14ac:dyDescent="0.35"/>
    <row r="20988" ht="12.75" customHeight="1" x14ac:dyDescent="0.35"/>
    <row r="20989" ht="12.75" customHeight="1" x14ac:dyDescent="0.35"/>
    <row r="20990" ht="12.75" customHeight="1" x14ac:dyDescent="0.35"/>
    <row r="20991" ht="12.75" customHeight="1" x14ac:dyDescent="0.35"/>
    <row r="20992" ht="12.75" customHeight="1" x14ac:dyDescent="0.35"/>
    <row r="20993" ht="12.75" customHeight="1" x14ac:dyDescent="0.35"/>
    <row r="20994" ht="12.75" customHeight="1" x14ac:dyDescent="0.35"/>
    <row r="20995" ht="12.75" customHeight="1" x14ac:dyDescent="0.35"/>
    <row r="20996" ht="12.75" customHeight="1" x14ac:dyDescent="0.35"/>
    <row r="20997" ht="12.75" customHeight="1" x14ac:dyDescent="0.35"/>
    <row r="20998" ht="12.75" customHeight="1" x14ac:dyDescent="0.35"/>
    <row r="20999" ht="12.75" customHeight="1" x14ac:dyDescent="0.35"/>
    <row r="21000" ht="12.75" customHeight="1" x14ac:dyDescent="0.35"/>
    <row r="21001" ht="12.75" customHeight="1" x14ac:dyDescent="0.35"/>
    <row r="21002" ht="12.75" customHeight="1" x14ac:dyDescent="0.35"/>
    <row r="21003" ht="12.75" customHeight="1" x14ac:dyDescent="0.35"/>
    <row r="21004" ht="12.75" customHeight="1" x14ac:dyDescent="0.35"/>
    <row r="21005" ht="12.75" customHeight="1" x14ac:dyDescent="0.35"/>
    <row r="21006" ht="12.75" customHeight="1" x14ac:dyDescent="0.35"/>
    <row r="21007" ht="12.75" customHeight="1" x14ac:dyDescent="0.35"/>
    <row r="21008" ht="12.75" customHeight="1" x14ac:dyDescent="0.35"/>
    <row r="21009" ht="12.75" customHeight="1" x14ac:dyDescent="0.35"/>
    <row r="21010" ht="12.75" customHeight="1" x14ac:dyDescent="0.35"/>
    <row r="21011" ht="12.75" customHeight="1" x14ac:dyDescent="0.35"/>
    <row r="21012" ht="12.75" customHeight="1" x14ac:dyDescent="0.35"/>
    <row r="21013" ht="12.75" customHeight="1" x14ac:dyDescent="0.35"/>
    <row r="21014" ht="12.75" customHeight="1" x14ac:dyDescent="0.35"/>
    <row r="21015" ht="12.75" customHeight="1" x14ac:dyDescent="0.35"/>
    <row r="21016" ht="12.75" customHeight="1" x14ac:dyDescent="0.35"/>
    <row r="21017" ht="12.75" customHeight="1" x14ac:dyDescent="0.35"/>
    <row r="21018" ht="12.75" customHeight="1" x14ac:dyDescent="0.35"/>
    <row r="21019" ht="12.75" customHeight="1" x14ac:dyDescent="0.35"/>
    <row r="21020" ht="12.75" customHeight="1" x14ac:dyDescent="0.35"/>
    <row r="21021" ht="12.75" customHeight="1" x14ac:dyDescent="0.35"/>
    <row r="21022" ht="12.75" customHeight="1" x14ac:dyDescent="0.35"/>
    <row r="21023" ht="12.75" customHeight="1" x14ac:dyDescent="0.35"/>
    <row r="21024" ht="12.75" customHeight="1" x14ac:dyDescent="0.35"/>
    <row r="21025" ht="12.75" customHeight="1" x14ac:dyDescent="0.35"/>
    <row r="21026" ht="12.75" customHeight="1" x14ac:dyDescent="0.35"/>
    <row r="21027" ht="12.75" customHeight="1" x14ac:dyDescent="0.35"/>
    <row r="21028" ht="12.75" customHeight="1" x14ac:dyDescent="0.35"/>
    <row r="21029" ht="12.75" customHeight="1" x14ac:dyDescent="0.35"/>
    <row r="21030" ht="12.75" customHeight="1" x14ac:dyDescent="0.35"/>
    <row r="21031" ht="12.75" customHeight="1" x14ac:dyDescent="0.35"/>
    <row r="21032" ht="12.75" customHeight="1" x14ac:dyDescent="0.35"/>
    <row r="21033" ht="12.75" customHeight="1" x14ac:dyDescent="0.35"/>
    <row r="21034" ht="12.75" customHeight="1" x14ac:dyDescent="0.35"/>
    <row r="21035" ht="12.75" customHeight="1" x14ac:dyDescent="0.35"/>
    <row r="21036" ht="12.75" customHeight="1" x14ac:dyDescent="0.35"/>
    <row r="21037" ht="12.75" customHeight="1" x14ac:dyDescent="0.35"/>
    <row r="21038" ht="12.75" customHeight="1" x14ac:dyDescent="0.35"/>
    <row r="21039" ht="12.75" customHeight="1" x14ac:dyDescent="0.35"/>
    <row r="21040" ht="12.75" customHeight="1" x14ac:dyDescent="0.35"/>
    <row r="21041" ht="12.75" customHeight="1" x14ac:dyDescent="0.35"/>
    <row r="21042" ht="12.75" customHeight="1" x14ac:dyDescent="0.35"/>
    <row r="21043" ht="12.75" customHeight="1" x14ac:dyDescent="0.35"/>
    <row r="21044" ht="12.75" customHeight="1" x14ac:dyDescent="0.35"/>
    <row r="21045" ht="12.75" customHeight="1" x14ac:dyDescent="0.35"/>
    <row r="21046" ht="12.75" customHeight="1" x14ac:dyDescent="0.35"/>
    <row r="21047" ht="12.75" customHeight="1" x14ac:dyDescent="0.35"/>
    <row r="21048" ht="12.75" customHeight="1" x14ac:dyDescent="0.35"/>
    <row r="21049" ht="12.75" customHeight="1" x14ac:dyDescent="0.35"/>
    <row r="21050" ht="12.75" customHeight="1" x14ac:dyDescent="0.35"/>
    <row r="21051" ht="12.75" customHeight="1" x14ac:dyDescent="0.35"/>
    <row r="21052" ht="12.75" customHeight="1" x14ac:dyDescent="0.35"/>
    <row r="21053" ht="12.75" customHeight="1" x14ac:dyDescent="0.35"/>
    <row r="21054" ht="12.75" customHeight="1" x14ac:dyDescent="0.35"/>
    <row r="21055" ht="12.75" customHeight="1" x14ac:dyDescent="0.35"/>
    <row r="21056" ht="12.75" customHeight="1" x14ac:dyDescent="0.35"/>
    <row r="21057" ht="12.75" customHeight="1" x14ac:dyDescent="0.35"/>
    <row r="21058" ht="12.75" customHeight="1" x14ac:dyDescent="0.35"/>
    <row r="21059" ht="12.75" customHeight="1" x14ac:dyDescent="0.35"/>
    <row r="21060" ht="12.75" customHeight="1" x14ac:dyDescent="0.35"/>
    <row r="21061" ht="12.75" customHeight="1" x14ac:dyDescent="0.35"/>
    <row r="21062" ht="12.75" customHeight="1" x14ac:dyDescent="0.35"/>
    <row r="21063" ht="12.75" customHeight="1" x14ac:dyDescent="0.35"/>
    <row r="21064" ht="12.75" customHeight="1" x14ac:dyDescent="0.35"/>
    <row r="21065" ht="12.75" customHeight="1" x14ac:dyDescent="0.35"/>
    <row r="21066" ht="12.75" customHeight="1" x14ac:dyDescent="0.35"/>
    <row r="21067" ht="12.75" customHeight="1" x14ac:dyDescent="0.35"/>
    <row r="21068" ht="12.75" customHeight="1" x14ac:dyDescent="0.35"/>
    <row r="21069" ht="12.75" customHeight="1" x14ac:dyDescent="0.35"/>
    <row r="21070" ht="12.75" customHeight="1" x14ac:dyDescent="0.35"/>
    <row r="21071" ht="12.75" customHeight="1" x14ac:dyDescent="0.35"/>
    <row r="21072" ht="12.75" customHeight="1" x14ac:dyDescent="0.35"/>
    <row r="21073" ht="12.75" customHeight="1" x14ac:dyDescent="0.35"/>
    <row r="21074" ht="12.75" customHeight="1" x14ac:dyDescent="0.35"/>
    <row r="21075" ht="12.75" customHeight="1" x14ac:dyDescent="0.35"/>
    <row r="21076" ht="12.75" customHeight="1" x14ac:dyDescent="0.35"/>
    <row r="21077" ht="12.75" customHeight="1" x14ac:dyDescent="0.35"/>
    <row r="21078" ht="12.75" customHeight="1" x14ac:dyDescent="0.35"/>
    <row r="21079" ht="12.75" customHeight="1" x14ac:dyDescent="0.35"/>
    <row r="21080" ht="12.75" customHeight="1" x14ac:dyDescent="0.35"/>
    <row r="21081" ht="12.75" customHeight="1" x14ac:dyDescent="0.35"/>
    <row r="21082" ht="12.75" customHeight="1" x14ac:dyDescent="0.35"/>
    <row r="21083" ht="12.75" customHeight="1" x14ac:dyDescent="0.35"/>
    <row r="21084" ht="12.75" customHeight="1" x14ac:dyDescent="0.35"/>
    <row r="21085" ht="12.75" customHeight="1" x14ac:dyDescent="0.35"/>
    <row r="21086" ht="12.75" customHeight="1" x14ac:dyDescent="0.35"/>
    <row r="21087" ht="12.75" customHeight="1" x14ac:dyDescent="0.35"/>
    <row r="21088" ht="12.75" customHeight="1" x14ac:dyDescent="0.35"/>
    <row r="21089" ht="12.75" customHeight="1" x14ac:dyDescent="0.35"/>
    <row r="21090" ht="12.75" customHeight="1" x14ac:dyDescent="0.35"/>
    <row r="21091" ht="12.75" customHeight="1" x14ac:dyDescent="0.35"/>
    <row r="21092" ht="12.75" customHeight="1" x14ac:dyDescent="0.35"/>
    <row r="21093" ht="12.75" customHeight="1" x14ac:dyDescent="0.35"/>
    <row r="21094" ht="12.75" customHeight="1" x14ac:dyDescent="0.35"/>
    <row r="21095" ht="12.75" customHeight="1" x14ac:dyDescent="0.35"/>
    <row r="21096" ht="12.75" customHeight="1" x14ac:dyDescent="0.35"/>
    <row r="21097" ht="12.75" customHeight="1" x14ac:dyDescent="0.35"/>
    <row r="21098" ht="12.75" customHeight="1" x14ac:dyDescent="0.35"/>
    <row r="21099" ht="12.75" customHeight="1" x14ac:dyDescent="0.35"/>
    <row r="21100" ht="12.75" customHeight="1" x14ac:dyDescent="0.35"/>
    <row r="21101" ht="12.75" customHeight="1" x14ac:dyDescent="0.35"/>
    <row r="21102" ht="12.75" customHeight="1" x14ac:dyDescent="0.35"/>
    <row r="21103" ht="12.75" customHeight="1" x14ac:dyDescent="0.35"/>
    <row r="21104" ht="12.75" customHeight="1" x14ac:dyDescent="0.35"/>
    <row r="21105" ht="12.75" customHeight="1" x14ac:dyDescent="0.35"/>
    <row r="21106" ht="12.75" customHeight="1" x14ac:dyDescent="0.35"/>
    <row r="21107" ht="12.75" customHeight="1" x14ac:dyDescent="0.35"/>
    <row r="21108" ht="12.75" customHeight="1" x14ac:dyDescent="0.35"/>
    <row r="21109" ht="12.75" customHeight="1" x14ac:dyDescent="0.35"/>
    <row r="21110" ht="12.75" customHeight="1" x14ac:dyDescent="0.35"/>
    <row r="21111" ht="12.75" customHeight="1" x14ac:dyDescent="0.35"/>
    <row r="21112" ht="12.75" customHeight="1" x14ac:dyDescent="0.35"/>
    <row r="21113" ht="12.75" customHeight="1" x14ac:dyDescent="0.35"/>
    <row r="21114" ht="12.75" customHeight="1" x14ac:dyDescent="0.35"/>
    <row r="21115" ht="12.75" customHeight="1" x14ac:dyDescent="0.35"/>
    <row r="21116" ht="12.75" customHeight="1" x14ac:dyDescent="0.35"/>
    <row r="21117" ht="12.75" customHeight="1" x14ac:dyDescent="0.35"/>
    <row r="21118" ht="12.75" customHeight="1" x14ac:dyDescent="0.35"/>
    <row r="21119" ht="12.75" customHeight="1" x14ac:dyDescent="0.35"/>
    <row r="21120" ht="12.75" customHeight="1" x14ac:dyDescent="0.35"/>
    <row r="21121" ht="12.75" customHeight="1" x14ac:dyDescent="0.35"/>
    <row r="21122" ht="12.75" customHeight="1" x14ac:dyDescent="0.35"/>
    <row r="21123" ht="12.75" customHeight="1" x14ac:dyDescent="0.35"/>
    <row r="21124" ht="12.75" customHeight="1" x14ac:dyDescent="0.35"/>
    <row r="21125" ht="12.75" customHeight="1" x14ac:dyDescent="0.35"/>
    <row r="21126" ht="12.75" customHeight="1" x14ac:dyDescent="0.35"/>
    <row r="21127" ht="12.75" customHeight="1" x14ac:dyDescent="0.35"/>
    <row r="21128" ht="12.75" customHeight="1" x14ac:dyDescent="0.35"/>
    <row r="21129" ht="12.75" customHeight="1" x14ac:dyDescent="0.35"/>
    <row r="21130" ht="12.75" customHeight="1" x14ac:dyDescent="0.35"/>
    <row r="21131" ht="12.75" customHeight="1" x14ac:dyDescent="0.35"/>
    <row r="21132" ht="12.75" customHeight="1" x14ac:dyDescent="0.35"/>
    <row r="21133" ht="12.75" customHeight="1" x14ac:dyDescent="0.35"/>
    <row r="21134" ht="12.75" customHeight="1" x14ac:dyDescent="0.35"/>
    <row r="21135" ht="12.75" customHeight="1" x14ac:dyDescent="0.35"/>
    <row r="21136" ht="12.75" customHeight="1" x14ac:dyDescent="0.35"/>
    <row r="21137" ht="12.75" customHeight="1" x14ac:dyDescent="0.35"/>
    <row r="21138" ht="12.75" customHeight="1" x14ac:dyDescent="0.35"/>
    <row r="21139" ht="12.75" customHeight="1" x14ac:dyDescent="0.35"/>
    <row r="21140" ht="12.75" customHeight="1" x14ac:dyDescent="0.35"/>
    <row r="21141" ht="12.75" customHeight="1" x14ac:dyDescent="0.35"/>
    <row r="21142" ht="12.75" customHeight="1" x14ac:dyDescent="0.35"/>
    <row r="21143" ht="12.75" customHeight="1" x14ac:dyDescent="0.35"/>
    <row r="21144" ht="12.75" customHeight="1" x14ac:dyDescent="0.35"/>
    <row r="21145" ht="12.75" customHeight="1" x14ac:dyDescent="0.35"/>
    <row r="21146" ht="12.75" customHeight="1" x14ac:dyDescent="0.35"/>
    <row r="21147" ht="12.75" customHeight="1" x14ac:dyDescent="0.35"/>
    <row r="21148" ht="12.75" customHeight="1" x14ac:dyDescent="0.35"/>
    <row r="21149" ht="12.75" customHeight="1" x14ac:dyDescent="0.35"/>
    <row r="21150" ht="12.75" customHeight="1" x14ac:dyDescent="0.35"/>
    <row r="21151" ht="12.75" customHeight="1" x14ac:dyDescent="0.35"/>
    <row r="21152" ht="12.75" customHeight="1" x14ac:dyDescent="0.35"/>
    <row r="21153" ht="12.75" customHeight="1" x14ac:dyDescent="0.35"/>
    <row r="21154" ht="12.75" customHeight="1" x14ac:dyDescent="0.35"/>
    <row r="21155" ht="12.75" customHeight="1" x14ac:dyDescent="0.35"/>
    <row r="21156" ht="12.75" customHeight="1" x14ac:dyDescent="0.35"/>
    <row r="21157" ht="12.75" customHeight="1" x14ac:dyDescent="0.35"/>
    <row r="21158" ht="12.75" customHeight="1" x14ac:dyDescent="0.35"/>
    <row r="21159" ht="12.75" customHeight="1" x14ac:dyDescent="0.35"/>
    <row r="21160" ht="12.75" customHeight="1" x14ac:dyDescent="0.35"/>
    <row r="21161" ht="12.75" customHeight="1" x14ac:dyDescent="0.35"/>
    <row r="21162" ht="12.75" customHeight="1" x14ac:dyDescent="0.35"/>
    <row r="21163" ht="12.75" customHeight="1" x14ac:dyDescent="0.35"/>
    <row r="21164" ht="12.75" customHeight="1" x14ac:dyDescent="0.35"/>
    <row r="21165" ht="12.75" customHeight="1" x14ac:dyDescent="0.35"/>
    <row r="21166" ht="12.75" customHeight="1" x14ac:dyDescent="0.35"/>
    <row r="21167" ht="12.75" customHeight="1" x14ac:dyDescent="0.35"/>
    <row r="21168" ht="12.75" customHeight="1" x14ac:dyDescent="0.35"/>
    <row r="21169" ht="12.75" customHeight="1" x14ac:dyDescent="0.35"/>
    <row r="21170" ht="12.75" customHeight="1" x14ac:dyDescent="0.35"/>
    <row r="21171" ht="12.75" customHeight="1" x14ac:dyDescent="0.35"/>
    <row r="21172" ht="12.75" customHeight="1" x14ac:dyDescent="0.35"/>
    <row r="21173" ht="12.75" customHeight="1" x14ac:dyDescent="0.35"/>
    <row r="21174" ht="12.75" customHeight="1" x14ac:dyDescent="0.35"/>
    <row r="21175" ht="12.75" customHeight="1" x14ac:dyDescent="0.35"/>
    <row r="21176" ht="12.75" customHeight="1" x14ac:dyDescent="0.35"/>
    <row r="21177" ht="12.75" customHeight="1" x14ac:dyDescent="0.35"/>
    <row r="21178" ht="12.75" customHeight="1" x14ac:dyDescent="0.35"/>
    <row r="21179" ht="12.75" customHeight="1" x14ac:dyDescent="0.35"/>
    <row r="21180" ht="12.75" customHeight="1" x14ac:dyDescent="0.35"/>
    <row r="21181" ht="12.75" customHeight="1" x14ac:dyDescent="0.35"/>
    <row r="21182" ht="12.75" customHeight="1" x14ac:dyDescent="0.35"/>
    <row r="21183" ht="12.75" customHeight="1" x14ac:dyDescent="0.35"/>
    <row r="21184" ht="12.75" customHeight="1" x14ac:dyDescent="0.35"/>
    <row r="21185" ht="12.75" customHeight="1" x14ac:dyDescent="0.35"/>
    <row r="21186" ht="12.75" customHeight="1" x14ac:dyDescent="0.35"/>
    <row r="21187" ht="12.75" customHeight="1" x14ac:dyDescent="0.35"/>
    <row r="21188" ht="12.75" customHeight="1" x14ac:dyDescent="0.35"/>
    <row r="21189" ht="12.75" customHeight="1" x14ac:dyDescent="0.35"/>
    <row r="21190" ht="12.75" customHeight="1" x14ac:dyDescent="0.35"/>
    <row r="21191" ht="12.75" customHeight="1" x14ac:dyDescent="0.35"/>
    <row r="21192" ht="12.75" customHeight="1" x14ac:dyDescent="0.35"/>
    <row r="21193" ht="12.75" customHeight="1" x14ac:dyDescent="0.35"/>
    <row r="21194" ht="12.75" customHeight="1" x14ac:dyDescent="0.35"/>
    <row r="21195" ht="12.75" customHeight="1" x14ac:dyDescent="0.35"/>
    <row r="21196" ht="12.75" customHeight="1" x14ac:dyDescent="0.35"/>
    <row r="21197" ht="12.75" customHeight="1" x14ac:dyDescent="0.35"/>
    <row r="21198" ht="12.75" customHeight="1" x14ac:dyDescent="0.35"/>
    <row r="21199" ht="12.75" customHeight="1" x14ac:dyDescent="0.35"/>
    <row r="21200" ht="12.75" customHeight="1" x14ac:dyDescent="0.35"/>
    <row r="21201" ht="12.75" customHeight="1" x14ac:dyDescent="0.35"/>
    <row r="21202" ht="12.75" customHeight="1" x14ac:dyDescent="0.35"/>
    <row r="21203" ht="12.75" customHeight="1" x14ac:dyDescent="0.35"/>
    <row r="21204" ht="12.75" customHeight="1" x14ac:dyDescent="0.35"/>
    <row r="21205" ht="12.75" customHeight="1" x14ac:dyDescent="0.35"/>
    <row r="21206" ht="12.75" customHeight="1" x14ac:dyDescent="0.35"/>
    <row r="21207" ht="12.75" customHeight="1" x14ac:dyDescent="0.35"/>
    <row r="21208" ht="12.75" customHeight="1" x14ac:dyDescent="0.35"/>
    <row r="21209" ht="12.75" customHeight="1" x14ac:dyDescent="0.35"/>
    <row r="21210" ht="12.75" customHeight="1" x14ac:dyDescent="0.35"/>
    <row r="21211" ht="12.75" customHeight="1" x14ac:dyDescent="0.35"/>
    <row r="21212" ht="12.75" customHeight="1" x14ac:dyDescent="0.35"/>
    <row r="21213" ht="12.75" customHeight="1" x14ac:dyDescent="0.35"/>
    <row r="21214" ht="12.75" customHeight="1" x14ac:dyDescent="0.35"/>
    <row r="21215" ht="12.75" customHeight="1" x14ac:dyDescent="0.35"/>
    <row r="21216" ht="12.75" customHeight="1" x14ac:dyDescent="0.35"/>
    <row r="21217" ht="12.75" customHeight="1" x14ac:dyDescent="0.35"/>
    <row r="21218" ht="12.75" customHeight="1" x14ac:dyDescent="0.35"/>
    <row r="21219" ht="12.75" customHeight="1" x14ac:dyDescent="0.35"/>
    <row r="21220" ht="12.75" customHeight="1" x14ac:dyDescent="0.35"/>
    <row r="21221" ht="12.75" customHeight="1" x14ac:dyDescent="0.35"/>
    <row r="21222" ht="12.75" customHeight="1" x14ac:dyDescent="0.35"/>
    <row r="21223" ht="12.75" customHeight="1" x14ac:dyDescent="0.35"/>
    <row r="21224" ht="12.75" customHeight="1" x14ac:dyDescent="0.35"/>
    <row r="21225" ht="12.75" customHeight="1" x14ac:dyDescent="0.35"/>
    <row r="21226" ht="12.75" customHeight="1" x14ac:dyDescent="0.35"/>
    <row r="21227" ht="12.75" customHeight="1" x14ac:dyDescent="0.35"/>
    <row r="21228" ht="12.75" customHeight="1" x14ac:dyDescent="0.35"/>
    <row r="21229" ht="12.75" customHeight="1" x14ac:dyDescent="0.35"/>
    <row r="21230" ht="12.75" customHeight="1" x14ac:dyDescent="0.35"/>
    <row r="21231" ht="12.75" customHeight="1" x14ac:dyDescent="0.35"/>
    <row r="21232" ht="12.75" customHeight="1" x14ac:dyDescent="0.35"/>
    <row r="21233" ht="12.75" customHeight="1" x14ac:dyDescent="0.35"/>
    <row r="21234" ht="12.75" customHeight="1" x14ac:dyDescent="0.35"/>
    <row r="21235" ht="12.75" customHeight="1" x14ac:dyDescent="0.35"/>
    <row r="21236" ht="12.75" customHeight="1" x14ac:dyDescent="0.35"/>
    <row r="21237" ht="12.75" customHeight="1" x14ac:dyDescent="0.35"/>
    <row r="21238" ht="12.75" customHeight="1" x14ac:dyDescent="0.35"/>
    <row r="21239" ht="12.75" customHeight="1" x14ac:dyDescent="0.35"/>
    <row r="21240" ht="12.75" customHeight="1" x14ac:dyDescent="0.35"/>
    <row r="21241" ht="12.75" customHeight="1" x14ac:dyDescent="0.35"/>
    <row r="21242" ht="12.75" customHeight="1" x14ac:dyDescent="0.35"/>
    <row r="21243" ht="12.75" customHeight="1" x14ac:dyDescent="0.35"/>
    <row r="21244" ht="12.75" customHeight="1" x14ac:dyDescent="0.35"/>
    <row r="21245" ht="12.75" customHeight="1" x14ac:dyDescent="0.35"/>
    <row r="21246" ht="12.75" customHeight="1" x14ac:dyDescent="0.35"/>
    <row r="21247" ht="12.75" customHeight="1" x14ac:dyDescent="0.35"/>
    <row r="21248" ht="12.75" customHeight="1" x14ac:dyDescent="0.35"/>
    <row r="21249" ht="12.75" customHeight="1" x14ac:dyDescent="0.35"/>
    <row r="21250" ht="12.75" customHeight="1" x14ac:dyDescent="0.35"/>
    <row r="21251" ht="12.75" customHeight="1" x14ac:dyDescent="0.35"/>
    <row r="21252" ht="12.75" customHeight="1" x14ac:dyDescent="0.35"/>
    <row r="21253" ht="12.75" customHeight="1" x14ac:dyDescent="0.35"/>
    <row r="21254" ht="12.75" customHeight="1" x14ac:dyDescent="0.35"/>
    <row r="21255" ht="12.75" customHeight="1" x14ac:dyDescent="0.35"/>
    <row r="21256" ht="12.75" customHeight="1" x14ac:dyDescent="0.35"/>
    <row r="21257" ht="12.75" customHeight="1" x14ac:dyDescent="0.35"/>
    <row r="21258" ht="12.75" customHeight="1" x14ac:dyDescent="0.35"/>
    <row r="21259" ht="12.75" customHeight="1" x14ac:dyDescent="0.35"/>
    <row r="21260" ht="12.75" customHeight="1" x14ac:dyDescent="0.35"/>
    <row r="21261" ht="12.75" customHeight="1" x14ac:dyDescent="0.35"/>
    <row r="21262" ht="12.75" customHeight="1" x14ac:dyDescent="0.35"/>
    <row r="21263" ht="12.75" customHeight="1" x14ac:dyDescent="0.35"/>
    <row r="21264" ht="12.75" customHeight="1" x14ac:dyDescent="0.35"/>
    <row r="21265" ht="12.75" customHeight="1" x14ac:dyDescent="0.35"/>
    <row r="21266" ht="12.75" customHeight="1" x14ac:dyDescent="0.35"/>
    <row r="21267" ht="12.75" customHeight="1" x14ac:dyDescent="0.35"/>
    <row r="21268" ht="12.75" customHeight="1" x14ac:dyDescent="0.35"/>
    <row r="21269" ht="12.75" customHeight="1" x14ac:dyDescent="0.35"/>
    <row r="21270" ht="12.75" customHeight="1" x14ac:dyDescent="0.35"/>
    <row r="21271" ht="12.75" customHeight="1" x14ac:dyDescent="0.35"/>
    <row r="21272" ht="12.75" customHeight="1" x14ac:dyDescent="0.35"/>
    <row r="21273" ht="12.75" customHeight="1" x14ac:dyDescent="0.35"/>
    <row r="21274" ht="12.75" customHeight="1" x14ac:dyDescent="0.35"/>
    <row r="21275" ht="12.75" customHeight="1" x14ac:dyDescent="0.35"/>
    <row r="21276" ht="12.75" customHeight="1" x14ac:dyDescent="0.35"/>
    <row r="21277" ht="12.75" customHeight="1" x14ac:dyDescent="0.35"/>
    <row r="21278" ht="12.75" customHeight="1" x14ac:dyDescent="0.35"/>
    <row r="21279" ht="12.75" customHeight="1" x14ac:dyDescent="0.35"/>
    <row r="21280" ht="12.75" customHeight="1" x14ac:dyDescent="0.35"/>
    <row r="21281" ht="12.75" customHeight="1" x14ac:dyDescent="0.35"/>
    <row r="21282" ht="12.75" customHeight="1" x14ac:dyDescent="0.35"/>
    <row r="21283" ht="12.75" customHeight="1" x14ac:dyDescent="0.35"/>
    <row r="21284" ht="12.75" customHeight="1" x14ac:dyDescent="0.35"/>
    <row r="21285" ht="12.75" customHeight="1" x14ac:dyDescent="0.35"/>
    <row r="21286" ht="12.75" customHeight="1" x14ac:dyDescent="0.35"/>
    <row r="21287" ht="12.75" customHeight="1" x14ac:dyDescent="0.35"/>
    <row r="21288" ht="12.75" customHeight="1" x14ac:dyDescent="0.35"/>
    <row r="21289" ht="12.75" customHeight="1" x14ac:dyDescent="0.35"/>
    <row r="21290" ht="12.75" customHeight="1" x14ac:dyDescent="0.35"/>
    <row r="21291" ht="12.75" customHeight="1" x14ac:dyDescent="0.35"/>
    <row r="21292" ht="12.75" customHeight="1" x14ac:dyDescent="0.35"/>
    <row r="21293" ht="12.75" customHeight="1" x14ac:dyDescent="0.35"/>
    <row r="21294" ht="12.75" customHeight="1" x14ac:dyDescent="0.35"/>
    <row r="21295" ht="12.75" customHeight="1" x14ac:dyDescent="0.35"/>
    <row r="21296" ht="12.75" customHeight="1" x14ac:dyDescent="0.35"/>
    <row r="21297" ht="12.75" customHeight="1" x14ac:dyDescent="0.35"/>
    <row r="21298" ht="12.75" customHeight="1" x14ac:dyDescent="0.35"/>
    <row r="21299" ht="12.75" customHeight="1" x14ac:dyDescent="0.35"/>
    <row r="21300" ht="12.75" customHeight="1" x14ac:dyDescent="0.35"/>
    <row r="21301" ht="12.75" customHeight="1" x14ac:dyDescent="0.35"/>
    <row r="21302" ht="12.75" customHeight="1" x14ac:dyDescent="0.35"/>
    <row r="21303" ht="12.75" customHeight="1" x14ac:dyDescent="0.35"/>
    <row r="21304" ht="12.75" customHeight="1" x14ac:dyDescent="0.35"/>
    <row r="21305" ht="12.75" customHeight="1" x14ac:dyDescent="0.35"/>
    <row r="21306" ht="12.75" customHeight="1" x14ac:dyDescent="0.35"/>
    <row r="21307" ht="12.75" customHeight="1" x14ac:dyDescent="0.35"/>
    <row r="21308" ht="12.75" customHeight="1" x14ac:dyDescent="0.35"/>
    <row r="21309" ht="12.75" customHeight="1" x14ac:dyDescent="0.35"/>
    <row r="21310" ht="12.75" customHeight="1" x14ac:dyDescent="0.35"/>
    <row r="21311" ht="12.75" customHeight="1" x14ac:dyDescent="0.35"/>
    <row r="21312" ht="12.75" customHeight="1" x14ac:dyDescent="0.35"/>
    <row r="21313" ht="12.75" customHeight="1" x14ac:dyDescent="0.35"/>
    <row r="21314" ht="12.75" customHeight="1" x14ac:dyDescent="0.35"/>
    <row r="21315" ht="12.75" customHeight="1" x14ac:dyDescent="0.35"/>
    <row r="21316" ht="12.75" customHeight="1" x14ac:dyDescent="0.35"/>
    <row r="21317" ht="12.75" customHeight="1" x14ac:dyDescent="0.35"/>
    <row r="21318" ht="12.75" customHeight="1" x14ac:dyDescent="0.35"/>
    <row r="21319" ht="12.75" customHeight="1" x14ac:dyDescent="0.35"/>
    <row r="21320" ht="12.75" customHeight="1" x14ac:dyDescent="0.35"/>
    <row r="21321" ht="12.75" customHeight="1" x14ac:dyDescent="0.35"/>
    <row r="21322" ht="12.75" customHeight="1" x14ac:dyDescent="0.35"/>
    <row r="21323" ht="12.75" customHeight="1" x14ac:dyDescent="0.35"/>
    <row r="21324" ht="12.75" customHeight="1" x14ac:dyDescent="0.35"/>
    <row r="21325" ht="12.75" customHeight="1" x14ac:dyDescent="0.35"/>
    <row r="21326" ht="12.75" customHeight="1" x14ac:dyDescent="0.35"/>
    <row r="21327" ht="12.75" customHeight="1" x14ac:dyDescent="0.35"/>
    <row r="21328" ht="12.75" customHeight="1" x14ac:dyDescent="0.35"/>
    <row r="21329" ht="12.75" customHeight="1" x14ac:dyDescent="0.35"/>
    <row r="21330" ht="12.75" customHeight="1" x14ac:dyDescent="0.35"/>
    <row r="21331" ht="12.75" customHeight="1" x14ac:dyDescent="0.35"/>
    <row r="21332" ht="12.75" customHeight="1" x14ac:dyDescent="0.35"/>
    <row r="21333" ht="12.75" customHeight="1" x14ac:dyDescent="0.35"/>
    <row r="21334" ht="12.75" customHeight="1" x14ac:dyDescent="0.35"/>
    <row r="21335" ht="12.75" customHeight="1" x14ac:dyDescent="0.35"/>
    <row r="21336" ht="12.75" customHeight="1" x14ac:dyDescent="0.35"/>
    <row r="21337" ht="12.75" customHeight="1" x14ac:dyDescent="0.35"/>
    <row r="21338" ht="12.75" customHeight="1" x14ac:dyDescent="0.35"/>
    <row r="21339" ht="12.75" customHeight="1" x14ac:dyDescent="0.35"/>
    <row r="21340" ht="12.75" customHeight="1" x14ac:dyDescent="0.35"/>
    <row r="21341" ht="12.75" customHeight="1" x14ac:dyDescent="0.35"/>
    <row r="21342" ht="12.75" customHeight="1" x14ac:dyDescent="0.35"/>
    <row r="21343" ht="12.75" customHeight="1" x14ac:dyDescent="0.35"/>
    <row r="21344" ht="12.75" customHeight="1" x14ac:dyDescent="0.35"/>
    <row r="21345" ht="12.75" customHeight="1" x14ac:dyDescent="0.35"/>
    <row r="21346" ht="12.75" customHeight="1" x14ac:dyDescent="0.35"/>
    <row r="21347" ht="12.75" customHeight="1" x14ac:dyDescent="0.35"/>
    <row r="21348" ht="12.75" customHeight="1" x14ac:dyDescent="0.35"/>
    <row r="21349" ht="12.75" customHeight="1" x14ac:dyDescent="0.35"/>
    <row r="21350" ht="12.75" customHeight="1" x14ac:dyDescent="0.35"/>
    <row r="21351" ht="12.75" customHeight="1" x14ac:dyDescent="0.35"/>
    <row r="21352" ht="12.75" customHeight="1" x14ac:dyDescent="0.35"/>
    <row r="21353" ht="12.75" customHeight="1" x14ac:dyDescent="0.35"/>
    <row r="21354" ht="12.75" customHeight="1" x14ac:dyDescent="0.35"/>
    <row r="21355" ht="12.75" customHeight="1" x14ac:dyDescent="0.35"/>
    <row r="21356" ht="12.75" customHeight="1" x14ac:dyDescent="0.35"/>
    <row r="21357" ht="12.75" customHeight="1" x14ac:dyDescent="0.35"/>
    <row r="21358" ht="12.75" customHeight="1" x14ac:dyDescent="0.35"/>
    <row r="21359" ht="12.75" customHeight="1" x14ac:dyDescent="0.35"/>
    <row r="21360" ht="12.75" customHeight="1" x14ac:dyDescent="0.35"/>
    <row r="21361" ht="12.75" customHeight="1" x14ac:dyDescent="0.35"/>
    <row r="21362" ht="12.75" customHeight="1" x14ac:dyDescent="0.35"/>
    <row r="21363" ht="12.75" customHeight="1" x14ac:dyDescent="0.35"/>
    <row r="21364" ht="12.75" customHeight="1" x14ac:dyDescent="0.35"/>
    <row r="21365" ht="12.75" customHeight="1" x14ac:dyDescent="0.35"/>
    <row r="21366" ht="12.75" customHeight="1" x14ac:dyDescent="0.35"/>
    <row r="21367" ht="12.75" customHeight="1" x14ac:dyDescent="0.35"/>
    <row r="21368" ht="12.75" customHeight="1" x14ac:dyDescent="0.35"/>
    <row r="21369" ht="12.75" customHeight="1" x14ac:dyDescent="0.35"/>
    <row r="21370" ht="12.75" customHeight="1" x14ac:dyDescent="0.35"/>
    <row r="21371" ht="12.75" customHeight="1" x14ac:dyDescent="0.35"/>
    <row r="21372" ht="12.75" customHeight="1" x14ac:dyDescent="0.35"/>
    <row r="21373" ht="12.75" customHeight="1" x14ac:dyDescent="0.35"/>
    <row r="21374" ht="12.75" customHeight="1" x14ac:dyDescent="0.35"/>
    <row r="21375" ht="12.75" customHeight="1" x14ac:dyDescent="0.35"/>
    <row r="21376" ht="12.75" customHeight="1" x14ac:dyDescent="0.35"/>
    <row r="21377" ht="12.75" customHeight="1" x14ac:dyDescent="0.35"/>
    <row r="21378" ht="12.75" customHeight="1" x14ac:dyDescent="0.35"/>
    <row r="21379" ht="12.75" customHeight="1" x14ac:dyDescent="0.35"/>
    <row r="21380" ht="12.75" customHeight="1" x14ac:dyDescent="0.35"/>
    <row r="21381" ht="12.75" customHeight="1" x14ac:dyDescent="0.35"/>
    <row r="21382" ht="12.75" customHeight="1" x14ac:dyDescent="0.35"/>
    <row r="21383" ht="12.75" customHeight="1" x14ac:dyDescent="0.35"/>
    <row r="21384" ht="12.75" customHeight="1" x14ac:dyDescent="0.35"/>
    <row r="21385" ht="12.75" customHeight="1" x14ac:dyDescent="0.35"/>
    <row r="21386" ht="12.75" customHeight="1" x14ac:dyDescent="0.35"/>
    <row r="21387" ht="12.75" customHeight="1" x14ac:dyDescent="0.35"/>
    <row r="21388" ht="12.75" customHeight="1" x14ac:dyDescent="0.35"/>
    <row r="21389" ht="12.75" customHeight="1" x14ac:dyDescent="0.35"/>
    <row r="21390" ht="12.75" customHeight="1" x14ac:dyDescent="0.35"/>
    <row r="21391" ht="12.75" customHeight="1" x14ac:dyDescent="0.35"/>
    <row r="21392" ht="12.75" customHeight="1" x14ac:dyDescent="0.35"/>
    <row r="21393" ht="12.75" customHeight="1" x14ac:dyDescent="0.35"/>
    <row r="21394" ht="12.75" customHeight="1" x14ac:dyDescent="0.35"/>
    <row r="21395" ht="12.75" customHeight="1" x14ac:dyDescent="0.35"/>
    <row r="21396" ht="12.75" customHeight="1" x14ac:dyDescent="0.35"/>
    <row r="21397" ht="12.75" customHeight="1" x14ac:dyDescent="0.35"/>
    <row r="21398" ht="12.75" customHeight="1" x14ac:dyDescent="0.35"/>
    <row r="21399" ht="12.75" customHeight="1" x14ac:dyDescent="0.35"/>
    <row r="21400" ht="12.75" customHeight="1" x14ac:dyDescent="0.35"/>
    <row r="21401" ht="12.75" customHeight="1" x14ac:dyDescent="0.35"/>
    <row r="21402" ht="12.75" customHeight="1" x14ac:dyDescent="0.35"/>
    <row r="21403" ht="12.75" customHeight="1" x14ac:dyDescent="0.35"/>
    <row r="21404" ht="12.75" customHeight="1" x14ac:dyDescent="0.35"/>
    <row r="21405" ht="12.75" customHeight="1" x14ac:dyDescent="0.35"/>
    <row r="21406" ht="12.75" customHeight="1" x14ac:dyDescent="0.35"/>
    <row r="21407" ht="12.75" customHeight="1" x14ac:dyDescent="0.35"/>
    <row r="21408" ht="12.75" customHeight="1" x14ac:dyDescent="0.35"/>
    <row r="21409" ht="12.75" customHeight="1" x14ac:dyDescent="0.35"/>
    <row r="21410" ht="12.75" customHeight="1" x14ac:dyDescent="0.35"/>
    <row r="21411" ht="12.75" customHeight="1" x14ac:dyDescent="0.35"/>
    <row r="21412" ht="12.75" customHeight="1" x14ac:dyDescent="0.35"/>
    <row r="21413" ht="12.75" customHeight="1" x14ac:dyDescent="0.35"/>
    <row r="21414" ht="12.75" customHeight="1" x14ac:dyDescent="0.35"/>
    <row r="21415" ht="12.75" customHeight="1" x14ac:dyDescent="0.35"/>
    <row r="21416" ht="12.75" customHeight="1" x14ac:dyDescent="0.35"/>
    <row r="21417" ht="12.75" customHeight="1" x14ac:dyDescent="0.35"/>
    <row r="21418" ht="12.75" customHeight="1" x14ac:dyDescent="0.35"/>
    <row r="21419" ht="12.75" customHeight="1" x14ac:dyDescent="0.35"/>
    <row r="21420" ht="12.75" customHeight="1" x14ac:dyDescent="0.35"/>
    <row r="21421" ht="12.75" customHeight="1" x14ac:dyDescent="0.35"/>
    <row r="21422" ht="12.75" customHeight="1" x14ac:dyDescent="0.35"/>
    <row r="21423" ht="12.75" customHeight="1" x14ac:dyDescent="0.35"/>
    <row r="21424" ht="12.75" customHeight="1" x14ac:dyDescent="0.35"/>
    <row r="21425" ht="12.75" customHeight="1" x14ac:dyDescent="0.35"/>
    <row r="21426" ht="12.75" customHeight="1" x14ac:dyDescent="0.35"/>
    <row r="21427" ht="12.75" customHeight="1" x14ac:dyDescent="0.35"/>
    <row r="21428" ht="12.75" customHeight="1" x14ac:dyDescent="0.35"/>
    <row r="21429" ht="12.75" customHeight="1" x14ac:dyDescent="0.35"/>
    <row r="21430" ht="12.75" customHeight="1" x14ac:dyDescent="0.35"/>
    <row r="21431" ht="12.75" customHeight="1" x14ac:dyDescent="0.35"/>
    <row r="21432" ht="12.75" customHeight="1" x14ac:dyDescent="0.35"/>
    <row r="21433" ht="12.75" customHeight="1" x14ac:dyDescent="0.35"/>
    <row r="21434" ht="12.75" customHeight="1" x14ac:dyDescent="0.35"/>
    <row r="21435" ht="12.75" customHeight="1" x14ac:dyDescent="0.35"/>
    <row r="21436" ht="12.75" customHeight="1" x14ac:dyDescent="0.35"/>
    <row r="21437" ht="12.75" customHeight="1" x14ac:dyDescent="0.35"/>
    <row r="21438" ht="12.75" customHeight="1" x14ac:dyDescent="0.35"/>
    <row r="21439" ht="12.75" customHeight="1" x14ac:dyDescent="0.35"/>
    <row r="21440" ht="12.75" customHeight="1" x14ac:dyDescent="0.35"/>
    <row r="21441" ht="12.75" customHeight="1" x14ac:dyDescent="0.35"/>
    <row r="21442" ht="12.75" customHeight="1" x14ac:dyDescent="0.35"/>
    <row r="21443" ht="12.75" customHeight="1" x14ac:dyDescent="0.35"/>
    <row r="21444" ht="12.75" customHeight="1" x14ac:dyDescent="0.35"/>
    <row r="21445" ht="12.75" customHeight="1" x14ac:dyDescent="0.35"/>
    <row r="21446" ht="12.75" customHeight="1" x14ac:dyDescent="0.35"/>
    <row r="21447" ht="12.75" customHeight="1" x14ac:dyDescent="0.35"/>
    <row r="21448" ht="12.75" customHeight="1" x14ac:dyDescent="0.35"/>
    <row r="21449" ht="12.75" customHeight="1" x14ac:dyDescent="0.35"/>
    <row r="21450" ht="12.75" customHeight="1" x14ac:dyDescent="0.35"/>
    <row r="21451" ht="12.75" customHeight="1" x14ac:dyDescent="0.35"/>
    <row r="21452" ht="12.75" customHeight="1" x14ac:dyDescent="0.35"/>
    <row r="21453" ht="12.75" customHeight="1" x14ac:dyDescent="0.35"/>
    <row r="21454" ht="12.75" customHeight="1" x14ac:dyDescent="0.35"/>
    <row r="21455" ht="12.75" customHeight="1" x14ac:dyDescent="0.35"/>
    <row r="21456" ht="12.75" customHeight="1" x14ac:dyDescent="0.35"/>
    <row r="21457" ht="12.75" customHeight="1" x14ac:dyDescent="0.35"/>
    <row r="21458" ht="12.75" customHeight="1" x14ac:dyDescent="0.35"/>
    <row r="21459" ht="12.75" customHeight="1" x14ac:dyDescent="0.35"/>
    <row r="21460" ht="12.75" customHeight="1" x14ac:dyDescent="0.35"/>
    <row r="21461" ht="12.75" customHeight="1" x14ac:dyDescent="0.35"/>
    <row r="21462" ht="12.75" customHeight="1" x14ac:dyDescent="0.35"/>
    <row r="21463" ht="12.75" customHeight="1" x14ac:dyDescent="0.35"/>
    <row r="21464" ht="12.75" customHeight="1" x14ac:dyDescent="0.35"/>
    <row r="21465" ht="12.75" customHeight="1" x14ac:dyDescent="0.35"/>
    <row r="21466" ht="12.75" customHeight="1" x14ac:dyDescent="0.35"/>
    <row r="21467" ht="12.75" customHeight="1" x14ac:dyDescent="0.35"/>
    <row r="21468" ht="12.75" customHeight="1" x14ac:dyDescent="0.35"/>
    <row r="21469" ht="12.75" customHeight="1" x14ac:dyDescent="0.35"/>
    <row r="21470" ht="12.75" customHeight="1" x14ac:dyDescent="0.35"/>
    <row r="21471" ht="12.75" customHeight="1" x14ac:dyDescent="0.35"/>
    <row r="21472" ht="12.75" customHeight="1" x14ac:dyDescent="0.35"/>
    <row r="21473" ht="12.75" customHeight="1" x14ac:dyDescent="0.35"/>
    <row r="21474" ht="12.75" customHeight="1" x14ac:dyDescent="0.35"/>
    <row r="21475" ht="12.75" customHeight="1" x14ac:dyDescent="0.35"/>
    <row r="21476" ht="12.75" customHeight="1" x14ac:dyDescent="0.35"/>
    <row r="21477" ht="12.75" customHeight="1" x14ac:dyDescent="0.35"/>
    <row r="21478" ht="12.75" customHeight="1" x14ac:dyDescent="0.35"/>
    <row r="21479" ht="12.75" customHeight="1" x14ac:dyDescent="0.35"/>
    <row r="21480" ht="12.75" customHeight="1" x14ac:dyDescent="0.35"/>
    <row r="21481" ht="12.75" customHeight="1" x14ac:dyDescent="0.35"/>
    <row r="21482" ht="12.75" customHeight="1" x14ac:dyDescent="0.35"/>
    <row r="21483" ht="12.75" customHeight="1" x14ac:dyDescent="0.35"/>
    <row r="21484" ht="12.75" customHeight="1" x14ac:dyDescent="0.35"/>
    <row r="21485" ht="12.75" customHeight="1" x14ac:dyDescent="0.35"/>
    <row r="21486" ht="12.75" customHeight="1" x14ac:dyDescent="0.35"/>
    <row r="21487" ht="12.75" customHeight="1" x14ac:dyDescent="0.35"/>
    <row r="21488" ht="12.75" customHeight="1" x14ac:dyDescent="0.35"/>
    <row r="21489" ht="12.75" customHeight="1" x14ac:dyDescent="0.35"/>
    <row r="21490" ht="12.75" customHeight="1" x14ac:dyDescent="0.35"/>
    <row r="21491" ht="12.75" customHeight="1" x14ac:dyDescent="0.35"/>
    <row r="21492" ht="12.75" customHeight="1" x14ac:dyDescent="0.35"/>
    <row r="21493" ht="12.75" customHeight="1" x14ac:dyDescent="0.35"/>
    <row r="21494" ht="12.75" customHeight="1" x14ac:dyDescent="0.35"/>
    <row r="21495" ht="12.75" customHeight="1" x14ac:dyDescent="0.35"/>
    <row r="21496" ht="12.75" customHeight="1" x14ac:dyDescent="0.35"/>
    <row r="21497" ht="12.75" customHeight="1" x14ac:dyDescent="0.35"/>
    <row r="21498" ht="12.75" customHeight="1" x14ac:dyDescent="0.35"/>
    <row r="21499" ht="12.75" customHeight="1" x14ac:dyDescent="0.35"/>
    <row r="21500" ht="12.75" customHeight="1" x14ac:dyDescent="0.35"/>
    <row r="21501" ht="12.75" customHeight="1" x14ac:dyDescent="0.35"/>
    <row r="21502" ht="12.75" customHeight="1" x14ac:dyDescent="0.35"/>
    <row r="21503" ht="12.75" customHeight="1" x14ac:dyDescent="0.35"/>
    <row r="21504" ht="12.75" customHeight="1" x14ac:dyDescent="0.35"/>
    <row r="21505" ht="12.75" customHeight="1" x14ac:dyDescent="0.35"/>
    <row r="21506" ht="12.75" customHeight="1" x14ac:dyDescent="0.35"/>
    <row r="21507" ht="12.75" customHeight="1" x14ac:dyDescent="0.35"/>
    <row r="21508" ht="12.75" customHeight="1" x14ac:dyDescent="0.35"/>
    <row r="21509" ht="12.75" customHeight="1" x14ac:dyDescent="0.35"/>
    <row r="21510" ht="12.75" customHeight="1" x14ac:dyDescent="0.35"/>
    <row r="21511" ht="12.75" customHeight="1" x14ac:dyDescent="0.35"/>
    <row r="21512" ht="12.75" customHeight="1" x14ac:dyDescent="0.35"/>
    <row r="21513" ht="12.75" customHeight="1" x14ac:dyDescent="0.35"/>
    <row r="21514" ht="12.75" customHeight="1" x14ac:dyDescent="0.35"/>
    <row r="21515" ht="12.75" customHeight="1" x14ac:dyDescent="0.35"/>
    <row r="21516" ht="12.75" customHeight="1" x14ac:dyDescent="0.35"/>
    <row r="21517" ht="12.75" customHeight="1" x14ac:dyDescent="0.35"/>
    <row r="21518" ht="12.75" customHeight="1" x14ac:dyDescent="0.35"/>
    <row r="21519" ht="12.75" customHeight="1" x14ac:dyDescent="0.35"/>
    <row r="21520" ht="12.75" customHeight="1" x14ac:dyDescent="0.35"/>
    <row r="21521" ht="12.75" customHeight="1" x14ac:dyDescent="0.35"/>
    <row r="21522" ht="12.75" customHeight="1" x14ac:dyDescent="0.35"/>
    <row r="21523" ht="12.75" customHeight="1" x14ac:dyDescent="0.35"/>
    <row r="21524" ht="12.75" customHeight="1" x14ac:dyDescent="0.35"/>
    <row r="21525" ht="12.75" customHeight="1" x14ac:dyDescent="0.35"/>
    <row r="21526" ht="12.75" customHeight="1" x14ac:dyDescent="0.35"/>
    <row r="21527" ht="12.75" customHeight="1" x14ac:dyDescent="0.35"/>
    <row r="21528" ht="12.75" customHeight="1" x14ac:dyDescent="0.35"/>
    <row r="21529" ht="12.75" customHeight="1" x14ac:dyDescent="0.35"/>
    <row r="21530" ht="12.75" customHeight="1" x14ac:dyDescent="0.35"/>
    <row r="21531" ht="12.75" customHeight="1" x14ac:dyDescent="0.35"/>
    <row r="21532" ht="12.75" customHeight="1" x14ac:dyDescent="0.35"/>
    <row r="21533" ht="12.75" customHeight="1" x14ac:dyDescent="0.35"/>
    <row r="21534" ht="12.75" customHeight="1" x14ac:dyDescent="0.35"/>
    <row r="21535" ht="12.75" customHeight="1" x14ac:dyDescent="0.35"/>
    <row r="21536" ht="12.75" customHeight="1" x14ac:dyDescent="0.35"/>
    <row r="21537" ht="12.75" customHeight="1" x14ac:dyDescent="0.35"/>
    <row r="21538" ht="12.75" customHeight="1" x14ac:dyDescent="0.35"/>
    <row r="21539" ht="12.75" customHeight="1" x14ac:dyDescent="0.35"/>
    <row r="21540" ht="12.75" customHeight="1" x14ac:dyDescent="0.35"/>
    <row r="21541" ht="12.75" customHeight="1" x14ac:dyDescent="0.35"/>
    <row r="21542" ht="12.75" customHeight="1" x14ac:dyDescent="0.35"/>
    <row r="21543" ht="12.75" customHeight="1" x14ac:dyDescent="0.35"/>
    <row r="21544" ht="12.75" customHeight="1" x14ac:dyDescent="0.35"/>
    <row r="21545" ht="12.75" customHeight="1" x14ac:dyDescent="0.35"/>
    <row r="21546" ht="12.75" customHeight="1" x14ac:dyDescent="0.35"/>
    <row r="21547" ht="12.75" customHeight="1" x14ac:dyDescent="0.35"/>
    <row r="21548" ht="12.75" customHeight="1" x14ac:dyDescent="0.35"/>
    <row r="21549" ht="12.75" customHeight="1" x14ac:dyDescent="0.35"/>
    <row r="21550" ht="12.75" customHeight="1" x14ac:dyDescent="0.35"/>
    <row r="21551" ht="12.75" customHeight="1" x14ac:dyDescent="0.35"/>
    <row r="21552" ht="12.75" customHeight="1" x14ac:dyDescent="0.35"/>
    <row r="21553" ht="12.75" customHeight="1" x14ac:dyDescent="0.35"/>
    <row r="21554" ht="12.75" customHeight="1" x14ac:dyDescent="0.35"/>
    <row r="21555" ht="12.75" customHeight="1" x14ac:dyDescent="0.35"/>
    <row r="21556" ht="12.75" customHeight="1" x14ac:dyDescent="0.35"/>
    <row r="21557" ht="12.75" customHeight="1" x14ac:dyDescent="0.35"/>
    <row r="21558" ht="12.75" customHeight="1" x14ac:dyDescent="0.35"/>
    <row r="21559" ht="12.75" customHeight="1" x14ac:dyDescent="0.35"/>
    <row r="21560" ht="12.75" customHeight="1" x14ac:dyDescent="0.35"/>
    <row r="21561" ht="12.75" customHeight="1" x14ac:dyDescent="0.35"/>
    <row r="21562" ht="12.75" customHeight="1" x14ac:dyDescent="0.35"/>
    <row r="21563" ht="12.75" customHeight="1" x14ac:dyDescent="0.35"/>
    <row r="21564" ht="12.75" customHeight="1" x14ac:dyDescent="0.35"/>
    <row r="21565" ht="12.75" customHeight="1" x14ac:dyDescent="0.35"/>
    <row r="21566" ht="12.75" customHeight="1" x14ac:dyDescent="0.35"/>
    <row r="21567" ht="12.75" customHeight="1" x14ac:dyDescent="0.35"/>
    <row r="21568" ht="12.75" customHeight="1" x14ac:dyDescent="0.35"/>
    <row r="21569" ht="12.75" customHeight="1" x14ac:dyDescent="0.35"/>
    <row r="21570" ht="12.75" customHeight="1" x14ac:dyDescent="0.35"/>
    <row r="21571" ht="12.75" customHeight="1" x14ac:dyDescent="0.35"/>
    <row r="21572" ht="12.75" customHeight="1" x14ac:dyDescent="0.35"/>
    <row r="21573" ht="12.75" customHeight="1" x14ac:dyDescent="0.35"/>
    <row r="21574" ht="12.75" customHeight="1" x14ac:dyDescent="0.35"/>
    <row r="21575" ht="12.75" customHeight="1" x14ac:dyDescent="0.35"/>
    <row r="21576" ht="12.75" customHeight="1" x14ac:dyDescent="0.35"/>
    <row r="21577" ht="12.75" customHeight="1" x14ac:dyDescent="0.35"/>
    <row r="21578" ht="12.75" customHeight="1" x14ac:dyDescent="0.35"/>
    <row r="21579" ht="12.75" customHeight="1" x14ac:dyDescent="0.35"/>
    <row r="21580" ht="12.75" customHeight="1" x14ac:dyDescent="0.35"/>
    <row r="21581" ht="12.75" customHeight="1" x14ac:dyDescent="0.35"/>
    <row r="21582" ht="12.75" customHeight="1" x14ac:dyDescent="0.35"/>
    <row r="21583" ht="12.75" customHeight="1" x14ac:dyDescent="0.35"/>
    <row r="21584" ht="12.75" customHeight="1" x14ac:dyDescent="0.35"/>
    <row r="21585" ht="12.75" customHeight="1" x14ac:dyDescent="0.35"/>
    <row r="21586" ht="12.75" customHeight="1" x14ac:dyDescent="0.35"/>
    <row r="21587" ht="12.75" customHeight="1" x14ac:dyDescent="0.35"/>
    <row r="21588" ht="12.75" customHeight="1" x14ac:dyDescent="0.35"/>
    <row r="21589" ht="12.75" customHeight="1" x14ac:dyDescent="0.35"/>
    <row r="21590" ht="12.75" customHeight="1" x14ac:dyDescent="0.35"/>
    <row r="21591" ht="12.75" customHeight="1" x14ac:dyDescent="0.35"/>
    <row r="21592" ht="12.75" customHeight="1" x14ac:dyDescent="0.35"/>
    <row r="21593" ht="12.75" customHeight="1" x14ac:dyDescent="0.35"/>
    <row r="21594" ht="12.75" customHeight="1" x14ac:dyDescent="0.35"/>
    <row r="21595" ht="12.75" customHeight="1" x14ac:dyDescent="0.35"/>
    <row r="21596" ht="12.75" customHeight="1" x14ac:dyDescent="0.35"/>
    <row r="21597" ht="12.75" customHeight="1" x14ac:dyDescent="0.35"/>
    <row r="21598" ht="12.75" customHeight="1" x14ac:dyDescent="0.35"/>
    <row r="21599" ht="12.75" customHeight="1" x14ac:dyDescent="0.35"/>
    <row r="21600" ht="12.75" customHeight="1" x14ac:dyDescent="0.35"/>
    <row r="21601" ht="12.75" customHeight="1" x14ac:dyDescent="0.35"/>
    <row r="21602" ht="12.75" customHeight="1" x14ac:dyDescent="0.35"/>
    <row r="21603" ht="12.75" customHeight="1" x14ac:dyDescent="0.35"/>
    <row r="21604" ht="12.75" customHeight="1" x14ac:dyDescent="0.35"/>
    <row r="21605" ht="12.75" customHeight="1" x14ac:dyDescent="0.35"/>
    <row r="21606" ht="12.75" customHeight="1" x14ac:dyDescent="0.35"/>
    <row r="21607" ht="12.75" customHeight="1" x14ac:dyDescent="0.35"/>
    <row r="21608" ht="12.75" customHeight="1" x14ac:dyDescent="0.35"/>
    <row r="21609" ht="12.75" customHeight="1" x14ac:dyDescent="0.35"/>
    <row r="21610" ht="12.75" customHeight="1" x14ac:dyDescent="0.35"/>
    <row r="21611" ht="12.75" customHeight="1" x14ac:dyDescent="0.35"/>
    <row r="21612" ht="12.75" customHeight="1" x14ac:dyDescent="0.35"/>
    <row r="21613" ht="12.75" customHeight="1" x14ac:dyDescent="0.35"/>
    <row r="21614" ht="12.75" customHeight="1" x14ac:dyDescent="0.35"/>
    <row r="21615" ht="12.75" customHeight="1" x14ac:dyDescent="0.35"/>
    <row r="21616" ht="12.75" customHeight="1" x14ac:dyDescent="0.35"/>
    <row r="21617" ht="12.75" customHeight="1" x14ac:dyDescent="0.35"/>
    <row r="21618" ht="12.75" customHeight="1" x14ac:dyDescent="0.35"/>
    <row r="21619" ht="12.75" customHeight="1" x14ac:dyDescent="0.35"/>
    <row r="21620" ht="12.75" customHeight="1" x14ac:dyDescent="0.35"/>
    <row r="21621" ht="12.75" customHeight="1" x14ac:dyDescent="0.35"/>
    <row r="21622" ht="12.75" customHeight="1" x14ac:dyDescent="0.35"/>
    <row r="21623" ht="12.75" customHeight="1" x14ac:dyDescent="0.35"/>
    <row r="21624" ht="12.75" customHeight="1" x14ac:dyDescent="0.35"/>
    <row r="21625" ht="12.75" customHeight="1" x14ac:dyDescent="0.35"/>
    <row r="21626" ht="12.75" customHeight="1" x14ac:dyDescent="0.35"/>
    <row r="21627" ht="12.75" customHeight="1" x14ac:dyDescent="0.35"/>
    <row r="21628" ht="12.75" customHeight="1" x14ac:dyDescent="0.35"/>
    <row r="21629" ht="12.75" customHeight="1" x14ac:dyDescent="0.35"/>
    <row r="21630" ht="12.75" customHeight="1" x14ac:dyDescent="0.35"/>
    <row r="21631" ht="12.75" customHeight="1" x14ac:dyDescent="0.35"/>
    <row r="21632" ht="12.75" customHeight="1" x14ac:dyDescent="0.35"/>
    <row r="21633" ht="12.75" customHeight="1" x14ac:dyDescent="0.35"/>
    <row r="21634" ht="12.75" customHeight="1" x14ac:dyDescent="0.35"/>
    <row r="21635" ht="12.75" customHeight="1" x14ac:dyDescent="0.35"/>
    <row r="21636" ht="12.75" customHeight="1" x14ac:dyDescent="0.35"/>
    <row r="21637" ht="12.75" customHeight="1" x14ac:dyDescent="0.35"/>
    <row r="21638" ht="12.75" customHeight="1" x14ac:dyDescent="0.35"/>
    <row r="21639" ht="12.75" customHeight="1" x14ac:dyDescent="0.35"/>
    <row r="21640" ht="12.75" customHeight="1" x14ac:dyDescent="0.35"/>
    <row r="21641" ht="12.75" customHeight="1" x14ac:dyDescent="0.35"/>
    <row r="21642" ht="12.75" customHeight="1" x14ac:dyDescent="0.35"/>
    <row r="21643" ht="12.75" customHeight="1" x14ac:dyDescent="0.35"/>
    <row r="21644" ht="12.75" customHeight="1" x14ac:dyDescent="0.35"/>
    <row r="21645" ht="12.75" customHeight="1" x14ac:dyDescent="0.35"/>
    <row r="21646" ht="12.75" customHeight="1" x14ac:dyDescent="0.35"/>
    <row r="21647" ht="12.75" customHeight="1" x14ac:dyDescent="0.35"/>
    <row r="21648" ht="12.75" customHeight="1" x14ac:dyDescent="0.35"/>
    <row r="21649" ht="12.75" customHeight="1" x14ac:dyDescent="0.35"/>
    <row r="21650" ht="12.75" customHeight="1" x14ac:dyDescent="0.35"/>
    <row r="21651" ht="12.75" customHeight="1" x14ac:dyDescent="0.35"/>
    <row r="21652" ht="12.75" customHeight="1" x14ac:dyDescent="0.35"/>
    <row r="21653" ht="12.75" customHeight="1" x14ac:dyDescent="0.35"/>
    <row r="21654" ht="12.75" customHeight="1" x14ac:dyDescent="0.35"/>
    <row r="21655" ht="12.75" customHeight="1" x14ac:dyDescent="0.35"/>
    <row r="21656" ht="12.75" customHeight="1" x14ac:dyDescent="0.35"/>
    <row r="21657" ht="12.75" customHeight="1" x14ac:dyDescent="0.35"/>
    <row r="21658" ht="12.75" customHeight="1" x14ac:dyDescent="0.35"/>
    <row r="21659" ht="12.75" customHeight="1" x14ac:dyDescent="0.35"/>
    <row r="21660" ht="12.75" customHeight="1" x14ac:dyDescent="0.35"/>
    <row r="21661" ht="12.75" customHeight="1" x14ac:dyDescent="0.35"/>
    <row r="21662" ht="12.75" customHeight="1" x14ac:dyDescent="0.35"/>
    <row r="21663" ht="12.75" customHeight="1" x14ac:dyDescent="0.35"/>
    <row r="21664" ht="12.75" customHeight="1" x14ac:dyDescent="0.35"/>
    <row r="21665" ht="12.75" customHeight="1" x14ac:dyDescent="0.35"/>
    <row r="21666" ht="12.75" customHeight="1" x14ac:dyDescent="0.35"/>
    <row r="21667" ht="12.75" customHeight="1" x14ac:dyDescent="0.35"/>
    <row r="21668" ht="12.75" customHeight="1" x14ac:dyDescent="0.35"/>
    <row r="21669" ht="12.75" customHeight="1" x14ac:dyDescent="0.35"/>
    <row r="21670" ht="12.75" customHeight="1" x14ac:dyDescent="0.35"/>
    <row r="21671" ht="12.75" customHeight="1" x14ac:dyDescent="0.35"/>
    <row r="21672" ht="12.75" customHeight="1" x14ac:dyDescent="0.35"/>
    <row r="21673" ht="12.75" customHeight="1" x14ac:dyDescent="0.35"/>
    <row r="21674" ht="12.75" customHeight="1" x14ac:dyDescent="0.35"/>
    <row r="21675" ht="12.75" customHeight="1" x14ac:dyDescent="0.35"/>
    <row r="21676" ht="12.75" customHeight="1" x14ac:dyDescent="0.35"/>
    <row r="21677" ht="12.75" customHeight="1" x14ac:dyDescent="0.35"/>
    <row r="21678" ht="12.75" customHeight="1" x14ac:dyDescent="0.35"/>
    <row r="21679" ht="12.75" customHeight="1" x14ac:dyDescent="0.35"/>
    <row r="21680" ht="12.75" customHeight="1" x14ac:dyDescent="0.35"/>
    <row r="21681" ht="12.75" customHeight="1" x14ac:dyDescent="0.35"/>
    <row r="21682" ht="12.75" customHeight="1" x14ac:dyDescent="0.35"/>
    <row r="21683" ht="12.75" customHeight="1" x14ac:dyDescent="0.35"/>
    <row r="21684" ht="12.75" customHeight="1" x14ac:dyDescent="0.35"/>
    <row r="21685" ht="12.75" customHeight="1" x14ac:dyDescent="0.35"/>
    <row r="21686" ht="12.75" customHeight="1" x14ac:dyDescent="0.35"/>
    <row r="21687" ht="12.75" customHeight="1" x14ac:dyDescent="0.35"/>
    <row r="21688" ht="12.75" customHeight="1" x14ac:dyDescent="0.35"/>
    <row r="21689" ht="12.75" customHeight="1" x14ac:dyDescent="0.35"/>
    <row r="21690" ht="12.75" customHeight="1" x14ac:dyDescent="0.35"/>
    <row r="21691" ht="12.75" customHeight="1" x14ac:dyDescent="0.35"/>
    <row r="21692" ht="12.75" customHeight="1" x14ac:dyDescent="0.35"/>
    <row r="21693" ht="12.75" customHeight="1" x14ac:dyDescent="0.35"/>
    <row r="21694" ht="12.75" customHeight="1" x14ac:dyDescent="0.35"/>
    <row r="21695" ht="12.75" customHeight="1" x14ac:dyDescent="0.35"/>
    <row r="21696" ht="12.75" customHeight="1" x14ac:dyDescent="0.35"/>
    <row r="21697" ht="12.75" customHeight="1" x14ac:dyDescent="0.35"/>
    <row r="21698" ht="12.75" customHeight="1" x14ac:dyDescent="0.35"/>
    <row r="21699" ht="12.75" customHeight="1" x14ac:dyDescent="0.35"/>
    <row r="21700" ht="12.75" customHeight="1" x14ac:dyDescent="0.35"/>
    <row r="21701" ht="12.75" customHeight="1" x14ac:dyDescent="0.35"/>
    <row r="21702" ht="12.75" customHeight="1" x14ac:dyDescent="0.35"/>
    <row r="21703" ht="12.75" customHeight="1" x14ac:dyDescent="0.35"/>
    <row r="21704" ht="12.75" customHeight="1" x14ac:dyDescent="0.35"/>
    <row r="21705" ht="12.75" customHeight="1" x14ac:dyDescent="0.35"/>
    <row r="21706" ht="12.75" customHeight="1" x14ac:dyDescent="0.35"/>
    <row r="21707" ht="12.75" customHeight="1" x14ac:dyDescent="0.35"/>
    <row r="21708" ht="12.75" customHeight="1" x14ac:dyDescent="0.35"/>
    <row r="21709" ht="12.75" customHeight="1" x14ac:dyDescent="0.35"/>
    <row r="21710" ht="12.75" customHeight="1" x14ac:dyDescent="0.35"/>
    <row r="21711" ht="12.75" customHeight="1" x14ac:dyDescent="0.35"/>
    <row r="21712" ht="12.75" customHeight="1" x14ac:dyDescent="0.35"/>
    <row r="21713" ht="12.75" customHeight="1" x14ac:dyDescent="0.35"/>
    <row r="21714" ht="12.75" customHeight="1" x14ac:dyDescent="0.35"/>
    <row r="21715" ht="12.75" customHeight="1" x14ac:dyDescent="0.35"/>
    <row r="21716" ht="12.75" customHeight="1" x14ac:dyDescent="0.35"/>
    <row r="21717" ht="12.75" customHeight="1" x14ac:dyDescent="0.35"/>
    <row r="21718" ht="12.75" customHeight="1" x14ac:dyDescent="0.35"/>
    <row r="21719" ht="12.75" customHeight="1" x14ac:dyDescent="0.35"/>
    <row r="21720" ht="12.75" customHeight="1" x14ac:dyDescent="0.35"/>
    <row r="21721" ht="12.75" customHeight="1" x14ac:dyDescent="0.35"/>
    <row r="21722" ht="12.75" customHeight="1" x14ac:dyDescent="0.35"/>
    <row r="21723" ht="12.75" customHeight="1" x14ac:dyDescent="0.35"/>
    <row r="21724" ht="12.75" customHeight="1" x14ac:dyDescent="0.35"/>
    <row r="21725" ht="12.75" customHeight="1" x14ac:dyDescent="0.35"/>
    <row r="21726" ht="12.75" customHeight="1" x14ac:dyDescent="0.35"/>
    <row r="21727" ht="12.75" customHeight="1" x14ac:dyDescent="0.35"/>
    <row r="21728" ht="12.75" customHeight="1" x14ac:dyDescent="0.35"/>
    <row r="21729" ht="12.75" customHeight="1" x14ac:dyDescent="0.35"/>
    <row r="21730" ht="12.75" customHeight="1" x14ac:dyDescent="0.35"/>
    <row r="21731" ht="12.75" customHeight="1" x14ac:dyDescent="0.35"/>
    <row r="21732" ht="12.75" customHeight="1" x14ac:dyDescent="0.35"/>
    <row r="21733" ht="12.75" customHeight="1" x14ac:dyDescent="0.35"/>
    <row r="21734" ht="12.75" customHeight="1" x14ac:dyDescent="0.35"/>
    <row r="21735" ht="12.75" customHeight="1" x14ac:dyDescent="0.35"/>
    <row r="21736" ht="12.75" customHeight="1" x14ac:dyDescent="0.35"/>
    <row r="21737" ht="12.75" customHeight="1" x14ac:dyDescent="0.35"/>
    <row r="21738" ht="12.75" customHeight="1" x14ac:dyDescent="0.35"/>
    <row r="21739" ht="12.75" customHeight="1" x14ac:dyDescent="0.35"/>
    <row r="21740" ht="12.75" customHeight="1" x14ac:dyDescent="0.35"/>
    <row r="21741" ht="12.75" customHeight="1" x14ac:dyDescent="0.35"/>
    <row r="21742" ht="12.75" customHeight="1" x14ac:dyDescent="0.35"/>
    <row r="21743" ht="12.75" customHeight="1" x14ac:dyDescent="0.35"/>
    <row r="21744" ht="12.75" customHeight="1" x14ac:dyDescent="0.35"/>
    <row r="21745" ht="12.75" customHeight="1" x14ac:dyDescent="0.35"/>
    <row r="21746" ht="12.75" customHeight="1" x14ac:dyDescent="0.35"/>
    <row r="21747" ht="12.75" customHeight="1" x14ac:dyDescent="0.35"/>
    <row r="21748" ht="12.75" customHeight="1" x14ac:dyDescent="0.35"/>
    <row r="21749" ht="12.75" customHeight="1" x14ac:dyDescent="0.35"/>
    <row r="21750" ht="12.75" customHeight="1" x14ac:dyDescent="0.35"/>
    <row r="21751" ht="12.75" customHeight="1" x14ac:dyDescent="0.35"/>
    <row r="21752" ht="12.75" customHeight="1" x14ac:dyDescent="0.35"/>
    <row r="21753" ht="12.75" customHeight="1" x14ac:dyDescent="0.35"/>
    <row r="21754" ht="12.75" customHeight="1" x14ac:dyDescent="0.35"/>
    <row r="21755" ht="12.75" customHeight="1" x14ac:dyDescent="0.35"/>
    <row r="21756" ht="12.75" customHeight="1" x14ac:dyDescent="0.35"/>
    <row r="21757" ht="12.75" customHeight="1" x14ac:dyDescent="0.35"/>
    <row r="21758" ht="12.75" customHeight="1" x14ac:dyDescent="0.35"/>
    <row r="21759" ht="12.75" customHeight="1" x14ac:dyDescent="0.35"/>
    <row r="21760" ht="12.75" customHeight="1" x14ac:dyDescent="0.35"/>
    <row r="21761" ht="12.75" customHeight="1" x14ac:dyDescent="0.35"/>
    <row r="21762" ht="12.75" customHeight="1" x14ac:dyDescent="0.35"/>
    <row r="21763" ht="12.75" customHeight="1" x14ac:dyDescent="0.35"/>
    <row r="21764" ht="12.75" customHeight="1" x14ac:dyDescent="0.35"/>
    <row r="21765" ht="12.75" customHeight="1" x14ac:dyDescent="0.35"/>
    <row r="21766" ht="12.75" customHeight="1" x14ac:dyDescent="0.35"/>
    <row r="21767" ht="12.75" customHeight="1" x14ac:dyDescent="0.35"/>
    <row r="21768" ht="12.75" customHeight="1" x14ac:dyDescent="0.35"/>
    <row r="21769" ht="12.75" customHeight="1" x14ac:dyDescent="0.35"/>
    <row r="21770" ht="12.75" customHeight="1" x14ac:dyDescent="0.35"/>
    <row r="21771" ht="12.75" customHeight="1" x14ac:dyDescent="0.35"/>
    <row r="21772" ht="12.75" customHeight="1" x14ac:dyDescent="0.35"/>
    <row r="21773" ht="12.75" customHeight="1" x14ac:dyDescent="0.35"/>
    <row r="21774" ht="12.75" customHeight="1" x14ac:dyDescent="0.35"/>
    <row r="21775" ht="12.75" customHeight="1" x14ac:dyDescent="0.35"/>
    <row r="21776" ht="12.75" customHeight="1" x14ac:dyDescent="0.35"/>
    <row r="21777" ht="12.75" customHeight="1" x14ac:dyDescent="0.35"/>
    <row r="21778" ht="12.75" customHeight="1" x14ac:dyDescent="0.35"/>
    <row r="21779" ht="12.75" customHeight="1" x14ac:dyDescent="0.35"/>
    <row r="21780" ht="12.75" customHeight="1" x14ac:dyDescent="0.35"/>
    <row r="21781" ht="12.75" customHeight="1" x14ac:dyDescent="0.35"/>
    <row r="21782" ht="12.75" customHeight="1" x14ac:dyDescent="0.35"/>
    <row r="21783" ht="12.75" customHeight="1" x14ac:dyDescent="0.35"/>
    <row r="21784" ht="12.75" customHeight="1" x14ac:dyDescent="0.35"/>
    <row r="21785" ht="12.75" customHeight="1" x14ac:dyDescent="0.35"/>
    <row r="21786" ht="12.75" customHeight="1" x14ac:dyDescent="0.35"/>
    <row r="21787" ht="12.75" customHeight="1" x14ac:dyDescent="0.35"/>
    <row r="21788" ht="12.75" customHeight="1" x14ac:dyDescent="0.35"/>
    <row r="21789" ht="12.75" customHeight="1" x14ac:dyDescent="0.35"/>
    <row r="21790" ht="12.75" customHeight="1" x14ac:dyDescent="0.35"/>
    <row r="21791" ht="12.75" customHeight="1" x14ac:dyDescent="0.35"/>
    <row r="21792" ht="12.75" customHeight="1" x14ac:dyDescent="0.35"/>
    <row r="21793" ht="12.75" customHeight="1" x14ac:dyDescent="0.35"/>
    <row r="21794" ht="12.75" customHeight="1" x14ac:dyDescent="0.35"/>
    <row r="21795" ht="12.75" customHeight="1" x14ac:dyDescent="0.35"/>
    <row r="21796" ht="12.75" customHeight="1" x14ac:dyDescent="0.35"/>
    <row r="21797" ht="12.75" customHeight="1" x14ac:dyDescent="0.35"/>
    <row r="21798" ht="12.75" customHeight="1" x14ac:dyDescent="0.35"/>
    <row r="21799" ht="12.75" customHeight="1" x14ac:dyDescent="0.35"/>
    <row r="21800" ht="12.75" customHeight="1" x14ac:dyDescent="0.35"/>
    <row r="21801" ht="12.75" customHeight="1" x14ac:dyDescent="0.35"/>
    <row r="21802" ht="12.75" customHeight="1" x14ac:dyDescent="0.35"/>
    <row r="21803" ht="12.75" customHeight="1" x14ac:dyDescent="0.35"/>
    <row r="21804" ht="12.75" customHeight="1" x14ac:dyDescent="0.35"/>
    <row r="21805" ht="12.75" customHeight="1" x14ac:dyDescent="0.35"/>
    <row r="21806" ht="12.75" customHeight="1" x14ac:dyDescent="0.35"/>
    <row r="21807" ht="12.75" customHeight="1" x14ac:dyDescent="0.35"/>
    <row r="21808" ht="12.75" customHeight="1" x14ac:dyDescent="0.35"/>
    <row r="21809" ht="12.75" customHeight="1" x14ac:dyDescent="0.35"/>
    <row r="21810" ht="12.75" customHeight="1" x14ac:dyDescent="0.35"/>
    <row r="21811" ht="12.75" customHeight="1" x14ac:dyDescent="0.35"/>
    <row r="21812" ht="12.75" customHeight="1" x14ac:dyDescent="0.35"/>
    <row r="21813" ht="12.75" customHeight="1" x14ac:dyDescent="0.35"/>
    <row r="21814" ht="12.75" customHeight="1" x14ac:dyDescent="0.35"/>
    <row r="21815" ht="12.75" customHeight="1" x14ac:dyDescent="0.35"/>
    <row r="21816" ht="12.75" customHeight="1" x14ac:dyDescent="0.35"/>
    <row r="21817" ht="12.75" customHeight="1" x14ac:dyDescent="0.35"/>
    <row r="21818" ht="12.75" customHeight="1" x14ac:dyDescent="0.35"/>
    <row r="21819" ht="12.75" customHeight="1" x14ac:dyDescent="0.35"/>
    <row r="21820" ht="12.75" customHeight="1" x14ac:dyDescent="0.35"/>
    <row r="21821" ht="12.75" customHeight="1" x14ac:dyDescent="0.35"/>
    <row r="21822" ht="12.75" customHeight="1" x14ac:dyDescent="0.35"/>
    <row r="21823" ht="12.75" customHeight="1" x14ac:dyDescent="0.35"/>
    <row r="21824" ht="12.75" customHeight="1" x14ac:dyDescent="0.35"/>
    <row r="21825" ht="12.75" customHeight="1" x14ac:dyDescent="0.35"/>
    <row r="21826" ht="12.75" customHeight="1" x14ac:dyDescent="0.35"/>
    <row r="21827" ht="12.75" customHeight="1" x14ac:dyDescent="0.35"/>
    <row r="21828" ht="12.75" customHeight="1" x14ac:dyDescent="0.35"/>
    <row r="21829" ht="12.75" customHeight="1" x14ac:dyDescent="0.35"/>
    <row r="21830" ht="12.75" customHeight="1" x14ac:dyDescent="0.35"/>
    <row r="21831" ht="12.75" customHeight="1" x14ac:dyDescent="0.35"/>
    <row r="21832" ht="12.75" customHeight="1" x14ac:dyDescent="0.35"/>
    <row r="21833" ht="12.75" customHeight="1" x14ac:dyDescent="0.35"/>
    <row r="21834" ht="12.75" customHeight="1" x14ac:dyDescent="0.35"/>
    <row r="21835" ht="12.75" customHeight="1" x14ac:dyDescent="0.35"/>
    <row r="21836" ht="12.75" customHeight="1" x14ac:dyDescent="0.35"/>
    <row r="21837" ht="12.75" customHeight="1" x14ac:dyDescent="0.35"/>
    <row r="21838" ht="12.75" customHeight="1" x14ac:dyDescent="0.35"/>
    <row r="21839" ht="12.75" customHeight="1" x14ac:dyDescent="0.35"/>
    <row r="21840" ht="12.75" customHeight="1" x14ac:dyDescent="0.35"/>
    <row r="21841" ht="12.75" customHeight="1" x14ac:dyDescent="0.35"/>
    <row r="21842" ht="12.75" customHeight="1" x14ac:dyDescent="0.35"/>
    <row r="21843" ht="12.75" customHeight="1" x14ac:dyDescent="0.35"/>
    <row r="21844" ht="12.75" customHeight="1" x14ac:dyDescent="0.35"/>
    <row r="21845" ht="12.75" customHeight="1" x14ac:dyDescent="0.35"/>
    <row r="21846" ht="12.75" customHeight="1" x14ac:dyDescent="0.35"/>
    <row r="21847" ht="12.75" customHeight="1" x14ac:dyDescent="0.35"/>
    <row r="21848" ht="12.75" customHeight="1" x14ac:dyDescent="0.35"/>
    <row r="21849" ht="12.75" customHeight="1" x14ac:dyDescent="0.35"/>
    <row r="21850" ht="12.75" customHeight="1" x14ac:dyDescent="0.35"/>
    <row r="21851" ht="12.75" customHeight="1" x14ac:dyDescent="0.35"/>
    <row r="21852" ht="12.75" customHeight="1" x14ac:dyDescent="0.35"/>
    <row r="21853" ht="12.75" customHeight="1" x14ac:dyDescent="0.35"/>
    <row r="21854" ht="12.75" customHeight="1" x14ac:dyDescent="0.35"/>
    <row r="21855" ht="12.75" customHeight="1" x14ac:dyDescent="0.35"/>
    <row r="21856" ht="12.75" customHeight="1" x14ac:dyDescent="0.35"/>
    <row r="21857" ht="12.75" customHeight="1" x14ac:dyDescent="0.35"/>
    <row r="21858" ht="12.75" customHeight="1" x14ac:dyDescent="0.35"/>
    <row r="21859" ht="12.75" customHeight="1" x14ac:dyDescent="0.35"/>
    <row r="21860" ht="12.75" customHeight="1" x14ac:dyDescent="0.35"/>
    <row r="21861" ht="12.75" customHeight="1" x14ac:dyDescent="0.35"/>
    <row r="21862" ht="12.75" customHeight="1" x14ac:dyDescent="0.35"/>
    <row r="21863" ht="12.75" customHeight="1" x14ac:dyDescent="0.35"/>
    <row r="21864" ht="12.75" customHeight="1" x14ac:dyDescent="0.35"/>
    <row r="21865" ht="12.75" customHeight="1" x14ac:dyDescent="0.35"/>
    <row r="21866" ht="12.75" customHeight="1" x14ac:dyDescent="0.35"/>
    <row r="21867" ht="12.75" customHeight="1" x14ac:dyDescent="0.35"/>
    <row r="21868" ht="12.75" customHeight="1" x14ac:dyDescent="0.35"/>
    <row r="21869" ht="12.75" customHeight="1" x14ac:dyDescent="0.35"/>
    <row r="21870" ht="12.75" customHeight="1" x14ac:dyDescent="0.35"/>
    <row r="21871" ht="12.75" customHeight="1" x14ac:dyDescent="0.35"/>
    <row r="21872" ht="12.75" customHeight="1" x14ac:dyDescent="0.35"/>
    <row r="21873" ht="12.75" customHeight="1" x14ac:dyDescent="0.35"/>
    <row r="21874" ht="12.75" customHeight="1" x14ac:dyDescent="0.35"/>
    <row r="21875" ht="12.75" customHeight="1" x14ac:dyDescent="0.35"/>
    <row r="21876" ht="12.75" customHeight="1" x14ac:dyDescent="0.35"/>
    <row r="21877" ht="12.75" customHeight="1" x14ac:dyDescent="0.35"/>
    <row r="21878" ht="12.75" customHeight="1" x14ac:dyDescent="0.35"/>
    <row r="21879" ht="12.75" customHeight="1" x14ac:dyDescent="0.35"/>
    <row r="21880" ht="12.75" customHeight="1" x14ac:dyDescent="0.35"/>
    <row r="21881" ht="12.75" customHeight="1" x14ac:dyDescent="0.35"/>
    <row r="21882" ht="12.75" customHeight="1" x14ac:dyDescent="0.35"/>
    <row r="21883" ht="12.75" customHeight="1" x14ac:dyDescent="0.35"/>
    <row r="21884" ht="12.75" customHeight="1" x14ac:dyDescent="0.35"/>
    <row r="21885" ht="12.75" customHeight="1" x14ac:dyDescent="0.35"/>
    <row r="21886" ht="12.75" customHeight="1" x14ac:dyDescent="0.35"/>
    <row r="21887" ht="12.75" customHeight="1" x14ac:dyDescent="0.35"/>
    <row r="21888" ht="12.75" customHeight="1" x14ac:dyDescent="0.35"/>
    <row r="21889" ht="12.75" customHeight="1" x14ac:dyDescent="0.35"/>
    <row r="21890" ht="12.75" customHeight="1" x14ac:dyDescent="0.35"/>
    <row r="21891" ht="12.75" customHeight="1" x14ac:dyDescent="0.35"/>
    <row r="21892" ht="12.75" customHeight="1" x14ac:dyDescent="0.35"/>
    <row r="21893" ht="12.75" customHeight="1" x14ac:dyDescent="0.35"/>
    <row r="21894" ht="12.75" customHeight="1" x14ac:dyDescent="0.35"/>
    <row r="21895" ht="12.75" customHeight="1" x14ac:dyDescent="0.35"/>
    <row r="21896" ht="12.75" customHeight="1" x14ac:dyDescent="0.35"/>
    <row r="21897" ht="12.75" customHeight="1" x14ac:dyDescent="0.35"/>
    <row r="21898" ht="12.75" customHeight="1" x14ac:dyDescent="0.35"/>
    <row r="21899" ht="12.75" customHeight="1" x14ac:dyDescent="0.35"/>
    <row r="21900" ht="12.75" customHeight="1" x14ac:dyDescent="0.35"/>
    <row r="21901" ht="12.75" customHeight="1" x14ac:dyDescent="0.35"/>
    <row r="21902" ht="12.75" customHeight="1" x14ac:dyDescent="0.35"/>
    <row r="21903" ht="12.75" customHeight="1" x14ac:dyDescent="0.35"/>
    <row r="21904" ht="12.75" customHeight="1" x14ac:dyDescent="0.35"/>
    <row r="21905" ht="12.75" customHeight="1" x14ac:dyDescent="0.35"/>
    <row r="21906" ht="12.75" customHeight="1" x14ac:dyDescent="0.35"/>
    <row r="21907" ht="12.75" customHeight="1" x14ac:dyDescent="0.35"/>
    <row r="21908" ht="12.75" customHeight="1" x14ac:dyDescent="0.35"/>
    <row r="21909" ht="12.75" customHeight="1" x14ac:dyDescent="0.35"/>
    <row r="21910" ht="12.75" customHeight="1" x14ac:dyDescent="0.35"/>
    <row r="21911" ht="12.75" customHeight="1" x14ac:dyDescent="0.35"/>
    <row r="21912" ht="12.75" customHeight="1" x14ac:dyDescent="0.35"/>
    <row r="21913" ht="12.75" customHeight="1" x14ac:dyDescent="0.35"/>
    <row r="21914" ht="12.75" customHeight="1" x14ac:dyDescent="0.35"/>
    <row r="21915" ht="12.75" customHeight="1" x14ac:dyDescent="0.35"/>
    <row r="21916" ht="12.75" customHeight="1" x14ac:dyDescent="0.35"/>
    <row r="21917" ht="12.75" customHeight="1" x14ac:dyDescent="0.35"/>
    <row r="21918" ht="12.75" customHeight="1" x14ac:dyDescent="0.35"/>
    <row r="21919" ht="12.75" customHeight="1" x14ac:dyDescent="0.35"/>
    <row r="21920" ht="12.75" customHeight="1" x14ac:dyDescent="0.35"/>
    <row r="21921" ht="12.75" customHeight="1" x14ac:dyDescent="0.35"/>
    <row r="21922" ht="12.75" customHeight="1" x14ac:dyDescent="0.35"/>
    <row r="21923" ht="12.75" customHeight="1" x14ac:dyDescent="0.35"/>
    <row r="21924" ht="12.75" customHeight="1" x14ac:dyDescent="0.35"/>
    <row r="21925" ht="12.75" customHeight="1" x14ac:dyDescent="0.35"/>
    <row r="21926" ht="12.75" customHeight="1" x14ac:dyDescent="0.35"/>
    <row r="21927" ht="12.75" customHeight="1" x14ac:dyDescent="0.35"/>
    <row r="21928" ht="12.75" customHeight="1" x14ac:dyDescent="0.35"/>
    <row r="21929" ht="12.75" customHeight="1" x14ac:dyDescent="0.35"/>
    <row r="21930" ht="12.75" customHeight="1" x14ac:dyDescent="0.35"/>
    <row r="21931" ht="12.75" customHeight="1" x14ac:dyDescent="0.35"/>
    <row r="21932" ht="12.75" customHeight="1" x14ac:dyDescent="0.35"/>
    <row r="21933" ht="12.75" customHeight="1" x14ac:dyDescent="0.35"/>
    <row r="21934" ht="12.75" customHeight="1" x14ac:dyDescent="0.35"/>
    <row r="21935" ht="12.75" customHeight="1" x14ac:dyDescent="0.35"/>
    <row r="21936" ht="12.75" customHeight="1" x14ac:dyDescent="0.35"/>
    <row r="21937" ht="12.75" customHeight="1" x14ac:dyDescent="0.35"/>
    <row r="21938" ht="12.75" customHeight="1" x14ac:dyDescent="0.35"/>
    <row r="21939" ht="12.75" customHeight="1" x14ac:dyDescent="0.35"/>
    <row r="21940" ht="12.75" customHeight="1" x14ac:dyDescent="0.35"/>
    <row r="21941" ht="12.75" customHeight="1" x14ac:dyDescent="0.35"/>
    <row r="21942" ht="12.75" customHeight="1" x14ac:dyDescent="0.35"/>
    <row r="21943" ht="12.75" customHeight="1" x14ac:dyDescent="0.35"/>
    <row r="21944" ht="12.75" customHeight="1" x14ac:dyDescent="0.35"/>
    <row r="21945" ht="12.75" customHeight="1" x14ac:dyDescent="0.35"/>
    <row r="21946" ht="12.75" customHeight="1" x14ac:dyDescent="0.35"/>
    <row r="21947" ht="12.75" customHeight="1" x14ac:dyDescent="0.35"/>
    <row r="21948" ht="12.75" customHeight="1" x14ac:dyDescent="0.35"/>
    <row r="21949" ht="12.75" customHeight="1" x14ac:dyDescent="0.35"/>
    <row r="21950" ht="12.75" customHeight="1" x14ac:dyDescent="0.35"/>
    <row r="21951" ht="12.75" customHeight="1" x14ac:dyDescent="0.35"/>
    <row r="21952" ht="12.75" customHeight="1" x14ac:dyDescent="0.35"/>
    <row r="21953" ht="12.75" customHeight="1" x14ac:dyDescent="0.35"/>
    <row r="21954" ht="12.75" customHeight="1" x14ac:dyDescent="0.35"/>
    <row r="21955" ht="12.75" customHeight="1" x14ac:dyDescent="0.35"/>
    <row r="21956" ht="12.75" customHeight="1" x14ac:dyDescent="0.35"/>
    <row r="21957" ht="12.75" customHeight="1" x14ac:dyDescent="0.35"/>
    <row r="21958" ht="12.75" customHeight="1" x14ac:dyDescent="0.35"/>
    <row r="21959" ht="12.75" customHeight="1" x14ac:dyDescent="0.35"/>
    <row r="21960" ht="12.75" customHeight="1" x14ac:dyDescent="0.35"/>
    <row r="21961" ht="12.75" customHeight="1" x14ac:dyDescent="0.35"/>
    <row r="21962" ht="12.75" customHeight="1" x14ac:dyDescent="0.35"/>
    <row r="21963" ht="12.75" customHeight="1" x14ac:dyDescent="0.35"/>
    <row r="21964" ht="12.75" customHeight="1" x14ac:dyDescent="0.35"/>
    <row r="21965" ht="12.75" customHeight="1" x14ac:dyDescent="0.35"/>
    <row r="21966" ht="12.75" customHeight="1" x14ac:dyDescent="0.35"/>
    <row r="21967" ht="12.75" customHeight="1" x14ac:dyDescent="0.35"/>
    <row r="21968" ht="12.75" customHeight="1" x14ac:dyDescent="0.35"/>
    <row r="21969" ht="12.75" customHeight="1" x14ac:dyDescent="0.35"/>
    <row r="21970" ht="12.75" customHeight="1" x14ac:dyDescent="0.35"/>
    <row r="21971" ht="12.75" customHeight="1" x14ac:dyDescent="0.35"/>
    <row r="21972" ht="12.75" customHeight="1" x14ac:dyDescent="0.35"/>
    <row r="21973" ht="12.75" customHeight="1" x14ac:dyDescent="0.35"/>
    <row r="21974" ht="12.75" customHeight="1" x14ac:dyDescent="0.35"/>
    <row r="21975" ht="12.75" customHeight="1" x14ac:dyDescent="0.35"/>
    <row r="21976" ht="12.75" customHeight="1" x14ac:dyDescent="0.35"/>
    <row r="21977" ht="12.75" customHeight="1" x14ac:dyDescent="0.35"/>
    <row r="21978" ht="12.75" customHeight="1" x14ac:dyDescent="0.35"/>
    <row r="21979" ht="12.75" customHeight="1" x14ac:dyDescent="0.35"/>
    <row r="21980" ht="12.75" customHeight="1" x14ac:dyDescent="0.35"/>
    <row r="21981" ht="12.75" customHeight="1" x14ac:dyDescent="0.35"/>
    <row r="21982" ht="12.75" customHeight="1" x14ac:dyDescent="0.35"/>
    <row r="21983" ht="12.75" customHeight="1" x14ac:dyDescent="0.35"/>
    <row r="21984" ht="12.75" customHeight="1" x14ac:dyDescent="0.35"/>
    <row r="21985" ht="12.75" customHeight="1" x14ac:dyDescent="0.35"/>
    <row r="21986" ht="12.75" customHeight="1" x14ac:dyDescent="0.35"/>
    <row r="21987" ht="12.75" customHeight="1" x14ac:dyDescent="0.35"/>
    <row r="21988" ht="12.75" customHeight="1" x14ac:dyDescent="0.35"/>
    <row r="21989" ht="12.75" customHeight="1" x14ac:dyDescent="0.35"/>
    <row r="21990" ht="12.75" customHeight="1" x14ac:dyDescent="0.35"/>
    <row r="21991" ht="12.75" customHeight="1" x14ac:dyDescent="0.35"/>
    <row r="21992" ht="12.75" customHeight="1" x14ac:dyDescent="0.35"/>
    <row r="21993" ht="12.75" customHeight="1" x14ac:dyDescent="0.35"/>
    <row r="21994" ht="12.75" customHeight="1" x14ac:dyDescent="0.35"/>
    <row r="21995" ht="12.75" customHeight="1" x14ac:dyDescent="0.35"/>
    <row r="21996" ht="12.75" customHeight="1" x14ac:dyDescent="0.35"/>
    <row r="21997" ht="12.75" customHeight="1" x14ac:dyDescent="0.35"/>
    <row r="21998" ht="12.75" customHeight="1" x14ac:dyDescent="0.35"/>
    <row r="21999" ht="12.75" customHeight="1" x14ac:dyDescent="0.35"/>
    <row r="22000" ht="12.75" customHeight="1" x14ac:dyDescent="0.35"/>
    <row r="22001" ht="12.75" customHeight="1" x14ac:dyDescent="0.35"/>
    <row r="22002" ht="12.75" customHeight="1" x14ac:dyDescent="0.35"/>
    <row r="22003" ht="12.75" customHeight="1" x14ac:dyDescent="0.35"/>
    <row r="22004" ht="12.75" customHeight="1" x14ac:dyDescent="0.35"/>
    <row r="22005" ht="12.75" customHeight="1" x14ac:dyDescent="0.35"/>
    <row r="22006" ht="12.75" customHeight="1" x14ac:dyDescent="0.35"/>
    <row r="22007" ht="12.75" customHeight="1" x14ac:dyDescent="0.35"/>
    <row r="22008" ht="12.75" customHeight="1" x14ac:dyDescent="0.35"/>
    <row r="22009" ht="12.75" customHeight="1" x14ac:dyDescent="0.35"/>
    <row r="22010" ht="12.75" customHeight="1" x14ac:dyDescent="0.35"/>
    <row r="22011" ht="12.75" customHeight="1" x14ac:dyDescent="0.35"/>
    <row r="22012" ht="12.75" customHeight="1" x14ac:dyDescent="0.35"/>
    <row r="22013" ht="12.75" customHeight="1" x14ac:dyDescent="0.35"/>
    <row r="22014" ht="12.75" customHeight="1" x14ac:dyDescent="0.35"/>
    <row r="22015" ht="12.75" customHeight="1" x14ac:dyDescent="0.35"/>
    <row r="22016" ht="12.75" customHeight="1" x14ac:dyDescent="0.35"/>
    <row r="22017" ht="12.75" customHeight="1" x14ac:dyDescent="0.35"/>
    <row r="22018" ht="12.75" customHeight="1" x14ac:dyDescent="0.35"/>
    <row r="22019" ht="12.75" customHeight="1" x14ac:dyDescent="0.35"/>
    <row r="22020" ht="12.75" customHeight="1" x14ac:dyDescent="0.35"/>
    <row r="22021" ht="12.75" customHeight="1" x14ac:dyDescent="0.35"/>
    <row r="22022" ht="12.75" customHeight="1" x14ac:dyDescent="0.35"/>
    <row r="22023" ht="12.75" customHeight="1" x14ac:dyDescent="0.35"/>
    <row r="22024" ht="12.75" customHeight="1" x14ac:dyDescent="0.35"/>
    <row r="22025" ht="12.75" customHeight="1" x14ac:dyDescent="0.35"/>
    <row r="22026" ht="12.75" customHeight="1" x14ac:dyDescent="0.35"/>
    <row r="22027" ht="12.75" customHeight="1" x14ac:dyDescent="0.35"/>
    <row r="22028" ht="12.75" customHeight="1" x14ac:dyDescent="0.35"/>
    <row r="22029" ht="12.75" customHeight="1" x14ac:dyDescent="0.35"/>
    <row r="22030" ht="12.75" customHeight="1" x14ac:dyDescent="0.35"/>
    <row r="22031" ht="12.75" customHeight="1" x14ac:dyDescent="0.35"/>
    <row r="22032" ht="12.75" customHeight="1" x14ac:dyDescent="0.35"/>
    <row r="22033" ht="12.75" customHeight="1" x14ac:dyDescent="0.35"/>
    <row r="22034" ht="12.75" customHeight="1" x14ac:dyDescent="0.35"/>
    <row r="22035" ht="12.75" customHeight="1" x14ac:dyDescent="0.35"/>
    <row r="22036" ht="12.75" customHeight="1" x14ac:dyDescent="0.35"/>
    <row r="22037" ht="12.75" customHeight="1" x14ac:dyDescent="0.35"/>
    <row r="22038" ht="12.75" customHeight="1" x14ac:dyDescent="0.35"/>
    <row r="22039" ht="12.75" customHeight="1" x14ac:dyDescent="0.35"/>
    <row r="22040" ht="12.75" customHeight="1" x14ac:dyDescent="0.35"/>
    <row r="22041" ht="12.75" customHeight="1" x14ac:dyDescent="0.35"/>
    <row r="22042" ht="12.75" customHeight="1" x14ac:dyDescent="0.35"/>
    <row r="22043" ht="12.75" customHeight="1" x14ac:dyDescent="0.35"/>
    <row r="22044" ht="12.75" customHeight="1" x14ac:dyDescent="0.35"/>
    <row r="22045" ht="12.75" customHeight="1" x14ac:dyDescent="0.35"/>
    <row r="22046" ht="12.75" customHeight="1" x14ac:dyDescent="0.35"/>
    <row r="22047" ht="12.75" customHeight="1" x14ac:dyDescent="0.35"/>
    <row r="22048" ht="12.75" customHeight="1" x14ac:dyDescent="0.35"/>
    <row r="22049" ht="12.75" customHeight="1" x14ac:dyDescent="0.35"/>
    <row r="22050" ht="12.75" customHeight="1" x14ac:dyDescent="0.35"/>
    <row r="22051" ht="12.75" customHeight="1" x14ac:dyDescent="0.35"/>
    <row r="22052" ht="12.75" customHeight="1" x14ac:dyDescent="0.35"/>
    <row r="22053" ht="12.75" customHeight="1" x14ac:dyDescent="0.35"/>
    <row r="22054" ht="12.75" customHeight="1" x14ac:dyDescent="0.35"/>
    <row r="22055" ht="12.75" customHeight="1" x14ac:dyDescent="0.35"/>
    <row r="22056" ht="12.75" customHeight="1" x14ac:dyDescent="0.35"/>
    <row r="22057" ht="12.75" customHeight="1" x14ac:dyDescent="0.35"/>
    <row r="22058" ht="12.75" customHeight="1" x14ac:dyDescent="0.35"/>
    <row r="22059" ht="12.75" customHeight="1" x14ac:dyDescent="0.35"/>
    <row r="22060" ht="12.75" customHeight="1" x14ac:dyDescent="0.35"/>
    <row r="22061" ht="12.75" customHeight="1" x14ac:dyDescent="0.35"/>
    <row r="22062" ht="12.75" customHeight="1" x14ac:dyDescent="0.35"/>
    <row r="22063" ht="12.75" customHeight="1" x14ac:dyDescent="0.35"/>
    <row r="22064" ht="12.75" customHeight="1" x14ac:dyDescent="0.35"/>
    <row r="22065" ht="12.75" customHeight="1" x14ac:dyDescent="0.35"/>
    <row r="22066" ht="12.75" customHeight="1" x14ac:dyDescent="0.35"/>
    <row r="22067" ht="12.75" customHeight="1" x14ac:dyDescent="0.35"/>
    <row r="22068" ht="12.75" customHeight="1" x14ac:dyDescent="0.35"/>
    <row r="22069" ht="12.75" customHeight="1" x14ac:dyDescent="0.35"/>
    <row r="22070" ht="12.75" customHeight="1" x14ac:dyDescent="0.35"/>
    <row r="22071" ht="12.75" customHeight="1" x14ac:dyDescent="0.35"/>
    <row r="22072" ht="12.75" customHeight="1" x14ac:dyDescent="0.35"/>
    <row r="22073" ht="12.75" customHeight="1" x14ac:dyDescent="0.35"/>
    <row r="22074" ht="12.75" customHeight="1" x14ac:dyDescent="0.35"/>
    <row r="22075" ht="12.75" customHeight="1" x14ac:dyDescent="0.35"/>
    <row r="22076" ht="12.75" customHeight="1" x14ac:dyDescent="0.35"/>
    <row r="22077" ht="12.75" customHeight="1" x14ac:dyDescent="0.35"/>
    <row r="22078" ht="12.75" customHeight="1" x14ac:dyDescent="0.35"/>
    <row r="22079" ht="12.75" customHeight="1" x14ac:dyDescent="0.35"/>
    <row r="22080" ht="12.75" customHeight="1" x14ac:dyDescent="0.35"/>
    <row r="22081" ht="12.75" customHeight="1" x14ac:dyDescent="0.35"/>
    <row r="22082" ht="12.75" customHeight="1" x14ac:dyDescent="0.35"/>
    <row r="22083" ht="12.75" customHeight="1" x14ac:dyDescent="0.35"/>
    <row r="22084" ht="12.75" customHeight="1" x14ac:dyDescent="0.35"/>
    <row r="22085" ht="12.75" customHeight="1" x14ac:dyDescent="0.35"/>
    <row r="22086" ht="12.75" customHeight="1" x14ac:dyDescent="0.35"/>
    <row r="22087" ht="12.75" customHeight="1" x14ac:dyDescent="0.35"/>
    <row r="22088" ht="12.75" customHeight="1" x14ac:dyDescent="0.35"/>
    <row r="22089" ht="12.75" customHeight="1" x14ac:dyDescent="0.35"/>
    <row r="22090" ht="12.75" customHeight="1" x14ac:dyDescent="0.35"/>
    <row r="22091" ht="12.75" customHeight="1" x14ac:dyDescent="0.35"/>
    <row r="22092" ht="12.75" customHeight="1" x14ac:dyDescent="0.35"/>
    <row r="22093" ht="12.75" customHeight="1" x14ac:dyDescent="0.35"/>
    <row r="22094" ht="12.75" customHeight="1" x14ac:dyDescent="0.35"/>
    <row r="22095" ht="12.75" customHeight="1" x14ac:dyDescent="0.35"/>
    <row r="22096" ht="12.75" customHeight="1" x14ac:dyDescent="0.35"/>
    <row r="22097" ht="12.75" customHeight="1" x14ac:dyDescent="0.35"/>
    <row r="22098" ht="12.75" customHeight="1" x14ac:dyDescent="0.35"/>
    <row r="22099" ht="12.75" customHeight="1" x14ac:dyDescent="0.35"/>
    <row r="22100" ht="12.75" customHeight="1" x14ac:dyDescent="0.35"/>
    <row r="22101" ht="12.75" customHeight="1" x14ac:dyDescent="0.35"/>
    <row r="22102" ht="12.75" customHeight="1" x14ac:dyDescent="0.35"/>
    <row r="22103" ht="12.75" customHeight="1" x14ac:dyDescent="0.35"/>
    <row r="22104" ht="12.75" customHeight="1" x14ac:dyDescent="0.35"/>
    <row r="22105" ht="12.75" customHeight="1" x14ac:dyDescent="0.35"/>
    <row r="22106" ht="12.75" customHeight="1" x14ac:dyDescent="0.35"/>
    <row r="22107" ht="12.75" customHeight="1" x14ac:dyDescent="0.35"/>
    <row r="22108" ht="12.75" customHeight="1" x14ac:dyDescent="0.35"/>
    <row r="22109" ht="12.75" customHeight="1" x14ac:dyDescent="0.35"/>
    <row r="22110" ht="12.75" customHeight="1" x14ac:dyDescent="0.35"/>
    <row r="22111" ht="12.75" customHeight="1" x14ac:dyDescent="0.35"/>
    <row r="22112" ht="12.75" customHeight="1" x14ac:dyDescent="0.35"/>
    <row r="22113" ht="12.75" customHeight="1" x14ac:dyDescent="0.35"/>
    <row r="22114" ht="12.75" customHeight="1" x14ac:dyDescent="0.35"/>
    <row r="22115" ht="12.75" customHeight="1" x14ac:dyDescent="0.35"/>
    <row r="22116" ht="12.75" customHeight="1" x14ac:dyDescent="0.35"/>
    <row r="22117" ht="12.75" customHeight="1" x14ac:dyDescent="0.35"/>
    <row r="22118" ht="12.75" customHeight="1" x14ac:dyDescent="0.35"/>
    <row r="22119" ht="12.75" customHeight="1" x14ac:dyDescent="0.35"/>
    <row r="22120" ht="12.75" customHeight="1" x14ac:dyDescent="0.35"/>
    <row r="22121" ht="12.75" customHeight="1" x14ac:dyDescent="0.35"/>
    <row r="22122" ht="12.75" customHeight="1" x14ac:dyDescent="0.35"/>
    <row r="22123" ht="12.75" customHeight="1" x14ac:dyDescent="0.35"/>
    <row r="22124" ht="12.75" customHeight="1" x14ac:dyDescent="0.35"/>
    <row r="22125" ht="12.75" customHeight="1" x14ac:dyDescent="0.35"/>
    <row r="22126" ht="12.75" customHeight="1" x14ac:dyDescent="0.35"/>
    <row r="22127" ht="12.75" customHeight="1" x14ac:dyDescent="0.35"/>
    <row r="22128" ht="12.75" customHeight="1" x14ac:dyDescent="0.35"/>
    <row r="22129" ht="12.75" customHeight="1" x14ac:dyDescent="0.35"/>
    <row r="22130" ht="12.75" customHeight="1" x14ac:dyDescent="0.35"/>
    <row r="22131" ht="12.75" customHeight="1" x14ac:dyDescent="0.35"/>
    <row r="22132" ht="12.75" customHeight="1" x14ac:dyDescent="0.35"/>
    <row r="22133" ht="12.75" customHeight="1" x14ac:dyDescent="0.35"/>
    <row r="22134" ht="12.75" customHeight="1" x14ac:dyDescent="0.35"/>
    <row r="22135" ht="12.75" customHeight="1" x14ac:dyDescent="0.35"/>
    <row r="22136" ht="12.75" customHeight="1" x14ac:dyDescent="0.35"/>
    <row r="22137" ht="12.75" customHeight="1" x14ac:dyDescent="0.35"/>
    <row r="22138" ht="12.75" customHeight="1" x14ac:dyDescent="0.35"/>
    <row r="22139" ht="12.75" customHeight="1" x14ac:dyDescent="0.35"/>
    <row r="22140" ht="12.75" customHeight="1" x14ac:dyDescent="0.35"/>
    <row r="22141" ht="12.75" customHeight="1" x14ac:dyDescent="0.35"/>
    <row r="22142" ht="12.75" customHeight="1" x14ac:dyDescent="0.35"/>
    <row r="22143" ht="12.75" customHeight="1" x14ac:dyDescent="0.35"/>
    <row r="22144" ht="12.75" customHeight="1" x14ac:dyDescent="0.35"/>
    <row r="22145" ht="12.75" customHeight="1" x14ac:dyDescent="0.35"/>
    <row r="22146" ht="12.75" customHeight="1" x14ac:dyDescent="0.35"/>
    <row r="22147" ht="12.75" customHeight="1" x14ac:dyDescent="0.35"/>
    <row r="22148" ht="12.75" customHeight="1" x14ac:dyDescent="0.35"/>
    <row r="22149" ht="12.75" customHeight="1" x14ac:dyDescent="0.35"/>
    <row r="22150" ht="12.75" customHeight="1" x14ac:dyDescent="0.35"/>
    <row r="22151" ht="12.75" customHeight="1" x14ac:dyDescent="0.35"/>
    <row r="22152" ht="12.75" customHeight="1" x14ac:dyDescent="0.35"/>
    <row r="22153" ht="12.75" customHeight="1" x14ac:dyDescent="0.35"/>
    <row r="22154" ht="12.75" customHeight="1" x14ac:dyDescent="0.35"/>
    <row r="22155" ht="12.75" customHeight="1" x14ac:dyDescent="0.35"/>
    <row r="22156" ht="12.75" customHeight="1" x14ac:dyDescent="0.35"/>
    <row r="22157" ht="12.75" customHeight="1" x14ac:dyDescent="0.35"/>
    <row r="22158" ht="12.75" customHeight="1" x14ac:dyDescent="0.35"/>
    <row r="22159" ht="12.75" customHeight="1" x14ac:dyDescent="0.35"/>
    <row r="22160" ht="12.75" customHeight="1" x14ac:dyDescent="0.35"/>
    <row r="22161" ht="12.75" customHeight="1" x14ac:dyDescent="0.35"/>
    <row r="22162" ht="12.75" customHeight="1" x14ac:dyDescent="0.35"/>
    <row r="22163" ht="12.75" customHeight="1" x14ac:dyDescent="0.35"/>
    <row r="22164" ht="12.75" customHeight="1" x14ac:dyDescent="0.35"/>
    <row r="22165" ht="12.75" customHeight="1" x14ac:dyDescent="0.35"/>
    <row r="22166" ht="12.75" customHeight="1" x14ac:dyDescent="0.35"/>
    <row r="22167" ht="12.75" customHeight="1" x14ac:dyDescent="0.35"/>
    <row r="22168" ht="12.75" customHeight="1" x14ac:dyDescent="0.35"/>
    <row r="22169" ht="12.75" customHeight="1" x14ac:dyDescent="0.35"/>
    <row r="22170" ht="12.75" customHeight="1" x14ac:dyDescent="0.35"/>
    <row r="22171" ht="12.75" customHeight="1" x14ac:dyDescent="0.35"/>
    <row r="22172" ht="12.75" customHeight="1" x14ac:dyDescent="0.35"/>
    <row r="22173" ht="12.75" customHeight="1" x14ac:dyDescent="0.35"/>
    <row r="22174" ht="12.75" customHeight="1" x14ac:dyDescent="0.35"/>
    <row r="22175" ht="12.75" customHeight="1" x14ac:dyDescent="0.35"/>
    <row r="22176" ht="12.75" customHeight="1" x14ac:dyDescent="0.35"/>
    <row r="22177" ht="12.75" customHeight="1" x14ac:dyDescent="0.35"/>
    <row r="22178" ht="12.75" customHeight="1" x14ac:dyDescent="0.35"/>
    <row r="22179" ht="12.75" customHeight="1" x14ac:dyDescent="0.35"/>
    <row r="22180" ht="12.75" customHeight="1" x14ac:dyDescent="0.35"/>
    <row r="22181" ht="12.75" customHeight="1" x14ac:dyDescent="0.35"/>
    <row r="22182" ht="12.75" customHeight="1" x14ac:dyDescent="0.35"/>
    <row r="22183" ht="12.75" customHeight="1" x14ac:dyDescent="0.35"/>
    <row r="22184" ht="12.75" customHeight="1" x14ac:dyDescent="0.35"/>
    <row r="22185" ht="12.75" customHeight="1" x14ac:dyDescent="0.35"/>
    <row r="22186" ht="12.75" customHeight="1" x14ac:dyDescent="0.35"/>
    <row r="22187" ht="12.75" customHeight="1" x14ac:dyDescent="0.35"/>
    <row r="22188" ht="12.75" customHeight="1" x14ac:dyDescent="0.35"/>
    <row r="22189" ht="12.75" customHeight="1" x14ac:dyDescent="0.35"/>
    <row r="22190" ht="12.75" customHeight="1" x14ac:dyDescent="0.35"/>
    <row r="22191" ht="12.75" customHeight="1" x14ac:dyDescent="0.35"/>
    <row r="22192" ht="12.75" customHeight="1" x14ac:dyDescent="0.35"/>
    <row r="22193" ht="12.75" customHeight="1" x14ac:dyDescent="0.35"/>
    <row r="22194" ht="12.75" customHeight="1" x14ac:dyDescent="0.35"/>
    <row r="22195" ht="12.75" customHeight="1" x14ac:dyDescent="0.35"/>
    <row r="22196" ht="12.75" customHeight="1" x14ac:dyDescent="0.35"/>
    <row r="22197" ht="12.75" customHeight="1" x14ac:dyDescent="0.35"/>
    <row r="22198" ht="12.75" customHeight="1" x14ac:dyDescent="0.35"/>
    <row r="22199" ht="12.75" customHeight="1" x14ac:dyDescent="0.35"/>
    <row r="22200" ht="12.75" customHeight="1" x14ac:dyDescent="0.35"/>
    <row r="22201" ht="12.75" customHeight="1" x14ac:dyDescent="0.35"/>
    <row r="22202" ht="12.75" customHeight="1" x14ac:dyDescent="0.35"/>
    <row r="22203" ht="12.75" customHeight="1" x14ac:dyDescent="0.35"/>
    <row r="22204" ht="12.75" customHeight="1" x14ac:dyDescent="0.35"/>
    <row r="22205" ht="12.75" customHeight="1" x14ac:dyDescent="0.35"/>
    <row r="22206" ht="12.75" customHeight="1" x14ac:dyDescent="0.35"/>
    <row r="22207" ht="12.75" customHeight="1" x14ac:dyDescent="0.35"/>
    <row r="22208" ht="12.75" customHeight="1" x14ac:dyDescent="0.35"/>
    <row r="22209" ht="12.75" customHeight="1" x14ac:dyDescent="0.35"/>
    <row r="22210" ht="12.75" customHeight="1" x14ac:dyDescent="0.35"/>
    <row r="22211" ht="12.75" customHeight="1" x14ac:dyDescent="0.35"/>
    <row r="22212" ht="12.75" customHeight="1" x14ac:dyDescent="0.35"/>
    <row r="22213" ht="12.75" customHeight="1" x14ac:dyDescent="0.35"/>
    <row r="22214" ht="12.75" customHeight="1" x14ac:dyDescent="0.35"/>
    <row r="22215" ht="12.75" customHeight="1" x14ac:dyDescent="0.35"/>
    <row r="22216" ht="12.75" customHeight="1" x14ac:dyDescent="0.35"/>
    <row r="22217" ht="12.75" customHeight="1" x14ac:dyDescent="0.35"/>
    <row r="22218" ht="12.75" customHeight="1" x14ac:dyDescent="0.35"/>
    <row r="22219" ht="12.75" customHeight="1" x14ac:dyDescent="0.35"/>
    <row r="22220" ht="12.75" customHeight="1" x14ac:dyDescent="0.35"/>
    <row r="22221" ht="12.75" customHeight="1" x14ac:dyDescent="0.35"/>
    <row r="22222" ht="12.75" customHeight="1" x14ac:dyDescent="0.35"/>
    <row r="22223" ht="12.75" customHeight="1" x14ac:dyDescent="0.35"/>
    <row r="22224" ht="12.75" customHeight="1" x14ac:dyDescent="0.35"/>
    <row r="22225" ht="12.75" customHeight="1" x14ac:dyDescent="0.35"/>
    <row r="22226" ht="12.75" customHeight="1" x14ac:dyDescent="0.35"/>
    <row r="22227" ht="12.75" customHeight="1" x14ac:dyDescent="0.35"/>
    <row r="22228" ht="12.75" customHeight="1" x14ac:dyDescent="0.35"/>
    <row r="22229" ht="12.75" customHeight="1" x14ac:dyDescent="0.35"/>
    <row r="22230" ht="12.75" customHeight="1" x14ac:dyDescent="0.35"/>
    <row r="22231" ht="12.75" customHeight="1" x14ac:dyDescent="0.35"/>
    <row r="22232" ht="12.75" customHeight="1" x14ac:dyDescent="0.35"/>
    <row r="22233" ht="12.75" customHeight="1" x14ac:dyDescent="0.35"/>
    <row r="22234" ht="12.75" customHeight="1" x14ac:dyDescent="0.35"/>
    <row r="22235" ht="12.75" customHeight="1" x14ac:dyDescent="0.35"/>
    <row r="22236" ht="12.75" customHeight="1" x14ac:dyDescent="0.35"/>
    <row r="22237" ht="12.75" customHeight="1" x14ac:dyDescent="0.35"/>
    <row r="22238" ht="12.75" customHeight="1" x14ac:dyDescent="0.35"/>
    <row r="22239" ht="12.75" customHeight="1" x14ac:dyDescent="0.35"/>
    <row r="22240" ht="12.75" customHeight="1" x14ac:dyDescent="0.35"/>
    <row r="22241" ht="12.75" customHeight="1" x14ac:dyDescent="0.35"/>
    <row r="22242" ht="12.75" customHeight="1" x14ac:dyDescent="0.35"/>
    <row r="22243" ht="12.75" customHeight="1" x14ac:dyDescent="0.35"/>
    <row r="22244" ht="12.75" customHeight="1" x14ac:dyDescent="0.35"/>
    <row r="22245" ht="12.75" customHeight="1" x14ac:dyDescent="0.35"/>
    <row r="22246" ht="12.75" customHeight="1" x14ac:dyDescent="0.35"/>
    <row r="22247" ht="12.75" customHeight="1" x14ac:dyDescent="0.35"/>
    <row r="22248" ht="12.75" customHeight="1" x14ac:dyDescent="0.35"/>
    <row r="22249" ht="12.75" customHeight="1" x14ac:dyDescent="0.35"/>
    <row r="22250" ht="12.75" customHeight="1" x14ac:dyDescent="0.35"/>
    <row r="22251" ht="12.75" customHeight="1" x14ac:dyDescent="0.35"/>
    <row r="22252" ht="12.75" customHeight="1" x14ac:dyDescent="0.35"/>
    <row r="22253" ht="12.75" customHeight="1" x14ac:dyDescent="0.35"/>
    <row r="22254" ht="12.75" customHeight="1" x14ac:dyDescent="0.35"/>
    <row r="22255" ht="12.75" customHeight="1" x14ac:dyDescent="0.35"/>
    <row r="22256" ht="12.75" customHeight="1" x14ac:dyDescent="0.35"/>
    <row r="22257" ht="12.75" customHeight="1" x14ac:dyDescent="0.35"/>
    <row r="22258" ht="12.75" customHeight="1" x14ac:dyDescent="0.35"/>
    <row r="22259" ht="12.75" customHeight="1" x14ac:dyDescent="0.35"/>
    <row r="22260" ht="12.75" customHeight="1" x14ac:dyDescent="0.35"/>
    <row r="22261" ht="12.75" customHeight="1" x14ac:dyDescent="0.35"/>
    <row r="22262" ht="12.75" customHeight="1" x14ac:dyDescent="0.35"/>
    <row r="22263" ht="12.75" customHeight="1" x14ac:dyDescent="0.35"/>
    <row r="22264" ht="12.75" customHeight="1" x14ac:dyDescent="0.35"/>
    <row r="22265" ht="12.75" customHeight="1" x14ac:dyDescent="0.35"/>
    <row r="22266" ht="12.75" customHeight="1" x14ac:dyDescent="0.35"/>
    <row r="22267" ht="12.75" customHeight="1" x14ac:dyDescent="0.35"/>
    <row r="22268" ht="12.75" customHeight="1" x14ac:dyDescent="0.35"/>
    <row r="22269" ht="12.75" customHeight="1" x14ac:dyDescent="0.35"/>
    <row r="22270" ht="12.75" customHeight="1" x14ac:dyDescent="0.35"/>
    <row r="22271" ht="12.75" customHeight="1" x14ac:dyDescent="0.35"/>
    <row r="22272" ht="12.75" customHeight="1" x14ac:dyDescent="0.35"/>
    <row r="22273" ht="12.75" customHeight="1" x14ac:dyDescent="0.35"/>
    <row r="22274" ht="12.75" customHeight="1" x14ac:dyDescent="0.35"/>
    <row r="22275" ht="12.75" customHeight="1" x14ac:dyDescent="0.35"/>
    <row r="22276" ht="12.75" customHeight="1" x14ac:dyDescent="0.35"/>
    <row r="22277" ht="12.75" customHeight="1" x14ac:dyDescent="0.35"/>
    <row r="22278" ht="12.75" customHeight="1" x14ac:dyDescent="0.35"/>
    <row r="22279" ht="12.75" customHeight="1" x14ac:dyDescent="0.35"/>
    <row r="22280" ht="12.75" customHeight="1" x14ac:dyDescent="0.35"/>
    <row r="22281" ht="12.75" customHeight="1" x14ac:dyDescent="0.35"/>
    <row r="22282" ht="12.75" customHeight="1" x14ac:dyDescent="0.35"/>
    <row r="22283" ht="12.75" customHeight="1" x14ac:dyDescent="0.35"/>
    <row r="22284" ht="12.75" customHeight="1" x14ac:dyDescent="0.35"/>
    <row r="22285" ht="12.75" customHeight="1" x14ac:dyDescent="0.35"/>
    <row r="22286" ht="12.75" customHeight="1" x14ac:dyDescent="0.35"/>
    <row r="22287" ht="12.75" customHeight="1" x14ac:dyDescent="0.35"/>
    <row r="22288" ht="12.75" customHeight="1" x14ac:dyDescent="0.35"/>
    <row r="22289" ht="12.75" customHeight="1" x14ac:dyDescent="0.35"/>
    <row r="22290" ht="12.75" customHeight="1" x14ac:dyDescent="0.35"/>
    <row r="22291" ht="12.75" customHeight="1" x14ac:dyDescent="0.35"/>
    <row r="22292" ht="12.75" customHeight="1" x14ac:dyDescent="0.35"/>
    <row r="22293" ht="12.75" customHeight="1" x14ac:dyDescent="0.35"/>
    <row r="22294" ht="12.75" customHeight="1" x14ac:dyDescent="0.35"/>
    <row r="22295" ht="12.75" customHeight="1" x14ac:dyDescent="0.35"/>
    <row r="22296" ht="12.75" customHeight="1" x14ac:dyDescent="0.35"/>
    <row r="22297" ht="12.75" customHeight="1" x14ac:dyDescent="0.35"/>
    <row r="22298" ht="12.75" customHeight="1" x14ac:dyDescent="0.35"/>
    <row r="22299" ht="12.75" customHeight="1" x14ac:dyDescent="0.35"/>
    <row r="22300" ht="12.75" customHeight="1" x14ac:dyDescent="0.35"/>
    <row r="22301" ht="12.75" customHeight="1" x14ac:dyDescent="0.35"/>
    <row r="22302" ht="12.75" customHeight="1" x14ac:dyDescent="0.35"/>
    <row r="22303" ht="12.75" customHeight="1" x14ac:dyDescent="0.35"/>
    <row r="22304" ht="12.75" customHeight="1" x14ac:dyDescent="0.35"/>
    <row r="22305" ht="12.75" customHeight="1" x14ac:dyDescent="0.35"/>
    <row r="22306" ht="12.75" customHeight="1" x14ac:dyDescent="0.35"/>
    <row r="22307" ht="12.75" customHeight="1" x14ac:dyDescent="0.35"/>
    <row r="22308" ht="12.75" customHeight="1" x14ac:dyDescent="0.35"/>
    <row r="22309" ht="12.75" customHeight="1" x14ac:dyDescent="0.35"/>
    <row r="22310" ht="12.75" customHeight="1" x14ac:dyDescent="0.35"/>
    <row r="22311" ht="12.75" customHeight="1" x14ac:dyDescent="0.35"/>
    <row r="22312" ht="12.75" customHeight="1" x14ac:dyDescent="0.35"/>
    <row r="22313" ht="12.75" customHeight="1" x14ac:dyDescent="0.35"/>
    <row r="22314" ht="12.75" customHeight="1" x14ac:dyDescent="0.35"/>
    <row r="22315" ht="12.75" customHeight="1" x14ac:dyDescent="0.35"/>
    <row r="22316" ht="12.75" customHeight="1" x14ac:dyDescent="0.35"/>
    <row r="22317" ht="12.75" customHeight="1" x14ac:dyDescent="0.35"/>
    <row r="22318" ht="12.75" customHeight="1" x14ac:dyDescent="0.35"/>
    <row r="22319" ht="12.75" customHeight="1" x14ac:dyDescent="0.35"/>
    <row r="22320" ht="12.75" customHeight="1" x14ac:dyDescent="0.35"/>
    <row r="22321" ht="12.75" customHeight="1" x14ac:dyDescent="0.35"/>
    <row r="22322" ht="12.75" customHeight="1" x14ac:dyDescent="0.35"/>
    <row r="22323" ht="12.75" customHeight="1" x14ac:dyDescent="0.35"/>
    <row r="22324" ht="12.75" customHeight="1" x14ac:dyDescent="0.35"/>
    <row r="22325" ht="12.75" customHeight="1" x14ac:dyDescent="0.35"/>
    <row r="22326" ht="12.75" customHeight="1" x14ac:dyDescent="0.35"/>
    <row r="22327" ht="12.75" customHeight="1" x14ac:dyDescent="0.35"/>
    <row r="22328" ht="12.75" customHeight="1" x14ac:dyDescent="0.35"/>
    <row r="22329" ht="12.75" customHeight="1" x14ac:dyDescent="0.35"/>
    <row r="22330" ht="12.75" customHeight="1" x14ac:dyDescent="0.35"/>
    <row r="22331" ht="12.75" customHeight="1" x14ac:dyDescent="0.35"/>
    <row r="22332" ht="12.75" customHeight="1" x14ac:dyDescent="0.35"/>
    <row r="22333" ht="12.75" customHeight="1" x14ac:dyDescent="0.35"/>
    <row r="22334" ht="12.75" customHeight="1" x14ac:dyDescent="0.35"/>
    <row r="22335" ht="12.75" customHeight="1" x14ac:dyDescent="0.35"/>
    <row r="22336" ht="12.75" customHeight="1" x14ac:dyDescent="0.35"/>
    <row r="22337" ht="12.75" customHeight="1" x14ac:dyDescent="0.35"/>
    <row r="22338" ht="12.75" customHeight="1" x14ac:dyDescent="0.35"/>
    <row r="22339" ht="12.75" customHeight="1" x14ac:dyDescent="0.35"/>
    <row r="22340" ht="12.75" customHeight="1" x14ac:dyDescent="0.35"/>
    <row r="22341" ht="12.75" customHeight="1" x14ac:dyDescent="0.35"/>
    <row r="22342" ht="12.75" customHeight="1" x14ac:dyDescent="0.35"/>
    <row r="22343" ht="12.75" customHeight="1" x14ac:dyDescent="0.35"/>
    <row r="22344" ht="12.75" customHeight="1" x14ac:dyDescent="0.35"/>
    <row r="22345" ht="12.75" customHeight="1" x14ac:dyDescent="0.35"/>
    <row r="22346" ht="12.75" customHeight="1" x14ac:dyDescent="0.35"/>
    <row r="22347" ht="12.75" customHeight="1" x14ac:dyDescent="0.35"/>
    <row r="22348" ht="12.75" customHeight="1" x14ac:dyDescent="0.35"/>
    <row r="22349" ht="12.75" customHeight="1" x14ac:dyDescent="0.35"/>
    <row r="22350" ht="12.75" customHeight="1" x14ac:dyDescent="0.35"/>
    <row r="22351" ht="12.75" customHeight="1" x14ac:dyDescent="0.35"/>
    <row r="22352" ht="12.75" customHeight="1" x14ac:dyDescent="0.35"/>
    <row r="22353" ht="12.75" customHeight="1" x14ac:dyDescent="0.35"/>
    <row r="22354" ht="12.75" customHeight="1" x14ac:dyDescent="0.35"/>
    <row r="22355" ht="12.75" customHeight="1" x14ac:dyDescent="0.35"/>
    <row r="22356" ht="12.75" customHeight="1" x14ac:dyDescent="0.35"/>
    <row r="22357" ht="12.75" customHeight="1" x14ac:dyDescent="0.35"/>
    <row r="22358" ht="12.75" customHeight="1" x14ac:dyDescent="0.35"/>
    <row r="22359" ht="12.75" customHeight="1" x14ac:dyDescent="0.35"/>
    <row r="22360" ht="12.75" customHeight="1" x14ac:dyDescent="0.35"/>
    <row r="22361" ht="12.75" customHeight="1" x14ac:dyDescent="0.35"/>
    <row r="22362" ht="12.75" customHeight="1" x14ac:dyDescent="0.35"/>
    <row r="22363" ht="12.75" customHeight="1" x14ac:dyDescent="0.35"/>
    <row r="22364" ht="12.75" customHeight="1" x14ac:dyDescent="0.35"/>
    <row r="22365" ht="12.75" customHeight="1" x14ac:dyDescent="0.35"/>
    <row r="22366" ht="12.75" customHeight="1" x14ac:dyDescent="0.35"/>
    <row r="22367" ht="12.75" customHeight="1" x14ac:dyDescent="0.35"/>
    <row r="22368" ht="12.75" customHeight="1" x14ac:dyDescent="0.35"/>
    <row r="22369" ht="12.75" customHeight="1" x14ac:dyDescent="0.35"/>
    <row r="22370" ht="12.75" customHeight="1" x14ac:dyDescent="0.35"/>
    <row r="22371" ht="12.75" customHeight="1" x14ac:dyDescent="0.35"/>
    <row r="22372" ht="12.75" customHeight="1" x14ac:dyDescent="0.35"/>
    <row r="22373" ht="12.75" customHeight="1" x14ac:dyDescent="0.35"/>
    <row r="22374" ht="12.75" customHeight="1" x14ac:dyDescent="0.35"/>
    <row r="22375" ht="12.75" customHeight="1" x14ac:dyDescent="0.35"/>
    <row r="22376" ht="12.75" customHeight="1" x14ac:dyDescent="0.35"/>
    <row r="22377" ht="12.75" customHeight="1" x14ac:dyDescent="0.35"/>
    <row r="22378" ht="12.75" customHeight="1" x14ac:dyDescent="0.35"/>
    <row r="22379" ht="12.75" customHeight="1" x14ac:dyDescent="0.35"/>
    <row r="22380" ht="12.75" customHeight="1" x14ac:dyDescent="0.35"/>
    <row r="22381" ht="12.75" customHeight="1" x14ac:dyDescent="0.35"/>
    <row r="22382" ht="12.75" customHeight="1" x14ac:dyDescent="0.35"/>
    <row r="22383" ht="12.75" customHeight="1" x14ac:dyDescent="0.35"/>
    <row r="22384" ht="12.75" customHeight="1" x14ac:dyDescent="0.35"/>
    <row r="22385" ht="12.75" customHeight="1" x14ac:dyDescent="0.35"/>
    <row r="22386" ht="12.75" customHeight="1" x14ac:dyDescent="0.35"/>
    <row r="22387" ht="12.75" customHeight="1" x14ac:dyDescent="0.35"/>
    <row r="22388" ht="12.75" customHeight="1" x14ac:dyDescent="0.35"/>
    <row r="22389" ht="12.75" customHeight="1" x14ac:dyDescent="0.35"/>
    <row r="22390" ht="12.75" customHeight="1" x14ac:dyDescent="0.35"/>
    <row r="22391" ht="12.75" customHeight="1" x14ac:dyDescent="0.35"/>
    <row r="22392" ht="12.75" customHeight="1" x14ac:dyDescent="0.35"/>
    <row r="22393" ht="12.75" customHeight="1" x14ac:dyDescent="0.35"/>
    <row r="22394" ht="12.75" customHeight="1" x14ac:dyDescent="0.35"/>
    <row r="22395" ht="12.75" customHeight="1" x14ac:dyDescent="0.35"/>
    <row r="22396" ht="12.75" customHeight="1" x14ac:dyDescent="0.35"/>
    <row r="22397" ht="12.75" customHeight="1" x14ac:dyDescent="0.35"/>
    <row r="22398" ht="12.75" customHeight="1" x14ac:dyDescent="0.35"/>
    <row r="22399" ht="12.75" customHeight="1" x14ac:dyDescent="0.35"/>
    <row r="22400" ht="12.75" customHeight="1" x14ac:dyDescent="0.35"/>
    <row r="22401" ht="12.75" customHeight="1" x14ac:dyDescent="0.35"/>
    <row r="22402" ht="12.75" customHeight="1" x14ac:dyDescent="0.35"/>
    <row r="22403" ht="12.75" customHeight="1" x14ac:dyDescent="0.35"/>
    <row r="22404" ht="12.75" customHeight="1" x14ac:dyDescent="0.35"/>
    <row r="22405" ht="12.75" customHeight="1" x14ac:dyDescent="0.35"/>
    <row r="22406" ht="12.75" customHeight="1" x14ac:dyDescent="0.35"/>
    <row r="22407" ht="12.75" customHeight="1" x14ac:dyDescent="0.35"/>
    <row r="22408" ht="12.75" customHeight="1" x14ac:dyDescent="0.35"/>
    <row r="22409" ht="12.75" customHeight="1" x14ac:dyDescent="0.35"/>
    <row r="22410" ht="12.75" customHeight="1" x14ac:dyDescent="0.35"/>
    <row r="22411" ht="12.75" customHeight="1" x14ac:dyDescent="0.35"/>
    <row r="22412" ht="12.75" customHeight="1" x14ac:dyDescent="0.35"/>
    <row r="22413" ht="12.75" customHeight="1" x14ac:dyDescent="0.35"/>
    <row r="22414" ht="12.75" customHeight="1" x14ac:dyDescent="0.35"/>
    <row r="22415" ht="12.75" customHeight="1" x14ac:dyDescent="0.35"/>
    <row r="22416" ht="12.75" customHeight="1" x14ac:dyDescent="0.35"/>
    <row r="22417" ht="12.75" customHeight="1" x14ac:dyDescent="0.35"/>
    <row r="22418" ht="12.75" customHeight="1" x14ac:dyDescent="0.35"/>
    <row r="22419" ht="12.75" customHeight="1" x14ac:dyDescent="0.35"/>
    <row r="22420" ht="12.75" customHeight="1" x14ac:dyDescent="0.35"/>
    <row r="22421" ht="12.75" customHeight="1" x14ac:dyDescent="0.35"/>
    <row r="22422" ht="12.75" customHeight="1" x14ac:dyDescent="0.35"/>
    <row r="22423" ht="12.75" customHeight="1" x14ac:dyDescent="0.35"/>
    <row r="22424" ht="12.75" customHeight="1" x14ac:dyDescent="0.35"/>
    <row r="22425" ht="12.75" customHeight="1" x14ac:dyDescent="0.35"/>
    <row r="22426" ht="12.75" customHeight="1" x14ac:dyDescent="0.35"/>
    <row r="22427" ht="12.75" customHeight="1" x14ac:dyDescent="0.35"/>
    <row r="22428" ht="12.75" customHeight="1" x14ac:dyDescent="0.35"/>
    <row r="22429" ht="12.75" customHeight="1" x14ac:dyDescent="0.35"/>
    <row r="22430" ht="12.75" customHeight="1" x14ac:dyDescent="0.35"/>
    <row r="22431" ht="12.75" customHeight="1" x14ac:dyDescent="0.35"/>
    <row r="22432" ht="12.75" customHeight="1" x14ac:dyDescent="0.35"/>
    <row r="22433" ht="12.75" customHeight="1" x14ac:dyDescent="0.35"/>
    <row r="22434" ht="12.75" customHeight="1" x14ac:dyDescent="0.35"/>
    <row r="22435" ht="12.75" customHeight="1" x14ac:dyDescent="0.35"/>
    <row r="22436" ht="12.75" customHeight="1" x14ac:dyDescent="0.35"/>
    <row r="22437" ht="12.75" customHeight="1" x14ac:dyDescent="0.35"/>
    <row r="22438" ht="12.75" customHeight="1" x14ac:dyDescent="0.35"/>
    <row r="22439" ht="12.75" customHeight="1" x14ac:dyDescent="0.35"/>
    <row r="22440" ht="12.75" customHeight="1" x14ac:dyDescent="0.35"/>
    <row r="22441" ht="12.75" customHeight="1" x14ac:dyDescent="0.35"/>
    <row r="22442" ht="12.75" customHeight="1" x14ac:dyDescent="0.35"/>
    <row r="22443" ht="12.75" customHeight="1" x14ac:dyDescent="0.35"/>
    <row r="22444" ht="12.75" customHeight="1" x14ac:dyDescent="0.35"/>
    <row r="22445" ht="12.75" customHeight="1" x14ac:dyDescent="0.35"/>
    <row r="22446" ht="12.75" customHeight="1" x14ac:dyDescent="0.35"/>
    <row r="22447" ht="12.75" customHeight="1" x14ac:dyDescent="0.35"/>
    <row r="22448" ht="12.75" customHeight="1" x14ac:dyDescent="0.35"/>
    <row r="22449" ht="12.75" customHeight="1" x14ac:dyDescent="0.35"/>
    <row r="22450" ht="12.75" customHeight="1" x14ac:dyDescent="0.35"/>
    <row r="22451" ht="12.75" customHeight="1" x14ac:dyDescent="0.35"/>
    <row r="22452" ht="12.75" customHeight="1" x14ac:dyDescent="0.35"/>
    <row r="22453" ht="12.75" customHeight="1" x14ac:dyDescent="0.35"/>
    <row r="22454" ht="12.75" customHeight="1" x14ac:dyDescent="0.35"/>
    <row r="22455" ht="12.75" customHeight="1" x14ac:dyDescent="0.35"/>
    <row r="22456" ht="12.75" customHeight="1" x14ac:dyDescent="0.35"/>
    <row r="22457" ht="12.75" customHeight="1" x14ac:dyDescent="0.35"/>
    <row r="22458" ht="12.75" customHeight="1" x14ac:dyDescent="0.35"/>
    <row r="22459" ht="12.75" customHeight="1" x14ac:dyDescent="0.35"/>
    <row r="22460" ht="12.75" customHeight="1" x14ac:dyDescent="0.35"/>
    <row r="22461" ht="12.75" customHeight="1" x14ac:dyDescent="0.35"/>
    <row r="22462" ht="12.75" customHeight="1" x14ac:dyDescent="0.35"/>
    <row r="22463" ht="12.75" customHeight="1" x14ac:dyDescent="0.35"/>
    <row r="22464" ht="12.75" customHeight="1" x14ac:dyDescent="0.35"/>
    <row r="22465" ht="12.75" customHeight="1" x14ac:dyDescent="0.35"/>
    <row r="22466" ht="12.75" customHeight="1" x14ac:dyDescent="0.35"/>
    <row r="22467" ht="12.75" customHeight="1" x14ac:dyDescent="0.35"/>
    <row r="22468" ht="12.75" customHeight="1" x14ac:dyDescent="0.35"/>
    <row r="22469" ht="12.75" customHeight="1" x14ac:dyDescent="0.35"/>
    <row r="22470" ht="12.75" customHeight="1" x14ac:dyDescent="0.35"/>
    <row r="22471" ht="12.75" customHeight="1" x14ac:dyDescent="0.35"/>
    <row r="22472" ht="12.75" customHeight="1" x14ac:dyDescent="0.35"/>
    <row r="22473" ht="12.75" customHeight="1" x14ac:dyDescent="0.35"/>
    <row r="22474" ht="12.75" customHeight="1" x14ac:dyDescent="0.35"/>
    <row r="22475" ht="12.75" customHeight="1" x14ac:dyDescent="0.35"/>
    <row r="22476" ht="12.75" customHeight="1" x14ac:dyDescent="0.35"/>
    <row r="22477" ht="12.75" customHeight="1" x14ac:dyDescent="0.35"/>
    <row r="22478" ht="12.75" customHeight="1" x14ac:dyDescent="0.35"/>
    <row r="22479" ht="12.75" customHeight="1" x14ac:dyDescent="0.35"/>
    <row r="22480" ht="12.75" customHeight="1" x14ac:dyDescent="0.35"/>
    <row r="22481" ht="12.75" customHeight="1" x14ac:dyDescent="0.35"/>
    <row r="22482" ht="12.75" customHeight="1" x14ac:dyDescent="0.35"/>
    <row r="22483" ht="12.75" customHeight="1" x14ac:dyDescent="0.35"/>
    <row r="22484" ht="12.75" customHeight="1" x14ac:dyDescent="0.35"/>
    <row r="22485" ht="12.75" customHeight="1" x14ac:dyDescent="0.35"/>
    <row r="22486" ht="12.75" customHeight="1" x14ac:dyDescent="0.35"/>
    <row r="22487" ht="12.75" customHeight="1" x14ac:dyDescent="0.35"/>
    <row r="22488" ht="12.75" customHeight="1" x14ac:dyDescent="0.35"/>
    <row r="22489" ht="12.75" customHeight="1" x14ac:dyDescent="0.35"/>
    <row r="22490" ht="12.75" customHeight="1" x14ac:dyDescent="0.35"/>
    <row r="22491" ht="12.75" customHeight="1" x14ac:dyDescent="0.35"/>
    <row r="22492" ht="12.75" customHeight="1" x14ac:dyDescent="0.35"/>
    <row r="22493" ht="12.75" customHeight="1" x14ac:dyDescent="0.35"/>
    <row r="22494" ht="12.75" customHeight="1" x14ac:dyDescent="0.35"/>
    <row r="22495" ht="12.75" customHeight="1" x14ac:dyDescent="0.35"/>
    <row r="22496" ht="12.75" customHeight="1" x14ac:dyDescent="0.35"/>
    <row r="22497" ht="12.75" customHeight="1" x14ac:dyDescent="0.35"/>
    <row r="22498" ht="12.75" customHeight="1" x14ac:dyDescent="0.35"/>
    <row r="22499" ht="12.75" customHeight="1" x14ac:dyDescent="0.35"/>
    <row r="22500" ht="12.75" customHeight="1" x14ac:dyDescent="0.35"/>
    <row r="22501" ht="12.75" customHeight="1" x14ac:dyDescent="0.35"/>
    <row r="22502" ht="12.75" customHeight="1" x14ac:dyDescent="0.35"/>
    <row r="22503" ht="12.75" customHeight="1" x14ac:dyDescent="0.35"/>
    <row r="22504" ht="12.75" customHeight="1" x14ac:dyDescent="0.35"/>
    <row r="22505" ht="12.75" customHeight="1" x14ac:dyDescent="0.35"/>
    <row r="22506" ht="12.75" customHeight="1" x14ac:dyDescent="0.35"/>
    <row r="22507" ht="12.75" customHeight="1" x14ac:dyDescent="0.35"/>
    <row r="22508" ht="12.75" customHeight="1" x14ac:dyDescent="0.35"/>
    <row r="22509" ht="12.75" customHeight="1" x14ac:dyDescent="0.35"/>
    <row r="22510" ht="12.75" customHeight="1" x14ac:dyDescent="0.35"/>
    <row r="22511" ht="12.75" customHeight="1" x14ac:dyDescent="0.35"/>
    <row r="22512" ht="12.75" customHeight="1" x14ac:dyDescent="0.35"/>
    <row r="22513" ht="12.75" customHeight="1" x14ac:dyDescent="0.35"/>
    <row r="22514" ht="12.75" customHeight="1" x14ac:dyDescent="0.35"/>
    <row r="22515" ht="12.75" customHeight="1" x14ac:dyDescent="0.35"/>
    <row r="22516" ht="12.75" customHeight="1" x14ac:dyDescent="0.35"/>
    <row r="22517" ht="12.75" customHeight="1" x14ac:dyDescent="0.35"/>
    <row r="22518" ht="12.75" customHeight="1" x14ac:dyDescent="0.35"/>
    <row r="22519" ht="12.75" customHeight="1" x14ac:dyDescent="0.35"/>
    <row r="22520" ht="12.75" customHeight="1" x14ac:dyDescent="0.35"/>
    <row r="22521" ht="12.75" customHeight="1" x14ac:dyDescent="0.35"/>
    <row r="22522" ht="12.75" customHeight="1" x14ac:dyDescent="0.35"/>
    <row r="22523" ht="12.75" customHeight="1" x14ac:dyDescent="0.35"/>
    <row r="22524" ht="12.75" customHeight="1" x14ac:dyDescent="0.35"/>
    <row r="22525" ht="12.75" customHeight="1" x14ac:dyDescent="0.35"/>
    <row r="22526" ht="12.75" customHeight="1" x14ac:dyDescent="0.35"/>
    <row r="22527" ht="12.75" customHeight="1" x14ac:dyDescent="0.35"/>
    <row r="22528" ht="12.75" customHeight="1" x14ac:dyDescent="0.35"/>
    <row r="22529" ht="12.75" customHeight="1" x14ac:dyDescent="0.35"/>
    <row r="22530" ht="12.75" customHeight="1" x14ac:dyDescent="0.35"/>
    <row r="22531" ht="12.75" customHeight="1" x14ac:dyDescent="0.35"/>
    <row r="22532" ht="12.75" customHeight="1" x14ac:dyDescent="0.35"/>
    <row r="22533" ht="12.75" customHeight="1" x14ac:dyDescent="0.35"/>
    <row r="22534" ht="12.75" customHeight="1" x14ac:dyDescent="0.35"/>
    <row r="22535" ht="12.75" customHeight="1" x14ac:dyDescent="0.35"/>
    <row r="22536" ht="12.75" customHeight="1" x14ac:dyDescent="0.35"/>
    <row r="22537" ht="12.75" customHeight="1" x14ac:dyDescent="0.35"/>
    <row r="22538" ht="12.75" customHeight="1" x14ac:dyDescent="0.35"/>
    <row r="22539" ht="12.75" customHeight="1" x14ac:dyDescent="0.35"/>
    <row r="22540" ht="12.75" customHeight="1" x14ac:dyDescent="0.35"/>
    <row r="22541" ht="12.75" customHeight="1" x14ac:dyDescent="0.35"/>
    <row r="22542" ht="12.75" customHeight="1" x14ac:dyDescent="0.35"/>
    <row r="22543" ht="12.75" customHeight="1" x14ac:dyDescent="0.35"/>
    <row r="22544" ht="12.75" customHeight="1" x14ac:dyDescent="0.35"/>
    <row r="22545" ht="12.75" customHeight="1" x14ac:dyDescent="0.35"/>
    <row r="22546" ht="12.75" customHeight="1" x14ac:dyDescent="0.35"/>
    <row r="22547" ht="12.75" customHeight="1" x14ac:dyDescent="0.35"/>
    <row r="22548" ht="12.75" customHeight="1" x14ac:dyDescent="0.35"/>
    <row r="22549" ht="12.75" customHeight="1" x14ac:dyDescent="0.35"/>
    <row r="22550" ht="12.75" customHeight="1" x14ac:dyDescent="0.35"/>
    <row r="22551" ht="12.75" customHeight="1" x14ac:dyDescent="0.35"/>
    <row r="22552" ht="12.75" customHeight="1" x14ac:dyDescent="0.35"/>
    <row r="22553" ht="12.75" customHeight="1" x14ac:dyDescent="0.35"/>
    <row r="22554" ht="12.75" customHeight="1" x14ac:dyDescent="0.35"/>
    <row r="22555" ht="12.75" customHeight="1" x14ac:dyDescent="0.35"/>
    <row r="22556" ht="12.75" customHeight="1" x14ac:dyDescent="0.35"/>
    <row r="22557" ht="12.75" customHeight="1" x14ac:dyDescent="0.35"/>
    <row r="22558" ht="12.75" customHeight="1" x14ac:dyDescent="0.35"/>
    <row r="22559" ht="12.75" customHeight="1" x14ac:dyDescent="0.35"/>
    <row r="22560" ht="12.75" customHeight="1" x14ac:dyDescent="0.35"/>
    <row r="22561" ht="12.75" customHeight="1" x14ac:dyDescent="0.35"/>
    <row r="22562" ht="12.75" customHeight="1" x14ac:dyDescent="0.35"/>
    <row r="22563" ht="12.75" customHeight="1" x14ac:dyDescent="0.35"/>
    <row r="22564" ht="12.75" customHeight="1" x14ac:dyDescent="0.35"/>
    <row r="22565" ht="12.75" customHeight="1" x14ac:dyDescent="0.35"/>
    <row r="22566" ht="12.75" customHeight="1" x14ac:dyDescent="0.35"/>
    <row r="22567" ht="12.75" customHeight="1" x14ac:dyDescent="0.35"/>
    <row r="22568" ht="12.75" customHeight="1" x14ac:dyDescent="0.35"/>
    <row r="22569" ht="12.75" customHeight="1" x14ac:dyDescent="0.35"/>
    <row r="22570" ht="12.75" customHeight="1" x14ac:dyDescent="0.35"/>
    <row r="22571" ht="12.75" customHeight="1" x14ac:dyDescent="0.35"/>
    <row r="22572" ht="12.75" customHeight="1" x14ac:dyDescent="0.35"/>
    <row r="22573" ht="12.75" customHeight="1" x14ac:dyDescent="0.35"/>
    <row r="22574" ht="12.75" customHeight="1" x14ac:dyDescent="0.35"/>
    <row r="22575" ht="12.75" customHeight="1" x14ac:dyDescent="0.35"/>
    <row r="22576" ht="12.75" customHeight="1" x14ac:dyDescent="0.35"/>
    <row r="22577" ht="12.75" customHeight="1" x14ac:dyDescent="0.35"/>
    <row r="22578" ht="12.75" customHeight="1" x14ac:dyDescent="0.35"/>
    <row r="22579" ht="12.75" customHeight="1" x14ac:dyDescent="0.35"/>
    <row r="22580" ht="12.75" customHeight="1" x14ac:dyDescent="0.35"/>
    <row r="22581" ht="12.75" customHeight="1" x14ac:dyDescent="0.35"/>
    <row r="22582" ht="12.75" customHeight="1" x14ac:dyDescent="0.35"/>
    <row r="22583" ht="12.75" customHeight="1" x14ac:dyDescent="0.35"/>
    <row r="22584" ht="12.75" customHeight="1" x14ac:dyDescent="0.35"/>
    <row r="22585" ht="12.75" customHeight="1" x14ac:dyDescent="0.35"/>
    <row r="22586" ht="12.75" customHeight="1" x14ac:dyDescent="0.35"/>
    <row r="22587" ht="12.75" customHeight="1" x14ac:dyDescent="0.35"/>
    <row r="22588" ht="12.75" customHeight="1" x14ac:dyDescent="0.35"/>
    <row r="22589" ht="12.75" customHeight="1" x14ac:dyDescent="0.35"/>
    <row r="22590" ht="12.75" customHeight="1" x14ac:dyDescent="0.35"/>
    <row r="22591" ht="12.75" customHeight="1" x14ac:dyDescent="0.35"/>
    <row r="22592" ht="12.75" customHeight="1" x14ac:dyDescent="0.35"/>
    <row r="22593" ht="12.75" customHeight="1" x14ac:dyDescent="0.35"/>
    <row r="22594" ht="12.75" customHeight="1" x14ac:dyDescent="0.35"/>
    <row r="22595" ht="12.75" customHeight="1" x14ac:dyDescent="0.35"/>
    <row r="22596" ht="12.75" customHeight="1" x14ac:dyDescent="0.35"/>
    <row r="22597" ht="12.75" customHeight="1" x14ac:dyDescent="0.35"/>
    <row r="22598" ht="12.75" customHeight="1" x14ac:dyDescent="0.35"/>
    <row r="22599" ht="12.75" customHeight="1" x14ac:dyDescent="0.35"/>
    <row r="22600" ht="12.75" customHeight="1" x14ac:dyDescent="0.35"/>
    <row r="22601" ht="12.75" customHeight="1" x14ac:dyDescent="0.35"/>
    <row r="22602" ht="12.75" customHeight="1" x14ac:dyDescent="0.35"/>
    <row r="22603" ht="12.75" customHeight="1" x14ac:dyDescent="0.35"/>
    <row r="22604" ht="12.75" customHeight="1" x14ac:dyDescent="0.35"/>
    <row r="22605" ht="12.75" customHeight="1" x14ac:dyDescent="0.35"/>
    <row r="22606" ht="12.75" customHeight="1" x14ac:dyDescent="0.35"/>
    <row r="22607" ht="12.75" customHeight="1" x14ac:dyDescent="0.35"/>
    <row r="22608" ht="12.75" customHeight="1" x14ac:dyDescent="0.35"/>
    <row r="22609" ht="12.75" customHeight="1" x14ac:dyDescent="0.35"/>
    <row r="22610" ht="12.75" customHeight="1" x14ac:dyDescent="0.35"/>
    <row r="22611" ht="12.75" customHeight="1" x14ac:dyDescent="0.35"/>
    <row r="22612" ht="12.75" customHeight="1" x14ac:dyDescent="0.35"/>
    <row r="22613" ht="12.75" customHeight="1" x14ac:dyDescent="0.35"/>
    <row r="22614" ht="12.75" customHeight="1" x14ac:dyDescent="0.35"/>
    <row r="22615" ht="12.75" customHeight="1" x14ac:dyDescent="0.35"/>
    <row r="22616" ht="12.75" customHeight="1" x14ac:dyDescent="0.35"/>
    <row r="22617" ht="12.75" customHeight="1" x14ac:dyDescent="0.35"/>
    <row r="22618" ht="12.75" customHeight="1" x14ac:dyDescent="0.35"/>
    <row r="22619" ht="12.75" customHeight="1" x14ac:dyDescent="0.35"/>
    <row r="22620" ht="12.75" customHeight="1" x14ac:dyDescent="0.35"/>
    <row r="22621" ht="12.75" customHeight="1" x14ac:dyDescent="0.35"/>
    <row r="22622" ht="12.75" customHeight="1" x14ac:dyDescent="0.35"/>
    <row r="22623" ht="12.75" customHeight="1" x14ac:dyDescent="0.35"/>
    <row r="22624" ht="12.75" customHeight="1" x14ac:dyDescent="0.35"/>
    <row r="22625" ht="12.75" customHeight="1" x14ac:dyDescent="0.35"/>
    <row r="22626" ht="12.75" customHeight="1" x14ac:dyDescent="0.35"/>
    <row r="22627" ht="12.75" customHeight="1" x14ac:dyDescent="0.35"/>
    <row r="22628" ht="12.75" customHeight="1" x14ac:dyDescent="0.35"/>
    <row r="22629" ht="12.75" customHeight="1" x14ac:dyDescent="0.35"/>
    <row r="22630" ht="12.75" customHeight="1" x14ac:dyDescent="0.35"/>
    <row r="22631" ht="12.75" customHeight="1" x14ac:dyDescent="0.35"/>
    <row r="22632" ht="12.75" customHeight="1" x14ac:dyDescent="0.35"/>
    <row r="22633" ht="12.75" customHeight="1" x14ac:dyDescent="0.35"/>
    <row r="22634" ht="12.75" customHeight="1" x14ac:dyDescent="0.35"/>
    <row r="22635" ht="12.75" customHeight="1" x14ac:dyDescent="0.35"/>
    <row r="22636" ht="12.75" customHeight="1" x14ac:dyDescent="0.35"/>
    <row r="22637" ht="12.75" customHeight="1" x14ac:dyDescent="0.35"/>
    <row r="22638" ht="12.75" customHeight="1" x14ac:dyDescent="0.35"/>
    <row r="22639" ht="12.75" customHeight="1" x14ac:dyDescent="0.35"/>
    <row r="22640" ht="12.75" customHeight="1" x14ac:dyDescent="0.35"/>
    <row r="22641" ht="12.75" customHeight="1" x14ac:dyDescent="0.35"/>
    <row r="22642" ht="12.75" customHeight="1" x14ac:dyDescent="0.35"/>
    <row r="22643" ht="12.75" customHeight="1" x14ac:dyDescent="0.35"/>
    <row r="22644" ht="12.75" customHeight="1" x14ac:dyDescent="0.35"/>
    <row r="22645" ht="12.75" customHeight="1" x14ac:dyDescent="0.35"/>
    <row r="22646" ht="12.75" customHeight="1" x14ac:dyDescent="0.35"/>
    <row r="22647" ht="12.75" customHeight="1" x14ac:dyDescent="0.35"/>
    <row r="22648" ht="12.75" customHeight="1" x14ac:dyDescent="0.35"/>
    <row r="22649" ht="12.75" customHeight="1" x14ac:dyDescent="0.35"/>
    <row r="22650" ht="12.75" customHeight="1" x14ac:dyDescent="0.35"/>
    <row r="22651" ht="12.75" customHeight="1" x14ac:dyDescent="0.35"/>
    <row r="22652" ht="12.75" customHeight="1" x14ac:dyDescent="0.35"/>
    <row r="22653" ht="12.75" customHeight="1" x14ac:dyDescent="0.35"/>
    <row r="22654" ht="12.75" customHeight="1" x14ac:dyDescent="0.35"/>
    <row r="22655" ht="12.75" customHeight="1" x14ac:dyDescent="0.35"/>
    <row r="22656" ht="12.75" customHeight="1" x14ac:dyDescent="0.35"/>
    <row r="22657" ht="12.75" customHeight="1" x14ac:dyDescent="0.35"/>
    <row r="22658" ht="12.75" customHeight="1" x14ac:dyDescent="0.35"/>
    <row r="22659" ht="12.75" customHeight="1" x14ac:dyDescent="0.35"/>
    <row r="22660" ht="12.75" customHeight="1" x14ac:dyDescent="0.35"/>
    <row r="22661" ht="12.75" customHeight="1" x14ac:dyDescent="0.35"/>
    <row r="22662" ht="12.75" customHeight="1" x14ac:dyDescent="0.35"/>
    <row r="22663" ht="12.75" customHeight="1" x14ac:dyDescent="0.35"/>
    <row r="22664" ht="12.75" customHeight="1" x14ac:dyDescent="0.35"/>
    <row r="22665" ht="12.75" customHeight="1" x14ac:dyDescent="0.35"/>
    <row r="22666" ht="12.75" customHeight="1" x14ac:dyDescent="0.35"/>
    <row r="22667" ht="12.75" customHeight="1" x14ac:dyDescent="0.35"/>
    <row r="22668" ht="12.75" customHeight="1" x14ac:dyDescent="0.35"/>
    <row r="22669" ht="12.75" customHeight="1" x14ac:dyDescent="0.35"/>
    <row r="22670" ht="12.75" customHeight="1" x14ac:dyDescent="0.35"/>
    <row r="22671" ht="12.75" customHeight="1" x14ac:dyDescent="0.35"/>
    <row r="22672" ht="12.75" customHeight="1" x14ac:dyDescent="0.35"/>
    <row r="22673" ht="12.75" customHeight="1" x14ac:dyDescent="0.35"/>
    <row r="22674" ht="12.75" customHeight="1" x14ac:dyDescent="0.35"/>
    <row r="22675" ht="12.75" customHeight="1" x14ac:dyDescent="0.35"/>
    <row r="22676" ht="12.75" customHeight="1" x14ac:dyDescent="0.35"/>
    <row r="22677" ht="12.75" customHeight="1" x14ac:dyDescent="0.35"/>
    <row r="22678" ht="12.75" customHeight="1" x14ac:dyDescent="0.35"/>
    <row r="22679" ht="12.75" customHeight="1" x14ac:dyDescent="0.35"/>
    <row r="22680" ht="12.75" customHeight="1" x14ac:dyDescent="0.35"/>
    <row r="22681" ht="12.75" customHeight="1" x14ac:dyDescent="0.35"/>
    <row r="22682" ht="12.75" customHeight="1" x14ac:dyDescent="0.35"/>
    <row r="22683" ht="12.75" customHeight="1" x14ac:dyDescent="0.35"/>
    <row r="22684" ht="12.75" customHeight="1" x14ac:dyDescent="0.35"/>
    <row r="22685" ht="12.75" customHeight="1" x14ac:dyDescent="0.35"/>
    <row r="22686" ht="12.75" customHeight="1" x14ac:dyDescent="0.35"/>
    <row r="22687" ht="12.75" customHeight="1" x14ac:dyDescent="0.35"/>
    <row r="22688" ht="12.75" customHeight="1" x14ac:dyDescent="0.35"/>
    <row r="22689" ht="12.75" customHeight="1" x14ac:dyDescent="0.35"/>
    <row r="22690" ht="12.75" customHeight="1" x14ac:dyDescent="0.35"/>
    <row r="22691" ht="12.75" customHeight="1" x14ac:dyDescent="0.35"/>
    <row r="22692" ht="12.75" customHeight="1" x14ac:dyDescent="0.35"/>
    <row r="22693" ht="12.75" customHeight="1" x14ac:dyDescent="0.35"/>
    <row r="22694" ht="12.75" customHeight="1" x14ac:dyDescent="0.35"/>
    <row r="22695" ht="12.75" customHeight="1" x14ac:dyDescent="0.35"/>
    <row r="22696" ht="12.75" customHeight="1" x14ac:dyDescent="0.35"/>
    <row r="22697" ht="12.75" customHeight="1" x14ac:dyDescent="0.35"/>
    <row r="22698" ht="12.75" customHeight="1" x14ac:dyDescent="0.35"/>
    <row r="22699" ht="12.75" customHeight="1" x14ac:dyDescent="0.35"/>
    <row r="22700" ht="12.75" customHeight="1" x14ac:dyDescent="0.35"/>
    <row r="22701" ht="12.75" customHeight="1" x14ac:dyDescent="0.35"/>
    <row r="22702" ht="12.75" customHeight="1" x14ac:dyDescent="0.35"/>
    <row r="22703" ht="12.75" customHeight="1" x14ac:dyDescent="0.35"/>
    <row r="22704" ht="12.75" customHeight="1" x14ac:dyDescent="0.35"/>
    <row r="22705" ht="12.75" customHeight="1" x14ac:dyDescent="0.35"/>
    <row r="22706" ht="12.75" customHeight="1" x14ac:dyDescent="0.35"/>
    <row r="22707" ht="12.75" customHeight="1" x14ac:dyDescent="0.35"/>
    <row r="22708" ht="12.75" customHeight="1" x14ac:dyDescent="0.35"/>
    <row r="22709" ht="12.75" customHeight="1" x14ac:dyDescent="0.35"/>
    <row r="22710" ht="12.75" customHeight="1" x14ac:dyDescent="0.35"/>
    <row r="22711" ht="12.75" customHeight="1" x14ac:dyDescent="0.35"/>
    <row r="22712" ht="12.75" customHeight="1" x14ac:dyDescent="0.35"/>
    <row r="22713" ht="12.75" customHeight="1" x14ac:dyDescent="0.35"/>
    <row r="22714" ht="12.75" customHeight="1" x14ac:dyDescent="0.35"/>
    <row r="22715" ht="12.75" customHeight="1" x14ac:dyDescent="0.35"/>
    <row r="22716" ht="12.75" customHeight="1" x14ac:dyDescent="0.35"/>
    <row r="22717" ht="12.75" customHeight="1" x14ac:dyDescent="0.35"/>
    <row r="22718" ht="12.75" customHeight="1" x14ac:dyDescent="0.35"/>
    <row r="22719" ht="12.75" customHeight="1" x14ac:dyDescent="0.35"/>
    <row r="22720" ht="12.75" customHeight="1" x14ac:dyDescent="0.35"/>
    <row r="22721" ht="12.75" customHeight="1" x14ac:dyDescent="0.35"/>
    <row r="22722" ht="12.75" customHeight="1" x14ac:dyDescent="0.35"/>
    <row r="22723" ht="12.75" customHeight="1" x14ac:dyDescent="0.35"/>
    <row r="22724" ht="12.75" customHeight="1" x14ac:dyDescent="0.35"/>
    <row r="22725" ht="12.75" customHeight="1" x14ac:dyDescent="0.35"/>
    <row r="22726" ht="12.75" customHeight="1" x14ac:dyDescent="0.35"/>
    <row r="22727" ht="12.75" customHeight="1" x14ac:dyDescent="0.35"/>
    <row r="22728" ht="12.75" customHeight="1" x14ac:dyDescent="0.35"/>
    <row r="22729" ht="12.75" customHeight="1" x14ac:dyDescent="0.35"/>
    <row r="22730" ht="12.75" customHeight="1" x14ac:dyDescent="0.35"/>
    <row r="22731" ht="12.75" customHeight="1" x14ac:dyDescent="0.35"/>
    <row r="22732" ht="12.75" customHeight="1" x14ac:dyDescent="0.35"/>
    <row r="22733" ht="12.75" customHeight="1" x14ac:dyDescent="0.35"/>
    <row r="22734" ht="12.75" customHeight="1" x14ac:dyDescent="0.35"/>
    <row r="22735" ht="12.75" customHeight="1" x14ac:dyDescent="0.35"/>
    <row r="22736" ht="12.75" customHeight="1" x14ac:dyDescent="0.35"/>
    <row r="22737" ht="12.75" customHeight="1" x14ac:dyDescent="0.35"/>
    <row r="22738" ht="12.75" customHeight="1" x14ac:dyDescent="0.35"/>
    <row r="22739" ht="12.75" customHeight="1" x14ac:dyDescent="0.35"/>
    <row r="22740" ht="12.75" customHeight="1" x14ac:dyDescent="0.35"/>
    <row r="22741" ht="12.75" customHeight="1" x14ac:dyDescent="0.35"/>
    <row r="22742" ht="12.75" customHeight="1" x14ac:dyDescent="0.35"/>
    <row r="22743" ht="12.75" customHeight="1" x14ac:dyDescent="0.35"/>
    <row r="22744" ht="12.75" customHeight="1" x14ac:dyDescent="0.35"/>
    <row r="22745" ht="12.75" customHeight="1" x14ac:dyDescent="0.35"/>
    <row r="22746" ht="12.75" customHeight="1" x14ac:dyDescent="0.35"/>
    <row r="22747" ht="12.75" customHeight="1" x14ac:dyDescent="0.35"/>
    <row r="22748" ht="12.75" customHeight="1" x14ac:dyDescent="0.35"/>
    <row r="22749" ht="12.75" customHeight="1" x14ac:dyDescent="0.35"/>
    <row r="22750" ht="12.75" customHeight="1" x14ac:dyDescent="0.35"/>
    <row r="22751" ht="12.75" customHeight="1" x14ac:dyDescent="0.35"/>
    <row r="22752" ht="12.75" customHeight="1" x14ac:dyDescent="0.35"/>
    <row r="22753" ht="12.75" customHeight="1" x14ac:dyDescent="0.35"/>
    <row r="22754" ht="12.75" customHeight="1" x14ac:dyDescent="0.35"/>
    <row r="22755" ht="12.75" customHeight="1" x14ac:dyDescent="0.35"/>
    <row r="22756" ht="12.75" customHeight="1" x14ac:dyDescent="0.35"/>
    <row r="22757" ht="12.75" customHeight="1" x14ac:dyDescent="0.35"/>
    <row r="22758" ht="12.75" customHeight="1" x14ac:dyDescent="0.35"/>
    <row r="22759" ht="12.75" customHeight="1" x14ac:dyDescent="0.35"/>
    <row r="22760" ht="12.75" customHeight="1" x14ac:dyDescent="0.35"/>
    <row r="22761" ht="12.75" customHeight="1" x14ac:dyDescent="0.35"/>
    <row r="22762" ht="12.75" customHeight="1" x14ac:dyDescent="0.35"/>
    <row r="22763" ht="12.75" customHeight="1" x14ac:dyDescent="0.35"/>
    <row r="22764" ht="12.75" customHeight="1" x14ac:dyDescent="0.35"/>
    <row r="22765" ht="12.75" customHeight="1" x14ac:dyDescent="0.35"/>
    <row r="22766" ht="12.75" customHeight="1" x14ac:dyDescent="0.35"/>
    <row r="22767" ht="12.75" customHeight="1" x14ac:dyDescent="0.35"/>
    <row r="22768" ht="12.75" customHeight="1" x14ac:dyDescent="0.35"/>
    <row r="22769" ht="12.75" customHeight="1" x14ac:dyDescent="0.35"/>
    <row r="22770" ht="12.75" customHeight="1" x14ac:dyDescent="0.35"/>
    <row r="22771" ht="12.75" customHeight="1" x14ac:dyDescent="0.35"/>
    <row r="22772" ht="12.75" customHeight="1" x14ac:dyDescent="0.35"/>
    <row r="22773" ht="12.75" customHeight="1" x14ac:dyDescent="0.35"/>
    <row r="22774" ht="12.75" customHeight="1" x14ac:dyDescent="0.35"/>
    <row r="22775" ht="12.75" customHeight="1" x14ac:dyDescent="0.35"/>
    <row r="22776" ht="12.75" customHeight="1" x14ac:dyDescent="0.35"/>
    <row r="22777" ht="12.75" customHeight="1" x14ac:dyDescent="0.35"/>
    <row r="22778" ht="12.75" customHeight="1" x14ac:dyDescent="0.35"/>
    <row r="22779" ht="12.75" customHeight="1" x14ac:dyDescent="0.35"/>
    <row r="22780" ht="12.75" customHeight="1" x14ac:dyDescent="0.35"/>
    <row r="22781" ht="12.75" customHeight="1" x14ac:dyDescent="0.35"/>
    <row r="22782" ht="12.75" customHeight="1" x14ac:dyDescent="0.35"/>
    <row r="22783" ht="12.75" customHeight="1" x14ac:dyDescent="0.35"/>
    <row r="22784" ht="12.75" customHeight="1" x14ac:dyDescent="0.35"/>
    <row r="22785" ht="12.75" customHeight="1" x14ac:dyDescent="0.35"/>
    <row r="22786" ht="12.75" customHeight="1" x14ac:dyDescent="0.35"/>
    <row r="22787" ht="12.75" customHeight="1" x14ac:dyDescent="0.35"/>
    <row r="22788" ht="12.75" customHeight="1" x14ac:dyDescent="0.35"/>
    <row r="22789" ht="12.75" customHeight="1" x14ac:dyDescent="0.35"/>
    <row r="22790" ht="12.75" customHeight="1" x14ac:dyDescent="0.35"/>
    <row r="22791" ht="12.75" customHeight="1" x14ac:dyDescent="0.35"/>
    <row r="22792" ht="12.75" customHeight="1" x14ac:dyDescent="0.35"/>
    <row r="22793" ht="12.75" customHeight="1" x14ac:dyDescent="0.35"/>
    <row r="22794" ht="12.75" customHeight="1" x14ac:dyDescent="0.35"/>
    <row r="22795" ht="12.75" customHeight="1" x14ac:dyDescent="0.35"/>
    <row r="22796" ht="12.75" customHeight="1" x14ac:dyDescent="0.35"/>
    <row r="22797" ht="12.75" customHeight="1" x14ac:dyDescent="0.35"/>
    <row r="22798" ht="12.75" customHeight="1" x14ac:dyDescent="0.35"/>
    <row r="22799" ht="12.75" customHeight="1" x14ac:dyDescent="0.35"/>
    <row r="22800" ht="12.75" customHeight="1" x14ac:dyDescent="0.35"/>
    <row r="22801" ht="12.75" customHeight="1" x14ac:dyDescent="0.35"/>
    <row r="22802" ht="12.75" customHeight="1" x14ac:dyDescent="0.35"/>
    <row r="22803" ht="12.75" customHeight="1" x14ac:dyDescent="0.35"/>
    <row r="22804" ht="12.75" customHeight="1" x14ac:dyDescent="0.35"/>
    <row r="22805" ht="12.75" customHeight="1" x14ac:dyDescent="0.35"/>
    <row r="22806" ht="12.75" customHeight="1" x14ac:dyDescent="0.35"/>
    <row r="22807" ht="12.75" customHeight="1" x14ac:dyDescent="0.35"/>
    <row r="22808" ht="12.75" customHeight="1" x14ac:dyDescent="0.35"/>
    <row r="22809" ht="12.75" customHeight="1" x14ac:dyDescent="0.35"/>
    <row r="22810" ht="12.75" customHeight="1" x14ac:dyDescent="0.35"/>
    <row r="22811" ht="12.75" customHeight="1" x14ac:dyDescent="0.35"/>
    <row r="22812" ht="12.75" customHeight="1" x14ac:dyDescent="0.35"/>
    <row r="22813" ht="12.75" customHeight="1" x14ac:dyDescent="0.35"/>
    <row r="22814" ht="12.75" customHeight="1" x14ac:dyDescent="0.35"/>
    <row r="22815" ht="12.75" customHeight="1" x14ac:dyDescent="0.35"/>
    <row r="22816" ht="12.75" customHeight="1" x14ac:dyDescent="0.35"/>
    <row r="22817" ht="12.75" customHeight="1" x14ac:dyDescent="0.35"/>
    <row r="22818" ht="12.75" customHeight="1" x14ac:dyDescent="0.35"/>
    <row r="22819" ht="12.75" customHeight="1" x14ac:dyDescent="0.35"/>
    <row r="22820" ht="12.75" customHeight="1" x14ac:dyDescent="0.35"/>
    <row r="22821" ht="12.75" customHeight="1" x14ac:dyDescent="0.35"/>
    <row r="22822" ht="12.75" customHeight="1" x14ac:dyDescent="0.35"/>
    <row r="22823" ht="12.75" customHeight="1" x14ac:dyDescent="0.35"/>
    <row r="22824" ht="12.75" customHeight="1" x14ac:dyDescent="0.35"/>
    <row r="22825" ht="12.75" customHeight="1" x14ac:dyDescent="0.35"/>
    <row r="22826" ht="12.75" customHeight="1" x14ac:dyDescent="0.35"/>
    <row r="22827" ht="12.75" customHeight="1" x14ac:dyDescent="0.35"/>
    <row r="22828" ht="12.75" customHeight="1" x14ac:dyDescent="0.35"/>
    <row r="22829" ht="12.75" customHeight="1" x14ac:dyDescent="0.35"/>
    <row r="22830" ht="12.75" customHeight="1" x14ac:dyDescent="0.35"/>
    <row r="22831" ht="12.75" customHeight="1" x14ac:dyDescent="0.35"/>
    <row r="22832" ht="12.75" customHeight="1" x14ac:dyDescent="0.35"/>
    <row r="22833" ht="12.75" customHeight="1" x14ac:dyDescent="0.35"/>
    <row r="22834" ht="12.75" customHeight="1" x14ac:dyDescent="0.35"/>
    <row r="22835" ht="12.75" customHeight="1" x14ac:dyDescent="0.35"/>
    <row r="22836" ht="12.75" customHeight="1" x14ac:dyDescent="0.35"/>
    <row r="22837" ht="12.75" customHeight="1" x14ac:dyDescent="0.35"/>
    <row r="22838" ht="12.75" customHeight="1" x14ac:dyDescent="0.35"/>
    <row r="22839" ht="12.75" customHeight="1" x14ac:dyDescent="0.35"/>
    <row r="22840" ht="12.75" customHeight="1" x14ac:dyDescent="0.35"/>
    <row r="22841" ht="12.75" customHeight="1" x14ac:dyDescent="0.35"/>
    <row r="22842" ht="12.75" customHeight="1" x14ac:dyDescent="0.35"/>
    <row r="22843" ht="12.75" customHeight="1" x14ac:dyDescent="0.35"/>
    <row r="22844" ht="12.75" customHeight="1" x14ac:dyDescent="0.35"/>
    <row r="22845" ht="12.75" customHeight="1" x14ac:dyDescent="0.35"/>
    <row r="22846" ht="12.75" customHeight="1" x14ac:dyDescent="0.35"/>
    <row r="22847" ht="12.75" customHeight="1" x14ac:dyDescent="0.35"/>
    <row r="22848" ht="12.75" customHeight="1" x14ac:dyDescent="0.35"/>
    <row r="22849" ht="12.75" customHeight="1" x14ac:dyDescent="0.35"/>
    <row r="22850" ht="12.75" customHeight="1" x14ac:dyDescent="0.35"/>
    <row r="22851" ht="12.75" customHeight="1" x14ac:dyDescent="0.35"/>
    <row r="22852" ht="12.75" customHeight="1" x14ac:dyDescent="0.35"/>
    <row r="22853" ht="12.75" customHeight="1" x14ac:dyDescent="0.35"/>
    <row r="22854" ht="12.75" customHeight="1" x14ac:dyDescent="0.35"/>
    <row r="22855" ht="12.75" customHeight="1" x14ac:dyDescent="0.35"/>
    <row r="22856" ht="12.75" customHeight="1" x14ac:dyDescent="0.35"/>
    <row r="22857" ht="12.75" customHeight="1" x14ac:dyDescent="0.35"/>
    <row r="22858" ht="12.75" customHeight="1" x14ac:dyDescent="0.35"/>
    <row r="22859" ht="12.75" customHeight="1" x14ac:dyDescent="0.35"/>
    <row r="22860" ht="12.75" customHeight="1" x14ac:dyDescent="0.35"/>
    <row r="22861" ht="12.75" customHeight="1" x14ac:dyDescent="0.35"/>
    <row r="22862" ht="12.75" customHeight="1" x14ac:dyDescent="0.35"/>
    <row r="22863" ht="12.75" customHeight="1" x14ac:dyDescent="0.35"/>
    <row r="22864" ht="12.75" customHeight="1" x14ac:dyDescent="0.35"/>
    <row r="22865" ht="12.75" customHeight="1" x14ac:dyDescent="0.35"/>
    <row r="22866" ht="12.75" customHeight="1" x14ac:dyDescent="0.35"/>
    <row r="22867" ht="12.75" customHeight="1" x14ac:dyDescent="0.35"/>
    <row r="22868" ht="12.75" customHeight="1" x14ac:dyDescent="0.35"/>
    <row r="22869" ht="12.75" customHeight="1" x14ac:dyDescent="0.35"/>
    <row r="22870" ht="12.75" customHeight="1" x14ac:dyDescent="0.35"/>
    <row r="22871" ht="12.75" customHeight="1" x14ac:dyDescent="0.35"/>
    <row r="22872" ht="12.75" customHeight="1" x14ac:dyDescent="0.35"/>
    <row r="22873" ht="12.75" customHeight="1" x14ac:dyDescent="0.35"/>
    <row r="22874" ht="12.75" customHeight="1" x14ac:dyDescent="0.35"/>
    <row r="22875" ht="12.75" customHeight="1" x14ac:dyDescent="0.35"/>
    <row r="22876" ht="12.75" customHeight="1" x14ac:dyDescent="0.35"/>
    <row r="22877" ht="12.75" customHeight="1" x14ac:dyDescent="0.35"/>
    <row r="22878" ht="12.75" customHeight="1" x14ac:dyDescent="0.35"/>
    <row r="22879" ht="12.75" customHeight="1" x14ac:dyDescent="0.35"/>
    <row r="22880" ht="12.75" customHeight="1" x14ac:dyDescent="0.35"/>
    <row r="22881" ht="12.75" customHeight="1" x14ac:dyDescent="0.35"/>
    <row r="22882" ht="12.75" customHeight="1" x14ac:dyDescent="0.35"/>
    <row r="22883" ht="12.75" customHeight="1" x14ac:dyDescent="0.35"/>
    <row r="22884" ht="12.75" customHeight="1" x14ac:dyDescent="0.35"/>
    <row r="22885" ht="12.75" customHeight="1" x14ac:dyDescent="0.35"/>
    <row r="22886" ht="12.75" customHeight="1" x14ac:dyDescent="0.35"/>
    <row r="22887" ht="12.75" customHeight="1" x14ac:dyDescent="0.35"/>
    <row r="22888" ht="12.75" customHeight="1" x14ac:dyDescent="0.35"/>
    <row r="22889" ht="12.75" customHeight="1" x14ac:dyDescent="0.35"/>
    <row r="22890" ht="12.75" customHeight="1" x14ac:dyDescent="0.35"/>
    <row r="22891" ht="12.75" customHeight="1" x14ac:dyDescent="0.35"/>
    <row r="22892" ht="12.75" customHeight="1" x14ac:dyDescent="0.35"/>
    <row r="22893" ht="12.75" customHeight="1" x14ac:dyDescent="0.35"/>
    <row r="22894" ht="12.75" customHeight="1" x14ac:dyDescent="0.35"/>
    <row r="22895" ht="12.75" customHeight="1" x14ac:dyDescent="0.35"/>
    <row r="22896" ht="12.75" customHeight="1" x14ac:dyDescent="0.35"/>
    <row r="22897" ht="12.75" customHeight="1" x14ac:dyDescent="0.35"/>
    <row r="22898" ht="12.75" customHeight="1" x14ac:dyDescent="0.35"/>
    <row r="22899" ht="12.75" customHeight="1" x14ac:dyDescent="0.35"/>
    <row r="22900" ht="12.75" customHeight="1" x14ac:dyDescent="0.35"/>
    <row r="22901" ht="12.75" customHeight="1" x14ac:dyDescent="0.35"/>
    <row r="22902" ht="12.75" customHeight="1" x14ac:dyDescent="0.35"/>
    <row r="22903" ht="12.75" customHeight="1" x14ac:dyDescent="0.35"/>
    <row r="22904" ht="12.75" customHeight="1" x14ac:dyDescent="0.35"/>
    <row r="22905" ht="12.75" customHeight="1" x14ac:dyDescent="0.35"/>
    <row r="22906" ht="12.75" customHeight="1" x14ac:dyDescent="0.35"/>
    <row r="22907" ht="12.75" customHeight="1" x14ac:dyDescent="0.35"/>
    <row r="22908" ht="12.75" customHeight="1" x14ac:dyDescent="0.35"/>
    <row r="22909" ht="12.75" customHeight="1" x14ac:dyDescent="0.35"/>
    <row r="22910" ht="12.75" customHeight="1" x14ac:dyDescent="0.35"/>
    <row r="22911" ht="12.75" customHeight="1" x14ac:dyDescent="0.35"/>
    <row r="22912" ht="12.75" customHeight="1" x14ac:dyDescent="0.35"/>
    <row r="22913" ht="12.75" customHeight="1" x14ac:dyDescent="0.35"/>
    <row r="22914" ht="12.75" customHeight="1" x14ac:dyDescent="0.35"/>
    <row r="22915" ht="12.75" customHeight="1" x14ac:dyDescent="0.35"/>
    <row r="22916" ht="12.75" customHeight="1" x14ac:dyDescent="0.35"/>
    <row r="22917" ht="12.75" customHeight="1" x14ac:dyDescent="0.35"/>
    <row r="22918" ht="12.75" customHeight="1" x14ac:dyDescent="0.35"/>
    <row r="22919" ht="12.75" customHeight="1" x14ac:dyDescent="0.35"/>
    <row r="22920" ht="12.75" customHeight="1" x14ac:dyDescent="0.35"/>
    <row r="22921" ht="12.75" customHeight="1" x14ac:dyDescent="0.35"/>
    <row r="22922" ht="12.75" customHeight="1" x14ac:dyDescent="0.35"/>
    <row r="22923" ht="12.75" customHeight="1" x14ac:dyDescent="0.35"/>
    <row r="22924" ht="12.75" customHeight="1" x14ac:dyDescent="0.35"/>
    <row r="22925" ht="12.75" customHeight="1" x14ac:dyDescent="0.35"/>
    <row r="22926" ht="12.75" customHeight="1" x14ac:dyDescent="0.35"/>
    <row r="22927" ht="12.75" customHeight="1" x14ac:dyDescent="0.35"/>
    <row r="22928" ht="12.75" customHeight="1" x14ac:dyDescent="0.35"/>
    <row r="22929" ht="12.75" customHeight="1" x14ac:dyDescent="0.35"/>
    <row r="22930" ht="12.75" customHeight="1" x14ac:dyDescent="0.35"/>
    <row r="22931" ht="12.75" customHeight="1" x14ac:dyDescent="0.35"/>
    <row r="22932" ht="12.75" customHeight="1" x14ac:dyDescent="0.35"/>
    <row r="22933" ht="12.75" customHeight="1" x14ac:dyDescent="0.35"/>
    <row r="22934" ht="12.75" customHeight="1" x14ac:dyDescent="0.35"/>
    <row r="22935" ht="12.75" customHeight="1" x14ac:dyDescent="0.35"/>
    <row r="22936" ht="12.75" customHeight="1" x14ac:dyDescent="0.35"/>
    <row r="22937" ht="12.75" customHeight="1" x14ac:dyDescent="0.35"/>
    <row r="22938" ht="12.75" customHeight="1" x14ac:dyDescent="0.35"/>
    <row r="22939" ht="12.75" customHeight="1" x14ac:dyDescent="0.35"/>
    <row r="22940" ht="12.75" customHeight="1" x14ac:dyDescent="0.35"/>
    <row r="22941" ht="12.75" customHeight="1" x14ac:dyDescent="0.35"/>
    <row r="22942" ht="12.75" customHeight="1" x14ac:dyDescent="0.35"/>
    <row r="22943" ht="12.75" customHeight="1" x14ac:dyDescent="0.35"/>
    <row r="22944" ht="12.75" customHeight="1" x14ac:dyDescent="0.35"/>
    <row r="22945" ht="12.75" customHeight="1" x14ac:dyDescent="0.35"/>
    <row r="22946" ht="12.75" customHeight="1" x14ac:dyDescent="0.35"/>
    <row r="22947" ht="12.75" customHeight="1" x14ac:dyDescent="0.35"/>
    <row r="22948" ht="12.75" customHeight="1" x14ac:dyDescent="0.35"/>
    <row r="22949" ht="12.75" customHeight="1" x14ac:dyDescent="0.35"/>
    <row r="22950" ht="12.75" customHeight="1" x14ac:dyDescent="0.35"/>
    <row r="22951" ht="12.75" customHeight="1" x14ac:dyDescent="0.35"/>
    <row r="22952" ht="12.75" customHeight="1" x14ac:dyDescent="0.35"/>
    <row r="22953" ht="12.75" customHeight="1" x14ac:dyDescent="0.35"/>
    <row r="22954" ht="12.75" customHeight="1" x14ac:dyDescent="0.35"/>
    <row r="22955" ht="12.75" customHeight="1" x14ac:dyDescent="0.35"/>
    <row r="22956" ht="12.75" customHeight="1" x14ac:dyDescent="0.35"/>
    <row r="22957" ht="12.75" customHeight="1" x14ac:dyDescent="0.35"/>
    <row r="22958" ht="12.75" customHeight="1" x14ac:dyDescent="0.35"/>
    <row r="22959" ht="12.75" customHeight="1" x14ac:dyDescent="0.35"/>
    <row r="22960" ht="12.75" customHeight="1" x14ac:dyDescent="0.35"/>
    <row r="22961" ht="12.75" customHeight="1" x14ac:dyDescent="0.35"/>
    <row r="22962" ht="12.75" customHeight="1" x14ac:dyDescent="0.35"/>
    <row r="22963" ht="12.75" customHeight="1" x14ac:dyDescent="0.35"/>
    <row r="22964" ht="12.75" customHeight="1" x14ac:dyDescent="0.35"/>
    <row r="22965" ht="12.75" customHeight="1" x14ac:dyDescent="0.35"/>
    <row r="22966" ht="12.75" customHeight="1" x14ac:dyDescent="0.35"/>
    <row r="22967" ht="12.75" customHeight="1" x14ac:dyDescent="0.35"/>
    <row r="22968" ht="12.75" customHeight="1" x14ac:dyDescent="0.35"/>
    <row r="22969" ht="12.75" customHeight="1" x14ac:dyDescent="0.35"/>
    <row r="22970" ht="12.75" customHeight="1" x14ac:dyDescent="0.35"/>
    <row r="22971" ht="12.75" customHeight="1" x14ac:dyDescent="0.35"/>
    <row r="22972" ht="12.75" customHeight="1" x14ac:dyDescent="0.35"/>
    <row r="22973" ht="12.75" customHeight="1" x14ac:dyDescent="0.35"/>
    <row r="22974" ht="12.75" customHeight="1" x14ac:dyDescent="0.35"/>
    <row r="22975" ht="12.75" customHeight="1" x14ac:dyDescent="0.35"/>
    <row r="22976" ht="12.75" customHeight="1" x14ac:dyDescent="0.35"/>
    <row r="22977" ht="12.75" customHeight="1" x14ac:dyDescent="0.35"/>
    <row r="22978" ht="12.75" customHeight="1" x14ac:dyDescent="0.35"/>
    <row r="22979" ht="12.75" customHeight="1" x14ac:dyDescent="0.35"/>
    <row r="22980" ht="12.75" customHeight="1" x14ac:dyDescent="0.35"/>
    <row r="22981" ht="12.75" customHeight="1" x14ac:dyDescent="0.35"/>
    <row r="22982" ht="12.75" customHeight="1" x14ac:dyDescent="0.35"/>
    <row r="22983" ht="12.75" customHeight="1" x14ac:dyDescent="0.35"/>
    <row r="22984" ht="12.75" customHeight="1" x14ac:dyDescent="0.35"/>
    <row r="22985" ht="12.75" customHeight="1" x14ac:dyDescent="0.35"/>
    <row r="22986" ht="12.75" customHeight="1" x14ac:dyDescent="0.35"/>
    <row r="22987" ht="12.75" customHeight="1" x14ac:dyDescent="0.35"/>
    <row r="22988" ht="12.75" customHeight="1" x14ac:dyDescent="0.35"/>
    <row r="22989" ht="12.75" customHeight="1" x14ac:dyDescent="0.35"/>
    <row r="22990" ht="12.75" customHeight="1" x14ac:dyDescent="0.35"/>
    <row r="22991" ht="12.75" customHeight="1" x14ac:dyDescent="0.35"/>
    <row r="22992" ht="12.75" customHeight="1" x14ac:dyDescent="0.35"/>
    <row r="22993" ht="12.75" customHeight="1" x14ac:dyDescent="0.35"/>
    <row r="22994" ht="12.75" customHeight="1" x14ac:dyDescent="0.35"/>
    <row r="22995" ht="12.75" customHeight="1" x14ac:dyDescent="0.35"/>
    <row r="22996" ht="12.75" customHeight="1" x14ac:dyDescent="0.35"/>
    <row r="22997" ht="12.75" customHeight="1" x14ac:dyDescent="0.35"/>
    <row r="22998" ht="12.75" customHeight="1" x14ac:dyDescent="0.35"/>
    <row r="22999" ht="12.75" customHeight="1" x14ac:dyDescent="0.35"/>
    <row r="23000" ht="12.75" customHeight="1" x14ac:dyDescent="0.35"/>
    <row r="23001" ht="12.75" customHeight="1" x14ac:dyDescent="0.35"/>
    <row r="23002" ht="12.75" customHeight="1" x14ac:dyDescent="0.35"/>
    <row r="23003" ht="12.75" customHeight="1" x14ac:dyDescent="0.35"/>
    <row r="23004" ht="12.75" customHeight="1" x14ac:dyDescent="0.35"/>
    <row r="23005" ht="12.75" customHeight="1" x14ac:dyDescent="0.35"/>
    <row r="23006" ht="12.75" customHeight="1" x14ac:dyDescent="0.35"/>
    <row r="23007" ht="12.75" customHeight="1" x14ac:dyDescent="0.35"/>
    <row r="23008" ht="12.75" customHeight="1" x14ac:dyDescent="0.35"/>
    <row r="23009" ht="12.75" customHeight="1" x14ac:dyDescent="0.35"/>
    <row r="23010" ht="12.75" customHeight="1" x14ac:dyDescent="0.35"/>
    <row r="23011" ht="12.75" customHeight="1" x14ac:dyDescent="0.35"/>
    <row r="23012" ht="12.75" customHeight="1" x14ac:dyDescent="0.35"/>
    <row r="23013" ht="12.75" customHeight="1" x14ac:dyDescent="0.35"/>
    <row r="23014" ht="12.75" customHeight="1" x14ac:dyDescent="0.35"/>
    <row r="23015" ht="12.75" customHeight="1" x14ac:dyDescent="0.35"/>
    <row r="23016" ht="12.75" customHeight="1" x14ac:dyDescent="0.35"/>
    <row r="23017" ht="12.75" customHeight="1" x14ac:dyDescent="0.35"/>
    <row r="23018" ht="12.75" customHeight="1" x14ac:dyDescent="0.35"/>
    <row r="23019" ht="12.75" customHeight="1" x14ac:dyDescent="0.35"/>
    <row r="23020" ht="12.75" customHeight="1" x14ac:dyDescent="0.35"/>
    <row r="23021" ht="12.75" customHeight="1" x14ac:dyDescent="0.35"/>
    <row r="23022" ht="12.75" customHeight="1" x14ac:dyDescent="0.35"/>
    <row r="23023" ht="12.75" customHeight="1" x14ac:dyDescent="0.35"/>
    <row r="23024" ht="12.75" customHeight="1" x14ac:dyDescent="0.35"/>
    <row r="23025" ht="12.75" customHeight="1" x14ac:dyDescent="0.35"/>
    <row r="23026" ht="12.75" customHeight="1" x14ac:dyDescent="0.35"/>
    <row r="23027" ht="12.75" customHeight="1" x14ac:dyDescent="0.35"/>
    <row r="23028" ht="12.75" customHeight="1" x14ac:dyDescent="0.35"/>
    <row r="23029" ht="12.75" customHeight="1" x14ac:dyDescent="0.35"/>
    <row r="23030" ht="12.75" customHeight="1" x14ac:dyDescent="0.35"/>
    <row r="23031" ht="12.75" customHeight="1" x14ac:dyDescent="0.35"/>
    <row r="23032" ht="12.75" customHeight="1" x14ac:dyDescent="0.35"/>
    <row r="23033" ht="12.75" customHeight="1" x14ac:dyDescent="0.35"/>
    <row r="23034" ht="12.75" customHeight="1" x14ac:dyDescent="0.35"/>
    <row r="23035" ht="12.75" customHeight="1" x14ac:dyDescent="0.35"/>
    <row r="23036" ht="12.75" customHeight="1" x14ac:dyDescent="0.35"/>
    <row r="23037" ht="12.75" customHeight="1" x14ac:dyDescent="0.35"/>
    <row r="23038" ht="12.75" customHeight="1" x14ac:dyDescent="0.35"/>
    <row r="23039" ht="12.75" customHeight="1" x14ac:dyDescent="0.35"/>
    <row r="23040" ht="12.75" customHeight="1" x14ac:dyDescent="0.35"/>
    <row r="23041" ht="12.75" customHeight="1" x14ac:dyDescent="0.35"/>
    <row r="23042" ht="12.75" customHeight="1" x14ac:dyDescent="0.35"/>
    <row r="23043" ht="12.75" customHeight="1" x14ac:dyDescent="0.35"/>
    <row r="23044" ht="12.75" customHeight="1" x14ac:dyDescent="0.35"/>
    <row r="23045" ht="12.75" customHeight="1" x14ac:dyDescent="0.35"/>
    <row r="23046" ht="12.75" customHeight="1" x14ac:dyDescent="0.35"/>
    <row r="23047" ht="12.75" customHeight="1" x14ac:dyDescent="0.35"/>
    <row r="23048" ht="12.75" customHeight="1" x14ac:dyDescent="0.35"/>
    <row r="23049" ht="12.75" customHeight="1" x14ac:dyDescent="0.35"/>
    <row r="23050" ht="12.75" customHeight="1" x14ac:dyDescent="0.35"/>
    <row r="23051" ht="12.75" customHeight="1" x14ac:dyDescent="0.35"/>
    <row r="23052" ht="12.75" customHeight="1" x14ac:dyDescent="0.35"/>
    <row r="23053" ht="12.75" customHeight="1" x14ac:dyDescent="0.35"/>
    <row r="23054" ht="12.75" customHeight="1" x14ac:dyDescent="0.35"/>
    <row r="23055" ht="12.75" customHeight="1" x14ac:dyDescent="0.35"/>
    <row r="23056" ht="12.75" customHeight="1" x14ac:dyDescent="0.35"/>
    <row r="23057" ht="12.75" customHeight="1" x14ac:dyDescent="0.35"/>
    <row r="23058" ht="12.75" customHeight="1" x14ac:dyDescent="0.35"/>
    <row r="23059" ht="12.75" customHeight="1" x14ac:dyDescent="0.35"/>
    <row r="23060" ht="12.75" customHeight="1" x14ac:dyDescent="0.35"/>
    <row r="23061" ht="12.75" customHeight="1" x14ac:dyDescent="0.35"/>
    <row r="23062" ht="12.75" customHeight="1" x14ac:dyDescent="0.35"/>
    <row r="23063" ht="12.75" customHeight="1" x14ac:dyDescent="0.35"/>
    <row r="23064" ht="12.75" customHeight="1" x14ac:dyDescent="0.35"/>
    <row r="23065" ht="12.75" customHeight="1" x14ac:dyDescent="0.35"/>
    <row r="23066" ht="12.75" customHeight="1" x14ac:dyDescent="0.35"/>
    <row r="23067" ht="12.75" customHeight="1" x14ac:dyDescent="0.35"/>
    <row r="23068" ht="12.75" customHeight="1" x14ac:dyDescent="0.35"/>
    <row r="23069" ht="12.75" customHeight="1" x14ac:dyDescent="0.35"/>
    <row r="23070" ht="12.75" customHeight="1" x14ac:dyDescent="0.35"/>
    <row r="23071" ht="12.75" customHeight="1" x14ac:dyDescent="0.35"/>
    <row r="23072" ht="12.75" customHeight="1" x14ac:dyDescent="0.35"/>
    <row r="23073" ht="12.75" customHeight="1" x14ac:dyDescent="0.35"/>
    <row r="23074" ht="12.75" customHeight="1" x14ac:dyDescent="0.35"/>
    <row r="23075" ht="12.75" customHeight="1" x14ac:dyDescent="0.35"/>
    <row r="23076" ht="12.75" customHeight="1" x14ac:dyDescent="0.35"/>
    <row r="23077" ht="12.75" customHeight="1" x14ac:dyDescent="0.35"/>
    <row r="23078" ht="12.75" customHeight="1" x14ac:dyDescent="0.35"/>
    <row r="23079" ht="12.75" customHeight="1" x14ac:dyDescent="0.35"/>
    <row r="23080" ht="12.75" customHeight="1" x14ac:dyDescent="0.35"/>
    <row r="23081" ht="12.75" customHeight="1" x14ac:dyDescent="0.35"/>
    <row r="23082" ht="12.75" customHeight="1" x14ac:dyDescent="0.35"/>
    <row r="23083" ht="12.75" customHeight="1" x14ac:dyDescent="0.35"/>
    <row r="23084" ht="12.75" customHeight="1" x14ac:dyDescent="0.35"/>
    <row r="23085" ht="12.75" customHeight="1" x14ac:dyDescent="0.35"/>
    <row r="23086" ht="12.75" customHeight="1" x14ac:dyDescent="0.35"/>
    <row r="23087" ht="12.75" customHeight="1" x14ac:dyDescent="0.35"/>
    <row r="23088" ht="12.75" customHeight="1" x14ac:dyDescent="0.35"/>
    <row r="23089" ht="12.75" customHeight="1" x14ac:dyDescent="0.35"/>
    <row r="23090" ht="12.75" customHeight="1" x14ac:dyDescent="0.35"/>
    <row r="23091" ht="12.75" customHeight="1" x14ac:dyDescent="0.35"/>
    <row r="23092" ht="12.75" customHeight="1" x14ac:dyDescent="0.35"/>
    <row r="23093" ht="12.75" customHeight="1" x14ac:dyDescent="0.35"/>
    <row r="23094" ht="12.75" customHeight="1" x14ac:dyDescent="0.35"/>
    <row r="23095" ht="12.75" customHeight="1" x14ac:dyDescent="0.35"/>
    <row r="23096" ht="12.75" customHeight="1" x14ac:dyDescent="0.35"/>
    <row r="23097" ht="12.75" customHeight="1" x14ac:dyDescent="0.35"/>
    <row r="23098" ht="12.75" customHeight="1" x14ac:dyDescent="0.35"/>
    <row r="23099" ht="12.75" customHeight="1" x14ac:dyDescent="0.35"/>
    <row r="23100" ht="12.75" customHeight="1" x14ac:dyDescent="0.35"/>
    <row r="23101" ht="12.75" customHeight="1" x14ac:dyDescent="0.35"/>
    <row r="23102" ht="12.75" customHeight="1" x14ac:dyDescent="0.35"/>
    <row r="23103" ht="12.75" customHeight="1" x14ac:dyDescent="0.35"/>
    <row r="23104" ht="12.75" customHeight="1" x14ac:dyDescent="0.35"/>
    <row r="23105" ht="12.75" customHeight="1" x14ac:dyDescent="0.35"/>
    <row r="23106" ht="12.75" customHeight="1" x14ac:dyDescent="0.35"/>
    <row r="23107" ht="12.75" customHeight="1" x14ac:dyDescent="0.35"/>
    <row r="23108" ht="12.75" customHeight="1" x14ac:dyDescent="0.35"/>
    <row r="23109" ht="12.75" customHeight="1" x14ac:dyDescent="0.35"/>
    <row r="23110" ht="12.75" customHeight="1" x14ac:dyDescent="0.35"/>
    <row r="23111" ht="12.75" customHeight="1" x14ac:dyDescent="0.35"/>
    <row r="23112" ht="12.75" customHeight="1" x14ac:dyDescent="0.35"/>
    <row r="23113" ht="12.75" customHeight="1" x14ac:dyDescent="0.35"/>
    <row r="23114" ht="12.75" customHeight="1" x14ac:dyDescent="0.35"/>
    <row r="23115" ht="12.75" customHeight="1" x14ac:dyDescent="0.35"/>
    <row r="23116" ht="12.75" customHeight="1" x14ac:dyDescent="0.35"/>
    <row r="23117" ht="12.75" customHeight="1" x14ac:dyDescent="0.35"/>
    <row r="23118" ht="12.75" customHeight="1" x14ac:dyDescent="0.35"/>
    <row r="23119" ht="12.75" customHeight="1" x14ac:dyDescent="0.35"/>
    <row r="23120" ht="12.75" customHeight="1" x14ac:dyDescent="0.35"/>
    <row r="23121" ht="12.75" customHeight="1" x14ac:dyDescent="0.35"/>
    <row r="23122" ht="12.75" customHeight="1" x14ac:dyDescent="0.35"/>
    <row r="23123" ht="12.75" customHeight="1" x14ac:dyDescent="0.35"/>
    <row r="23124" ht="12.75" customHeight="1" x14ac:dyDescent="0.35"/>
    <row r="23125" ht="12.75" customHeight="1" x14ac:dyDescent="0.35"/>
    <row r="23126" ht="12.75" customHeight="1" x14ac:dyDescent="0.35"/>
    <row r="23127" ht="12.75" customHeight="1" x14ac:dyDescent="0.35"/>
    <row r="23128" ht="12.75" customHeight="1" x14ac:dyDescent="0.35"/>
    <row r="23129" ht="12.75" customHeight="1" x14ac:dyDescent="0.35"/>
    <row r="23130" ht="12.75" customHeight="1" x14ac:dyDescent="0.35"/>
    <row r="23131" ht="12.75" customHeight="1" x14ac:dyDescent="0.35"/>
    <row r="23132" ht="12.75" customHeight="1" x14ac:dyDescent="0.35"/>
    <row r="23133" ht="12.75" customHeight="1" x14ac:dyDescent="0.35"/>
    <row r="23134" ht="12.75" customHeight="1" x14ac:dyDescent="0.35"/>
    <row r="23135" ht="12.75" customHeight="1" x14ac:dyDescent="0.35"/>
    <row r="23136" ht="12.75" customHeight="1" x14ac:dyDescent="0.35"/>
    <row r="23137" ht="12.75" customHeight="1" x14ac:dyDescent="0.35"/>
    <row r="23138" ht="12.75" customHeight="1" x14ac:dyDescent="0.35"/>
    <row r="23139" ht="12.75" customHeight="1" x14ac:dyDescent="0.35"/>
    <row r="23140" ht="12.75" customHeight="1" x14ac:dyDescent="0.35"/>
    <row r="23141" ht="12.75" customHeight="1" x14ac:dyDescent="0.35"/>
    <row r="23142" ht="12.75" customHeight="1" x14ac:dyDescent="0.35"/>
    <row r="23143" ht="12.75" customHeight="1" x14ac:dyDescent="0.35"/>
    <row r="23144" ht="12.75" customHeight="1" x14ac:dyDescent="0.35"/>
    <row r="23145" ht="12.75" customHeight="1" x14ac:dyDescent="0.35"/>
    <row r="23146" ht="12.75" customHeight="1" x14ac:dyDescent="0.35"/>
    <row r="23147" ht="12.75" customHeight="1" x14ac:dyDescent="0.35"/>
    <row r="23148" ht="12.75" customHeight="1" x14ac:dyDescent="0.35"/>
    <row r="23149" ht="12.75" customHeight="1" x14ac:dyDescent="0.35"/>
    <row r="23150" ht="12.75" customHeight="1" x14ac:dyDescent="0.35"/>
    <row r="23151" ht="12.75" customHeight="1" x14ac:dyDescent="0.35"/>
    <row r="23152" ht="12.75" customHeight="1" x14ac:dyDescent="0.35"/>
    <row r="23153" ht="12.75" customHeight="1" x14ac:dyDescent="0.35"/>
    <row r="23154" ht="12.75" customHeight="1" x14ac:dyDescent="0.35"/>
    <row r="23155" ht="12.75" customHeight="1" x14ac:dyDescent="0.35"/>
    <row r="23156" ht="12.75" customHeight="1" x14ac:dyDescent="0.35"/>
    <row r="23157" ht="12.75" customHeight="1" x14ac:dyDescent="0.35"/>
    <row r="23158" ht="12.75" customHeight="1" x14ac:dyDescent="0.35"/>
    <row r="23159" ht="12.75" customHeight="1" x14ac:dyDescent="0.35"/>
    <row r="23160" ht="12.75" customHeight="1" x14ac:dyDescent="0.35"/>
    <row r="23161" ht="12.75" customHeight="1" x14ac:dyDescent="0.35"/>
    <row r="23162" ht="12.75" customHeight="1" x14ac:dyDescent="0.35"/>
    <row r="23163" ht="12.75" customHeight="1" x14ac:dyDescent="0.35"/>
    <row r="23164" ht="12.75" customHeight="1" x14ac:dyDescent="0.35"/>
    <row r="23165" ht="12.75" customHeight="1" x14ac:dyDescent="0.35"/>
    <row r="23166" ht="12.75" customHeight="1" x14ac:dyDescent="0.35"/>
    <row r="23167" ht="12.75" customHeight="1" x14ac:dyDescent="0.35"/>
    <row r="23168" ht="12.75" customHeight="1" x14ac:dyDescent="0.35"/>
    <row r="23169" ht="12.75" customHeight="1" x14ac:dyDescent="0.35"/>
    <row r="23170" ht="12.75" customHeight="1" x14ac:dyDescent="0.35"/>
    <row r="23171" ht="12.75" customHeight="1" x14ac:dyDescent="0.35"/>
    <row r="23172" ht="12.75" customHeight="1" x14ac:dyDescent="0.35"/>
    <row r="23173" ht="12.75" customHeight="1" x14ac:dyDescent="0.35"/>
    <row r="23174" ht="12.75" customHeight="1" x14ac:dyDescent="0.35"/>
    <row r="23175" ht="12.75" customHeight="1" x14ac:dyDescent="0.35"/>
    <row r="23176" ht="12.75" customHeight="1" x14ac:dyDescent="0.35"/>
    <row r="23177" ht="12.75" customHeight="1" x14ac:dyDescent="0.35"/>
    <row r="23178" ht="12.75" customHeight="1" x14ac:dyDescent="0.35"/>
    <row r="23179" ht="12.75" customHeight="1" x14ac:dyDescent="0.35"/>
    <row r="23180" ht="12.75" customHeight="1" x14ac:dyDescent="0.35"/>
    <row r="23181" ht="12.75" customHeight="1" x14ac:dyDescent="0.35"/>
    <row r="23182" ht="12.75" customHeight="1" x14ac:dyDescent="0.35"/>
    <row r="23183" ht="12.75" customHeight="1" x14ac:dyDescent="0.35"/>
    <row r="23184" ht="12.75" customHeight="1" x14ac:dyDescent="0.35"/>
    <row r="23185" ht="12.75" customHeight="1" x14ac:dyDescent="0.35"/>
    <row r="23186" ht="12.75" customHeight="1" x14ac:dyDescent="0.35"/>
    <row r="23187" ht="12.75" customHeight="1" x14ac:dyDescent="0.35"/>
    <row r="23188" ht="12.75" customHeight="1" x14ac:dyDescent="0.35"/>
    <row r="23189" ht="12.75" customHeight="1" x14ac:dyDescent="0.35"/>
    <row r="23190" ht="12.75" customHeight="1" x14ac:dyDescent="0.35"/>
    <row r="23191" ht="12.75" customHeight="1" x14ac:dyDescent="0.35"/>
    <row r="23192" ht="12.75" customHeight="1" x14ac:dyDescent="0.35"/>
    <row r="23193" ht="12.75" customHeight="1" x14ac:dyDescent="0.35"/>
    <row r="23194" ht="12.75" customHeight="1" x14ac:dyDescent="0.35"/>
    <row r="23195" ht="12.75" customHeight="1" x14ac:dyDescent="0.35"/>
    <row r="23196" ht="12.75" customHeight="1" x14ac:dyDescent="0.35"/>
    <row r="23197" ht="12.75" customHeight="1" x14ac:dyDescent="0.35"/>
    <row r="23198" ht="12.75" customHeight="1" x14ac:dyDescent="0.35"/>
    <row r="23199" ht="12.75" customHeight="1" x14ac:dyDescent="0.35"/>
    <row r="23200" ht="12.75" customHeight="1" x14ac:dyDescent="0.35"/>
    <row r="23201" ht="12.75" customHeight="1" x14ac:dyDescent="0.35"/>
    <row r="23202" ht="12.75" customHeight="1" x14ac:dyDescent="0.35"/>
    <row r="23203" ht="12.75" customHeight="1" x14ac:dyDescent="0.35"/>
    <row r="23204" ht="12.75" customHeight="1" x14ac:dyDescent="0.35"/>
    <row r="23205" ht="12.75" customHeight="1" x14ac:dyDescent="0.35"/>
    <row r="23206" ht="12.75" customHeight="1" x14ac:dyDescent="0.35"/>
    <row r="23207" ht="12.75" customHeight="1" x14ac:dyDescent="0.35"/>
    <row r="23208" ht="12.75" customHeight="1" x14ac:dyDescent="0.35"/>
    <row r="23209" ht="12.75" customHeight="1" x14ac:dyDescent="0.35"/>
    <row r="23210" ht="12.75" customHeight="1" x14ac:dyDescent="0.35"/>
    <row r="23211" ht="12.75" customHeight="1" x14ac:dyDescent="0.35"/>
    <row r="23212" ht="12.75" customHeight="1" x14ac:dyDescent="0.35"/>
    <row r="23213" ht="12.75" customHeight="1" x14ac:dyDescent="0.35"/>
    <row r="23214" ht="12.75" customHeight="1" x14ac:dyDescent="0.35"/>
    <row r="23215" ht="12.75" customHeight="1" x14ac:dyDescent="0.35"/>
    <row r="23216" ht="12.75" customHeight="1" x14ac:dyDescent="0.35"/>
    <row r="23217" ht="12.75" customHeight="1" x14ac:dyDescent="0.35"/>
    <row r="23218" ht="12.75" customHeight="1" x14ac:dyDescent="0.35"/>
    <row r="23219" ht="12.75" customHeight="1" x14ac:dyDescent="0.35"/>
    <row r="23220" ht="12.75" customHeight="1" x14ac:dyDescent="0.35"/>
    <row r="23221" ht="12.75" customHeight="1" x14ac:dyDescent="0.35"/>
    <row r="23222" ht="12.75" customHeight="1" x14ac:dyDescent="0.35"/>
    <row r="23223" ht="12.75" customHeight="1" x14ac:dyDescent="0.35"/>
    <row r="23224" ht="12.75" customHeight="1" x14ac:dyDescent="0.35"/>
    <row r="23225" ht="12.75" customHeight="1" x14ac:dyDescent="0.35"/>
    <row r="23226" ht="12.75" customHeight="1" x14ac:dyDescent="0.35"/>
    <row r="23227" ht="12.75" customHeight="1" x14ac:dyDescent="0.35"/>
    <row r="23228" ht="12.75" customHeight="1" x14ac:dyDescent="0.35"/>
    <row r="23229" ht="12.75" customHeight="1" x14ac:dyDescent="0.35"/>
    <row r="23230" ht="12.75" customHeight="1" x14ac:dyDescent="0.35"/>
    <row r="23231" ht="12.75" customHeight="1" x14ac:dyDescent="0.35"/>
    <row r="23232" ht="12.75" customHeight="1" x14ac:dyDescent="0.35"/>
    <row r="23233" ht="12.75" customHeight="1" x14ac:dyDescent="0.35"/>
    <row r="23234" ht="12.75" customHeight="1" x14ac:dyDescent="0.35"/>
    <row r="23235" ht="12.75" customHeight="1" x14ac:dyDescent="0.35"/>
    <row r="23236" ht="12.75" customHeight="1" x14ac:dyDescent="0.35"/>
    <row r="23237" ht="12.75" customHeight="1" x14ac:dyDescent="0.35"/>
    <row r="23238" ht="12.75" customHeight="1" x14ac:dyDescent="0.35"/>
    <row r="23239" ht="12.75" customHeight="1" x14ac:dyDescent="0.35"/>
    <row r="23240" ht="12.75" customHeight="1" x14ac:dyDescent="0.35"/>
    <row r="23241" ht="12.75" customHeight="1" x14ac:dyDescent="0.35"/>
    <row r="23242" ht="12.75" customHeight="1" x14ac:dyDescent="0.35"/>
    <row r="23243" ht="12.75" customHeight="1" x14ac:dyDescent="0.35"/>
    <row r="23244" ht="12.75" customHeight="1" x14ac:dyDescent="0.35"/>
    <row r="23245" ht="12.75" customHeight="1" x14ac:dyDescent="0.35"/>
    <row r="23246" ht="12.75" customHeight="1" x14ac:dyDescent="0.35"/>
    <row r="23247" ht="12.75" customHeight="1" x14ac:dyDescent="0.35"/>
    <row r="23248" ht="12.75" customHeight="1" x14ac:dyDescent="0.35"/>
    <row r="23249" ht="12.75" customHeight="1" x14ac:dyDescent="0.35"/>
    <row r="23250" ht="12.75" customHeight="1" x14ac:dyDescent="0.35"/>
    <row r="23251" ht="12.75" customHeight="1" x14ac:dyDescent="0.35"/>
    <row r="23252" ht="12.75" customHeight="1" x14ac:dyDescent="0.35"/>
    <row r="23253" ht="12.75" customHeight="1" x14ac:dyDescent="0.35"/>
    <row r="23254" ht="12.75" customHeight="1" x14ac:dyDescent="0.35"/>
    <row r="23255" ht="12.75" customHeight="1" x14ac:dyDescent="0.35"/>
    <row r="23256" ht="12.75" customHeight="1" x14ac:dyDescent="0.35"/>
    <row r="23257" ht="12.75" customHeight="1" x14ac:dyDescent="0.35"/>
    <row r="23258" ht="12.75" customHeight="1" x14ac:dyDescent="0.35"/>
    <row r="23259" ht="12.75" customHeight="1" x14ac:dyDescent="0.35"/>
    <row r="23260" ht="12.75" customHeight="1" x14ac:dyDescent="0.35"/>
    <row r="23261" ht="12.75" customHeight="1" x14ac:dyDescent="0.35"/>
    <row r="23262" ht="12.75" customHeight="1" x14ac:dyDescent="0.35"/>
    <row r="23263" ht="12.75" customHeight="1" x14ac:dyDescent="0.35"/>
    <row r="23264" ht="12.75" customHeight="1" x14ac:dyDescent="0.35"/>
    <row r="23265" ht="12.75" customHeight="1" x14ac:dyDescent="0.35"/>
    <row r="23266" ht="12.75" customHeight="1" x14ac:dyDescent="0.35"/>
    <row r="23267" ht="12.75" customHeight="1" x14ac:dyDescent="0.35"/>
    <row r="23268" ht="12.75" customHeight="1" x14ac:dyDescent="0.35"/>
    <row r="23269" ht="12.75" customHeight="1" x14ac:dyDescent="0.35"/>
    <row r="23270" ht="12.75" customHeight="1" x14ac:dyDescent="0.35"/>
    <row r="23271" ht="12.75" customHeight="1" x14ac:dyDescent="0.35"/>
    <row r="23272" ht="12.75" customHeight="1" x14ac:dyDescent="0.35"/>
    <row r="23273" ht="12.75" customHeight="1" x14ac:dyDescent="0.35"/>
    <row r="23274" ht="12.75" customHeight="1" x14ac:dyDescent="0.35"/>
    <row r="23275" ht="12.75" customHeight="1" x14ac:dyDescent="0.35"/>
    <row r="23276" ht="12.75" customHeight="1" x14ac:dyDescent="0.35"/>
    <row r="23277" ht="12.75" customHeight="1" x14ac:dyDescent="0.35"/>
    <row r="23278" ht="12.75" customHeight="1" x14ac:dyDescent="0.35"/>
    <row r="23279" ht="12.75" customHeight="1" x14ac:dyDescent="0.35"/>
    <row r="23280" ht="12.75" customHeight="1" x14ac:dyDescent="0.35"/>
    <row r="23281" ht="12.75" customHeight="1" x14ac:dyDescent="0.35"/>
    <row r="23282" ht="12.75" customHeight="1" x14ac:dyDescent="0.35"/>
    <row r="23283" ht="12.75" customHeight="1" x14ac:dyDescent="0.35"/>
    <row r="23284" ht="12.75" customHeight="1" x14ac:dyDescent="0.35"/>
    <row r="23285" ht="12.75" customHeight="1" x14ac:dyDescent="0.35"/>
    <row r="23286" ht="12.75" customHeight="1" x14ac:dyDescent="0.35"/>
    <row r="23287" ht="12.75" customHeight="1" x14ac:dyDescent="0.35"/>
    <row r="23288" ht="12.75" customHeight="1" x14ac:dyDescent="0.35"/>
    <row r="23289" ht="12.75" customHeight="1" x14ac:dyDescent="0.35"/>
    <row r="23290" ht="12.75" customHeight="1" x14ac:dyDescent="0.35"/>
    <row r="23291" ht="12.75" customHeight="1" x14ac:dyDescent="0.35"/>
    <row r="23292" ht="12.75" customHeight="1" x14ac:dyDescent="0.35"/>
    <row r="23293" ht="12.75" customHeight="1" x14ac:dyDescent="0.35"/>
    <row r="23294" ht="12.75" customHeight="1" x14ac:dyDescent="0.35"/>
    <row r="23295" ht="12.75" customHeight="1" x14ac:dyDescent="0.35"/>
    <row r="23296" ht="12.75" customHeight="1" x14ac:dyDescent="0.35"/>
    <row r="23297" ht="12.75" customHeight="1" x14ac:dyDescent="0.35"/>
    <row r="23298" ht="12.75" customHeight="1" x14ac:dyDescent="0.35"/>
    <row r="23299" ht="12.75" customHeight="1" x14ac:dyDescent="0.35"/>
    <row r="23300" ht="12.75" customHeight="1" x14ac:dyDescent="0.35"/>
    <row r="23301" ht="12.75" customHeight="1" x14ac:dyDescent="0.35"/>
    <row r="23302" ht="12.75" customHeight="1" x14ac:dyDescent="0.35"/>
    <row r="23303" ht="12.75" customHeight="1" x14ac:dyDescent="0.35"/>
    <row r="23304" ht="12.75" customHeight="1" x14ac:dyDescent="0.35"/>
    <row r="23305" ht="12.75" customHeight="1" x14ac:dyDescent="0.35"/>
    <row r="23306" ht="12.75" customHeight="1" x14ac:dyDescent="0.35"/>
    <row r="23307" ht="12.75" customHeight="1" x14ac:dyDescent="0.35"/>
    <row r="23308" ht="12.75" customHeight="1" x14ac:dyDescent="0.35"/>
    <row r="23309" ht="12.75" customHeight="1" x14ac:dyDescent="0.35"/>
    <row r="23310" ht="12.75" customHeight="1" x14ac:dyDescent="0.35"/>
    <row r="23311" ht="12.75" customHeight="1" x14ac:dyDescent="0.35"/>
    <row r="23312" ht="12.75" customHeight="1" x14ac:dyDescent="0.35"/>
    <row r="23313" ht="12.75" customHeight="1" x14ac:dyDescent="0.35"/>
    <row r="23314" ht="12.75" customHeight="1" x14ac:dyDescent="0.35"/>
    <row r="23315" ht="12.75" customHeight="1" x14ac:dyDescent="0.35"/>
    <row r="23316" ht="12.75" customHeight="1" x14ac:dyDescent="0.35"/>
    <row r="23317" ht="12.75" customHeight="1" x14ac:dyDescent="0.35"/>
    <row r="23318" ht="12.75" customHeight="1" x14ac:dyDescent="0.35"/>
    <row r="23319" ht="12.75" customHeight="1" x14ac:dyDescent="0.35"/>
    <row r="23320" ht="12.75" customHeight="1" x14ac:dyDescent="0.35"/>
    <row r="23321" ht="12.75" customHeight="1" x14ac:dyDescent="0.35"/>
    <row r="23322" ht="12.75" customHeight="1" x14ac:dyDescent="0.35"/>
    <row r="23323" ht="12.75" customHeight="1" x14ac:dyDescent="0.35"/>
    <row r="23324" ht="12.75" customHeight="1" x14ac:dyDescent="0.35"/>
    <row r="23325" ht="12.75" customHeight="1" x14ac:dyDescent="0.35"/>
    <row r="23326" ht="12.75" customHeight="1" x14ac:dyDescent="0.35"/>
    <row r="23327" ht="12.75" customHeight="1" x14ac:dyDescent="0.35"/>
    <row r="23328" ht="12.75" customHeight="1" x14ac:dyDescent="0.35"/>
    <row r="23329" ht="12.75" customHeight="1" x14ac:dyDescent="0.35"/>
    <row r="23330" ht="12.75" customHeight="1" x14ac:dyDescent="0.35"/>
    <row r="23331" ht="12.75" customHeight="1" x14ac:dyDescent="0.35"/>
    <row r="23332" ht="12.75" customHeight="1" x14ac:dyDescent="0.35"/>
    <row r="23333" ht="12.75" customHeight="1" x14ac:dyDescent="0.35"/>
    <row r="23334" ht="12.75" customHeight="1" x14ac:dyDescent="0.35"/>
    <row r="23335" ht="12.75" customHeight="1" x14ac:dyDescent="0.35"/>
    <row r="23336" ht="12.75" customHeight="1" x14ac:dyDescent="0.35"/>
    <row r="23337" ht="12.75" customHeight="1" x14ac:dyDescent="0.35"/>
    <row r="23338" ht="12.75" customHeight="1" x14ac:dyDescent="0.35"/>
    <row r="23339" ht="12.75" customHeight="1" x14ac:dyDescent="0.35"/>
    <row r="23340" ht="12.75" customHeight="1" x14ac:dyDescent="0.35"/>
    <row r="23341" ht="12.75" customHeight="1" x14ac:dyDescent="0.35"/>
    <row r="23342" ht="12.75" customHeight="1" x14ac:dyDescent="0.35"/>
    <row r="23343" ht="12.75" customHeight="1" x14ac:dyDescent="0.35"/>
    <row r="23344" ht="12.75" customHeight="1" x14ac:dyDescent="0.35"/>
    <row r="23345" ht="12.75" customHeight="1" x14ac:dyDescent="0.35"/>
    <row r="23346" ht="12.75" customHeight="1" x14ac:dyDescent="0.35"/>
    <row r="23347" ht="12.75" customHeight="1" x14ac:dyDescent="0.35"/>
    <row r="23348" ht="12.75" customHeight="1" x14ac:dyDescent="0.35"/>
    <row r="23349" ht="12.75" customHeight="1" x14ac:dyDescent="0.35"/>
    <row r="23350" ht="12.75" customHeight="1" x14ac:dyDescent="0.35"/>
    <row r="23351" ht="12.75" customHeight="1" x14ac:dyDescent="0.35"/>
    <row r="23352" ht="12.75" customHeight="1" x14ac:dyDescent="0.35"/>
    <row r="23353" ht="12.75" customHeight="1" x14ac:dyDescent="0.35"/>
    <row r="23354" ht="12.75" customHeight="1" x14ac:dyDescent="0.35"/>
    <row r="23355" ht="12.75" customHeight="1" x14ac:dyDescent="0.35"/>
    <row r="23356" ht="12.75" customHeight="1" x14ac:dyDescent="0.35"/>
    <row r="23357" ht="12.75" customHeight="1" x14ac:dyDescent="0.35"/>
    <row r="23358" ht="12.75" customHeight="1" x14ac:dyDescent="0.35"/>
    <row r="23359" ht="12.75" customHeight="1" x14ac:dyDescent="0.35"/>
    <row r="23360" ht="12.75" customHeight="1" x14ac:dyDescent="0.35"/>
    <row r="23361" ht="12.75" customHeight="1" x14ac:dyDescent="0.35"/>
    <row r="23362" ht="12.75" customHeight="1" x14ac:dyDescent="0.35"/>
    <row r="23363" ht="12.75" customHeight="1" x14ac:dyDescent="0.35"/>
    <row r="23364" ht="12.75" customHeight="1" x14ac:dyDescent="0.35"/>
    <row r="23365" ht="12.75" customHeight="1" x14ac:dyDescent="0.35"/>
    <row r="23366" ht="12.75" customHeight="1" x14ac:dyDescent="0.35"/>
    <row r="23367" ht="12.75" customHeight="1" x14ac:dyDescent="0.35"/>
    <row r="23368" ht="12.75" customHeight="1" x14ac:dyDescent="0.35"/>
    <row r="23369" ht="12.75" customHeight="1" x14ac:dyDescent="0.35"/>
    <row r="23370" ht="12.75" customHeight="1" x14ac:dyDescent="0.35"/>
    <row r="23371" ht="12.75" customHeight="1" x14ac:dyDescent="0.35"/>
    <row r="23372" ht="12.75" customHeight="1" x14ac:dyDescent="0.35"/>
    <row r="23373" ht="12.75" customHeight="1" x14ac:dyDescent="0.35"/>
    <row r="23374" ht="12.75" customHeight="1" x14ac:dyDescent="0.35"/>
    <row r="23375" ht="12.75" customHeight="1" x14ac:dyDescent="0.35"/>
    <row r="23376" ht="12.75" customHeight="1" x14ac:dyDescent="0.35"/>
    <row r="23377" ht="12.75" customHeight="1" x14ac:dyDescent="0.35"/>
    <row r="23378" ht="12.75" customHeight="1" x14ac:dyDescent="0.35"/>
    <row r="23379" ht="12.75" customHeight="1" x14ac:dyDescent="0.35"/>
    <row r="23380" ht="12.75" customHeight="1" x14ac:dyDescent="0.35"/>
    <row r="23381" ht="12.75" customHeight="1" x14ac:dyDescent="0.35"/>
    <row r="23382" ht="12.75" customHeight="1" x14ac:dyDescent="0.35"/>
    <row r="23383" ht="12.75" customHeight="1" x14ac:dyDescent="0.35"/>
    <row r="23384" ht="12.75" customHeight="1" x14ac:dyDescent="0.35"/>
    <row r="23385" ht="12.75" customHeight="1" x14ac:dyDescent="0.35"/>
    <row r="23386" ht="12.75" customHeight="1" x14ac:dyDescent="0.35"/>
    <row r="23387" ht="12.75" customHeight="1" x14ac:dyDescent="0.35"/>
    <row r="23388" ht="12.75" customHeight="1" x14ac:dyDescent="0.35"/>
    <row r="23389" ht="12.75" customHeight="1" x14ac:dyDescent="0.35"/>
    <row r="23390" ht="12.75" customHeight="1" x14ac:dyDescent="0.35"/>
    <row r="23391" ht="12.75" customHeight="1" x14ac:dyDescent="0.35"/>
    <row r="23392" ht="12.75" customHeight="1" x14ac:dyDescent="0.35"/>
    <row r="23393" ht="12.75" customHeight="1" x14ac:dyDescent="0.35"/>
    <row r="23394" ht="12.75" customHeight="1" x14ac:dyDescent="0.35"/>
    <row r="23395" ht="12.75" customHeight="1" x14ac:dyDescent="0.35"/>
    <row r="23396" ht="12.75" customHeight="1" x14ac:dyDescent="0.35"/>
    <row r="23397" ht="12.75" customHeight="1" x14ac:dyDescent="0.35"/>
    <row r="23398" ht="12.75" customHeight="1" x14ac:dyDescent="0.35"/>
    <row r="23399" ht="12.75" customHeight="1" x14ac:dyDescent="0.35"/>
    <row r="23400" ht="12.75" customHeight="1" x14ac:dyDescent="0.35"/>
    <row r="23401" ht="12.75" customHeight="1" x14ac:dyDescent="0.35"/>
    <row r="23402" ht="12.75" customHeight="1" x14ac:dyDescent="0.35"/>
    <row r="23403" ht="12.75" customHeight="1" x14ac:dyDescent="0.35"/>
    <row r="23404" ht="12.75" customHeight="1" x14ac:dyDescent="0.35"/>
    <row r="23405" ht="12.75" customHeight="1" x14ac:dyDescent="0.35"/>
    <row r="23406" ht="12.75" customHeight="1" x14ac:dyDescent="0.35"/>
    <row r="23407" ht="12.75" customHeight="1" x14ac:dyDescent="0.35"/>
    <row r="23408" ht="12.75" customHeight="1" x14ac:dyDescent="0.35"/>
    <row r="23409" ht="12.75" customHeight="1" x14ac:dyDescent="0.35"/>
    <row r="23410" ht="12.75" customHeight="1" x14ac:dyDescent="0.35"/>
    <row r="23411" ht="12.75" customHeight="1" x14ac:dyDescent="0.35"/>
    <row r="23412" ht="12.75" customHeight="1" x14ac:dyDescent="0.35"/>
    <row r="23413" ht="12.75" customHeight="1" x14ac:dyDescent="0.35"/>
    <row r="23414" ht="12.75" customHeight="1" x14ac:dyDescent="0.35"/>
    <row r="23415" ht="12.75" customHeight="1" x14ac:dyDescent="0.35"/>
    <row r="23416" ht="12.75" customHeight="1" x14ac:dyDescent="0.35"/>
    <row r="23417" ht="12.75" customHeight="1" x14ac:dyDescent="0.35"/>
    <row r="23418" ht="12.75" customHeight="1" x14ac:dyDescent="0.35"/>
    <row r="23419" ht="12.75" customHeight="1" x14ac:dyDescent="0.35"/>
    <row r="23420" ht="12.75" customHeight="1" x14ac:dyDescent="0.35"/>
    <row r="23421" ht="12.75" customHeight="1" x14ac:dyDescent="0.35"/>
    <row r="23422" ht="12.75" customHeight="1" x14ac:dyDescent="0.35"/>
    <row r="23423" ht="12.75" customHeight="1" x14ac:dyDescent="0.35"/>
    <row r="23424" ht="12.75" customHeight="1" x14ac:dyDescent="0.35"/>
    <row r="23425" ht="12.75" customHeight="1" x14ac:dyDescent="0.35"/>
    <row r="23426" ht="12.75" customHeight="1" x14ac:dyDescent="0.35"/>
    <row r="23427" ht="12.75" customHeight="1" x14ac:dyDescent="0.35"/>
    <row r="23428" ht="12.75" customHeight="1" x14ac:dyDescent="0.35"/>
    <row r="23429" ht="12.75" customHeight="1" x14ac:dyDescent="0.35"/>
    <row r="23430" ht="12.75" customHeight="1" x14ac:dyDescent="0.35"/>
    <row r="23431" ht="12.75" customHeight="1" x14ac:dyDescent="0.35"/>
    <row r="23432" ht="12.75" customHeight="1" x14ac:dyDescent="0.35"/>
    <row r="23433" ht="12.75" customHeight="1" x14ac:dyDescent="0.35"/>
    <row r="23434" ht="12.75" customHeight="1" x14ac:dyDescent="0.35"/>
    <row r="23435" ht="12.75" customHeight="1" x14ac:dyDescent="0.35"/>
    <row r="23436" ht="12.75" customHeight="1" x14ac:dyDescent="0.35"/>
    <row r="23437" ht="12.75" customHeight="1" x14ac:dyDescent="0.35"/>
    <row r="23438" ht="12.75" customHeight="1" x14ac:dyDescent="0.35"/>
    <row r="23439" ht="12.75" customHeight="1" x14ac:dyDescent="0.35"/>
    <row r="23440" ht="12.75" customHeight="1" x14ac:dyDescent="0.35"/>
    <row r="23441" ht="12.75" customHeight="1" x14ac:dyDescent="0.35"/>
    <row r="23442" ht="12.75" customHeight="1" x14ac:dyDescent="0.35"/>
    <row r="23443" ht="12.75" customHeight="1" x14ac:dyDescent="0.35"/>
    <row r="23444" ht="12.75" customHeight="1" x14ac:dyDescent="0.35"/>
    <row r="23445" ht="12.75" customHeight="1" x14ac:dyDescent="0.35"/>
    <row r="23446" ht="12.75" customHeight="1" x14ac:dyDescent="0.35"/>
    <row r="23447" ht="12.75" customHeight="1" x14ac:dyDescent="0.35"/>
    <row r="23448" ht="12.75" customHeight="1" x14ac:dyDescent="0.35"/>
    <row r="23449" ht="12.75" customHeight="1" x14ac:dyDescent="0.35"/>
    <row r="23450" ht="12.75" customHeight="1" x14ac:dyDescent="0.35"/>
    <row r="23451" ht="12.75" customHeight="1" x14ac:dyDescent="0.35"/>
    <row r="23452" ht="12.75" customHeight="1" x14ac:dyDescent="0.35"/>
    <row r="23453" ht="12.75" customHeight="1" x14ac:dyDescent="0.35"/>
    <row r="23454" ht="12.75" customHeight="1" x14ac:dyDescent="0.35"/>
    <row r="23455" ht="12.75" customHeight="1" x14ac:dyDescent="0.35"/>
    <row r="23456" ht="12.75" customHeight="1" x14ac:dyDescent="0.35"/>
    <row r="23457" ht="12.75" customHeight="1" x14ac:dyDescent="0.35"/>
    <row r="23458" ht="12.75" customHeight="1" x14ac:dyDescent="0.35"/>
    <row r="23459" ht="12.75" customHeight="1" x14ac:dyDescent="0.35"/>
    <row r="23460" ht="12.75" customHeight="1" x14ac:dyDescent="0.35"/>
    <row r="23461" ht="12.75" customHeight="1" x14ac:dyDescent="0.35"/>
    <row r="23462" ht="12.75" customHeight="1" x14ac:dyDescent="0.35"/>
    <row r="23463" ht="12.75" customHeight="1" x14ac:dyDescent="0.35"/>
    <row r="23464" ht="12.75" customHeight="1" x14ac:dyDescent="0.35"/>
    <row r="23465" ht="12.75" customHeight="1" x14ac:dyDescent="0.35"/>
    <row r="23466" ht="12.75" customHeight="1" x14ac:dyDescent="0.35"/>
    <row r="23467" ht="12.75" customHeight="1" x14ac:dyDescent="0.35"/>
    <row r="23468" ht="12.75" customHeight="1" x14ac:dyDescent="0.35"/>
    <row r="23469" ht="12.75" customHeight="1" x14ac:dyDescent="0.35"/>
    <row r="23470" ht="12.75" customHeight="1" x14ac:dyDescent="0.35"/>
    <row r="23471" ht="12.75" customHeight="1" x14ac:dyDescent="0.35"/>
    <row r="23472" ht="12.75" customHeight="1" x14ac:dyDescent="0.35"/>
    <row r="23473" ht="12.75" customHeight="1" x14ac:dyDescent="0.35"/>
    <row r="23474" ht="12.75" customHeight="1" x14ac:dyDescent="0.35"/>
    <row r="23475" ht="12.75" customHeight="1" x14ac:dyDescent="0.35"/>
    <row r="23476" ht="12.75" customHeight="1" x14ac:dyDescent="0.35"/>
    <row r="23477" ht="12.75" customHeight="1" x14ac:dyDescent="0.35"/>
    <row r="23478" ht="12.75" customHeight="1" x14ac:dyDescent="0.35"/>
    <row r="23479" ht="12.75" customHeight="1" x14ac:dyDescent="0.35"/>
    <row r="23480" ht="12.75" customHeight="1" x14ac:dyDescent="0.35"/>
    <row r="23481" ht="12.75" customHeight="1" x14ac:dyDescent="0.35"/>
    <row r="23482" ht="12.75" customHeight="1" x14ac:dyDescent="0.35"/>
    <row r="23483" ht="12.75" customHeight="1" x14ac:dyDescent="0.35"/>
    <row r="23484" ht="12.75" customHeight="1" x14ac:dyDescent="0.35"/>
    <row r="23485" ht="12.75" customHeight="1" x14ac:dyDescent="0.35"/>
    <row r="23486" ht="12.75" customHeight="1" x14ac:dyDescent="0.35"/>
    <row r="23487" ht="12.75" customHeight="1" x14ac:dyDescent="0.35"/>
    <row r="23488" ht="12.75" customHeight="1" x14ac:dyDescent="0.35"/>
    <row r="23489" ht="12.75" customHeight="1" x14ac:dyDescent="0.35"/>
    <row r="23490" ht="12.75" customHeight="1" x14ac:dyDescent="0.35"/>
    <row r="23491" ht="12.75" customHeight="1" x14ac:dyDescent="0.35"/>
    <row r="23492" ht="12.75" customHeight="1" x14ac:dyDescent="0.35"/>
    <row r="23493" ht="12.75" customHeight="1" x14ac:dyDescent="0.35"/>
    <row r="23494" ht="12.75" customHeight="1" x14ac:dyDescent="0.35"/>
    <row r="23495" ht="12.75" customHeight="1" x14ac:dyDescent="0.35"/>
    <row r="23496" ht="12.75" customHeight="1" x14ac:dyDescent="0.35"/>
    <row r="23497" ht="12.75" customHeight="1" x14ac:dyDescent="0.35"/>
    <row r="23498" ht="12.75" customHeight="1" x14ac:dyDescent="0.35"/>
    <row r="23499" ht="12.75" customHeight="1" x14ac:dyDescent="0.35"/>
    <row r="23500" ht="12.75" customHeight="1" x14ac:dyDescent="0.35"/>
    <row r="23501" ht="12.75" customHeight="1" x14ac:dyDescent="0.35"/>
    <row r="23502" ht="12.75" customHeight="1" x14ac:dyDescent="0.35"/>
    <row r="23503" ht="12.75" customHeight="1" x14ac:dyDescent="0.35"/>
    <row r="23504" ht="12.75" customHeight="1" x14ac:dyDescent="0.35"/>
    <row r="23505" ht="12.75" customHeight="1" x14ac:dyDescent="0.35"/>
    <row r="23506" ht="12.75" customHeight="1" x14ac:dyDescent="0.35"/>
    <row r="23507" ht="12.75" customHeight="1" x14ac:dyDescent="0.35"/>
    <row r="23508" ht="12.75" customHeight="1" x14ac:dyDescent="0.35"/>
    <row r="23509" ht="12.75" customHeight="1" x14ac:dyDescent="0.35"/>
    <row r="23510" ht="12.75" customHeight="1" x14ac:dyDescent="0.35"/>
    <row r="23511" ht="12.75" customHeight="1" x14ac:dyDescent="0.35"/>
    <row r="23512" ht="12.75" customHeight="1" x14ac:dyDescent="0.35"/>
    <row r="23513" ht="12.75" customHeight="1" x14ac:dyDescent="0.35"/>
    <row r="23514" ht="12.75" customHeight="1" x14ac:dyDescent="0.35"/>
    <row r="23515" ht="12.75" customHeight="1" x14ac:dyDescent="0.35"/>
    <row r="23516" ht="12.75" customHeight="1" x14ac:dyDescent="0.35"/>
    <row r="23517" ht="12.75" customHeight="1" x14ac:dyDescent="0.35"/>
    <row r="23518" ht="12.75" customHeight="1" x14ac:dyDescent="0.35"/>
    <row r="23519" ht="12.75" customHeight="1" x14ac:dyDescent="0.35"/>
    <row r="23520" ht="12.75" customHeight="1" x14ac:dyDescent="0.35"/>
    <row r="23521" ht="12.75" customHeight="1" x14ac:dyDescent="0.35"/>
    <row r="23522" ht="12.75" customHeight="1" x14ac:dyDescent="0.35"/>
    <row r="23523" ht="12.75" customHeight="1" x14ac:dyDescent="0.35"/>
    <row r="23524" ht="12.75" customHeight="1" x14ac:dyDescent="0.35"/>
    <row r="23525" ht="12.75" customHeight="1" x14ac:dyDescent="0.35"/>
    <row r="23526" ht="12.75" customHeight="1" x14ac:dyDescent="0.35"/>
    <row r="23527" ht="12.75" customHeight="1" x14ac:dyDescent="0.35"/>
    <row r="23528" ht="12.75" customHeight="1" x14ac:dyDescent="0.35"/>
    <row r="23529" ht="12.75" customHeight="1" x14ac:dyDescent="0.35"/>
    <row r="23530" ht="12.75" customHeight="1" x14ac:dyDescent="0.35"/>
    <row r="23531" ht="12.75" customHeight="1" x14ac:dyDescent="0.35"/>
    <row r="23532" ht="12.75" customHeight="1" x14ac:dyDescent="0.35"/>
    <row r="23533" ht="12.75" customHeight="1" x14ac:dyDescent="0.35"/>
    <row r="23534" ht="12.75" customHeight="1" x14ac:dyDescent="0.35"/>
    <row r="23535" ht="12.75" customHeight="1" x14ac:dyDescent="0.35"/>
    <row r="23536" ht="12.75" customHeight="1" x14ac:dyDescent="0.35"/>
    <row r="23537" ht="12.75" customHeight="1" x14ac:dyDescent="0.35"/>
    <row r="23538" ht="12.75" customHeight="1" x14ac:dyDescent="0.35"/>
    <row r="23539" ht="12.75" customHeight="1" x14ac:dyDescent="0.35"/>
    <row r="23540" ht="12.75" customHeight="1" x14ac:dyDescent="0.35"/>
    <row r="23541" ht="12.75" customHeight="1" x14ac:dyDescent="0.35"/>
    <row r="23542" ht="12.75" customHeight="1" x14ac:dyDescent="0.35"/>
    <row r="23543" ht="12.75" customHeight="1" x14ac:dyDescent="0.35"/>
    <row r="23544" ht="12.75" customHeight="1" x14ac:dyDescent="0.35"/>
    <row r="23545" ht="12.75" customHeight="1" x14ac:dyDescent="0.35"/>
    <row r="23546" ht="12.75" customHeight="1" x14ac:dyDescent="0.35"/>
    <row r="23547" ht="12.75" customHeight="1" x14ac:dyDescent="0.35"/>
    <row r="23548" ht="12.75" customHeight="1" x14ac:dyDescent="0.35"/>
    <row r="23549" ht="12.75" customHeight="1" x14ac:dyDescent="0.35"/>
    <row r="23550" ht="12.75" customHeight="1" x14ac:dyDescent="0.35"/>
    <row r="23551" ht="12.75" customHeight="1" x14ac:dyDescent="0.35"/>
    <row r="23552" ht="12.75" customHeight="1" x14ac:dyDescent="0.35"/>
    <row r="23553" ht="12.75" customHeight="1" x14ac:dyDescent="0.35"/>
    <row r="23554" ht="12.75" customHeight="1" x14ac:dyDescent="0.35"/>
    <row r="23555" ht="12.75" customHeight="1" x14ac:dyDescent="0.35"/>
    <row r="23556" ht="12.75" customHeight="1" x14ac:dyDescent="0.35"/>
    <row r="23557" ht="12.75" customHeight="1" x14ac:dyDescent="0.35"/>
    <row r="23558" ht="12.75" customHeight="1" x14ac:dyDescent="0.35"/>
    <row r="23559" ht="12.75" customHeight="1" x14ac:dyDescent="0.35"/>
    <row r="23560" ht="12.75" customHeight="1" x14ac:dyDescent="0.35"/>
    <row r="23561" ht="12.75" customHeight="1" x14ac:dyDescent="0.35"/>
    <row r="23562" ht="12.75" customHeight="1" x14ac:dyDescent="0.35"/>
    <row r="23563" ht="12.75" customHeight="1" x14ac:dyDescent="0.35"/>
    <row r="23564" ht="12.75" customHeight="1" x14ac:dyDescent="0.35"/>
    <row r="23565" ht="12.75" customHeight="1" x14ac:dyDescent="0.35"/>
    <row r="23566" ht="12.75" customHeight="1" x14ac:dyDescent="0.35"/>
    <row r="23567" ht="12.75" customHeight="1" x14ac:dyDescent="0.35"/>
    <row r="23568" ht="12.75" customHeight="1" x14ac:dyDescent="0.35"/>
    <row r="23569" ht="12.75" customHeight="1" x14ac:dyDescent="0.35"/>
    <row r="23570" ht="12.75" customHeight="1" x14ac:dyDescent="0.35"/>
    <row r="23571" ht="12.75" customHeight="1" x14ac:dyDescent="0.35"/>
    <row r="23572" ht="12.75" customHeight="1" x14ac:dyDescent="0.35"/>
    <row r="23573" ht="12.75" customHeight="1" x14ac:dyDescent="0.35"/>
    <row r="23574" ht="12.75" customHeight="1" x14ac:dyDescent="0.35"/>
    <row r="23575" ht="12.75" customHeight="1" x14ac:dyDescent="0.35"/>
    <row r="23576" ht="12.75" customHeight="1" x14ac:dyDescent="0.35"/>
    <row r="23577" ht="12.75" customHeight="1" x14ac:dyDescent="0.35"/>
    <row r="23578" ht="12.75" customHeight="1" x14ac:dyDescent="0.35"/>
    <row r="23579" ht="12.75" customHeight="1" x14ac:dyDescent="0.35"/>
    <row r="23580" ht="12.75" customHeight="1" x14ac:dyDescent="0.35"/>
    <row r="23581" ht="12.75" customHeight="1" x14ac:dyDescent="0.35"/>
    <row r="23582" ht="12.75" customHeight="1" x14ac:dyDescent="0.35"/>
    <row r="23583" ht="12.75" customHeight="1" x14ac:dyDescent="0.35"/>
    <row r="23584" ht="12.75" customHeight="1" x14ac:dyDescent="0.35"/>
    <row r="23585" ht="12.75" customHeight="1" x14ac:dyDescent="0.35"/>
    <row r="23586" ht="12.75" customHeight="1" x14ac:dyDescent="0.35"/>
    <row r="23587" ht="12.75" customHeight="1" x14ac:dyDescent="0.35"/>
    <row r="23588" ht="12.75" customHeight="1" x14ac:dyDescent="0.35"/>
    <row r="23589" ht="12.75" customHeight="1" x14ac:dyDescent="0.35"/>
    <row r="23590" ht="12.75" customHeight="1" x14ac:dyDescent="0.35"/>
    <row r="23591" ht="12.75" customHeight="1" x14ac:dyDescent="0.35"/>
    <row r="23592" ht="12.75" customHeight="1" x14ac:dyDescent="0.35"/>
    <row r="23593" ht="12.75" customHeight="1" x14ac:dyDescent="0.35"/>
    <row r="23594" ht="12.75" customHeight="1" x14ac:dyDescent="0.35"/>
    <row r="23595" ht="12.75" customHeight="1" x14ac:dyDescent="0.35"/>
    <row r="23596" ht="12.75" customHeight="1" x14ac:dyDescent="0.35"/>
    <row r="23597" ht="12.75" customHeight="1" x14ac:dyDescent="0.35"/>
    <row r="23598" ht="12.75" customHeight="1" x14ac:dyDescent="0.35"/>
    <row r="23599" ht="12.75" customHeight="1" x14ac:dyDescent="0.35"/>
    <row r="23600" ht="12.75" customHeight="1" x14ac:dyDescent="0.35"/>
    <row r="23601" ht="12.75" customHeight="1" x14ac:dyDescent="0.35"/>
    <row r="23602" ht="12.75" customHeight="1" x14ac:dyDescent="0.35"/>
    <row r="23603" ht="12.75" customHeight="1" x14ac:dyDescent="0.35"/>
    <row r="23604" ht="12.75" customHeight="1" x14ac:dyDescent="0.35"/>
    <row r="23605" ht="12.75" customHeight="1" x14ac:dyDescent="0.35"/>
    <row r="23606" ht="12.75" customHeight="1" x14ac:dyDescent="0.35"/>
    <row r="23607" ht="12.75" customHeight="1" x14ac:dyDescent="0.35"/>
    <row r="23608" ht="12.75" customHeight="1" x14ac:dyDescent="0.35"/>
    <row r="23609" ht="12.75" customHeight="1" x14ac:dyDescent="0.35"/>
    <row r="23610" ht="12.75" customHeight="1" x14ac:dyDescent="0.35"/>
    <row r="23611" ht="12.75" customHeight="1" x14ac:dyDescent="0.35"/>
    <row r="23612" ht="12.75" customHeight="1" x14ac:dyDescent="0.35"/>
    <row r="23613" ht="12.75" customHeight="1" x14ac:dyDescent="0.35"/>
    <row r="23614" ht="12.75" customHeight="1" x14ac:dyDescent="0.35"/>
    <row r="23615" ht="12.75" customHeight="1" x14ac:dyDescent="0.35"/>
    <row r="23616" ht="12.75" customHeight="1" x14ac:dyDescent="0.35"/>
    <row r="23617" ht="12.75" customHeight="1" x14ac:dyDescent="0.35"/>
    <row r="23618" ht="12.75" customHeight="1" x14ac:dyDescent="0.35"/>
    <row r="23619" ht="12.75" customHeight="1" x14ac:dyDescent="0.35"/>
    <row r="23620" ht="12.75" customHeight="1" x14ac:dyDescent="0.35"/>
    <row r="23621" ht="12.75" customHeight="1" x14ac:dyDescent="0.35"/>
    <row r="23622" ht="12.75" customHeight="1" x14ac:dyDescent="0.35"/>
    <row r="23623" ht="12.75" customHeight="1" x14ac:dyDescent="0.35"/>
    <row r="23624" ht="12.75" customHeight="1" x14ac:dyDescent="0.35"/>
    <row r="23625" ht="12.75" customHeight="1" x14ac:dyDescent="0.35"/>
    <row r="23626" ht="12.75" customHeight="1" x14ac:dyDescent="0.35"/>
    <row r="23627" ht="12.75" customHeight="1" x14ac:dyDescent="0.35"/>
    <row r="23628" ht="12.75" customHeight="1" x14ac:dyDescent="0.35"/>
    <row r="23629" ht="12.75" customHeight="1" x14ac:dyDescent="0.35"/>
    <row r="23630" ht="12.75" customHeight="1" x14ac:dyDescent="0.35"/>
    <row r="23631" ht="12.75" customHeight="1" x14ac:dyDescent="0.35"/>
    <row r="23632" ht="12.75" customHeight="1" x14ac:dyDescent="0.35"/>
    <row r="23633" ht="12.75" customHeight="1" x14ac:dyDescent="0.35"/>
    <row r="23634" ht="12.75" customHeight="1" x14ac:dyDescent="0.35"/>
    <row r="23635" ht="12.75" customHeight="1" x14ac:dyDescent="0.35"/>
    <row r="23636" ht="12.75" customHeight="1" x14ac:dyDescent="0.35"/>
    <row r="23637" ht="12.75" customHeight="1" x14ac:dyDescent="0.35"/>
    <row r="23638" ht="12.75" customHeight="1" x14ac:dyDescent="0.35"/>
    <row r="23639" ht="12.75" customHeight="1" x14ac:dyDescent="0.35"/>
    <row r="23640" ht="12.75" customHeight="1" x14ac:dyDescent="0.35"/>
    <row r="23641" ht="12.75" customHeight="1" x14ac:dyDescent="0.35"/>
    <row r="23642" ht="12.75" customHeight="1" x14ac:dyDescent="0.35"/>
    <row r="23643" ht="12.75" customHeight="1" x14ac:dyDescent="0.35"/>
    <row r="23644" ht="12.75" customHeight="1" x14ac:dyDescent="0.35"/>
    <row r="23645" ht="12.75" customHeight="1" x14ac:dyDescent="0.35"/>
    <row r="23646" ht="12.75" customHeight="1" x14ac:dyDescent="0.35"/>
    <row r="23647" ht="12.75" customHeight="1" x14ac:dyDescent="0.35"/>
    <row r="23648" ht="12.75" customHeight="1" x14ac:dyDescent="0.35"/>
    <row r="23649" ht="12.75" customHeight="1" x14ac:dyDescent="0.35"/>
    <row r="23650" ht="12.75" customHeight="1" x14ac:dyDescent="0.35"/>
    <row r="23651" ht="12.75" customHeight="1" x14ac:dyDescent="0.35"/>
    <row r="23652" ht="12.75" customHeight="1" x14ac:dyDescent="0.35"/>
    <row r="23653" ht="12.75" customHeight="1" x14ac:dyDescent="0.35"/>
    <row r="23654" ht="12.75" customHeight="1" x14ac:dyDescent="0.35"/>
    <row r="23655" ht="12.75" customHeight="1" x14ac:dyDescent="0.35"/>
    <row r="23656" ht="12.75" customHeight="1" x14ac:dyDescent="0.35"/>
    <row r="23657" ht="12.75" customHeight="1" x14ac:dyDescent="0.35"/>
    <row r="23658" ht="12.75" customHeight="1" x14ac:dyDescent="0.35"/>
    <row r="23659" ht="12.75" customHeight="1" x14ac:dyDescent="0.35"/>
    <row r="23660" ht="12.75" customHeight="1" x14ac:dyDescent="0.35"/>
    <row r="23661" ht="12.75" customHeight="1" x14ac:dyDescent="0.35"/>
    <row r="23662" ht="12.75" customHeight="1" x14ac:dyDescent="0.35"/>
    <row r="23663" ht="12.75" customHeight="1" x14ac:dyDescent="0.35"/>
    <row r="23664" ht="12.75" customHeight="1" x14ac:dyDescent="0.35"/>
    <row r="23665" ht="12.75" customHeight="1" x14ac:dyDescent="0.35"/>
    <row r="23666" ht="12.75" customHeight="1" x14ac:dyDescent="0.35"/>
    <row r="23667" ht="12.75" customHeight="1" x14ac:dyDescent="0.35"/>
    <row r="23668" ht="12.75" customHeight="1" x14ac:dyDescent="0.35"/>
    <row r="23669" ht="12.75" customHeight="1" x14ac:dyDescent="0.35"/>
    <row r="23670" ht="12.75" customHeight="1" x14ac:dyDescent="0.35"/>
    <row r="23671" ht="12.75" customHeight="1" x14ac:dyDescent="0.35"/>
    <row r="23672" ht="12.75" customHeight="1" x14ac:dyDescent="0.35"/>
    <row r="23673" ht="12.75" customHeight="1" x14ac:dyDescent="0.35"/>
    <row r="23674" ht="12.75" customHeight="1" x14ac:dyDescent="0.35"/>
    <row r="23675" ht="12.75" customHeight="1" x14ac:dyDescent="0.35"/>
    <row r="23676" ht="12.75" customHeight="1" x14ac:dyDescent="0.35"/>
    <row r="23677" ht="12.75" customHeight="1" x14ac:dyDescent="0.35"/>
    <row r="23678" ht="12.75" customHeight="1" x14ac:dyDescent="0.35"/>
    <row r="23679" ht="12.75" customHeight="1" x14ac:dyDescent="0.35"/>
    <row r="23680" ht="12.75" customHeight="1" x14ac:dyDescent="0.35"/>
    <row r="23681" ht="12.75" customHeight="1" x14ac:dyDescent="0.35"/>
    <row r="23682" ht="12.75" customHeight="1" x14ac:dyDescent="0.35"/>
    <row r="23683" ht="12.75" customHeight="1" x14ac:dyDescent="0.35"/>
    <row r="23684" ht="12.75" customHeight="1" x14ac:dyDescent="0.35"/>
    <row r="23685" ht="12.75" customHeight="1" x14ac:dyDescent="0.35"/>
    <row r="23686" ht="12.75" customHeight="1" x14ac:dyDescent="0.35"/>
    <row r="23687" ht="12.75" customHeight="1" x14ac:dyDescent="0.35"/>
    <row r="23688" ht="12.75" customHeight="1" x14ac:dyDescent="0.35"/>
    <row r="23689" ht="12.75" customHeight="1" x14ac:dyDescent="0.35"/>
    <row r="23690" ht="12.75" customHeight="1" x14ac:dyDescent="0.35"/>
    <row r="23691" ht="12.75" customHeight="1" x14ac:dyDescent="0.35"/>
    <row r="23692" ht="12.75" customHeight="1" x14ac:dyDescent="0.35"/>
    <row r="23693" ht="12.75" customHeight="1" x14ac:dyDescent="0.35"/>
    <row r="23694" ht="12.75" customHeight="1" x14ac:dyDescent="0.35"/>
    <row r="23695" ht="12.75" customHeight="1" x14ac:dyDescent="0.35"/>
    <row r="23696" ht="12.75" customHeight="1" x14ac:dyDescent="0.35"/>
    <row r="23697" ht="12.75" customHeight="1" x14ac:dyDescent="0.35"/>
    <row r="23698" ht="12.75" customHeight="1" x14ac:dyDescent="0.35"/>
    <row r="23699" ht="12.75" customHeight="1" x14ac:dyDescent="0.35"/>
    <row r="23700" ht="12.75" customHeight="1" x14ac:dyDescent="0.35"/>
    <row r="23701" ht="12.75" customHeight="1" x14ac:dyDescent="0.35"/>
    <row r="23702" ht="12.75" customHeight="1" x14ac:dyDescent="0.35"/>
    <row r="23703" ht="12.75" customHeight="1" x14ac:dyDescent="0.35"/>
    <row r="23704" ht="12.75" customHeight="1" x14ac:dyDescent="0.35"/>
    <row r="23705" ht="12.75" customHeight="1" x14ac:dyDescent="0.35"/>
    <row r="23706" ht="12.75" customHeight="1" x14ac:dyDescent="0.35"/>
    <row r="23707" ht="12.75" customHeight="1" x14ac:dyDescent="0.35"/>
    <row r="23708" ht="12.75" customHeight="1" x14ac:dyDescent="0.35"/>
    <row r="23709" ht="12.75" customHeight="1" x14ac:dyDescent="0.35"/>
    <row r="23710" ht="12.75" customHeight="1" x14ac:dyDescent="0.35"/>
    <row r="23711" ht="12.75" customHeight="1" x14ac:dyDescent="0.35"/>
    <row r="23712" ht="12.75" customHeight="1" x14ac:dyDescent="0.35"/>
    <row r="23713" ht="12.75" customHeight="1" x14ac:dyDescent="0.35"/>
    <row r="23714" ht="12.75" customHeight="1" x14ac:dyDescent="0.35"/>
    <row r="23715" ht="12.75" customHeight="1" x14ac:dyDescent="0.35"/>
    <row r="23716" ht="12.75" customHeight="1" x14ac:dyDescent="0.35"/>
    <row r="23717" ht="12.75" customHeight="1" x14ac:dyDescent="0.35"/>
    <row r="23718" ht="12.75" customHeight="1" x14ac:dyDescent="0.35"/>
    <row r="23719" ht="12.75" customHeight="1" x14ac:dyDescent="0.35"/>
    <row r="23720" ht="12.75" customHeight="1" x14ac:dyDescent="0.35"/>
    <row r="23721" ht="12.75" customHeight="1" x14ac:dyDescent="0.35"/>
    <row r="23722" ht="12.75" customHeight="1" x14ac:dyDescent="0.35"/>
    <row r="23723" ht="12.75" customHeight="1" x14ac:dyDescent="0.35"/>
    <row r="23724" ht="12.75" customHeight="1" x14ac:dyDescent="0.35"/>
    <row r="23725" ht="12.75" customHeight="1" x14ac:dyDescent="0.35"/>
    <row r="23726" ht="12.75" customHeight="1" x14ac:dyDescent="0.35"/>
    <row r="23727" ht="12.75" customHeight="1" x14ac:dyDescent="0.35"/>
    <row r="23728" ht="12.75" customHeight="1" x14ac:dyDescent="0.35"/>
    <row r="23729" ht="12.75" customHeight="1" x14ac:dyDescent="0.35"/>
    <row r="23730" ht="12.75" customHeight="1" x14ac:dyDescent="0.35"/>
    <row r="23731" ht="12.75" customHeight="1" x14ac:dyDescent="0.35"/>
    <row r="23732" ht="12.75" customHeight="1" x14ac:dyDescent="0.35"/>
    <row r="23733" ht="12.75" customHeight="1" x14ac:dyDescent="0.35"/>
    <row r="23734" ht="12.75" customHeight="1" x14ac:dyDescent="0.35"/>
    <row r="23735" ht="12.75" customHeight="1" x14ac:dyDescent="0.35"/>
    <row r="23736" ht="12.75" customHeight="1" x14ac:dyDescent="0.35"/>
    <row r="23737" ht="12.75" customHeight="1" x14ac:dyDescent="0.35"/>
    <row r="23738" ht="12.75" customHeight="1" x14ac:dyDescent="0.35"/>
    <row r="23739" ht="12.75" customHeight="1" x14ac:dyDescent="0.35"/>
    <row r="23740" ht="12.75" customHeight="1" x14ac:dyDescent="0.35"/>
    <row r="23741" ht="12.75" customHeight="1" x14ac:dyDescent="0.35"/>
    <row r="23742" ht="12.75" customHeight="1" x14ac:dyDescent="0.35"/>
    <row r="23743" ht="12.75" customHeight="1" x14ac:dyDescent="0.35"/>
    <row r="23744" ht="12.75" customHeight="1" x14ac:dyDescent="0.35"/>
    <row r="23745" ht="12.75" customHeight="1" x14ac:dyDescent="0.35"/>
    <row r="23746" ht="12.75" customHeight="1" x14ac:dyDescent="0.35"/>
    <row r="23747" ht="12.75" customHeight="1" x14ac:dyDescent="0.35"/>
    <row r="23748" ht="12.75" customHeight="1" x14ac:dyDescent="0.35"/>
    <row r="23749" ht="12.75" customHeight="1" x14ac:dyDescent="0.35"/>
    <row r="23750" ht="12.75" customHeight="1" x14ac:dyDescent="0.35"/>
    <row r="23751" ht="12.75" customHeight="1" x14ac:dyDescent="0.35"/>
    <row r="23752" ht="12.75" customHeight="1" x14ac:dyDescent="0.35"/>
    <row r="23753" ht="12.75" customHeight="1" x14ac:dyDescent="0.35"/>
    <row r="23754" ht="12.75" customHeight="1" x14ac:dyDescent="0.35"/>
    <row r="23755" ht="12.75" customHeight="1" x14ac:dyDescent="0.35"/>
    <row r="23756" ht="12.75" customHeight="1" x14ac:dyDescent="0.35"/>
    <row r="23757" ht="12.75" customHeight="1" x14ac:dyDescent="0.35"/>
    <row r="23758" ht="12.75" customHeight="1" x14ac:dyDescent="0.35"/>
    <row r="23759" ht="12.75" customHeight="1" x14ac:dyDescent="0.35"/>
    <row r="23760" ht="12.75" customHeight="1" x14ac:dyDescent="0.35"/>
    <row r="23761" ht="12.75" customHeight="1" x14ac:dyDescent="0.35"/>
    <row r="23762" ht="12.75" customHeight="1" x14ac:dyDescent="0.35"/>
    <row r="23763" ht="12.75" customHeight="1" x14ac:dyDescent="0.35"/>
    <row r="23764" ht="12.75" customHeight="1" x14ac:dyDescent="0.35"/>
    <row r="23765" ht="12.75" customHeight="1" x14ac:dyDescent="0.35"/>
    <row r="23766" ht="12.75" customHeight="1" x14ac:dyDescent="0.35"/>
    <row r="23767" ht="12.75" customHeight="1" x14ac:dyDescent="0.35"/>
    <row r="23768" ht="12.75" customHeight="1" x14ac:dyDescent="0.35"/>
    <row r="23769" ht="12.75" customHeight="1" x14ac:dyDescent="0.35"/>
    <row r="23770" ht="12.75" customHeight="1" x14ac:dyDescent="0.35"/>
    <row r="23771" ht="12.75" customHeight="1" x14ac:dyDescent="0.35"/>
    <row r="23772" ht="12.75" customHeight="1" x14ac:dyDescent="0.35"/>
    <row r="23773" ht="12.75" customHeight="1" x14ac:dyDescent="0.35"/>
    <row r="23774" ht="12.75" customHeight="1" x14ac:dyDescent="0.35"/>
    <row r="23775" ht="12.75" customHeight="1" x14ac:dyDescent="0.35"/>
    <row r="23776" ht="12.75" customHeight="1" x14ac:dyDescent="0.35"/>
    <row r="23777" ht="12.75" customHeight="1" x14ac:dyDescent="0.35"/>
    <row r="23778" ht="12.75" customHeight="1" x14ac:dyDescent="0.35"/>
    <row r="23779" ht="12.75" customHeight="1" x14ac:dyDescent="0.35"/>
    <row r="23780" ht="12.75" customHeight="1" x14ac:dyDescent="0.35"/>
    <row r="23781" ht="12.75" customHeight="1" x14ac:dyDescent="0.35"/>
    <row r="23782" ht="12.75" customHeight="1" x14ac:dyDescent="0.35"/>
    <row r="23783" ht="12.75" customHeight="1" x14ac:dyDescent="0.35"/>
    <row r="23784" ht="12.75" customHeight="1" x14ac:dyDescent="0.35"/>
    <row r="23785" ht="12.75" customHeight="1" x14ac:dyDescent="0.35"/>
    <row r="23786" ht="12.75" customHeight="1" x14ac:dyDescent="0.35"/>
    <row r="23787" ht="12.75" customHeight="1" x14ac:dyDescent="0.35"/>
    <row r="23788" ht="12.75" customHeight="1" x14ac:dyDescent="0.35"/>
    <row r="23789" ht="12.75" customHeight="1" x14ac:dyDescent="0.35"/>
    <row r="23790" ht="12.75" customHeight="1" x14ac:dyDescent="0.35"/>
    <row r="23791" ht="12.75" customHeight="1" x14ac:dyDescent="0.35"/>
    <row r="23792" ht="12.75" customHeight="1" x14ac:dyDescent="0.35"/>
    <row r="23793" ht="12.75" customHeight="1" x14ac:dyDescent="0.35"/>
    <row r="23794" ht="12.75" customHeight="1" x14ac:dyDescent="0.35"/>
    <row r="23795" ht="12.75" customHeight="1" x14ac:dyDescent="0.35"/>
    <row r="23796" ht="12.75" customHeight="1" x14ac:dyDescent="0.35"/>
    <row r="23797" ht="12.75" customHeight="1" x14ac:dyDescent="0.35"/>
    <row r="23798" ht="12.75" customHeight="1" x14ac:dyDescent="0.35"/>
    <row r="23799" ht="12.75" customHeight="1" x14ac:dyDescent="0.35"/>
    <row r="23800" ht="12.75" customHeight="1" x14ac:dyDescent="0.35"/>
    <row r="23801" ht="12.75" customHeight="1" x14ac:dyDescent="0.35"/>
    <row r="23802" ht="12.75" customHeight="1" x14ac:dyDescent="0.35"/>
    <row r="23803" ht="12.75" customHeight="1" x14ac:dyDescent="0.35"/>
    <row r="23804" ht="12.75" customHeight="1" x14ac:dyDescent="0.35"/>
    <row r="23805" ht="12.75" customHeight="1" x14ac:dyDescent="0.35"/>
    <row r="23806" ht="12.75" customHeight="1" x14ac:dyDescent="0.35"/>
    <row r="23807" ht="12.75" customHeight="1" x14ac:dyDescent="0.35"/>
    <row r="23808" ht="12.75" customHeight="1" x14ac:dyDescent="0.35"/>
    <row r="23809" ht="12.75" customHeight="1" x14ac:dyDescent="0.35"/>
    <row r="23810" ht="12.75" customHeight="1" x14ac:dyDescent="0.35"/>
    <row r="23811" ht="12.75" customHeight="1" x14ac:dyDescent="0.35"/>
    <row r="23812" ht="12.75" customHeight="1" x14ac:dyDescent="0.35"/>
    <row r="23813" ht="12.75" customHeight="1" x14ac:dyDescent="0.35"/>
    <row r="23814" ht="12.75" customHeight="1" x14ac:dyDescent="0.35"/>
    <row r="23815" ht="12.75" customHeight="1" x14ac:dyDescent="0.35"/>
    <row r="23816" ht="12.75" customHeight="1" x14ac:dyDescent="0.35"/>
    <row r="23817" ht="12.75" customHeight="1" x14ac:dyDescent="0.35"/>
    <row r="23818" ht="12.75" customHeight="1" x14ac:dyDescent="0.35"/>
    <row r="23819" ht="12.75" customHeight="1" x14ac:dyDescent="0.35"/>
    <row r="23820" ht="12.75" customHeight="1" x14ac:dyDescent="0.35"/>
    <row r="23821" ht="12.75" customHeight="1" x14ac:dyDescent="0.35"/>
    <row r="23822" ht="12.75" customHeight="1" x14ac:dyDescent="0.35"/>
    <row r="23823" ht="12.75" customHeight="1" x14ac:dyDescent="0.35"/>
    <row r="23824" ht="12.75" customHeight="1" x14ac:dyDescent="0.35"/>
    <row r="23825" ht="12.75" customHeight="1" x14ac:dyDescent="0.35"/>
    <row r="23826" ht="12.75" customHeight="1" x14ac:dyDescent="0.35"/>
    <row r="23827" ht="12.75" customHeight="1" x14ac:dyDescent="0.35"/>
    <row r="23828" ht="12.75" customHeight="1" x14ac:dyDescent="0.35"/>
    <row r="23829" ht="12.75" customHeight="1" x14ac:dyDescent="0.35"/>
    <row r="23830" ht="12.75" customHeight="1" x14ac:dyDescent="0.35"/>
    <row r="23831" ht="12.75" customHeight="1" x14ac:dyDescent="0.35"/>
    <row r="23832" ht="12.75" customHeight="1" x14ac:dyDescent="0.35"/>
    <row r="23833" ht="12.75" customHeight="1" x14ac:dyDescent="0.35"/>
    <row r="23834" ht="12.75" customHeight="1" x14ac:dyDescent="0.35"/>
    <row r="23835" ht="12.75" customHeight="1" x14ac:dyDescent="0.35"/>
    <row r="23836" ht="12.75" customHeight="1" x14ac:dyDescent="0.35"/>
    <row r="23837" ht="12.75" customHeight="1" x14ac:dyDescent="0.35"/>
    <row r="23838" ht="12.75" customHeight="1" x14ac:dyDescent="0.35"/>
    <row r="23839" ht="12.75" customHeight="1" x14ac:dyDescent="0.35"/>
    <row r="23840" ht="12.75" customHeight="1" x14ac:dyDescent="0.35"/>
    <row r="23841" ht="12.75" customHeight="1" x14ac:dyDescent="0.35"/>
    <row r="23842" ht="12.75" customHeight="1" x14ac:dyDescent="0.35"/>
    <row r="23843" ht="12.75" customHeight="1" x14ac:dyDescent="0.35"/>
    <row r="23844" ht="12.75" customHeight="1" x14ac:dyDescent="0.35"/>
    <row r="23845" ht="12.75" customHeight="1" x14ac:dyDescent="0.35"/>
    <row r="23846" ht="12.75" customHeight="1" x14ac:dyDescent="0.35"/>
    <row r="23847" ht="12.75" customHeight="1" x14ac:dyDescent="0.35"/>
    <row r="23848" ht="12.75" customHeight="1" x14ac:dyDescent="0.35"/>
    <row r="23849" ht="12.75" customHeight="1" x14ac:dyDescent="0.35"/>
    <row r="23850" ht="12.75" customHeight="1" x14ac:dyDescent="0.35"/>
    <row r="23851" ht="12.75" customHeight="1" x14ac:dyDescent="0.35"/>
    <row r="23852" ht="12.75" customHeight="1" x14ac:dyDescent="0.35"/>
    <row r="23853" ht="12.75" customHeight="1" x14ac:dyDescent="0.35"/>
    <row r="23854" ht="12.75" customHeight="1" x14ac:dyDescent="0.35"/>
    <row r="23855" ht="12.75" customHeight="1" x14ac:dyDescent="0.35"/>
    <row r="23856" ht="12.75" customHeight="1" x14ac:dyDescent="0.35"/>
    <row r="23857" ht="12.75" customHeight="1" x14ac:dyDescent="0.35"/>
    <row r="23858" ht="12.75" customHeight="1" x14ac:dyDescent="0.35"/>
    <row r="23859" ht="12.75" customHeight="1" x14ac:dyDescent="0.35"/>
    <row r="23860" ht="12.75" customHeight="1" x14ac:dyDescent="0.35"/>
    <row r="23861" ht="12.75" customHeight="1" x14ac:dyDescent="0.35"/>
    <row r="23862" ht="12.75" customHeight="1" x14ac:dyDescent="0.35"/>
    <row r="23863" ht="12.75" customHeight="1" x14ac:dyDescent="0.35"/>
    <row r="23864" ht="12.75" customHeight="1" x14ac:dyDescent="0.35"/>
    <row r="23865" ht="12.75" customHeight="1" x14ac:dyDescent="0.35"/>
    <row r="23866" ht="12.75" customHeight="1" x14ac:dyDescent="0.35"/>
    <row r="23867" ht="12.75" customHeight="1" x14ac:dyDescent="0.35"/>
    <row r="23868" ht="12.75" customHeight="1" x14ac:dyDescent="0.35"/>
    <row r="23869" ht="12.75" customHeight="1" x14ac:dyDescent="0.35"/>
    <row r="23870" ht="12.75" customHeight="1" x14ac:dyDescent="0.35"/>
    <row r="23871" ht="12.75" customHeight="1" x14ac:dyDescent="0.35"/>
    <row r="23872" ht="12.75" customHeight="1" x14ac:dyDescent="0.35"/>
    <row r="23873" ht="12.75" customHeight="1" x14ac:dyDescent="0.35"/>
    <row r="23874" ht="12.75" customHeight="1" x14ac:dyDescent="0.35"/>
    <row r="23875" ht="12.75" customHeight="1" x14ac:dyDescent="0.35"/>
    <row r="23876" ht="12.75" customHeight="1" x14ac:dyDescent="0.35"/>
    <row r="23877" ht="12.75" customHeight="1" x14ac:dyDescent="0.35"/>
    <row r="23878" ht="12.75" customHeight="1" x14ac:dyDescent="0.35"/>
    <row r="23879" ht="12.75" customHeight="1" x14ac:dyDescent="0.35"/>
    <row r="23880" ht="12.75" customHeight="1" x14ac:dyDescent="0.35"/>
    <row r="23881" ht="12.75" customHeight="1" x14ac:dyDescent="0.35"/>
    <row r="23882" ht="12.75" customHeight="1" x14ac:dyDescent="0.35"/>
    <row r="23883" ht="12.75" customHeight="1" x14ac:dyDescent="0.35"/>
    <row r="23884" ht="12.75" customHeight="1" x14ac:dyDescent="0.35"/>
    <row r="23885" ht="12.75" customHeight="1" x14ac:dyDescent="0.35"/>
    <row r="23886" ht="12.75" customHeight="1" x14ac:dyDescent="0.35"/>
    <row r="23887" ht="12.75" customHeight="1" x14ac:dyDescent="0.35"/>
    <row r="23888" ht="12.75" customHeight="1" x14ac:dyDescent="0.35"/>
    <row r="23889" ht="12.75" customHeight="1" x14ac:dyDescent="0.35"/>
    <row r="23890" ht="12.75" customHeight="1" x14ac:dyDescent="0.35"/>
    <row r="23891" ht="12.75" customHeight="1" x14ac:dyDescent="0.35"/>
    <row r="23892" ht="12.75" customHeight="1" x14ac:dyDescent="0.35"/>
    <row r="23893" ht="12.75" customHeight="1" x14ac:dyDescent="0.35"/>
    <row r="23894" ht="12.75" customHeight="1" x14ac:dyDescent="0.35"/>
    <row r="23895" ht="12.75" customHeight="1" x14ac:dyDescent="0.35"/>
    <row r="23896" ht="12.75" customHeight="1" x14ac:dyDescent="0.35"/>
    <row r="23897" ht="12.75" customHeight="1" x14ac:dyDescent="0.35"/>
    <row r="23898" ht="12.75" customHeight="1" x14ac:dyDescent="0.35"/>
    <row r="23899" ht="12.75" customHeight="1" x14ac:dyDescent="0.35"/>
    <row r="23900" ht="12.75" customHeight="1" x14ac:dyDescent="0.35"/>
    <row r="23901" ht="12.75" customHeight="1" x14ac:dyDescent="0.35"/>
    <row r="23902" ht="12.75" customHeight="1" x14ac:dyDescent="0.35"/>
    <row r="23903" ht="12.75" customHeight="1" x14ac:dyDescent="0.35"/>
    <row r="23904" ht="12.75" customHeight="1" x14ac:dyDescent="0.35"/>
    <row r="23905" ht="12.75" customHeight="1" x14ac:dyDescent="0.35"/>
    <row r="23906" ht="12.75" customHeight="1" x14ac:dyDescent="0.35"/>
    <row r="23907" ht="12.75" customHeight="1" x14ac:dyDescent="0.35"/>
    <row r="23908" ht="12.75" customHeight="1" x14ac:dyDescent="0.35"/>
    <row r="23909" ht="12.75" customHeight="1" x14ac:dyDescent="0.35"/>
    <row r="23910" ht="12.75" customHeight="1" x14ac:dyDescent="0.35"/>
    <row r="23911" ht="12.75" customHeight="1" x14ac:dyDescent="0.35"/>
    <row r="23912" ht="12.75" customHeight="1" x14ac:dyDescent="0.35"/>
    <row r="23913" ht="12.75" customHeight="1" x14ac:dyDescent="0.35"/>
    <row r="23914" ht="12.75" customHeight="1" x14ac:dyDescent="0.35"/>
    <row r="23915" ht="12.75" customHeight="1" x14ac:dyDescent="0.35"/>
    <row r="23916" ht="12.75" customHeight="1" x14ac:dyDescent="0.35"/>
    <row r="23917" ht="12.75" customHeight="1" x14ac:dyDescent="0.35"/>
    <row r="23918" ht="12.75" customHeight="1" x14ac:dyDescent="0.35"/>
    <row r="23919" ht="12.75" customHeight="1" x14ac:dyDescent="0.35"/>
    <row r="23920" ht="12.75" customHeight="1" x14ac:dyDescent="0.35"/>
    <row r="23921" ht="12.75" customHeight="1" x14ac:dyDescent="0.35"/>
    <row r="23922" ht="12.75" customHeight="1" x14ac:dyDescent="0.35"/>
    <row r="23923" ht="12.75" customHeight="1" x14ac:dyDescent="0.35"/>
    <row r="23924" ht="12.75" customHeight="1" x14ac:dyDescent="0.35"/>
    <row r="23925" ht="12.75" customHeight="1" x14ac:dyDescent="0.35"/>
    <row r="23926" ht="12.75" customHeight="1" x14ac:dyDescent="0.35"/>
    <row r="23927" ht="12.75" customHeight="1" x14ac:dyDescent="0.35"/>
    <row r="23928" ht="12.75" customHeight="1" x14ac:dyDescent="0.35"/>
    <row r="23929" ht="12.75" customHeight="1" x14ac:dyDescent="0.35"/>
    <row r="23930" ht="12.75" customHeight="1" x14ac:dyDescent="0.35"/>
    <row r="23931" ht="12.75" customHeight="1" x14ac:dyDescent="0.35"/>
    <row r="23932" ht="12.75" customHeight="1" x14ac:dyDescent="0.35"/>
    <row r="23933" ht="12.75" customHeight="1" x14ac:dyDescent="0.35"/>
    <row r="23934" ht="12.75" customHeight="1" x14ac:dyDescent="0.35"/>
    <row r="23935" ht="12.75" customHeight="1" x14ac:dyDescent="0.35"/>
    <row r="23936" ht="12.75" customHeight="1" x14ac:dyDescent="0.35"/>
    <row r="23937" ht="12.75" customHeight="1" x14ac:dyDescent="0.35"/>
    <row r="23938" ht="12.75" customHeight="1" x14ac:dyDescent="0.35"/>
    <row r="23939" ht="12.75" customHeight="1" x14ac:dyDescent="0.35"/>
    <row r="23940" ht="12.75" customHeight="1" x14ac:dyDescent="0.35"/>
    <row r="23941" ht="12.75" customHeight="1" x14ac:dyDescent="0.35"/>
    <row r="23942" ht="12.75" customHeight="1" x14ac:dyDescent="0.35"/>
    <row r="23943" ht="12.75" customHeight="1" x14ac:dyDescent="0.35"/>
    <row r="23944" ht="12.75" customHeight="1" x14ac:dyDescent="0.35"/>
    <row r="23945" ht="12.75" customHeight="1" x14ac:dyDescent="0.35"/>
    <row r="23946" ht="12.75" customHeight="1" x14ac:dyDescent="0.35"/>
    <row r="23947" ht="12.75" customHeight="1" x14ac:dyDescent="0.35"/>
    <row r="23948" ht="12.75" customHeight="1" x14ac:dyDescent="0.35"/>
    <row r="23949" ht="12.75" customHeight="1" x14ac:dyDescent="0.35"/>
    <row r="23950" ht="12.75" customHeight="1" x14ac:dyDescent="0.35"/>
    <row r="23951" ht="12.75" customHeight="1" x14ac:dyDescent="0.35"/>
    <row r="23952" ht="12.75" customHeight="1" x14ac:dyDescent="0.35"/>
    <row r="23953" ht="12.75" customHeight="1" x14ac:dyDescent="0.35"/>
    <row r="23954" ht="12.75" customHeight="1" x14ac:dyDescent="0.35"/>
    <row r="23955" ht="12.75" customHeight="1" x14ac:dyDescent="0.35"/>
    <row r="23956" ht="12.75" customHeight="1" x14ac:dyDescent="0.35"/>
    <row r="23957" ht="12.75" customHeight="1" x14ac:dyDescent="0.35"/>
    <row r="23958" ht="12.75" customHeight="1" x14ac:dyDescent="0.35"/>
    <row r="23959" ht="12.75" customHeight="1" x14ac:dyDescent="0.35"/>
    <row r="23960" ht="12.75" customHeight="1" x14ac:dyDescent="0.35"/>
    <row r="23961" ht="12.75" customHeight="1" x14ac:dyDescent="0.35"/>
    <row r="23962" ht="12.75" customHeight="1" x14ac:dyDescent="0.35"/>
    <row r="23963" ht="12.75" customHeight="1" x14ac:dyDescent="0.35"/>
    <row r="23964" ht="12.75" customHeight="1" x14ac:dyDescent="0.35"/>
    <row r="23965" ht="12.75" customHeight="1" x14ac:dyDescent="0.35"/>
    <row r="23966" ht="12.75" customHeight="1" x14ac:dyDescent="0.35"/>
    <row r="23967" ht="12.75" customHeight="1" x14ac:dyDescent="0.35"/>
    <row r="23968" ht="12.75" customHeight="1" x14ac:dyDescent="0.35"/>
    <row r="23969" ht="12.75" customHeight="1" x14ac:dyDescent="0.35"/>
    <row r="23970" ht="12.75" customHeight="1" x14ac:dyDescent="0.35"/>
    <row r="23971" ht="12.75" customHeight="1" x14ac:dyDescent="0.35"/>
    <row r="23972" ht="12.75" customHeight="1" x14ac:dyDescent="0.35"/>
    <row r="23973" ht="12.75" customHeight="1" x14ac:dyDescent="0.35"/>
    <row r="23974" ht="12.75" customHeight="1" x14ac:dyDescent="0.35"/>
    <row r="23975" ht="12.75" customHeight="1" x14ac:dyDescent="0.35"/>
    <row r="23976" ht="12.75" customHeight="1" x14ac:dyDescent="0.35"/>
    <row r="23977" ht="12.75" customHeight="1" x14ac:dyDescent="0.35"/>
    <row r="23978" ht="12.75" customHeight="1" x14ac:dyDescent="0.35"/>
    <row r="23979" ht="12.75" customHeight="1" x14ac:dyDescent="0.35"/>
    <row r="23980" ht="12.75" customHeight="1" x14ac:dyDescent="0.35"/>
    <row r="23981" ht="12.75" customHeight="1" x14ac:dyDescent="0.35"/>
    <row r="23982" ht="12.75" customHeight="1" x14ac:dyDescent="0.35"/>
    <row r="23983" ht="12.75" customHeight="1" x14ac:dyDescent="0.35"/>
    <row r="23984" ht="12.75" customHeight="1" x14ac:dyDescent="0.35"/>
    <row r="23985" ht="12.75" customHeight="1" x14ac:dyDescent="0.35"/>
    <row r="23986" ht="12.75" customHeight="1" x14ac:dyDescent="0.35"/>
    <row r="23987" ht="12.75" customHeight="1" x14ac:dyDescent="0.35"/>
    <row r="23988" ht="12.75" customHeight="1" x14ac:dyDescent="0.35"/>
    <row r="23989" ht="12.75" customHeight="1" x14ac:dyDescent="0.35"/>
    <row r="23990" ht="12.75" customHeight="1" x14ac:dyDescent="0.35"/>
    <row r="23991" ht="12.75" customHeight="1" x14ac:dyDescent="0.35"/>
    <row r="23992" ht="12.75" customHeight="1" x14ac:dyDescent="0.35"/>
    <row r="23993" ht="12.75" customHeight="1" x14ac:dyDescent="0.35"/>
    <row r="23994" ht="12.75" customHeight="1" x14ac:dyDescent="0.35"/>
    <row r="23995" ht="12.75" customHeight="1" x14ac:dyDescent="0.35"/>
    <row r="23996" ht="12.75" customHeight="1" x14ac:dyDescent="0.35"/>
    <row r="23997" ht="12.75" customHeight="1" x14ac:dyDescent="0.35"/>
    <row r="23998" ht="12.75" customHeight="1" x14ac:dyDescent="0.35"/>
    <row r="23999" ht="12.75" customHeight="1" x14ac:dyDescent="0.35"/>
    <row r="24000" ht="12.75" customHeight="1" x14ac:dyDescent="0.35"/>
    <row r="24001" ht="12.75" customHeight="1" x14ac:dyDescent="0.35"/>
    <row r="24002" ht="12.75" customHeight="1" x14ac:dyDescent="0.35"/>
    <row r="24003" ht="12.75" customHeight="1" x14ac:dyDescent="0.35"/>
    <row r="24004" ht="12.75" customHeight="1" x14ac:dyDescent="0.35"/>
    <row r="24005" ht="12.75" customHeight="1" x14ac:dyDescent="0.35"/>
    <row r="24006" ht="12.75" customHeight="1" x14ac:dyDescent="0.35"/>
    <row r="24007" ht="12.75" customHeight="1" x14ac:dyDescent="0.35"/>
    <row r="24008" ht="12.75" customHeight="1" x14ac:dyDescent="0.35"/>
    <row r="24009" ht="12.75" customHeight="1" x14ac:dyDescent="0.35"/>
    <row r="24010" ht="12.75" customHeight="1" x14ac:dyDescent="0.35"/>
    <row r="24011" ht="12.75" customHeight="1" x14ac:dyDescent="0.35"/>
    <row r="24012" ht="12.75" customHeight="1" x14ac:dyDescent="0.35"/>
    <row r="24013" ht="12.75" customHeight="1" x14ac:dyDescent="0.35"/>
    <row r="24014" ht="12.75" customHeight="1" x14ac:dyDescent="0.35"/>
    <row r="24015" ht="12.75" customHeight="1" x14ac:dyDescent="0.35"/>
    <row r="24016" ht="12.75" customHeight="1" x14ac:dyDescent="0.35"/>
    <row r="24017" ht="12.75" customHeight="1" x14ac:dyDescent="0.35"/>
    <row r="24018" ht="12.75" customHeight="1" x14ac:dyDescent="0.35"/>
    <row r="24019" ht="12.75" customHeight="1" x14ac:dyDescent="0.35"/>
    <row r="24020" ht="12.75" customHeight="1" x14ac:dyDescent="0.35"/>
    <row r="24021" ht="12.75" customHeight="1" x14ac:dyDescent="0.35"/>
    <row r="24022" ht="12.75" customHeight="1" x14ac:dyDescent="0.35"/>
    <row r="24023" ht="12.75" customHeight="1" x14ac:dyDescent="0.35"/>
    <row r="24024" ht="12.75" customHeight="1" x14ac:dyDescent="0.35"/>
    <row r="24025" ht="12.75" customHeight="1" x14ac:dyDescent="0.35"/>
    <row r="24026" ht="12.75" customHeight="1" x14ac:dyDescent="0.35"/>
    <row r="24027" ht="12.75" customHeight="1" x14ac:dyDescent="0.35"/>
    <row r="24028" ht="12.75" customHeight="1" x14ac:dyDescent="0.35"/>
    <row r="24029" ht="12.75" customHeight="1" x14ac:dyDescent="0.35"/>
    <row r="24030" ht="12.75" customHeight="1" x14ac:dyDescent="0.35"/>
    <row r="24031" ht="12.75" customHeight="1" x14ac:dyDescent="0.35"/>
    <row r="24032" ht="12.75" customHeight="1" x14ac:dyDescent="0.35"/>
    <row r="24033" ht="12.75" customHeight="1" x14ac:dyDescent="0.35"/>
    <row r="24034" ht="12.75" customHeight="1" x14ac:dyDescent="0.35"/>
    <row r="24035" ht="12.75" customHeight="1" x14ac:dyDescent="0.35"/>
    <row r="24036" ht="12.75" customHeight="1" x14ac:dyDescent="0.35"/>
    <row r="24037" ht="12.75" customHeight="1" x14ac:dyDescent="0.35"/>
    <row r="24038" ht="12.75" customHeight="1" x14ac:dyDescent="0.35"/>
    <row r="24039" ht="12.75" customHeight="1" x14ac:dyDescent="0.35"/>
    <row r="24040" ht="12.75" customHeight="1" x14ac:dyDescent="0.35"/>
    <row r="24041" ht="12.75" customHeight="1" x14ac:dyDescent="0.35"/>
    <row r="24042" ht="12.75" customHeight="1" x14ac:dyDescent="0.35"/>
    <row r="24043" ht="12.75" customHeight="1" x14ac:dyDescent="0.35"/>
    <row r="24044" ht="12.75" customHeight="1" x14ac:dyDescent="0.35"/>
    <row r="24045" ht="12.75" customHeight="1" x14ac:dyDescent="0.35"/>
    <row r="24046" ht="12.75" customHeight="1" x14ac:dyDescent="0.35"/>
    <row r="24047" ht="12.75" customHeight="1" x14ac:dyDescent="0.35"/>
    <row r="24048" ht="12.75" customHeight="1" x14ac:dyDescent="0.35"/>
    <row r="24049" ht="12.75" customHeight="1" x14ac:dyDescent="0.35"/>
    <row r="24050" ht="12.75" customHeight="1" x14ac:dyDescent="0.35"/>
    <row r="24051" ht="12.75" customHeight="1" x14ac:dyDescent="0.35"/>
    <row r="24052" ht="12.75" customHeight="1" x14ac:dyDescent="0.35"/>
    <row r="24053" ht="12.75" customHeight="1" x14ac:dyDescent="0.35"/>
    <row r="24054" ht="12.75" customHeight="1" x14ac:dyDescent="0.35"/>
    <row r="24055" ht="12.75" customHeight="1" x14ac:dyDescent="0.35"/>
    <row r="24056" ht="12.75" customHeight="1" x14ac:dyDescent="0.35"/>
    <row r="24057" ht="12.75" customHeight="1" x14ac:dyDescent="0.35"/>
    <row r="24058" ht="12.75" customHeight="1" x14ac:dyDescent="0.35"/>
    <row r="24059" ht="12.75" customHeight="1" x14ac:dyDescent="0.35"/>
    <row r="24060" ht="12.75" customHeight="1" x14ac:dyDescent="0.35"/>
    <row r="24061" ht="12.75" customHeight="1" x14ac:dyDescent="0.35"/>
    <row r="24062" ht="12.75" customHeight="1" x14ac:dyDescent="0.35"/>
    <row r="24063" ht="12.75" customHeight="1" x14ac:dyDescent="0.35"/>
    <row r="24064" ht="12.75" customHeight="1" x14ac:dyDescent="0.35"/>
    <row r="24065" ht="12.75" customHeight="1" x14ac:dyDescent="0.35"/>
    <row r="24066" ht="12.75" customHeight="1" x14ac:dyDescent="0.35"/>
    <row r="24067" ht="12.75" customHeight="1" x14ac:dyDescent="0.35"/>
    <row r="24068" ht="12.75" customHeight="1" x14ac:dyDescent="0.35"/>
    <row r="24069" ht="12.75" customHeight="1" x14ac:dyDescent="0.35"/>
    <row r="24070" ht="12.75" customHeight="1" x14ac:dyDescent="0.35"/>
    <row r="24071" ht="12.75" customHeight="1" x14ac:dyDescent="0.35"/>
    <row r="24072" ht="12.75" customHeight="1" x14ac:dyDescent="0.35"/>
    <row r="24073" ht="12.75" customHeight="1" x14ac:dyDescent="0.35"/>
    <row r="24074" ht="12.75" customHeight="1" x14ac:dyDescent="0.35"/>
    <row r="24075" ht="12.75" customHeight="1" x14ac:dyDescent="0.35"/>
    <row r="24076" ht="12.75" customHeight="1" x14ac:dyDescent="0.35"/>
    <row r="24077" ht="12.75" customHeight="1" x14ac:dyDescent="0.35"/>
    <row r="24078" ht="12.75" customHeight="1" x14ac:dyDescent="0.35"/>
    <row r="24079" ht="12.75" customHeight="1" x14ac:dyDescent="0.35"/>
    <row r="24080" ht="12.75" customHeight="1" x14ac:dyDescent="0.35"/>
    <row r="24081" ht="12.75" customHeight="1" x14ac:dyDescent="0.35"/>
    <row r="24082" ht="12.75" customHeight="1" x14ac:dyDescent="0.35"/>
    <row r="24083" ht="12.75" customHeight="1" x14ac:dyDescent="0.35"/>
    <row r="24084" ht="12.75" customHeight="1" x14ac:dyDescent="0.35"/>
    <row r="24085" ht="12.75" customHeight="1" x14ac:dyDescent="0.35"/>
    <row r="24086" ht="12.75" customHeight="1" x14ac:dyDescent="0.35"/>
    <row r="24087" ht="12.75" customHeight="1" x14ac:dyDescent="0.35"/>
    <row r="24088" ht="12.75" customHeight="1" x14ac:dyDescent="0.35"/>
    <row r="24089" ht="12.75" customHeight="1" x14ac:dyDescent="0.35"/>
    <row r="24090" ht="12.75" customHeight="1" x14ac:dyDescent="0.35"/>
    <row r="24091" ht="12.75" customHeight="1" x14ac:dyDescent="0.35"/>
    <row r="24092" ht="12.75" customHeight="1" x14ac:dyDescent="0.35"/>
    <row r="24093" ht="12.75" customHeight="1" x14ac:dyDescent="0.35"/>
    <row r="24094" ht="12.75" customHeight="1" x14ac:dyDescent="0.35"/>
    <row r="24095" ht="12.75" customHeight="1" x14ac:dyDescent="0.35"/>
    <row r="24096" ht="12.75" customHeight="1" x14ac:dyDescent="0.35"/>
    <row r="24097" ht="12.75" customHeight="1" x14ac:dyDescent="0.35"/>
    <row r="24098" ht="12.75" customHeight="1" x14ac:dyDescent="0.35"/>
    <row r="24099" ht="12.75" customHeight="1" x14ac:dyDescent="0.35"/>
    <row r="24100" ht="12.75" customHeight="1" x14ac:dyDescent="0.35"/>
    <row r="24101" ht="12.75" customHeight="1" x14ac:dyDescent="0.35"/>
    <row r="24102" ht="12.75" customHeight="1" x14ac:dyDescent="0.35"/>
    <row r="24103" ht="12.75" customHeight="1" x14ac:dyDescent="0.35"/>
    <row r="24104" ht="12.75" customHeight="1" x14ac:dyDescent="0.35"/>
    <row r="24105" ht="12.75" customHeight="1" x14ac:dyDescent="0.35"/>
    <row r="24106" ht="12.75" customHeight="1" x14ac:dyDescent="0.35"/>
    <row r="24107" ht="12.75" customHeight="1" x14ac:dyDescent="0.35"/>
    <row r="24108" ht="12.75" customHeight="1" x14ac:dyDescent="0.35"/>
    <row r="24109" ht="12.75" customHeight="1" x14ac:dyDescent="0.35"/>
    <row r="24110" ht="12.75" customHeight="1" x14ac:dyDescent="0.35"/>
    <row r="24111" ht="12.75" customHeight="1" x14ac:dyDescent="0.35"/>
    <row r="24112" ht="12.75" customHeight="1" x14ac:dyDescent="0.35"/>
    <row r="24113" ht="12.75" customHeight="1" x14ac:dyDescent="0.35"/>
    <row r="24114" ht="12.75" customHeight="1" x14ac:dyDescent="0.35"/>
    <row r="24115" ht="12.75" customHeight="1" x14ac:dyDescent="0.35"/>
    <row r="24116" ht="12.75" customHeight="1" x14ac:dyDescent="0.35"/>
    <row r="24117" ht="12.75" customHeight="1" x14ac:dyDescent="0.35"/>
    <row r="24118" ht="12.75" customHeight="1" x14ac:dyDescent="0.35"/>
    <row r="24119" ht="12.75" customHeight="1" x14ac:dyDescent="0.35"/>
    <row r="24120" ht="12.75" customHeight="1" x14ac:dyDescent="0.35"/>
    <row r="24121" ht="12.75" customHeight="1" x14ac:dyDescent="0.35"/>
    <row r="24122" ht="12.75" customHeight="1" x14ac:dyDescent="0.35"/>
    <row r="24123" ht="12.75" customHeight="1" x14ac:dyDescent="0.35"/>
    <row r="24124" ht="12.75" customHeight="1" x14ac:dyDescent="0.35"/>
    <row r="24125" ht="12.75" customHeight="1" x14ac:dyDescent="0.35"/>
    <row r="24126" ht="12.75" customHeight="1" x14ac:dyDescent="0.35"/>
    <row r="24127" ht="12.75" customHeight="1" x14ac:dyDescent="0.35"/>
    <row r="24128" ht="12.75" customHeight="1" x14ac:dyDescent="0.35"/>
    <row r="24129" ht="12.75" customHeight="1" x14ac:dyDescent="0.35"/>
    <row r="24130" ht="12.75" customHeight="1" x14ac:dyDescent="0.35"/>
    <row r="24131" ht="12.75" customHeight="1" x14ac:dyDescent="0.35"/>
    <row r="24132" ht="12.75" customHeight="1" x14ac:dyDescent="0.35"/>
    <row r="24133" ht="12.75" customHeight="1" x14ac:dyDescent="0.35"/>
    <row r="24134" ht="12.75" customHeight="1" x14ac:dyDescent="0.35"/>
    <row r="24135" ht="12.75" customHeight="1" x14ac:dyDescent="0.35"/>
    <row r="24136" ht="12.75" customHeight="1" x14ac:dyDescent="0.35"/>
    <row r="24137" ht="12.75" customHeight="1" x14ac:dyDescent="0.35"/>
    <row r="24138" ht="12.75" customHeight="1" x14ac:dyDescent="0.35"/>
    <row r="24139" ht="12.75" customHeight="1" x14ac:dyDescent="0.35"/>
    <row r="24140" ht="12.75" customHeight="1" x14ac:dyDescent="0.35"/>
    <row r="24141" ht="12.75" customHeight="1" x14ac:dyDescent="0.35"/>
    <row r="24142" ht="12.75" customHeight="1" x14ac:dyDescent="0.35"/>
    <row r="24143" ht="12.75" customHeight="1" x14ac:dyDescent="0.35"/>
    <row r="24144" ht="12.75" customHeight="1" x14ac:dyDescent="0.35"/>
    <row r="24145" ht="12.75" customHeight="1" x14ac:dyDescent="0.35"/>
    <row r="24146" ht="12.75" customHeight="1" x14ac:dyDescent="0.35"/>
    <row r="24147" ht="12.75" customHeight="1" x14ac:dyDescent="0.35"/>
    <row r="24148" ht="12.75" customHeight="1" x14ac:dyDescent="0.35"/>
    <row r="24149" ht="12.75" customHeight="1" x14ac:dyDescent="0.35"/>
    <row r="24150" ht="12.75" customHeight="1" x14ac:dyDescent="0.35"/>
    <row r="24151" ht="12.75" customHeight="1" x14ac:dyDescent="0.35"/>
    <row r="24152" ht="12.75" customHeight="1" x14ac:dyDescent="0.35"/>
    <row r="24153" ht="12.75" customHeight="1" x14ac:dyDescent="0.35"/>
    <row r="24154" ht="12.75" customHeight="1" x14ac:dyDescent="0.35"/>
    <row r="24155" ht="12.75" customHeight="1" x14ac:dyDescent="0.35"/>
    <row r="24156" ht="12.75" customHeight="1" x14ac:dyDescent="0.35"/>
    <row r="24157" ht="12.75" customHeight="1" x14ac:dyDescent="0.35"/>
    <row r="24158" ht="12.75" customHeight="1" x14ac:dyDescent="0.35"/>
    <row r="24159" ht="12.75" customHeight="1" x14ac:dyDescent="0.35"/>
    <row r="24160" ht="12.75" customHeight="1" x14ac:dyDescent="0.35"/>
    <row r="24161" ht="12.75" customHeight="1" x14ac:dyDescent="0.35"/>
    <row r="24162" ht="12.75" customHeight="1" x14ac:dyDescent="0.35"/>
    <row r="24163" ht="12.75" customHeight="1" x14ac:dyDescent="0.35"/>
    <row r="24164" ht="12.75" customHeight="1" x14ac:dyDescent="0.35"/>
    <row r="24165" ht="12.75" customHeight="1" x14ac:dyDescent="0.35"/>
    <row r="24166" ht="12.75" customHeight="1" x14ac:dyDescent="0.35"/>
    <row r="24167" ht="12.75" customHeight="1" x14ac:dyDescent="0.35"/>
    <row r="24168" ht="12.75" customHeight="1" x14ac:dyDescent="0.35"/>
    <row r="24169" ht="12.75" customHeight="1" x14ac:dyDescent="0.35"/>
    <row r="24170" ht="12.75" customHeight="1" x14ac:dyDescent="0.35"/>
    <row r="24171" ht="12.75" customHeight="1" x14ac:dyDescent="0.35"/>
    <row r="24172" ht="12.75" customHeight="1" x14ac:dyDescent="0.35"/>
    <row r="24173" ht="12.75" customHeight="1" x14ac:dyDescent="0.35"/>
    <row r="24174" ht="12.75" customHeight="1" x14ac:dyDescent="0.35"/>
    <row r="24175" ht="12.75" customHeight="1" x14ac:dyDescent="0.35"/>
    <row r="24176" ht="12.75" customHeight="1" x14ac:dyDescent="0.35"/>
    <row r="24177" ht="12.75" customHeight="1" x14ac:dyDescent="0.35"/>
    <row r="24178" ht="12.75" customHeight="1" x14ac:dyDescent="0.35"/>
    <row r="24179" ht="12.75" customHeight="1" x14ac:dyDescent="0.35"/>
    <row r="24180" ht="12.75" customHeight="1" x14ac:dyDescent="0.35"/>
    <row r="24181" ht="12.75" customHeight="1" x14ac:dyDescent="0.35"/>
    <row r="24182" ht="12.75" customHeight="1" x14ac:dyDescent="0.35"/>
    <row r="24183" ht="12.75" customHeight="1" x14ac:dyDescent="0.35"/>
    <row r="24184" ht="12.75" customHeight="1" x14ac:dyDescent="0.35"/>
    <row r="24185" ht="12.75" customHeight="1" x14ac:dyDescent="0.35"/>
    <row r="24186" ht="12.75" customHeight="1" x14ac:dyDescent="0.35"/>
    <row r="24187" ht="12.75" customHeight="1" x14ac:dyDescent="0.35"/>
    <row r="24188" ht="12.75" customHeight="1" x14ac:dyDescent="0.35"/>
    <row r="24189" ht="12.75" customHeight="1" x14ac:dyDescent="0.35"/>
    <row r="24190" ht="12.75" customHeight="1" x14ac:dyDescent="0.35"/>
    <row r="24191" ht="12.75" customHeight="1" x14ac:dyDescent="0.35"/>
    <row r="24192" ht="12.75" customHeight="1" x14ac:dyDescent="0.35"/>
    <row r="24193" ht="12.75" customHeight="1" x14ac:dyDescent="0.35"/>
    <row r="24194" ht="12.75" customHeight="1" x14ac:dyDescent="0.35"/>
    <row r="24195" ht="12.75" customHeight="1" x14ac:dyDescent="0.35"/>
    <row r="24196" ht="12.75" customHeight="1" x14ac:dyDescent="0.35"/>
    <row r="24197" ht="12.75" customHeight="1" x14ac:dyDescent="0.35"/>
    <row r="24198" ht="12.75" customHeight="1" x14ac:dyDescent="0.35"/>
    <row r="24199" ht="12.75" customHeight="1" x14ac:dyDescent="0.35"/>
    <row r="24200" ht="12.75" customHeight="1" x14ac:dyDescent="0.35"/>
    <row r="24201" ht="12.75" customHeight="1" x14ac:dyDescent="0.35"/>
    <row r="24202" ht="12.75" customHeight="1" x14ac:dyDescent="0.35"/>
    <row r="24203" ht="12.75" customHeight="1" x14ac:dyDescent="0.35"/>
    <row r="24204" ht="12.75" customHeight="1" x14ac:dyDescent="0.35"/>
    <row r="24205" ht="12.75" customHeight="1" x14ac:dyDescent="0.35"/>
    <row r="24206" ht="12.75" customHeight="1" x14ac:dyDescent="0.35"/>
    <row r="24207" ht="12.75" customHeight="1" x14ac:dyDescent="0.35"/>
    <row r="24208" ht="12.75" customHeight="1" x14ac:dyDescent="0.35"/>
    <row r="24209" ht="12.75" customHeight="1" x14ac:dyDescent="0.35"/>
    <row r="24210" ht="12.75" customHeight="1" x14ac:dyDescent="0.35"/>
    <row r="24211" ht="12.75" customHeight="1" x14ac:dyDescent="0.35"/>
    <row r="24212" ht="12.75" customHeight="1" x14ac:dyDescent="0.35"/>
    <row r="24213" ht="12.75" customHeight="1" x14ac:dyDescent="0.35"/>
    <row r="24214" ht="12.75" customHeight="1" x14ac:dyDescent="0.35"/>
    <row r="24215" ht="12.75" customHeight="1" x14ac:dyDescent="0.35"/>
    <row r="24216" ht="12.75" customHeight="1" x14ac:dyDescent="0.35"/>
    <row r="24217" ht="12.75" customHeight="1" x14ac:dyDescent="0.35"/>
    <row r="24218" ht="12.75" customHeight="1" x14ac:dyDescent="0.35"/>
    <row r="24219" ht="12.75" customHeight="1" x14ac:dyDescent="0.35"/>
    <row r="24220" ht="12.75" customHeight="1" x14ac:dyDescent="0.35"/>
    <row r="24221" ht="12.75" customHeight="1" x14ac:dyDescent="0.35"/>
    <row r="24222" ht="12.75" customHeight="1" x14ac:dyDescent="0.35"/>
    <row r="24223" ht="12.75" customHeight="1" x14ac:dyDescent="0.35"/>
    <row r="24224" ht="12.75" customHeight="1" x14ac:dyDescent="0.35"/>
    <row r="24225" ht="12.75" customHeight="1" x14ac:dyDescent="0.35"/>
    <row r="24226" ht="12.75" customHeight="1" x14ac:dyDescent="0.35"/>
    <row r="24227" ht="12.75" customHeight="1" x14ac:dyDescent="0.35"/>
    <row r="24228" ht="12.75" customHeight="1" x14ac:dyDescent="0.35"/>
    <row r="24229" ht="12.75" customHeight="1" x14ac:dyDescent="0.35"/>
    <row r="24230" ht="12.75" customHeight="1" x14ac:dyDescent="0.35"/>
    <row r="24231" ht="12.75" customHeight="1" x14ac:dyDescent="0.35"/>
    <row r="24232" ht="12.75" customHeight="1" x14ac:dyDescent="0.35"/>
    <row r="24233" ht="12.75" customHeight="1" x14ac:dyDescent="0.35"/>
    <row r="24234" ht="12.75" customHeight="1" x14ac:dyDescent="0.35"/>
    <row r="24235" ht="12.75" customHeight="1" x14ac:dyDescent="0.35"/>
    <row r="24236" ht="12.75" customHeight="1" x14ac:dyDescent="0.35"/>
    <row r="24237" ht="12.75" customHeight="1" x14ac:dyDescent="0.35"/>
    <row r="24238" ht="12.75" customHeight="1" x14ac:dyDescent="0.35"/>
    <row r="24239" ht="12.75" customHeight="1" x14ac:dyDescent="0.35"/>
    <row r="24240" ht="12.75" customHeight="1" x14ac:dyDescent="0.35"/>
    <row r="24241" ht="12.75" customHeight="1" x14ac:dyDescent="0.35"/>
    <row r="24242" ht="12.75" customHeight="1" x14ac:dyDescent="0.35"/>
    <row r="24243" ht="12.75" customHeight="1" x14ac:dyDescent="0.35"/>
    <row r="24244" ht="12.75" customHeight="1" x14ac:dyDescent="0.35"/>
    <row r="24245" ht="12.75" customHeight="1" x14ac:dyDescent="0.35"/>
    <row r="24246" ht="12.75" customHeight="1" x14ac:dyDescent="0.35"/>
    <row r="24247" ht="12.75" customHeight="1" x14ac:dyDescent="0.35"/>
    <row r="24248" ht="12.75" customHeight="1" x14ac:dyDescent="0.35"/>
    <row r="24249" ht="12.75" customHeight="1" x14ac:dyDescent="0.35"/>
    <row r="24250" ht="12.75" customHeight="1" x14ac:dyDescent="0.35"/>
    <row r="24251" ht="12.75" customHeight="1" x14ac:dyDescent="0.35"/>
    <row r="24252" ht="12.75" customHeight="1" x14ac:dyDescent="0.35"/>
    <row r="24253" ht="12.75" customHeight="1" x14ac:dyDescent="0.35"/>
    <row r="24254" ht="12.75" customHeight="1" x14ac:dyDescent="0.35"/>
    <row r="24255" ht="12.75" customHeight="1" x14ac:dyDescent="0.35"/>
    <row r="24256" ht="12.75" customHeight="1" x14ac:dyDescent="0.35"/>
    <row r="24257" ht="12.75" customHeight="1" x14ac:dyDescent="0.35"/>
    <row r="24258" ht="12.75" customHeight="1" x14ac:dyDescent="0.35"/>
    <row r="24259" ht="12.75" customHeight="1" x14ac:dyDescent="0.35"/>
    <row r="24260" ht="12.75" customHeight="1" x14ac:dyDescent="0.35"/>
    <row r="24261" ht="12.75" customHeight="1" x14ac:dyDescent="0.35"/>
    <row r="24262" ht="12.75" customHeight="1" x14ac:dyDescent="0.35"/>
    <row r="24263" ht="12.75" customHeight="1" x14ac:dyDescent="0.35"/>
    <row r="24264" ht="12.75" customHeight="1" x14ac:dyDescent="0.35"/>
    <row r="24265" ht="12.75" customHeight="1" x14ac:dyDescent="0.35"/>
    <row r="24266" ht="12.75" customHeight="1" x14ac:dyDescent="0.35"/>
    <row r="24267" ht="12.75" customHeight="1" x14ac:dyDescent="0.35"/>
    <row r="24268" ht="12.75" customHeight="1" x14ac:dyDescent="0.35"/>
    <row r="24269" ht="12.75" customHeight="1" x14ac:dyDescent="0.35"/>
    <row r="24270" ht="12.75" customHeight="1" x14ac:dyDescent="0.35"/>
    <row r="24271" ht="12.75" customHeight="1" x14ac:dyDescent="0.35"/>
    <row r="24272" ht="12.75" customHeight="1" x14ac:dyDescent="0.35"/>
    <row r="24273" ht="12.75" customHeight="1" x14ac:dyDescent="0.35"/>
    <row r="24274" ht="12.75" customHeight="1" x14ac:dyDescent="0.35"/>
    <row r="24275" ht="12.75" customHeight="1" x14ac:dyDescent="0.35"/>
    <row r="24276" ht="12.75" customHeight="1" x14ac:dyDescent="0.35"/>
    <row r="24277" ht="12.75" customHeight="1" x14ac:dyDescent="0.35"/>
    <row r="24278" ht="12.75" customHeight="1" x14ac:dyDescent="0.35"/>
    <row r="24279" ht="12.75" customHeight="1" x14ac:dyDescent="0.35"/>
    <row r="24280" ht="12.75" customHeight="1" x14ac:dyDescent="0.35"/>
    <row r="24281" ht="12.75" customHeight="1" x14ac:dyDescent="0.35"/>
    <row r="24282" ht="12.75" customHeight="1" x14ac:dyDescent="0.35"/>
    <row r="24283" ht="12.75" customHeight="1" x14ac:dyDescent="0.35"/>
    <row r="24284" ht="12.75" customHeight="1" x14ac:dyDescent="0.35"/>
    <row r="24285" ht="12.75" customHeight="1" x14ac:dyDescent="0.35"/>
    <row r="24286" ht="12.75" customHeight="1" x14ac:dyDescent="0.35"/>
    <row r="24287" ht="12.75" customHeight="1" x14ac:dyDescent="0.35"/>
    <row r="24288" ht="12.75" customHeight="1" x14ac:dyDescent="0.35"/>
    <row r="24289" ht="12.75" customHeight="1" x14ac:dyDescent="0.35"/>
    <row r="24290" ht="12.75" customHeight="1" x14ac:dyDescent="0.35"/>
    <row r="24291" ht="12.75" customHeight="1" x14ac:dyDescent="0.35"/>
    <row r="24292" ht="12.75" customHeight="1" x14ac:dyDescent="0.35"/>
    <row r="24293" ht="12.75" customHeight="1" x14ac:dyDescent="0.35"/>
    <row r="24294" ht="12.75" customHeight="1" x14ac:dyDescent="0.35"/>
    <row r="24295" ht="12.75" customHeight="1" x14ac:dyDescent="0.35"/>
    <row r="24296" ht="12.75" customHeight="1" x14ac:dyDescent="0.35"/>
    <row r="24297" ht="12.75" customHeight="1" x14ac:dyDescent="0.35"/>
    <row r="24298" ht="12.75" customHeight="1" x14ac:dyDescent="0.35"/>
    <row r="24299" ht="12.75" customHeight="1" x14ac:dyDescent="0.35"/>
    <row r="24300" ht="12.75" customHeight="1" x14ac:dyDescent="0.35"/>
    <row r="24301" ht="12.75" customHeight="1" x14ac:dyDescent="0.35"/>
    <row r="24302" ht="12.75" customHeight="1" x14ac:dyDescent="0.35"/>
    <row r="24303" ht="12.75" customHeight="1" x14ac:dyDescent="0.35"/>
    <row r="24304" ht="12.75" customHeight="1" x14ac:dyDescent="0.35"/>
    <row r="24305" ht="12.75" customHeight="1" x14ac:dyDescent="0.35"/>
    <row r="24306" ht="12.75" customHeight="1" x14ac:dyDescent="0.35"/>
    <row r="24307" ht="12.75" customHeight="1" x14ac:dyDescent="0.35"/>
    <row r="24308" ht="12.75" customHeight="1" x14ac:dyDescent="0.35"/>
    <row r="24309" ht="12.75" customHeight="1" x14ac:dyDescent="0.35"/>
    <row r="24310" ht="12.75" customHeight="1" x14ac:dyDescent="0.35"/>
    <row r="24311" ht="12.75" customHeight="1" x14ac:dyDescent="0.35"/>
    <row r="24312" ht="12.75" customHeight="1" x14ac:dyDescent="0.35"/>
    <row r="24313" ht="12.75" customHeight="1" x14ac:dyDescent="0.35"/>
    <row r="24314" ht="12.75" customHeight="1" x14ac:dyDescent="0.35"/>
    <row r="24315" ht="12.75" customHeight="1" x14ac:dyDescent="0.35"/>
    <row r="24316" ht="12.75" customHeight="1" x14ac:dyDescent="0.35"/>
    <row r="24317" ht="12.75" customHeight="1" x14ac:dyDescent="0.35"/>
    <row r="24318" ht="12.75" customHeight="1" x14ac:dyDescent="0.35"/>
    <row r="24319" ht="12.75" customHeight="1" x14ac:dyDescent="0.35"/>
    <row r="24320" ht="12.75" customHeight="1" x14ac:dyDescent="0.35"/>
    <row r="24321" ht="12.75" customHeight="1" x14ac:dyDescent="0.35"/>
    <row r="24322" ht="12.75" customHeight="1" x14ac:dyDescent="0.35"/>
    <row r="24323" ht="12.75" customHeight="1" x14ac:dyDescent="0.35"/>
    <row r="24324" ht="12.75" customHeight="1" x14ac:dyDescent="0.35"/>
    <row r="24325" ht="12.75" customHeight="1" x14ac:dyDescent="0.35"/>
    <row r="24326" ht="12.75" customHeight="1" x14ac:dyDescent="0.35"/>
    <row r="24327" ht="12.75" customHeight="1" x14ac:dyDescent="0.35"/>
    <row r="24328" ht="12.75" customHeight="1" x14ac:dyDescent="0.35"/>
    <row r="24329" ht="12.75" customHeight="1" x14ac:dyDescent="0.35"/>
    <row r="24330" ht="12.75" customHeight="1" x14ac:dyDescent="0.35"/>
    <row r="24331" ht="12.75" customHeight="1" x14ac:dyDescent="0.35"/>
    <row r="24332" ht="12.75" customHeight="1" x14ac:dyDescent="0.35"/>
    <row r="24333" ht="12.75" customHeight="1" x14ac:dyDescent="0.35"/>
    <row r="24334" ht="12.75" customHeight="1" x14ac:dyDescent="0.35"/>
    <row r="24335" ht="12.75" customHeight="1" x14ac:dyDescent="0.35"/>
    <row r="24336" ht="12.75" customHeight="1" x14ac:dyDescent="0.35"/>
    <row r="24337" ht="12.75" customHeight="1" x14ac:dyDescent="0.35"/>
    <row r="24338" ht="12.75" customHeight="1" x14ac:dyDescent="0.35"/>
    <row r="24339" ht="12.75" customHeight="1" x14ac:dyDescent="0.35"/>
    <row r="24340" ht="12.75" customHeight="1" x14ac:dyDescent="0.35"/>
    <row r="24341" ht="12.75" customHeight="1" x14ac:dyDescent="0.35"/>
    <row r="24342" ht="12.75" customHeight="1" x14ac:dyDescent="0.35"/>
    <row r="24343" ht="12.75" customHeight="1" x14ac:dyDescent="0.35"/>
    <row r="24344" ht="12.75" customHeight="1" x14ac:dyDescent="0.35"/>
    <row r="24345" ht="12.75" customHeight="1" x14ac:dyDescent="0.35"/>
    <row r="24346" ht="12.75" customHeight="1" x14ac:dyDescent="0.35"/>
    <row r="24347" ht="12.75" customHeight="1" x14ac:dyDescent="0.35"/>
    <row r="24348" ht="12.75" customHeight="1" x14ac:dyDescent="0.35"/>
    <row r="24349" ht="12.75" customHeight="1" x14ac:dyDescent="0.35"/>
    <row r="24350" ht="12.75" customHeight="1" x14ac:dyDescent="0.35"/>
    <row r="24351" ht="12.75" customHeight="1" x14ac:dyDescent="0.35"/>
    <row r="24352" ht="12.75" customHeight="1" x14ac:dyDescent="0.35"/>
    <row r="24353" ht="12.75" customHeight="1" x14ac:dyDescent="0.35"/>
    <row r="24354" ht="12.75" customHeight="1" x14ac:dyDescent="0.35"/>
    <row r="24355" ht="12.75" customHeight="1" x14ac:dyDescent="0.35"/>
    <row r="24356" ht="12.75" customHeight="1" x14ac:dyDescent="0.35"/>
    <row r="24357" ht="12.75" customHeight="1" x14ac:dyDescent="0.35"/>
    <row r="24358" ht="12.75" customHeight="1" x14ac:dyDescent="0.35"/>
    <row r="24359" ht="12.75" customHeight="1" x14ac:dyDescent="0.35"/>
    <row r="24360" ht="12.75" customHeight="1" x14ac:dyDescent="0.35"/>
    <row r="24361" ht="12.75" customHeight="1" x14ac:dyDescent="0.35"/>
    <row r="24362" ht="12.75" customHeight="1" x14ac:dyDescent="0.35"/>
    <row r="24363" ht="12.75" customHeight="1" x14ac:dyDescent="0.35"/>
    <row r="24364" ht="12.75" customHeight="1" x14ac:dyDescent="0.35"/>
    <row r="24365" ht="12.75" customHeight="1" x14ac:dyDescent="0.35"/>
    <row r="24366" ht="12.75" customHeight="1" x14ac:dyDescent="0.35"/>
    <row r="24367" ht="12.75" customHeight="1" x14ac:dyDescent="0.35"/>
    <row r="24368" ht="12.75" customHeight="1" x14ac:dyDescent="0.35"/>
    <row r="24369" ht="12.75" customHeight="1" x14ac:dyDescent="0.35"/>
    <row r="24370" ht="12.75" customHeight="1" x14ac:dyDescent="0.35"/>
    <row r="24371" ht="12.75" customHeight="1" x14ac:dyDescent="0.35"/>
    <row r="24372" ht="12.75" customHeight="1" x14ac:dyDescent="0.35"/>
    <row r="24373" ht="12.75" customHeight="1" x14ac:dyDescent="0.35"/>
    <row r="24374" ht="12.75" customHeight="1" x14ac:dyDescent="0.35"/>
    <row r="24375" ht="12.75" customHeight="1" x14ac:dyDescent="0.35"/>
    <row r="24376" ht="12.75" customHeight="1" x14ac:dyDescent="0.35"/>
    <row r="24377" ht="12.75" customHeight="1" x14ac:dyDescent="0.35"/>
    <row r="24378" ht="12.75" customHeight="1" x14ac:dyDescent="0.35"/>
    <row r="24379" ht="12.75" customHeight="1" x14ac:dyDescent="0.35"/>
    <row r="24380" ht="12.75" customHeight="1" x14ac:dyDescent="0.35"/>
    <row r="24381" ht="12.75" customHeight="1" x14ac:dyDescent="0.35"/>
    <row r="24382" ht="12.75" customHeight="1" x14ac:dyDescent="0.35"/>
    <row r="24383" ht="12.75" customHeight="1" x14ac:dyDescent="0.35"/>
    <row r="24384" ht="12.75" customHeight="1" x14ac:dyDescent="0.35"/>
    <row r="24385" ht="12.75" customHeight="1" x14ac:dyDescent="0.35"/>
    <row r="24386" ht="12.75" customHeight="1" x14ac:dyDescent="0.35"/>
    <row r="24387" ht="12.75" customHeight="1" x14ac:dyDescent="0.35"/>
    <row r="24388" ht="12.75" customHeight="1" x14ac:dyDescent="0.35"/>
    <row r="24389" ht="12.75" customHeight="1" x14ac:dyDescent="0.35"/>
    <row r="24390" ht="12.75" customHeight="1" x14ac:dyDescent="0.35"/>
    <row r="24391" ht="12.75" customHeight="1" x14ac:dyDescent="0.35"/>
    <row r="24392" ht="12.75" customHeight="1" x14ac:dyDescent="0.35"/>
    <row r="24393" ht="12.75" customHeight="1" x14ac:dyDescent="0.35"/>
    <row r="24394" ht="12.75" customHeight="1" x14ac:dyDescent="0.35"/>
    <row r="24395" ht="12.75" customHeight="1" x14ac:dyDescent="0.35"/>
    <row r="24396" ht="12.75" customHeight="1" x14ac:dyDescent="0.35"/>
    <row r="24397" ht="12.75" customHeight="1" x14ac:dyDescent="0.35"/>
    <row r="24398" ht="12.75" customHeight="1" x14ac:dyDescent="0.35"/>
    <row r="24399" ht="12.75" customHeight="1" x14ac:dyDescent="0.35"/>
    <row r="24400" ht="12.75" customHeight="1" x14ac:dyDescent="0.35"/>
    <row r="24401" ht="12.75" customHeight="1" x14ac:dyDescent="0.35"/>
    <row r="24402" ht="12.75" customHeight="1" x14ac:dyDescent="0.35"/>
    <row r="24403" ht="12.75" customHeight="1" x14ac:dyDescent="0.35"/>
    <row r="24404" ht="12.75" customHeight="1" x14ac:dyDescent="0.35"/>
    <row r="24405" ht="12.75" customHeight="1" x14ac:dyDescent="0.35"/>
    <row r="24406" ht="12.75" customHeight="1" x14ac:dyDescent="0.35"/>
    <row r="24407" ht="12.75" customHeight="1" x14ac:dyDescent="0.35"/>
    <row r="24408" ht="12.75" customHeight="1" x14ac:dyDescent="0.35"/>
    <row r="24409" ht="12.75" customHeight="1" x14ac:dyDescent="0.35"/>
    <row r="24410" ht="12.75" customHeight="1" x14ac:dyDescent="0.35"/>
    <row r="24411" ht="12.75" customHeight="1" x14ac:dyDescent="0.35"/>
    <row r="24412" ht="12.75" customHeight="1" x14ac:dyDescent="0.35"/>
    <row r="24413" ht="12.75" customHeight="1" x14ac:dyDescent="0.35"/>
    <row r="24414" ht="12.75" customHeight="1" x14ac:dyDescent="0.35"/>
    <row r="24415" ht="12.75" customHeight="1" x14ac:dyDescent="0.35"/>
    <row r="24416" ht="12.75" customHeight="1" x14ac:dyDescent="0.35"/>
    <row r="24417" ht="12.75" customHeight="1" x14ac:dyDescent="0.35"/>
    <row r="24418" ht="12.75" customHeight="1" x14ac:dyDescent="0.35"/>
    <row r="24419" ht="12.75" customHeight="1" x14ac:dyDescent="0.35"/>
    <row r="24420" ht="12.75" customHeight="1" x14ac:dyDescent="0.35"/>
    <row r="24421" ht="12.75" customHeight="1" x14ac:dyDescent="0.35"/>
    <row r="24422" ht="12.75" customHeight="1" x14ac:dyDescent="0.35"/>
    <row r="24423" ht="12.75" customHeight="1" x14ac:dyDescent="0.35"/>
    <row r="24424" ht="12.75" customHeight="1" x14ac:dyDescent="0.35"/>
    <row r="24425" ht="12.75" customHeight="1" x14ac:dyDescent="0.35"/>
    <row r="24426" ht="12.75" customHeight="1" x14ac:dyDescent="0.35"/>
    <row r="24427" ht="12.75" customHeight="1" x14ac:dyDescent="0.35"/>
    <row r="24428" ht="12.75" customHeight="1" x14ac:dyDescent="0.35"/>
    <row r="24429" ht="12.75" customHeight="1" x14ac:dyDescent="0.35"/>
    <row r="24430" ht="12.75" customHeight="1" x14ac:dyDescent="0.35"/>
    <row r="24431" ht="12.75" customHeight="1" x14ac:dyDescent="0.35"/>
    <row r="24432" ht="12.75" customHeight="1" x14ac:dyDescent="0.35"/>
    <row r="24433" ht="12.75" customHeight="1" x14ac:dyDescent="0.35"/>
    <row r="24434" ht="12.75" customHeight="1" x14ac:dyDescent="0.35"/>
    <row r="24435" ht="12.75" customHeight="1" x14ac:dyDescent="0.35"/>
    <row r="24436" ht="12.75" customHeight="1" x14ac:dyDescent="0.35"/>
    <row r="24437" ht="12.75" customHeight="1" x14ac:dyDescent="0.35"/>
    <row r="24438" ht="12.75" customHeight="1" x14ac:dyDescent="0.35"/>
    <row r="24439" ht="12.75" customHeight="1" x14ac:dyDescent="0.35"/>
    <row r="24440" ht="12.75" customHeight="1" x14ac:dyDescent="0.35"/>
    <row r="24441" ht="12.75" customHeight="1" x14ac:dyDescent="0.35"/>
    <row r="24442" ht="12.75" customHeight="1" x14ac:dyDescent="0.35"/>
    <row r="24443" ht="12.75" customHeight="1" x14ac:dyDescent="0.35"/>
    <row r="24444" ht="12.75" customHeight="1" x14ac:dyDescent="0.35"/>
    <row r="24445" ht="12.75" customHeight="1" x14ac:dyDescent="0.35"/>
    <row r="24446" ht="12.75" customHeight="1" x14ac:dyDescent="0.35"/>
    <row r="24447" ht="12.75" customHeight="1" x14ac:dyDescent="0.35"/>
    <row r="24448" ht="12.75" customHeight="1" x14ac:dyDescent="0.35"/>
    <row r="24449" ht="12.75" customHeight="1" x14ac:dyDescent="0.35"/>
    <row r="24450" ht="12.75" customHeight="1" x14ac:dyDescent="0.35"/>
    <row r="24451" ht="12.75" customHeight="1" x14ac:dyDescent="0.35"/>
    <row r="24452" ht="12.75" customHeight="1" x14ac:dyDescent="0.35"/>
    <row r="24453" ht="12.75" customHeight="1" x14ac:dyDescent="0.35"/>
    <row r="24454" ht="12.75" customHeight="1" x14ac:dyDescent="0.35"/>
    <row r="24455" ht="12.75" customHeight="1" x14ac:dyDescent="0.35"/>
    <row r="24456" ht="12.75" customHeight="1" x14ac:dyDescent="0.35"/>
    <row r="24457" ht="12.75" customHeight="1" x14ac:dyDescent="0.35"/>
    <row r="24458" ht="12.75" customHeight="1" x14ac:dyDescent="0.35"/>
    <row r="24459" ht="12.75" customHeight="1" x14ac:dyDescent="0.35"/>
    <row r="24460" ht="12.75" customHeight="1" x14ac:dyDescent="0.35"/>
    <row r="24461" ht="12.75" customHeight="1" x14ac:dyDescent="0.35"/>
    <row r="24462" ht="12.75" customHeight="1" x14ac:dyDescent="0.35"/>
    <row r="24463" ht="12.75" customHeight="1" x14ac:dyDescent="0.35"/>
    <row r="24464" ht="12.75" customHeight="1" x14ac:dyDescent="0.35"/>
    <row r="24465" ht="12.75" customHeight="1" x14ac:dyDescent="0.35"/>
    <row r="24466" ht="12.75" customHeight="1" x14ac:dyDescent="0.35"/>
    <row r="24467" ht="12.75" customHeight="1" x14ac:dyDescent="0.35"/>
    <row r="24468" ht="12.75" customHeight="1" x14ac:dyDescent="0.35"/>
    <row r="24469" ht="12.75" customHeight="1" x14ac:dyDescent="0.35"/>
    <row r="24470" ht="12.75" customHeight="1" x14ac:dyDescent="0.35"/>
    <row r="24471" ht="12.75" customHeight="1" x14ac:dyDescent="0.35"/>
    <row r="24472" ht="12.75" customHeight="1" x14ac:dyDescent="0.35"/>
    <row r="24473" ht="12.75" customHeight="1" x14ac:dyDescent="0.35"/>
    <row r="24474" ht="12.75" customHeight="1" x14ac:dyDescent="0.35"/>
    <row r="24475" ht="12.75" customHeight="1" x14ac:dyDescent="0.35"/>
    <row r="24476" ht="12.75" customHeight="1" x14ac:dyDescent="0.35"/>
    <row r="24477" ht="12.75" customHeight="1" x14ac:dyDescent="0.35"/>
    <row r="24478" ht="12.75" customHeight="1" x14ac:dyDescent="0.35"/>
    <row r="24479" ht="12.75" customHeight="1" x14ac:dyDescent="0.35"/>
    <row r="24480" ht="12.75" customHeight="1" x14ac:dyDescent="0.35"/>
    <row r="24481" ht="12.75" customHeight="1" x14ac:dyDescent="0.35"/>
    <row r="24482" ht="12.75" customHeight="1" x14ac:dyDescent="0.35"/>
    <row r="24483" ht="12.75" customHeight="1" x14ac:dyDescent="0.35"/>
    <row r="24484" ht="12.75" customHeight="1" x14ac:dyDescent="0.35"/>
    <row r="24485" ht="12.75" customHeight="1" x14ac:dyDescent="0.35"/>
    <row r="24486" ht="12.75" customHeight="1" x14ac:dyDescent="0.35"/>
    <row r="24487" ht="12.75" customHeight="1" x14ac:dyDescent="0.35"/>
    <row r="24488" ht="12.75" customHeight="1" x14ac:dyDescent="0.35"/>
    <row r="24489" ht="12.75" customHeight="1" x14ac:dyDescent="0.35"/>
    <row r="24490" ht="12.75" customHeight="1" x14ac:dyDescent="0.35"/>
    <row r="24491" ht="12.75" customHeight="1" x14ac:dyDescent="0.35"/>
    <row r="24492" ht="12.75" customHeight="1" x14ac:dyDescent="0.35"/>
    <row r="24493" ht="12.75" customHeight="1" x14ac:dyDescent="0.35"/>
    <row r="24494" ht="12.75" customHeight="1" x14ac:dyDescent="0.35"/>
    <row r="24495" ht="12.75" customHeight="1" x14ac:dyDescent="0.35"/>
    <row r="24496" ht="12.75" customHeight="1" x14ac:dyDescent="0.35"/>
    <row r="24497" ht="12.75" customHeight="1" x14ac:dyDescent="0.35"/>
    <row r="24498" ht="12.75" customHeight="1" x14ac:dyDescent="0.35"/>
    <row r="24499" ht="12.75" customHeight="1" x14ac:dyDescent="0.35"/>
    <row r="24500" ht="12.75" customHeight="1" x14ac:dyDescent="0.35"/>
    <row r="24501" ht="12.75" customHeight="1" x14ac:dyDescent="0.35"/>
    <row r="24502" ht="12.75" customHeight="1" x14ac:dyDescent="0.35"/>
    <row r="24503" ht="12.75" customHeight="1" x14ac:dyDescent="0.35"/>
    <row r="24504" ht="12.75" customHeight="1" x14ac:dyDescent="0.35"/>
    <row r="24505" ht="12.75" customHeight="1" x14ac:dyDescent="0.35"/>
    <row r="24506" ht="12.75" customHeight="1" x14ac:dyDescent="0.35"/>
    <row r="24507" ht="12.75" customHeight="1" x14ac:dyDescent="0.35"/>
    <row r="24508" ht="12.75" customHeight="1" x14ac:dyDescent="0.35"/>
    <row r="24509" ht="12.75" customHeight="1" x14ac:dyDescent="0.35"/>
    <row r="24510" ht="12.75" customHeight="1" x14ac:dyDescent="0.35"/>
    <row r="24511" ht="12.75" customHeight="1" x14ac:dyDescent="0.35"/>
    <row r="24512" ht="12.75" customHeight="1" x14ac:dyDescent="0.35"/>
    <row r="24513" ht="12.75" customHeight="1" x14ac:dyDescent="0.35"/>
    <row r="24514" ht="12.75" customHeight="1" x14ac:dyDescent="0.35"/>
    <row r="24515" ht="12.75" customHeight="1" x14ac:dyDescent="0.35"/>
    <row r="24516" ht="12.75" customHeight="1" x14ac:dyDescent="0.35"/>
    <row r="24517" ht="12.75" customHeight="1" x14ac:dyDescent="0.35"/>
    <row r="24518" ht="12.75" customHeight="1" x14ac:dyDescent="0.35"/>
    <row r="24519" ht="12.75" customHeight="1" x14ac:dyDescent="0.35"/>
    <row r="24520" ht="12.75" customHeight="1" x14ac:dyDescent="0.35"/>
    <row r="24521" ht="12.75" customHeight="1" x14ac:dyDescent="0.35"/>
    <row r="24522" ht="12.75" customHeight="1" x14ac:dyDescent="0.35"/>
    <row r="24523" ht="12.75" customHeight="1" x14ac:dyDescent="0.35"/>
    <row r="24524" ht="12.75" customHeight="1" x14ac:dyDescent="0.35"/>
    <row r="24525" ht="12.75" customHeight="1" x14ac:dyDescent="0.35"/>
    <row r="24526" ht="12.75" customHeight="1" x14ac:dyDescent="0.35"/>
    <row r="24527" ht="12.75" customHeight="1" x14ac:dyDescent="0.35"/>
    <row r="24528" ht="12.75" customHeight="1" x14ac:dyDescent="0.35"/>
    <row r="24529" ht="12.75" customHeight="1" x14ac:dyDescent="0.35"/>
    <row r="24530" ht="12.75" customHeight="1" x14ac:dyDescent="0.35"/>
    <row r="24531" ht="12.75" customHeight="1" x14ac:dyDescent="0.35"/>
    <row r="24532" ht="12.75" customHeight="1" x14ac:dyDescent="0.35"/>
    <row r="24533" ht="12.75" customHeight="1" x14ac:dyDescent="0.35"/>
    <row r="24534" ht="12.75" customHeight="1" x14ac:dyDescent="0.35"/>
    <row r="24535" ht="12.75" customHeight="1" x14ac:dyDescent="0.35"/>
    <row r="24536" ht="12.75" customHeight="1" x14ac:dyDescent="0.35"/>
    <row r="24537" ht="12.75" customHeight="1" x14ac:dyDescent="0.35"/>
    <row r="24538" ht="12.75" customHeight="1" x14ac:dyDescent="0.35"/>
    <row r="24539" ht="12.75" customHeight="1" x14ac:dyDescent="0.35"/>
    <row r="24540" ht="12.75" customHeight="1" x14ac:dyDescent="0.35"/>
    <row r="24541" ht="12.75" customHeight="1" x14ac:dyDescent="0.35"/>
    <row r="24542" ht="12.75" customHeight="1" x14ac:dyDescent="0.35"/>
    <row r="24543" ht="12.75" customHeight="1" x14ac:dyDescent="0.35"/>
    <row r="24544" ht="12.75" customHeight="1" x14ac:dyDescent="0.35"/>
    <row r="24545" ht="12.75" customHeight="1" x14ac:dyDescent="0.35"/>
    <row r="24546" ht="12.75" customHeight="1" x14ac:dyDescent="0.35"/>
    <row r="24547" ht="12.75" customHeight="1" x14ac:dyDescent="0.35"/>
    <row r="24548" ht="12.75" customHeight="1" x14ac:dyDescent="0.35"/>
    <row r="24549" ht="12.75" customHeight="1" x14ac:dyDescent="0.35"/>
    <row r="24550" ht="12.75" customHeight="1" x14ac:dyDescent="0.35"/>
    <row r="24551" ht="12.75" customHeight="1" x14ac:dyDescent="0.35"/>
    <row r="24552" ht="12.75" customHeight="1" x14ac:dyDescent="0.35"/>
    <row r="24553" ht="12.75" customHeight="1" x14ac:dyDescent="0.35"/>
    <row r="24554" ht="12.75" customHeight="1" x14ac:dyDescent="0.35"/>
    <row r="24555" ht="12.75" customHeight="1" x14ac:dyDescent="0.35"/>
    <row r="24556" ht="12.75" customHeight="1" x14ac:dyDescent="0.35"/>
    <row r="24557" ht="12.75" customHeight="1" x14ac:dyDescent="0.35"/>
    <row r="24558" ht="12.75" customHeight="1" x14ac:dyDescent="0.35"/>
    <row r="24559" ht="12.75" customHeight="1" x14ac:dyDescent="0.35"/>
    <row r="24560" ht="12.75" customHeight="1" x14ac:dyDescent="0.35"/>
    <row r="24561" ht="12.75" customHeight="1" x14ac:dyDescent="0.35"/>
    <row r="24562" ht="12.75" customHeight="1" x14ac:dyDescent="0.35"/>
    <row r="24563" ht="12.75" customHeight="1" x14ac:dyDescent="0.35"/>
    <row r="24564" ht="12.75" customHeight="1" x14ac:dyDescent="0.35"/>
    <row r="24565" ht="12.75" customHeight="1" x14ac:dyDescent="0.35"/>
    <row r="24566" ht="12.75" customHeight="1" x14ac:dyDescent="0.35"/>
    <row r="24567" ht="12.75" customHeight="1" x14ac:dyDescent="0.35"/>
    <row r="24568" ht="12.75" customHeight="1" x14ac:dyDescent="0.35"/>
    <row r="24569" ht="12.75" customHeight="1" x14ac:dyDescent="0.35"/>
    <row r="24570" ht="12.75" customHeight="1" x14ac:dyDescent="0.35"/>
    <row r="24571" ht="12.75" customHeight="1" x14ac:dyDescent="0.35"/>
    <row r="24572" ht="12.75" customHeight="1" x14ac:dyDescent="0.35"/>
    <row r="24573" ht="12.75" customHeight="1" x14ac:dyDescent="0.35"/>
    <row r="24574" ht="12.75" customHeight="1" x14ac:dyDescent="0.35"/>
    <row r="24575" ht="12.75" customHeight="1" x14ac:dyDescent="0.35"/>
    <row r="24576" ht="12.75" customHeight="1" x14ac:dyDescent="0.35"/>
    <row r="24577" ht="12.75" customHeight="1" x14ac:dyDescent="0.35"/>
    <row r="24578" ht="12.75" customHeight="1" x14ac:dyDescent="0.35"/>
    <row r="24579" ht="12.75" customHeight="1" x14ac:dyDescent="0.35"/>
    <row r="24580" ht="12.75" customHeight="1" x14ac:dyDescent="0.35"/>
    <row r="24581" ht="12.75" customHeight="1" x14ac:dyDescent="0.35"/>
    <row r="24582" ht="12.75" customHeight="1" x14ac:dyDescent="0.35"/>
    <row r="24583" ht="12.75" customHeight="1" x14ac:dyDescent="0.35"/>
    <row r="24584" ht="12.75" customHeight="1" x14ac:dyDescent="0.35"/>
    <row r="24585" ht="12.75" customHeight="1" x14ac:dyDescent="0.35"/>
    <row r="24586" ht="12.75" customHeight="1" x14ac:dyDescent="0.35"/>
    <row r="24587" ht="12.75" customHeight="1" x14ac:dyDescent="0.35"/>
    <row r="24588" ht="12.75" customHeight="1" x14ac:dyDescent="0.35"/>
    <row r="24589" ht="12.75" customHeight="1" x14ac:dyDescent="0.35"/>
    <row r="24590" ht="12.75" customHeight="1" x14ac:dyDescent="0.35"/>
    <row r="24591" ht="12.75" customHeight="1" x14ac:dyDescent="0.35"/>
    <row r="24592" ht="12.75" customHeight="1" x14ac:dyDescent="0.35"/>
    <row r="24593" ht="12.75" customHeight="1" x14ac:dyDescent="0.35"/>
    <row r="24594" ht="12.75" customHeight="1" x14ac:dyDescent="0.35"/>
    <row r="24595" ht="12.75" customHeight="1" x14ac:dyDescent="0.35"/>
    <row r="24596" ht="12.75" customHeight="1" x14ac:dyDescent="0.35"/>
    <row r="24597" ht="12.75" customHeight="1" x14ac:dyDescent="0.35"/>
    <row r="24598" ht="12.75" customHeight="1" x14ac:dyDescent="0.35"/>
    <row r="24599" ht="12.75" customHeight="1" x14ac:dyDescent="0.35"/>
    <row r="24600" ht="12.75" customHeight="1" x14ac:dyDescent="0.35"/>
    <row r="24601" ht="12.75" customHeight="1" x14ac:dyDescent="0.35"/>
    <row r="24602" ht="12.75" customHeight="1" x14ac:dyDescent="0.35"/>
    <row r="24603" ht="12.75" customHeight="1" x14ac:dyDescent="0.35"/>
    <row r="24604" ht="12.75" customHeight="1" x14ac:dyDescent="0.35"/>
    <row r="24605" ht="12.75" customHeight="1" x14ac:dyDescent="0.35"/>
    <row r="24606" ht="12.75" customHeight="1" x14ac:dyDescent="0.35"/>
    <row r="24607" ht="12.75" customHeight="1" x14ac:dyDescent="0.35"/>
    <row r="24608" ht="12.75" customHeight="1" x14ac:dyDescent="0.35"/>
    <row r="24609" ht="12.75" customHeight="1" x14ac:dyDescent="0.35"/>
    <row r="24610" ht="12.75" customHeight="1" x14ac:dyDescent="0.35"/>
    <row r="24611" ht="12.75" customHeight="1" x14ac:dyDescent="0.35"/>
    <row r="24612" ht="12.75" customHeight="1" x14ac:dyDescent="0.35"/>
    <row r="24613" ht="12.75" customHeight="1" x14ac:dyDescent="0.35"/>
    <row r="24614" ht="12.75" customHeight="1" x14ac:dyDescent="0.35"/>
    <row r="24615" ht="12.75" customHeight="1" x14ac:dyDescent="0.35"/>
    <row r="24616" ht="12.75" customHeight="1" x14ac:dyDescent="0.35"/>
    <row r="24617" ht="12.75" customHeight="1" x14ac:dyDescent="0.35"/>
    <row r="24618" ht="12.75" customHeight="1" x14ac:dyDescent="0.35"/>
    <row r="24619" ht="12.75" customHeight="1" x14ac:dyDescent="0.35"/>
    <row r="24620" ht="12.75" customHeight="1" x14ac:dyDescent="0.35"/>
    <row r="24621" ht="12.75" customHeight="1" x14ac:dyDescent="0.35"/>
    <row r="24622" ht="12.75" customHeight="1" x14ac:dyDescent="0.35"/>
    <row r="24623" ht="12.75" customHeight="1" x14ac:dyDescent="0.35"/>
    <row r="24624" ht="12.75" customHeight="1" x14ac:dyDescent="0.35"/>
    <row r="24625" ht="12.75" customHeight="1" x14ac:dyDescent="0.35"/>
    <row r="24626" ht="12.75" customHeight="1" x14ac:dyDescent="0.35"/>
    <row r="24627" ht="12.75" customHeight="1" x14ac:dyDescent="0.35"/>
    <row r="24628" ht="12.75" customHeight="1" x14ac:dyDescent="0.35"/>
    <row r="24629" ht="12.75" customHeight="1" x14ac:dyDescent="0.35"/>
    <row r="24630" ht="12.75" customHeight="1" x14ac:dyDescent="0.35"/>
    <row r="24631" ht="12.75" customHeight="1" x14ac:dyDescent="0.35"/>
    <row r="24632" ht="12.75" customHeight="1" x14ac:dyDescent="0.35"/>
    <row r="24633" ht="12.75" customHeight="1" x14ac:dyDescent="0.35"/>
    <row r="24634" ht="12.75" customHeight="1" x14ac:dyDescent="0.35"/>
    <row r="24635" ht="12.75" customHeight="1" x14ac:dyDescent="0.35"/>
    <row r="24636" ht="12.75" customHeight="1" x14ac:dyDescent="0.35"/>
    <row r="24637" ht="12.75" customHeight="1" x14ac:dyDescent="0.35"/>
    <row r="24638" ht="12.75" customHeight="1" x14ac:dyDescent="0.35"/>
    <row r="24639" ht="12.75" customHeight="1" x14ac:dyDescent="0.35"/>
    <row r="24640" ht="12.75" customHeight="1" x14ac:dyDescent="0.35"/>
    <row r="24641" ht="12.75" customHeight="1" x14ac:dyDescent="0.35"/>
    <row r="24642" ht="12.75" customHeight="1" x14ac:dyDescent="0.35"/>
    <row r="24643" ht="12.75" customHeight="1" x14ac:dyDescent="0.35"/>
    <row r="24644" ht="12.75" customHeight="1" x14ac:dyDescent="0.35"/>
    <row r="24645" ht="12.75" customHeight="1" x14ac:dyDescent="0.35"/>
    <row r="24646" ht="12.75" customHeight="1" x14ac:dyDescent="0.35"/>
    <row r="24647" ht="12.75" customHeight="1" x14ac:dyDescent="0.35"/>
    <row r="24648" ht="12.75" customHeight="1" x14ac:dyDescent="0.35"/>
    <row r="24649" ht="12.75" customHeight="1" x14ac:dyDescent="0.35"/>
    <row r="24650" ht="12.75" customHeight="1" x14ac:dyDescent="0.35"/>
    <row r="24651" ht="12.75" customHeight="1" x14ac:dyDescent="0.35"/>
    <row r="24652" ht="12.75" customHeight="1" x14ac:dyDescent="0.35"/>
    <row r="24653" ht="12.75" customHeight="1" x14ac:dyDescent="0.35"/>
    <row r="24654" ht="12.75" customHeight="1" x14ac:dyDescent="0.35"/>
    <row r="24655" ht="12.75" customHeight="1" x14ac:dyDescent="0.35"/>
    <row r="24656" ht="12.75" customHeight="1" x14ac:dyDescent="0.35"/>
    <row r="24657" ht="12.75" customHeight="1" x14ac:dyDescent="0.35"/>
    <row r="24658" ht="12.75" customHeight="1" x14ac:dyDescent="0.35"/>
    <row r="24659" ht="12.75" customHeight="1" x14ac:dyDescent="0.35"/>
    <row r="24660" ht="12.75" customHeight="1" x14ac:dyDescent="0.35"/>
    <row r="24661" ht="12.75" customHeight="1" x14ac:dyDescent="0.35"/>
    <row r="24662" ht="12.75" customHeight="1" x14ac:dyDescent="0.35"/>
    <row r="24663" ht="12.75" customHeight="1" x14ac:dyDescent="0.35"/>
    <row r="24664" ht="12.75" customHeight="1" x14ac:dyDescent="0.35"/>
    <row r="24665" ht="12.75" customHeight="1" x14ac:dyDescent="0.35"/>
    <row r="24666" ht="12.75" customHeight="1" x14ac:dyDescent="0.35"/>
    <row r="24667" ht="12.75" customHeight="1" x14ac:dyDescent="0.35"/>
    <row r="24668" ht="12.75" customHeight="1" x14ac:dyDescent="0.35"/>
    <row r="24669" ht="12.75" customHeight="1" x14ac:dyDescent="0.35"/>
    <row r="24670" ht="12.75" customHeight="1" x14ac:dyDescent="0.35"/>
    <row r="24671" ht="12.75" customHeight="1" x14ac:dyDescent="0.35"/>
    <row r="24672" ht="12.75" customHeight="1" x14ac:dyDescent="0.35"/>
    <row r="24673" ht="12.75" customHeight="1" x14ac:dyDescent="0.35"/>
    <row r="24674" ht="12.75" customHeight="1" x14ac:dyDescent="0.35"/>
    <row r="24675" ht="12.75" customHeight="1" x14ac:dyDescent="0.35"/>
    <row r="24676" ht="12.75" customHeight="1" x14ac:dyDescent="0.35"/>
    <row r="24677" ht="12.75" customHeight="1" x14ac:dyDescent="0.35"/>
    <row r="24678" ht="12.75" customHeight="1" x14ac:dyDescent="0.35"/>
    <row r="24679" ht="12.75" customHeight="1" x14ac:dyDescent="0.35"/>
    <row r="24680" ht="12.75" customHeight="1" x14ac:dyDescent="0.35"/>
    <row r="24681" ht="12.75" customHeight="1" x14ac:dyDescent="0.35"/>
    <row r="24682" ht="12.75" customHeight="1" x14ac:dyDescent="0.35"/>
    <row r="24683" ht="12.75" customHeight="1" x14ac:dyDescent="0.35"/>
    <row r="24684" ht="12.75" customHeight="1" x14ac:dyDescent="0.35"/>
    <row r="24685" ht="12.75" customHeight="1" x14ac:dyDescent="0.35"/>
    <row r="24686" ht="12.75" customHeight="1" x14ac:dyDescent="0.35"/>
    <row r="24687" ht="12.75" customHeight="1" x14ac:dyDescent="0.35"/>
    <row r="24688" ht="12.75" customHeight="1" x14ac:dyDescent="0.35"/>
    <row r="24689" ht="12.75" customHeight="1" x14ac:dyDescent="0.35"/>
    <row r="24690" ht="12.75" customHeight="1" x14ac:dyDescent="0.35"/>
    <row r="24691" ht="12.75" customHeight="1" x14ac:dyDescent="0.35"/>
    <row r="24692" ht="12.75" customHeight="1" x14ac:dyDescent="0.35"/>
    <row r="24693" ht="12.75" customHeight="1" x14ac:dyDescent="0.35"/>
    <row r="24694" ht="12.75" customHeight="1" x14ac:dyDescent="0.35"/>
    <row r="24695" ht="12.75" customHeight="1" x14ac:dyDescent="0.35"/>
    <row r="24696" ht="12.75" customHeight="1" x14ac:dyDescent="0.35"/>
    <row r="24697" ht="12.75" customHeight="1" x14ac:dyDescent="0.35"/>
    <row r="24698" ht="12.75" customHeight="1" x14ac:dyDescent="0.35"/>
    <row r="24699" ht="12.75" customHeight="1" x14ac:dyDescent="0.35"/>
    <row r="24700" ht="12.75" customHeight="1" x14ac:dyDescent="0.35"/>
    <row r="24701" ht="12.75" customHeight="1" x14ac:dyDescent="0.35"/>
    <row r="24702" ht="12.75" customHeight="1" x14ac:dyDescent="0.35"/>
    <row r="24703" ht="12.75" customHeight="1" x14ac:dyDescent="0.35"/>
    <row r="24704" ht="12.75" customHeight="1" x14ac:dyDescent="0.35"/>
    <row r="24705" ht="12.75" customHeight="1" x14ac:dyDescent="0.35"/>
    <row r="24706" ht="12.75" customHeight="1" x14ac:dyDescent="0.35"/>
    <row r="24707" ht="12.75" customHeight="1" x14ac:dyDescent="0.35"/>
    <row r="24708" ht="12.75" customHeight="1" x14ac:dyDescent="0.35"/>
    <row r="24709" ht="12.75" customHeight="1" x14ac:dyDescent="0.35"/>
    <row r="24710" ht="12.75" customHeight="1" x14ac:dyDescent="0.35"/>
    <row r="24711" ht="12.75" customHeight="1" x14ac:dyDescent="0.35"/>
    <row r="24712" ht="12.75" customHeight="1" x14ac:dyDescent="0.35"/>
    <row r="24713" ht="12.75" customHeight="1" x14ac:dyDescent="0.35"/>
    <row r="24714" ht="12.75" customHeight="1" x14ac:dyDescent="0.35"/>
    <row r="24715" ht="12.75" customHeight="1" x14ac:dyDescent="0.35"/>
    <row r="24716" ht="12.75" customHeight="1" x14ac:dyDescent="0.35"/>
    <row r="24717" ht="12.75" customHeight="1" x14ac:dyDescent="0.35"/>
    <row r="24718" ht="12.75" customHeight="1" x14ac:dyDescent="0.35"/>
    <row r="24719" ht="12.75" customHeight="1" x14ac:dyDescent="0.35"/>
    <row r="24720" ht="12.75" customHeight="1" x14ac:dyDescent="0.35"/>
    <row r="24721" ht="12.75" customHeight="1" x14ac:dyDescent="0.35"/>
    <row r="24722" ht="12.75" customHeight="1" x14ac:dyDescent="0.35"/>
    <row r="24723" ht="12.75" customHeight="1" x14ac:dyDescent="0.35"/>
    <row r="24724" ht="12.75" customHeight="1" x14ac:dyDescent="0.35"/>
    <row r="24725" ht="12.75" customHeight="1" x14ac:dyDescent="0.35"/>
    <row r="24726" ht="12.75" customHeight="1" x14ac:dyDescent="0.35"/>
    <row r="24727" ht="12.75" customHeight="1" x14ac:dyDescent="0.35"/>
    <row r="24728" ht="12.75" customHeight="1" x14ac:dyDescent="0.35"/>
    <row r="24729" ht="12.75" customHeight="1" x14ac:dyDescent="0.35"/>
    <row r="24730" ht="12.75" customHeight="1" x14ac:dyDescent="0.35"/>
    <row r="24731" ht="12.75" customHeight="1" x14ac:dyDescent="0.35"/>
    <row r="24732" ht="12.75" customHeight="1" x14ac:dyDescent="0.35"/>
    <row r="24733" ht="12.75" customHeight="1" x14ac:dyDescent="0.35"/>
    <row r="24734" ht="12.75" customHeight="1" x14ac:dyDescent="0.35"/>
    <row r="24735" ht="12.75" customHeight="1" x14ac:dyDescent="0.35"/>
    <row r="24736" ht="12.75" customHeight="1" x14ac:dyDescent="0.35"/>
    <row r="24737" ht="12.75" customHeight="1" x14ac:dyDescent="0.35"/>
    <row r="24738" ht="12.75" customHeight="1" x14ac:dyDescent="0.35"/>
    <row r="24739" ht="12.75" customHeight="1" x14ac:dyDescent="0.35"/>
    <row r="24740" ht="12.75" customHeight="1" x14ac:dyDescent="0.35"/>
    <row r="24741" ht="12.75" customHeight="1" x14ac:dyDescent="0.35"/>
    <row r="24742" ht="12.75" customHeight="1" x14ac:dyDescent="0.35"/>
    <row r="24743" ht="12.75" customHeight="1" x14ac:dyDescent="0.35"/>
    <row r="24744" ht="12.75" customHeight="1" x14ac:dyDescent="0.35"/>
    <row r="24745" ht="12.75" customHeight="1" x14ac:dyDescent="0.35"/>
    <row r="24746" ht="12.75" customHeight="1" x14ac:dyDescent="0.35"/>
    <row r="24747" ht="12.75" customHeight="1" x14ac:dyDescent="0.35"/>
    <row r="24748" ht="12.75" customHeight="1" x14ac:dyDescent="0.35"/>
    <row r="24749" ht="12.75" customHeight="1" x14ac:dyDescent="0.35"/>
    <row r="24750" ht="12.75" customHeight="1" x14ac:dyDescent="0.35"/>
    <row r="24751" ht="12.75" customHeight="1" x14ac:dyDescent="0.35"/>
    <row r="24752" ht="12.75" customHeight="1" x14ac:dyDescent="0.35"/>
    <row r="24753" ht="12.75" customHeight="1" x14ac:dyDescent="0.35"/>
    <row r="24754" ht="12.75" customHeight="1" x14ac:dyDescent="0.35"/>
    <row r="24755" ht="12.75" customHeight="1" x14ac:dyDescent="0.35"/>
    <row r="24756" ht="12.75" customHeight="1" x14ac:dyDescent="0.35"/>
    <row r="24757" ht="12.75" customHeight="1" x14ac:dyDescent="0.35"/>
    <row r="24758" ht="12.75" customHeight="1" x14ac:dyDescent="0.35"/>
    <row r="24759" ht="12.75" customHeight="1" x14ac:dyDescent="0.35"/>
    <row r="24760" ht="12.75" customHeight="1" x14ac:dyDescent="0.35"/>
    <row r="24761" ht="12.75" customHeight="1" x14ac:dyDescent="0.35"/>
    <row r="24762" ht="12.75" customHeight="1" x14ac:dyDescent="0.35"/>
    <row r="24763" ht="12.75" customHeight="1" x14ac:dyDescent="0.35"/>
    <row r="24764" ht="12.75" customHeight="1" x14ac:dyDescent="0.35"/>
    <row r="24765" ht="12.75" customHeight="1" x14ac:dyDescent="0.35"/>
    <row r="24766" ht="12.75" customHeight="1" x14ac:dyDescent="0.35"/>
    <row r="24767" ht="12.75" customHeight="1" x14ac:dyDescent="0.35"/>
    <row r="24768" ht="12.75" customHeight="1" x14ac:dyDescent="0.35"/>
    <row r="24769" ht="12.75" customHeight="1" x14ac:dyDescent="0.35"/>
    <row r="24770" ht="12.75" customHeight="1" x14ac:dyDescent="0.35"/>
    <row r="24771" ht="12.75" customHeight="1" x14ac:dyDescent="0.35"/>
    <row r="24772" ht="12.75" customHeight="1" x14ac:dyDescent="0.35"/>
    <row r="24773" ht="12.75" customHeight="1" x14ac:dyDescent="0.35"/>
    <row r="24774" ht="12.75" customHeight="1" x14ac:dyDescent="0.35"/>
    <row r="24775" ht="12.75" customHeight="1" x14ac:dyDescent="0.35"/>
    <row r="24776" ht="12.75" customHeight="1" x14ac:dyDescent="0.35"/>
    <row r="24777" ht="12.75" customHeight="1" x14ac:dyDescent="0.35"/>
    <row r="24778" ht="12.75" customHeight="1" x14ac:dyDescent="0.35"/>
    <row r="24779" ht="12.75" customHeight="1" x14ac:dyDescent="0.35"/>
    <row r="24780" ht="12.75" customHeight="1" x14ac:dyDescent="0.35"/>
    <row r="24781" ht="12.75" customHeight="1" x14ac:dyDescent="0.35"/>
    <row r="24782" ht="12.75" customHeight="1" x14ac:dyDescent="0.35"/>
    <row r="24783" ht="12.75" customHeight="1" x14ac:dyDescent="0.35"/>
    <row r="24784" ht="12.75" customHeight="1" x14ac:dyDescent="0.35"/>
    <row r="24785" ht="12.75" customHeight="1" x14ac:dyDescent="0.35"/>
    <row r="24786" ht="12.75" customHeight="1" x14ac:dyDescent="0.35"/>
    <row r="24787" ht="12.75" customHeight="1" x14ac:dyDescent="0.35"/>
    <row r="24788" ht="12.75" customHeight="1" x14ac:dyDescent="0.35"/>
    <row r="24789" ht="12.75" customHeight="1" x14ac:dyDescent="0.35"/>
    <row r="24790" ht="12.75" customHeight="1" x14ac:dyDescent="0.35"/>
    <row r="24791" ht="12.75" customHeight="1" x14ac:dyDescent="0.35"/>
    <row r="24792" ht="12.75" customHeight="1" x14ac:dyDescent="0.35"/>
    <row r="24793" ht="12.75" customHeight="1" x14ac:dyDescent="0.35"/>
    <row r="24794" ht="12.75" customHeight="1" x14ac:dyDescent="0.35"/>
    <row r="24795" ht="12.75" customHeight="1" x14ac:dyDescent="0.35"/>
    <row r="24796" ht="12.75" customHeight="1" x14ac:dyDescent="0.35"/>
    <row r="24797" ht="12.75" customHeight="1" x14ac:dyDescent="0.35"/>
    <row r="24798" ht="12.75" customHeight="1" x14ac:dyDescent="0.35"/>
    <row r="24799" ht="12.75" customHeight="1" x14ac:dyDescent="0.35"/>
    <row r="24800" ht="12.75" customHeight="1" x14ac:dyDescent="0.35"/>
    <row r="24801" ht="12.75" customHeight="1" x14ac:dyDescent="0.35"/>
    <row r="24802" ht="12.75" customHeight="1" x14ac:dyDescent="0.35"/>
    <row r="24803" ht="12.75" customHeight="1" x14ac:dyDescent="0.35"/>
    <row r="24804" ht="12.75" customHeight="1" x14ac:dyDescent="0.35"/>
    <row r="24805" ht="12.75" customHeight="1" x14ac:dyDescent="0.35"/>
    <row r="24806" ht="12.75" customHeight="1" x14ac:dyDescent="0.35"/>
    <row r="24807" ht="12.75" customHeight="1" x14ac:dyDescent="0.35"/>
    <row r="24808" ht="12.75" customHeight="1" x14ac:dyDescent="0.35"/>
    <row r="24809" ht="12.75" customHeight="1" x14ac:dyDescent="0.35"/>
    <row r="24810" ht="12.75" customHeight="1" x14ac:dyDescent="0.35"/>
    <row r="24811" ht="12.75" customHeight="1" x14ac:dyDescent="0.35"/>
    <row r="24812" ht="12.75" customHeight="1" x14ac:dyDescent="0.35"/>
    <row r="24813" ht="12.75" customHeight="1" x14ac:dyDescent="0.35"/>
    <row r="24814" ht="12.75" customHeight="1" x14ac:dyDescent="0.35"/>
    <row r="24815" ht="12.75" customHeight="1" x14ac:dyDescent="0.35"/>
    <row r="24816" ht="12.75" customHeight="1" x14ac:dyDescent="0.35"/>
    <row r="24817" ht="12.75" customHeight="1" x14ac:dyDescent="0.35"/>
    <row r="24818" ht="12.75" customHeight="1" x14ac:dyDescent="0.35"/>
    <row r="24819" ht="12.75" customHeight="1" x14ac:dyDescent="0.35"/>
    <row r="24820" ht="12.75" customHeight="1" x14ac:dyDescent="0.35"/>
    <row r="24821" ht="12.75" customHeight="1" x14ac:dyDescent="0.35"/>
    <row r="24822" ht="12.75" customHeight="1" x14ac:dyDescent="0.35"/>
    <row r="24823" ht="12.75" customHeight="1" x14ac:dyDescent="0.35"/>
    <row r="24824" ht="12.75" customHeight="1" x14ac:dyDescent="0.35"/>
    <row r="24825" ht="12.75" customHeight="1" x14ac:dyDescent="0.35"/>
    <row r="24826" ht="12.75" customHeight="1" x14ac:dyDescent="0.35"/>
    <row r="24827" ht="12.75" customHeight="1" x14ac:dyDescent="0.35"/>
    <row r="24828" ht="12.75" customHeight="1" x14ac:dyDescent="0.35"/>
    <row r="24829" ht="12.75" customHeight="1" x14ac:dyDescent="0.35"/>
    <row r="24830" ht="12.75" customHeight="1" x14ac:dyDescent="0.35"/>
    <row r="24831" ht="12.75" customHeight="1" x14ac:dyDescent="0.35"/>
    <row r="24832" ht="12.75" customHeight="1" x14ac:dyDescent="0.35"/>
    <row r="24833" ht="12.75" customHeight="1" x14ac:dyDescent="0.35"/>
    <row r="24834" ht="12.75" customHeight="1" x14ac:dyDescent="0.35"/>
    <row r="24835" ht="12.75" customHeight="1" x14ac:dyDescent="0.35"/>
    <row r="24836" ht="12.75" customHeight="1" x14ac:dyDescent="0.35"/>
    <row r="24837" ht="12.75" customHeight="1" x14ac:dyDescent="0.35"/>
    <row r="24838" ht="12.75" customHeight="1" x14ac:dyDescent="0.35"/>
    <row r="24839" ht="12.75" customHeight="1" x14ac:dyDescent="0.35"/>
    <row r="24840" ht="12.75" customHeight="1" x14ac:dyDescent="0.35"/>
    <row r="24841" ht="12.75" customHeight="1" x14ac:dyDescent="0.35"/>
    <row r="24842" ht="12.75" customHeight="1" x14ac:dyDescent="0.35"/>
    <row r="24843" ht="12.75" customHeight="1" x14ac:dyDescent="0.35"/>
    <row r="24844" ht="12.75" customHeight="1" x14ac:dyDescent="0.35"/>
    <row r="24845" ht="12.75" customHeight="1" x14ac:dyDescent="0.35"/>
    <row r="24846" ht="12.75" customHeight="1" x14ac:dyDescent="0.35"/>
    <row r="24847" ht="12.75" customHeight="1" x14ac:dyDescent="0.35"/>
    <row r="24848" ht="12.75" customHeight="1" x14ac:dyDescent="0.35"/>
    <row r="24849" ht="12.75" customHeight="1" x14ac:dyDescent="0.35"/>
    <row r="24850" ht="12.75" customHeight="1" x14ac:dyDescent="0.35"/>
    <row r="24851" ht="12.75" customHeight="1" x14ac:dyDescent="0.35"/>
    <row r="24852" ht="12.75" customHeight="1" x14ac:dyDescent="0.35"/>
    <row r="24853" ht="12.75" customHeight="1" x14ac:dyDescent="0.35"/>
    <row r="24854" ht="12.75" customHeight="1" x14ac:dyDescent="0.35"/>
    <row r="24855" ht="12.75" customHeight="1" x14ac:dyDescent="0.35"/>
    <row r="24856" ht="12.75" customHeight="1" x14ac:dyDescent="0.35"/>
    <row r="24857" ht="12.75" customHeight="1" x14ac:dyDescent="0.35"/>
    <row r="24858" ht="12.75" customHeight="1" x14ac:dyDescent="0.35"/>
    <row r="24859" ht="12.75" customHeight="1" x14ac:dyDescent="0.35"/>
    <row r="24860" ht="12.75" customHeight="1" x14ac:dyDescent="0.35"/>
    <row r="24861" ht="12.75" customHeight="1" x14ac:dyDescent="0.35"/>
    <row r="24862" ht="12.75" customHeight="1" x14ac:dyDescent="0.35"/>
    <row r="24863" ht="12.75" customHeight="1" x14ac:dyDescent="0.35"/>
    <row r="24864" ht="12.75" customHeight="1" x14ac:dyDescent="0.35"/>
    <row r="24865" ht="12.75" customHeight="1" x14ac:dyDescent="0.35"/>
    <row r="24866" ht="12.75" customHeight="1" x14ac:dyDescent="0.35"/>
    <row r="24867" ht="12.75" customHeight="1" x14ac:dyDescent="0.35"/>
    <row r="24868" ht="12.75" customHeight="1" x14ac:dyDescent="0.35"/>
    <row r="24869" ht="12.75" customHeight="1" x14ac:dyDescent="0.35"/>
    <row r="24870" ht="12.75" customHeight="1" x14ac:dyDescent="0.35"/>
    <row r="24871" ht="12.75" customHeight="1" x14ac:dyDescent="0.35"/>
    <row r="24872" ht="12.75" customHeight="1" x14ac:dyDescent="0.35"/>
    <row r="24873" ht="12.75" customHeight="1" x14ac:dyDescent="0.35"/>
    <row r="24874" ht="12.75" customHeight="1" x14ac:dyDescent="0.35"/>
    <row r="24875" ht="12.75" customHeight="1" x14ac:dyDescent="0.35"/>
    <row r="24876" ht="12.75" customHeight="1" x14ac:dyDescent="0.35"/>
    <row r="24877" ht="12.75" customHeight="1" x14ac:dyDescent="0.35"/>
    <row r="24878" ht="12.75" customHeight="1" x14ac:dyDescent="0.35"/>
    <row r="24879" ht="12.75" customHeight="1" x14ac:dyDescent="0.35"/>
    <row r="24880" ht="12.75" customHeight="1" x14ac:dyDescent="0.35"/>
    <row r="24881" ht="12.75" customHeight="1" x14ac:dyDescent="0.35"/>
    <row r="24882" ht="12.75" customHeight="1" x14ac:dyDescent="0.35"/>
    <row r="24883" ht="12.75" customHeight="1" x14ac:dyDescent="0.35"/>
    <row r="24884" ht="12.75" customHeight="1" x14ac:dyDescent="0.35"/>
    <row r="24885" ht="12.75" customHeight="1" x14ac:dyDescent="0.35"/>
    <row r="24886" ht="12.75" customHeight="1" x14ac:dyDescent="0.35"/>
    <row r="24887" ht="12.75" customHeight="1" x14ac:dyDescent="0.35"/>
    <row r="24888" ht="12.75" customHeight="1" x14ac:dyDescent="0.35"/>
    <row r="24889" ht="12.75" customHeight="1" x14ac:dyDescent="0.35"/>
    <row r="24890" ht="12.75" customHeight="1" x14ac:dyDescent="0.35"/>
    <row r="24891" ht="12.75" customHeight="1" x14ac:dyDescent="0.35"/>
    <row r="24892" ht="12.75" customHeight="1" x14ac:dyDescent="0.35"/>
    <row r="24893" ht="12.75" customHeight="1" x14ac:dyDescent="0.35"/>
    <row r="24894" ht="12.75" customHeight="1" x14ac:dyDescent="0.35"/>
    <row r="24895" ht="12.75" customHeight="1" x14ac:dyDescent="0.35"/>
    <row r="24896" ht="12.75" customHeight="1" x14ac:dyDescent="0.35"/>
    <row r="24897" ht="12.75" customHeight="1" x14ac:dyDescent="0.35"/>
    <row r="24898" ht="12.75" customHeight="1" x14ac:dyDescent="0.35"/>
    <row r="24899" ht="12.75" customHeight="1" x14ac:dyDescent="0.35"/>
    <row r="24900" ht="12.75" customHeight="1" x14ac:dyDescent="0.35"/>
    <row r="24901" ht="12.75" customHeight="1" x14ac:dyDescent="0.35"/>
    <row r="24902" ht="12.75" customHeight="1" x14ac:dyDescent="0.35"/>
    <row r="24903" ht="12.75" customHeight="1" x14ac:dyDescent="0.35"/>
    <row r="24904" ht="12.75" customHeight="1" x14ac:dyDescent="0.35"/>
    <row r="24905" ht="12.75" customHeight="1" x14ac:dyDescent="0.35"/>
    <row r="24906" ht="12.75" customHeight="1" x14ac:dyDescent="0.35"/>
    <row r="24907" ht="12.75" customHeight="1" x14ac:dyDescent="0.35"/>
    <row r="24908" ht="12.75" customHeight="1" x14ac:dyDescent="0.35"/>
    <row r="24909" ht="12.75" customHeight="1" x14ac:dyDescent="0.35"/>
    <row r="24910" ht="12.75" customHeight="1" x14ac:dyDescent="0.35"/>
    <row r="24911" ht="12.75" customHeight="1" x14ac:dyDescent="0.35"/>
    <row r="24912" ht="12.75" customHeight="1" x14ac:dyDescent="0.35"/>
    <row r="24913" ht="12.75" customHeight="1" x14ac:dyDescent="0.35"/>
    <row r="24914" ht="12.75" customHeight="1" x14ac:dyDescent="0.35"/>
    <row r="24915" ht="12.75" customHeight="1" x14ac:dyDescent="0.35"/>
    <row r="24916" ht="12.75" customHeight="1" x14ac:dyDescent="0.35"/>
    <row r="24917" ht="12.75" customHeight="1" x14ac:dyDescent="0.35"/>
    <row r="24918" ht="12.75" customHeight="1" x14ac:dyDescent="0.35"/>
    <row r="24919" ht="12.75" customHeight="1" x14ac:dyDescent="0.35"/>
    <row r="24920" ht="12.75" customHeight="1" x14ac:dyDescent="0.35"/>
    <row r="24921" ht="12.75" customHeight="1" x14ac:dyDescent="0.35"/>
    <row r="24922" ht="12.75" customHeight="1" x14ac:dyDescent="0.35"/>
    <row r="24923" ht="12.75" customHeight="1" x14ac:dyDescent="0.35"/>
    <row r="24924" ht="12.75" customHeight="1" x14ac:dyDescent="0.35"/>
    <row r="24925" ht="12.75" customHeight="1" x14ac:dyDescent="0.35"/>
    <row r="24926" ht="12.75" customHeight="1" x14ac:dyDescent="0.35"/>
    <row r="24927" ht="12.75" customHeight="1" x14ac:dyDescent="0.35"/>
    <row r="24928" ht="12.75" customHeight="1" x14ac:dyDescent="0.35"/>
    <row r="24929" ht="12.75" customHeight="1" x14ac:dyDescent="0.35"/>
    <row r="24930" ht="12.75" customHeight="1" x14ac:dyDescent="0.35"/>
    <row r="24931" ht="12.75" customHeight="1" x14ac:dyDescent="0.35"/>
    <row r="24932" ht="12.75" customHeight="1" x14ac:dyDescent="0.35"/>
    <row r="24933" ht="12.75" customHeight="1" x14ac:dyDescent="0.35"/>
    <row r="24934" ht="12.75" customHeight="1" x14ac:dyDescent="0.35"/>
    <row r="24935" ht="12.75" customHeight="1" x14ac:dyDescent="0.35"/>
    <row r="24936" ht="12.75" customHeight="1" x14ac:dyDescent="0.35"/>
    <row r="24937" ht="12.75" customHeight="1" x14ac:dyDescent="0.35"/>
    <row r="24938" ht="12.75" customHeight="1" x14ac:dyDescent="0.35"/>
    <row r="24939" ht="12.75" customHeight="1" x14ac:dyDescent="0.35"/>
    <row r="24940" ht="12.75" customHeight="1" x14ac:dyDescent="0.35"/>
    <row r="24941" ht="12.75" customHeight="1" x14ac:dyDescent="0.35"/>
    <row r="24942" ht="12.75" customHeight="1" x14ac:dyDescent="0.35"/>
    <row r="24943" ht="12.75" customHeight="1" x14ac:dyDescent="0.35"/>
    <row r="24944" ht="12.75" customHeight="1" x14ac:dyDescent="0.35"/>
    <row r="24945" ht="12.75" customHeight="1" x14ac:dyDescent="0.35"/>
    <row r="24946" ht="12.75" customHeight="1" x14ac:dyDescent="0.35"/>
    <row r="24947" ht="12.75" customHeight="1" x14ac:dyDescent="0.35"/>
    <row r="24948" ht="12.75" customHeight="1" x14ac:dyDescent="0.35"/>
    <row r="24949" ht="12.75" customHeight="1" x14ac:dyDescent="0.35"/>
    <row r="24950" ht="12.75" customHeight="1" x14ac:dyDescent="0.35"/>
    <row r="24951" ht="12.75" customHeight="1" x14ac:dyDescent="0.35"/>
    <row r="24952" ht="12.75" customHeight="1" x14ac:dyDescent="0.35"/>
    <row r="24953" ht="12.75" customHeight="1" x14ac:dyDescent="0.35"/>
    <row r="24954" ht="12.75" customHeight="1" x14ac:dyDescent="0.35"/>
    <row r="24955" ht="12.75" customHeight="1" x14ac:dyDescent="0.35"/>
    <row r="24956" ht="12.75" customHeight="1" x14ac:dyDescent="0.35"/>
    <row r="24957" ht="12.75" customHeight="1" x14ac:dyDescent="0.35"/>
    <row r="24958" ht="12.75" customHeight="1" x14ac:dyDescent="0.35"/>
    <row r="24959" ht="12.75" customHeight="1" x14ac:dyDescent="0.35"/>
    <row r="24960" ht="12.75" customHeight="1" x14ac:dyDescent="0.35"/>
    <row r="24961" ht="12.75" customHeight="1" x14ac:dyDescent="0.35"/>
    <row r="24962" ht="12.75" customHeight="1" x14ac:dyDescent="0.35"/>
    <row r="24963" ht="12.75" customHeight="1" x14ac:dyDescent="0.35"/>
    <row r="24964" ht="12.75" customHeight="1" x14ac:dyDescent="0.35"/>
    <row r="24965" ht="12.75" customHeight="1" x14ac:dyDescent="0.35"/>
    <row r="24966" ht="12.75" customHeight="1" x14ac:dyDescent="0.35"/>
    <row r="24967" ht="12.75" customHeight="1" x14ac:dyDescent="0.35"/>
    <row r="24968" ht="12.75" customHeight="1" x14ac:dyDescent="0.35"/>
    <row r="24969" ht="12.75" customHeight="1" x14ac:dyDescent="0.35"/>
    <row r="24970" ht="12.75" customHeight="1" x14ac:dyDescent="0.35"/>
    <row r="24971" ht="12.75" customHeight="1" x14ac:dyDescent="0.35"/>
    <row r="24972" ht="12.75" customHeight="1" x14ac:dyDescent="0.35"/>
    <row r="24973" ht="12.75" customHeight="1" x14ac:dyDescent="0.35"/>
    <row r="24974" ht="12.75" customHeight="1" x14ac:dyDescent="0.35"/>
    <row r="24975" ht="12.75" customHeight="1" x14ac:dyDescent="0.35"/>
    <row r="24976" ht="12.75" customHeight="1" x14ac:dyDescent="0.35"/>
    <row r="24977" ht="12.75" customHeight="1" x14ac:dyDescent="0.35"/>
    <row r="24978" ht="12.75" customHeight="1" x14ac:dyDescent="0.35"/>
    <row r="24979" ht="12.75" customHeight="1" x14ac:dyDescent="0.35"/>
    <row r="24980" ht="12.75" customHeight="1" x14ac:dyDescent="0.35"/>
    <row r="24981" ht="12.75" customHeight="1" x14ac:dyDescent="0.35"/>
    <row r="24982" ht="12.75" customHeight="1" x14ac:dyDescent="0.35"/>
    <row r="24983" ht="12.75" customHeight="1" x14ac:dyDescent="0.35"/>
    <row r="24984" ht="12.75" customHeight="1" x14ac:dyDescent="0.35"/>
    <row r="24985" ht="12.75" customHeight="1" x14ac:dyDescent="0.35"/>
    <row r="24986" ht="12.75" customHeight="1" x14ac:dyDescent="0.35"/>
    <row r="24987" ht="12.75" customHeight="1" x14ac:dyDescent="0.35"/>
    <row r="24988" ht="12.75" customHeight="1" x14ac:dyDescent="0.35"/>
    <row r="24989" ht="12.75" customHeight="1" x14ac:dyDescent="0.35"/>
    <row r="24990" ht="12.75" customHeight="1" x14ac:dyDescent="0.35"/>
    <row r="24991" ht="12.75" customHeight="1" x14ac:dyDescent="0.35"/>
    <row r="24992" ht="12.75" customHeight="1" x14ac:dyDescent="0.35"/>
    <row r="24993" ht="12.75" customHeight="1" x14ac:dyDescent="0.35"/>
    <row r="24994" ht="12.75" customHeight="1" x14ac:dyDescent="0.35"/>
    <row r="24995" ht="12.75" customHeight="1" x14ac:dyDescent="0.35"/>
    <row r="24996" ht="12.75" customHeight="1" x14ac:dyDescent="0.35"/>
    <row r="24997" ht="12.75" customHeight="1" x14ac:dyDescent="0.35"/>
    <row r="24998" ht="12.75" customHeight="1" x14ac:dyDescent="0.35"/>
    <row r="24999" ht="12.75" customHeight="1" x14ac:dyDescent="0.35"/>
    <row r="25000" ht="12.75" customHeight="1" x14ac:dyDescent="0.35"/>
    <row r="25001" ht="12.75" customHeight="1" x14ac:dyDescent="0.35"/>
    <row r="25002" ht="12.75" customHeight="1" x14ac:dyDescent="0.35"/>
    <row r="25003" ht="12.75" customHeight="1" x14ac:dyDescent="0.35"/>
    <row r="25004" ht="12.75" customHeight="1" x14ac:dyDescent="0.35"/>
    <row r="25005" ht="12.75" customHeight="1" x14ac:dyDescent="0.35"/>
    <row r="25006" ht="12.75" customHeight="1" x14ac:dyDescent="0.35"/>
    <row r="25007" ht="12.75" customHeight="1" x14ac:dyDescent="0.35"/>
    <row r="25008" ht="12.75" customHeight="1" x14ac:dyDescent="0.35"/>
    <row r="25009" ht="12.75" customHeight="1" x14ac:dyDescent="0.35"/>
    <row r="25010" ht="12.75" customHeight="1" x14ac:dyDescent="0.35"/>
    <row r="25011" ht="12.75" customHeight="1" x14ac:dyDescent="0.35"/>
    <row r="25012" ht="12.75" customHeight="1" x14ac:dyDescent="0.35"/>
    <row r="25013" ht="12.75" customHeight="1" x14ac:dyDescent="0.35"/>
    <row r="25014" ht="12.75" customHeight="1" x14ac:dyDescent="0.35"/>
    <row r="25015" ht="12.75" customHeight="1" x14ac:dyDescent="0.35"/>
    <row r="25016" ht="12.75" customHeight="1" x14ac:dyDescent="0.35"/>
    <row r="25017" ht="12.75" customHeight="1" x14ac:dyDescent="0.35"/>
  </sheetData>
  <autoFilter ref="B5:J13711" xr:uid="{00000000-0001-0000-0300-000000000000}"/>
  <mergeCells count="33">
    <mergeCell ref="AL152:AO152"/>
    <mergeCell ref="AL153:AO153"/>
    <mergeCell ref="AL157:AO157"/>
    <mergeCell ref="AL158:AO158"/>
    <mergeCell ref="AL146:AO146"/>
    <mergeCell ref="AL147:AO147"/>
    <mergeCell ref="AL150:AO150"/>
    <mergeCell ref="AL151:AO151"/>
    <mergeCell ref="F14266:G14266"/>
    <mergeCell ref="F14313:G14313"/>
    <mergeCell ref="F13750:G13750"/>
    <mergeCell ref="F13770:G13770"/>
    <mergeCell ref="F14137:G14137"/>
    <mergeCell ref="F14228:G14228"/>
    <mergeCell ref="F14238:G14238"/>
    <mergeCell ref="F563:G563"/>
    <mergeCell ref="F591:G591"/>
    <mergeCell ref="F609:G609"/>
    <mergeCell ref="F638:G638"/>
    <mergeCell ref="F13714:G13714"/>
    <mergeCell ref="F172:G172"/>
    <mergeCell ref="F222:G222"/>
    <mergeCell ref="F250:G250"/>
    <mergeCell ref="F285:G285"/>
    <mergeCell ref="F299:G299"/>
    <mergeCell ref="F159:I159"/>
    <mergeCell ref="F168:I168"/>
    <mergeCell ref="F169:I169"/>
    <mergeCell ref="B3:E3"/>
    <mergeCell ref="F111:G111"/>
    <mergeCell ref="F66:G66"/>
    <mergeCell ref="F6:G6"/>
    <mergeCell ref="F145:G145"/>
  </mergeCells>
  <hyperlinks>
    <hyperlink ref="D12" location="'Group Data AT'!BA1" display="*Group 1" xr:uid="{00000000-0004-0000-0300-000000000000}"/>
    <hyperlink ref="D13" location="'Group Data AT'!BA1" display="*Group 2" xr:uid="{00000000-0004-0000-0300-000001000000}"/>
    <hyperlink ref="D14" location="'Group Data AT'!BA1" display="*Group 3" xr:uid="{00000000-0004-0000-0300-000002000000}"/>
    <hyperlink ref="D15" location="'Group Data AT'!BA1" display="*Group 4" xr:uid="{00000000-0004-0000-0300-000003000000}"/>
    <hyperlink ref="D16" location="'Group Data AT'!BA1" display="*Group 5" xr:uid="{00000000-0004-0000-0300-000004000000}"/>
    <hyperlink ref="D17" location="'Group Data AT'!BA1" display="*Group 6" xr:uid="{00000000-0004-0000-0300-000005000000}"/>
    <hyperlink ref="D22" location="'Group Data AT'!BA1" display="*Group 1" xr:uid="{00000000-0004-0000-0300-000006000000}"/>
    <hyperlink ref="D23" location="'Group Data AT'!BA1" display="*Group 2" xr:uid="{00000000-0004-0000-0300-000007000000}"/>
    <hyperlink ref="D24" location="'Group Data AT'!BA1" display="*Group 1" xr:uid="{00000000-0004-0000-0300-000008000000}"/>
    <hyperlink ref="D25" location="'Group Data AT'!BA1" display="*Group 2" xr:uid="{00000000-0004-0000-0300-000009000000}"/>
    <hyperlink ref="D26" location="'Group Data AT'!BA1" display="*Group 3" xr:uid="{00000000-0004-0000-0300-00000A000000}"/>
    <hyperlink ref="D27" location="'Group Data AT'!BA1" display="*Group 4" xr:uid="{00000000-0004-0000-0300-00000B000000}"/>
    <hyperlink ref="D28" location="'Group Data AT'!BA1" display="*Group 5" xr:uid="{00000000-0004-0000-0300-00000C000000}"/>
    <hyperlink ref="D29" location="'Group Data AT'!BA1" display="*Group 6" xr:uid="{00000000-0004-0000-0300-00000D000000}"/>
    <hyperlink ref="D30" location="'Group Data AT'!BA1" display="*Group 7" xr:uid="{00000000-0004-0000-0300-00000E000000}"/>
    <hyperlink ref="D31" location="'Group Data AT'!BA1" display="*Group 8" xr:uid="{00000000-0004-0000-0300-00000F000000}"/>
    <hyperlink ref="D32" location="'Group Data AT'!BA1" display="*Group 9" xr:uid="{00000000-0004-0000-0300-000010000000}"/>
    <hyperlink ref="D33" location="'Group Data AT'!BA1" display="*Group 10" xr:uid="{00000000-0004-0000-0300-000011000000}"/>
    <hyperlink ref="D34" location="'Group Data AT'!BA1" display="*Group 11" xr:uid="{00000000-0004-0000-0300-000012000000}"/>
    <hyperlink ref="D35" location="'Group Data AT'!BA1" display="*Group 12" xr:uid="{00000000-0004-0000-0300-000013000000}"/>
    <hyperlink ref="D36" location="'Group Data AT'!BA1" display="*Group 13" xr:uid="{00000000-0004-0000-0300-000014000000}"/>
    <hyperlink ref="D37" location="'Group Data AT'!BA1" display="*Group 14" xr:uid="{00000000-0004-0000-0300-000015000000}"/>
    <hyperlink ref="D38" location="'Group Data AT'!BA1" display="*Group 15" xr:uid="{00000000-0004-0000-0300-000016000000}"/>
    <hyperlink ref="D39" location="'Group Data AT'!BA1" display="*Group 16" xr:uid="{00000000-0004-0000-0300-000017000000}"/>
    <hyperlink ref="D40" location="'Group Data AT'!BA1" display="*Group 17" xr:uid="{00000000-0004-0000-0300-000018000000}"/>
    <hyperlink ref="D41" location="'Group Data AT'!BA1" display="*Group 18" xr:uid="{00000000-0004-0000-0300-000019000000}"/>
    <hyperlink ref="D42" location="'Group Data AT'!BA1" display="*Group 1" xr:uid="{00000000-0004-0000-0300-00001A000000}"/>
    <hyperlink ref="D43" location="'Group Data AT'!BA1" display="*Group 2" xr:uid="{00000000-0004-0000-0300-00001B000000}"/>
    <hyperlink ref="D44" location="'Group Data AT'!BA1" display="*Group 3" xr:uid="{00000000-0004-0000-0300-00001C000000}"/>
    <hyperlink ref="D45" location="'Group Data AT'!BA1" display="*Group 4" xr:uid="{00000000-0004-0000-0300-00001D000000}"/>
    <hyperlink ref="D46" location="'Group Data AT'!BA1" display="*Group 5" xr:uid="{00000000-0004-0000-0300-00001E000000}"/>
    <hyperlink ref="D47" location="'Group Data AT'!BA1" display="*Group 6" xr:uid="{00000000-0004-0000-0300-00001F000000}"/>
    <hyperlink ref="D48" location="'Group Data AT'!BA1" display="*Group 7" xr:uid="{00000000-0004-0000-0300-000020000000}"/>
    <hyperlink ref="D49" location="'Group Data AT'!BA1" display="*Group 8" xr:uid="{00000000-0004-0000-0300-000021000000}"/>
    <hyperlink ref="D50" location="'Group Data AT'!BA1" display="*Group 9" xr:uid="{00000000-0004-0000-0300-000022000000}"/>
    <hyperlink ref="D51" location="'Group Data AT'!BA1" display="*Group 10" xr:uid="{00000000-0004-0000-0300-000023000000}"/>
    <hyperlink ref="D52" location="'Group Data AT'!BA1" display="*Group 11" xr:uid="{00000000-0004-0000-0300-000024000000}"/>
    <hyperlink ref="D53" location="'Group Data AT'!BA1" display="*Group 12" xr:uid="{00000000-0004-0000-0300-000025000000}"/>
    <hyperlink ref="D54" location="'Group Data AT'!BA1" display="*Group 13" xr:uid="{00000000-0004-0000-0300-000026000000}"/>
    <hyperlink ref="D55" location="'Group Data AT'!BA1" display="*Group 14" xr:uid="{00000000-0004-0000-0300-000027000000}"/>
    <hyperlink ref="D56" location="'Group Data AT'!BA1" display="*Group 15" xr:uid="{00000000-0004-0000-0300-000028000000}"/>
    <hyperlink ref="D57" location="'Group Data AT'!BA1" display="*Group 16" xr:uid="{00000000-0004-0000-0300-000029000000}"/>
    <hyperlink ref="D58" location="'Group Data AT'!BA1" display="*Group 17" xr:uid="{00000000-0004-0000-0300-00002A000000}"/>
    <hyperlink ref="D59" location="'Group Data AT'!BA1" display="*Group 18" xr:uid="{00000000-0004-0000-0300-00002B000000}"/>
    <hyperlink ref="F168:I168" location="'Pager Service_FR'!A1" display="Please refer the Pager Services Sheet for Set up and Per minute rates" xr:uid="{00000000-0004-0000-0300-00005A000000}"/>
    <hyperlink ref="F159:I159" location="'Services Charges_FR'!A1" display="Please refer the Services Charges Sheet for Set up and Per minute rates" xr:uid="{00000000-0004-0000-0300-00005B000000}"/>
    <hyperlink ref="C607" location="'On-Line Tariffs_Swizerland'!A1" display="1. For Industry Standard tariffs, please refer to the sheet &quot;On-Line Tariffs_Swizerland&quot;" xr:uid="{00000000-0004-0000-0300-00005C000000}"/>
    <hyperlink ref="B2" location="MAIN!A1" display="Back" xr:uid="{00000000-0004-0000-0300-00005D000000}"/>
    <hyperlink ref="F169:I169" location="'Services Charges_FR'!A1" display="Please refer the Services Charges Sheet for Set up and Per minute rates" xr:uid="{00000000-0004-0000-0300-00005E000000}"/>
    <hyperlink ref="D18" location="'Group Data AT'!BA1" display="*Group 1" xr:uid="{0638AE23-78AE-453E-AA34-1159568F850B}"/>
    <hyperlink ref="D19" location="'Group Data AT'!BA1" display="*Group 2" xr:uid="{3BD6E304-F420-40E9-9F2D-4E39BB4A9C9D}"/>
    <hyperlink ref="D20" location="'Group Data AT'!BA1" display="*Group 3" xr:uid="{C400A1BC-1039-4412-A82A-5FB0B58798DF}"/>
    <hyperlink ref="D21" location="'Group Data AT'!BA1" display="*Group 4" xr:uid="{84514153-D09A-4547-A344-EF5186D731A5}"/>
    <hyperlink ref="J643" r:id="rId1" display="Call will be free of cost however,in case the number of calls exceeds 500 per month for a customer/BCN, Colt can charge the customer on used case basis. Here is the link for the charges" xr:uid="{D903D53E-92D1-483B-A300-8997198EC000}"/>
    <hyperlink ref="J649" r:id="rId2" display="Call will be free of cost however,in case the number of calls exceeds 500 per month for a customer/BCN, Colt can charge the customer on used case basis. Here is the link for the charges" xr:uid="{CD4F9918-C603-46CB-8532-905D609F0960}"/>
  </hyperlinks>
  <pageMargins left="0.7" right="0.7" top="0.75" bottom="0.75" header="0.3" footer="0.3"/>
  <pageSetup orientation="portrait" horizontalDpi="300" verticalDpi="300" r:id="rId3"/>
  <colBreaks count="1" manualBreakCount="1">
    <brk id="9" max="14411" man="1"/>
  </colBreaks>
  <customProperties>
    <customPr name="EpmWorksheetKeyString_GUID" r:id="rId4"/>
  </customProperties>
  <drawing r:id="rId5"/>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991C8A7-58E9-464C-98AA-B6595CA4AF54}">
  <sheetPr codeName="Sheet22" filterMode="1"/>
  <dimension ref="A1:CA2302"/>
  <sheetViews>
    <sheetView showGridLines="0" workbookViewId="0">
      <selection activeCell="B1" sqref="B1"/>
    </sheetView>
  </sheetViews>
  <sheetFormatPr defaultColWidth="0" defaultRowHeight="14.5" x14ac:dyDescent="0.35"/>
  <cols>
    <col min="1" max="1" width="3.7265625" customWidth="1"/>
    <col min="2" max="2" width="12.7265625" customWidth="1"/>
    <col min="3" max="3" width="12.26953125" customWidth="1"/>
    <col min="4" max="4" width="18" customWidth="1"/>
    <col min="5" max="5" width="16.54296875" customWidth="1"/>
    <col min="6" max="6" width="15.54296875" style="249" customWidth="1"/>
    <col min="7" max="7" width="19.453125" style="249" customWidth="1"/>
    <col min="8" max="8" width="16.7265625" style="249" customWidth="1"/>
    <col min="9" max="9" width="30.81640625" hidden="1" customWidth="1"/>
    <col min="10" max="16384" width="9.1796875" hidden="1"/>
  </cols>
  <sheetData>
    <row r="1" spans="2:79" ht="28.5" customHeight="1" thickBot="1" x14ac:dyDescent="0.4">
      <c r="B1" s="118" t="s">
        <v>3103</v>
      </c>
      <c r="C1" s="118"/>
      <c r="D1" s="118"/>
      <c r="E1" s="109"/>
      <c r="CA1" t="s">
        <v>4425</v>
      </c>
    </row>
    <row r="2" spans="2:79" ht="26.25" customHeight="1" thickBot="1" x14ac:dyDescent="0.4">
      <c r="B2" s="373" t="s">
        <v>4425</v>
      </c>
      <c r="C2" s="374"/>
      <c r="D2" s="374"/>
      <c r="E2" s="374"/>
      <c r="F2" s="374"/>
      <c r="G2" s="374"/>
      <c r="H2" s="375"/>
      <c r="I2" s="43"/>
    </row>
    <row r="3" spans="2:79" ht="25.5" customHeight="1" thickBot="1" x14ac:dyDescent="0.4">
      <c r="B3" s="108" t="s">
        <v>229</v>
      </c>
      <c r="C3" s="108" t="s">
        <v>230</v>
      </c>
      <c r="D3" s="108" t="s">
        <v>231</v>
      </c>
      <c r="E3" s="108" t="s">
        <v>232</v>
      </c>
      <c r="F3" s="250" t="s">
        <v>4121</v>
      </c>
      <c r="G3" s="250" t="s">
        <v>4122</v>
      </c>
      <c r="H3" s="250" t="s">
        <v>4123</v>
      </c>
      <c r="I3" s="41" t="s">
        <v>233</v>
      </c>
      <c r="J3" s="42" t="s">
        <v>3277</v>
      </c>
      <c r="BA3" t="s">
        <v>3157</v>
      </c>
    </row>
    <row r="4" spans="2:79" hidden="1" x14ac:dyDescent="0.35">
      <c r="B4" s="241" t="s">
        <v>23</v>
      </c>
      <c r="C4" s="241" t="s">
        <v>234</v>
      </c>
      <c r="D4" s="241" t="s">
        <v>454</v>
      </c>
      <c r="E4" s="241" t="s">
        <v>454</v>
      </c>
      <c r="F4" s="251">
        <v>8.3333333333333343E-2</v>
      </c>
      <c r="G4" s="251">
        <v>8.3333333333333343E-2</v>
      </c>
      <c r="H4" s="255">
        <v>0</v>
      </c>
      <c r="I4" s="241" t="s">
        <v>237</v>
      </c>
      <c r="J4" s="235" t="str">
        <f t="shared" ref="J4:J67" si="0">B4&amp;"_"&amp;C4</f>
        <v>Group 6_0810</v>
      </c>
      <c r="K4" s="235"/>
    </row>
    <row r="5" spans="2:79" hidden="1" x14ac:dyDescent="0.35">
      <c r="B5" s="242" t="s">
        <v>23</v>
      </c>
      <c r="C5" s="242" t="s">
        <v>234</v>
      </c>
      <c r="D5" s="242" t="s">
        <v>614</v>
      </c>
      <c r="E5" s="242" t="s">
        <v>614</v>
      </c>
      <c r="F5" s="251">
        <v>8.3333333333333343E-2</v>
      </c>
      <c r="G5" s="251">
        <v>8.3333333333333343E-2</v>
      </c>
      <c r="H5" s="255">
        <v>0</v>
      </c>
      <c r="I5" s="242" t="s">
        <v>237</v>
      </c>
      <c r="J5" s="235" t="str">
        <f t="shared" si="0"/>
        <v>Group 6_0810</v>
      </c>
      <c r="K5" s="235"/>
    </row>
    <row r="6" spans="2:79" hidden="1" x14ac:dyDescent="0.35">
      <c r="B6" s="242" t="s">
        <v>23</v>
      </c>
      <c r="C6" s="242" t="s">
        <v>234</v>
      </c>
      <c r="D6" s="242" t="s">
        <v>828</v>
      </c>
      <c r="E6" s="242" t="s">
        <v>4002</v>
      </c>
      <c r="F6" s="251">
        <v>8.3333333333333343E-2</v>
      </c>
      <c r="G6" s="251">
        <v>8.3333333333333343E-2</v>
      </c>
      <c r="H6" s="255">
        <v>0</v>
      </c>
      <c r="I6" s="242" t="s">
        <v>237</v>
      </c>
      <c r="J6" s="235" t="str">
        <f t="shared" si="0"/>
        <v>Group 6_0810</v>
      </c>
      <c r="K6" s="235"/>
    </row>
    <row r="7" spans="2:79" hidden="1" x14ac:dyDescent="0.35">
      <c r="B7" s="242" t="s">
        <v>23</v>
      </c>
      <c r="C7" s="242" t="s">
        <v>234</v>
      </c>
      <c r="D7" s="242" t="s">
        <v>4003</v>
      </c>
      <c r="E7" s="242" t="s">
        <v>4004</v>
      </c>
      <c r="F7" s="251">
        <v>8.3333333333333343E-2</v>
      </c>
      <c r="G7" s="251">
        <v>8.3333333333333343E-2</v>
      </c>
      <c r="H7" s="255">
        <v>0</v>
      </c>
      <c r="I7" s="242" t="s">
        <v>237</v>
      </c>
      <c r="J7" s="235" t="str">
        <f t="shared" si="0"/>
        <v>Group 6_0810</v>
      </c>
      <c r="K7" s="235"/>
    </row>
    <row r="8" spans="2:79" hidden="1" x14ac:dyDescent="0.35">
      <c r="B8" s="242" t="s">
        <v>23</v>
      </c>
      <c r="C8" s="242" t="s">
        <v>234</v>
      </c>
      <c r="D8" s="242" t="s">
        <v>4005</v>
      </c>
      <c r="E8" s="242" t="s">
        <v>4006</v>
      </c>
      <c r="F8" s="251">
        <v>8.3333333333333343E-2</v>
      </c>
      <c r="G8" s="251">
        <v>8.3333333333333343E-2</v>
      </c>
      <c r="H8" s="255">
        <v>0</v>
      </c>
      <c r="I8" s="242" t="s">
        <v>237</v>
      </c>
      <c r="J8" s="235" t="str">
        <f t="shared" si="0"/>
        <v>Group 6_0810</v>
      </c>
      <c r="K8" s="235"/>
    </row>
    <row r="9" spans="2:79" hidden="1" x14ac:dyDescent="0.35">
      <c r="B9" s="242" t="s">
        <v>23</v>
      </c>
      <c r="C9" s="242" t="s">
        <v>234</v>
      </c>
      <c r="D9" s="242" t="s">
        <v>4007</v>
      </c>
      <c r="E9" s="242" t="s">
        <v>4008</v>
      </c>
      <c r="F9" s="251">
        <v>8.3333333333333343E-2</v>
      </c>
      <c r="G9" s="251">
        <v>8.3333333333333343E-2</v>
      </c>
      <c r="H9" s="255">
        <v>0</v>
      </c>
      <c r="I9" s="242" t="s">
        <v>237</v>
      </c>
      <c r="J9" s="235" t="str">
        <f t="shared" si="0"/>
        <v>Group 6_0810</v>
      </c>
      <c r="K9" s="235"/>
    </row>
    <row r="10" spans="2:79" hidden="1" x14ac:dyDescent="0.35">
      <c r="B10" s="242" t="s">
        <v>23</v>
      </c>
      <c r="C10" s="242" t="s">
        <v>234</v>
      </c>
      <c r="D10" s="242" t="s">
        <v>4009</v>
      </c>
      <c r="E10" s="242" t="s">
        <v>4010</v>
      </c>
      <c r="F10" s="251">
        <v>8.3333333333333343E-2</v>
      </c>
      <c r="G10" s="251">
        <v>8.3333333333333343E-2</v>
      </c>
      <c r="H10" s="255">
        <v>0</v>
      </c>
      <c r="I10" s="242" t="s">
        <v>237</v>
      </c>
      <c r="J10" s="235" t="str">
        <f t="shared" si="0"/>
        <v>Group 6_0810</v>
      </c>
      <c r="K10" s="235"/>
    </row>
    <row r="11" spans="2:79" hidden="1" x14ac:dyDescent="0.35">
      <c r="B11" s="242" t="s">
        <v>23</v>
      </c>
      <c r="C11" s="242" t="s">
        <v>234</v>
      </c>
      <c r="D11" s="242" t="s">
        <v>4011</v>
      </c>
      <c r="E11" s="242" t="s">
        <v>4012</v>
      </c>
      <c r="F11" s="251">
        <v>8.3333333333333343E-2</v>
      </c>
      <c r="G11" s="251">
        <v>8.3333333333333343E-2</v>
      </c>
      <c r="H11" s="255">
        <v>0</v>
      </c>
      <c r="I11" s="242" t="s">
        <v>237</v>
      </c>
      <c r="J11" s="235" t="str">
        <f t="shared" si="0"/>
        <v>Group 6_0810</v>
      </c>
      <c r="K11" s="235"/>
    </row>
    <row r="12" spans="2:79" hidden="1" x14ac:dyDescent="0.35">
      <c r="B12" s="242" t="s">
        <v>23</v>
      </c>
      <c r="C12" s="242" t="s">
        <v>234</v>
      </c>
      <c r="D12" s="242" t="s">
        <v>4013</v>
      </c>
      <c r="E12" s="242" t="s">
        <v>4014</v>
      </c>
      <c r="F12" s="251">
        <v>8.3333333333333343E-2</v>
      </c>
      <c r="G12" s="251">
        <v>8.3333333333333343E-2</v>
      </c>
      <c r="H12" s="255">
        <v>0</v>
      </c>
      <c r="I12" s="242" t="s">
        <v>237</v>
      </c>
      <c r="J12" s="235" t="str">
        <f t="shared" si="0"/>
        <v>Group 6_0810</v>
      </c>
      <c r="K12" s="235"/>
    </row>
    <row r="13" spans="2:79" hidden="1" x14ac:dyDescent="0.35">
      <c r="B13" s="242" t="s">
        <v>23</v>
      </c>
      <c r="C13" s="242" t="s">
        <v>234</v>
      </c>
      <c r="D13" s="242" t="s">
        <v>4015</v>
      </c>
      <c r="E13" s="242" t="s">
        <v>4016</v>
      </c>
      <c r="F13" s="251">
        <v>8.3333333333333343E-2</v>
      </c>
      <c r="G13" s="251">
        <v>8.3333333333333343E-2</v>
      </c>
      <c r="H13" s="255">
        <v>0</v>
      </c>
      <c r="I13" s="242" t="s">
        <v>237</v>
      </c>
      <c r="J13" s="235" t="str">
        <f t="shared" si="0"/>
        <v>Group 6_0810</v>
      </c>
      <c r="K13" s="235"/>
    </row>
    <row r="14" spans="2:79" hidden="1" x14ac:dyDescent="0.35">
      <c r="B14" s="242" t="s">
        <v>23</v>
      </c>
      <c r="C14" s="242" t="s">
        <v>234</v>
      </c>
      <c r="D14" s="242" t="s">
        <v>4017</v>
      </c>
      <c r="E14" s="242" t="s">
        <v>4018</v>
      </c>
      <c r="F14" s="251">
        <v>8.3333333333333343E-2</v>
      </c>
      <c r="G14" s="251">
        <v>8.3333333333333343E-2</v>
      </c>
      <c r="H14" s="255">
        <v>0</v>
      </c>
      <c r="I14" s="242" t="s">
        <v>237</v>
      </c>
      <c r="J14" s="235" t="str">
        <f t="shared" si="0"/>
        <v>Group 6_0810</v>
      </c>
      <c r="K14" s="235"/>
    </row>
    <row r="15" spans="2:79" hidden="1" x14ac:dyDescent="0.35">
      <c r="B15" s="242" t="s">
        <v>23</v>
      </c>
      <c r="C15" s="242" t="s">
        <v>234</v>
      </c>
      <c r="D15" s="242" t="s">
        <v>4019</v>
      </c>
      <c r="E15" s="242" t="s">
        <v>829</v>
      </c>
      <c r="F15" s="251">
        <v>8.3333333333333343E-2</v>
      </c>
      <c r="G15" s="251">
        <v>8.3333333333333343E-2</v>
      </c>
      <c r="H15" s="255">
        <v>0</v>
      </c>
      <c r="I15" s="242" t="s">
        <v>237</v>
      </c>
      <c r="J15" s="235" t="str">
        <f t="shared" si="0"/>
        <v>Group 6_0810</v>
      </c>
      <c r="K15" s="235"/>
    </row>
    <row r="16" spans="2:79" hidden="1" x14ac:dyDescent="0.35">
      <c r="B16" s="242" t="s">
        <v>23</v>
      </c>
      <c r="C16" s="242" t="s">
        <v>234</v>
      </c>
      <c r="D16" s="242" t="s">
        <v>830</v>
      </c>
      <c r="E16" s="242" t="s">
        <v>831</v>
      </c>
      <c r="F16" s="251">
        <v>8.3333333333333343E-2</v>
      </c>
      <c r="G16" s="251">
        <v>8.3333333333333343E-2</v>
      </c>
      <c r="H16" s="255">
        <v>0</v>
      </c>
      <c r="I16" s="242" t="s">
        <v>237</v>
      </c>
      <c r="J16" s="235" t="str">
        <f t="shared" si="0"/>
        <v>Group 6_0810</v>
      </c>
      <c r="K16" s="235"/>
    </row>
    <row r="17" spans="2:11" hidden="1" x14ac:dyDescent="0.35">
      <c r="B17" s="242" t="s">
        <v>23</v>
      </c>
      <c r="C17" s="242" t="s">
        <v>234</v>
      </c>
      <c r="D17" s="242" t="s">
        <v>832</v>
      </c>
      <c r="E17" s="242" t="s">
        <v>832</v>
      </c>
      <c r="F17" s="251">
        <v>8.3333333333333343E-2</v>
      </c>
      <c r="G17" s="251">
        <v>8.3333333333333343E-2</v>
      </c>
      <c r="H17" s="255">
        <v>0</v>
      </c>
      <c r="I17" s="242" t="s">
        <v>237</v>
      </c>
      <c r="J17" s="235" t="str">
        <f t="shared" si="0"/>
        <v>Group 6_0810</v>
      </c>
      <c r="K17" s="235"/>
    </row>
    <row r="18" spans="2:11" hidden="1" x14ac:dyDescent="0.35">
      <c r="B18" s="242" t="s">
        <v>23</v>
      </c>
      <c r="C18" s="242" t="s">
        <v>234</v>
      </c>
      <c r="D18" s="242" t="s">
        <v>833</v>
      </c>
      <c r="E18" s="242" t="s">
        <v>833</v>
      </c>
      <c r="F18" s="251">
        <v>8.3333333333333343E-2</v>
      </c>
      <c r="G18" s="251">
        <v>8.3333333333333343E-2</v>
      </c>
      <c r="H18" s="255">
        <v>0</v>
      </c>
      <c r="I18" s="242" t="s">
        <v>237</v>
      </c>
      <c r="J18" s="235" t="str">
        <f t="shared" si="0"/>
        <v>Group 6_0810</v>
      </c>
      <c r="K18" s="235"/>
    </row>
    <row r="19" spans="2:11" hidden="1" x14ac:dyDescent="0.35">
      <c r="B19" s="242" t="s">
        <v>23</v>
      </c>
      <c r="C19" s="242" t="s">
        <v>234</v>
      </c>
      <c r="D19" s="242" t="s">
        <v>834</v>
      </c>
      <c r="E19" s="242" t="s">
        <v>834</v>
      </c>
      <c r="F19" s="251">
        <v>8.3333333333333343E-2</v>
      </c>
      <c r="G19" s="251">
        <v>8.3333333333333343E-2</v>
      </c>
      <c r="H19" s="255">
        <v>0</v>
      </c>
      <c r="I19" s="242" t="s">
        <v>237</v>
      </c>
      <c r="J19" s="235" t="str">
        <f t="shared" si="0"/>
        <v>Group 6_0810</v>
      </c>
      <c r="K19" s="235"/>
    </row>
    <row r="20" spans="2:11" hidden="1" x14ac:dyDescent="0.35">
      <c r="B20" s="242" t="s">
        <v>23</v>
      </c>
      <c r="C20" s="242" t="s">
        <v>234</v>
      </c>
      <c r="D20" s="242" t="s">
        <v>835</v>
      </c>
      <c r="E20" s="242" t="s">
        <v>835</v>
      </c>
      <c r="F20" s="251">
        <v>8.3333333333333343E-2</v>
      </c>
      <c r="G20" s="251">
        <v>8.3333333333333343E-2</v>
      </c>
      <c r="H20" s="255">
        <v>0</v>
      </c>
      <c r="I20" s="242" t="s">
        <v>237</v>
      </c>
      <c r="J20" s="235" t="str">
        <f t="shared" si="0"/>
        <v>Group 6_0810</v>
      </c>
      <c r="K20" s="235"/>
    </row>
    <row r="21" spans="2:11" hidden="1" x14ac:dyDescent="0.35">
      <c r="B21" s="242" t="s">
        <v>23</v>
      </c>
      <c r="C21" s="242" t="s">
        <v>234</v>
      </c>
      <c r="D21" s="242" t="s">
        <v>836</v>
      </c>
      <c r="E21" s="242" t="s">
        <v>836</v>
      </c>
      <c r="F21" s="251">
        <v>8.3333333333333343E-2</v>
      </c>
      <c r="G21" s="251">
        <v>8.3333333333333343E-2</v>
      </c>
      <c r="H21" s="255">
        <v>0</v>
      </c>
      <c r="I21" s="242" t="s">
        <v>237</v>
      </c>
      <c r="J21" s="235" t="str">
        <f t="shared" si="0"/>
        <v>Group 6_0810</v>
      </c>
      <c r="K21" s="235"/>
    </row>
    <row r="22" spans="2:11" hidden="1" x14ac:dyDescent="0.35">
      <c r="B22" s="242" t="s">
        <v>23</v>
      </c>
      <c r="C22" s="242" t="s">
        <v>234</v>
      </c>
      <c r="D22" s="242" t="s">
        <v>837</v>
      </c>
      <c r="E22" s="242" t="s">
        <v>837</v>
      </c>
      <c r="F22" s="251">
        <v>8.3333333333333343E-2</v>
      </c>
      <c r="G22" s="251">
        <v>8.3333333333333343E-2</v>
      </c>
      <c r="H22" s="255">
        <v>0</v>
      </c>
      <c r="I22" s="242" t="s">
        <v>237</v>
      </c>
      <c r="J22" s="235" t="str">
        <f t="shared" si="0"/>
        <v>Group 6_0810</v>
      </c>
      <c r="K22" s="235"/>
    </row>
    <row r="23" spans="2:11" hidden="1" x14ac:dyDescent="0.35">
      <c r="B23" s="242" t="s">
        <v>23</v>
      </c>
      <c r="C23" s="242" t="s">
        <v>234</v>
      </c>
      <c r="D23" s="242" t="s">
        <v>838</v>
      </c>
      <c r="E23" s="242" t="s">
        <v>838</v>
      </c>
      <c r="F23" s="251">
        <v>8.3333333333333343E-2</v>
      </c>
      <c r="G23" s="251">
        <v>8.3333333333333343E-2</v>
      </c>
      <c r="H23" s="255">
        <v>0</v>
      </c>
      <c r="I23" s="242" t="s">
        <v>237</v>
      </c>
      <c r="J23" s="235" t="str">
        <f t="shared" si="0"/>
        <v>Group 6_0810</v>
      </c>
      <c r="K23" s="235"/>
    </row>
    <row r="24" spans="2:11" hidden="1" x14ac:dyDescent="0.35">
      <c r="B24" s="242" t="s">
        <v>23</v>
      </c>
      <c r="C24" s="242" t="s">
        <v>234</v>
      </c>
      <c r="D24" s="242" t="s">
        <v>839</v>
      </c>
      <c r="E24" s="242" t="s">
        <v>840</v>
      </c>
      <c r="F24" s="251">
        <v>8.3333333333333343E-2</v>
      </c>
      <c r="G24" s="251">
        <v>8.3333333333333343E-2</v>
      </c>
      <c r="H24" s="255">
        <v>0</v>
      </c>
      <c r="I24" s="242" t="s">
        <v>237</v>
      </c>
      <c r="J24" s="235" t="str">
        <f t="shared" si="0"/>
        <v>Group 6_0810</v>
      </c>
      <c r="K24" s="235"/>
    </row>
    <row r="25" spans="2:11" hidden="1" x14ac:dyDescent="0.35">
      <c r="B25" s="242" t="s">
        <v>23</v>
      </c>
      <c r="C25" s="242" t="s">
        <v>234</v>
      </c>
      <c r="D25" s="242" t="s">
        <v>841</v>
      </c>
      <c r="E25" s="242" t="s">
        <v>842</v>
      </c>
      <c r="F25" s="251">
        <v>8.3333333333333343E-2</v>
      </c>
      <c r="G25" s="251">
        <v>8.3333333333333343E-2</v>
      </c>
      <c r="H25" s="255">
        <v>0</v>
      </c>
      <c r="I25" s="242" t="s">
        <v>237</v>
      </c>
      <c r="J25" s="235" t="str">
        <f t="shared" si="0"/>
        <v>Group 6_0810</v>
      </c>
      <c r="K25" s="235"/>
    </row>
    <row r="26" spans="2:11" hidden="1" x14ac:dyDescent="0.35">
      <c r="B26" s="242" t="s">
        <v>23</v>
      </c>
      <c r="C26" s="242" t="s">
        <v>234</v>
      </c>
      <c r="D26" s="242" t="s">
        <v>843</v>
      </c>
      <c r="E26" s="242" t="s">
        <v>844</v>
      </c>
      <c r="F26" s="251">
        <v>8.3333333333333343E-2</v>
      </c>
      <c r="G26" s="251">
        <v>8.3333333333333343E-2</v>
      </c>
      <c r="H26" s="255">
        <v>0</v>
      </c>
      <c r="I26" s="242" t="s">
        <v>237</v>
      </c>
      <c r="J26" s="235" t="str">
        <f t="shared" si="0"/>
        <v>Group 6_0810</v>
      </c>
      <c r="K26" s="235"/>
    </row>
    <row r="27" spans="2:11" hidden="1" x14ac:dyDescent="0.35">
      <c r="B27" s="242" t="s">
        <v>23</v>
      </c>
      <c r="C27" s="242" t="s">
        <v>234</v>
      </c>
      <c r="D27" s="242" t="s">
        <v>845</v>
      </c>
      <c r="E27" s="242" t="s">
        <v>846</v>
      </c>
      <c r="F27" s="251">
        <v>8.3333333333333343E-2</v>
      </c>
      <c r="G27" s="251">
        <v>8.3333333333333343E-2</v>
      </c>
      <c r="H27" s="255">
        <v>0</v>
      </c>
      <c r="I27" s="242" t="s">
        <v>237</v>
      </c>
      <c r="J27" s="235" t="str">
        <f t="shared" si="0"/>
        <v>Group 6_0810</v>
      </c>
      <c r="K27" s="235"/>
    </row>
    <row r="28" spans="2:11" hidden="1" x14ac:dyDescent="0.35">
      <c r="B28" s="242" t="s">
        <v>23</v>
      </c>
      <c r="C28" s="242" t="s">
        <v>234</v>
      </c>
      <c r="D28" s="242" t="s">
        <v>847</v>
      </c>
      <c r="E28" s="242" t="s">
        <v>848</v>
      </c>
      <c r="F28" s="251">
        <v>8.3333333333333343E-2</v>
      </c>
      <c r="G28" s="251">
        <v>8.3333333333333343E-2</v>
      </c>
      <c r="H28" s="255">
        <v>0</v>
      </c>
      <c r="I28" s="242" t="s">
        <v>237</v>
      </c>
      <c r="J28" s="235" t="str">
        <f t="shared" si="0"/>
        <v>Group 6_0810</v>
      </c>
      <c r="K28" s="235"/>
    </row>
    <row r="29" spans="2:11" hidden="1" x14ac:dyDescent="0.35">
      <c r="B29" s="242" t="s">
        <v>23</v>
      </c>
      <c r="C29" s="242" t="s">
        <v>234</v>
      </c>
      <c r="D29" s="242" t="s">
        <v>849</v>
      </c>
      <c r="E29" s="242" t="s">
        <v>850</v>
      </c>
      <c r="F29" s="251">
        <v>8.3333333333333343E-2</v>
      </c>
      <c r="G29" s="251">
        <v>8.3333333333333343E-2</v>
      </c>
      <c r="H29" s="255">
        <v>0</v>
      </c>
      <c r="I29" s="242" t="s">
        <v>237</v>
      </c>
      <c r="J29" s="235" t="str">
        <f t="shared" si="0"/>
        <v>Group 6_0810</v>
      </c>
      <c r="K29" s="235"/>
    </row>
    <row r="30" spans="2:11" hidden="1" x14ac:dyDescent="0.35">
      <c r="B30" s="242" t="s">
        <v>23</v>
      </c>
      <c r="C30" s="242" t="s">
        <v>234</v>
      </c>
      <c r="D30" s="242" t="s">
        <v>851</v>
      </c>
      <c r="E30" s="242" t="s">
        <v>852</v>
      </c>
      <c r="F30" s="251">
        <v>8.3333333333333343E-2</v>
      </c>
      <c r="G30" s="251">
        <v>8.3333333333333343E-2</v>
      </c>
      <c r="H30" s="255">
        <v>0</v>
      </c>
      <c r="I30" s="242" t="s">
        <v>237</v>
      </c>
      <c r="J30" s="235" t="str">
        <f t="shared" si="0"/>
        <v>Group 6_0810</v>
      </c>
      <c r="K30" s="235"/>
    </row>
    <row r="31" spans="2:11" hidden="1" x14ac:dyDescent="0.35">
      <c r="B31" s="242" t="s">
        <v>23</v>
      </c>
      <c r="C31" s="242" t="s">
        <v>234</v>
      </c>
      <c r="D31" s="242" t="s">
        <v>853</v>
      </c>
      <c r="E31" s="242" t="s">
        <v>854</v>
      </c>
      <c r="F31" s="251">
        <v>8.3333333333333343E-2</v>
      </c>
      <c r="G31" s="251">
        <v>8.3333333333333343E-2</v>
      </c>
      <c r="H31" s="255">
        <v>0</v>
      </c>
      <c r="I31" s="242" t="s">
        <v>237</v>
      </c>
      <c r="J31" s="235" t="str">
        <f t="shared" si="0"/>
        <v>Group 6_0810</v>
      </c>
      <c r="K31" s="235"/>
    </row>
    <row r="32" spans="2:11" hidden="1" x14ac:dyDescent="0.35">
      <c r="B32" s="242" t="s">
        <v>23</v>
      </c>
      <c r="C32" s="242" t="s">
        <v>234</v>
      </c>
      <c r="D32" s="242" t="s">
        <v>855</v>
      </c>
      <c r="E32" s="242" t="s">
        <v>855</v>
      </c>
      <c r="F32" s="251">
        <v>8.3333333333333343E-2</v>
      </c>
      <c r="G32" s="251">
        <v>8.3333333333333343E-2</v>
      </c>
      <c r="H32" s="255">
        <v>0</v>
      </c>
      <c r="I32" s="242" t="s">
        <v>237</v>
      </c>
      <c r="J32" s="235" t="str">
        <f t="shared" si="0"/>
        <v>Group 6_0810</v>
      </c>
      <c r="K32" s="235"/>
    </row>
    <row r="33" spans="2:11" hidden="1" x14ac:dyDescent="0.35">
      <c r="B33" s="242" t="s">
        <v>23</v>
      </c>
      <c r="C33" s="242" t="s">
        <v>234</v>
      </c>
      <c r="D33" s="242" t="s">
        <v>856</v>
      </c>
      <c r="E33" s="242" t="s">
        <v>856</v>
      </c>
      <c r="F33" s="251">
        <v>8.3333333333333343E-2</v>
      </c>
      <c r="G33" s="251">
        <v>8.3333333333333343E-2</v>
      </c>
      <c r="H33" s="255">
        <v>0</v>
      </c>
      <c r="I33" s="242" t="s">
        <v>237</v>
      </c>
      <c r="J33" s="235" t="str">
        <f t="shared" si="0"/>
        <v>Group 6_0810</v>
      </c>
      <c r="K33" s="235"/>
    </row>
    <row r="34" spans="2:11" hidden="1" x14ac:dyDescent="0.35">
      <c r="B34" s="242" t="s">
        <v>23</v>
      </c>
      <c r="C34" s="242" t="s">
        <v>234</v>
      </c>
      <c r="D34" s="242" t="s">
        <v>857</v>
      </c>
      <c r="E34" s="242" t="s">
        <v>857</v>
      </c>
      <c r="F34" s="251">
        <v>8.3333333333333343E-2</v>
      </c>
      <c r="G34" s="251">
        <v>8.3333333333333343E-2</v>
      </c>
      <c r="H34" s="255">
        <v>0</v>
      </c>
      <c r="I34" s="242" t="s">
        <v>237</v>
      </c>
      <c r="J34" s="235" t="str">
        <f t="shared" si="0"/>
        <v>Group 6_0810</v>
      </c>
      <c r="K34" s="235"/>
    </row>
    <row r="35" spans="2:11" hidden="1" x14ac:dyDescent="0.35">
      <c r="B35" s="242" t="s">
        <v>23</v>
      </c>
      <c r="C35" s="242" t="s">
        <v>234</v>
      </c>
      <c r="D35" s="242" t="s">
        <v>858</v>
      </c>
      <c r="E35" s="242" t="s">
        <v>858</v>
      </c>
      <c r="F35" s="251">
        <v>8.3333333333333343E-2</v>
      </c>
      <c r="G35" s="251">
        <v>8.3333333333333343E-2</v>
      </c>
      <c r="H35" s="255">
        <v>0</v>
      </c>
      <c r="I35" s="242" t="s">
        <v>237</v>
      </c>
      <c r="J35" s="235" t="str">
        <f t="shared" si="0"/>
        <v>Group 6_0810</v>
      </c>
      <c r="K35" s="235"/>
    </row>
    <row r="36" spans="2:11" hidden="1" x14ac:dyDescent="0.35">
      <c r="B36" s="242" t="s">
        <v>23</v>
      </c>
      <c r="C36" s="242" t="s">
        <v>234</v>
      </c>
      <c r="D36" s="242" t="s">
        <v>859</v>
      </c>
      <c r="E36" s="242" t="s">
        <v>860</v>
      </c>
      <c r="F36" s="251">
        <v>8.3333333333333343E-2</v>
      </c>
      <c r="G36" s="251">
        <v>8.3333333333333343E-2</v>
      </c>
      <c r="H36" s="255">
        <v>0</v>
      </c>
      <c r="I36" s="242" t="s">
        <v>237</v>
      </c>
      <c r="J36" s="235" t="str">
        <f t="shared" si="0"/>
        <v>Group 6_0810</v>
      </c>
      <c r="K36" s="235"/>
    </row>
    <row r="37" spans="2:11" hidden="1" x14ac:dyDescent="0.35">
      <c r="B37" s="242" t="s">
        <v>23</v>
      </c>
      <c r="C37" s="242" t="s">
        <v>234</v>
      </c>
      <c r="D37" s="242" t="s">
        <v>861</v>
      </c>
      <c r="E37" s="242" t="s">
        <v>862</v>
      </c>
      <c r="F37" s="251">
        <v>8.3333333333333343E-2</v>
      </c>
      <c r="G37" s="251">
        <v>8.3333333333333343E-2</v>
      </c>
      <c r="H37" s="255">
        <v>0</v>
      </c>
      <c r="I37" s="242" t="s">
        <v>237</v>
      </c>
      <c r="J37" s="235" t="str">
        <f t="shared" si="0"/>
        <v>Group 6_0810</v>
      </c>
      <c r="K37" s="235"/>
    </row>
    <row r="38" spans="2:11" hidden="1" x14ac:dyDescent="0.35">
      <c r="B38" s="242" t="s">
        <v>23</v>
      </c>
      <c r="C38" s="242" t="s">
        <v>234</v>
      </c>
      <c r="D38" s="242" t="s">
        <v>863</v>
      </c>
      <c r="E38" s="242" t="s">
        <v>864</v>
      </c>
      <c r="F38" s="251">
        <v>8.3333333333333343E-2</v>
      </c>
      <c r="G38" s="251">
        <v>8.3333333333333343E-2</v>
      </c>
      <c r="H38" s="255">
        <v>0</v>
      </c>
      <c r="I38" s="242" t="s">
        <v>237</v>
      </c>
      <c r="J38" s="235" t="str">
        <f t="shared" si="0"/>
        <v>Group 6_0810</v>
      </c>
      <c r="K38" s="235"/>
    </row>
    <row r="39" spans="2:11" hidden="1" x14ac:dyDescent="0.35">
      <c r="B39" s="242" t="s">
        <v>23</v>
      </c>
      <c r="C39" s="242" t="s">
        <v>234</v>
      </c>
      <c r="D39" s="242" t="s">
        <v>865</v>
      </c>
      <c r="E39" s="242" t="s">
        <v>866</v>
      </c>
      <c r="F39" s="251">
        <v>8.3333333333333343E-2</v>
      </c>
      <c r="G39" s="251">
        <v>8.3333333333333343E-2</v>
      </c>
      <c r="H39" s="255">
        <v>0</v>
      </c>
      <c r="I39" s="242" t="s">
        <v>237</v>
      </c>
      <c r="J39" s="235" t="str">
        <f t="shared" si="0"/>
        <v>Group 6_0810</v>
      </c>
      <c r="K39" s="235"/>
    </row>
    <row r="40" spans="2:11" hidden="1" x14ac:dyDescent="0.35">
      <c r="B40" s="242" t="s">
        <v>23</v>
      </c>
      <c r="C40" s="242" t="s">
        <v>234</v>
      </c>
      <c r="D40" s="242" t="s">
        <v>867</v>
      </c>
      <c r="E40" s="242" t="s">
        <v>868</v>
      </c>
      <c r="F40" s="251">
        <v>8.3333333333333343E-2</v>
      </c>
      <c r="G40" s="251">
        <v>8.3333333333333343E-2</v>
      </c>
      <c r="H40" s="255">
        <v>0</v>
      </c>
      <c r="I40" s="242" t="s">
        <v>237</v>
      </c>
      <c r="J40" s="235" t="str">
        <f t="shared" si="0"/>
        <v>Group 6_0810</v>
      </c>
      <c r="K40" s="235"/>
    </row>
    <row r="41" spans="2:11" hidden="1" x14ac:dyDescent="0.35">
      <c r="B41" s="242" t="s">
        <v>23</v>
      </c>
      <c r="C41" s="242" t="s">
        <v>234</v>
      </c>
      <c r="D41" s="242" t="s">
        <v>869</v>
      </c>
      <c r="E41" s="242" t="s">
        <v>870</v>
      </c>
      <c r="F41" s="251">
        <v>8.3333333333333343E-2</v>
      </c>
      <c r="G41" s="251">
        <v>8.3333333333333343E-2</v>
      </c>
      <c r="H41" s="255">
        <v>0</v>
      </c>
      <c r="I41" s="242" t="s">
        <v>237</v>
      </c>
      <c r="J41" s="235" t="str">
        <f t="shared" si="0"/>
        <v>Group 6_0810</v>
      </c>
      <c r="K41" s="235"/>
    </row>
    <row r="42" spans="2:11" hidden="1" x14ac:dyDescent="0.35">
      <c r="B42" s="242" t="s">
        <v>23</v>
      </c>
      <c r="C42" s="242" t="s">
        <v>234</v>
      </c>
      <c r="D42" s="242" t="s">
        <v>4020</v>
      </c>
      <c r="E42" s="242" t="s">
        <v>872</v>
      </c>
      <c r="F42" s="251">
        <v>8.3333333333333343E-2</v>
      </c>
      <c r="G42" s="251">
        <v>8.3333333333333343E-2</v>
      </c>
      <c r="H42" s="255">
        <v>0</v>
      </c>
      <c r="I42" s="242" t="s">
        <v>237</v>
      </c>
      <c r="J42" s="235" t="str">
        <f t="shared" si="0"/>
        <v>Group 6_0810</v>
      </c>
      <c r="K42" s="235"/>
    </row>
    <row r="43" spans="2:11" hidden="1" x14ac:dyDescent="0.35">
      <c r="B43" s="242" t="s">
        <v>23</v>
      </c>
      <c r="C43" s="242" t="s">
        <v>234</v>
      </c>
      <c r="D43" s="242" t="s">
        <v>873</v>
      </c>
      <c r="E43" s="242" t="s">
        <v>874</v>
      </c>
      <c r="F43" s="251">
        <v>8.3333333333333343E-2</v>
      </c>
      <c r="G43" s="251">
        <v>8.3333333333333343E-2</v>
      </c>
      <c r="H43" s="255">
        <v>0</v>
      </c>
      <c r="I43" s="242" t="s">
        <v>237</v>
      </c>
      <c r="J43" s="235" t="str">
        <f t="shared" si="0"/>
        <v>Group 6_0810</v>
      </c>
      <c r="K43" s="235"/>
    </row>
    <row r="44" spans="2:11" hidden="1" x14ac:dyDescent="0.35">
      <c r="B44" s="242" t="s">
        <v>23</v>
      </c>
      <c r="C44" s="242" t="s">
        <v>234</v>
      </c>
      <c r="D44" s="242" t="s">
        <v>875</v>
      </c>
      <c r="E44" s="242" t="s">
        <v>876</v>
      </c>
      <c r="F44" s="251">
        <v>8.3333333333333343E-2</v>
      </c>
      <c r="G44" s="251">
        <v>8.3333333333333343E-2</v>
      </c>
      <c r="H44" s="255">
        <v>0</v>
      </c>
      <c r="I44" s="242" t="s">
        <v>237</v>
      </c>
      <c r="J44" s="235" t="str">
        <f t="shared" si="0"/>
        <v>Group 6_0810</v>
      </c>
      <c r="K44" s="235"/>
    </row>
    <row r="45" spans="2:11" hidden="1" x14ac:dyDescent="0.35">
      <c r="B45" s="242" t="s">
        <v>23</v>
      </c>
      <c r="C45" s="242" t="s">
        <v>234</v>
      </c>
      <c r="D45" s="242" t="s">
        <v>877</v>
      </c>
      <c r="E45" s="242" t="s">
        <v>878</v>
      </c>
      <c r="F45" s="251">
        <v>8.3333333333333343E-2</v>
      </c>
      <c r="G45" s="251">
        <v>8.3333333333333343E-2</v>
      </c>
      <c r="H45" s="255">
        <v>0</v>
      </c>
      <c r="I45" s="242" t="s">
        <v>237</v>
      </c>
      <c r="J45" s="235" t="str">
        <f t="shared" si="0"/>
        <v>Group 6_0810</v>
      </c>
      <c r="K45" s="235"/>
    </row>
    <row r="46" spans="2:11" hidden="1" x14ac:dyDescent="0.35">
      <c r="B46" s="242" t="s">
        <v>23</v>
      </c>
      <c r="C46" s="242" t="s">
        <v>234</v>
      </c>
      <c r="D46" s="242" t="s">
        <v>879</v>
      </c>
      <c r="E46" s="242" t="s">
        <v>880</v>
      </c>
      <c r="F46" s="251">
        <v>8.3333333333333343E-2</v>
      </c>
      <c r="G46" s="251">
        <v>8.3333333333333343E-2</v>
      </c>
      <c r="H46" s="255">
        <v>0</v>
      </c>
      <c r="I46" s="242" t="s">
        <v>237</v>
      </c>
      <c r="J46" s="235" t="str">
        <f t="shared" si="0"/>
        <v>Group 6_0810</v>
      </c>
      <c r="K46" s="235"/>
    </row>
    <row r="47" spans="2:11" hidden="1" x14ac:dyDescent="0.35">
      <c r="B47" s="242" t="s">
        <v>23</v>
      </c>
      <c r="C47" s="242" t="s">
        <v>234</v>
      </c>
      <c r="D47" s="242" t="s">
        <v>881</v>
      </c>
      <c r="E47" s="242" t="s">
        <v>882</v>
      </c>
      <c r="F47" s="251">
        <v>8.3333333333333343E-2</v>
      </c>
      <c r="G47" s="251">
        <v>8.3333333333333343E-2</v>
      </c>
      <c r="H47" s="255">
        <v>0</v>
      </c>
      <c r="I47" s="242" t="s">
        <v>237</v>
      </c>
      <c r="J47" s="235" t="str">
        <f t="shared" si="0"/>
        <v>Group 6_0810</v>
      </c>
      <c r="K47" s="235"/>
    </row>
    <row r="48" spans="2:11" hidden="1" x14ac:dyDescent="0.35">
      <c r="B48" s="242" t="s">
        <v>23</v>
      </c>
      <c r="C48" s="242" t="s">
        <v>234</v>
      </c>
      <c r="D48" s="242" t="s">
        <v>883</v>
      </c>
      <c r="E48" s="242" t="s">
        <v>884</v>
      </c>
      <c r="F48" s="251">
        <v>8.3333333333333343E-2</v>
      </c>
      <c r="G48" s="251">
        <v>8.3333333333333343E-2</v>
      </c>
      <c r="H48" s="255">
        <v>0</v>
      </c>
      <c r="I48" s="242" t="s">
        <v>237</v>
      </c>
      <c r="J48" s="235" t="str">
        <f t="shared" si="0"/>
        <v>Group 6_0810</v>
      </c>
      <c r="K48" s="235"/>
    </row>
    <row r="49" spans="2:11" hidden="1" x14ac:dyDescent="0.35">
      <c r="B49" s="242" t="s">
        <v>23</v>
      </c>
      <c r="C49" s="242" t="s">
        <v>234</v>
      </c>
      <c r="D49" s="242" t="s">
        <v>885</v>
      </c>
      <c r="E49" s="242" t="s">
        <v>886</v>
      </c>
      <c r="F49" s="251">
        <v>8.3333333333333343E-2</v>
      </c>
      <c r="G49" s="251">
        <v>8.3333333333333343E-2</v>
      </c>
      <c r="H49" s="255">
        <v>0</v>
      </c>
      <c r="I49" s="242" t="s">
        <v>237</v>
      </c>
      <c r="J49" s="235" t="str">
        <f t="shared" si="0"/>
        <v>Group 6_0810</v>
      </c>
      <c r="K49" s="235"/>
    </row>
    <row r="50" spans="2:11" hidden="1" x14ac:dyDescent="0.35">
      <c r="B50" s="242" t="s">
        <v>23</v>
      </c>
      <c r="C50" s="242" t="s">
        <v>234</v>
      </c>
      <c r="D50" s="242" t="s">
        <v>887</v>
      </c>
      <c r="E50" s="242" t="s">
        <v>888</v>
      </c>
      <c r="F50" s="251">
        <v>8.3333333333333343E-2</v>
      </c>
      <c r="G50" s="251">
        <v>8.3333333333333343E-2</v>
      </c>
      <c r="H50" s="255">
        <v>0</v>
      </c>
      <c r="I50" s="242" t="s">
        <v>237</v>
      </c>
      <c r="J50" s="235" t="str">
        <f t="shared" si="0"/>
        <v>Group 6_0810</v>
      </c>
      <c r="K50" s="235"/>
    </row>
    <row r="51" spans="2:11" hidden="1" x14ac:dyDescent="0.35">
      <c r="B51" s="242" t="s">
        <v>23</v>
      </c>
      <c r="C51" s="242" t="s">
        <v>234</v>
      </c>
      <c r="D51" s="242" t="s">
        <v>889</v>
      </c>
      <c r="E51" s="242" t="s">
        <v>4021</v>
      </c>
      <c r="F51" s="251">
        <v>8.3333333333333343E-2</v>
      </c>
      <c r="G51" s="251">
        <v>8.3333333333333343E-2</v>
      </c>
      <c r="H51" s="255">
        <v>0</v>
      </c>
      <c r="I51" s="242" t="s">
        <v>237</v>
      </c>
      <c r="J51" s="235" t="str">
        <f t="shared" si="0"/>
        <v>Group 6_0810</v>
      </c>
      <c r="K51" s="235"/>
    </row>
    <row r="52" spans="2:11" hidden="1" x14ac:dyDescent="0.35">
      <c r="B52" s="242" t="s">
        <v>23</v>
      </c>
      <c r="C52" s="242" t="s">
        <v>234</v>
      </c>
      <c r="D52" s="242" t="s">
        <v>4022</v>
      </c>
      <c r="E52" s="242" t="s">
        <v>4023</v>
      </c>
      <c r="F52" s="251">
        <v>8.3333333333333343E-2</v>
      </c>
      <c r="G52" s="251">
        <v>8.3333333333333343E-2</v>
      </c>
      <c r="H52" s="255">
        <v>0</v>
      </c>
      <c r="I52" s="242" t="s">
        <v>237</v>
      </c>
      <c r="J52" s="235" t="str">
        <f t="shared" si="0"/>
        <v>Group 6_0810</v>
      </c>
      <c r="K52" s="235"/>
    </row>
    <row r="53" spans="2:11" hidden="1" x14ac:dyDescent="0.35">
      <c r="B53" s="242" t="s">
        <v>23</v>
      </c>
      <c r="C53" s="242" t="s">
        <v>234</v>
      </c>
      <c r="D53" s="242" t="s">
        <v>4024</v>
      </c>
      <c r="E53" s="242" t="s">
        <v>4025</v>
      </c>
      <c r="F53" s="251">
        <v>8.3333333333333343E-2</v>
      </c>
      <c r="G53" s="251">
        <v>8.3333333333333343E-2</v>
      </c>
      <c r="H53" s="255">
        <v>0</v>
      </c>
      <c r="I53" s="242" t="s">
        <v>237</v>
      </c>
      <c r="J53" s="235" t="str">
        <f t="shared" si="0"/>
        <v>Group 6_0810</v>
      </c>
      <c r="K53" s="235"/>
    </row>
    <row r="54" spans="2:11" hidden="1" x14ac:dyDescent="0.35">
      <c r="B54" s="242" t="s">
        <v>23</v>
      </c>
      <c r="C54" s="242" t="s">
        <v>234</v>
      </c>
      <c r="D54" s="242" t="s">
        <v>4026</v>
      </c>
      <c r="E54" s="242" t="s">
        <v>4027</v>
      </c>
      <c r="F54" s="251">
        <v>8.3333333333333343E-2</v>
      </c>
      <c r="G54" s="251">
        <v>8.3333333333333343E-2</v>
      </c>
      <c r="H54" s="255">
        <v>0</v>
      </c>
      <c r="I54" s="242" t="s">
        <v>237</v>
      </c>
      <c r="J54" s="235" t="str">
        <f t="shared" si="0"/>
        <v>Group 6_0810</v>
      </c>
      <c r="K54" s="235"/>
    </row>
    <row r="55" spans="2:11" hidden="1" x14ac:dyDescent="0.35">
      <c r="B55" s="242" t="s">
        <v>23</v>
      </c>
      <c r="C55" s="242" t="s">
        <v>234</v>
      </c>
      <c r="D55" s="242" t="s">
        <v>4028</v>
      </c>
      <c r="E55" s="242" t="s">
        <v>4029</v>
      </c>
      <c r="F55" s="251">
        <v>8.3333333333333343E-2</v>
      </c>
      <c r="G55" s="251">
        <v>8.3333333333333343E-2</v>
      </c>
      <c r="H55" s="255">
        <v>0</v>
      </c>
      <c r="I55" s="242" t="s">
        <v>237</v>
      </c>
      <c r="J55" s="235" t="str">
        <f t="shared" si="0"/>
        <v>Group 6_0810</v>
      </c>
      <c r="K55" s="235"/>
    </row>
    <row r="56" spans="2:11" hidden="1" x14ac:dyDescent="0.35">
      <c r="B56" s="242" t="s">
        <v>23</v>
      </c>
      <c r="C56" s="242" t="s">
        <v>234</v>
      </c>
      <c r="D56" s="242" t="s">
        <v>4030</v>
      </c>
      <c r="E56" s="242" t="s">
        <v>4031</v>
      </c>
      <c r="F56" s="251">
        <v>8.3333333333333343E-2</v>
      </c>
      <c r="G56" s="251">
        <v>8.3333333333333343E-2</v>
      </c>
      <c r="H56" s="255">
        <v>0</v>
      </c>
      <c r="I56" s="242" t="s">
        <v>237</v>
      </c>
      <c r="J56" s="235" t="str">
        <f t="shared" si="0"/>
        <v>Group 6_0810</v>
      </c>
      <c r="K56" s="235"/>
    </row>
    <row r="57" spans="2:11" hidden="1" x14ac:dyDescent="0.35">
      <c r="B57" s="242" t="s">
        <v>23</v>
      </c>
      <c r="C57" s="242" t="s">
        <v>234</v>
      </c>
      <c r="D57" s="242" t="s">
        <v>2875</v>
      </c>
      <c r="E57" s="242" t="s">
        <v>2876</v>
      </c>
      <c r="F57" s="251">
        <v>8.3333333333333343E-2</v>
      </c>
      <c r="G57" s="251">
        <v>8.3333333333333343E-2</v>
      </c>
      <c r="H57" s="255">
        <v>0</v>
      </c>
      <c r="I57" s="242" t="s">
        <v>237</v>
      </c>
      <c r="J57" s="235" t="str">
        <f t="shared" si="0"/>
        <v>Group 6_0810</v>
      </c>
      <c r="K57" s="235"/>
    </row>
    <row r="58" spans="2:11" hidden="1" x14ac:dyDescent="0.35">
      <c r="B58" s="242" t="s">
        <v>23</v>
      </c>
      <c r="C58" s="242" t="s">
        <v>234</v>
      </c>
      <c r="D58" s="242" t="s">
        <v>1871</v>
      </c>
      <c r="E58" s="242" t="s">
        <v>1872</v>
      </c>
      <c r="F58" s="251">
        <v>8.3333333333333343E-2</v>
      </c>
      <c r="G58" s="251">
        <v>8.3333333333333343E-2</v>
      </c>
      <c r="H58" s="255">
        <v>0</v>
      </c>
      <c r="I58" s="242" t="s">
        <v>237</v>
      </c>
      <c r="J58" s="235" t="str">
        <f t="shared" si="0"/>
        <v>Group 6_0810</v>
      </c>
      <c r="K58" s="235"/>
    </row>
    <row r="59" spans="2:11" hidden="1" x14ac:dyDescent="0.35">
      <c r="B59" s="242" t="s">
        <v>23</v>
      </c>
      <c r="C59" s="242" t="s">
        <v>234</v>
      </c>
      <c r="D59" s="242" t="s">
        <v>2877</v>
      </c>
      <c r="E59" s="242" t="s">
        <v>2878</v>
      </c>
      <c r="F59" s="251">
        <v>8.3333333333333343E-2</v>
      </c>
      <c r="G59" s="251">
        <v>8.3333333333333343E-2</v>
      </c>
      <c r="H59" s="255">
        <v>0</v>
      </c>
      <c r="I59" s="242" t="s">
        <v>237</v>
      </c>
      <c r="J59" s="235" t="str">
        <f t="shared" si="0"/>
        <v>Group 6_0810</v>
      </c>
      <c r="K59" s="235"/>
    </row>
    <row r="60" spans="2:11" hidden="1" x14ac:dyDescent="0.35">
      <c r="B60" s="242" t="s">
        <v>23</v>
      </c>
      <c r="C60" s="242" t="s">
        <v>234</v>
      </c>
      <c r="D60" s="242" t="s">
        <v>2879</v>
      </c>
      <c r="E60" s="242" t="s">
        <v>890</v>
      </c>
      <c r="F60" s="251">
        <v>8.3333333333333343E-2</v>
      </c>
      <c r="G60" s="251">
        <v>8.3333333333333343E-2</v>
      </c>
      <c r="H60" s="255">
        <v>0</v>
      </c>
      <c r="I60" s="242" t="s">
        <v>237</v>
      </c>
      <c r="J60" s="235" t="str">
        <f t="shared" si="0"/>
        <v>Group 6_0810</v>
      </c>
      <c r="K60" s="235"/>
    </row>
    <row r="61" spans="2:11" hidden="1" x14ac:dyDescent="0.35">
      <c r="B61" s="242" t="s">
        <v>23</v>
      </c>
      <c r="C61" s="242" t="s">
        <v>234</v>
      </c>
      <c r="D61" s="242" t="s">
        <v>891</v>
      </c>
      <c r="E61" s="242" t="s">
        <v>1873</v>
      </c>
      <c r="F61" s="251">
        <v>8.3333333333333343E-2</v>
      </c>
      <c r="G61" s="251">
        <v>8.3333333333333343E-2</v>
      </c>
      <c r="H61" s="255">
        <v>0</v>
      </c>
      <c r="I61" s="242" t="s">
        <v>237</v>
      </c>
      <c r="J61" s="235" t="str">
        <f t="shared" si="0"/>
        <v>Group 6_0810</v>
      </c>
      <c r="K61" s="235"/>
    </row>
    <row r="62" spans="2:11" hidden="1" x14ac:dyDescent="0.35">
      <c r="B62" s="242" t="s">
        <v>23</v>
      </c>
      <c r="C62" s="242" t="s">
        <v>234</v>
      </c>
      <c r="D62" s="242" t="s">
        <v>1874</v>
      </c>
      <c r="E62" s="242" t="s">
        <v>1875</v>
      </c>
      <c r="F62" s="251">
        <v>8.3333333333333343E-2</v>
      </c>
      <c r="G62" s="251">
        <v>8.3333333333333343E-2</v>
      </c>
      <c r="H62" s="255">
        <v>0</v>
      </c>
      <c r="I62" s="242" t="s">
        <v>237</v>
      </c>
      <c r="J62" s="235" t="str">
        <f t="shared" si="0"/>
        <v>Group 6_0810</v>
      </c>
      <c r="K62" s="235"/>
    </row>
    <row r="63" spans="2:11" hidden="1" x14ac:dyDescent="0.35">
      <c r="B63" s="242" t="s">
        <v>23</v>
      </c>
      <c r="C63" s="242" t="s">
        <v>234</v>
      </c>
      <c r="D63" s="242" t="s">
        <v>1876</v>
      </c>
      <c r="E63" s="242" t="s">
        <v>1877</v>
      </c>
      <c r="F63" s="251">
        <v>8.3333333333333343E-2</v>
      </c>
      <c r="G63" s="251">
        <v>8.3333333333333343E-2</v>
      </c>
      <c r="H63" s="255">
        <v>0</v>
      </c>
      <c r="I63" s="242" t="s">
        <v>237</v>
      </c>
      <c r="J63" s="235" t="str">
        <f t="shared" si="0"/>
        <v>Group 6_0810</v>
      </c>
      <c r="K63" s="235"/>
    </row>
    <row r="64" spans="2:11" hidden="1" x14ac:dyDescent="0.35">
      <c r="B64" s="242" t="s">
        <v>23</v>
      </c>
      <c r="C64" s="242" t="s">
        <v>234</v>
      </c>
      <c r="D64" s="242" t="s">
        <v>1878</v>
      </c>
      <c r="E64" s="242" t="s">
        <v>1879</v>
      </c>
      <c r="F64" s="251">
        <v>8.3333333333333343E-2</v>
      </c>
      <c r="G64" s="251">
        <v>8.3333333333333343E-2</v>
      </c>
      <c r="H64" s="255">
        <v>0</v>
      </c>
      <c r="I64" s="242" t="s">
        <v>237</v>
      </c>
      <c r="J64" s="235" t="str">
        <f t="shared" si="0"/>
        <v>Group 6_0810</v>
      </c>
      <c r="K64" s="235"/>
    </row>
    <row r="65" spans="2:11" hidden="1" x14ac:dyDescent="0.35">
      <c r="B65" s="242" t="s">
        <v>23</v>
      </c>
      <c r="C65" s="242" t="s">
        <v>234</v>
      </c>
      <c r="D65" s="242" t="s">
        <v>4032</v>
      </c>
      <c r="E65" s="242" t="s">
        <v>4033</v>
      </c>
      <c r="F65" s="251">
        <v>8.3333333333333343E-2</v>
      </c>
      <c r="G65" s="251">
        <v>8.3333333333333343E-2</v>
      </c>
      <c r="H65" s="255">
        <v>0</v>
      </c>
      <c r="I65" s="242" t="s">
        <v>237</v>
      </c>
      <c r="J65" s="235" t="str">
        <f t="shared" si="0"/>
        <v>Group 6_0810</v>
      </c>
      <c r="K65" s="235"/>
    </row>
    <row r="66" spans="2:11" hidden="1" x14ac:dyDescent="0.35">
      <c r="B66" s="242" t="s">
        <v>23</v>
      </c>
      <c r="C66" s="242" t="s">
        <v>234</v>
      </c>
      <c r="D66" s="242" t="s">
        <v>4034</v>
      </c>
      <c r="E66" s="242" t="s">
        <v>4035</v>
      </c>
      <c r="F66" s="251">
        <v>8.3333333333333343E-2</v>
      </c>
      <c r="G66" s="251">
        <v>8.3333333333333343E-2</v>
      </c>
      <c r="H66" s="255">
        <v>0</v>
      </c>
      <c r="I66" s="242" t="s">
        <v>237</v>
      </c>
      <c r="J66" s="235" t="str">
        <f t="shared" si="0"/>
        <v>Group 6_0810</v>
      </c>
      <c r="K66" s="235"/>
    </row>
    <row r="67" spans="2:11" hidden="1" x14ac:dyDescent="0.35">
      <c r="B67" s="242" t="s">
        <v>23</v>
      </c>
      <c r="C67" s="242" t="s">
        <v>234</v>
      </c>
      <c r="D67" s="242" t="s">
        <v>4036</v>
      </c>
      <c r="E67" s="242" t="s">
        <v>4037</v>
      </c>
      <c r="F67" s="251">
        <v>8.3333333333333343E-2</v>
      </c>
      <c r="G67" s="251">
        <v>8.3333333333333343E-2</v>
      </c>
      <c r="H67" s="255">
        <v>0</v>
      </c>
      <c r="I67" s="242" t="s">
        <v>237</v>
      </c>
      <c r="J67" s="235" t="str">
        <f t="shared" si="0"/>
        <v>Group 6_0810</v>
      </c>
      <c r="K67" s="235"/>
    </row>
    <row r="68" spans="2:11" hidden="1" x14ac:dyDescent="0.35">
      <c r="B68" s="242" t="s">
        <v>23</v>
      </c>
      <c r="C68" s="242" t="s">
        <v>234</v>
      </c>
      <c r="D68" s="242" t="s">
        <v>1880</v>
      </c>
      <c r="E68" s="242" t="s">
        <v>1881</v>
      </c>
      <c r="F68" s="251">
        <v>8.3333333333333343E-2</v>
      </c>
      <c r="G68" s="251">
        <v>8.3333333333333343E-2</v>
      </c>
      <c r="H68" s="255">
        <v>0</v>
      </c>
      <c r="I68" s="242" t="s">
        <v>237</v>
      </c>
      <c r="J68" s="235" t="str">
        <f t="shared" ref="J68:J131" si="1">B68&amp;"_"&amp;C68</f>
        <v>Group 6_0810</v>
      </c>
      <c r="K68" s="235"/>
    </row>
    <row r="69" spans="2:11" hidden="1" x14ac:dyDescent="0.35">
      <c r="B69" s="242" t="s">
        <v>23</v>
      </c>
      <c r="C69" s="242" t="s">
        <v>234</v>
      </c>
      <c r="D69" s="242" t="s">
        <v>4038</v>
      </c>
      <c r="E69" s="242" t="s">
        <v>4039</v>
      </c>
      <c r="F69" s="251">
        <v>8.3333333333333343E-2</v>
      </c>
      <c r="G69" s="251">
        <v>8.3333333333333343E-2</v>
      </c>
      <c r="H69" s="255">
        <v>0</v>
      </c>
      <c r="I69" s="242" t="s">
        <v>237</v>
      </c>
      <c r="J69" s="235" t="str">
        <f t="shared" si="1"/>
        <v>Group 6_0810</v>
      </c>
      <c r="K69" s="235"/>
    </row>
    <row r="70" spans="2:11" hidden="1" x14ac:dyDescent="0.35">
      <c r="B70" s="242" t="s">
        <v>23</v>
      </c>
      <c r="C70" s="242" t="s">
        <v>234</v>
      </c>
      <c r="D70" s="242" t="s">
        <v>1882</v>
      </c>
      <c r="E70" s="242" t="s">
        <v>892</v>
      </c>
      <c r="F70" s="251">
        <v>8.3333333333333343E-2</v>
      </c>
      <c r="G70" s="251">
        <v>8.3333333333333343E-2</v>
      </c>
      <c r="H70" s="255">
        <v>0</v>
      </c>
      <c r="I70" s="242" t="s">
        <v>237</v>
      </c>
      <c r="J70" s="235" t="str">
        <f t="shared" si="1"/>
        <v>Group 6_0810</v>
      </c>
      <c r="K70" s="235"/>
    </row>
    <row r="71" spans="2:11" hidden="1" x14ac:dyDescent="0.35">
      <c r="B71" s="242" t="s">
        <v>23</v>
      </c>
      <c r="C71" s="242" t="s">
        <v>234</v>
      </c>
      <c r="D71" s="242" t="s">
        <v>893</v>
      </c>
      <c r="E71" s="242" t="s">
        <v>894</v>
      </c>
      <c r="F71" s="251">
        <v>8.3333333333333343E-2</v>
      </c>
      <c r="G71" s="251">
        <v>8.3333333333333343E-2</v>
      </c>
      <c r="H71" s="255">
        <v>0</v>
      </c>
      <c r="I71" s="242" t="s">
        <v>237</v>
      </c>
      <c r="J71" s="235" t="str">
        <f t="shared" si="1"/>
        <v>Group 6_0810</v>
      </c>
      <c r="K71" s="235"/>
    </row>
    <row r="72" spans="2:11" hidden="1" x14ac:dyDescent="0.35">
      <c r="B72" s="242" t="s">
        <v>23</v>
      </c>
      <c r="C72" s="242" t="s">
        <v>234</v>
      </c>
      <c r="D72" s="242" t="s">
        <v>895</v>
      </c>
      <c r="E72" s="242" t="s">
        <v>895</v>
      </c>
      <c r="F72" s="251">
        <v>8.3333333333333343E-2</v>
      </c>
      <c r="G72" s="251">
        <v>8.3333333333333343E-2</v>
      </c>
      <c r="H72" s="255">
        <v>0</v>
      </c>
      <c r="I72" s="242" t="s">
        <v>237</v>
      </c>
      <c r="J72" s="235" t="str">
        <f t="shared" si="1"/>
        <v>Group 6_0810</v>
      </c>
      <c r="K72" s="235"/>
    </row>
    <row r="73" spans="2:11" hidden="1" x14ac:dyDescent="0.35">
      <c r="B73" s="242" t="s">
        <v>23</v>
      </c>
      <c r="C73" s="242" t="s">
        <v>234</v>
      </c>
      <c r="D73" s="242" t="s">
        <v>896</v>
      </c>
      <c r="E73" s="242" t="s">
        <v>4040</v>
      </c>
      <c r="F73" s="251">
        <v>8.3333333333333343E-2</v>
      </c>
      <c r="G73" s="251">
        <v>8.3333333333333343E-2</v>
      </c>
      <c r="H73" s="255">
        <v>0</v>
      </c>
      <c r="I73" s="242" t="s">
        <v>237</v>
      </c>
      <c r="J73" s="235" t="str">
        <f t="shared" si="1"/>
        <v>Group 6_0810</v>
      </c>
      <c r="K73" s="235"/>
    </row>
    <row r="74" spans="2:11" hidden="1" x14ac:dyDescent="0.35">
      <c r="B74" s="242" t="s">
        <v>23</v>
      </c>
      <c r="C74" s="242" t="s">
        <v>234</v>
      </c>
      <c r="D74" s="242" t="s">
        <v>4041</v>
      </c>
      <c r="E74" s="242" t="s">
        <v>4042</v>
      </c>
      <c r="F74" s="251">
        <v>8.3333333333333343E-2</v>
      </c>
      <c r="G74" s="251">
        <v>8.3333333333333343E-2</v>
      </c>
      <c r="H74" s="255">
        <v>0</v>
      </c>
      <c r="I74" s="242" t="s">
        <v>237</v>
      </c>
      <c r="J74" s="235" t="str">
        <f t="shared" si="1"/>
        <v>Group 6_0810</v>
      </c>
      <c r="K74" s="235"/>
    </row>
    <row r="75" spans="2:11" hidden="1" x14ac:dyDescent="0.35">
      <c r="B75" s="242" t="s">
        <v>23</v>
      </c>
      <c r="C75" s="242" t="s">
        <v>234</v>
      </c>
      <c r="D75" s="242" t="s">
        <v>4043</v>
      </c>
      <c r="E75" s="242" t="s">
        <v>4044</v>
      </c>
      <c r="F75" s="251">
        <v>8.3333333333333343E-2</v>
      </c>
      <c r="G75" s="251">
        <v>8.3333333333333343E-2</v>
      </c>
      <c r="H75" s="255">
        <v>0</v>
      </c>
      <c r="I75" s="242" t="s">
        <v>237</v>
      </c>
      <c r="J75" s="235" t="str">
        <f t="shared" si="1"/>
        <v>Group 6_0810</v>
      </c>
      <c r="K75" s="235"/>
    </row>
    <row r="76" spans="2:11" hidden="1" x14ac:dyDescent="0.35">
      <c r="B76" s="242" t="s">
        <v>23</v>
      </c>
      <c r="C76" s="242" t="s">
        <v>234</v>
      </c>
      <c r="D76" s="242" t="s">
        <v>4045</v>
      </c>
      <c r="E76" s="242" t="s">
        <v>4046</v>
      </c>
      <c r="F76" s="251">
        <v>8.3333333333333343E-2</v>
      </c>
      <c r="G76" s="251">
        <v>8.3333333333333343E-2</v>
      </c>
      <c r="H76" s="255">
        <v>0</v>
      </c>
      <c r="I76" s="242" t="s">
        <v>237</v>
      </c>
      <c r="J76" s="235" t="str">
        <f t="shared" si="1"/>
        <v>Group 6_0810</v>
      </c>
      <c r="K76" s="235"/>
    </row>
    <row r="77" spans="2:11" hidden="1" x14ac:dyDescent="0.35">
      <c r="B77" s="242" t="s">
        <v>23</v>
      </c>
      <c r="C77" s="242" t="s">
        <v>234</v>
      </c>
      <c r="D77" s="242" t="s">
        <v>4047</v>
      </c>
      <c r="E77" s="242" t="s">
        <v>4048</v>
      </c>
      <c r="F77" s="251">
        <v>8.3333333333333343E-2</v>
      </c>
      <c r="G77" s="251">
        <v>8.3333333333333343E-2</v>
      </c>
      <c r="H77" s="255">
        <v>0</v>
      </c>
      <c r="I77" s="242" t="s">
        <v>237</v>
      </c>
      <c r="J77" s="235" t="str">
        <f t="shared" si="1"/>
        <v>Group 6_0810</v>
      </c>
      <c r="K77" s="235"/>
    </row>
    <row r="78" spans="2:11" hidden="1" x14ac:dyDescent="0.35">
      <c r="B78" s="242" t="s">
        <v>23</v>
      </c>
      <c r="C78" s="242" t="s">
        <v>234</v>
      </c>
      <c r="D78" s="242" t="s">
        <v>4049</v>
      </c>
      <c r="E78" s="242" t="s">
        <v>4050</v>
      </c>
      <c r="F78" s="251">
        <v>8.3333333333333343E-2</v>
      </c>
      <c r="G78" s="251">
        <v>8.3333333333333343E-2</v>
      </c>
      <c r="H78" s="255">
        <v>0</v>
      </c>
      <c r="I78" s="242" t="s">
        <v>237</v>
      </c>
      <c r="J78" s="235" t="str">
        <f t="shared" si="1"/>
        <v>Group 6_0810</v>
      </c>
      <c r="K78" s="235"/>
    </row>
    <row r="79" spans="2:11" hidden="1" x14ac:dyDescent="0.35">
      <c r="B79" s="242" t="s">
        <v>23</v>
      </c>
      <c r="C79" s="242" t="s">
        <v>234</v>
      </c>
      <c r="D79" s="242" t="s">
        <v>4051</v>
      </c>
      <c r="E79" s="242" t="s">
        <v>4052</v>
      </c>
      <c r="F79" s="251">
        <v>8.3333333333333343E-2</v>
      </c>
      <c r="G79" s="251">
        <v>8.3333333333333343E-2</v>
      </c>
      <c r="H79" s="255">
        <v>0</v>
      </c>
      <c r="I79" s="242" t="s">
        <v>237</v>
      </c>
      <c r="J79" s="235" t="str">
        <f t="shared" si="1"/>
        <v>Group 6_0810</v>
      </c>
      <c r="K79" s="235"/>
    </row>
    <row r="80" spans="2:11" hidden="1" x14ac:dyDescent="0.35">
      <c r="B80" s="242" t="s">
        <v>23</v>
      </c>
      <c r="C80" s="242" t="s">
        <v>234</v>
      </c>
      <c r="D80" s="242" t="s">
        <v>4053</v>
      </c>
      <c r="E80" s="242" t="s">
        <v>4054</v>
      </c>
      <c r="F80" s="251">
        <v>8.3333333333333343E-2</v>
      </c>
      <c r="G80" s="251">
        <v>8.3333333333333343E-2</v>
      </c>
      <c r="H80" s="255">
        <v>0</v>
      </c>
      <c r="I80" s="242" t="s">
        <v>237</v>
      </c>
      <c r="J80" s="235" t="str">
        <f t="shared" si="1"/>
        <v>Group 6_0810</v>
      </c>
      <c r="K80" s="235"/>
    </row>
    <row r="81" spans="2:11" hidden="1" x14ac:dyDescent="0.35">
      <c r="B81" s="242" t="s">
        <v>23</v>
      </c>
      <c r="C81" s="242" t="s">
        <v>234</v>
      </c>
      <c r="D81" s="242" t="s">
        <v>4055</v>
      </c>
      <c r="E81" s="242" t="s">
        <v>4056</v>
      </c>
      <c r="F81" s="251">
        <v>8.3333333333333343E-2</v>
      </c>
      <c r="G81" s="251">
        <v>8.3333333333333343E-2</v>
      </c>
      <c r="H81" s="255">
        <v>0</v>
      </c>
      <c r="I81" s="242" t="s">
        <v>237</v>
      </c>
      <c r="J81" s="235" t="str">
        <f t="shared" si="1"/>
        <v>Group 6_0810</v>
      </c>
      <c r="K81" s="235"/>
    </row>
    <row r="82" spans="2:11" hidden="1" x14ac:dyDescent="0.35">
      <c r="B82" s="242" t="s">
        <v>23</v>
      </c>
      <c r="C82" s="242" t="s">
        <v>234</v>
      </c>
      <c r="D82" s="242" t="s">
        <v>4057</v>
      </c>
      <c r="E82" s="242" t="s">
        <v>897</v>
      </c>
      <c r="F82" s="251">
        <v>8.3333333333333343E-2</v>
      </c>
      <c r="G82" s="251">
        <v>8.3333333333333343E-2</v>
      </c>
      <c r="H82" s="255">
        <v>0</v>
      </c>
      <c r="I82" s="242" t="s">
        <v>237</v>
      </c>
      <c r="J82" s="235" t="str">
        <f t="shared" si="1"/>
        <v>Group 6_0810</v>
      </c>
      <c r="K82" s="235"/>
    </row>
    <row r="83" spans="2:11" hidden="1" x14ac:dyDescent="0.35">
      <c r="B83" s="242" t="s">
        <v>23</v>
      </c>
      <c r="C83" s="242" t="s">
        <v>234</v>
      </c>
      <c r="D83" s="242" t="s">
        <v>898</v>
      </c>
      <c r="E83" s="242" t="s">
        <v>4058</v>
      </c>
      <c r="F83" s="251">
        <v>8.3333333333333343E-2</v>
      </c>
      <c r="G83" s="251">
        <v>8.3333333333333343E-2</v>
      </c>
      <c r="H83" s="255">
        <v>0</v>
      </c>
      <c r="I83" s="242" t="s">
        <v>237</v>
      </c>
      <c r="J83" s="235" t="str">
        <f t="shared" si="1"/>
        <v>Group 6_0810</v>
      </c>
      <c r="K83" s="235"/>
    </row>
    <row r="84" spans="2:11" hidden="1" x14ac:dyDescent="0.35">
      <c r="B84" s="242" t="s">
        <v>23</v>
      </c>
      <c r="C84" s="242" t="s">
        <v>234</v>
      </c>
      <c r="D84" s="242" t="s">
        <v>1898</v>
      </c>
      <c r="E84" s="242" t="s">
        <v>1899</v>
      </c>
      <c r="F84" s="251">
        <v>8.3333333333333343E-2</v>
      </c>
      <c r="G84" s="251">
        <v>8.3333333333333343E-2</v>
      </c>
      <c r="H84" s="255">
        <v>0</v>
      </c>
      <c r="I84" s="242" t="s">
        <v>237</v>
      </c>
      <c r="J84" s="235" t="str">
        <f t="shared" si="1"/>
        <v>Group 6_0810</v>
      </c>
      <c r="K84" s="235"/>
    </row>
    <row r="85" spans="2:11" hidden="1" x14ac:dyDescent="0.35">
      <c r="B85" s="242" t="s">
        <v>23</v>
      </c>
      <c r="C85" s="242" t="s">
        <v>234</v>
      </c>
      <c r="D85" s="242" t="s">
        <v>4059</v>
      </c>
      <c r="E85" s="242" t="s">
        <v>4060</v>
      </c>
      <c r="F85" s="251">
        <v>8.3333333333333343E-2</v>
      </c>
      <c r="G85" s="251">
        <v>8.3333333333333343E-2</v>
      </c>
      <c r="H85" s="255">
        <v>0</v>
      </c>
      <c r="I85" s="242" t="s">
        <v>237</v>
      </c>
      <c r="J85" s="235" t="str">
        <f t="shared" si="1"/>
        <v>Group 6_0810</v>
      </c>
      <c r="K85" s="235"/>
    </row>
    <row r="86" spans="2:11" hidden="1" x14ac:dyDescent="0.35">
      <c r="B86" s="242" t="s">
        <v>23</v>
      </c>
      <c r="C86" s="242" t="s">
        <v>234</v>
      </c>
      <c r="D86" s="242" t="s">
        <v>4061</v>
      </c>
      <c r="E86" s="242" t="s">
        <v>4062</v>
      </c>
      <c r="F86" s="251">
        <v>8.3333333333333343E-2</v>
      </c>
      <c r="G86" s="251">
        <v>8.3333333333333343E-2</v>
      </c>
      <c r="H86" s="255">
        <v>0</v>
      </c>
      <c r="I86" s="242" t="s">
        <v>237</v>
      </c>
      <c r="J86" s="235" t="str">
        <f t="shared" si="1"/>
        <v>Group 6_0810</v>
      </c>
      <c r="K86" s="235"/>
    </row>
    <row r="87" spans="2:11" hidden="1" x14ac:dyDescent="0.35">
      <c r="B87" s="242" t="s">
        <v>23</v>
      </c>
      <c r="C87" s="242" t="s">
        <v>234</v>
      </c>
      <c r="D87" s="242" t="s">
        <v>4063</v>
      </c>
      <c r="E87" s="242" t="s">
        <v>4064</v>
      </c>
      <c r="F87" s="251">
        <v>8.3333333333333343E-2</v>
      </c>
      <c r="G87" s="251">
        <v>8.3333333333333343E-2</v>
      </c>
      <c r="H87" s="255">
        <v>0</v>
      </c>
      <c r="I87" s="242" t="s">
        <v>237</v>
      </c>
      <c r="J87" s="235" t="str">
        <f t="shared" si="1"/>
        <v>Group 6_0810</v>
      </c>
      <c r="K87" s="235"/>
    </row>
    <row r="88" spans="2:11" hidden="1" x14ac:dyDescent="0.35">
      <c r="B88" s="242" t="s">
        <v>23</v>
      </c>
      <c r="C88" s="242" t="s">
        <v>234</v>
      </c>
      <c r="D88" s="242" t="s">
        <v>4065</v>
      </c>
      <c r="E88" s="242" t="s">
        <v>4066</v>
      </c>
      <c r="F88" s="251">
        <v>8.3333333333333343E-2</v>
      </c>
      <c r="G88" s="251">
        <v>8.3333333333333343E-2</v>
      </c>
      <c r="H88" s="255">
        <v>0</v>
      </c>
      <c r="I88" s="242" t="s">
        <v>237</v>
      </c>
      <c r="J88" s="235" t="str">
        <f t="shared" si="1"/>
        <v>Group 6_0810</v>
      </c>
      <c r="K88" s="235"/>
    </row>
    <row r="89" spans="2:11" hidden="1" x14ac:dyDescent="0.35">
      <c r="B89" s="242" t="s">
        <v>23</v>
      </c>
      <c r="C89" s="242" t="s">
        <v>234</v>
      </c>
      <c r="D89" s="242" t="s">
        <v>1900</v>
      </c>
      <c r="E89" s="242" t="s">
        <v>1901</v>
      </c>
      <c r="F89" s="251">
        <v>8.3333333333333343E-2</v>
      </c>
      <c r="G89" s="251">
        <v>8.3333333333333343E-2</v>
      </c>
      <c r="H89" s="255">
        <v>0</v>
      </c>
      <c r="I89" s="242" t="s">
        <v>237</v>
      </c>
      <c r="J89" s="235" t="str">
        <f t="shared" si="1"/>
        <v>Group 6_0810</v>
      </c>
      <c r="K89" s="235"/>
    </row>
    <row r="90" spans="2:11" hidden="1" x14ac:dyDescent="0.35">
      <c r="B90" s="242" t="s">
        <v>23</v>
      </c>
      <c r="C90" s="242" t="s">
        <v>234</v>
      </c>
      <c r="D90" s="242" t="s">
        <v>1902</v>
      </c>
      <c r="E90" s="242" t="s">
        <v>1903</v>
      </c>
      <c r="F90" s="251">
        <v>8.3333333333333343E-2</v>
      </c>
      <c r="G90" s="251">
        <v>8.3333333333333343E-2</v>
      </c>
      <c r="H90" s="255">
        <v>0</v>
      </c>
      <c r="I90" s="242" t="s">
        <v>237</v>
      </c>
      <c r="J90" s="235" t="str">
        <f t="shared" si="1"/>
        <v>Group 6_0810</v>
      </c>
      <c r="K90" s="235"/>
    </row>
    <row r="91" spans="2:11" hidden="1" x14ac:dyDescent="0.35">
      <c r="B91" s="242" t="s">
        <v>23</v>
      </c>
      <c r="C91" s="242" t="s">
        <v>234</v>
      </c>
      <c r="D91" s="242" t="s">
        <v>4067</v>
      </c>
      <c r="E91" s="242" t="s">
        <v>4068</v>
      </c>
      <c r="F91" s="251">
        <v>8.3333333333333343E-2</v>
      </c>
      <c r="G91" s="251">
        <v>8.3333333333333343E-2</v>
      </c>
      <c r="H91" s="255">
        <v>0</v>
      </c>
      <c r="I91" s="242" t="s">
        <v>237</v>
      </c>
      <c r="J91" s="235" t="str">
        <f t="shared" si="1"/>
        <v>Group 6_0810</v>
      </c>
      <c r="K91" s="235"/>
    </row>
    <row r="92" spans="2:11" hidden="1" x14ac:dyDescent="0.35">
      <c r="B92" s="242" t="s">
        <v>23</v>
      </c>
      <c r="C92" s="242" t="s">
        <v>234</v>
      </c>
      <c r="D92" s="242" t="s">
        <v>4069</v>
      </c>
      <c r="E92" s="242" t="s">
        <v>899</v>
      </c>
      <c r="F92" s="251">
        <v>8.3333333333333343E-2</v>
      </c>
      <c r="G92" s="251">
        <v>8.3333333333333343E-2</v>
      </c>
      <c r="H92" s="255">
        <v>0</v>
      </c>
      <c r="I92" s="242" t="s">
        <v>237</v>
      </c>
      <c r="J92" s="235" t="str">
        <f t="shared" si="1"/>
        <v>Group 6_0810</v>
      </c>
      <c r="K92" s="235"/>
    </row>
    <row r="93" spans="2:11" hidden="1" x14ac:dyDescent="0.35">
      <c r="B93" s="242" t="s">
        <v>20</v>
      </c>
      <c r="C93" s="242" t="s">
        <v>234</v>
      </c>
      <c r="D93" s="242" t="s">
        <v>238</v>
      </c>
      <c r="E93" s="242" t="s">
        <v>239</v>
      </c>
      <c r="F93" s="252">
        <v>3.6400000000000002E-2</v>
      </c>
      <c r="G93" s="252">
        <v>3.6400000000000002E-2</v>
      </c>
      <c r="H93" s="255">
        <v>0</v>
      </c>
      <c r="I93" s="242" t="s">
        <v>453</v>
      </c>
      <c r="J93" s="235" t="str">
        <f t="shared" si="1"/>
        <v>Group 3_0810</v>
      </c>
      <c r="K93" s="235"/>
    </row>
    <row r="94" spans="2:11" hidden="1" x14ac:dyDescent="0.35">
      <c r="B94" s="242" t="s">
        <v>22</v>
      </c>
      <c r="C94" s="242" t="s">
        <v>234</v>
      </c>
      <c r="D94" s="242" t="s">
        <v>616</v>
      </c>
      <c r="E94" s="242" t="s">
        <v>616</v>
      </c>
      <c r="F94" s="252">
        <v>6.0560999999999997E-2</v>
      </c>
      <c r="G94" s="252">
        <v>6.0560999999999997E-2</v>
      </c>
      <c r="H94" s="255">
        <v>0</v>
      </c>
      <c r="I94" s="243" t="s">
        <v>455</v>
      </c>
      <c r="J94" s="235" t="str">
        <f t="shared" si="1"/>
        <v>Group 5_0810</v>
      </c>
      <c r="K94" s="235"/>
    </row>
    <row r="95" spans="2:11" hidden="1" x14ac:dyDescent="0.35">
      <c r="B95" s="242" t="s">
        <v>20</v>
      </c>
      <c r="C95" s="242" t="s">
        <v>234</v>
      </c>
      <c r="D95" s="242" t="s">
        <v>240</v>
      </c>
      <c r="E95" s="242" t="s">
        <v>241</v>
      </c>
      <c r="F95" s="252">
        <v>3.6400000000000002E-2</v>
      </c>
      <c r="G95" s="252">
        <v>3.6400000000000002E-2</v>
      </c>
      <c r="H95" s="255">
        <v>0</v>
      </c>
      <c r="I95" s="242" t="s">
        <v>453</v>
      </c>
      <c r="J95" s="235" t="str">
        <f t="shared" si="1"/>
        <v>Group 3_0810</v>
      </c>
      <c r="K95" s="235"/>
    </row>
    <row r="96" spans="2:11" x14ac:dyDescent="0.35">
      <c r="B96" s="242" t="s">
        <v>19</v>
      </c>
      <c r="C96" s="242" t="s">
        <v>234</v>
      </c>
      <c r="D96" s="242" t="s">
        <v>520</v>
      </c>
      <c r="E96" s="242" t="s">
        <v>520</v>
      </c>
      <c r="F96" s="252">
        <v>1.8168333333333331E-2</v>
      </c>
      <c r="G96" s="252">
        <v>1.8168333333333331E-2</v>
      </c>
      <c r="H96" s="255">
        <v>0</v>
      </c>
      <c r="I96" s="242" t="s">
        <v>521</v>
      </c>
      <c r="J96" s="235" t="str">
        <f t="shared" si="1"/>
        <v>Group 1_0810</v>
      </c>
      <c r="K96" s="235"/>
    </row>
    <row r="97" spans="2:11" x14ac:dyDescent="0.35">
      <c r="B97" s="242" t="s">
        <v>19</v>
      </c>
      <c r="C97" s="242" t="s">
        <v>234</v>
      </c>
      <c r="D97" s="242" t="s">
        <v>522</v>
      </c>
      <c r="E97" s="242" t="s">
        <v>522</v>
      </c>
      <c r="F97" s="252">
        <v>1.8168333333333331E-2</v>
      </c>
      <c r="G97" s="252">
        <v>1.8168333333333331E-2</v>
      </c>
      <c r="H97" s="255">
        <v>0</v>
      </c>
      <c r="I97" s="242" t="s">
        <v>521</v>
      </c>
      <c r="J97" s="235" t="str">
        <f t="shared" si="1"/>
        <v>Group 1_0810</v>
      </c>
      <c r="K97" s="235"/>
    </row>
    <row r="98" spans="2:11" x14ac:dyDescent="0.35">
      <c r="B98" s="242" t="s">
        <v>19</v>
      </c>
      <c r="C98" s="242" t="s">
        <v>234</v>
      </c>
      <c r="D98" s="242" t="s">
        <v>523</v>
      </c>
      <c r="E98" s="242" t="s">
        <v>523</v>
      </c>
      <c r="F98" s="252">
        <v>1.8168333333333331E-2</v>
      </c>
      <c r="G98" s="252">
        <v>1.8168333333333331E-2</v>
      </c>
      <c r="H98" s="255">
        <v>0</v>
      </c>
      <c r="I98" s="242" t="s">
        <v>521</v>
      </c>
      <c r="J98" s="235" t="str">
        <f t="shared" si="1"/>
        <v>Group 1_0810</v>
      </c>
      <c r="K98" s="235"/>
    </row>
    <row r="99" spans="2:11" x14ac:dyDescent="0.35">
      <c r="B99" s="242" t="s">
        <v>19</v>
      </c>
      <c r="C99" s="242" t="s">
        <v>234</v>
      </c>
      <c r="D99" s="242" t="s">
        <v>524</v>
      </c>
      <c r="E99" s="242" t="s">
        <v>524</v>
      </c>
      <c r="F99" s="252">
        <v>1.8168333333333331E-2</v>
      </c>
      <c r="G99" s="252">
        <v>1.8168333333333331E-2</v>
      </c>
      <c r="H99" s="255">
        <v>0</v>
      </c>
      <c r="I99" s="242" t="s">
        <v>521</v>
      </c>
      <c r="J99" s="235" t="str">
        <f t="shared" si="1"/>
        <v>Group 1_0810</v>
      </c>
      <c r="K99" s="235"/>
    </row>
    <row r="100" spans="2:11" x14ac:dyDescent="0.35">
      <c r="B100" s="242" t="s">
        <v>19</v>
      </c>
      <c r="C100" s="242" t="s">
        <v>234</v>
      </c>
      <c r="D100" s="242" t="s">
        <v>525</v>
      </c>
      <c r="E100" s="242" t="s">
        <v>526</v>
      </c>
      <c r="F100" s="252">
        <v>1.8168333333333331E-2</v>
      </c>
      <c r="G100" s="252">
        <v>1.8168333333333331E-2</v>
      </c>
      <c r="H100" s="255">
        <v>0</v>
      </c>
      <c r="I100" s="242" t="s">
        <v>521</v>
      </c>
      <c r="J100" s="235" t="str">
        <f t="shared" si="1"/>
        <v>Group 1_0810</v>
      </c>
      <c r="K100" s="235"/>
    </row>
    <row r="101" spans="2:11" x14ac:dyDescent="0.35">
      <c r="B101" s="242" t="s">
        <v>19</v>
      </c>
      <c r="C101" s="242" t="s">
        <v>234</v>
      </c>
      <c r="D101" s="242" t="s">
        <v>527</v>
      </c>
      <c r="E101" s="242" t="s">
        <v>527</v>
      </c>
      <c r="F101" s="252">
        <v>1.8168333333333331E-2</v>
      </c>
      <c r="G101" s="252">
        <v>1.8168333333333331E-2</v>
      </c>
      <c r="H101" s="255">
        <v>0</v>
      </c>
      <c r="I101" s="242" t="s">
        <v>521</v>
      </c>
      <c r="J101" s="235" t="str">
        <f t="shared" si="1"/>
        <v>Group 1_0810</v>
      </c>
      <c r="K101" s="235"/>
    </row>
    <row r="102" spans="2:11" x14ac:dyDescent="0.35">
      <c r="B102" s="242" t="s">
        <v>19</v>
      </c>
      <c r="C102" s="242" t="s">
        <v>234</v>
      </c>
      <c r="D102" s="242" t="s">
        <v>528</v>
      </c>
      <c r="E102" s="242" t="s">
        <v>528</v>
      </c>
      <c r="F102" s="252">
        <v>1.8168333333333331E-2</v>
      </c>
      <c r="G102" s="252">
        <v>1.8168333333333331E-2</v>
      </c>
      <c r="H102" s="255">
        <v>0</v>
      </c>
      <c r="I102" s="242" t="s">
        <v>521</v>
      </c>
      <c r="J102" s="235" t="str">
        <f t="shared" si="1"/>
        <v>Group 1_0810</v>
      </c>
      <c r="K102" s="235"/>
    </row>
    <row r="103" spans="2:11" x14ac:dyDescent="0.35">
      <c r="B103" s="242" t="s">
        <v>19</v>
      </c>
      <c r="C103" s="242" t="s">
        <v>234</v>
      </c>
      <c r="D103" s="242" t="s">
        <v>529</v>
      </c>
      <c r="E103" s="242" t="s">
        <v>530</v>
      </c>
      <c r="F103" s="252">
        <v>1.8168333333333331E-2</v>
      </c>
      <c r="G103" s="252">
        <v>1.8168333333333331E-2</v>
      </c>
      <c r="H103" s="255">
        <v>0</v>
      </c>
      <c r="I103" s="242" t="s">
        <v>521</v>
      </c>
      <c r="J103" s="235" t="str">
        <f t="shared" si="1"/>
        <v>Group 1_0810</v>
      </c>
      <c r="K103" s="235"/>
    </row>
    <row r="104" spans="2:11" x14ac:dyDescent="0.35">
      <c r="B104" s="242" t="s">
        <v>19</v>
      </c>
      <c r="C104" s="242" t="s">
        <v>234</v>
      </c>
      <c r="D104" s="242" t="s">
        <v>531</v>
      </c>
      <c r="E104" s="242" t="s">
        <v>532</v>
      </c>
      <c r="F104" s="252">
        <v>1.8168333333333331E-2</v>
      </c>
      <c r="G104" s="252">
        <v>1.8168333333333331E-2</v>
      </c>
      <c r="H104" s="255">
        <v>0</v>
      </c>
      <c r="I104" s="242" t="s">
        <v>521</v>
      </c>
      <c r="J104" s="235" t="str">
        <f t="shared" si="1"/>
        <v>Group 1_0810</v>
      </c>
      <c r="K104" s="235"/>
    </row>
    <row r="105" spans="2:11" x14ac:dyDescent="0.35">
      <c r="B105" s="242" t="s">
        <v>19</v>
      </c>
      <c r="C105" s="242" t="s">
        <v>234</v>
      </c>
      <c r="D105" s="242" t="s">
        <v>533</v>
      </c>
      <c r="E105" s="242" t="s">
        <v>533</v>
      </c>
      <c r="F105" s="252">
        <v>1.8168333333333331E-2</v>
      </c>
      <c r="G105" s="252">
        <v>1.8168333333333331E-2</v>
      </c>
      <c r="H105" s="255">
        <v>0</v>
      </c>
      <c r="I105" s="242" t="s">
        <v>521</v>
      </c>
      <c r="J105" s="235" t="str">
        <f t="shared" si="1"/>
        <v>Group 1_0810</v>
      </c>
      <c r="K105" s="235"/>
    </row>
    <row r="106" spans="2:11" x14ac:dyDescent="0.35">
      <c r="B106" s="242" t="s">
        <v>19</v>
      </c>
      <c r="C106" s="242" t="s">
        <v>234</v>
      </c>
      <c r="D106" s="242" t="s">
        <v>534</v>
      </c>
      <c r="E106" s="242" t="s">
        <v>534</v>
      </c>
      <c r="F106" s="252">
        <v>1.8168333333333331E-2</v>
      </c>
      <c r="G106" s="252">
        <v>1.8168333333333331E-2</v>
      </c>
      <c r="H106" s="255">
        <v>0</v>
      </c>
      <c r="I106" s="242" t="s">
        <v>521</v>
      </c>
      <c r="J106" s="235" t="str">
        <f t="shared" si="1"/>
        <v>Group 1_0810</v>
      </c>
      <c r="K106" s="235"/>
    </row>
    <row r="107" spans="2:11" x14ac:dyDescent="0.35">
      <c r="B107" s="242" t="s">
        <v>19</v>
      </c>
      <c r="C107" s="242" t="s">
        <v>234</v>
      </c>
      <c r="D107" s="242" t="s">
        <v>535</v>
      </c>
      <c r="E107" s="242" t="s">
        <v>536</v>
      </c>
      <c r="F107" s="252">
        <v>1.8168333333333331E-2</v>
      </c>
      <c r="G107" s="252">
        <v>1.8168333333333331E-2</v>
      </c>
      <c r="H107" s="255">
        <v>0</v>
      </c>
      <c r="I107" s="242" t="s">
        <v>521</v>
      </c>
      <c r="J107" s="235" t="str">
        <f t="shared" si="1"/>
        <v>Group 1_0810</v>
      </c>
      <c r="K107" s="235"/>
    </row>
    <row r="108" spans="2:11" x14ac:dyDescent="0.35">
      <c r="B108" s="242" t="s">
        <v>19</v>
      </c>
      <c r="C108" s="242" t="s">
        <v>234</v>
      </c>
      <c r="D108" s="242" t="s">
        <v>537</v>
      </c>
      <c r="E108" s="242" t="s">
        <v>538</v>
      </c>
      <c r="F108" s="252">
        <v>1.8168333333333331E-2</v>
      </c>
      <c r="G108" s="252">
        <v>1.8168333333333331E-2</v>
      </c>
      <c r="H108" s="255">
        <v>0</v>
      </c>
      <c r="I108" s="242" t="s">
        <v>521</v>
      </c>
      <c r="J108" s="235" t="str">
        <f t="shared" si="1"/>
        <v>Group 1_0810</v>
      </c>
      <c r="K108" s="235"/>
    </row>
    <row r="109" spans="2:11" x14ac:dyDescent="0.35">
      <c r="B109" s="242" t="s">
        <v>19</v>
      </c>
      <c r="C109" s="242" t="s">
        <v>234</v>
      </c>
      <c r="D109" s="242" t="s">
        <v>539</v>
      </c>
      <c r="E109" s="242" t="s">
        <v>540</v>
      </c>
      <c r="F109" s="252">
        <v>1.8168333333333331E-2</v>
      </c>
      <c r="G109" s="252">
        <v>1.8168333333333331E-2</v>
      </c>
      <c r="H109" s="255">
        <v>0</v>
      </c>
      <c r="I109" s="242" t="s">
        <v>521</v>
      </c>
      <c r="J109" s="235" t="str">
        <f t="shared" si="1"/>
        <v>Group 1_0810</v>
      </c>
      <c r="K109" s="235"/>
    </row>
    <row r="110" spans="2:11" x14ac:dyDescent="0.35">
      <c r="B110" s="242" t="s">
        <v>19</v>
      </c>
      <c r="C110" s="242" t="s">
        <v>234</v>
      </c>
      <c r="D110" s="242" t="s">
        <v>541</v>
      </c>
      <c r="E110" s="242" t="s">
        <v>542</v>
      </c>
      <c r="F110" s="252">
        <v>1.8168333333333331E-2</v>
      </c>
      <c r="G110" s="252">
        <v>1.8168333333333331E-2</v>
      </c>
      <c r="H110" s="255">
        <v>0</v>
      </c>
      <c r="I110" s="242" t="s">
        <v>521</v>
      </c>
      <c r="J110" s="235" t="str">
        <f t="shared" si="1"/>
        <v>Group 1_0810</v>
      </c>
      <c r="K110" s="235"/>
    </row>
    <row r="111" spans="2:11" x14ac:dyDescent="0.35">
      <c r="B111" s="242" t="s">
        <v>19</v>
      </c>
      <c r="C111" s="242" t="s">
        <v>234</v>
      </c>
      <c r="D111" s="242" t="s">
        <v>543</v>
      </c>
      <c r="E111" s="242" t="s">
        <v>544</v>
      </c>
      <c r="F111" s="252">
        <v>1.8168333333333331E-2</v>
      </c>
      <c r="G111" s="252">
        <v>1.8168333333333331E-2</v>
      </c>
      <c r="H111" s="255">
        <v>0</v>
      </c>
      <c r="I111" s="242" t="s">
        <v>521</v>
      </c>
      <c r="J111" s="235" t="str">
        <f t="shared" si="1"/>
        <v>Group 1_0810</v>
      </c>
      <c r="K111" s="235"/>
    </row>
    <row r="112" spans="2:11" x14ac:dyDescent="0.35">
      <c r="B112" s="242" t="s">
        <v>19</v>
      </c>
      <c r="C112" s="242" t="s">
        <v>234</v>
      </c>
      <c r="D112" s="242" t="s">
        <v>545</v>
      </c>
      <c r="E112" s="242" t="s">
        <v>546</v>
      </c>
      <c r="F112" s="252">
        <v>1.8168333333333331E-2</v>
      </c>
      <c r="G112" s="252">
        <v>1.8168333333333331E-2</v>
      </c>
      <c r="H112" s="255">
        <v>0</v>
      </c>
      <c r="I112" s="242" t="s">
        <v>521</v>
      </c>
      <c r="J112" s="235" t="str">
        <f t="shared" si="1"/>
        <v>Group 1_0810</v>
      </c>
      <c r="K112" s="235"/>
    </row>
    <row r="113" spans="2:11" x14ac:dyDescent="0.35">
      <c r="B113" s="242" t="s">
        <v>19</v>
      </c>
      <c r="C113" s="242" t="s">
        <v>234</v>
      </c>
      <c r="D113" s="242" t="s">
        <v>547</v>
      </c>
      <c r="E113" s="242" t="s">
        <v>548</v>
      </c>
      <c r="F113" s="252">
        <v>1.8168333333333331E-2</v>
      </c>
      <c r="G113" s="252">
        <v>1.8168333333333331E-2</v>
      </c>
      <c r="H113" s="255">
        <v>0</v>
      </c>
      <c r="I113" s="242" t="s">
        <v>521</v>
      </c>
      <c r="J113" s="235" t="str">
        <f t="shared" si="1"/>
        <v>Group 1_0810</v>
      </c>
      <c r="K113" s="235"/>
    </row>
    <row r="114" spans="2:11" x14ac:dyDescent="0.35">
      <c r="B114" s="242" t="s">
        <v>19</v>
      </c>
      <c r="C114" s="242" t="s">
        <v>234</v>
      </c>
      <c r="D114" s="242" t="s">
        <v>549</v>
      </c>
      <c r="E114" s="242" t="s">
        <v>549</v>
      </c>
      <c r="F114" s="252">
        <v>1.8168333333333331E-2</v>
      </c>
      <c r="G114" s="252">
        <v>1.8168333333333331E-2</v>
      </c>
      <c r="H114" s="255">
        <v>0</v>
      </c>
      <c r="I114" s="242" t="s">
        <v>521</v>
      </c>
      <c r="J114" s="235" t="str">
        <f t="shared" si="1"/>
        <v>Group 1_0810</v>
      </c>
      <c r="K114" s="235"/>
    </row>
    <row r="115" spans="2:11" x14ac:dyDescent="0.35">
      <c r="B115" s="242" t="s">
        <v>19</v>
      </c>
      <c r="C115" s="242" t="s">
        <v>234</v>
      </c>
      <c r="D115" s="242" t="s">
        <v>550</v>
      </c>
      <c r="E115" s="242" t="s">
        <v>551</v>
      </c>
      <c r="F115" s="252">
        <v>1.8168333333333331E-2</v>
      </c>
      <c r="G115" s="252">
        <v>1.8168333333333331E-2</v>
      </c>
      <c r="H115" s="255">
        <v>0</v>
      </c>
      <c r="I115" s="242" t="s">
        <v>521</v>
      </c>
      <c r="J115" s="235" t="str">
        <f t="shared" si="1"/>
        <v>Group 1_0810</v>
      </c>
      <c r="K115" s="235"/>
    </row>
    <row r="116" spans="2:11" hidden="1" x14ac:dyDescent="0.35">
      <c r="B116" s="242" t="s">
        <v>20</v>
      </c>
      <c r="C116" s="242" t="s">
        <v>234</v>
      </c>
      <c r="D116" s="242" t="s">
        <v>242</v>
      </c>
      <c r="E116" s="242" t="s">
        <v>243</v>
      </c>
      <c r="F116" s="252">
        <v>3.6400000000000002E-2</v>
      </c>
      <c r="G116" s="252">
        <v>3.6400000000000002E-2</v>
      </c>
      <c r="H116" s="255">
        <v>0</v>
      </c>
      <c r="I116" s="242" t="s">
        <v>453</v>
      </c>
      <c r="J116" s="235" t="str">
        <f t="shared" si="1"/>
        <v>Group 3_0810</v>
      </c>
      <c r="K116" s="235"/>
    </row>
    <row r="117" spans="2:11" hidden="1" x14ac:dyDescent="0.35">
      <c r="B117" s="242" t="s">
        <v>20</v>
      </c>
      <c r="C117" s="242" t="s">
        <v>234</v>
      </c>
      <c r="D117" s="242" t="s">
        <v>244</v>
      </c>
      <c r="E117" s="242" t="s">
        <v>245</v>
      </c>
      <c r="F117" s="252">
        <v>3.6400000000000002E-2</v>
      </c>
      <c r="G117" s="252">
        <v>3.6400000000000002E-2</v>
      </c>
      <c r="H117" s="255">
        <v>0</v>
      </c>
      <c r="I117" s="242" t="s">
        <v>453</v>
      </c>
      <c r="J117" s="235" t="str">
        <f t="shared" si="1"/>
        <v>Group 3_0810</v>
      </c>
      <c r="K117" s="235"/>
    </row>
    <row r="118" spans="2:11" x14ac:dyDescent="0.35">
      <c r="B118" s="242" t="s">
        <v>19</v>
      </c>
      <c r="C118" s="242" t="s">
        <v>234</v>
      </c>
      <c r="D118" s="242" t="s">
        <v>597</v>
      </c>
      <c r="E118" s="242" t="s">
        <v>598</v>
      </c>
      <c r="F118" s="252">
        <v>1.8168333333333331E-2</v>
      </c>
      <c r="G118" s="252">
        <v>1.8168333333333331E-2</v>
      </c>
      <c r="H118" s="255">
        <v>0</v>
      </c>
      <c r="I118" s="242" t="s">
        <v>521</v>
      </c>
      <c r="J118" s="235" t="str">
        <f t="shared" si="1"/>
        <v>Group 1_0810</v>
      </c>
      <c r="K118" s="235"/>
    </row>
    <row r="119" spans="2:11" x14ac:dyDescent="0.35">
      <c r="B119" s="242" t="s">
        <v>19</v>
      </c>
      <c r="C119" s="242" t="s">
        <v>234</v>
      </c>
      <c r="D119" s="242" t="s">
        <v>599</v>
      </c>
      <c r="E119" s="242" t="s">
        <v>600</v>
      </c>
      <c r="F119" s="252">
        <v>1.8168333333333331E-2</v>
      </c>
      <c r="G119" s="252">
        <v>1.8168333333333331E-2</v>
      </c>
      <c r="H119" s="255">
        <v>0</v>
      </c>
      <c r="I119" s="242" t="s">
        <v>521</v>
      </c>
      <c r="J119" s="235" t="str">
        <f t="shared" si="1"/>
        <v>Group 1_0810</v>
      </c>
      <c r="K119" s="235"/>
    </row>
    <row r="120" spans="2:11" x14ac:dyDescent="0.35">
      <c r="B120" s="242" t="s">
        <v>19</v>
      </c>
      <c r="C120" s="242" t="s">
        <v>234</v>
      </c>
      <c r="D120" s="242" t="s">
        <v>601</v>
      </c>
      <c r="E120" s="242" t="s">
        <v>602</v>
      </c>
      <c r="F120" s="252">
        <v>1.8168333333333331E-2</v>
      </c>
      <c r="G120" s="252">
        <v>1.8168333333333331E-2</v>
      </c>
      <c r="H120" s="255">
        <v>0</v>
      </c>
      <c r="I120" s="242" t="s">
        <v>521</v>
      </c>
      <c r="J120" s="235" t="str">
        <f t="shared" si="1"/>
        <v>Group 1_0810</v>
      </c>
      <c r="K120" s="235"/>
    </row>
    <row r="121" spans="2:11" x14ac:dyDescent="0.35">
      <c r="B121" s="242" t="s">
        <v>19</v>
      </c>
      <c r="C121" s="242" t="s">
        <v>234</v>
      </c>
      <c r="D121" s="242" t="s">
        <v>603</v>
      </c>
      <c r="E121" s="242" t="s">
        <v>603</v>
      </c>
      <c r="F121" s="252">
        <v>1.8168333333333331E-2</v>
      </c>
      <c r="G121" s="252">
        <v>1.8168333333333331E-2</v>
      </c>
      <c r="H121" s="255">
        <v>0</v>
      </c>
      <c r="I121" s="242" t="s">
        <v>521</v>
      </c>
      <c r="J121" s="235" t="str">
        <f t="shared" si="1"/>
        <v>Group 1_0810</v>
      </c>
      <c r="K121" s="235"/>
    </row>
    <row r="122" spans="2:11" x14ac:dyDescent="0.35">
      <c r="B122" s="242" t="s">
        <v>19</v>
      </c>
      <c r="C122" s="242" t="s">
        <v>234</v>
      </c>
      <c r="D122" s="242" t="s">
        <v>604</v>
      </c>
      <c r="E122" s="242" t="s">
        <v>604</v>
      </c>
      <c r="F122" s="252">
        <v>1.8168333333333331E-2</v>
      </c>
      <c r="G122" s="252">
        <v>1.8168333333333331E-2</v>
      </c>
      <c r="H122" s="255">
        <v>0</v>
      </c>
      <c r="I122" s="242" t="s">
        <v>521</v>
      </c>
      <c r="J122" s="235" t="str">
        <f t="shared" si="1"/>
        <v>Group 1_0810</v>
      </c>
      <c r="K122" s="235"/>
    </row>
    <row r="123" spans="2:11" x14ac:dyDescent="0.35">
      <c r="B123" s="242" t="s">
        <v>19</v>
      </c>
      <c r="C123" s="242" t="s">
        <v>234</v>
      </c>
      <c r="D123" s="242" t="s">
        <v>605</v>
      </c>
      <c r="E123" s="242" t="s">
        <v>605</v>
      </c>
      <c r="F123" s="252">
        <v>1.8168333333333331E-2</v>
      </c>
      <c r="G123" s="252">
        <v>1.8168333333333331E-2</v>
      </c>
      <c r="H123" s="255">
        <v>0</v>
      </c>
      <c r="I123" s="242" t="s">
        <v>521</v>
      </c>
      <c r="J123" s="235" t="str">
        <f t="shared" si="1"/>
        <v>Group 1_0810</v>
      </c>
      <c r="K123" s="235"/>
    </row>
    <row r="124" spans="2:11" x14ac:dyDescent="0.35">
      <c r="B124" s="242" t="s">
        <v>19</v>
      </c>
      <c r="C124" s="242" t="s">
        <v>234</v>
      </c>
      <c r="D124" s="242" t="s">
        <v>606</v>
      </c>
      <c r="E124" s="242" t="s">
        <v>606</v>
      </c>
      <c r="F124" s="252">
        <v>1.8168333333333331E-2</v>
      </c>
      <c r="G124" s="252">
        <v>1.8168333333333331E-2</v>
      </c>
      <c r="H124" s="255">
        <v>0</v>
      </c>
      <c r="I124" s="242" t="s">
        <v>521</v>
      </c>
      <c r="J124" s="235" t="str">
        <f t="shared" si="1"/>
        <v>Group 1_0810</v>
      </c>
      <c r="K124" s="235"/>
    </row>
    <row r="125" spans="2:11" x14ac:dyDescent="0.35">
      <c r="B125" s="242" t="s">
        <v>19</v>
      </c>
      <c r="C125" s="242" t="s">
        <v>234</v>
      </c>
      <c r="D125" s="242" t="s">
        <v>607</v>
      </c>
      <c r="E125" s="242" t="s">
        <v>607</v>
      </c>
      <c r="F125" s="252">
        <v>1.8168333333333331E-2</v>
      </c>
      <c r="G125" s="252">
        <v>1.8168333333333331E-2</v>
      </c>
      <c r="H125" s="255">
        <v>0</v>
      </c>
      <c r="I125" s="242" t="s">
        <v>521</v>
      </c>
      <c r="J125" s="235" t="str">
        <f t="shared" si="1"/>
        <v>Group 1_0810</v>
      </c>
      <c r="K125" s="235"/>
    </row>
    <row r="126" spans="2:11" x14ac:dyDescent="0.35">
      <c r="B126" s="242" t="s">
        <v>19</v>
      </c>
      <c r="C126" s="242" t="s">
        <v>234</v>
      </c>
      <c r="D126" s="242" t="s">
        <v>608</v>
      </c>
      <c r="E126" s="242" t="s">
        <v>608</v>
      </c>
      <c r="F126" s="252">
        <v>1.8168333333333331E-2</v>
      </c>
      <c r="G126" s="252">
        <v>1.8168333333333331E-2</v>
      </c>
      <c r="H126" s="255">
        <v>0</v>
      </c>
      <c r="I126" s="242" t="s">
        <v>521</v>
      </c>
      <c r="J126" s="235" t="str">
        <f t="shared" si="1"/>
        <v>Group 1_0810</v>
      </c>
      <c r="K126" s="235"/>
    </row>
    <row r="127" spans="2:11" hidden="1" x14ac:dyDescent="0.35">
      <c r="B127" s="242" t="s">
        <v>20</v>
      </c>
      <c r="C127" s="242" t="s">
        <v>234</v>
      </c>
      <c r="D127" s="242" t="s">
        <v>253</v>
      </c>
      <c r="E127" s="242" t="s">
        <v>254</v>
      </c>
      <c r="F127" s="252">
        <v>3.6400000000000002E-2</v>
      </c>
      <c r="G127" s="252">
        <v>3.6400000000000002E-2</v>
      </c>
      <c r="H127" s="255">
        <v>0</v>
      </c>
      <c r="I127" s="242" t="s">
        <v>453</v>
      </c>
      <c r="J127" s="235" t="str">
        <f t="shared" si="1"/>
        <v>Group 3_0810</v>
      </c>
      <c r="K127" s="235"/>
    </row>
    <row r="128" spans="2:11" hidden="1" x14ac:dyDescent="0.35">
      <c r="B128" s="242" t="s">
        <v>20</v>
      </c>
      <c r="C128" s="242" t="s">
        <v>234</v>
      </c>
      <c r="D128" s="242" t="s">
        <v>339</v>
      </c>
      <c r="E128" s="242" t="s">
        <v>340</v>
      </c>
      <c r="F128" s="252">
        <v>3.6400000000000002E-2</v>
      </c>
      <c r="G128" s="252">
        <v>3.6400000000000002E-2</v>
      </c>
      <c r="H128" s="255">
        <v>0</v>
      </c>
      <c r="I128" s="242" t="s">
        <v>453</v>
      </c>
      <c r="J128" s="235" t="str">
        <f t="shared" si="1"/>
        <v>Group 3_0810</v>
      </c>
      <c r="K128" s="235"/>
    </row>
    <row r="129" spans="2:11" hidden="1" x14ac:dyDescent="0.35">
      <c r="B129" s="242" t="s">
        <v>20</v>
      </c>
      <c r="C129" s="242" t="s">
        <v>234</v>
      </c>
      <c r="D129" s="242" t="s">
        <v>341</v>
      </c>
      <c r="E129" s="242" t="s">
        <v>342</v>
      </c>
      <c r="F129" s="252">
        <v>3.6400000000000002E-2</v>
      </c>
      <c r="G129" s="252">
        <v>3.6400000000000002E-2</v>
      </c>
      <c r="H129" s="255">
        <v>0</v>
      </c>
      <c r="I129" s="242" t="s">
        <v>453</v>
      </c>
      <c r="J129" s="235" t="str">
        <f t="shared" si="1"/>
        <v>Group 3_0810</v>
      </c>
      <c r="K129" s="235"/>
    </row>
    <row r="130" spans="2:11" hidden="1" x14ac:dyDescent="0.35">
      <c r="B130" s="242" t="s">
        <v>22</v>
      </c>
      <c r="C130" s="242" t="s">
        <v>234</v>
      </c>
      <c r="D130" s="242" t="s">
        <v>618</v>
      </c>
      <c r="E130" s="242" t="s">
        <v>618</v>
      </c>
      <c r="F130" s="252">
        <v>6.0560999999999997E-2</v>
      </c>
      <c r="G130" s="252">
        <v>6.0560999999999997E-2</v>
      </c>
      <c r="H130" s="255">
        <v>0</v>
      </c>
      <c r="I130" s="243" t="s">
        <v>455</v>
      </c>
      <c r="J130" s="235" t="str">
        <f t="shared" si="1"/>
        <v>Group 5_0810</v>
      </c>
      <c r="K130" s="235"/>
    </row>
    <row r="131" spans="2:11" hidden="1" x14ac:dyDescent="0.35">
      <c r="B131" s="242" t="s">
        <v>20</v>
      </c>
      <c r="C131" s="242" t="s">
        <v>234</v>
      </c>
      <c r="D131" s="242" t="s">
        <v>345</v>
      </c>
      <c r="E131" s="242" t="s">
        <v>346</v>
      </c>
      <c r="F131" s="252">
        <v>3.6400000000000002E-2</v>
      </c>
      <c r="G131" s="252">
        <v>3.6400000000000002E-2</v>
      </c>
      <c r="H131" s="255">
        <v>0</v>
      </c>
      <c r="I131" s="242" t="s">
        <v>453</v>
      </c>
      <c r="J131" s="235" t="str">
        <f t="shared" si="1"/>
        <v>Group 3_0810</v>
      </c>
      <c r="K131" s="235"/>
    </row>
    <row r="132" spans="2:11" hidden="1" x14ac:dyDescent="0.35">
      <c r="B132" s="242" t="s">
        <v>21</v>
      </c>
      <c r="C132" s="242" t="s">
        <v>234</v>
      </c>
      <c r="D132" s="242" t="s">
        <v>235</v>
      </c>
      <c r="E132" s="242" t="s">
        <v>236</v>
      </c>
      <c r="F132" s="252">
        <v>5.6321999999999997E-2</v>
      </c>
      <c r="G132" s="252">
        <v>5.6321999999999997E-2</v>
      </c>
      <c r="H132" s="255">
        <v>0</v>
      </c>
      <c r="I132" s="242" t="s">
        <v>617</v>
      </c>
      <c r="J132" s="235" t="str">
        <f t="shared" ref="J132:J195" si="2">B132&amp;"_"&amp;C132</f>
        <v>Group 4_0810</v>
      </c>
      <c r="K132" s="235"/>
    </row>
    <row r="133" spans="2:11" hidden="1" x14ac:dyDescent="0.35">
      <c r="B133" s="242" t="s">
        <v>21</v>
      </c>
      <c r="C133" s="242" t="s">
        <v>234</v>
      </c>
      <c r="D133" s="242" t="s">
        <v>246</v>
      </c>
      <c r="E133" s="242" t="s">
        <v>247</v>
      </c>
      <c r="F133" s="252">
        <v>5.6321999999999997E-2</v>
      </c>
      <c r="G133" s="252">
        <v>5.6321999999999997E-2</v>
      </c>
      <c r="H133" s="255">
        <v>0</v>
      </c>
      <c r="I133" s="242" t="s">
        <v>617</v>
      </c>
      <c r="J133" s="235" t="str">
        <f t="shared" si="2"/>
        <v>Group 4_0810</v>
      </c>
      <c r="K133" s="235"/>
    </row>
    <row r="134" spans="2:11" hidden="1" x14ac:dyDescent="0.35">
      <c r="B134" s="242" t="s">
        <v>21</v>
      </c>
      <c r="C134" s="242" t="s">
        <v>234</v>
      </c>
      <c r="D134" s="242" t="s">
        <v>248</v>
      </c>
      <c r="E134" s="242" t="s">
        <v>249</v>
      </c>
      <c r="F134" s="252">
        <v>5.6321999999999997E-2</v>
      </c>
      <c r="G134" s="252">
        <v>5.6321999999999997E-2</v>
      </c>
      <c r="H134" s="255">
        <v>0</v>
      </c>
      <c r="I134" s="242" t="s">
        <v>617</v>
      </c>
      <c r="J134" s="235" t="str">
        <f t="shared" si="2"/>
        <v>Group 4_0810</v>
      </c>
      <c r="K134" s="235"/>
    </row>
    <row r="135" spans="2:11" hidden="1" x14ac:dyDescent="0.35">
      <c r="B135" s="242" t="s">
        <v>21</v>
      </c>
      <c r="C135" s="242" t="s">
        <v>234</v>
      </c>
      <c r="D135" s="242" t="s">
        <v>250</v>
      </c>
      <c r="E135" s="242" t="s">
        <v>251</v>
      </c>
      <c r="F135" s="252">
        <v>5.6321999999999997E-2</v>
      </c>
      <c r="G135" s="252">
        <v>5.6321999999999997E-2</v>
      </c>
      <c r="H135" s="255">
        <v>0</v>
      </c>
      <c r="I135" s="242" t="s">
        <v>617</v>
      </c>
      <c r="J135" s="235" t="str">
        <f t="shared" si="2"/>
        <v>Group 4_0810</v>
      </c>
      <c r="K135" s="235"/>
    </row>
    <row r="136" spans="2:11" hidden="1" x14ac:dyDescent="0.35">
      <c r="B136" s="242" t="s">
        <v>21</v>
      </c>
      <c r="C136" s="242" t="s">
        <v>234</v>
      </c>
      <c r="D136" s="242" t="s">
        <v>252</v>
      </c>
      <c r="E136" s="242" t="s">
        <v>252</v>
      </c>
      <c r="F136" s="252">
        <v>5.6321999999999997E-2</v>
      </c>
      <c r="G136" s="252">
        <v>5.6321999999999997E-2</v>
      </c>
      <c r="H136" s="255">
        <v>0</v>
      </c>
      <c r="I136" s="242" t="s">
        <v>617</v>
      </c>
      <c r="J136" s="235" t="str">
        <f t="shared" si="2"/>
        <v>Group 4_0810</v>
      </c>
      <c r="K136" s="235"/>
    </row>
    <row r="137" spans="2:11" hidden="1" x14ac:dyDescent="0.35">
      <c r="B137" s="242" t="s">
        <v>21</v>
      </c>
      <c r="C137" s="242" t="s">
        <v>234</v>
      </c>
      <c r="D137" s="242" t="s">
        <v>255</v>
      </c>
      <c r="E137" s="242" t="s">
        <v>256</v>
      </c>
      <c r="F137" s="252">
        <v>5.6321999999999997E-2</v>
      </c>
      <c r="G137" s="252">
        <v>5.6321999999999997E-2</v>
      </c>
      <c r="H137" s="255">
        <v>0</v>
      </c>
      <c r="I137" s="242" t="s">
        <v>617</v>
      </c>
      <c r="J137" s="235" t="str">
        <f t="shared" si="2"/>
        <v>Group 4_0810</v>
      </c>
      <c r="K137" s="235"/>
    </row>
    <row r="138" spans="2:11" hidden="1" x14ac:dyDescent="0.35">
      <c r="B138" s="242" t="s">
        <v>21</v>
      </c>
      <c r="C138" s="242" t="s">
        <v>234</v>
      </c>
      <c r="D138" s="242" t="s">
        <v>257</v>
      </c>
      <c r="E138" s="242" t="s">
        <v>258</v>
      </c>
      <c r="F138" s="252">
        <v>5.6321999999999997E-2</v>
      </c>
      <c r="G138" s="252">
        <v>5.6321999999999997E-2</v>
      </c>
      <c r="H138" s="255">
        <v>0</v>
      </c>
      <c r="I138" s="242" t="s">
        <v>617</v>
      </c>
      <c r="J138" s="235" t="str">
        <f t="shared" si="2"/>
        <v>Group 4_0810</v>
      </c>
      <c r="K138" s="235"/>
    </row>
    <row r="139" spans="2:11" hidden="1" x14ac:dyDescent="0.35">
      <c r="B139" s="242" t="s">
        <v>21</v>
      </c>
      <c r="C139" s="242" t="s">
        <v>234</v>
      </c>
      <c r="D139" s="242" t="s">
        <v>259</v>
      </c>
      <c r="E139" s="242" t="s">
        <v>260</v>
      </c>
      <c r="F139" s="252">
        <v>5.6321999999999997E-2</v>
      </c>
      <c r="G139" s="252">
        <v>5.6321999999999997E-2</v>
      </c>
      <c r="H139" s="255">
        <v>0</v>
      </c>
      <c r="I139" s="242" t="s">
        <v>617</v>
      </c>
      <c r="J139" s="235" t="str">
        <f t="shared" si="2"/>
        <v>Group 4_0810</v>
      </c>
      <c r="K139" s="235"/>
    </row>
    <row r="140" spans="2:11" hidden="1" x14ac:dyDescent="0.35">
      <c r="B140" s="242" t="s">
        <v>21</v>
      </c>
      <c r="C140" s="242" t="s">
        <v>234</v>
      </c>
      <c r="D140" s="242" t="s">
        <v>261</v>
      </c>
      <c r="E140" s="242" t="s">
        <v>262</v>
      </c>
      <c r="F140" s="252">
        <v>5.6321999999999997E-2</v>
      </c>
      <c r="G140" s="252">
        <v>5.6321999999999997E-2</v>
      </c>
      <c r="H140" s="255">
        <v>0</v>
      </c>
      <c r="I140" s="242" t="s">
        <v>617</v>
      </c>
      <c r="J140" s="235" t="str">
        <f t="shared" si="2"/>
        <v>Group 4_0810</v>
      </c>
      <c r="K140" s="235"/>
    </row>
    <row r="141" spans="2:11" hidden="1" x14ac:dyDescent="0.35">
      <c r="B141" s="242" t="s">
        <v>21</v>
      </c>
      <c r="C141" s="242" t="s">
        <v>234</v>
      </c>
      <c r="D141" s="242" t="s">
        <v>263</v>
      </c>
      <c r="E141" s="242" t="s">
        <v>264</v>
      </c>
      <c r="F141" s="252">
        <v>5.6321999999999997E-2</v>
      </c>
      <c r="G141" s="252">
        <v>5.6321999999999997E-2</v>
      </c>
      <c r="H141" s="255">
        <v>0</v>
      </c>
      <c r="I141" s="242" t="s">
        <v>617</v>
      </c>
      <c r="J141" s="235" t="str">
        <f t="shared" si="2"/>
        <v>Group 4_0810</v>
      </c>
      <c r="K141" s="235"/>
    </row>
    <row r="142" spans="2:11" hidden="1" x14ac:dyDescent="0.35">
      <c r="B142" s="242" t="s">
        <v>21</v>
      </c>
      <c r="C142" s="242" t="s">
        <v>234</v>
      </c>
      <c r="D142" s="242" t="s">
        <v>265</v>
      </c>
      <c r="E142" s="242" t="s">
        <v>266</v>
      </c>
      <c r="F142" s="252">
        <v>5.6321999999999997E-2</v>
      </c>
      <c r="G142" s="252">
        <v>5.6321999999999997E-2</v>
      </c>
      <c r="H142" s="255">
        <v>0</v>
      </c>
      <c r="I142" s="242" t="s">
        <v>617</v>
      </c>
      <c r="J142" s="235" t="str">
        <f t="shared" si="2"/>
        <v>Group 4_0810</v>
      </c>
      <c r="K142" s="235"/>
    </row>
    <row r="143" spans="2:11" hidden="1" x14ac:dyDescent="0.35">
      <c r="B143" s="242" t="s">
        <v>21</v>
      </c>
      <c r="C143" s="242" t="s">
        <v>234</v>
      </c>
      <c r="D143" s="242" t="s">
        <v>267</v>
      </c>
      <c r="E143" s="242" t="s">
        <v>268</v>
      </c>
      <c r="F143" s="252">
        <v>5.6321999999999997E-2</v>
      </c>
      <c r="G143" s="252">
        <v>5.6321999999999997E-2</v>
      </c>
      <c r="H143" s="255">
        <v>0</v>
      </c>
      <c r="I143" s="242" t="s">
        <v>617</v>
      </c>
      <c r="J143" s="235" t="str">
        <f t="shared" si="2"/>
        <v>Group 4_0810</v>
      </c>
      <c r="K143" s="235"/>
    </row>
    <row r="144" spans="2:11" hidden="1" x14ac:dyDescent="0.35">
      <c r="B144" s="242" t="s">
        <v>21</v>
      </c>
      <c r="C144" s="242" t="s">
        <v>234</v>
      </c>
      <c r="D144" s="242" t="s">
        <v>269</v>
      </c>
      <c r="E144" s="242" t="s">
        <v>270</v>
      </c>
      <c r="F144" s="252">
        <v>5.6321999999999997E-2</v>
      </c>
      <c r="G144" s="252">
        <v>5.6321999999999997E-2</v>
      </c>
      <c r="H144" s="255">
        <v>0</v>
      </c>
      <c r="I144" s="242" t="s">
        <v>617</v>
      </c>
      <c r="J144" s="235" t="str">
        <f t="shared" si="2"/>
        <v>Group 4_0810</v>
      </c>
      <c r="K144" s="235"/>
    </row>
    <row r="145" spans="2:11" hidden="1" x14ac:dyDescent="0.35">
      <c r="B145" s="242" t="s">
        <v>21</v>
      </c>
      <c r="C145" s="242" t="s">
        <v>234</v>
      </c>
      <c r="D145" s="242" t="s">
        <v>271</v>
      </c>
      <c r="E145" s="242" t="s">
        <v>272</v>
      </c>
      <c r="F145" s="252">
        <v>5.6321999999999997E-2</v>
      </c>
      <c r="G145" s="252">
        <v>5.6321999999999997E-2</v>
      </c>
      <c r="H145" s="255">
        <v>0</v>
      </c>
      <c r="I145" s="242" t="s">
        <v>617</v>
      </c>
      <c r="J145" s="235" t="str">
        <f t="shared" si="2"/>
        <v>Group 4_0810</v>
      </c>
      <c r="K145" s="235"/>
    </row>
    <row r="146" spans="2:11" hidden="1" x14ac:dyDescent="0.35">
      <c r="B146" s="242" t="s">
        <v>21</v>
      </c>
      <c r="C146" s="242" t="s">
        <v>234</v>
      </c>
      <c r="D146" s="242" t="s">
        <v>273</v>
      </c>
      <c r="E146" s="242" t="s">
        <v>274</v>
      </c>
      <c r="F146" s="252">
        <v>5.6321999999999997E-2</v>
      </c>
      <c r="G146" s="252">
        <v>5.6321999999999997E-2</v>
      </c>
      <c r="H146" s="255">
        <v>0</v>
      </c>
      <c r="I146" s="242" t="s">
        <v>617</v>
      </c>
      <c r="J146" s="235" t="str">
        <f t="shared" si="2"/>
        <v>Group 4_0810</v>
      </c>
      <c r="K146" s="235"/>
    </row>
    <row r="147" spans="2:11" hidden="1" x14ac:dyDescent="0.35">
      <c r="B147" s="242" t="s">
        <v>21</v>
      </c>
      <c r="C147" s="242" t="s">
        <v>234</v>
      </c>
      <c r="D147" s="242" t="s">
        <v>275</v>
      </c>
      <c r="E147" s="242" t="s">
        <v>276</v>
      </c>
      <c r="F147" s="252">
        <v>5.6321999999999997E-2</v>
      </c>
      <c r="G147" s="252">
        <v>5.6321999999999997E-2</v>
      </c>
      <c r="H147" s="255">
        <v>0</v>
      </c>
      <c r="I147" s="242" t="s">
        <v>617</v>
      </c>
      <c r="J147" s="235" t="str">
        <f t="shared" si="2"/>
        <v>Group 4_0810</v>
      </c>
      <c r="K147" s="235"/>
    </row>
    <row r="148" spans="2:11" hidden="1" x14ac:dyDescent="0.35">
      <c r="B148" s="242" t="s">
        <v>21</v>
      </c>
      <c r="C148" s="242" t="s">
        <v>234</v>
      </c>
      <c r="D148" s="242" t="s">
        <v>277</v>
      </c>
      <c r="E148" s="242" t="s">
        <v>278</v>
      </c>
      <c r="F148" s="252">
        <v>5.6321999999999997E-2</v>
      </c>
      <c r="G148" s="252">
        <v>5.6321999999999997E-2</v>
      </c>
      <c r="H148" s="255">
        <v>0</v>
      </c>
      <c r="I148" s="242" t="s">
        <v>617</v>
      </c>
      <c r="J148" s="235" t="str">
        <f t="shared" si="2"/>
        <v>Group 4_0810</v>
      </c>
      <c r="K148" s="235"/>
    </row>
    <row r="149" spans="2:11" hidden="1" x14ac:dyDescent="0.35">
      <c r="B149" s="242" t="s">
        <v>21</v>
      </c>
      <c r="C149" s="242" t="s">
        <v>234</v>
      </c>
      <c r="D149" s="242" t="s">
        <v>279</v>
      </c>
      <c r="E149" s="242" t="s">
        <v>280</v>
      </c>
      <c r="F149" s="252">
        <v>5.6321999999999997E-2</v>
      </c>
      <c r="G149" s="252">
        <v>5.6321999999999997E-2</v>
      </c>
      <c r="H149" s="255">
        <v>0</v>
      </c>
      <c r="I149" s="242" t="s">
        <v>617</v>
      </c>
      <c r="J149" s="235" t="str">
        <f t="shared" si="2"/>
        <v>Group 4_0810</v>
      </c>
      <c r="K149" s="235"/>
    </row>
    <row r="150" spans="2:11" hidden="1" x14ac:dyDescent="0.35">
      <c r="B150" s="242" t="s">
        <v>21</v>
      </c>
      <c r="C150" s="242" t="s">
        <v>234</v>
      </c>
      <c r="D150" s="242" t="s">
        <v>281</v>
      </c>
      <c r="E150" s="242" t="s">
        <v>282</v>
      </c>
      <c r="F150" s="252">
        <v>5.6321999999999997E-2</v>
      </c>
      <c r="G150" s="252">
        <v>5.6321999999999997E-2</v>
      </c>
      <c r="H150" s="255">
        <v>0</v>
      </c>
      <c r="I150" s="242" t="s">
        <v>617</v>
      </c>
      <c r="J150" s="235" t="str">
        <f t="shared" si="2"/>
        <v>Group 4_0810</v>
      </c>
      <c r="K150" s="235"/>
    </row>
    <row r="151" spans="2:11" hidden="1" x14ac:dyDescent="0.35">
      <c r="B151" s="242" t="s">
        <v>21</v>
      </c>
      <c r="C151" s="242" t="s">
        <v>234</v>
      </c>
      <c r="D151" s="242" t="s">
        <v>283</v>
      </c>
      <c r="E151" s="242" t="s">
        <v>284</v>
      </c>
      <c r="F151" s="252">
        <v>5.6321999999999997E-2</v>
      </c>
      <c r="G151" s="252">
        <v>5.6321999999999997E-2</v>
      </c>
      <c r="H151" s="255">
        <v>0</v>
      </c>
      <c r="I151" s="242" t="s">
        <v>617</v>
      </c>
      <c r="J151" s="235" t="str">
        <f t="shared" si="2"/>
        <v>Group 4_0810</v>
      </c>
      <c r="K151" s="235"/>
    </row>
    <row r="152" spans="2:11" hidden="1" x14ac:dyDescent="0.35">
      <c r="B152" s="242" t="s">
        <v>21</v>
      </c>
      <c r="C152" s="242" t="s">
        <v>234</v>
      </c>
      <c r="D152" s="242" t="s">
        <v>285</v>
      </c>
      <c r="E152" s="242" t="s">
        <v>286</v>
      </c>
      <c r="F152" s="252">
        <v>5.6321999999999997E-2</v>
      </c>
      <c r="G152" s="252">
        <v>5.6321999999999997E-2</v>
      </c>
      <c r="H152" s="255">
        <v>0</v>
      </c>
      <c r="I152" s="242" t="s">
        <v>617</v>
      </c>
      <c r="J152" s="235" t="str">
        <f t="shared" si="2"/>
        <v>Group 4_0810</v>
      </c>
      <c r="K152" s="235"/>
    </row>
    <row r="153" spans="2:11" hidden="1" x14ac:dyDescent="0.35">
      <c r="B153" s="242" t="s">
        <v>21</v>
      </c>
      <c r="C153" s="242" t="s">
        <v>234</v>
      </c>
      <c r="D153" s="242" t="s">
        <v>287</v>
      </c>
      <c r="E153" s="242" t="s">
        <v>288</v>
      </c>
      <c r="F153" s="252">
        <v>5.6321999999999997E-2</v>
      </c>
      <c r="G153" s="252">
        <v>5.6321999999999997E-2</v>
      </c>
      <c r="H153" s="255">
        <v>0</v>
      </c>
      <c r="I153" s="242" t="s">
        <v>617</v>
      </c>
      <c r="J153" s="235" t="str">
        <f t="shared" si="2"/>
        <v>Group 4_0810</v>
      </c>
      <c r="K153" s="235"/>
    </row>
    <row r="154" spans="2:11" hidden="1" x14ac:dyDescent="0.35">
      <c r="B154" s="242" t="s">
        <v>21</v>
      </c>
      <c r="C154" s="242" t="s">
        <v>234</v>
      </c>
      <c r="D154" s="242" t="s">
        <v>289</v>
      </c>
      <c r="E154" s="242" t="s">
        <v>290</v>
      </c>
      <c r="F154" s="252">
        <v>5.6321999999999997E-2</v>
      </c>
      <c r="G154" s="252">
        <v>5.6321999999999997E-2</v>
      </c>
      <c r="H154" s="255">
        <v>0</v>
      </c>
      <c r="I154" s="242" t="s">
        <v>617</v>
      </c>
      <c r="J154" s="235" t="str">
        <f t="shared" si="2"/>
        <v>Group 4_0810</v>
      </c>
      <c r="K154" s="235"/>
    </row>
    <row r="155" spans="2:11" hidden="1" x14ac:dyDescent="0.35">
      <c r="B155" s="242" t="s">
        <v>21</v>
      </c>
      <c r="C155" s="242" t="s">
        <v>234</v>
      </c>
      <c r="D155" s="242" t="s">
        <v>291</v>
      </c>
      <c r="E155" s="242" t="s">
        <v>292</v>
      </c>
      <c r="F155" s="252">
        <v>5.6321999999999997E-2</v>
      </c>
      <c r="G155" s="252">
        <v>5.6321999999999997E-2</v>
      </c>
      <c r="H155" s="255">
        <v>0</v>
      </c>
      <c r="I155" s="242" t="s">
        <v>617</v>
      </c>
      <c r="J155" s="235" t="str">
        <f t="shared" si="2"/>
        <v>Group 4_0810</v>
      </c>
      <c r="K155" s="235"/>
    </row>
    <row r="156" spans="2:11" hidden="1" x14ac:dyDescent="0.35">
      <c r="B156" s="242" t="s">
        <v>21</v>
      </c>
      <c r="C156" s="242" t="s">
        <v>234</v>
      </c>
      <c r="D156" s="242" t="s">
        <v>293</v>
      </c>
      <c r="E156" s="242" t="s">
        <v>294</v>
      </c>
      <c r="F156" s="252">
        <v>5.6321999999999997E-2</v>
      </c>
      <c r="G156" s="252">
        <v>5.6321999999999997E-2</v>
      </c>
      <c r="H156" s="255">
        <v>0</v>
      </c>
      <c r="I156" s="242" t="s">
        <v>617</v>
      </c>
      <c r="J156" s="235" t="str">
        <f t="shared" si="2"/>
        <v>Group 4_0810</v>
      </c>
      <c r="K156" s="235"/>
    </row>
    <row r="157" spans="2:11" hidden="1" x14ac:dyDescent="0.35">
      <c r="B157" s="242" t="s">
        <v>21</v>
      </c>
      <c r="C157" s="242" t="s">
        <v>234</v>
      </c>
      <c r="D157" s="242" t="s">
        <v>295</v>
      </c>
      <c r="E157" s="242" t="s">
        <v>296</v>
      </c>
      <c r="F157" s="252">
        <v>5.6321999999999997E-2</v>
      </c>
      <c r="G157" s="252">
        <v>5.6321999999999997E-2</v>
      </c>
      <c r="H157" s="255">
        <v>0</v>
      </c>
      <c r="I157" s="242" t="s">
        <v>617</v>
      </c>
      <c r="J157" s="235" t="str">
        <f t="shared" si="2"/>
        <v>Group 4_0810</v>
      </c>
      <c r="K157" s="235"/>
    </row>
    <row r="158" spans="2:11" hidden="1" x14ac:dyDescent="0.35">
      <c r="B158" s="242" t="s">
        <v>21</v>
      </c>
      <c r="C158" s="242" t="s">
        <v>234</v>
      </c>
      <c r="D158" s="242" t="s">
        <v>297</v>
      </c>
      <c r="E158" s="242" t="s">
        <v>298</v>
      </c>
      <c r="F158" s="252">
        <v>5.6321999999999997E-2</v>
      </c>
      <c r="G158" s="252">
        <v>5.6321999999999997E-2</v>
      </c>
      <c r="H158" s="255">
        <v>0</v>
      </c>
      <c r="I158" s="242" t="s">
        <v>617</v>
      </c>
      <c r="J158" s="235" t="str">
        <f t="shared" si="2"/>
        <v>Group 4_0810</v>
      </c>
      <c r="K158" s="235"/>
    </row>
    <row r="159" spans="2:11" hidden="1" x14ac:dyDescent="0.35">
      <c r="B159" s="242" t="s">
        <v>21</v>
      </c>
      <c r="C159" s="242" t="s">
        <v>234</v>
      </c>
      <c r="D159" s="242" t="s">
        <v>299</v>
      </c>
      <c r="E159" s="242" t="s">
        <v>300</v>
      </c>
      <c r="F159" s="252">
        <v>5.6321999999999997E-2</v>
      </c>
      <c r="G159" s="252">
        <v>5.6321999999999997E-2</v>
      </c>
      <c r="H159" s="255">
        <v>0</v>
      </c>
      <c r="I159" s="242" t="s">
        <v>617</v>
      </c>
      <c r="J159" s="235" t="str">
        <f t="shared" si="2"/>
        <v>Group 4_0810</v>
      </c>
      <c r="K159" s="235"/>
    </row>
    <row r="160" spans="2:11" hidden="1" x14ac:dyDescent="0.35">
      <c r="B160" s="242" t="s">
        <v>21</v>
      </c>
      <c r="C160" s="242" t="s">
        <v>234</v>
      </c>
      <c r="D160" s="242" t="s">
        <v>301</v>
      </c>
      <c r="E160" s="242" t="s">
        <v>302</v>
      </c>
      <c r="F160" s="252">
        <v>5.6321999999999997E-2</v>
      </c>
      <c r="G160" s="252">
        <v>5.6321999999999997E-2</v>
      </c>
      <c r="H160" s="255">
        <v>0</v>
      </c>
      <c r="I160" s="242" t="s">
        <v>617</v>
      </c>
      <c r="J160" s="235" t="str">
        <f t="shared" si="2"/>
        <v>Group 4_0810</v>
      </c>
      <c r="K160" s="235"/>
    </row>
    <row r="161" spans="2:11" hidden="1" x14ac:dyDescent="0.35">
      <c r="B161" s="242" t="s">
        <v>21</v>
      </c>
      <c r="C161" s="242" t="s">
        <v>234</v>
      </c>
      <c r="D161" s="242" t="s">
        <v>303</v>
      </c>
      <c r="E161" s="242" t="s">
        <v>304</v>
      </c>
      <c r="F161" s="252">
        <v>5.6321999999999997E-2</v>
      </c>
      <c r="G161" s="252">
        <v>5.6321999999999997E-2</v>
      </c>
      <c r="H161" s="255">
        <v>0</v>
      </c>
      <c r="I161" s="242" t="s">
        <v>617</v>
      </c>
      <c r="J161" s="235" t="str">
        <f t="shared" si="2"/>
        <v>Group 4_0810</v>
      </c>
      <c r="K161" s="235"/>
    </row>
    <row r="162" spans="2:11" hidden="1" x14ac:dyDescent="0.35">
      <c r="B162" s="242" t="s">
        <v>21</v>
      </c>
      <c r="C162" s="242" t="s">
        <v>234</v>
      </c>
      <c r="D162" s="242" t="s">
        <v>305</v>
      </c>
      <c r="E162" s="242" t="s">
        <v>306</v>
      </c>
      <c r="F162" s="252">
        <v>5.6321999999999997E-2</v>
      </c>
      <c r="G162" s="252">
        <v>5.6321999999999997E-2</v>
      </c>
      <c r="H162" s="255">
        <v>0</v>
      </c>
      <c r="I162" s="242" t="s">
        <v>617</v>
      </c>
      <c r="J162" s="235" t="str">
        <f t="shared" si="2"/>
        <v>Group 4_0810</v>
      </c>
      <c r="K162" s="235"/>
    </row>
    <row r="163" spans="2:11" hidden="1" x14ac:dyDescent="0.35">
      <c r="B163" s="242" t="s">
        <v>21</v>
      </c>
      <c r="C163" s="242" t="s">
        <v>234</v>
      </c>
      <c r="D163" s="242" t="s">
        <v>307</v>
      </c>
      <c r="E163" s="242" t="s">
        <v>308</v>
      </c>
      <c r="F163" s="252">
        <v>5.6321999999999997E-2</v>
      </c>
      <c r="G163" s="252">
        <v>5.6321999999999997E-2</v>
      </c>
      <c r="H163" s="255">
        <v>0</v>
      </c>
      <c r="I163" s="242" t="s">
        <v>617</v>
      </c>
      <c r="J163" s="235" t="str">
        <f t="shared" si="2"/>
        <v>Group 4_0810</v>
      </c>
      <c r="K163" s="235"/>
    </row>
    <row r="164" spans="2:11" hidden="1" x14ac:dyDescent="0.35">
      <c r="B164" s="242" t="s">
        <v>21</v>
      </c>
      <c r="C164" s="242" t="s">
        <v>234</v>
      </c>
      <c r="D164" s="242" t="s">
        <v>309</v>
      </c>
      <c r="E164" s="242" t="s">
        <v>310</v>
      </c>
      <c r="F164" s="252">
        <v>5.6321999999999997E-2</v>
      </c>
      <c r="G164" s="252">
        <v>5.6321999999999997E-2</v>
      </c>
      <c r="H164" s="255">
        <v>0</v>
      </c>
      <c r="I164" s="242" t="s">
        <v>617</v>
      </c>
      <c r="J164" s="235" t="str">
        <f t="shared" si="2"/>
        <v>Group 4_0810</v>
      </c>
      <c r="K164" s="235"/>
    </row>
    <row r="165" spans="2:11" hidden="1" x14ac:dyDescent="0.35">
      <c r="B165" s="242" t="s">
        <v>21</v>
      </c>
      <c r="C165" s="242" t="s">
        <v>234</v>
      </c>
      <c r="D165" s="242" t="s">
        <v>311</v>
      </c>
      <c r="E165" s="242" t="s">
        <v>312</v>
      </c>
      <c r="F165" s="252">
        <v>5.6321999999999997E-2</v>
      </c>
      <c r="G165" s="252">
        <v>5.6321999999999997E-2</v>
      </c>
      <c r="H165" s="255">
        <v>0</v>
      </c>
      <c r="I165" s="242" t="s">
        <v>617</v>
      </c>
      <c r="J165" s="235" t="str">
        <f t="shared" si="2"/>
        <v>Group 4_0810</v>
      </c>
      <c r="K165" s="235"/>
    </row>
    <row r="166" spans="2:11" hidden="1" x14ac:dyDescent="0.35">
      <c r="B166" s="242" t="s">
        <v>21</v>
      </c>
      <c r="C166" s="242" t="s">
        <v>234</v>
      </c>
      <c r="D166" s="242" t="s">
        <v>313</v>
      </c>
      <c r="E166" s="242" t="s">
        <v>314</v>
      </c>
      <c r="F166" s="252">
        <v>5.6321999999999997E-2</v>
      </c>
      <c r="G166" s="252">
        <v>5.6321999999999997E-2</v>
      </c>
      <c r="H166" s="255">
        <v>0</v>
      </c>
      <c r="I166" s="242" t="s">
        <v>617</v>
      </c>
      <c r="J166" s="235" t="str">
        <f t="shared" si="2"/>
        <v>Group 4_0810</v>
      </c>
      <c r="K166" s="235"/>
    </row>
    <row r="167" spans="2:11" hidden="1" x14ac:dyDescent="0.35">
      <c r="B167" s="242" t="s">
        <v>21</v>
      </c>
      <c r="C167" s="242" t="s">
        <v>234</v>
      </c>
      <c r="D167" s="242" t="s">
        <v>315</v>
      </c>
      <c r="E167" s="242" t="s">
        <v>316</v>
      </c>
      <c r="F167" s="252">
        <v>5.6321999999999997E-2</v>
      </c>
      <c r="G167" s="252">
        <v>5.6321999999999997E-2</v>
      </c>
      <c r="H167" s="255">
        <v>0</v>
      </c>
      <c r="I167" s="242" t="s">
        <v>617</v>
      </c>
      <c r="J167" s="235" t="str">
        <f t="shared" si="2"/>
        <v>Group 4_0810</v>
      </c>
      <c r="K167" s="235"/>
    </row>
    <row r="168" spans="2:11" hidden="1" x14ac:dyDescent="0.35">
      <c r="B168" s="242" t="s">
        <v>21</v>
      </c>
      <c r="C168" s="242" t="s">
        <v>234</v>
      </c>
      <c r="D168" s="242" t="s">
        <v>317</v>
      </c>
      <c r="E168" s="242" t="s">
        <v>318</v>
      </c>
      <c r="F168" s="252">
        <v>5.6321999999999997E-2</v>
      </c>
      <c r="G168" s="252">
        <v>5.6321999999999997E-2</v>
      </c>
      <c r="H168" s="255">
        <v>0</v>
      </c>
      <c r="I168" s="242" t="s">
        <v>617</v>
      </c>
      <c r="J168" s="235" t="str">
        <f t="shared" si="2"/>
        <v>Group 4_0810</v>
      </c>
      <c r="K168" s="235"/>
    </row>
    <row r="169" spans="2:11" hidden="1" x14ac:dyDescent="0.35">
      <c r="B169" s="242" t="s">
        <v>21</v>
      </c>
      <c r="C169" s="242" t="s">
        <v>234</v>
      </c>
      <c r="D169" s="242" t="s">
        <v>319</v>
      </c>
      <c r="E169" s="242" t="s">
        <v>320</v>
      </c>
      <c r="F169" s="252">
        <v>5.6321999999999997E-2</v>
      </c>
      <c r="G169" s="252">
        <v>5.6321999999999997E-2</v>
      </c>
      <c r="H169" s="255">
        <v>0</v>
      </c>
      <c r="I169" s="242" t="s">
        <v>617</v>
      </c>
      <c r="J169" s="235" t="str">
        <f t="shared" si="2"/>
        <v>Group 4_0810</v>
      </c>
      <c r="K169" s="235"/>
    </row>
    <row r="170" spans="2:11" hidden="1" x14ac:dyDescent="0.35">
      <c r="B170" s="242" t="s">
        <v>21</v>
      </c>
      <c r="C170" s="242" t="s">
        <v>234</v>
      </c>
      <c r="D170" s="242" t="s">
        <v>321</v>
      </c>
      <c r="E170" s="242" t="s">
        <v>322</v>
      </c>
      <c r="F170" s="252">
        <v>5.6321999999999997E-2</v>
      </c>
      <c r="G170" s="252">
        <v>5.6321999999999997E-2</v>
      </c>
      <c r="H170" s="255">
        <v>0</v>
      </c>
      <c r="I170" s="242" t="s">
        <v>617</v>
      </c>
      <c r="J170" s="235" t="str">
        <f t="shared" si="2"/>
        <v>Group 4_0810</v>
      </c>
      <c r="K170" s="235"/>
    </row>
    <row r="171" spans="2:11" hidden="1" x14ac:dyDescent="0.35">
      <c r="B171" s="242" t="s">
        <v>21</v>
      </c>
      <c r="C171" s="242" t="s">
        <v>234</v>
      </c>
      <c r="D171" s="242" t="s">
        <v>323</v>
      </c>
      <c r="E171" s="242" t="s">
        <v>324</v>
      </c>
      <c r="F171" s="252">
        <v>5.6321999999999997E-2</v>
      </c>
      <c r="G171" s="252">
        <v>5.6321999999999997E-2</v>
      </c>
      <c r="H171" s="255">
        <v>0</v>
      </c>
      <c r="I171" s="242" t="s">
        <v>617</v>
      </c>
      <c r="J171" s="235" t="str">
        <f t="shared" si="2"/>
        <v>Group 4_0810</v>
      </c>
      <c r="K171" s="235"/>
    </row>
    <row r="172" spans="2:11" hidden="1" x14ac:dyDescent="0.35">
      <c r="B172" s="242" t="s">
        <v>21</v>
      </c>
      <c r="C172" s="242" t="s">
        <v>234</v>
      </c>
      <c r="D172" s="242" t="s">
        <v>325</v>
      </c>
      <c r="E172" s="242" t="s">
        <v>326</v>
      </c>
      <c r="F172" s="252">
        <v>5.6321999999999997E-2</v>
      </c>
      <c r="G172" s="252">
        <v>5.6321999999999997E-2</v>
      </c>
      <c r="H172" s="255">
        <v>0</v>
      </c>
      <c r="I172" s="242" t="s">
        <v>617</v>
      </c>
      <c r="J172" s="235" t="str">
        <f t="shared" si="2"/>
        <v>Group 4_0810</v>
      </c>
      <c r="K172" s="235"/>
    </row>
    <row r="173" spans="2:11" hidden="1" x14ac:dyDescent="0.35">
      <c r="B173" s="242" t="s">
        <v>21</v>
      </c>
      <c r="C173" s="242" t="s">
        <v>234</v>
      </c>
      <c r="D173" s="242" t="s">
        <v>327</v>
      </c>
      <c r="E173" s="242" t="s">
        <v>328</v>
      </c>
      <c r="F173" s="252">
        <v>5.6321999999999997E-2</v>
      </c>
      <c r="G173" s="252">
        <v>5.6321999999999997E-2</v>
      </c>
      <c r="H173" s="255">
        <v>0</v>
      </c>
      <c r="I173" s="242" t="s">
        <v>617</v>
      </c>
      <c r="J173" s="235" t="str">
        <f t="shared" si="2"/>
        <v>Group 4_0810</v>
      </c>
      <c r="K173" s="235"/>
    </row>
    <row r="174" spans="2:11" hidden="1" x14ac:dyDescent="0.35">
      <c r="B174" s="242" t="s">
        <v>21</v>
      </c>
      <c r="C174" s="242" t="s">
        <v>234</v>
      </c>
      <c r="D174" s="242" t="s">
        <v>329</v>
      </c>
      <c r="E174" s="242" t="s">
        <v>330</v>
      </c>
      <c r="F174" s="252">
        <v>5.6321999999999997E-2</v>
      </c>
      <c r="G174" s="252">
        <v>5.6321999999999997E-2</v>
      </c>
      <c r="H174" s="255">
        <v>0</v>
      </c>
      <c r="I174" s="242" t="s">
        <v>617</v>
      </c>
      <c r="J174" s="235" t="str">
        <f t="shared" si="2"/>
        <v>Group 4_0810</v>
      </c>
      <c r="K174" s="235"/>
    </row>
    <row r="175" spans="2:11" hidden="1" x14ac:dyDescent="0.35">
      <c r="B175" s="242" t="s">
        <v>21</v>
      </c>
      <c r="C175" s="242" t="s">
        <v>234</v>
      </c>
      <c r="D175" s="242" t="s">
        <v>331</v>
      </c>
      <c r="E175" s="242" t="s">
        <v>332</v>
      </c>
      <c r="F175" s="252">
        <v>5.6321999999999997E-2</v>
      </c>
      <c r="G175" s="252">
        <v>5.6321999999999997E-2</v>
      </c>
      <c r="H175" s="255">
        <v>0</v>
      </c>
      <c r="I175" s="242" t="s">
        <v>617</v>
      </c>
      <c r="J175" s="235" t="str">
        <f t="shared" si="2"/>
        <v>Group 4_0810</v>
      </c>
      <c r="K175" s="235"/>
    </row>
    <row r="176" spans="2:11" hidden="1" x14ac:dyDescent="0.35">
      <c r="B176" s="242" t="s">
        <v>21</v>
      </c>
      <c r="C176" s="242" t="s">
        <v>234</v>
      </c>
      <c r="D176" s="242" t="s">
        <v>333</v>
      </c>
      <c r="E176" s="242" t="s">
        <v>334</v>
      </c>
      <c r="F176" s="252">
        <v>5.6321999999999997E-2</v>
      </c>
      <c r="G176" s="252">
        <v>5.6321999999999997E-2</v>
      </c>
      <c r="H176" s="255">
        <v>0</v>
      </c>
      <c r="I176" s="242" t="s">
        <v>617</v>
      </c>
      <c r="J176" s="235" t="str">
        <f t="shared" si="2"/>
        <v>Group 4_0810</v>
      </c>
      <c r="K176" s="235"/>
    </row>
    <row r="177" spans="2:11" hidden="1" x14ac:dyDescent="0.35">
      <c r="B177" s="242" t="s">
        <v>21</v>
      </c>
      <c r="C177" s="242" t="s">
        <v>234</v>
      </c>
      <c r="D177" s="242" t="s">
        <v>335</v>
      </c>
      <c r="E177" s="242" t="s">
        <v>336</v>
      </c>
      <c r="F177" s="252">
        <v>5.6321999999999997E-2</v>
      </c>
      <c r="G177" s="252">
        <v>5.6321999999999997E-2</v>
      </c>
      <c r="H177" s="255">
        <v>0</v>
      </c>
      <c r="I177" s="242" t="s">
        <v>617</v>
      </c>
      <c r="J177" s="235" t="str">
        <f t="shared" si="2"/>
        <v>Group 4_0810</v>
      </c>
      <c r="K177" s="235"/>
    </row>
    <row r="178" spans="2:11" hidden="1" x14ac:dyDescent="0.35">
      <c r="B178" s="242" t="s">
        <v>21</v>
      </c>
      <c r="C178" s="242" t="s">
        <v>234</v>
      </c>
      <c r="D178" s="242" t="s">
        <v>337</v>
      </c>
      <c r="E178" s="242" t="s">
        <v>338</v>
      </c>
      <c r="F178" s="252">
        <v>5.6321999999999997E-2</v>
      </c>
      <c r="G178" s="252">
        <v>5.6321999999999997E-2</v>
      </c>
      <c r="H178" s="255">
        <v>0</v>
      </c>
      <c r="I178" s="242" t="s">
        <v>617</v>
      </c>
      <c r="J178" s="235" t="str">
        <f t="shared" si="2"/>
        <v>Group 4_0810</v>
      </c>
      <c r="K178" s="235"/>
    </row>
    <row r="179" spans="2:11" hidden="1" x14ac:dyDescent="0.35">
      <c r="B179" s="242" t="s">
        <v>21</v>
      </c>
      <c r="C179" s="242" t="s">
        <v>234</v>
      </c>
      <c r="D179" s="242" t="s">
        <v>343</v>
      </c>
      <c r="E179" s="242" t="s">
        <v>4070</v>
      </c>
      <c r="F179" s="252">
        <v>5.6321999999999997E-2</v>
      </c>
      <c r="G179" s="252">
        <v>5.6321999999999997E-2</v>
      </c>
      <c r="H179" s="255">
        <v>0</v>
      </c>
      <c r="I179" s="242" t="s">
        <v>617</v>
      </c>
      <c r="J179" s="235" t="str">
        <f t="shared" si="2"/>
        <v>Group 4_0810</v>
      </c>
      <c r="K179" s="235"/>
    </row>
    <row r="180" spans="2:11" hidden="1" x14ac:dyDescent="0.35">
      <c r="B180" s="242" t="s">
        <v>21</v>
      </c>
      <c r="C180" s="242" t="s">
        <v>234</v>
      </c>
      <c r="D180" s="242" t="s">
        <v>1012</v>
      </c>
      <c r="E180" s="242" t="s">
        <v>1015</v>
      </c>
      <c r="F180" s="252">
        <v>5.6321999999999997E-2</v>
      </c>
      <c r="G180" s="252">
        <v>5.6321999999999997E-2</v>
      </c>
      <c r="H180" s="255">
        <v>0</v>
      </c>
      <c r="I180" s="242" t="s">
        <v>617</v>
      </c>
      <c r="J180" s="235" t="str">
        <f t="shared" si="2"/>
        <v>Group 4_0810</v>
      </c>
      <c r="K180" s="235"/>
    </row>
    <row r="181" spans="2:11" hidden="1" x14ac:dyDescent="0.35">
      <c r="B181" s="242" t="s">
        <v>21</v>
      </c>
      <c r="C181" s="242" t="s">
        <v>234</v>
      </c>
      <c r="D181" s="242" t="s">
        <v>2084</v>
      </c>
      <c r="E181" s="242" t="s">
        <v>2085</v>
      </c>
      <c r="F181" s="252">
        <v>5.6321999999999997E-2</v>
      </c>
      <c r="G181" s="252">
        <v>5.6321999999999997E-2</v>
      </c>
      <c r="H181" s="255">
        <v>0</v>
      </c>
      <c r="I181" s="242" t="s">
        <v>617</v>
      </c>
      <c r="J181" s="235" t="str">
        <f t="shared" si="2"/>
        <v>Group 4_0810</v>
      </c>
      <c r="K181" s="235"/>
    </row>
    <row r="182" spans="2:11" hidden="1" x14ac:dyDescent="0.35">
      <c r="B182" s="242" t="s">
        <v>21</v>
      </c>
      <c r="C182" s="242" t="s">
        <v>234</v>
      </c>
      <c r="D182" s="242" t="s">
        <v>2926</v>
      </c>
      <c r="E182" s="242" t="s">
        <v>2927</v>
      </c>
      <c r="F182" s="252">
        <v>5.6321999999999997E-2</v>
      </c>
      <c r="G182" s="252">
        <v>5.6321999999999997E-2</v>
      </c>
      <c r="H182" s="255">
        <v>0</v>
      </c>
      <c r="I182" s="242" t="s">
        <v>617</v>
      </c>
      <c r="J182" s="235" t="str">
        <f t="shared" si="2"/>
        <v>Group 4_0810</v>
      </c>
      <c r="K182" s="235"/>
    </row>
    <row r="183" spans="2:11" hidden="1" x14ac:dyDescent="0.35">
      <c r="B183" s="242" t="s">
        <v>21</v>
      </c>
      <c r="C183" s="242" t="s">
        <v>234</v>
      </c>
      <c r="D183" s="242" t="s">
        <v>4071</v>
      </c>
      <c r="E183" s="242" t="s">
        <v>4072</v>
      </c>
      <c r="F183" s="252">
        <v>5.6321999999999997E-2</v>
      </c>
      <c r="G183" s="252">
        <v>5.6321999999999997E-2</v>
      </c>
      <c r="H183" s="255">
        <v>0</v>
      </c>
      <c r="I183" s="242" t="s">
        <v>617</v>
      </c>
      <c r="J183" s="235" t="str">
        <f t="shared" si="2"/>
        <v>Group 4_0810</v>
      </c>
      <c r="K183" s="235"/>
    </row>
    <row r="184" spans="2:11" hidden="1" x14ac:dyDescent="0.35">
      <c r="B184" s="242" t="s">
        <v>21</v>
      </c>
      <c r="C184" s="242" t="s">
        <v>234</v>
      </c>
      <c r="D184" s="242" t="s">
        <v>2086</v>
      </c>
      <c r="E184" s="242" t="s">
        <v>2087</v>
      </c>
      <c r="F184" s="252">
        <v>5.6321999999999997E-2</v>
      </c>
      <c r="G184" s="252">
        <v>5.6321999999999997E-2</v>
      </c>
      <c r="H184" s="255">
        <v>0</v>
      </c>
      <c r="I184" s="242" t="s">
        <v>617</v>
      </c>
      <c r="J184" s="235" t="str">
        <f t="shared" si="2"/>
        <v>Group 4_0810</v>
      </c>
      <c r="K184" s="235"/>
    </row>
    <row r="185" spans="2:11" hidden="1" x14ac:dyDescent="0.35">
      <c r="B185" s="242" t="s">
        <v>21</v>
      </c>
      <c r="C185" s="242" t="s">
        <v>234</v>
      </c>
      <c r="D185" s="242" t="s">
        <v>2088</v>
      </c>
      <c r="E185" s="242" t="s">
        <v>2089</v>
      </c>
      <c r="F185" s="252">
        <v>5.6321999999999997E-2</v>
      </c>
      <c r="G185" s="252">
        <v>5.6321999999999997E-2</v>
      </c>
      <c r="H185" s="255">
        <v>0</v>
      </c>
      <c r="I185" s="242" t="s">
        <v>617</v>
      </c>
      <c r="J185" s="235" t="str">
        <f t="shared" si="2"/>
        <v>Group 4_0810</v>
      </c>
      <c r="K185" s="235"/>
    </row>
    <row r="186" spans="2:11" hidden="1" x14ac:dyDescent="0.35">
      <c r="B186" s="242" t="s">
        <v>21</v>
      </c>
      <c r="C186" s="242" t="s">
        <v>234</v>
      </c>
      <c r="D186" s="242" t="s">
        <v>4073</v>
      </c>
      <c r="E186" s="242" t="s">
        <v>4074</v>
      </c>
      <c r="F186" s="252">
        <v>5.6321999999999997E-2</v>
      </c>
      <c r="G186" s="252">
        <v>5.6321999999999997E-2</v>
      </c>
      <c r="H186" s="255">
        <v>0</v>
      </c>
      <c r="I186" s="242" t="s">
        <v>617</v>
      </c>
      <c r="J186" s="235" t="str">
        <f t="shared" si="2"/>
        <v>Group 4_0810</v>
      </c>
      <c r="K186" s="235"/>
    </row>
    <row r="187" spans="2:11" hidden="1" x14ac:dyDescent="0.35">
      <c r="B187" s="242" t="s">
        <v>21</v>
      </c>
      <c r="C187" s="242" t="s">
        <v>234</v>
      </c>
      <c r="D187" s="242" t="s">
        <v>1017</v>
      </c>
      <c r="E187" s="242" t="s">
        <v>1018</v>
      </c>
      <c r="F187" s="252">
        <v>5.6321999999999997E-2</v>
      </c>
      <c r="G187" s="252">
        <v>5.6321999999999997E-2</v>
      </c>
      <c r="H187" s="255">
        <v>0</v>
      </c>
      <c r="I187" s="242" t="s">
        <v>617</v>
      </c>
      <c r="J187" s="235" t="str">
        <f t="shared" si="2"/>
        <v>Group 4_0810</v>
      </c>
      <c r="K187" s="235"/>
    </row>
    <row r="188" spans="2:11" hidden="1" x14ac:dyDescent="0.35">
      <c r="B188" s="242" t="s">
        <v>21</v>
      </c>
      <c r="C188" s="242" t="s">
        <v>234</v>
      </c>
      <c r="D188" s="242" t="s">
        <v>1019</v>
      </c>
      <c r="E188" s="242" t="s">
        <v>344</v>
      </c>
      <c r="F188" s="252">
        <v>5.6321999999999997E-2</v>
      </c>
      <c r="G188" s="252">
        <v>5.6321999999999997E-2</v>
      </c>
      <c r="H188" s="255">
        <v>0</v>
      </c>
      <c r="I188" s="242" t="s">
        <v>617</v>
      </c>
      <c r="J188" s="235" t="str">
        <f t="shared" si="2"/>
        <v>Group 4_0810</v>
      </c>
      <c r="K188" s="235"/>
    </row>
    <row r="189" spans="2:11" hidden="1" x14ac:dyDescent="0.35">
      <c r="B189" s="242" t="s">
        <v>21</v>
      </c>
      <c r="C189" s="242" t="s">
        <v>234</v>
      </c>
      <c r="D189" s="242" t="s">
        <v>372</v>
      </c>
      <c r="E189" s="242" t="s">
        <v>373</v>
      </c>
      <c r="F189" s="252">
        <v>5.6321999999999997E-2</v>
      </c>
      <c r="G189" s="252">
        <v>5.6321999999999997E-2</v>
      </c>
      <c r="H189" s="255">
        <v>0</v>
      </c>
      <c r="I189" s="242" t="s">
        <v>617</v>
      </c>
      <c r="J189" s="235" t="str">
        <f t="shared" si="2"/>
        <v>Group 4_0810</v>
      </c>
      <c r="K189" s="235"/>
    </row>
    <row r="190" spans="2:11" hidden="1" x14ac:dyDescent="0.35">
      <c r="B190" s="242" t="s">
        <v>21</v>
      </c>
      <c r="C190" s="242" t="s">
        <v>234</v>
      </c>
      <c r="D190" s="242" t="s">
        <v>381</v>
      </c>
      <c r="E190" s="242" t="s">
        <v>382</v>
      </c>
      <c r="F190" s="252">
        <v>5.6321999999999997E-2</v>
      </c>
      <c r="G190" s="252">
        <v>5.6321999999999997E-2</v>
      </c>
      <c r="H190" s="255">
        <v>0</v>
      </c>
      <c r="I190" s="242" t="s">
        <v>617</v>
      </c>
      <c r="J190" s="235" t="str">
        <f t="shared" si="2"/>
        <v>Group 4_0810</v>
      </c>
      <c r="K190" s="235"/>
    </row>
    <row r="191" spans="2:11" hidden="1" x14ac:dyDescent="0.35">
      <c r="B191" s="242" t="s">
        <v>21</v>
      </c>
      <c r="C191" s="242" t="s">
        <v>234</v>
      </c>
      <c r="D191" s="242" t="s">
        <v>383</v>
      </c>
      <c r="E191" s="242" t="s">
        <v>384</v>
      </c>
      <c r="F191" s="252">
        <v>5.6321999999999997E-2</v>
      </c>
      <c r="G191" s="252">
        <v>5.6321999999999997E-2</v>
      </c>
      <c r="H191" s="255">
        <v>0</v>
      </c>
      <c r="I191" s="242" t="s">
        <v>617</v>
      </c>
      <c r="J191" s="235" t="str">
        <f t="shared" si="2"/>
        <v>Group 4_0810</v>
      </c>
      <c r="K191" s="235"/>
    </row>
    <row r="192" spans="2:11" hidden="1" x14ac:dyDescent="0.35">
      <c r="B192" s="242" t="s">
        <v>21</v>
      </c>
      <c r="C192" s="242" t="s">
        <v>234</v>
      </c>
      <c r="D192" s="242" t="s">
        <v>394</v>
      </c>
      <c r="E192" s="242" t="s">
        <v>395</v>
      </c>
      <c r="F192" s="252">
        <v>5.6321999999999997E-2</v>
      </c>
      <c r="G192" s="252">
        <v>5.6321999999999997E-2</v>
      </c>
      <c r="H192" s="255">
        <v>0</v>
      </c>
      <c r="I192" s="242" t="s">
        <v>617</v>
      </c>
      <c r="J192" s="235" t="str">
        <f t="shared" si="2"/>
        <v>Group 4_0810</v>
      </c>
      <c r="K192" s="235"/>
    </row>
    <row r="193" spans="2:11" hidden="1" x14ac:dyDescent="0.35">
      <c r="B193" s="242" t="s">
        <v>21</v>
      </c>
      <c r="C193" s="242" t="s">
        <v>234</v>
      </c>
      <c r="D193" s="242" t="s">
        <v>396</v>
      </c>
      <c r="E193" s="242" t="s">
        <v>1114</v>
      </c>
      <c r="F193" s="252">
        <v>5.6321999999999997E-2</v>
      </c>
      <c r="G193" s="252">
        <v>5.6321999999999997E-2</v>
      </c>
      <c r="H193" s="255">
        <v>0</v>
      </c>
      <c r="I193" s="242" t="s">
        <v>617</v>
      </c>
      <c r="J193" s="235" t="str">
        <f t="shared" si="2"/>
        <v>Group 4_0810</v>
      </c>
      <c r="K193" s="235"/>
    </row>
    <row r="194" spans="2:11" hidden="1" x14ac:dyDescent="0.35">
      <c r="B194" s="242" t="s">
        <v>21</v>
      </c>
      <c r="C194" s="242" t="s">
        <v>234</v>
      </c>
      <c r="D194" s="242" t="s">
        <v>1115</v>
      </c>
      <c r="E194" s="242" t="s">
        <v>1116</v>
      </c>
      <c r="F194" s="252">
        <v>5.6321999999999997E-2</v>
      </c>
      <c r="G194" s="252">
        <v>5.6321999999999997E-2</v>
      </c>
      <c r="H194" s="255">
        <v>0</v>
      </c>
      <c r="I194" s="242" t="s">
        <v>617</v>
      </c>
      <c r="J194" s="235" t="str">
        <f t="shared" si="2"/>
        <v>Group 4_0810</v>
      </c>
      <c r="K194" s="235"/>
    </row>
    <row r="195" spans="2:11" hidden="1" x14ac:dyDescent="0.35">
      <c r="B195" s="242" t="s">
        <v>21</v>
      </c>
      <c r="C195" s="242" t="s">
        <v>234</v>
      </c>
      <c r="D195" s="242" t="s">
        <v>1117</v>
      </c>
      <c r="E195" s="242" t="s">
        <v>1118</v>
      </c>
      <c r="F195" s="252">
        <v>5.6321999999999997E-2</v>
      </c>
      <c r="G195" s="252">
        <v>5.6321999999999997E-2</v>
      </c>
      <c r="H195" s="255">
        <v>0</v>
      </c>
      <c r="I195" s="242" t="s">
        <v>617</v>
      </c>
      <c r="J195" s="235" t="str">
        <f t="shared" si="2"/>
        <v>Group 4_0810</v>
      </c>
      <c r="K195" s="235"/>
    </row>
    <row r="196" spans="2:11" hidden="1" x14ac:dyDescent="0.35">
      <c r="B196" s="242" t="s">
        <v>21</v>
      </c>
      <c r="C196" s="242" t="s">
        <v>234</v>
      </c>
      <c r="D196" s="242" t="s">
        <v>1119</v>
      </c>
      <c r="E196" s="242" t="s">
        <v>1120</v>
      </c>
      <c r="F196" s="252">
        <v>5.6321999999999997E-2</v>
      </c>
      <c r="G196" s="252">
        <v>5.6321999999999997E-2</v>
      </c>
      <c r="H196" s="255">
        <v>0</v>
      </c>
      <c r="I196" s="242" t="s">
        <v>617</v>
      </c>
      <c r="J196" s="235" t="str">
        <f t="shared" ref="J196:J259" si="3">B196&amp;"_"&amp;C196</f>
        <v>Group 4_0810</v>
      </c>
      <c r="K196" s="235"/>
    </row>
    <row r="197" spans="2:11" hidden="1" x14ac:dyDescent="0.35">
      <c r="B197" s="242" t="s">
        <v>21</v>
      </c>
      <c r="C197" s="242" t="s">
        <v>234</v>
      </c>
      <c r="D197" s="242" t="s">
        <v>1121</v>
      </c>
      <c r="E197" s="242" t="s">
        <v>1122</v>
      </c>
      <c r="F197" s="252">
        <v>5.6321999999999997E-2</v>
      </c>
      <c r="G197" s="252">
        <v>5.6321999999999997E-2</v>
      </c>
      <c r="H197" s="255">
        <v>0</v>
      </c>
      <c r="I197" s="242" t="s">
        <v>617</v>
      </c>
      <c r="J197" s="235" t="str">
        <f t="shared" si="3"/>
        <v>Group 4_0810</v>
      </c>
      <c r="K197" s="235"/>
    </row>
    <row r="198" spans="2:11" hidden="1" x14ac:dyDescent="0.35">
      <c r="B198" s="242" t="s">
        <v>21</v>
      </c>
      <c r="C198" s="242" t="s">
        <v>234</v>
      </c>
      <c r="D198" s="242" t="s">
        <v>1123</v>
      </c>
      <c r="E198" s="242" t="s">
        <v>1124</v>
      </c>
      <c r="F198" s="252">
        <v>5.6321999999999997E-2</v>
      </c>
      <c r="G198" s="252">
        <v>5.6321999999999997E-2</v>
      </c>
      <c r="H198" s="255">
        <v>0</v>
      </c>
      <c r="I198" s="242" t="s">
        <v>617</v>
      </c>
      <c r="J198" s="235" t="str">
        <f t="shared" si="3"/>
        <v>Group 4_0810</v>
      </c>
      <c r="K198" s="235"/>
    </row>
    <row r="199" spans="2:11" hidden="1" x14ac:dyDescent="0.35">
      <c r="B199" s="242" t="s">
        <v>21</v>
      </c>
      <c r="C199" s="242" t="s">
        <v>234</v>
      </c>
      <c r="D199" s="242" t="s">
        <v>2100</v>
      </c>
      <c r="E199" s="242" t="s">
        <v>2101</v>
      </c>
      <c r="F199" s="252">
        <v>5.6321999999999997E-2</v>
      </c>
      <c r="G199" s="252">
        <v>5.6321999999999997E-2</v>
      </c>
      <c r="H199" s="255">
        <v>0</v>
      </c>
      <c r="I199" s="242" t="s">
        <v>617</v>
      </c>
      <c r="J199" s="235" t="str">
        <f t="shared" si="3"/>
        <v>Group 4_0810</v>
      </c>
      <c r="K199" s="235"/>
    </row>
    <row r="200" spans="2:11" hidden="1" x14ac:dyDescent="0.35">
      <c r="B200" s="242" t="s">
        <v>21</v>
      </c>
      <c r="C200" s="242" t="s">
        <v>234</v>
      </c>
      <c r="D200" s="242" t="s">
        <v>4075</v>
      </c>
      <c r="E200" s="242" t="s">
        <v>4076</v>
      </c>
      <c r="F200" s="252">
        <v>5.6321999999999997E-2</v>
      </c>
      <c r="G200" s="252">
        <v>5.6321999999999997E-2</v>
      </c>
      <c r="H200" s="255">
        <v>0</v>
      </c>
      <c r="I200" s="242" t="s">
        <v>617</v>
      </c>
      <c r="J200" s="235" t="str">
        <f t="shared" si="3"/>
        <v>Group 4_0810</v>
      </c>
      <c r="K200" s="235"/>
    </row>
    <row r="201" spans="2:11" hidden="1" x14ac:dyDescent="0.35">
      <c r="B201" s="242" t="s">
        <v>21</v>
      </c>
      <c r="C201" s="242" t="s">
        <v>234</v>
      </c>
      <c r="D201" s="242" t="s">
        <v>2102</v>
      </c>
      <c r="E201" s="242" t="s">
        <v>2103</v>
      </c>
      <c r="F201" s="252">
        <v>5.6321999999999997E-2</v>
      </c>
      <c r="G201" s="252">
        <v>5.6321999999999997E-2</v>
      </c>
      <c r="H201" s="255">
        <v>0</v>
      </c>
      <c r="I201" s="242" t="s">
        <v>617</v>
      </c>
      <c r="J201" s="235" t="str">
        <f t="shared" si="3"/>
        <v>Group 4_0810</v>
      </c>
      <c r="K201" s="235"/>
    </row>
    <row r="202" spans="2:11" hidden="1" x14ac:dyDescent="0.35">
      <c r="B202" s="242" t="s">
        <v>21</v>
      </c>
      <c r="C202" s="242" t="s">
        <v>234</v>
      </c>
      <c r="D202" s="242" t="s">
        <v>1125</v>
      </c>
      <c r="E202" s="242" t="s">
        <v>397</v>
      </c>
      <c r="F202" s="252">
        <v>5.6321999999999997E-2</v>
      </c>
      <c r="G202" s="252">
        <v>5.6321999999999997E-2</v>
      </c>
      <c r="H202" s="255">
        <v>0</v>
      </c>
      <c r="I202" s="242" t="s">
        <v>617</v>
      </c>
      <c r="J202" s="235" t="str">
        <f t="shared" si="3"/>
        <v>Group 4_0810</v>
      </c>
      <c r="K202" s="235"/>
    </row>
    <row r="203" spans="2:11" hidden="1" x14ac:dyDescent="0.35">
      <c r="B203" s="242" t="s">
        <v>21</v>
      </c>
      <c r="C203" s="242" t="s">
        <v>234</v>
      </c>
      <c r="D203" s="242" t="s">
        <v>398</v>
      </c>
      <c r="E203" s="242" t="s">
        <v>399</v>
      </c>
      <c r="F203" s="252">
        <v>5.6321999999999997E-2</v>
      </c>
      <c r="G203" s="252">
        <v>5.6321999999999997E-2</v>
      </c>
      <c r="H203" s="255">
        <v>0</v>
      </c>
      <c r="I203" s="242" t="s">
        <v>617</v>
      </c>
      <c r="J203" s="235" t="str">
        <f t="shared" si="3"/>
        <v>Group 4_0810</v>
      </c>
      <c r="K203" s="235"/>
    </row>
    <row r="204" spans="2:11" hidden="1" x14ac:dyDescent="0.35">
      <c r="B204" s="242" t="s">
        <v>21</v>
      </c>
      <c r="C204" s="242" t="s">
        <v>234</v>
      </c>
      <c r="D204" s="242" t="s">
        <v>400</v>
      </c>
      <c r="E204" s="242" t="s">
        <v>401</v>
      </c>
      <c r="F204" s="252">
        <v>5.6321999999999997E-2</v>
      </c>
      <c r="G204" s="252">
        <v>5.6321999999999997E-2</v>
      </c>
      <c r="H204" s="255">
        <v>0</v>
      </c>
      <c r="I204" s="242" t="s">
        <v>617</v>
      </c>
      <c r="J204" s="235" t="str">
        <f t="shared" si="3"/>
        <v>Group 4_0810</v>
      </c>
      <c r="K204" s="235"/>
    </row>
    <row r="205" spans="2:11" hidden="1" x14ac:dyDescent="0.35">
      <c r="B205" s="242" t="s">
        <v>21</v>
      </c>
      <c r="C205" s="242" t="s">
        <v>234</v>
      </c>
      <c r="D205" s="242" t="s">
        <v>402</v>
      </c>
      <c r="E205" s="242" t="s">
        <v>403</v>
      </c>
      <c r="F205" s="252">
        <v>5.6321999999999997E-2</v>
      </c>
      <c r="G205" s="252">
        <v>5.6321999999999997E-2</v>
      </c>
      <c r="H205" s="255">
        <v>0</v>
      </c>
      <c r="I205" s="242" t="s">
        <v>617</v>
      </c>
      <c r="J205" s="235" t="str">
        <f t="shared" si="3"/>
        <v>Group 4_0810</v>
      </c>
      <c r="K205" s="235"/>
    </row>
    <row r="206" spans="2:11" hidden="1" x14ac:dyDescent="0.35">
      <c r="B206" s="242" t="s">
        <v>21</v>
      </c>
      <c r="C206" s="242" t="s">
        <v>234</v>
      </c>
      <c r="D206" s="242" t="s">
        <v>404</v>
      </c>
      <c r="E206" s="242" t="s">
        <v>405</v>
      </c>
      <c r="F206" s="252">
        <v>5.6321999999999997E-2</v>
      </c>
      <c r="G206" s="252">
        <v>5.6321999999999997E-2</v>
      </c>
      <c r="H206" s="255">
        <v>0</v>
      </c>
      <c r="I206" s="242" t="s">
        <v>617</v>
      </c>
      <c r="J206" s="235" t="str">
        <f t="shared" si="3"/>
        <v>Group 4_0810</v>
      </c>
      <c r="K206" s="235"/>
    </row>
    <row r="207" spans="2:11" hidden="1" x14ac:dyDescent="0.35">
      <c r="B207" s="242" t="s">
        <v>21</v>
      </c>
      <c r="C207" s="242" t="s">
        <v>234</v>
      </c>
      <c r="D207" s="242" t="s">
        <v>406</v>
      </c>
      <c r="E207" s="242" t="s">
        <v>407</v>
      </c>
      <c r="F207" s="252">
        <v>5.6321999999999997E-2</v>
      </c>
      <c r="G207" s="252">
        <v>5.6321999999999997E-2</v>
      </c>
      <c r="H207" s="255">
        <v>0</v>
      </c>
      <c r="I207" s="242" t="s">
        <v>617</v>
      </c>
      <c r="J207" s="235" t="str">
        <f t="shared" si="3"/>
        <v>Group 4_0810</v>
      </c>
      <c r="K207" s="235"/>
    </row>
    <row r="208" spans="2:11" hidden="1" x14ac:dyDescent="0.35">
      <c r="B208" s="242" t="s">
        <v>21</v>
      </c>
      <c r="C208" s="242" t="s">
        <v>234</v>
      </c>
      <c r="D208" s="242" t="s">
        <v>408</v>
      </c>
      <c r="E208" s="242" t="s">
        <v>409</v>
      </c>
      <c r="F208" s="252">
        <v>5.6321999999999997E-2</v>
      </c>
      <c r="G208" s="252">
        <v>5.6321999999999997E-2</v>
      </c>
      <c r="H208" s="255">
        <v>0</v>
      </c>
      <c r="I208" s="242" t="s">
        <v>617</v>
      </c>
      <c r="J208" s="235" t="str">
        <f t="shared" si="3"/>
        <v>Group 4_0810</v>
      </c>
      <c r="K208" s="235"/>
    </row>
    <row r="209" spans="1:11" hidden="1" x14ac:dyDescent="0.35">
      <c r="B209" s="242" t="s">
        <v>21</v>
      </c>
      <c r="C209" s="242" t="s">
        <v>234</v>
      </c>
      <c r="D209" s="242" t="s">
        <v>410</v>
      </c>
      <c r="E209" s="242" t="s">
        <v>411</v>
      </c>
      <c r="F209" s="252">
        <v>5.6321999999999997E-2</v>
      </c>
      <c r="G209" s="252">
        <v>5.6321999999999997E-2</v>
      </c>
      <c r="H209" s="255">
        <v>0</v>
      </c>
      <c r="I209" s="242" t="s">
        <v>617</v>
      </c>
      <c r="J209" s="235" t="str">
        <f t="shared" si="3"/>
        <v>Group 4_0810</v>
      </c>
      <c r="K209" s="235"/>
    </row>
    <row r="210" spans="1:11" hidden="1" x14ac:dyDescent="0.35">
      <c r="B210" s="242" t="s">
        <v>21</v>
      </c>
      <c r="C210" s="242" t="s">
        <v>234</v>
      </c>
      <c r="D210" s="242" t="s">
        <v>412</v>
      </c>
      <c r="E210" s="242" t="s">
        <v>413</v>
      </c>
      <c r="F210" s="252">
        <v>5.6321999999999997E-2</v>
      </c>
      <c r="G210" s="252">
        <v>5.6321999999999997E-2</v>
      </c>
      <c r="H210" s="255">
        <v>0</v>
      </c>
      <c r="I210" s="242" t="s">
        <v>617</v>
      </c>
      <c r="J210" s="235" t="str">
        <f t="shared" si="3"/>
        <v>Group 4_0810</v>
      </c>
      <c r="K210" s="235"/>
    </row>
    <row r="211" spans="1:11" hidden="1" x14ac:dyDescent="0.35">
      <c r="A211" s="205"/>
      <c r="B211" s="244" t="s">
        <v>21</v>
      </c>
      <c r="C211" s="244" t="s">
        <v>234</v>
      </c>
      <c r="D211" s="244" t="s">
        <v>414</v>
      </c>
      <c r="E211" s="244" t="s">
        <v>415</v>
      </c>
      <c r="F211" s="253">
        <v>5.6321999999999997E-2</v>
      </c>
      <c r="G211" s="253">
        <v>5.6321999999999997E-2</v>
      </c>
      <c r="H211" s="255">
        <v>0</v>
      </c>
      <c r="I211" s="242" t="s">
        <v>617</v>
      </c>
      <c r="J211" s="235" t="str">
        <f t="shared" si="3"/>
        <v>Group 4_0810</v>
      </c>
      <c r="K211" s="235"/>
    </row>
    <row r="212" spans="1:11" hidden="1" x14ac:dyDescent="0.35">
      <c r="B212" s="242" t="s">
        <v>21</v>
      </c>
      <c r="C212" s="242" t="s">
        <v>234</v>
      </c>
      <c r="D212" s="242" t="s">
        <v>416</v>
      </c>
      <c r="E212" s="242" t="s">
        <v>417</v>
      </c>
      <c r="F212" s="252">
        <v>5.6321999999999997E-2</v>
      </c>
      <c r="G212" s="252">
        <v>5.6321999999999997E-2</v>
      </c>
      <c r="H212" s="255">
        <v>0</v>
      </c>
      <c r="I212" s="242" t="s">
        <v>617</v>
      </c>
      <c r="J212" s="235" t="str">
        <f t="shared" si="3"/>
        <v>Group 4_0810</v>
      </c>
      <c r="K212" s="235"/>
    </row>
    <row r="213" spans="1:11" hidden="1" x14ac:dyDescent="0.35">
      <c r="B213" s="242" t="s">
        <v>21</v>
      </c>
      <c r="C213" s="242" t="s">
        <v>234</v>
      </c>
      <c r="D213" s="242" t="s">
        <v>418</v>
      </c>
      <c r="E213" s="242" t="s">
        <v>419</v>
      </c>
      <c r="F213" s="252">
        <v>5.6321999999999997E-2</v>
      </c>
      <c r="G213" s="252">
        <v>5.6321999999999997E-2</v>
      </c>
      <c r="H213" s="255">
        <v>0</v>
      </c>
      <c r="I213" s="242" t="s">
        <v>617</v>
      </c>
      <c r="J213" s="235" t="str">
        <f t="shared" si="3"/>
        <v>Group 4_0810</v>
      </c>
      <c r="K213" s="235"/>
    </row>
    <row r="214" spans="1:11" hidden="1" x14ac:dyDescent="0.35">
      <c r="B214" s="242" t="s">
        <v>21</v>
      </c>
      <c r="C214" s="242" t="s">
        <v>234</v>
      </c>
      <c r="D214" s="242" t="s">
        <v>420</v>
      </c>
      <c r="E214" s="242" t="s">
        <v>421</v>
      </c>
      <c r="F214" s="252">
        <v>5.6321999999999997E-2</v>
      </c>
      <c r="G214" s="252">
        <v>5.6321999999999997E-2</v>
      </c>
      <c r="H214" s="255">
        <v>0</v>
      </c>
      <c r="I214" s="242" t="s">
        <v>617</v>
      </c>
      <c r="J214" s="235" t="str">
        <f t="shared" si="3"/>
        <v>Group 4_0810</v>
      </c>
      <c r="K214" s="235"/>
    </row>
    <row r="215" spans="1:11" hidden="1" x14ac:dyDescent="0.35">
      <c r="B215" s="242" t="s">
        <v>24</v>
      </c>
      <c r="C215" s="242" t="s">
        <v>234</v>
      </c>
      <c r="D215" s="242" t="s">
        <v>452</v>
      </c>
      <c r="E215" s="242" t="s">
        <v>452</v>
      </c>
      <c r="F215" s="252">
        <v>3.4000000000000002E-2</v>
      </c>
      <c r="G215" s="252">
        <v>3.4000000000000002E-2</v>
      </c>
      <c r="H215" s="255">
        <v>0</v>
      </c>
      <c r="I215" s="245" t="s">
        <v>779</v>
      </c>
      <c r="J215" s="235" t="str">
        <f t="shared" si="3"/>
        <v>Group 2_0810</v>
      </c>
      <c r="K215" s="235"/>
    </row>
    <row r="216" spans="1:11" x14ac:dyDescent="0.35">
      <c r="B216" s="242" t="s">
        <v>19</v>
      </c>
      <c r="C216" s="242" t="s">
        <v>234</v>
      </c>
      <c r="D216" s="242" t="s">
        <v>790</v>
      </c>
      <c r="E216" s="242" t="s">
        <v>790</v>
      </c>
      <c r="F216" s="252">
        <v>1.8168333333333331E-2</v>
      </c>
      <c r="G216" s="252">
        <v>1.8168333333333331E-2</v>
      </c>
      <c r="H216" s="255">
        <v>0</v>
      </c>
      <c r="I216" s="242" t="s">
        <v>521</v>
      </c>
      <c r="J216" s="235" t="str">
        <f t="shared" si="3"/>
        <v>Group 1_0810</v>
      </c>
      <c r="K216" s="235"/>
    </row>
    <row r="217" spans="1:11" x14ac:dyDescent="0.35">
      <c r="B217" s="242" t="s">
        <v>19</v>
      </c>
      <c r="C217" s="242" t="s">
        <v>234</v>
      </c>
      <c r="D217" s="242" t="s">
        <v>791</v>
      </c>
      <c r="E217" s="242" t="s">
        <v>791</v>
      </c>
      <c r="F217" s="252">
        <v>1.8168333333333331E-2</v>
      </c>
      <c r="G217" s="252">
        <v>1.8168333333333331E-2</v>
      </c>
      <c r="H217" s="255">
        <v>0</v>
      </c>
      <c r="I217" s="242" t="s">
        <v>521</v>
      </c>
      <c r="J217" s="235" t="str">
        <f t="shared" si="3"/>
        <v>Group 1_0810</v>
      </c>
      <c r="K217" s="235"/>
    </row>
    <row r="218" spans="1:11" hidden="1" x14ac:dyDescent="0.35">
      <c r="B218" s="242" t="s">
        <v>21</v>
      </c>
      <c r="C218" s="242" t="s">
        <v>234</v>
      </c>
      <c r="D218" s="242" t="s">
        <v>422</v>
      </c>
      <c r="E218" s="242" t="s">
        <v>423</v>
      </c>
      <c r="F218" s="252">
        <v>5.6321999999999997E-2</v>
      </c>
      <c r="G218" s="252">
        <v>5.6321999999999997E-2</v>
      </c>
      <c r="H218" s="255">
        <v>0</v>
      </c>
      <c r="I218" s="242" t="s">
        <v>617</v>
      </c>
      <c r="J218" s="235" t="str">
        <f t="shared" si="3"/>
        <v>Group 4_0810</v>
      </c>
      <c r="K218" s="235"/>
    </row>
    <row r="219" spans="1:11" hidden="1" x14ac:dyDescent="0.35">
      <c r="B219" s="242" t="s">
        <v>22</v>
      </c>
      <c r="C219" s="242" t="s">
        <v>234</v>
      </c>
      <c r="D219" s="242" t="s">
        <v>619</v>
      </c>
      <c r="E219" s="242" t="s">
        <v>619</v>
      </c>
      <c r="F219" s="252">
        <v>6.0560999999999997E-2</v>
      </c>
      <c r="G219" s="252">
        <v>6.0560999999999997E-2</v>
      </c>
      <c r="H219" s="255">
        <v>0</v>
      </c>
      <c r="I219" s="242" t="s">
        <v>455</v>
      </c>
      <c r="J219" s="235" t="str">
        <f t="shared" si="3"/>
        <v>Group 5_0810</v>
      </c>
      <c r="K219" s="235"/>
    </row>
    <row r="220" spans="1:11" hidden="1" x14ac:dyDescent="0.35">
      <c r="B220" s="242" t="s">
        <v>22</v>
      </c>
      <c r="C220" s="242" t="s">
        <v>234</v>
      </c>
      <c r="D220" s="242" t="s">
        <v>620</v>
      </c>
      <c r="E220" s="242" t="s">
        <v>620</v>
      </c>
      <c r="F220" s="252">
        <v>6.0560999999999997E-2</v>
      </c>
      <c r="G220" s="252">
        <v>6.0560999999999997E-2</v>
      </c>
      <c r="H220" s="255">
        <v>0</v>
      </c>
      <c r="I220" s="242" t="s">
        <v>455</v>
      </c>
      <c r="J220" s="235" t="str">
        <f t="shared" si="3"/>
        <v>Group 5_0810</v>
      </c>
      <c r="K220" s="235"/>
    </row>
    <row r="221" spans="1:11" hidden="1" x14ac:dyDescent="0.35">
      <c r="B221" s="242" t="s">
        <v>20</v>
      </c>
      <c r="C221" s="242" t="s">
        <v>234</v>
      </c>
      <c r="D221" s="242" t="s">
        <v>347</v>
      </c>
      <c r="E221" s="242" t="s">
        <v>348</v>
      </c>
      <c r="F221" s="252">
        <v>3.6400000000000002E-2</v>
      </c>
      <c r="G221" s="252">
        <v>3.6400000000000002E-2</v>
      </c>
      <c r="H221" s="255">
        <v>0</v>
      </c>
      <c r="I221" s="242" t="s">
        <v>453</v>
      </c>
      <c r="J221" s="235" t="str">
        <f t="shared" si="3"/>
        <v>Group 3_0810</v>
      </c>
      <c r="K221" s="235"/>
    </row>
    <row r="222" spans="1:11" hidden="1" x14ac:dyDescent="0.35">
      <c r="B222" s="242" t="s">
        <v>20</v>
      </c>
      <c r="C222" s="242" t="s">
        <v>234</v>
      </c>
      <c r="D222" s="242" t="s">
        <v>349</v>
      </c>
      <c r="E222" s="242" t="s">
        <v>350</v>
      </c>
      <c r="F222" s="252">
        <v>3.6400000000000002E-2</v>
      </c>
      <c r="G222" s="252">
        <v>3.6400000000000002E-2</v>
      </c>
      <c r="H222" s="255">
        <v>0</v>
      </c>
      <c r="I222" s="242" t="s">
        <v>453</v>
      </c>
      <c r="J222" s="235" t="str">
        <f t="shared" si="3"/>
        <v>Group 3_0810</v>
      </c>
      <c r="K222" s="235"/>
    </row>
    <row r="223" spans="1:11" hidden="1" x14ac:dyDescent="0.35">
      <c r="B223" s="242" t="s">
        <v>20</v>
      </c>
      <c r="C223" s="242" t="s">
        <v>234</v>
      </c>
      <c r="D223" s="242" t="s">
        <v>351</v>
      </c>
      <c r="E223" s="242" t="s">
        <v>352</v>
      </c>
      <c r="F223" s="252">
        <v>3.6400000000000002E-2</v>
      </c>
      <c r="G223" s="252">
        <v>3.6400000000000002E-2</v>
      </c>
      <c r="H223" s="255">
        <v>0</v>
      </c>
      <c r="I223" s="242" t="s">
        <v>453</v>
      </c>
      <c r="J223" s="235" t="str">
        <f t="shared" si="3"/>
        <v>Group 3_0810</v>
      </c>
      <c r="K223" s="235"/>
    </row>
    <row r="224" spans="1:11" hidden="1" x14ac:dyDescent="0.35">
      <c r="B224" s="242" t="s">
        <v>20</v>
      </c>
      <c r="C224" s="242" t="s">
        <v>234</v>
      </c>
      <c r="D224" s="242" t="s">
        <v>353</v>
      </c>
      <c r="E224" s="242" t="s">
        <v>354</v>
      </c>
      <c r="F224" s="252">
        <v>3.6400000000000002E-2</v>
      </c>
      <c r="G224" s="252">
        <v>3.6400000000000002E-2</v>
      </c>
      <c r="H224" s="255">
        <v>0</v>
      </c>
      <c r="I224" s="242" t="s">
        <v>453</v>
      </c>
      <c r="J224" s="235" t="str">
        <f t="shared" si="3"/>
        <v>Group 3_0810</v>
      </c>
      <c r="K224" s="235"/>
    </row>
    <row r="225" spans="2:11" hidden="1" x14ac:dyDescent="0.35">
      <c r="B225" s="242" t="s">
        <v>20</v>
      </c>
      <c r="C225" s="242" t="s">
        <v>234</v>
      </c>
      <c r="D225" s="242" t="s">
        <v>355</v>
      </c>
      <c r="E225" s="242" t="s">
        <v>356</v>
      </c>
      <c r="F225" s="252">
        <v>3.6400000000000002E-2</v>
      </c>
      <c r="G225" s="252">
        <v>3.6400000000000002E-2</v>
      </c>
      <c r="H225" s="255">
        <v>0</v>
      </c>
      <c r="I225" s="242" t="s">
        <v>453</v>
      </c>
      <c r="J225" s="235" t="str">
        <f t="shared" si="3"/>
        <v>Group 3_0810</v>
      </c>
      <c r="K225" s="235"/>
    </row>
    <row r="226" spans="2:11" hidden="1" x14ac:dyDescent="0.35">
      <c r="B226" s="242" t="s">
        <v>20</v>
      </c>
      <c r="C226" s="242" t="s">
        <v>234</v>
      </c>
      <c r="D226" s="242" t="s">
        <v>357</v>
      </c>
      <c r="E226" s="242" t="s">
        <v>358</v>
      </c>
      <c r="F226" s="252">
        <v>3.6400000000000002E-2</v>
      </c>
      <c r="G226" s="252">
        <v>3.6400000000000002E-2</v>
      </c>
      <c r="H226" s="255">
        <v>0</v>
      </c>
      <c r="I226" s="242" t="s">
        <v>453</v>
      </c>
      <c r="J226" s="235" t="str">
        <f t="shared" si="3"/>
        <v>Group 3_0810</v>
      </c>
      <c r="K226" s="235"/>
    </row>
    <row r="227" spans="2:11" hidden="1" x14ac:dyDescent="0.35">
      <c r="B227" s="242" t="s">
        <v>20</v>
      </c>
      <c r="C227" s="242" t="s">
        <v>234</v>
      </c>
      <c r="D227" s="242" t="s">
        <v>359</v>
      </c>
      <c r="E227" s="242" t="s">
        <v>360</v>
      </c>
      <c r="F227" s="252">
        <v>3.6400000000000002E-2</v>
      </c>
      <c r="G227" s="252">
        <v>3.6400000000000002E-2</v>
      </c>
      <c r="H227" s="255">
        <v>0</v>
      </c>
      <c r="I227" s="242" t="s">
        <v>453</v>
      </c>
      <c r="J227" s="235" t="str">
        <f t="shared" si="3"/>
        <v>Group 3_0810</v>
      </c>
      <c r="K227" s="235"/>
    </row>
    <row r="228" spans="2:11" hidden="1" x14ac:dyDescent="0.35">
      <c r="B228" s="242" t="s">
        <v>20</v>
      </c>
      <c r="C228" s="242" t="s">
        <v>234</v>
      </c>
      <c r="D228" s="242" t="s">
        <v>361</v>
      </c>
      <c r="E228" s="242" t="s">
        <v>362</v>
      </c>
      <c r="F228" s="252">
        <v>3.6400000000000002E-2</v>
      </c>
      <c r="G228" s="252">
        <v>3.6400000000000002E-2</v>
      </c>
      <c r="H228" s="255">
        <v>0</v>
      </c>
      <c r="I228" s="242" t="s">
        <v>453</v>
      </c>
      <c r="J228" s="235" t="str">
        <f t="shared" si="3"/>
        <v>Group 3_0810</v>
      </c>
      <c r="K228" s="235"/>
    </row>
    <row r="229" spans="2:11" hidden="1" x14ac:dyDescent="0.35">
      <c r="B229" s="242" t="s">
        <v>20</v>
      </c>
      <c r="C229" s="242" t="s">
        <v>234</v>
      </c>
      <c r="D229" s="242" t="s">
        <v>363</v>
      </c>
      <c r="E229" s="242" t="s">
        <v>364</v>
      </c>
      <c r="F229" s="252">
        <v>3.6400000000000002E-2</v>
      </c>
      <c r="G229" s="252">
        <v>3.6400000000000002E-2</v>
      </c>
      <c r="H229" s="255">
        <v>0</v>
      </c>
      <c r="I229" s="242" t="s">
        <v>453</v>
      </c>
      <c r="J229" s="235" t="str">
        <f t="shared" si="3"/>
        <v>Group 3_0810</v>
      </c>
      <c r="K229" s="235"/>
    </row>
    <row r="230" spans="2:11" hidden="1" x14ac:dyDescent="0.35">
      <c r="B230" s="242" t="s">
        <v>20</v>
      </c>
      <c r="C230" s="242" t="s">
        <v>234</v>
      </c>
      <c r="D230" s="242" t="s">
        <v>365</v>
      </c>
      <c r="E230" s="242" t="s">
        <v>366</v>
      </c>
      <c r="F230" s="252">
        <v>3.6400000000000002E-2</v>
      </c>
      <c r="G230" s="252">
        <v>3.6400000000000002E-2</v>
      </c>
      <c r="H230" s="255">
        <v>0</v>
      </c>
      <c r="I230" s="242" t="s">
        <v>453</v>
      </c>
      <c r="J230" s="235" t="str">
        <f t="shared" si="3"/>
        <v>Group 3_0810</v>
      </c>
      <c r="K230" s="235"/>
    </row>
    <row r="231" spans="2:11" hidden="1" x14ac:dyDescent="0.35">
      <c r="B231" s="242" t="s">
        <v>20</v>
      </c>
      <c r="C231" s="242" t="s">
        <v>234</v>
      </c>
      <c r="D231" s="242" t="s">
        <v>367</v>
      </c>
      <c r="E231" s="242" t="s">
        <v>368</v>
      </c>
      <c r="F231" s="252">
        <v>3.6400000000000002E-2</v>
      </c>
      <c r="G231" s="252">
        <v>3.6400000000000002E-2</v>
      </c>
      <c r="H231" s="255">
        <v>0</v>
      </c>
      <c r="I231" s="242" t="s">
        <v>453</v>
      </c>
      <c r="J231" s="235" t="str">
        <f t="shared" si="3"/>
        <v>Group 3_0810</v>
      </c>
      <c r="K231" s="235"/>
    </row>
    <row r="232" spans="2:11" hidden="1" x14ac:dyDescent="0.35">
      <c r="B232" s="242" t="s">
        <v>20</v>
      </c>
      <c r="C232" s="242" t="s">
        <v>234</v>
      </c>
      <c r="D232" s="242" t="s">
        <v>369</v>
      </c>
      <c r="E232" s="242" t="s">
        <v>369</v>
      </c>
      <c r="F232" s="252">
        <v>3.6400000000000002E-2</v>
      </c>
      <c r="G232" s="252">
        <v>3.6400000000000002E-2</v>
      </c>
      <c r="H232" s="255">
        <v>0</v>
      </c>
      <c r="I232" s="242" t="s">
        <v>453</v>
      </c>
      <c r="J232" s="235" t="str">
        <f t="shared" si="3"/>
        <v>Group 3_0810</v>
      </c>
      <c r="K232" s="235"/>
    </row>
    <row r="233" spans="2:11" hidden="1" x14ac:dyDescent="0.35">
      <c r="B233" s="242" t="s">
        <v>20</v>
      </c>
      <c r="C233" s="242" t="s">
        <v>234</v>
      </c>
      <c r="D233" s="242" t="s">
        <v>370</v>
      </c>
      <c r="E233" s="242" t="s">
        <v>4077</v>
      </c>
      <c r="F233" s="252">
        <v>3.6400000000000002E-2</v>
      </c>
      <c r="G233" s="252">
        <v>3.6400000000000002E-2</v>
      </c>
      <c r="H233" s="255">
        <v>0</v>
      </c>
      <c r="I233" s="242" t="s">
        <v>453</v>
      </c>
      <c r="J233" s="235" t="str">
        <f t="shared" si="3"/>
        <v>Group 3_0810</v>
      </c>
      <c r="K233" s="235"/>
    </row>
    <row r="234" spans="2:11" hidden="1" x14ac:dyDescent="0.35">
      <c r="B234" s="242" t="s">
        <v>20</v>
      </c>
      <c r="C234" s="242" t="s">
        <v>234</v>
      </c>
      <c r="D234" s="242" t="s">
        <v>4078</v>
      </c>
      <c r="E234" s="242" t="s">
        <v>371</v>
      </c>
      <c r="F234" s="252">
        <v>3.6400000000000002E-2</v>
      </c>
      <c r="G234" s="252">
        <v>3.6400000000000002E-2</v>
      </c>
      <c r="H234" s="255">
        <v>0</v>
      </c>
      <c r="I234" s="242" t="s">
        <v>453</v>
      </c>
      <c r="J234" s="235" t="str">
        <f t="shared" si="3"/>
        <v>Group 3_0810</v>
      </c>
      <c r="K234" s="235"/>
    </row>
    <row r="235" spans="2:11" hidden="1" x14ac:dyDescent="0.35">
      <c r="B235" s="242" t="s">
        <v>20</v>
      </c>
      <c r="C235" s="242" t="s">
        <v>234</v>
      </c>
      <c r="D235" s="242" t="s">
        <v>374</v>
      </c>
      <c r="E235" s="242" t="s">
        <v>374</v>
      </c>
      <c r="F235" s="252">
        <v>3.6400000000000002E-2</v>
      </c>
      <c r="G235" s="252">
        <v>3.6400000000000002E-2</v>
      </c>
      <c r="H235" s="255">
        <v>0</v>
      </c>
      <c r="I235" s="242" t="s">
        <v>453</v>
      </c>
      <c r="J235" s="235" t="str">
        <f t="shared" si="3"/>
        <v>Group 3_0810</v>
      </c>
      <c r="K235" s="235"/>
    </row>
    <row r="236" spans="2:11" hidden="1" x14ac:dyDescent="0.35">
      <c r="B236" s="242" t="s">
        <v>20</v>
      </c>
      <c r="C236" s="242" t="s">
        <v>234</v>
      </c>
      <c r="D236" s="242" t="s">
        <v>375</v>
      </c>
      <c r="E236" s="242" t="s">
        <v>375</v>
      </c>
      <c r="F236" s="252">
        <v>3.6400000000000002E-2</v>
      </c>
      <c r="G236" s="252">
        <v>3.6400000000000002E-2</v>
      </c>
      <c r="H236" s="255">
        <v>0</v>
      </c>
      <c r="I236" s="242" t="s">
        <v>453</v>
      </c>
      <c r="J236" s="235" t="str">
        <f t="shared" si="3"/>
        <v>Group 3_0810</v>
      </c>
      <c r="K236" s="235"/>
    </row>
    <row r="237" spans="2:11" hidden="1" x14ac:dyDescent="0.35">
      <c r="B237" s="242" t="s">
        <v>20</v>
      </c>
      <c r="C237" s="242" t="s">
        <v>234</v>
      </c>
      <c r="D237" s="242" t="s">
        <v>376</v>
      </c>
      <c r="E237" s="242" t="s">
        <v>376</v>
      </c>
      <c r="F237" s="252">
        <v>3.6400000000000002E-2</v>
      </c>
      <c r="G237" s="252">
        <v>3.6400000000000002E-2</v>
      </c>
      <c r="H237" s="255">
        <v>0</v>
      </c>
      <c r="I237" s="242" t="s">
        <v>453</v>
      </c>
      <c r="J237" s="235" t="str">
        <f t="shared" si="3"/>
        <v>Group 3_0810</v>
      </c>
      <c r="K237" s="235"/>
    </row>
    <row r="238" spans="2:11" hidden="1" x14ac:dyDescent="0.35">
      <c r="B238" s="242" t="s">
        <v>20</v>
      </c>
      <c r="C238" s="242" t="s">
        <v>234</v>
      </c>
      <c r="D238" s="242" t="s">
        <v>377</v>
      </c>
      <c r="E238" s="242" t="s">
        <v>377</v>
      </c>
      <c r="F238" s="252">
        <v>3.6400000000000002E-2</v>
      </c>
      <c r="G238" s="252">
        <v>3.6400000000000002E-2</v>
      </c>
      <c r="H238" s="255">
        <v>0</v>
      </c>
      <c r="I238" s="242" t="s">
        <v>453</v>
      </c>
      <c r="J238" s="235" t="str">
        <f t="shared" si="3"/>
        <v>Group 3_0810</v>
      </c>
      <c r="K238" s="235"/>
    </row>
    <row r="239" spans="2:11" hidden="1" x14ac:dyDescent="0.35">
      <c r="B239" s="242" t="s">
        <v>20</v>
      </c>
      <c r="C239" s="242" t="s">
        <v>234</v>
      </c>
      <c r="D239" s="242" t="s">
        <v>378</v>
      </c>
      <c r="E239" s="242" t="s">
        <v>378</v>
      </c>
      <c r="F239" s="252">
        <v>3.6400000000000002E-2</v>
      </c>
      <c r="G239" s="252">
        <v>3.6400000000000002E-2</v>
      </c>
      <c r="H239" s="255">
        <v>0</v>
      </c>
      <c r="I239" s="242" t="s">
        <v>453</v>
      </c>
      <c r="J239" s="235" t="str">
        <f t="shared" si="3"/>
        <v>Group 3_0810</v>
      </c>
      <c r="K239" s="235"/>
    </row>
    <row r="240" spans="2:11" hidden="1" x14ac:dyDescent="0.35">
      <c r="B240" s="242" t="s">
        <v>20</v>
      </c>
      <c r="C240" s="242" t="s">
        <v>234</v>
      </c>
      <c r="D240" s="242" t="s">
        <v>379</v>
      </c>
      <c r="E240" s="242" t="s">
        <v>379</v>
      </c>
      <c r="F240" s="252">
        <v>3.6400000000000002E-2</v>
      </c>
      <c r="G240" s="252">
        <v>3.6400000000000002E-2</v>
      </c>
      <c r="H240" s="255">
        <v>0</v>
      </c>
      <c r="I240" s="242" t="s">
        <v>453</v>
      </c>
      <c r="J240" s="235" t="str">
        <f t="shared" si="3"/>
        <v>Group 3_0810</v>
      </c>
      <c r="K240" s="235"/>
    </row>
    <row r="241" spans="2:11" hidden="1" x14ac:dyDescent="0.35">
      <c r="B241" s="242" t="s">
        <v>22</v>
      </c>
      <c r="C241" s="242" t="s">
        <v>234</v>
      </c>
      <c r="D241" s="242" t="s">
        <v>621</v>
      </c>
      <c r="E241" s="242" t="s">
        <v>621</v>
      </c>
      <c r="F241" s="252">
        <v>6.0560999999999997E-2</v>
      </c>
      <c r="G241" s="252">
        <v>6.0560999999999997E-2</v>
      </c>
      <c r="H241" s="255">
        <v>0</v>
      </c>
      <c r="I241" s="242" t="s">
        <v>455</v>
      </c>
      <c r="J241" s="235" t="str">
        <f t="shared" si="3"/>
        <v>Group 5_0810</v>
      </c>
      <c r="K241" s="235"/>
    </row>
    <row r="242" spans="2:11" hidden="1" x14ac:dyDescent="0.35">
      <c r="B242" s="242" t="s">
        <v>22</v>
      </c>
      <c r="C242" s="242" t="s">
        <v>234</v>
      </c>
      <c r="D242" s="242" t="s">
        <v>622</v>
      </c>
      <c r="E242" s="242" t="s">
        <v>622</v>
      </c>
      <c r="F242" s="252">
        <v>6.0560999999999997E-2</v>
      </c>
      <c r="G242" s="252">
        <v>6.0560999999999997E-2</v>
      </c>
      <c r="H242" s="255">
        <v>0</v>
      </c>
      <c r="I242" s="242" t="s">
        <v>455</v>
      </c>
      <c r="J242" s="235" t="str">
        <f t="shared" si="3"/>
        <v>Group 5_0810</v>
      </c>
      <c r="K242" s="235"/>
    </row>
    <row r="243" spans="2:11" hidden="1" x14ac:dyDescent="0.35">
      <c r="B243" s="242" t="s">
        <v>22</v>
      </c>
      <c r="C243" s="242" t="s">
        <v>234</v>
      </c>
      <c r="D243" s="242" t="s">
        <v>623</v>
      </c>
      <c r="E243" s="242" t="s">
        <v>624</v>
      </c>
      <c r="F243" s="252">
        <v>6.0560999999999997E-2</v>
      </c>
      <c r="G243" s="252">
        <v>6.0560999999999997E-2</v>
      </c>
      <c r="H243" s="255">
        <v>0</v>
      </c>
      <c r="I243" s="242" t="s">
        <v>455</v>
      </c>
      <c r="J243" s="235" t="str">
        <f t="shared" si="3"/>
        <v>Group 5_0810</v>
      </c>
      <c r="K243" s="235"/>
    </row>
    <row r="244" spans="2:11" hidden="1" x14ac:dyDescent="0.35">
      <c r="B244" s="242" t="s">
        <v>22</v>
      </c>
      <c r="C244" s="242" t="s">
        <v>234</v>
      </c>
      <c r="D244" s="242" t="s">
        <v>625</v>
      </c>
      <c r="E244" s="242" t="s">
        <v>626</v>
      </c>
      <c r="F244" s="252">
        <v>6.0560999999999997E-2</v>
      </c>
      <c r="G244" s="252">
        <v>6.0560999999999997E-2</v>
      </c>
      <c r="H244" s="255">
        <v>0</v>
      </c>
      <c r="I244" s="242" t="s">
        <v>455</v>
      </c>
      <c r="J244" s="235" t="str">
        <f t="shared" si="3"/>
        <v>Group 5_0810</v>
      </c>
      <c r="K244" s="235"/>
    </row>
    <row r="245" spans="2:11" hidden="1" x14ac:dyDescent="0.35">
      <c r="B245" s="242" t="s">
        <v>22</v>
      </c>
      <c r="C245" s="242" t="s">
        <v>234</v>
      </c>
      <c r="D245" s="242" t="s">
        <v>627</v>
      </c>
      <c r="E245" s="242" t="s">
        <v>628</v>
      </c>
      <c r="F245" s="252">
        <v>6.0560999999999997E-2</v>
      </c>
      <c r="G245" s="252">
        <v>6.0560999999999997E-2</v>
      </c>
      <c r="H245" s="255">
        <v>0</v>
      </c>
      <c r="I245" s="242" t="s">
        <v>455</v>
      </c>
      <c r="J245" s="235" t="str">
        <f t="shared" si="3"/>
        <v>Group 5_0810</v>
      </c>
      <c r="K245" s="235"/>
    </row>
    <row r="246" spans="2:11" hidden="1" x14ac:dyDescent="0.35">
      <c r="B246" s="242" t="s">
        <v>22</v>
      </c>
      <c r="C246" s="242" t="s">
        <v>234</v>
      </c>
      <c r="D246" s="242" t="s">
        <v>629</v>
      </c>
      <c r="E246" s="242" t="s">
        <v>630</v>
      </c>
      <c r="F246" s="252">
        <v>6.0560999999999997E-2</v>
      </c>
      <c r="G246" s="252">
        <v>6.0560999999999997E-2</v>
      </c>
      <c r="H246" s="255">
        <v>0</v>
      </c>
      <c r="I246" s="242" t="s">
        <v>455</v>
      </c>
      <c r="J246" s="235" t="str">
        <f t="shared" si="3"/>
        <v>Group 5_0810</v>
      </c>
      <c r="K246" s="235"/>
    </row>
    <row r="247" spans="2:11" hidden="1" x14ac:dyDescent="0.35">
      <c r="B247" s="242" t="s">
        <v>22</v>
      </c>
      <c r="C247" s="242" t="s">
        <v>234</v>
      </c>
      <c r="D247" s="242" t="s">
        <v>631</v>
      </c>
      <c r="E247" s="242" t="s">
        <v>632</v>
      </c>
      <c r="F247" s="252">
        <v>6.0560999999999997E-2</v>
      </c>
      <c r="G247" s="252">
        <v>6.0560999999999997E-2</v>
      </c>
      <c r="H247" s="255">
        <v>0</v>
      </c>
      <c r="I247" s="242" t="s">
        <v>455</v>
      </c>
      <c r="J247" s="235" t="str">
        <f t="shared" si="3"/>
        <v>Group 5_0810</v>
      </c>
      <c r="K247" s="235"/>
    </row>
    <row r="248" spans="2:11" hidden="1" x14ac:dyDescent="0.35">
      <c r="B248" s="242" t="s">
        <v>22</v>
      </c>
      <c r="C248" s="242" t="s">
        <v>234</v>
      </c>
      <c r="D248" s="242" t="s">
        <v>635</v>
      </c>
      <c r="E248" s="242" t="s">
        <v>636</v>
      </c>
      <c r="F248" s="252">
        <v>6.0560999999999997E-2</v>
      </c>
      <c r="G248" s="252">
        <v>6.0560999999999997E-2</v>
      </c>
      <c r="H248" s="255">
        <v>0</v>
      </c>
      <c r="I248" s="242" t="s">
        <v>455</v>
      </c>
      <c r="J248" s="235" t="str">
        <f t="shared" si="3"/>
        <v>Group 5_0810</v>
      </c>
      <c r="K248" s="235"/>
    </row>
    <row r="249" spans="2:11" hidden="1" x14ac:dyDescent="0.35">
      <c r="B249" s="242" t="s">
        <v>22</v>
      </c>
      <c r="C249" s="242" t="s">
        <v>234</v>
      </c>
      <c r="D249" s="242" t="s">
        <v>637</v>
      </c>
      <c r="E249" s="242" t="s">
        <v>638</v>
      </c>
      <c r="F249" s="252">
        <v>6.0560999999999997E-2</v>
      </c>
      <c r="G249" s="252">
        <v>6.0560999999999997E-2</v>
      </c>
      <c r="H249" s="255">
        <v>0</v>
      </c>
      <c r="I249" s="242" t="s">
        <v>455</v>
      </c>
      <c r="J249" s="235" t="str">
        <f t="shared" si="3"/>
        <v>Group 5_0810</v>
      </c>
      <c r="K249" s="235"/>
    </row>
    <row r="250" spans="2:11" hidden="1" x14ac:dyDescent="0.35">
      <c r="B250" s="242" t="s">
        <v>22</v>
      </c>
      <c r="C250" s="242" t="s">
        <v>234</v>
      </c>
      <c r="D250" s="242" t="s">
        <v>639</v>
      </c>
      <c r="E250" s="242" t="s">
        <v>640</v>
      </c>
      <c r="F250" s="252">
        <v>6.0560999999999997E-2</v>
      </c>
      <c r="G250" s="252">
        <v>6.0560999999999997E-2</v>
      </c>
      <c r="H250" s="255">
        <v>0</v>
      </c>
      <c r="I250" s="242" t="s">
        <v>455</v>
      </c>
      <c r="J250" s="235" t="str">
        <f t="shared" si="3"/>
        <v>Group 5_0810</v>
      </c>
      <c r="K250" s="235"/>
    </row>
    <row r="251" spans="2:11" hidden="1" x14ac:dyDescent="0.35">
      <c r="B251" s="242" t="s">
        <v>22</v>
      </c>
      <c r="C251" s="242" t="s">
        <v>234</v>
      </c>
      <c r="D251" s="242" t="s">
        <v>641</v>
      </c>
      <c r="E251" s="242" t="s">
        <v>641</v>
      </c>
      <c r="F251" s="252">
        <v>6.0560999999999997E-2</v>
      </c>
      <c r="G251" s="252">
        <v>6.0560999999999997E-2</v>
      </c>
      <c r="H251" s="255">
        <v>0</v>
      </c>
      <c r="I251" s="242" t="s">
        <v>455</v>
      </c>
      <c r="J251" s="235" t="str">
        <f t="shared" si="3"/>
        <v>Group 5_0810</v>
      </c>
      <c r="K251" s="235"/>
    </row>
    <row r="252" spans="2:11" hidden="1" x14ac:dyDescent="0.35">
      <c r="B252" s="242" t="s">
        <v>22</v>
      </c>
      <c r="C252" s="242" t="s">
        <v>234</v>
      </c>
      <c r="D252" s="242" t="s">
        <v>642</v>
      </c>
      <c r="E252" s="242" t="s">
        <v>642</v>
      </c>
      <c r="F252" s="252">
        <v>6.0560999999999997E-2</v>
      </c>
      <c r="G252" s="252">
        <v>6.0560999999999997E-2</v>
      </c>
      <c r="H252" s="255">
        <v>0</v>
      </c>
      <c r="I252" s="242" t="s">
        <v>455</v>
      </c>
      <c r="J252" s="235" t="str">
        <f t="shared" si="3"/>
        <v>Group 5_0810</v>
      </c>
      <c r="K252" s="235"/>
    </row>
    <row r="253" spans="2:11" hidden="1" x14ac:dyDescent="0.35">
      <c r="B253" s="242" t="s">
        <v>22</v>
      </c>
      <c r="C253" s="242" t="s">
        <v>234</v>
      </c>
      <c r="D253" s="242" t="s">
        <v>643</v>
      </c>
      <c r="E253" s="242" t="s">
        <v>643</v>
      </c>
      <c r="F253" s="252">
        <v>6.0560999999999997E-2</v>
      </c>
      <c r="G253" s="252">
        <v>6.0560999999999997E-2</v>
      </c>
      <c r="H253" s="255">
        <v>0</v>
      </c>
      <c r="I253" s="242" t="s">
        <v>455</v>
      </c>
      <c r="J253" s="235" t="str">
        <f t="shared" si="3"/>
        <v>Group 5_0810</v>
      </c>
      <c r="K253" s="235"/>
    </row>
    <row r="254" spans="2:11" hidden="1" x14ac:dyDescent="0.35">
      <c r="B254" s="242" t="s">
        <v>22</v>
      </c>
      <c r="C254" s="242" t="s">
        <v>234</v>
      </c>
      <c r="D254" s="242" t="s">
        <v>644</v>
      </c>
      <c r="E254" s="242" t="s">
        <v>644</v>
      </c>
      <c r="F254" s="252">
        <v>6.0560999999999997E-2</v>
      </c>
      <c r="G254" s="252">
        <v>6.0560999999999997E-2</v>
      </c>
      <c r="H254" s="255">
        <v>0</v>
      </c>
      <c r="I254" s="242" t="s">
        <v>455</v>
      </c>
      <c r="J254" s="235" t="str">
        <f t="shared" si="3"/>
        <v>Group 5_0810</v>
      </c>
      <c r="K254" s="235"/>
    </row>
    <row r="255" spans="2:11" hidden="1" x14ac:dyDescent="0.35">
      <c r="B255" s="242" t="s">
        <v>22</v>
      </c>
      <c r="C255" s="242" t="s">
        <v>234</v>
      </c>
      <c r="D255" s="242" t="s">
        <v>645</v>
      </c>
      <c r="E255" s="242" t="s">
        <v>645</v>
      </c>
      <c r="F255" s="252">
        <v>6.0560999999999997E-2</v>
      </c>
      <c r="G255" s="252">
        <v>6.0560999999999997E-2</v>
      </c>
      <c r="H255" s="255">
        <v>0</v>
      </c>
      <c r="I255" s="242" t="s">
        <v>455</v>
      </c>
      <c r="J255" s="235" t="str">
        <f t="shared" si="3"/>
        <v>Group 5_0810</v>
      </c>
      <c r="K255" s="235"/>
    </row>
    <row r="256" spans="2:11" hidden="1" x14ac:dyDescent="0.35">
      <c r="B256" s="242" t="s">
        <v>22</v>
      </c>
      <c r="C256" s="242" t="s">
        <v>234</v>
      </c>
      <c r="D256" s="242" t="s">
        <v>646</v>
      </c>
      <c r="E256" s="242" t="s">
        <v>646</v>
      </c>
      <c r="F256" s="252">
        <v>6.0560999999999997E-2</v>
      </c>
      <c r="G256" s="252">
        <v>6.0560999999999997E-2</v>
      </c>
      <c r="H256" s="255">
        <v>0</v>
      </c>
      <c r="I256" s="242" t="s">
        <v>455</v>
      </c>
      <c r="J256" s="235" t="str">
        <f t="shared" si="3"/>
        <v>Group 5_0810</v>
      </c>
      <c r="K256" s="235"/>
    </row>
    <row r="257" spans="2:11" hidden="1" x14ac:dyDescent="0.35">
      <c r="B257" s="242" t="s">
        <v>22</v>
      </c>
      <c r="C257" s="242" t="s">
        <v>234</v>
      </c>
      <c r="D257" s="242" t="s">
        <v>647</v>
      </c>
      <c r="E257" s="242" t="s">
        <v>647</v>
      </c>
      <c r="F257" s="252">
        <v>6.0560999999999997E-2</v>
      </c>
      <c r="G257" s="252">
        <v>6.0560999999999997E-2</v>
      </c>
      <c r="H257" s="255">
        <v>0</v>
      </c>
      <c r="I257" s="242" t="s">
        <v>455</v>
      </c>
      <c r="J257" s="235" t="str">
        <f t="shared" si="3"/>
        <v>Group 5_0810</v>
      </c>
      <c r="K257" s="235"/>
    </row>
    <row r="258" spans="2:11" hidden="1" x14ac:dyDescent="0.35">
      <c r="B258" s="242" t="s">
        <v>22</v>
      </c>
      <c r="C258" s="242" t="s">
        <v>234</v>
      </c>
      <c r="D258" s="242" t="s">
        <v>648</v>
      </c>
      <c r="E258" s="242" t="s">
        <v>1449</v>
      </c>
      <c r="F258" s="252">
        <v>6.0560999999999997E-2</v>
      </c>
      <c r="G258" s="252">
        <v>6.0560999999999997E-2</v>
      </c>
      <c r="H258" s="255">
        <v>0</v>
      </c>
      <c r="I258" s="242" t="s">
        <v>455</v>
      </c>
      <c r="J258" s="235" t="str">
        <f t="shared" si="3"/>
        <v>Group 5_0810</v>
      </c>
      <c r="K258" s="235"/>
    </row>
    <row r="259" spans="2:11" hidden="1" x14ac:dyDescent="0.35">
      <c r="B259" s="242" t="s">
        <v>22</v>
      </c>
      <c r="C259" s="242" t="s">
        <v>234</v>
      </c>
      <c r="D259" s="242" t="s">
        <v>1450</v>
      </c>
      <c r="E259" s="242" t="s">
        <v>1451</v>
      </c>
      <c r="F259" s="252">
        <v>6.0560999999999997E-2</v>
      </c>
      <c r="G259" s="252">
        <v>6.0560999999999997E-2</v>
      </c>
      <c r="H259" s="255">
        <v>0</v>
      </c>
      <c r="I259" s="242" t="s">
        <v>455</v>
      </c>
      <c r="J259" s="235" t="str">
        <f t="shared" si="3"/>
        <v>Group 5_0810</v>
      </c>
      <c r="K259" s="235"/>
    </row>
    <row r="260" spans="2:11" hidden="1" x14ac:dyDescent="0.35">
      <c r="B260" s="242" t="s">
        <v>22</v>
      </c>
      <c r="C260" s="242" t="s">
        <v>234</v>
      </c>
      <c r="D260" s="242" t="s">
        <v>1452</v>
      </c>
      <c r="E260" s="242" t="s">
        <v>1453</v>
      </c>
      <c r="F260" s="252">
        <v>6.0560999999999997E-2</v>
      </c>
      <c r="G260" s="252">
        <v>6.0560999999999997E-2</v>
      </c>
      <c r="H260" s="255">
        <v>0</v>
      </c>
      <c r="I260" s="242" t="s">
        <v>455</v>
      </c>
      <c r="J260" s="235" t="str">
        <f t="shared" ref="J260:J308" si="4">B260&amp;"_"&amp;C260</f>
        <v>Group 5_0810</v>
      </c>
      <c r="K260" s="235"/>
    </row>
    <row r="261" spans="2:11" hidden="1" x14ac:dyDescent="0.35">
      <c r="B261" s="242" t="s">
        <v>22</v>
      </c>
      <c r="C261" s="242" t="s">
        <v>234</v>
      </c>
      <c r="D261" s="242" t="s">
        <v>1454</v>
      </c>
      <c r="E261" s="242" t="s">
        <v>1455</v>
      </c>
      <c r="F261" s="252">
        <v>6.0560999999999997E-2</v>
      </c>
      <c r="G261" s="252">
        <v>6.0560999999999997E-2</v>
      </c>
      <c r="H261" s="255">
        <v>0</v>
      </c>
      <c r="I261" s="242" t="s">
        <v>455</v>
      </c>
      <c r="J261" s="235" t="str">
        <f t="shared" si="4"/>
        <v>Group 5_0810</v>
      </c>
      <c r="K261" s="235"/>
    </row>
    <row r="262" spans="2:11" hidden="1" x14ac:dyDescent="0.35">
      <c r="B262" s="242" t="s">
        <v>22</v>
      </c>
      <c r="C262" s="242" t="s">
        <v>234</v>
      </c>
      <c r="D262" s="242" t="s">
        <v>1456</v>
      </c>
      <c r="E262" s="242" t="s">
        <v>1457</v>
      </c>
      <c r="F262" s="252">
        <v>6.0560999999999997E-2</v>
      </c>
      <c r="G262" s="252">
        <v>6.0560999999999997E-2</v>
      </c>
      <c r="H262" s="255">
        <v>0</v>
      </c>
      <c r="I262" s="242" t="s">
        <v>455</v>
      </c>
      <c r="J262" s="235" t="str">
        <f t="shared" si="4"/>
        <v>Group 5_0810</v>
      </c>
      <c r="K262" s="235"/>
    </row>
    <row r="263" spans="2:11" hidden="1" x14ac:dyDescent="0.35">
      <c r="B263" s="242" t="s">
        <v>22</v>
      </c>
      <c r="C263" s="242" t="s">
        <v>234</v>
      </c>
      <c r="D263" s="242" t="s">
        <v>1458</v>
      </c>
      <c r="E263" s="242" t="s">
        <v>1459</v>
      </c>
      <c r="F263" s="252">
        <v>6.0560999999999997E-2</v>
      </c>
      <c r="G263" s="252">
        <v>6.0560999999999997E-2</v>
      </c>
      <c r="H263" s="255">
        <v>0</v>
      </c>
      <c r="I263" s="242" t="s">
        <v>455</v>
      </c>
      <c r="J263" s="235" t="str">
        <f t="shared" si="4"/>
        <v>Group 5_0810</v>
      </c>
      <c r="K263" s="235"/>
    </row>
    <row r="264" spans="2:11" hidden="1" x14ac:dyDescent="0.35">
      <c r="B264" s="242" t="s">
        <v>22</v>
      </c>
      <c r="C264" s="242" t="s">
        <v>234</v>
      </c>
      <c r="D264" s="242" t="s">
        <v>1460</v>
      </c>
      <c r="E264" s="242" t="s">
        <v>1461</v>
      </c>
      <c r="F264" s="252">
        <v>6.0560999999999997E-2</v>
      </c>
      <c r="G264" s="252">
        <v>6.0560999999999997E-2</v>
      </c>
      <c r="H264" s="255">
        <v>0</v>
      </c>
      <c r="I264" s="242" t="s">
        <v>455</v>
      </c>
      <c r="J264" s="235" t="str">
        <f t="shared" si="4"/>
        <v>Group 5_0810</v>
      </c>
      <c r="K264" s="235"/>
    </row>
    <row r="265" spans="2:11" hidden="1" x14ac:dyDescent="0.35">
      <c r="B265" s="242" t="s">
        <v>22</v>
      </c>
      <c r="C265" s="242" t="s">
        <v>234</v>
      </c>
      <c r="D265" s="242" t="s">
        <v>1462</v>
      </c>
      <c r="E265" s="242" t="s">
        <v>1463</v>
      </c>
      <c r="F265" s="252">
        <v>6.0560999999999997E-2</v>
      </c>
      <c r="G265" s="252">
        <v>6.0560999999999997E-2</v>
      </c>
      <c r="H265" s="255">
        <v>0</v>
      </c>
      <c r="I265" s="242" t="s">
        <v>455</v>
      </c>
      <c r="J265" s="235" t="str">
        <f t="shared" si="4"/>
        <v>Group 5_0810</v>
      </c>
      <c r="K265" s="235"/>
    </row>
    <row r="266" spans="2:11" hidden="1" x14ac:dyDescent="0.35">
      <c r="B266" s="242" t="s">
        <v>22</v>
      </c>
      <c r="C266" s="242" t="s">
        <v>234</v>
      </c>
      <c r="D266" s="242" t="s">
        <v>1464</v>
      </c>
      <c r="E266" s="242" t="s">
        <v>1465</v>
      </c>
      <c r="F266" s="252">
        <v>6.0560999999999997E-2</v>
      </c>
      <c r="G266" s="252">
        <v>6.0560999999999997E-2</v>
      </c>
      <c r="H266" s="255">
        <v>0</v>
      </c>
      <c r="I266" s="242" t="s">
        <v>455</v>
      </c>
      <c r="J266" s="235" t="str">
        <f t="shared" si="4"/>
        <v>Group 5_0810</v>
      </c>
      <c r="K266" s="235"/>
    </row>
    <row r="267" spans="2:11" hidden="1" x14ac:dyDescent="0.35">
      <c r="B267" s="242" t="s">
        <v>22</v>
      </c>
      <c r="C267" s="242" t="s">
        <v>234</v>
      </c>
      <c r="D267" s="242" t="s">
        <v>1466</v>
      </c>
      <c r="E267" s="242" t="s">
        <v>649</v>
      </c>
      <c r="F267" s="252">
        <v>6.0560999999999997E-2</v>
      </c>
      <c r="G267" s="252">
        <v>6.0560999999999997E-2</v>
      </c>
      <c r="H267" s="255">
        <v>0</v>
      </c>
      <c r="I267" s="242" t="s">
        <v>455</v>
      </c>
      <c r="J267" s="235" t="str">
        <f t="shared" si="4"/>
        <v>Group 5_0810</v>
      </c>
      <c r="K267" s="235"/>
    </row>
    <row r="268" spans="2:11" hidden="1" x14ac:dyDescent="0.35">
      <c r="B268" s="242" t="s">
        <v>22</v>
      </c>
      <c r="C268" s="242" t="s">
        <v>234</v>
      </c>
      <c r="D268" s="242" t="s">
        <v>650</v>
      </c>
      <c r="E268" s="242" t="s">
        <v>651</v>
      </c>
      <c r="F268" s="252">
        <v>6.0560999999999997E-2</v>
      </c>
      <c r="G268" s="252">
        <v>6.0560999999999997E-2</v>
      </c>
      <c r="H268" s="255">
        <v>0</v>
      </c>
      <c r="I268" s="242" t="s">
        <v>455</v>
      </c>
      <c r="J268" s="235" t="str">
        <f t="shared" si="4"/>
        <v>Group 5_0810</v>
      </c>
      <c r="K268" s="235"/>
    </row>
    <row r="269" spans="2:11" hidden="1" x14ac:dyDescent="0.35">
      <c r="B269" s="242" t="s">
        <v>22</v>
      </c>
      <c r="C269" s="242" t="s">
        <v>234</v>
      </c>
      <c r="D269" s="242" t="s">
        <v>652</v>
      </c>
      <c r="E269" s="242" t="s">
        <v>653</v>
      </c>
      <c r="F269" s="252">
        <v>6.0560999999999997E-2</v>
      </c>
      <c r="G269" s="252">
        <v>6.0560999999999997E-2</v>
      </c>
      <c r="H269" s="255">
        <v>0</v>
      </c>
      <c r="I269" s="242" t="s">
        <v>455</v>
      </c>
      <c r="J269" s="235" t="str">
        <f t="shared" si="4"/>
        <v>Group 5_0810</v>
      </c>
      <c r="K269" s="235"/>
    </row>
    <row r="270" spans="2:11" hidden="1" x14ac:dyDescent="0.35">
      <c r="B270" s="242" t="s">
        <v>22</v>
      </c>
      <c r="C270" s="242" t="s">
        <v>234</v>
      </c>
      <c r="D270" s="242" t="s">
        <v>654</v>
      </c>
      <c r="E270" s="242" t="s">
        <v>655</v>
      </c>
      <c r="F270" s="252">
        <v>6.0560999999999997E-2</v>
      </c>
      <c r="G270" s="252">
        <v>6.0560999999999997E-2</v>
      </c>
      <c r="H270" s="255">
        <v>0</v>
      </c>
      <c r="I270" s="242" t="s">
        <v>455</v>
      </c>
      <c r="J270" s="235" t="str">
        <f t="shared" si="4"/>
        <v>Group 5_0810</v>
      </c>
      <c r="K270" s="235"/>
    </row>
    <row r="271" spans="2:11" hidden="1" x14ac:dyDescent="0.35">
      <c r="B271" s="242" t="s">
        <v>22</v>
      </c>
      <c r="C271" s="242" t="s">
        <v>234</v>
      </c>
      <c r="D271" s="242" t="s">
        <v>656</v>
      </c>
      <c r="E271" s="242" t="s">
        <v>657</v>
      </c>
      <c r="F271" s="252">
        <v>6.0560999999999997E-2</v>
      </c>
      <c r="G271" s="252">
        <v>6.0560999999999997E-2</v>
      </c>
      <c r="H271" s="255">
        <v>0</v>
      </c>
      <c r="I271" s="242" t="s">
        <v>455</v>
      </c>
      <c r="J271" s="235" t="str">
        <f t="shared" si="4"/>
        <v>Group 5_0810</v>
      </c>
      <c r="K271" s="235"/>
    </row>
    <row r="272" spans="2:11" hidden="1" x14ac:dyDescent="0.35">
      <c r="B272" s="242" t="s">
        <v>22</v>
      </c>
      <c r="C272" s="242" t="s">
        <v>234</v>
      </c>
      <c r="D272" s="242" t="s">
        <v>658</v>
      </c>
      <c r="E272" s="242" t="s">
        <v>659</v>
      </c>
      <c r="F272" s="252">
        <v>6.0560999999999997E-2</v>
      </c>
      <c r="G272" s="252">
        <v>6.0560999999999997E-2</v>
      </c>
      <c r="H272" s="255">
        <v>0</v>
      </c>
      <c r="I272" s="242" t="s">
        <v>455</v>
      </c>
      <c r="J272" s="235" t="str">
        <f t="shared" si="4"/>
        <v>Group 5_0810</v>
      </c>
      <c r="K272" s="235"/>
    </row>
    <row r="273" spans="2:11" hidden="1" x14ac:dyDescent="0.35">
      <c r="B273" s="242" t="s">
        <v>22</v>
      </c>
      <c r="C273" s="242" t="s">
        <v>234</v>
      </c>
      <c r="D273" s="242" t="s">
        <v>660</v>
      </c>
      <c r="E273" s="242" t="s">
        <v>661</v>
      </c>
      <c r="F273" s="252">
        <v>6.0560999999999997E-2</v>
      </c>
      <c r="G273" s="252">
        <v>6.0560999999999997E-2</v>
      </c>
      <c r="H273" s="255">
        <v>0</v>
      </c>
      <c r="I273" s="242" t="s">
        <v>455</v>
      </c>
      <c r="J273" s="235" t="str">
        <f t="shared" si="4"/>
        <v>Group 5_0810</v>
      </c>
      <c r="K273" s="235"/>
    </row>
    <row r="274" spans="2:11" hidden="1" x14ac:dyDescent="0.35">
      <c r="B274" s="242" t="s">
        <v>22</v>
      </c>
      <c r="C274" s="242" t="s">
        <v>234</v>
      </c>
      <c r="D274" s="242" t="s">
        <v>662</v>
      </c>
      <c r="E274" s="242" t="s">
        <v>662</v>
      </c>
      <c r="F274" s="252">
        <v>6.0560999999999997E-2</v>
      </c>
      <c r="G274" s="252">
        <v>6.0560999999999997E-2</v>
      </c>
      <c r="H274" s="255">
        <v>0</v>
      </c>
      <c r="I274" s="242" t="s">
        <v>455</v>
      </c>
      <c r="J274" s="235" t="str">
        <f t="shared" si="4"/>
        <v>Group 5_0810</v>
      </c>
      <c r="K274" s="235"/>
    </row>
    <row r="275" spans="2:11" hidden="1" x14ac:dyDescent="0.35">
      <c r="B275" s="242" t="s">
        <v>22</v>
      </c>
      <c r="C275" s="242" t="s">
        <v>234</v>
      </c>
      <c r="D275" s="242" t="s">
        <v>663</v>
      </c>
      <c r="E275" s="242" t="s">
        <v>664</v>
      </c>
      <c r="F275" s="252">
        <v>6.0560999999999997E-2</v>
      </c>
      <c r="G275" s="252">
        <v>6.0560999999999997E-2</v>
      </c>
      <c r="H275" s="255">
        <v>0</v>
      </c>
      <c r="I275" s="242" t="s">
        <v>455</v>
      </c>
      <c r="J275" s="235" t="str">
        <f t="shared" si="4"/>
        <v>Group 5_0810</v>
      </c>
      <c r="K275" s="235"/>
    </row>
    <row r="276" spans="2:11" hidden="1" x14ac:dyDescent="0.35">
      <c r="B276" s="242" t="s">
        <v>22</v>
      </c>
      <c r="C276" s="242" t="s">
        <v>234</v>
      </c>
      <c r="D276" s="242" t="s">
        <v>665</v>
      </c>
      <c r="E276" s="242" t="s">
        <v>666</v>
      </c>
      <c r="F276" s="252">
        <v>6.0560999999999997E-2</v>
      </c>
      <c r="G276" s="252">
        <v>6.0560999999999997E-2</v>
      </c>
      <c r="H276" s="255">
        <v>0</v>
      </c>
      <c r="I276" s="242" t="s">
        <v>455</v>
      </c>
      <c r="J276" s="235" t="str">
        <f t="shared" si="4"/>
        <v>Group 5_0810</v>
      </c>
      <c r="K276" s="235"/>
    </row>
    <row r="277" spans="2:11" hidden="1" x14ac:dyDescent="0.35">
      <c r="B277" s="242" t="s">
        <v>22</v>
      </c>
      <c r="C277" s="242" t="s">
        <v>234</v>
      </c>
      <c r="D277" s="242" t="s">
        <v>667</v>
      </c>
      <c r="E277" s="242" t="s">
        <v>668</v>
      </c>
      <c r="F277" s="252">
        <v>6.0560999999999997E-2</v>
      </c>
      <c r="G277" s="252">
        <v>6.0560999999999997E-2</v>
      </c>
      <c r="H277" s="255">
        <v>0</v>
      </c>
      <c r="I277" s="242" t="s">
        <v>455</v>
      </c>
      <c r="J277" s="235" t="str">
        <f t="shared" si="4"/>
        <v>Group 5_0810</v>
      </c>
      <c r="K277" s="235"/>
    </row>
    <row r="278" spans="2:11" hidden="1" x14ac:dyDescent="0.35">
      <c r="B278" s="242" t="s">
        <v>22</v>
      </c>
      <c r="C278" s="242" t="s">
        <v>234</v>
      </c>
      <c r="D278" s="242" t="s">
        <v>669</v>
      </c>
      <c r="E278" s="242" t="s">
        <v>670</v>
      </c>
      <c r="F278" s="252">
        <v>6.0560999999999997E-2</v>
      </c>
      <c r="G278" s="252">
        <v>6.0560999999999997E-2</v>
      </c>
      <c r="H278" s="255">
        <v>0</v>
      </c>
      <c r="I278" s="242" t="s">
        <v>455</v>
      </c>
      <c r="J278" s="235" t="str">
        <f t="shared" si="4"/>
        <v>Group 5_0810</v>
      </c>
      <c r="K278" s="235"/>
    </row>
    <row r="279" spans="2:11" hidden="1" x14ac:dyDescent="0.35">
      <c r="B279" s="242" t="s">
        <v>22</v>
      </c>
      <c r="C279" s="242" t="s">
        <v>234</v>
      </c>
      <c r="D279" s="242" t="s">
        <v>671</v>
      </c>
      <c r="E279" s="242" t="s">
        <v>672</v>
      </c>
      <c r="F279" s="252">
        <v>6.0560999999999997E-2</v>
      </c>
      <c r="G279" s="252">
        <v>6.0560999999999997E-2</v>
      </c>
      <c r="H279" s="255">
        <v>0</v>
      </c>
      <c r="I279" s="242" t="s">
        <v>455</v>
      </c>
      <c r="J279" s="235" t="str">
        <f t="shared" si="4"/>
        <v>Group 5_0810</v>
      </c>
      <c r="K279" s="235"/>
    </row>
    <row r="280" spans="2:11" hidden="1" x14ac:dyDescent="0.35">
      <c r="B280" s="242" t="s">
        <v>22</v>
      </c>
      <c r="C280" s="242" t="s">
        <v>234</v>
      </c>
      <c r="D280" s="242" t="s">
        <v>673</v>
      </c>
      <c r="E280" s="242" t="s">
        <v>674</v>
      </c>
      <c r="F280" s="252">
        <v>6.0560999999999997E-2</v>
      </c>
      <c r="G280" s="252">
        <v>6.0560999999999997E-2</v>
      </c>
      <c r="H280" s="255">
        <v>0</v>
      </c>
      <c r="I280" s="242" t="s">
        <v>455</v>
      </c>
      <c r="J280" s="235" t="str">
        <f t="shared" si="4"/>
        <v>Group 5_0810</v>
      </c>
      <c r="K280" s="235"/>
    </row>
    <row r="281" spans="2:11" hidden="1" x14ac:dyDescent="0.35">
      <c r="B281" s="242" t="s">
        <v>22</v>
      </c>
      <c r="C281" s="242" t="s">
        <v>234</v>
      </c>
      <c r="D281" s="242" t="s">
        <v>675</v>
      </c>
      <c r="E281" s="242" t="s">
        <v>676</v>
      </c>
      <c r="F281" s="252">
        <v>6.0560999999999997E-2</v>
      </c>
      <c r="G281" s="252">
        <v>6.0560999999999997E-2</v>
      </c>
      <c r="H281" s="255">
        <v>0</v>
      </c>
      <c r="I281" s="242" t="s">
        <v>455</v>
      </c>
      <c r="J281" s="235" t="str">
        <f t="shared" si="4"/>
        <v>Group 5_0810</v>
      </c>
      <c r="K281" s="235"/>
    </row>
    <row r="282" spans="2:11" hidden="1" x14ac:dyDescent="0.35">
      <c r="B282" s="242" t="s">
        <v>22</v>
      </c>
      <c r="C282" s="242" t="s">
        <v>234</v>
      </c>
      <c r="D282" s="242" t="s">
        <v>677</v>
      </c>
      <c r="E282" s="242" t="s">
        <v>677</v>
      </c>
      <c r="F282" s="252">
        <v>6.0560999999999997E-2</v>
      </c>
      <c r="G282" s="252">
        <v>6.0560999999999997E-2</v>
      </c>
      <c r="H282" s="255">
        <v>0</v>
      </c>
      <c r="I282" s="242" t="s">
        <v>455</v>
      </c>
      <c r="J282" s="235" t="str">
        <f t="shared" si="4"/>
        <v>Group 5_0810</v>
      </c>
      <c r="K282" s="235"/>
    </row>
    <row r="283" spans="2:11" hidden="1" x14ac:dyDescent="0.35">
      <c r="B283" s="242" t="s">
        <v>20</v>
      </c>
      <c r="C283" s="242" t="s">
        <v>234</v>
      </c>
      <c r="D283" s="242" t="s">
        <v>380</v>
      </c>
      <c r="E283" s="242" t="s">
        <v>380</v>
      </c>
      <c r="F283" s="252">
        <v>3.6400000000000002E-2</v>
      </c>
      <c r="G283" s="252">
        <v>3.6400000000000002E-2</v>
      </c>
      <c r="H283" s="255">
        <v>0</v>
      </c>
      <c r="I283" s="242" t="s">
        <v>453</v>
      </c>
      <c r="J283" s="235" t="str">
        <f t="shared" si="4"/>
        <v>Group 3_0810</v>
      </c>
      <c r="K283" s="235"/>
    </row>
    <row r="284" spans="2:11" hidden="1" x14ac:dyDescent="0.35">
      <c r="B284" s="242" t="s">
        <v>20</v>
      </c>
      <c r="C284" s="242" t="s">
        <v>234</v>
      </c>
      <c r="D284" s="242" t="s">
        <v>385</v>
      </c>
      <c r="E284" s="242" t="s">
        <v>386</v>
      </c>
      <c r="F284" s="252">
        <v>3.6400000000000002E-2</v>
      </c>
      <c r="G284" s="252">
        <v>3.6400000000000002E-2</v>
      </c>
      <c r="H284" s="255">
        <v>0</v>
      </c>
      <c r="I284" s="242" t="s">
        <v>453</v>
      </c>
      <c r="J284" s="235" t="str">
        <f t="shared" si="4"/>
        <v>Group 3_0810</v>
      </c>
      <c r="K284" s="235"/>
    </row>
    <row r="285" spans="2:11" hidden="1" x14ac:dyDescent="0.35">
      <c r="B285" s="242" t="s">
        <v>20</v>
      </c>
      <c r="C285" s="242" t="s">
        <v>234</v>
      </c>
      <c r="D285" s="242" t="s">
        <v>387</v>
      </c>
      <c r="E285" s="242" t="s">
        <v>388</v>
      </c>
      <c r="F285" s="252">
        <v>3.6400000000000002E-2</v>
      </c>
      <c r="G285" s="252">
        <v>3.6400000000000002E-2</v>
      </c>
      <c r="H285" s="255">
        <v>0</v>
      </c>
      <c r="I285" s="242" t="s">
        <v>453</v>
      </c>
      <c r="J285" s="235" t="str">
        <f t="shared" si="4"/>
        <v>Group 3_0810</v>
      </c>
      <c r="K285" s="235"/>
    </row>
    <row r="286" spans="2:11" hidden="1" x14ac:dyDescent="0.35">
      <c r="B286" s="242" t="s">
        <v>20</v>
      </c>
      <c r="C286" s="242" t="s">
        <v>234</v>
      </c>
      <c r="D286" s="242" t="s">
        <v>389</v>
      </c>
      <c r="E286" s="242" t="s">
        <v>389</v>
      </c>
      <c r="F286" s="252">
        <v>3.6400000000000002E-2</v>
      </c>
      <c r="G286" s="252">
        <v>3.6400000000000002E-2</v>
      </c>
      <c r="H286" s="255">
        <v>0</v>
      </c>
      <c r="I286" s="242" t="s">
        <v>453</v>
      </c>
      <c r="J286" s="235" t="str">
        <f t="shared" si="4"/>
        <v>Group 3_0810</v>
      </c>
      <c r="K286" s="235"/>
    </row>
    <row r="287" spans="2:11" hidden="1" x14ac:dyDescent="0.35">
      <c r="B287" s="242" t="s">
        <v>20</v>
      </c>
      <c r="C287" s="242" t="s">
        <v>234</v>
      </c>
      <c r="D287" s="242" t="s">
        <v>390</v>
      </c>
      <c r="E287" s="242" t="s">
        <v>390</v>
      </c>
      <c r="F287" s="252">
        <v>3.6400000000000002E-2</v>
      </c>
      <c r="G287" s="252">
        <v>3.6400000000000002E-2</v>
      </c>
      <c r="H287" s="255">
        <v>0</v>
      </c>
      <c r="I287" s="242" t="s">
        <v>453</v>
      </c>
      <c r="J287" s="235" t="str">
        <f t="shared" si="4"/>
        <v>Group 3_0810</v>
      </c>
      <c r="K287" s="235"/>
    </row>
    <row r="288" spans="2:11" hidden="1" x14ac:dyDescent="0.35">
      <c r="B288" s="242" t="s">
        <v>20</v>
      </c>
      <c r="C288" s="242" t="s">
        <v>234</v>
      </c>
      <c r="D288" s="242" t="s">
        <v>391</v>
      </c>
      <c r="E288" s="242" t="s">
        <v>391</v>
      </c>
      <c r="F288" s="252">
        <v>3.6400000000000002E-2</v>
      </c>
      <c r="G288" s="252">
        <v>3.6400000000000002E-2</v>
      </c>
      <c r="H288" s="255">
        <v>0</v>
      </c>
      <c r="I288" s="242" t="s">
        <v>453</v>
      </c>
      <c r="J288" s="235" t="str">
        <f t="shared" si="4"/>
        <v>Group 3_0810</v>
      </c>
      <c r="K288" s="235"/>
    </row>
    <row r="289" spans="2:11" hidden="1" x14ac:dyDescent="0.35">
      <c r="B289" s="242" t="s">
        <v>20</v>
      </c>
      <c r="C289" s="242" t="s">
        <v>234</v>
      </c>
      <c r="D289" s="242" t="s">
        <v>392</v>
      </c>
      <c r="E289" s="242" t="s">
        <v>393</v>
      </c>
      <c r="F289" s="252">
        <v>3.6400000000000002E-2</v>
      </c>
      <c r="G289" s="252">
        <v>3.6400000000000002E-2</v>
      </c>
      <c r="H289" s="255">
        <v>0</v>
      </c>
      <c r="I289" s="242" t="s">
        <v>453</v>
      </c>
      <c r="J289" s="235" t="str">
        <f t="shared" si="4"/>
        <v>Group 3_0810</v>
      </c>
      <c r="K289" s="235"/>
    </row>
    <row r="290" spans="2:11" hidden="1" x14ac:dyDescent="0.35">
      <c r="B290" s="242" t="s">
        <v>20</v>
      </c>
      <c r="C290" s="242" t="s">
        <v>234</v>
      </c>
      <c r="D290" s="242" t="s">
        <v>480</v>
      </c>
      <c r="E290" s="242" t="s">
        <v>480</v>
      </c>
      <c r="F290" s="252">
        <v>3.6400000000000002E-2</v>
      </c>
      <c r="G290" s="252">
        <v>3.6400000000000002E-2</v>
      </c>
      <c r="H290" s="255">
        <v>0</v>
      </c>
      <c r="I290" s="242" t="s">
        <v>453</v>
      </c>
      <c r="J290" s="235" t="str">
        <f t="shared" si="4"/>
        <v>Group 3_0810</v>
      </c>
      <c r="K290" s="235"/>
    </row>
    <row r="291" spans="2:11" hidden="1" x14ac:dyDescent="0.35">
      <c r="B291" s="242" t="s">
        <v>19</v>
      </c>
      <c r="C291" s="246" t="s">
        <v>912</v>
      </c>
      <c r="D291" s="246" t="s">
        <v>345</v>
      </c>
      <c r="E291" s="246" t="s">
        <v>913</v>
      </c>
      <c r="F291" s="80">
        <v>0</v>
      </c>
      <c r="G291" s="80">
        <v>0</v>
      </c>
      <c r="H291" s="252">
        <v>8.3333333333333343E-2</v>
      </c>
      <c r="I291" s="242" t="s">
        <v>914</v>
      </c>
      <c r="J291" s="235" t="str">
        <f t="shared" si="4"/>
        <v>Group 1_0821</v>
      </c>
      <c r="K291" s="235"/>
    </row>
    <row r="292" spans="2:11" hidden="1" x14ac:dyDescent="0.35">
      <c r="B292" s="242" t="s">
        <v>19</v>
      </c>
      <c r="C292" s="246" t="s">
        <v>912</v>
      </c>
      <c r="D292" s="246" t="s">
        <v>353</v>
      </c>
      <c r="E292" s="246" t="s">
        <v>354</v>
      </c>
      <c r="F292" s="80">
        <v>0</v>
      </c>
      <c r="G292" s="80">
        <v>0</v>
      </c>
      <c r="H292" s="252">
        <v>8.3333333333333343E-2</v>
      </c>
      <c r="I292" s="242" t="s">
        <v>914</v>
      </c>
      <c r="J292" s="235" t="str">
        <f t="shared" si="4"/>
        <v>Group 1_0821</v>
      </c>
      <c r="K292" s="235"/>
    </row>
    <row r="293" spans="2:11" hidden="1" x14ac:dyDescent="0.35">
      <c r="B293" s="242" t="s">
        <v>19</v>
      </c>
      <c r="C293" s="246" t="s">
        <v>912</v>
      </c>
      <c r="D293" s="246" t="s">
        <v>915</v>
      </c>
      <c r="E293" s="246" t="s">
        <v>916</v>
      </c>
      <c r="F293" s="80">
        <v>0</v>
      </c>
      <c r="G293" s="80">
        <v>0</v>
      </c>
      <c r="H293" s="252">
        <v>8.3333333333333343E-2</v>
      </c>
      <c r="I293" s="242" t="s">
        <v>914</v>
      </c>
      <c r="J293" s="235" t="str">
        <f t="shared" si="4"/>
        <v>Group 1_0821</v>
      </c>
      <c r="K293" s="235"/>
    </row>
    <row r="294" spans="2:11" hidden="1" x14ac:dyDescent="0.35">
      <c r="B294" s="242" t="s">
        <v>19</v>
      </c>
      <c r="C294" s="246" t="s">
        <v>912</v>
      </c>
      <c r="D294" s="246" t="s">
        <v>917</v>
      </c>
      <c r="E294" s="246" t="s">
        <v>918</v>
      </c>
      <c r="F294" s="80">
        <v>0</v>
      </c>
      <c r="G294" s="80">
        <v>0</v>
      </c>
      <c r="H294" s="252">
        <v>8.3333333333333343E-2</v>
      </c>
      <c r="I294" s="242" t="s">
        <v>914</v>
      </c>
      <c r="J294" s="235" t="str">
        <f t="shared" si="4"/>
        <v>Group 1_0821</v>
      </c>
      <c r="K294" s="235"/>
    </row>
    <row r="295" spans="2:11" hidden="1" x14ac:dyDescent="0.35">
      <c r="B295" s="242" t="s">
        <v>19</v>
      </c>
      <c r="C295" s="246" t="s">
        <v>912</v>
      </c>
      <c r="D295" s="246" t="s">
        <v>919</v>
      </c>
      <c r="E295" s="246" t="s">
        <v>920</v>
      </c>
      <c r="F295" s="80">
        <v>0</v>
      </c>
      <c r="G295" s="80">
        <v>0</v>
      </c>
      <c r="H295" s="252">
        <v>8.3333333333333343E-2</v>
      </c>
      <c r="I295" s="242" t="s">
        <v>914</v>
      </c>
      <c r="J295" s="235" t="str">
        <f t="shared" si="4"/>
        <v>Group 1_0821</v>
      </c>
      <c r="K295" s="235"/>
    </row>
    <row r="296" spans="2:11" hidden="1" x14ac:dyDescent="0.35">
      <c r="B296" s="242" t="s">
        <v>19</v>
      </c>
      <c r="C296" s="246" t="s">
        <v>912</v>
      </c>
      <c r="D296" s="246" t="s">
        <v>921</v>
      </c>
      <c r="E296" s="246" t="s">
        <v>922</v>
      </c>
      <c r="F296" s="80">
        <v>0</v>
      </c>
      <c r="G296" s="80">
        <v>0</v>
      </c>
      <c r="H296" s="252">
        <v>8.3333333333333343E-2</v>
      </c>
      <c r="I296" s="242" t="s">
        <v>914</v>
      </c>
      <c r="J296" s="235" t="str">
        <f t="shared" si="4"/>
        <v>Group 1_0821</v>
      </c>
      <c r="K296" s="235"/>
    </row>
    <row r="297" spans="2:11" hidden="1" x14ac:dyDescent="0.35">
      <c r="B297" s="242" t="s">
        <v>19</v>
      </c>
      <c r="C297" s="246" t="s">
        <v>912</v>
      </c>
      <c r="D297" s="246" t="s">
        <v>923</v>
      </c>
      <c r="E297" s="246" t="s">
        <v>924</v>
      </c>
      <c r="F297" s="80">
        <v>0</v>
      </c>
      <c r="G297" s="80">
        <v>0</v>
      </c>
      <c r="H297" s="252">
        <v>8.3333333333333343E-2</v>
      </c>
      <c r="I297" s="242" t="s">
        <v>914</v>
      </c>
      <c r="J297" s="235" t="str">
        <f t="shared" si="4"/>
        <v>Group 1_0821</v>
      </c>
      <c r="K297" s="235"/>
    </row>
    <row r="298" spans="2:11" hidden="1" x14ac:dyDescent="0.35">
      <c r="B298" s="242" t="s">
        <v>24</v>
      </c>
      <c r="C298" s="246" t="s">
        <v>912</v>
      </c>
      <c r="D298" s="246" t="s">
        <v>396</v>
      </c>
      <c r="E298" s="246" t="s">
        <v>397</v>
      </c>
      <c r="F298" s="80">
        <v>0</v>
      </c>
      <c r="G298" s="80">
        <v>0</v>
      </c>
      <c r="H298" s="252">
        <v>0.16666666666666669</v>
      </c>
      <c r="I298" s="242" t="s">
        <v>925</v>
      </c>
      <c r="J298" s="235" t="str">
        <f t="shared" si="4"/>
        <v>Group 2_0821</v>
      </c>
      <c r="K298" s="235"/>
    </row>
    <row r="299" spans="2:11" hidden="1" x14ac:dyDescent="0.35">
      <c r="B299" s="242" t="s">
        <v>24</v>
      </c>
      <c r="C299" s="246" t="s">
        <v>912</v>
      </c>
      <c r="D299" s="246" t="s">
        <v>398</v>
      </c>
      <c r="E299" s="246" t="s">
        <v>399</v>
      </c>
      <c r="F299" s="80">
        <v>0</v>
      </c>
      <c r="G299" s="80">
        <v>0</v>
      </c>
      <c r="H299" s="252">
        <v>0.16666666666666669</v>
      </c>
      <c r="I299" s="242" t="s">
        <v>925</v>
      </c>
      <c r="J299" s="235" t="str">
        <f t="shared" si="4"/>
        <v>Group 2_0821</v>
      </c>
      <c r="K299" s="235"/>
    </row>
    <row r="300" spans="2:11" hidden="1" x14ac:dyDescent="0.35">
      <c r="B300" s="242" t="s">
        <v>24</v>
      </c>
      <c r="C300" s="246" t="s">
        <v>912</v>
      </c>
      <c r="D300" s="246" t="s">
        <v>926</v>
      </c>
      <c r="E300" s="246" t="s">
        <v>927</v>
      </c>
      <c r="F300" s="80">
        <v>0</v>
      </c>
      <c r="G300" s="80">
        <v>0</v>
      </c>
      <c r="H300" s="252">
        <v>0.16666666666666669</v>
      </c>
      <c r="I300" s="242" t="s">
        <v>925</v>
      </c>
      <c r="J300" s="235" t="str">
        <f t="shared" si="4"/>
        <v>Group 2_0821</v>
      </c>
      <c r="K300" s="235"/>
    </row>
    <row r="301" spans="2:11" hidden="1" x14ac:dyDescent="0.35">
      <c r="B301" s="242" t="s">
        <v>24</v>
      </c>
      <c r="C301" s="246" t="s">
        <v>912</v>
      </c>
      <c r="D301" s="246" t="s">
        <v>400</v>
      </c>
      <c r="E301" s="246" t="s">
        <v>401</v>
      </c>
      <c r="F301" s="80">
        <v>0</v>
      </c>
      <c r="G301" s="80">
        <v>0</v>
      </c>
      <c r="H301" s="252">
        <v>0.16666666666666669</v>
      </c>
      <c r="I301" s="242" t="s">
        <v>925</v>
      </c>
      <c r="J301" s="235" t="str">
        <f t="shared" si="4"/>
        <v>Group 2_0821</v>
      </c>
      <c r="K301" s="235"/>
    </row>
    <row r="302" spans="2:11" hidden="1" x14ac:dyDescent="0.35">
      <c r="B302" s="242" t="s">
        <v>24</v>
      </c>
      <c r="C302" s="246" t="s">
        <v>912</v>
      </c>
      <c r="D302" s="246" t="s">
        <v>928</v>
      </c>
      <c r="E302" s="246" t="s">
        <v>929</v>
      </c>
      <c r="F302" s="80">
        <v>0</v>
      </c>
      <c r="G302" s="80">
        <v>0</v>
      </c>
      <c r="H302" s="252">
        <v>0.16666666666666669</v>
      </c>
      <c r="I302" s="242" t="s">
        <v>925</v>
      </c>
      <c r="J302" s="235" t="str">
        <f t="shared" si="4"/>
        <v>Group 2_0821</v>
      </c>
      <c r="K302" s="235"/>
    </row>
    <row r="303" spans="2:11" hidden="1" x14ac:dyDescent="0.35">
      <c r="B303" s="242" t="s">
        <v>24</v>
      </c>
      <c r="C303" s="246" t="s">
        <v>912</v>
      </c>
      <c r="D303" s="246" t="s">
        <v>402</v>
      </c>
      <c r="E303" s="246" t="s">
        <v>403</v>
      </c>
      <c r="F303" s="80">
        <v>0</v>
      </c>
      <c r="G303" s="80">
        <v>0</v>
      </c>
      <c r="H303" s="252">
        <v>0.16666666666666669</v>
      </c>
      <c r="I303" s="242" t="s">
        <v>925</v>
      </c>
      <c r="J303" s="235" t="str">
        <f t="shared" si="4"/>
        <v>Group 2_0821</v>
      </c>
      <c r="K303" s="235"/>
    </row>
    <row r="304" spans="2:11" hidden="1" x14ac:dyDescent="0.35">
      <c r="B304" s="242" t="s">
        <v>24</v>
      </c>
      <c r="C304" s="246" t="s">
        <v>912</v>
      </c>
      <c r="D304" s="246" t="s">
        <v>930</v>
      </c>
      <c r="E304" s="246" t="s">
        <v>931</v>
      </c>
      <c r="F304" s="80">
        <v>0</v>
      </c>
      <c r="G304" s="80">
        <v>0</v>
      </c>
      <c r="H304" s="252">
        <v>0.16666666666666669</v>
      </c>
      <c r="I304" s="242" t="s">
        <v>925</v>
      </c>
      <c r="J304" s="235" t="str">
        <f t="shared" si="4"/>
        <v>Group 2_0821</v>
      </c>
      <c r="K304" s="235"/>
    </row>
    <row r="305" spans="2:11" hidden="1" x14ac:dyDescent="0.35">
      <c r="B305" s="242" t="s">
        <v>24</v>
      </c>
      <c r="C305" s="246" t="s">
        <v>912</v>
      </c>
      <c r="D305" s="246" t="s">
        <v>414</v>
      </c>
      <c r="E305" s="246" t="s">
        <v>415</v>
      </c>
      <c r="F305" s="80">
        <v>0</v>
      </c>
      <c r="G305" s="80">
        <v>0</v>
      </c>
      <c r="H305" s="252">
        <v>0.16666666666666669</v>
      </c>
      <c r="I305" s="242" t="s">
        <v>925</v>
      </c>
      <c r="J305" s="235" t="str">
        <f t="shared" si="4"/>
        <v>Group 2_0821</v>
      </c>
      <c r="K305" s="235"/>
    </row>
    <row r="306" spans="2:11" hidden="1" x14ac:dyDescent="0.35">
      <c r="B306" s="242" t="s">
        <v>24</v>
      </c>
      <c r="C306" s="246" t="s">
        <v>912</v>
      </c>
      <c r="D306" s="246" t="s">
        <v>416</v>
      </c>
      <c r="E306" s="246" t="s">
        <v>417</v>
      </c>
      <c r="F306" s="80">
        <v>0</v>
      </c>
      <c r="G306" s="80">
        <v>0</v>
      </c>
      <c r="H306" s="252">
        <v>0.16666666666666669</v>
      </c>
      <c r="I306" s="242" t="s">
        <v>925</v>
      </c>
      <c r="J306" s="235" t="str">
        <f t="shared" si="4"/>
        <v>Group 2_0821</v>
      </c>
      <c r="K306" s="235"/>
    </row>
    <row r="307" spans="2:11" hidden="1" x14ac:dyDescent="0.35">
      <c r="B307" s="242" t="s">
        <v>24</v>
      </c>
      <c r="C307" s="246" t="s">
        <v>912</v>
      </c>
      <c r="D307" s="246" t="s">
        <v>444</v>
      </c>
      <c r="E307" s="246" t="s">
        <v>451</v>
      </c>
      <c r="F307" s="80">
        <v>0</v>
      </c>
      <c r="G307" s="80">
        <v>0</v>
      </c>
      <c r="H307" s="252">
        <v>0.16666666666666669</v>
      </c>
      <c r="I307" s="242" t="s">
        <v>925</v>
      </c>
      <c r="J307" s="235" t="str">
        <f t="shared" si="4"/>
        <v>Group 2_0821</v>
      </c>
      <c r="K307" s="235"/>
    </row>
    <row r="308" spans="2:11" hidden="1" x14ac:dyDescent="0.35">
      <c r="B308" s="242" t="s">
        <v>24</v>
      </c>
      <c r="C308" s="246" t="s">
        <v>912</v>
      </c>
      <c r="D308" s="246" t="s">
        <v>682</v>
      </c>
      <c r="E308" s="246" t="s">
        <v>682</v>
      </c>
      <c r="F308" s="80">
        <v>0</v>
      </c>
      <c r="G308" s="80">
        <v>0</v>
      </c>
      <c r="H308" s="252">
        <v>0.16666666666666669</v>
      </c>
      <c r="I308" s="242" t="s">
        <v>925</v>
      </c>
      <c r="J308" s="235" t="str">
        <f t="shared" si="4"/>
        <v>Group 2_0821</v>
      </c>
      <c r="K308" s="235"/>
    </row>
    <row r="309" spans="2:11" hidden="1" x14ac:dyDescent="0.35">
      <c r="B309" s="242" t="s">
        <v>19</v>
      </c>
      <c r="C309" s="247" t="s">
        <v>162</v>
      </c>
      <c r="D309" s="246" t="s">
        <v>238</v>
      </c>
      <c r="E309" s="246" t="s">
        <v>239</v>
      </c>
      <c r="F309" s="252">
        <v>0.15140166666666668</v>
      </c>
      <c r="G309" s="252">
        <v>0.15140166666666668</v>
      </c>
      <c r="H309" s="80">
        <v>0</v>
      </c>
      <c r="I309" s="242" t="s">
        <v>932</v>
      </c>
      <c r="J309" s="235" t="str">
        <f t="shared" ref="J309:J372" si="5">B309&amp;"_"&amp;IF(OR(C309="0930",C309="0900"),"0900, 0930",C309)</f>
        <v>Group 1_0900, 0930</v>
      </c>
      <c r="K309" s="235"/>
    </row>
    <row r="310" spans="2:11" hidden="1" x14ac:dyDescent="0.35">
      <c r="B310" s="242" t="s">
        <v>19</v>
      </c>
      <c r="C310" s="246" t="s">
        <v>162</v>
      </c>
      <c r="D310" s="246" t="s">
        <v>240</v>
      </c>
      <c r="E310" s="246" t="s">
        <v>241</v>
      </c>
      <c r="F310" s="252">
        <v>0.15140166666666668</v>
      </c>
      <c r="G310" s="252">
        <v>0.15140166666666668</v>
      </c>
      <c r="H310" s="80">
        <v>0</v>
      </c>
      <c r="I310" s="242" t="s">
        <v>932</v>
      </c>
      <c r="J310" s="235" t="str">
        <f t="shared" si="5"/>
        <v>Group 1_0900, 0930</v>
      </c>
      <c r="K310" s="235"/>
    </row>
    <row r="311" spans="2:11" hidden="1" x14ac:dyDescent="0.35">
      <c r="B311" s="242" t="s">
        <v>19</v>
      </c>
      <c r="C311" s="246" t="s">
        <v>162</v>
      </c>
      <c r="D311" s="246" t="s">
        <v>244</v>
      </c>
      <c r="E311" s="246" t="s">
        <v>245</v>
      </c>
      <c r="F311" s="252">
        <v>0.15140166666666668</v>
      </c>
      <c r="G311" s="252">
        <v>0.15140166666666668</v>
      </c>
      <c r="H311" s="80">
        <v>0</v>
      </c>
      <c r="I311" s="242" t="s">
        <v>932</v>
      </c>
      <c r="J311" s="235" t="str">
        <f t="shared" si="5"/>
        <v>Group 1_0900, 0930</v>
      </c>
      <c r="K311" s="235"/>
    </row>
    <row r="312" spans="2:11" hidden="1" x14ac:dyDescent="0.35">
      <c r="B312" s="242" t="s">
        <v>19</v>
      </c>
      <c r="C312" s="246" t="s">
        <v>162</v>
      </c>
      <c r="D312" s="246" t="s">
        <v>933</v>
      </c>
      <c r="E312" s="246" t="s">
        <v>934</v>
      </c>
      <c r="F312" s="252">
        <v>0.15140166666666668</v>
      </c>
      <c r="G312" s="252">
        <v>0.15140166666666668</v>
      </c>
      <c r="H312" s="80">
        <v>0</v>
      </c>
      <c r="I312" s="242" t="s">
        <v>932</v>
      </c>
      <c r="J312" s="235" t="str">
        <f t="shared" si="5"/>
        <v>Group 1_0900, 0930</v>
      </c>
      <c r="K312" s="235"/>
    </row>
    <row r="313" spans="2:11" hidden="1" x14ac:dyDescent="0.35">
      <c r="B313" s="242" t="s">
        <v>19</v>
      </c>
      <c r="C313" s="246" t="s">
        <v>162</v>
      </c>
      <c r="D313" s="246" t="s">
        <v>327</v>
      </c>
      <c r="E313" s="246" t="s">
        <v>328</v>
      </c>
      <c r="F313" s="252">
        <v>0.15140166666666668</v>
      </c>
      <c r="G313" s="252">
        <v>0.15140166666666668</v>
      </c>
      <c r="H313" s="80">
        <v>0</v>
      </c>
      <c r="I313" s="242" t="s">
        <v>932</v>
      </c>
      <c r="J313" s="235" t="str">
        <f t="shared" si="5"/>
        <v>Group 1_0900, 0930</v>
      </c>
      <c r="K313" s="235"/>
    </row>
    <row r="314" spans="2:11" hidden="1" x14ac:dyDescent="0.35">
      <c r="B314" s="242" t="s">
        <v>19</v>
      </c>
      <c r="C314" s="246" t="s">
        <v>162</v>
      </c>
      <c r="D314" s="246" t="s">
        <v>935</v>
      </c>
      <c r="E314" s="246" t="s">
        <v>935</v>
      </c>
      <c r="F314" s="252">
        <v>0.15140166666666668</v>
      </c>
      <c r="G314" s="252">
        <v>0.15140166666666668</v>
      </c>
      <c r="H314" s="80">
        <v>0</v>
      </c>
      <c r="I314" s="242" t="s">
        <v>932</v>
      </c>
      <c r="J314" s="235" t="str">
        <f t="shared" si="5"/>
        <v>Group 1_0900, 0930</v>
      </c>
      <c r="K314" s="235"/>
    </row>
    <row r="315" spans="2:11" hidden="1" x14ac:dyDescent="0.35">
      <c r="B315" s="242" t="s">
        <v>19</v>
      </c>
      <c r="C315" s="246" t="s">
        <v>162</v>
      </c>
      <c r="D315" s="246" t="s">
        <v>936</v>
      </c>
      <c r="E315" s="246" t="s">
        <v>936</v>
      </c>
      <c r="F315" s="252">
        <v>0.15140166666666668</v>
      </c>
      <c r="G315" s="252">
        <v>0.15140166666666668</v>
      </c>
      <c r="H315" s="80">
        <v>0</v>
      </c>
      <c r="I315" s="242" t="s">
        <v>932</v>
      </c>
      <c r="J315" s="235" t="str">
        <f t="shared" si="5"/>
        <v>Group 1_0900, 0930</v>
      </c>
      <c r="K315" s="235"/>
    </row>
    <row r="316" spans="2:11" hidden="1" x14ac:dyDescent="0.35">
      <c r="B316" s="242" t="s">
        <v>19</v>
      </c>
      <c r="C316" s="246" t="s">
        <v>162</v>
      </c>
      <c r="D316" s="246" t="s">
        <v>937</v>
      </c>
      <c r="E316" s="246" t="s">
        <v>937</v>
      </c>
      <c r="F316" s="252">
        <v>0.15140166666666668</v>
      </c>
      <c r="G316" s="252">
        <v>0.15140166666666668</v>
      </c>
      <c r="H316" s="80">
        <v>0</v>
      </c>
      <c r="I316" s="242" t="s">
        <v>932</v>
      </c>
      <c r="J316" s="235" t="str">
        <f t="shared" si="5"/>
        <v>Group 1_0900, 0930</v>
      </c>
      <c r="K316" s="235"/>
    </row>
    <row r="317" spans="2:11" hidden="1" x14ac:dyDescent="0.35">
      <c r="B317" s="242" t="s">
        <v>19</v>
      </c>
      <c r="C317" s="246" t="s">
        <v>162</v>
      </c>
      <c r="D317" s="246" t="s">
        <v>938</v>
      </c>
      <c r="E317" s="246" t="s">
        <v>938</v>
      </c>
      <c r="F317" s="252">
        <v>0.15140166666666668</v>
      </c>
      <c r="G317" s="252">
        <v>0.15140166666666668</v>
      </c>
      <c r="H317" s="80">
        <v>0</v>
      </c>
      <c r="I317" s="242" t="s">
        <v>932</v>
      </c>
      <c r="J317" s="235" t="str">
        <f t="shared" si="5"/>
        <v>Group 1_0900, 0930</v>
      </c>
      <c r="K317" s="235"/>
    </row>
    <row r="318" spans="2:11" hidden="1" x14ac:dyDescent="0.35">
      <c r="B318" s="242" t="s">
        <v>19</v>
      </c>
      <c r="C318" s="246" t="s">
        <v>162</v>
      </c>
      <c r="D318" s="246" t="s">
        <v>940</v>
      </c>
      <c r="E318" s="246" t="s">
        <v>940</v>
      </c>
      <c r="F318" s="252">
        <v>0.15140166666666668</v>
      </c>
      <c r="G318" s="252">
        <v>0.15140166666666668</v>
      </c>
      <c r="H318" s="80">
        <v>0</v>
      </c>
      <c r="I318" s="242" t="s">
        <v>932</v>
      </c>
      <c r="J318" s="235" t="str">
        <f t="shared" si="5"/>
        <v>Group 1_0900, 0930</v>
      </c>
      <c r="K318" s="235"/>
    </row>
    <row r="319" spans="2:11" hidden="1" x14ac:dyDescent="0.35">
      <c r="B319" s="242" t="s">
        <v>19</v>
      </c>
      <c r="C319" s="246" t="s">
        <v>162</v>
      </c>
      <c r="D319" s="246" t="s">
        <v>941</v>
      </c>
      <c r="E319" s="246" t="s">
        <v>941</v>
      </c>
      <c r="F319" s="252">
        <v>0.15140166666666668</v>
      </c>
      <c r="G319" s="252">
        <v>0.15140166666666668</v>
      </c>
      <c r="H319" s="80">
        <v>0</v>
      </c>
      <c r="I319" s="242" t="s">
        <v>932</v>
      </c>
      <c r="J319" s="235" t="str">
        <f t="shared" si="5"/>
        <v>Group 1_0900, 0930</v>
      </c>
      <c r="K319" s="235"/>
    </row>
    <row r="320" spans="2:11" hidden="1" x14ac:dyDescent="0.35">
      <c r="B320" s="242" t="s">
        <v>19</v>
      </c>
      <c r="C320" s="246" t="s">
        <v>162</v>
      </c>
      <c r="D320" s="246" t="s">
        <v>942</v>
      </c>
      <c r="E320" s="246" t="s">
        <v>942</v>
      </c>
      <c r="F320" s="252">
        <v>0.15140166666666668</v>
      </c>
      <c r="G320" s="252">
        <v>0.15140166666666668</v>
      </c>
      <c r="H320" s="80">
        <v>0</v>
      </c>
      <c r="I320" s="242" t="s">
        <v>932</v>
      </c>
      <c r="J320" s="235" t="str">
        <f t="shared" si="5"/>
        <v>Group 1_0900, 0930</v>
      </c>
      <c r="K320" s="235"/>
    </row>
    <row r="321" spans="2:11" hidden="1" x14ac:dyDescent="0.35">
      <c r="B321" s="242" t="s">
        <v>24</v>
      </c>
      <c r="C321" s="246" t="s">
        <v>162</v>
      </c>
      <c r="D321" s="246" t="s">
        <v>943</v>
      </c>
      <c r="E321" s="246" t="s">
        <v>944</v>
      </c>
      <c r="F321" s="252">
        <v>0.1816825</v>
      </c>
      <c r="G321" s="252">
        <v>0.1816825</v>
      </c>
      <c r="H321" s="80">
        <v>0</v>
      </c>
      <c r="I321" s="242" t="s">
        <v>945</v>
      </c>
      <c r="J321" s="235" t="str">
        <f t="shared" si="5"/>
        <v>Group 2_0900, 0930</v>
      </c>
      <c r="K321" s="235"/>
    </row>
    <row r="322" spans="2:11" hidden="1" x14ac:dyDescent="0.35">
      <c r="B322" s="242" t="s">
        <v>24</v>
      </c>
      <c r="C322" s="246" t="s">
        <v>162</v>
      </c>
      <c r="D322" s="246" t="s">
        <v>946</v>
      </c>
      <c r="E322" s="246" t="s">
        <v>946</v>
      </c>
      <c r="F322" s="252">
        <v>0.1816825</v>
      </c>
      <c r="G322" s="252">
        <v>0.1816825</v>
      </c>
      <c r="H322" s="80">
        <v>0</v>
      </c>
      <c r="I322" s="242" t="s">
        <v>945</v>
      </c>
      <c r="J322" s="235" t="str">
        <f t="shared" si="5"/>
        <v>Group 2_0900, 0930</v>
      </c>
      <c r="K322" s="235"/>
    </row>
    <row r="323" spans="2:11" hidden="1" x14ac:dyDescent="0.35">
      <c r="B323" s="242" t="s">
        <v>24</v>
      </c>
      <c r="C323" s="246" t="s">
        <v>162</v>
      </c>
      <c r="D323" s="246" t="s">
        <v>947</v>
      </c>
      <c r="E323" s="246" t="s">
        <v>947</v>
      </c>
      <c r="F323" s="252">
        <v>0.1816825</v>
      </c>
      <c r="G323" s="252">
        <v>0.1816825</v>
      </c>
      <c r="H323" s="80">
        <v>0</v>
      </c>
      <c r="I323" s="242" t="s">
        <v>945</v>
      </c>
      <c r="J323" s="235" t="str">
        <f t="shared" si="5"/>
        <v>Group 2_0900, 0930</v>
      </c>
      <c r="K323" s="235"/>
    </row>
    <row r="324" spans="2:11" hidden="1" x14ac:dyDescent="0.35">
      <c r="B324" s="242" t="s">
        <v>24</v>
      </c>
      <c r="C324" s="246" t="s">
        <v>162</v>
      </c>
      <c r="D324" s="246" t="s">
        <v>948</v>
      </c>
      <c r="E324" s="246" t="s">
        <v>948</v>
      </c>
      <c r="F324" s="252">
        <v>0.1816825</v>
      </c>
      <c r="G324" s="252">
        <v>0.1816825</v>
      </c>
      <c r="H324" s="80">
        <v>0</v>
      </c>
      <c r="I324" s="242" t="s">
        <v>945</v>
      </c>
      <c r="J324" s="235" t="str">
        <f t="shared" si="5"/>
        <v>Group 2_0900, 0930</v>
      </c>
      <c r="K324" s="235"/>
    </row>
    <row r="325" spans="2:11" hidden="1" x14ac:dyDescent="0.35">
      <c r="B325" s="242" t="s">
        <v>24</v>
      </c>
      <c r="C325" s="246" t="s">
        <v>162</v>
      </c>
      <c r="D325" s="246" t="s">
        <v>949</v>
      </c>
      <c r="E325" s="246" t="s">
        <v>949</v>
      </c>
      <c r="F325" s="252">
        <v>0.1816825</v>
      </c>
      <c r="G325" s="252">
        <v>0.1816825</v>
      </c>
      <c r="H325" s="80">
        <v>0</v>
      </c>
      <c r="I325" s="242" t="s">
        <v>945</v>
      </c>
      <c r="J325" s="235" t="str">
        <f t="shared" si="5"/>
        <v>Group 2_0900, 0930</v>
      </c>
      <c r="K325" s="235"/>
    </row>
    <row r="326" spans="2:11" hidden="1" x14ac:dyDescent="0.35">
      <c r="B326" s="242" t="s">
        <v>24</v>
      </c>
      <c r="C326" s="246" t="s">
        <v>162</v>
      </c>
      <c r="D326" s="246" t="s">
        <v>950</v>
      </c>
      <c r="E326" s="246" t="s">
        <v>951</v>
      </c>
      <c r="F326" s="252">
        <v>0.1816825</v>
      </c>
      <c r="G326" s="252">
        <v>0.1816825</v>
      </c>
      <c r="H326" s="80">
        <v>0</v>
      </c>
      <c r="I326" s="242" t="s">
        <v>945</v>
      </c>
      <c r="J326" s="235" t="str">
        <f t="shared" si="5"/>
        <v>Group 2_0900, 0930</v>
      </c>
      <c r="K326" s="235"/>
    </row>
    <row r="327" spans="2:11" hidden="1" x14ac:dyDescent="0.35">
      <c r="B327" s="242" t="s">
        <v>24</v>
      </c>
      <c r="C327" s="246" t="s">
        <v>162</v>
      </c>
      <c r="D327" s="246" t="s">
        <v>952</v>
      </c>
      <c r="E327" s="246" t="s">
        <v>953</v>
      </c>
      <c r="F327" s="252">
        <v>0.1816825</v>
      </c>
      <c r="G327" s="252">
        <v>0.1816825</v>
      </c>
      <c r="H327" s="80">
        <v>0</v>
      </c>
      <c r="I327" s="242" t="s">
        <v>945</v>
      </c>
      <c r="J327" s="235" t="str">
        <f t="shared" si="5"/>
        <v>Group 2_0900, 0930</v>
      </c>
      <c r="K327" s="235"/>
    </row>
    <row r="328" spans="2:11" hidden="1" x14ac:dyDescent="0.35">
      <c r="B328" s="242" t="s">
        <v>24</v>
      </c>
      <c r="C328" s="246" t="s">
        <v>162</v>
      </c>
      <c r="D328" s="246" t="s">
        <v>954</v>
      </c>
      <c r="E328" s="246" t="s">
        <v>955</v>
      </c>
      <c r="F328" s="252">
        <v>0.1816825</v>
      </c>
      <c r="G328" s="252">
        <v>0.1816825</v>
      </c>
      <c r="H328" s="80">
        <v>0</v>
      </c>
      <c r="I328" s="242" t="s">
        <v>945</v>
      </c>
      <c r="J328" s="235" t="str">
        <f t="shared" si="5"/>
        <v>Group 2_0900, 0930</v>
      </c>
      <c r="K328" s="235"/>
    </row>
    <row r="329" spans="2:11" hidden="1" x14ac:dyDescent="0.35">
      <c r="B329" s="242" t="s">
        <v>24</v>
      </c>
      <c r="C329" s="246" t="s">
        <v>162</v>
      </c>
      <c r="D329" s="248" t="s">
        <v>4079</v>
      </c>
      <c r="E329" s="246" t="s">
        <v>4080</v>
      </c>
      <c r="F329" s="252">
        <v>0.1816825</v>
      </c>
      <c r="G329" s="252">
        <v>0.1816825</v>
      </c>
      <c r="H329" s="80">
        <v>0</v>
      </c>
      <c r="I329" s="242" t="s">
        <v>945</v>
      </c>
      <c r="J329" s="235" t="str">
        <f t="shared" si="5"/>
        <v>Group 2_0900, 0930</v>
      </c>
      <c r="K329" s="235"/>
    </row>
    <row r="330" spans="2:11" hidden="1" x14ac:dyDescent="0.35">
      <c r="B330" s="242" t="s">
        <v>24</v>
      </c>
      <c r="C330" s="246" t="s">
        <v>162</v>
      </c>
      <c r="D330" s="246" t="s">
        <v>956</v>
      </c>
      <c r="E330" s="246" t="s">
        <v>957</v>
      </c>
      <c r="F330" s="252">
        <v>0.1816825</v>
      </c>
      <c r="G330" s="252">
        <v>0.1816825</v>
      </c>
      <c r="H330" s="80">
        <v>0</v>
      </c>
      <c r="I330" s="242" t="s">
        <v>945</v>
      </c>
      <c r="J330" s="235" t="str">
        <f t="shared" si="5"/>
        <v>Group 2_0900, 0930</v>
      </c>
      <c r="K330" s="235"/>
    </row>
    <row r="331" spans="2:11" hidden="1" x14ac:dyDescent="0.35">
      <c r="B331" s="242" t="s">
        <v>24</v>
      </c>
      <c r="C331" s="246" t="s">
        <v>162</v>
      </c>
      <c r="D331" s="246" t="s">
        <v>958</v>
      </c>
      <c r="E331" s="246" t="s">
        <v>959</v>
      </c>
      <c r="F331" s="252">
        <v>0.1816825</v>
      </c>
      <c r="G331" s="252">
        <v>0.1816825</v>
      </c>
      <c r="H331" s="80">
        <v>0</v>
      </c>
      <c r="I331" s="242" t="s">
        <v>945</v>
      </c>
      <c r="J331" s="235" t="str">
        <f t="shared" si="5"/>
        <v>Group 2_0900, 0930</v>
      </c>
      <c r="K331" s="235"/>
    </row>
    <row r="332" spans="2:11" hidden="1" x14ac:dyDescent="0.35">
      <c r="B332" s="242" t="s">
        <v>24</v>
      </c>
      <c r="C332" s="246" t="s">
        <v>162</v>
      </c>
      <c r="D332" s="246" t="s">
        <v>960</v>
      </c>
      <c r="E332" s="246" t="s">
        <v>961</v>
      </c>
      <c r="F332" s="252">
        <v>0.1816825</v>
      </c>
      <c r="G332" s="252">
        <v>0.1816825</v>
      </c>
      <c r="H332" s="80">
        <v>0</v>
      </c>
      <c r="I332" s="242" t="s">
        <v>945</v>
      </c>
      <c r="J332" s="235" t="str">
        <f t="shared" si="5"/>
        <v>Group 2_0900, 0930</v>
      </c>
      <c r="K332" s="235"/>
    </row>
    <row r="333" spans="2:11" hidden="1" x14ac:dyDescent="0.35">
      <c r="B333" s="242" t="s">
        <v>24</v>
      </c>
      <c r="C333" s="246" t="s">
        <v>162</v>
      </c>
      <c r="D333" s="246" t="s">
        <v>962</v>
      </c>
      <c r="E333" s="246" t="s">
        <v>962</v>
      </c>
      <c r="F333" s="252">
        <v>0.1816825</v>
      </c>
      <c r="G333" s="252">
        <v>0.1816825</v>
      </c>
      <c r="H333" s="80">
        <v>0</v>
      </c>
      <c r="I333" s="242" t="s">
        <v>945</v>
      </c>
      <c r="J333" s="235" t="str">
        <f t="shared" si="5"/>
        <v>Group 2_0900, 0930</v>
      </c>
      <c r="K333" s="235"/>
    </row>
    <row r="334" spans="2:11" hidden="1" x14ac:dyDescent="0.35">
      <c r="B334" s="242" t="s">
        <v>24</v>
      </c>
      <c r="C334" s="246" t="s">
        <v>162</v>
      </c>
      <c r="D334" s="246" t="s">
        <v>964</v>
      </c>
      <c r="E334" s="246" t="s">
        <v>964</v>
      </c>
      <c r="F334" s="252">
        <v>0.1816825</v>
      </c>
      <c r="G334" s="252">
        <v>0.1816825</v>
      </c>
      <c r="H334" s="80">
        <v>0</v>
      </c>
      <c r="I334" s="242" t="s">
        <v>945</v>
      </c>
      <c r="J334" s="235" t="str">
        <f t="shared" si="5"/>
        <v>Group 2_0900, 0930</v>
      </c>
      <c r="K334" s="235"/>
    </row>
    <row r="335" spans="2:11" hidden="1" x14ac:dyDescent="0.35">
      <c r="B335" s="242" t="s">
        <v>24</v>
      </c>
      <c r="C335" s="246" t="s">
        <v>162</v>
      </c>
      <c r="D335" s="246" t="s">
        <v>965</v>
      </c>
      <c r="E335" s="246" t="s">
        <v>965</v>
      </c>
      <c r="F335" s="252">
        <v>0.1816825</v>
      </c>
      <c r="G335" s="252">
        <v>0.1816825</v>
      </c>
      <c r="H335" s="80">
        <v>0</v>
      </c>
      <c r="I335" s="242" t="s">
        <v>945</v>
      </c>
      <c r="J335" s="235" t="str">
        <f t="shared" si="5"/>
        <v>Group 2_0900, 0930</v>
      </c>
      <c r="K335" s="235"/>
    </row>
    <row r="336" spans="2:11" hidden="1" x14ac:dyDescent="0.35">
      <c r="B336" s="242" t="s">
        <v>24</v>
      </c>
      <c r="C336" s="246" t="s">
        <v>162</v>
      </c>
      <c r="D336" s="246" t="s">
        <v>966</v>
      </c>
      <c r="E336" s="246" t="s">
        <v>966</v>
      </c>
      <c r="F336" s="252">
        <v>0.1816825</v>
      </c>
      <c r="G336" s="252">
        <v>0.1816825</v>
      </c>
      <c r="H336" s="80">
        <v>0</v>
      </c>
      <c r="I336" s="242" t="s">
        <v>945</v>
      </c>
      <c r="J336" s="235" t="str">
        <f t="shared" si="5"/>
        <v>Group 2_0900, 0930</v>
      </c>
      <c r="K336" s="235"/>
    </row>
    <row r="337" spans="2:11" hidden="1" x14ac:dyDescent="0.35">
      <c r="B337" s="242" t="s">
        <v>20</v>
      </c>
      <c r="C337" s="246" t="s">
        <v>162</v>
      </c>
      <c r="D337" s="246" t="s">
        <v>967</v>
      </c>
      <c r="E337" s="246" t="s">
        <v>968</v>
      </c>
      <c r="F337" s="252">
        <v>0.22528583333333335</v>
      </c>
      <c r="G337" s="252">
        <v>0.22528583333333335</v>
      </c>
      <c r="H337" s="80">
        <v>0</v>
      </c>
      <c r="I337" s="242" t="s">
        <v>969</v>
      </c>
      <c r="J337" s="235" t="str">
        <f t="shared" si="5"/>
        <v>Group 3_0900, 0930</v>
      </c>
      <c r="K337" s="235"/>
    </row>
    <row r="338" spans="2:11" hidden="1" x14ac:dyDescent="0.35">
      <c r="B338" s="242" t="s">
        <v>20</v>
      </c>
      <c r="C338" s="246" t="s">
        <v>162</v>
      </c>
      <c r="D338" s="246" t="s">
        <v>970</v>
      </c>
      <c r="E338" s="246" t="s">
        <v>971</v>
      </c>
      <c r="F338" s="252">
        <v>0.22528583333333335</v>
      </c>
      <c r="G338" s="252">
        <v>0.22528583333333335</v>
      </c>
      <c r="H338" s="80">
        <v>0</v>
      </c>
      <c r="I338" s="242" t="s">
        <v>969</v>
      </c>
      <c r="J338" s="235" t="str">
        <f t="shared" si="5"/>
        <v>Group 3_0900, 0930</v>
      </c>
      <c r="K338" s="235"/>
    </row>
    <row r="339" spans="2:11" hidden="1" x14ac:dyDescent="0.35">
      <c r="B339" s="242" t="s">
        <v>20</v>
      </c>
      <c r="C339" s="246" t="s">
        <v>162</v>
      </c>
      <c r="D339" s="246" t="s">
        <v>972</v>
      </c>
      <c r="E339" s="246" t="s">
        <v>973</v>
      </c>
      <c r="F339" s="252">
        <v>0.22528583333333335</v>
      </c>
      <c r="G339" s="252">
        <v>0.22528583333333335</v>
      </c>
      <c r="H339" s="80">
        <v>0</v>
      </c>
      <c r="I339" s="242" t="s">
        <v>969</v>
      </c>
      <c r="J339" s="235" t="str">
        <f t="shared" si="5"/>
        <v>Group 3_0900, 0930</v>
      </c>
      <c r="K339" s="235"/>
    </row>
    <row r="340" spans="2:11" hidden="1" x14ac:dyDescent="0.35">
      <c r="B340" s="242" t="s">
        <v>20</v>
      </c>
      <c r="C340" s="246" t="s">
        <v>162</v>
      </c>
      <c r="D340" s="246" t="s">
        <v>974</v>
      </c>
      <c r="E340" s="246" t="s">
        <v>975</v>
      </c>
      <c r="F340" s="252">
        <v>0.22528583333333335</v>
      </c>
      <c r="G340" s="252">
        <v>0.22528583333333335</v>
      </c>
      <c r="H340" s="80">
        <v>0</v>
      </c>
      <c r="I340" s="242" t="s">
        <v>969</v>
      </c>
      <c r="J340" s="235" t="str">
        <f t="shared" si="5"/>
        <v>Group 3_0900, 0930</v>
      </c>
      <c r="K340" s="235"/>
    </row>
    <row r="341" spans="2:11" hidden="1" x14ac:dyDescent="0.35">
      <c r="B341" s="242" t="s">
        <v>20</v>
      </c>
      <c r="C341" s="246" t="s">
        <v>162</v>
      </c>
      <c r="D341" s="246" t="s">
        <v>976</v>
      </c>
      <c r="E341" s="246" t="s">
        <v>977</v>
      </c>
      <c r="F341" s="252">
        <v>0.22528583333333335</v>
      </c>
      <c r="G341" s="252">
        <v>0.22528583333333335</v>
      </c>
      <c r="H341" s="80">
        <v>0</v>
      </c>
      <c r="I341" s="242" t="s">
        <v>969</v>
      </c>
      <c r="J341" s="235" t="str">
        <f t="shared" si="5"/>
        <v>Group 3_0900, 0930</v>
      </c>
      <c r="K341" s="235"/>
    </row>
    <row r="342" spans="2:11" hidden="1" x14ac:dyDescent="0.35">
      <c r="B342" s="242" t="s">
        <v>20</v>
      </c>
      <c r="C342" s="246" t="s">
        <v>162</v>
      </c>
      <c r="D342" s="246" t="s">
        <v>978</v>
      </c>
      <c r="E342" s="246" t="s">
        <v>979</v>
      </c>
      <c r="F342" s="252">
        <v>0.22528583333333335</v>
      </c>
      <c r="G342" s="252">
        <v>0.22528583333333335</v>
      </c>
      <c r="H342" s="80">
        <v>0</v>
      </c>
      <c r="I342" s="242" t="s">
        <v>969</v>
      </c>
      <c r="J342" s="235" t="str">
        <f t="shared" si="5"/>
        <v>Group 3_0900, 0930</v>
      </c>
      <c r="K342" s="235"/>
    </row>
    <row r="343" spans="2:11" hidden="1" x14ac:dyDescent="0.35">
      <c r="B343" s="242" t="s">
        <v>20</v>
      </c>
      <c r="C343" s="246" t="s">
        <v>162</v>
      </c>
      <c r="D343" s="246" t="s">
        <v>980</v>
      </c>
      <c r="E343" s="246" t="s">
        <v>981</v>
      </c>
      <c r="F343" s="252">
        <v>0.22528583333333335</v>
      </c>
      <c r="G343" s="252">
        <v>0.22528583333333335</v>
      </c>
      <c r="H343" s="80">
        <v>0</v>
      </c>
      <c r="I343" s="242" t="s">
        <v>969</v>
      </c>
      <c r="J343" s="235" t="str">
        <f t="shared" si="5"/>
        <v>Group 3_0900, 0930</v>
      </c>
      <c r="K343" s="235"/>
    </row>
    <row r="344" spans="2:11" hidden="1" x14ac:dyDescent="0.35">
      <c r="B344" s="242" t="s">
        <v>20</v>
      </c>
      <c r="C344" s="246" t="s">
        <v>162</v>
      </c>
      <c r="D344" s="246" t="s">
        <v>982</v>
      </c>
      <c r="E344" s="246" t="s">
        <v>983</v>
      </c>
      <c r="F344" s="252">
        <v>0.22528583333333335</v>
      </c>
      <c r="G344" s="252">
        <v>0.22528583333333335</v>
      </c>
      <c r="H344" s="80">
        <v>0</v>
      </c>
      <c r="I344" s="242" t="s">
        <v>969</v>
      </c>
      <c r="J344" s="235" t="str">
        <f t="shared" si="5"/>
        <v>Group 3_0900, 0930</v>
      </c>
      <c r="K344" s="235"/>
    </row>
    <row r="345" spans="2:11" hidden="1" x14ac:dyDescent="0.35">
      <c r="B345" s="242" t="s">
        <v>20</v>
      </c>
      <c r="C345" s="246" t="s">
        <v>162</v>
      </c>
      <c r="D345" s="246" t="s">
        <v>984</v>
      </c>
      <c r="E345" s="246" t="s">
        <v>985</v>
      </c>
      <c r="F345" s="252">
        <v>0.22528583333333335</v>
      </c>
      <c r="G345" s="252">
        <v>0.22528583333333335</v>
      </c>
      <c r="H345" s="80">
        <v>0</v>
      </c>
      <c r="I345" s="242" t="s">
        <v>969</v>
      </c>
      <c r="J345" s="235" t="str">
        <f t="shared" si="5"/>
        <v>Group 3_0900, 0930</v>
      </c>
      <c r="K345" s="235"/>
    </row>
    <row r="346" spans="2:11" hidden="1" x14ac:dyDescent="0.35">
      <c r="B346" s="242" t="s">
        <v>20</v>
      </c>
      <c r="C346" s="246" t="s">
        <v>162</v>
      </c>
      <c r="D346" s="246" t="s">
        <v>986</v>
      </c>
      <c r="E346" s="246" t="s">
        <v>987</v>
      </c>
      <c r="F346" s="252">
        <v>0.22528583333333335</v>
      </c>
      <c r="G346" s="252">
        <v>0.22528583333333335</v>
      </c>
      <c r="H346" s="80">
        <v>0</v>
      </c>
      <c r="I346" s="242" t="s">
        <v>969</v>
      </c>
      <c r="J346" s="235" t="str">
        <f t="shared" si="5"/>
        <v>Group 3_0900, 0930</v>
      </c>
      <c r="K346" s="235"/>
    </row>
    <row r="347" spans="2:11" hidden="1" x14ac:dyDescent="0.35">
      <c r="B347" s="242" t="s">
        <v>20</v>
      </c>
      <c r="C347" s="246" t="s">
        <v>162</v>
      </c>
      <c r="D347" s="246" t="s">
        <v>988</v>
      </c>
      <c r="E347" s="246" t="s">
        <v>989</v>
      </c>
      <c r="F347" s="252">
        <v>0.22528583333333335</v>
      </c>
      <c r="G347" s="252">
        <v>0.22528583333333335</v>
      </c>
      <c r="H347" s="80">
        <v>0</v>
      </c>
      <c r="I347" s="242" t="s">
        <v>969</v>
      </c>
      <c r="J347" s="235" t="str">
        <f t="shared" si="5"/>
        <v>Group 3_0900, 0930</v>
      </c>
      <c r="K347" s="235"/>
    </row>
    <row r="348" spans="2:11" hidden="1" x14ac:dyDescent="0.35">
      <c r="B348" s="242" t="s">
        <v>20</v>
      </c>
      <c r="C348" s="246" t="s">
        <v>162</v>
      </c>
      <c r="D348" s="246" t="s">
        <v>990</v>
      </c>
      <c r="E348" s="246" t="s">
        <v>991</v>
      </c>
      <c r="F348" s="252">
        <v>0.22528583333333335</v>
      </c>
      <c r="G348" s="252">
        <v>0.22528583333333335</v>
      </c>
      <c r="H348" s="80">
        <v>0</v>
      </c>
      <c r="I348" s="242" t="s">
        <v>969</v>
      </c>
      <c r="J348" s="235" t="str">
        <f t="shared" si="5"/>
        <v>Group 3_0900, 0930</v>
      </c>
      <c r="K348" s="235"/>
    </row>
    <row r="349" spans="2:11" hidden="1" x14ac:dyDescent="0.35">
      <c r="B349" s="242" t="s">
        <v>20</v>
      </c>
      <c r="C349" s="246" t="s">
        <v>162</v>
      </c>
      <c r="D349" s="246" t="s">
        <v>992</v>
      </c>
      <c r="E349" s="246" t="s">
        <v>993</v>
      </c>
      <c r="F349" s="252">
        <v>0.22528583333333335</v>
      </c>
      <c r="G349" s="252">
        <v>0.22528583333333335</v>
      </c>
      <c r="H349" s="80">
        <v>0</v>
      </c>
      <c r="I349" s="242" t="s">
        <v>969</v>
      </c>
      <c r="J349" s="235" t="str">
        <f t="shared" si="5"/>
        <v>Group 3_0900, 0930</v>
      </c>
      <c r="K349" s="235"/>
    </row>
    <row r="350" spans="2:11" hidden="1" x14ac:dyDescent="0.35">
      <c r="B350" s="242" t="s">
        <v>20</v>
      </c>
      <c r="C350" s="246" t="s">
        <v>162</v>
      </c>
      <c r="D350" s="246" t="s">
        <v>994</v>
      </c>
      <c r="E350" s="246" t="s">
        <v>994</v>
      </c>
      <c r="F350" s="252">
        <v>0.22528583333333335</v>
      </c>
      <c r="G350" s="252">
        <v>0.22528583333333335</v>
      </c>
      <c r="H350" s="80">
        <v>0</v>
      </c>
      <c r="I350" s="242" t="s">
        <v>969</v>
      </c>
      <c r="J350" s="235" t="str">
        <f t="shared" si="5"/>
        <v>Group 3_0900, 0930</v>
      </c>
      <c r="K350" s="235"/>
    </row>
    <row r="351" spans="2:11" hidden="1" x14ac:dyDescent="0.35">
      <c r="B351" s="242" t="s">
        <v>20</v>
      </c>
      <c r="C351" s="246" t="s">
        <v>162</v>
      </c>
      <c r="D351" s="246" t="s">
        <v>995</v>
      </c>
      <c r="E351" s="246" t="s">
        <v>995</v>
      </c>
      <c r="F351" s="252">
        <v>0.22528583333333335</v>
      </c>
      <c r="G351" s="252">
        <v>0.22528583333333335</v>
      </c>
      <c r="H351" s="80">
        <v>0</v>
      </c>
      <c r="I351" s="242" t="s">
        <v>969</v>
      </c>
      <c r="J351" s="235" t="str">
        <f t="shared" si="5"/>
        <v>Group 3_0900, 0930</v>
      </c>
      <c r="K351" s="235"/>
    </row>
    <row r="352" spans="2:11" hidden="1" x14ac:dyDescent="0.35">
      <c r="B352" s="242" t="s">
        <v>20</v>
      </c>
      <c r="C352" s="246" t="s">
        <v>162</v>
      </c>
      <c r="D352" s="246" t="s">
        <v>996</v>
      </c>
      <c r="E352" s="246" t="s">
        <v>996</v>
      </c>
      <c r="F352" s="252">
        <v>0.22528583333333335</v>
      </c>
      <c r="G352" s="252">
        <v>0.22528583333333335</v>
      </c>
      <c r="H352" s="80">
        <v>0</v>
      </c>
      <c r="I352" s="242" t="s">
        <v>969</v>
      </c>
      <c r="J352" s="235" t="str">
        <f t="shared" si="5"/>
        <v>Group 3_0900, 0930</v>
      </c>
      <c r="K352" s="235"/>
    </row>
    <row r="353" spans="2:11" hidden="1" x14ac:dyDescent="0.35">
      <c r="B353" s="242" t="s">
        <v>20</v>
      </c>
      <c r="C353" s="246" t="s">
        <v>162</v>
      </c>
      <c r="D353" s="246" t="s">
        <v>997</v>
      </c>
      <c r="E353" s="246" t="s">
        <v>997</v>
      </c>
      <c r="F353" s="252">
        <v>0.22528583333333335</v>
      </c>
      <c r="G353" s="252">
        <v>0.22528583333333335</v>
      </c>
      <c r="H353" s="80">
        <v>0</v>
      </c>
      <c r="I353" s="242" t="s">
        <v>969</v>
      </c>
      <c r="J353" s="235" t="str">
        <f t="shared" si="5"/>
        <v>Group 3_0900, 0930</v>
      </c>
      <c r="K353" s="235"/>
    </row>
    <row r="354" spans="2:11" hidden="1" x14ac:dyDescent="0.35">
      <c r="B354" s="242" t="s">
        <v>20</v>
      </c>
      <c r="C354" s="246" t="s">
        <v>162</v>
      </c>
      <c r="D354" s="246" t="s">
        <v>998</v>
      </c>
      <c r="E354" s="246" t="s">
        <v>998</v>
      </c>
      <c r="F354" s="252">
        <v>0.22528583333333335</v>
      </c>
      <c r="G354" s="252">
        <v>0.22528583333333335</v>
      </c>
      <c r="H354" s="80">
        <v>0</v>
      </c>
      <c r="I354" s="242" t="s">
        <v>969</v>
      </c>
      <c r="J354" s="235" t="str">
        <f t="shared" si="5"/>
        <v>Group 3_0900, 0930</v>
      </c>
      <c r="K354" s="235"/>
    </row>
    <row r="355" spans="2:11" hidden="1" x14ac:dyDescent="0.35">
      <c r="B355" s="242" t="s">
        <v>21</v>
      </c>
      <c r="C355" s="246" t="s">
        <v>162</v>
      </c>
      <c r="D355" s="246" t="s">
        <v>1000</v>
      </c>
      <c r="E355" s="246" t="s">
        <v>1000</v>
      </c>
      <c r="F355" s="252">
        <v>0.27010083333333335</v>
      </c>
      <c r="G355" s="252">
        <v>0.27010083333333335</v>
      </c>
      <c r="H355" s="80">
        <v>0</v>
      </c>
      <c r="I355" s="242" t="s">
        <v>999</v>
      </c>
      <c r="J355" s="235" t="str">
        <f t="shared" si="5"/>
        <v>Group 4_0900, 0930</v>
      </c>
      <c r="K355" s="235"/>
    </row>
    <row r="356" spans="2:11" hidden="1" x14ac:dyDescent="0.35">
      <c r="B356" s="242" t="s">
        <v>21</v>
      </c>
      <c r="C356" s="246" t="s">
        <v>162</v>
      </c>
      <c r="D356" s="246" t="s">
        <v>1001</v>
      </c>
      <c r="E356" s="246" t="s">
        <v>1001</v>
      </c>
      <c r="F356" s="252">
        <v>0.27010083333333335</v>
      </c>
      <c r="G356" s="252">
        <v>0.27010083333333335</v>
      </c>
      <c r="H356" s="80">
        <v>0</v>
      </c>
      <c r="I356" s="242" t="s">
        <v>999</v>
      </c>
      <c r="J356" s="235" t="str">
        <f t="shared" si="5"/>
        <v>Group 4_0900, 0930</v>
      </c>
      <c r="K356" s="235"/>
    </row>
    <row r="357" spans="2:11" hidden="1" x14ac:dyDescent="0.35">
      <c r="B357" s="242" t="s">
        <v>21</v>
      </c>
      <c r="C357" s="246" t="s">
        <v>162</v>
      </c>
      <c r="D357" s="246" t="s">
        <v>1002</v>
      </c>
      <c r="E357" s="246" t="s">
        <v>1002</v>
      </c>
      <c r="F357" s="252">
        <v>0.27010083333333335</v>
      </c>
      <c r="G357" s="252">
        <v>0.27010083333333335</v>
      </c>
      <c r="H357" s="80">
        <v>0</v>
      </c>
      <c r="I357" s="242" t="s">
        <v>999</v>
      </c>
      <c r="J357" s="235" t="str">
        <f t="shared" si="5"/>
        <v>Group 4_0900, 0930</v>
      </c>
      <c r="K357" s="235"/>
    </row>
    <row r="358" spans="2:11" hidden="1" x14ac:dyDescent="0.35">
      <c r="B358" s="242" t="s">
        <v>21</v>
      </c>
      <c r="C358" s="246" t="s">
        <v>162</v>
      </c>
      <c r="D358" s="246" t="s">
        <v>1003</v>
      </c>
      <c r="E358" s="246" t="s">
        <v>1003</v>
      </c>
      <c r="F358" s="252">
        <v>0.27010083333333335</v>
      </c>
      <c r="G358" s="252">
        <v>0.27010083333333335</v>
      </c>
      <c r="H358" s="80">
        <v>0</v>
      </c>
      <c r="I358" s="242" t="s">
        <v>999</v>
      </c>
      <c r="J358" s="235" t="str">
        <f t="shared" si="5"/>
        <v>Group 4_0900, 0930</v>
      </c>
      <c r="K358" s="235"/>
    </row>
    <row r="359" spans="2:11" hidden="1" x14ac:dyDescent="0.35">
      <c r="B359" s="242" t="s">
        <v>21</v>
      </c>
      <c r="C359" s="246" t="s">
        <v>162</v>
      </c>
      <c r="D359" s="246" t="s">
        <v>1004</v>
      </c>
      <c r="E359" s="246" t="s">
        <v>1005</v>
      </c>
      <c r="F359" s="252">
        <v>0.27010083333333335</v>
      </c>
      <c r="G359" s="252">
        <v>0.27010083333333335</v>
      </c>
      <c r="H359" s="80">
        <v>0</v>
      </c>
      <c r="I359" s="242" t="s">
        <v>999</v>
      </c>
      <c r="J359" s="235" t="str">
        <f t="shared" si="5"/>
        <v>Group 4_0900, 0930</v>
      </c>
      <c r="K359" s="235"/>
    </row>
    <row r="360" spans="2:11" hidden="1" x14ac:dyDescent="0.35">
      <c r="B360" s="242" t="s">
        <v>21</v>
      </c>
      <c r="C360" s="246" t="s">
        <v>162</v>
      </c>
      <c r="D360" s="246" t="s">
        <v>1006</v>
      </c>
      <c r="E360" s="246" t="s">
        <v>1007</v>
      </c>
      <c r="F360" s="252">
        <v>0.27010083333333335</v>
      </c>
      <c r="G360" s="252">
        <v>0.27010083333333335</v>
      </c>
      <c r="H360" s="80">
        <v>0</v>
      </c>
      <c r="I360" s="242" t="s">
        <v>999</v>
      </c>
      <c r="J360" s="235" t="str">
        <f t="shared" si="5"/>
        <v>Group 4_0900, 0930</v>
      </c>
      <c r="K360" s="235"/>
    </row>
    <row r="361" spans="2:11" hidden="1" x14ac:dyDescent="0.35">
      <c r="B361" s="242" t="s">
        <v>21</v>
      </c>
      <c r="C361" s="246" t="s">
        <v>162</v>
      </c>
      <c r="D361" s="246" t="s">
        <v>1008</v>
      </c>
      <c r="E361" s="246" t="s">
        <v>1009</v>
      </c>
      <c r="F361" s="252">
        <v>0.27010083333333335</v>
      </c>
      <c r="G361" s="252">
        <v>0.27010083333333335</v>
      </c>
      <c r="H361" s="80">
        <v>0</v>
      </c>
      <c r="I361" s="242" t="s">
        <v>999</v>
      </c>
      <c r="J361" s="235" t="str">
        <f t="shared" si="5"/>
        <v>Group 4_0900, 0930</v>
      </c>
      <c r="K361" s="235"/>
    </row>
    <row r="362" spans="2:11" hidden="1" x14ac:dyDescent="0.35">
      <c r="B362" s="242" t="s">
        <v>21</v>
      </c>
      <c r="C362" s="246" t="s">
        <v>162</v>
      </c>
      <c r="D362" s="246" t="s">
        <v>1010</v>
      </c>
      <c r="E362" s="246" t="s">
        <v>1011</v>
      </c>
      <c r="F362" s="252">
        <v>0.27010083333333335</v>
      </c>
      <c r="G362" s="252">
        <v>0.27010083333333335</v>
      </c>
      <c r="H362" s="80">
        <v>0</v>
      </c>
      <c r="I362" s="242" t="s">
        <v>999</v>
      </c>
      <c r="J362" s="235" t="str">
        <f t="shared" si="5"/>
        <v>Group 4_0900, 0930</v>
      </c>
      <c r="K362" s="235"/>
    </row>
    <row r="363" spans="2:11" hidden="1" x14ac:dyDescent="0.35">
      <c r="B363" s="242" t="s">
        <v>33</v>
      </c>
      <c r="C363" s="246" t="s">
        <v>162</v>
      </c>
      <c r="D363" s="246" t="s">
        <v>1012</v>
      </c>
      <c r="E363" s="246" t="s">
        <v>1012</v>
      </c>
      <c r="F363" s="252">
        <v>1.2953933333333334</v>
      </c>
      <c r="G363" s="252">
        <v>1.2953933333333334</v>
      </c>
      <c r="H363" s="80">
        <v>0</v>
      </c>
      <c r="I363" s="242" t="s">
        <v>1013</v>
      </c>
      <c r="J363" s="235" t="str">
        <f t="shared" ref="J363:J364" si="6">B363&amp;"_"&amp;IF(OR(C363="0930",C363="0900",C363="0939"),"0900, 0930, 0939",C363)</f>
        <v>Group 15_0900, 0930, 0939</v>
      </c>
      <c r="K363" s="235"/>
    </row>
    <row r="364" spans="2:11" hidden="1" x14ac:dyDescent="0.35">
      <c r="B364" s="242" t="s">
        <v>31</v>
      </c>
      <c r="C364" s="246" t="s">
        <v>162</v>
      </c>
      <c r="D364" s="246" t="s">
        <v>1014</v>
      </c>
      <c r="E364" s="246" t="s">
        <v>1015</v>
      </c>
      <c r="F364" s="252">
        <v>0.90114333333333341</v>
      </c>
      <c r="G364" s="252">
        <v>0.90114333333333341</v>
      </c>
      <c r="H364" s="80">
        <v>0</v>
      </c>
      <c r="I364" s="242" t="s">
        <v>1016</v>
      </c>
      <c r="J364" s="235" t="str">
        <f t="shared" si="6"/>
        <v>Group 13_0900, 0930, 0939</v>
      </c>
      <c r="K364" s="235"/>
    </row>
    <row r="365" spans="2:11" hidden="1" x14ac:dyDescent="0.35">
      <c r="B365" s="242" t="s">
        <v>21</v>
      </c>
      <c r="C365" s="246" t="s">
        <v>162</v>
      </c>
      <c r="D365" s="248" t="s">
        <v>4073</v>
      </c>
      <c r="E365" s="246" t="s">
        <v>4074</v>
      </c>
      <c r="F365" s="252">
        <v>0.27010083333333335</v>
      </c>
      <c r="G365" s="252">
        <v>0.27010083333333335</v>
      </c>
      <c r="H365" s="80">
        <v>0</v>
      </c>
      <c r="I365" s="242" t="s">
        <v>999</v>
      </c>
      <c r="J365" s="235" t="str">
        <f t="shared" si="5"/>
        <v>Group 4_0900, 0930</v>
      </c>
      <c r="K365" s="235"/>
    </row>
    <row r="366" spans="2:11" hidden="1" x14ac:dyDescent="0.35">
      <c r="B366" s="242" t="s">
        <v>21</v>
      </c>
      <c r="C366" s="246" t="s">
        <v>162</v>
      </c>
      <c r="D366" s="246" t="s">
        <v>1017</v>
      </c>
      <c r="E366" s="246" t="s">
        <v>1018</v>
      </c>
      <c r="F366" s="252">
        <v>0.27010083333333335</v>
      </c>
      <c r="G366" s="252">
        <v>0.27010083333333335</v>
      </c>
      <c r="H366" s="80">
        <v>0</v>
      </c>
      <c r="I366" s="242" t="s">
        <v>999</v>
      </c>
      <c r="J366" s="235" t="str">
        <f t="shared" si="5"/>
        <v>Group 4_0900, 0930</v>
      </c>
      <c r="K366" s="235"/>
    </row>
    <row r="367" spans="2:11" hidden="1" x14ac:dyDescent="0.35">
      <c r="B367" s="242" t="s">
        <v>21</v>
      </c>
      <c r="C367" s="246" t="s">
        <v>162</v>
      </c>
      <c r="D367" s="246" t="s">
        <v>1019</v>
      </c>
      <c r="E367" s="246" t="s">
        <v>1019</v>
      </c>
      <c r="F367" s="252">
        <v>0.27010083333333335</v>
      </c>
      <c r="G367" s="252">
        <v>0.27010083333333335</v>
      </c>
      <c r="H367" s="80">
        <v>0</v>
      </c>
      <c r="I367" s="242" t="s">
        <v>999</v>
      </c>
      <c r="J367" s="235" t="str">
        <f t="shared" si="5"/>
        <v>Group 4_0900, 0930</v>
      </c>
      <c r="K367" s="235"/>
    </row>
    <row r="368" spans="2:11" hidden="1" x14ac:dyDescent="0.35">
      <c r="B368" s="242" t="s">
        <v>21</v>
      </c>
      <c r="C368" s="246" t="s">
        <v>162</v>
      </c>
      <c r="D368" s="246" t="s">
        <v>359</v>
      </c>
      <c r="E368" s="246" t="s">
        <v>360</v>
      </c>
      <c r="F368" s="252">
        <v>0.27010083333333335</v>
      </c>
      <c r="G368" s="252">
        <v>0.27010083333333335</v>
      </c>
      <c r="H368" s="80">
        <v>0</v>
      </c>
      <c r="I368" s="242" t="s">
        <v>999</v>
      </c>
      <c r="J368" s="235" t="str">
        <f t="shared" si="5"/>
        <v>Group 4_0900, 0930</v>
      </c>
      <c r="K368" s="235"/>
    </row>
    <row r="369" spans="2:11" hidden="1" x14ac:dyDescent="0.35">
      <c r="B369" s="242" t="s">
        <v>21</v>
      </c>
      <c r="C369" s="246" t="s">
        <v>162</v>
      </c>
      <c r="D369" s="248" t="s">
        <v>921</v>
      </c>
      <c r="E369" s="246" t="s">
        <v>922</v>
      </c>
      <c r="F369" s="252">
        <v>0.27010083333333335</v>
      </c>
      <c r="G369" s="252">
        <v>0.27010083333333335</v>
      </c>
      <c r="H369" s="80">
        <v>0</v>
      </c>
      <c r="I369" s="242" t="s">
        <v>999</v>
      </c>
      <c r="J369" s="235" t="str">
        <f t="shared" si="5"/>
        <v>Group 4_0900, 0930</v>
      </c>
      <c r="K369" s="235"/>
    </row>
    <row r="370" spans="2:11" hidden="1" x14ac:dyDescent="0.35">
      <c r="B370" s="242" t="s">
        <v>21</v>
      </c>
      <c r="C370" s="246" t="s">
        <v>162</v>
      </c>
      <c r="D370" s="246" t="s">
        <v>1020</v>
      </c>
      <c r="E370" s="246" t="s">
        <v>1020</v>
      </c>
      <c r="F370" s="252">
        <v>0.27010083333333335</v>
      </c>
      <c r="G370" s="252">
        <v>0.27010083333333335</v>
      </c>
      <c r="H370" s="80">
        <v>0</v>
      </c>
      <c r="I370" s="242" t="s">
        <v>999</v>
      </c>
      <c r="J370" s="235" t="str">
        <f t="shared" si="5"/>
        <v>Group 4_0900, 0930</v>
      </c>
      <c r="K370" s="235"/>
    </row>
    <row r="371" spans="2:11" hidden="1" x14ac:dyDescent="0.35">
      <c r="B371" s="242" t="s">
        <v>21</v>
      </c>
      <c r="C371" s="246" t="s">
        <v>162</v>
      </c>
      <c r="D371" s="246" t="s">
        <v>1021</v>
      </c>
      <c r="E371" s="246" t="s">
        <v>1021</v>
      </c>
      <c r="F371" s="252">
        <v>0.27010083333333335</v>
      </c>
      <c r="G371" s="252">
        <v>0.27010083333333335</v>
      </c>
      <c r="H371" s="80">
        <v>0</v>
      </c>
      <c r="I371" s="242" t="s">
        <v>999</v>
      </c>
      <c r="J371" s="235" t="str">
        <f t="shared" si="5"/>
        <v>Group 4_0900, 0930</v>
      </c>
      <c r="K371" s="235"/>
    </row>
    <row r="372" spans="2:11" hidden="1" x14ac:dyDescent="0.35">
      <c r="B372" s="242" t="s">
        <v>21</v>
      </c>
      <c r="C372" s="246" t="s">
        <v>162</v>
      </c>
      <c r="D372" s="246" t="s">
        <v>1022</v>
      </c>
      <c r="E372" s="246" t="s">
        <v>1023</v>
      </c>
      <c r="F372" s="252">
        <v>0.27010083333333335</v>
      </c>
      <c r="G372" s="252">
        <v>0.27010083333333335</v>
      </c>
      <c r="H372" s="80">
        <v>0</v>
      </c>
      <c r="I372" s="242" t="s">
        <v>999</v>
      </c>
      <c r="J372" s="235" t="str">
        <f t="shared" si="5"/>
        <v>Group 4_0900, 0930</v>
      </c>
      <c r="K372" s="235"/>
    </row>
    <row r="373" spans="2:11" hidden="1" x14ac:dyDescent="0.35">
      <c r="B373" s="242" t="s">
        <v>35</v>
      </c>
      <c r="C373" s="246" t="s">
        <v>162</v>
      </c>
      <c r="D373" s="246" t="s">
        <v>66</v>
      </c>
      <c r="E373" s="246" t="s">
        <v>66</v>
      </c>
      <c r="F373" s="252">
        <v>1.8022866666666668</v>
      </c>
      <c r="G373" s="252">
        <v>1.8022866666666668</v>
      </c>
      <c r="H373" s="80">
        <v>0</v>
      </c>
      <c r="I373" s="242" t="s">
        <v>1024</v>
      </c>
      <c r="J373" s="235" t="str">
        <f t="shared" ref="J373" si="7">B373&amp;"_"&amp;IF(OR(C373="0930",C373="0900",C373="0939"),"0900, 0930, 0939",C373)</f>
        <v>Group 17_0900, 0930, 0939</v>
      </c>
      <c r="K373" s="235"/>
    </row>
    <row r="374" spans="2:11" hidden="1" x14ac:dyDescent="0.35">
      <c r="B374" s="242" t="s">
        <v>21</v>
      </c>
      <c r="C374" s="246" t="s">
        <v>162</v>
      </c>
      <c r="D374" s="246" t="s">
        <v>67</v>
      </c>
      <c r="E374" s="246" t="s">
        <v>71</v>
      </c>
      <c r="F374" s="252">
        <v>0.27010083333333335</v>
      </c>
      <c r="G374" s="252">
        <v>0.27010083333333335</v>
      </c>
      <c r="H374" s="80">
        <v>0</v>
      </c>
      <c r="I374" s="242" t="s">
        <v>999</v>
      </c>
      <c r="J374" s="235" t="str">
        <f t="shared" ref="J374:J437" si="8">B374&amp;"_"&amp;IF(OR(C374="0930",C374="0900"),"0900, 0930",C374)</f>
        <v>Group 4_0900, 0930</v>
      </c>
      <c r="K374" s="235"/>
    </row>
    <row r="375" spans="2:11" hidden="1" x14ac:dyDescent="0.35">
      <c r="B375" s="242" t="s">
        <v>21</v>
      </c>
      <c r="C375" s="246" t="s">
        <v>162</v>
      </c>
      <c r="D375" s="246" t="s">
        <v>1025</v>
      </c>
      <c r="E375" s="246" t="s">
        <v>1025</v>
      </c>
      <c r="F375" s="252">
        <v>0.27010083333333335</v>
      </c>
      <c r="G375" s="252">
        <v>0.27010083333333335</v>
      </c>
      <c r="H375" s="80">
        <v>0</v>
      </c>
      <c r="I375" s="242" t="s">
        <v>999</v>
      </c>
      <c r="J375" s="235" t="str">
        <f t="shared" si="8"/>
        <v>Group 4_0900, 0930</v>
      </c>
      <c r="K375" s="235"/>
    </row>
    <row r="376" spans="2:11" hidden="1" x14ac:dyDescent="0.35">
      <c r="B376" s="242" t="s">
        <v>22</v>
      </c>
      <c r="C376" s="246" t="s">
        <v>162</v>
      </c>
      <c r="D376" s="246" t="s">
        <v>372</v>
      </c>
      <c r="E376" s="246" t="s">
        <v>373</v>
      </c>
      <c r="F376" s="252">
        <v>0.32097166666666671</v>
      </c>
      <c r="G376" s="252">
        <v>0.32097166666666671</v>
      </c>
      <c r="H376" s="80">
        <v>0</v>
      </c>
      <c r="I376" s="242" t="s">
        <v>1026</v>
      </c>
      <c r="J376" s="235" t="str">
        <f t="shared" si="8"/>
        <v>Group 5_0900, 0930</v>
      </c>
      <c r="K376" s="235"/>
    </row>
    <row r="377" spans="2:11" hidden="1" x14ac:dyDescent="0.35">
      <c r="B377" s="242" t="s">
        <v>22</v>
      </c>
      <c r="C377" s="246" t="s">
        <v>162</v>
      </c>
      <c r="D377" s="246" t="s">
        <v>1027</v>
      </c>
      <c r="E377" s="246" t="s">
        <v>1028</v>
      </c>
      <c r="F377" s="252">
        <v>0.32097166666666671</v>
      </c>
      <c r="G377" s="252">
        <v>0.32097166666666671</v>
      </c>
      <c r="H377" s="80">
        <v>0</v>
      </c>
      <c r="I377" s="242" t="s">
        <v>1026</v>
      </c>
      <c r="J377" s="235" t="str">
        <f t="shared" si="8"/>
        <v>Group 5_0900, 0930</v>
      </c>
      <c r="K377" s="235"/>
    </row>
    <row r="378" spans="2:11" hidden="1" x14ac:dyDescent="0.35">
      <c r="B378" s="242" t="s">
        <v>22</v>
      </c>
      <c r="C378" s="246" t="s">
        <v>162</v>
      </c>
      <c r="D378" s="246" t="s">
        <v>1029</v>
      </c>
      <c r="E378" s="246" t="s">
        <v>1030</v>
      </c>
      <c r="F378" s="252">
        <v>0.32097166666666671</v>
      </c>
      <c r="G378" s="252">
        <v>0.32097166666666671</v>
      </c>
      <c r="H378" s="80">
        <v>0</v>
      </c>
      <c r="I378" s="242" t="s">
        <v>1026</v>
      </c>
      <c r="J378" s="235" t="str">
        <f t="shared" si="8"/>
        <v>Group 5_0900, 0930</v>
      </c>
      <c r="K378" s="235"/>
    </row>
    <row r="379" spans="2:11" hidden="1" x14ac:dyDescent="0.35">
      <c r="B379" s="242" t="s">
        <v>22</v>
      </c>
      <c r="C379" s="246" t="s">
        <v>162</v>
      </c>
      <c r="D379" s="246" t="s">
        <v>1031</v>
      </c>
      <c r="E379" s="246" t="s">
        <v>1032</v>
      </c>
      <c r="F379" s="252">
        <v>0.32097166666666671</v>
      </c>
      <c r="G379" s="252">
        <v>0.32097166666666671</v>
      </c>
      <c r="H379" s="80">
        <v>0</v>
      </c>
      <c r="I379" s="242" t="s">
        <v>1026</v>
      </c>
      <c r="J379" s="235" t="str">
        <f t="shared" si="8"/>
        <v>Group 5_0900, 0930</v>
      </c>
      <c r="K379" s="235"/>
    </row>
    <row r="380" spans="2:11" hidden="1" x14ac:dyDescent="0.35">
      <c r="B380" s="242" t="s">
        <v>22</v>
      </c>
      <c r="C380" s="246" t="s">
        <v>162</v>
      </c>
      <c r="D380" s="246" t="s">
        <v>1033</v>
      </c>
      <c r="E380" s="246" t="s">
        <v>1034</v>
      </c>
      <c r="F380" s="252">
        <v>0.32097166666666671</v>
      </c>
      <c r="G380" s="252">
        <v>0.32097166666666671</v>
      </c>
      <c r="H380" s="80">
        <v>0</v>
      </c>
      <c r="I380" s="242" t="s">
        <v>1026</v>
      </c>
      <c r="J380" s="235" t="str">
        <f t="shared" si="8"/>
        <v>Group 5_0900, 0930</v>
      </c>
      <c r="K380" s="235"/>
    </row>
    <row r="381" spans="2:11" hidden="1" x14ac:dyDescent="0.35">
      <c r="B381" s="242" t="s">
        <v>22</v>
      </c>
      <c r="C381" s="246" t="s">
        <v>162</v>
      </c>
      <c r="D381" s="246" t="s">
        <v>1035</v>
      </c>
      <c r="E381" s="246" t="s">
        <v>1036</v>
      </c>
      <c r="F381" s="252">
        <v>0.32097166666666671</v>
      </c>
      <c r="G381" s="252">
        <v>0.32097166666666671</v>
      </c>
      <c r="H381" s="80">
        <v>0</v>
      </c>
      <c r="I381" s="242" t="s">
        <v>1026</v>
      </c>
      <c r="J381" s="235" t="str">
        <f t="shared" si="8"/>
        <v>Group 5_0900, 0930</v>
      </c>
      <c r="K381" s="235"/>
    </row>
    <row r="382" spans="2:11" hidden="1" x14ac:dyDescent="0.35">
      <c r="B382" s="242" t="s">
        <v>22</v>
      </c>
      <c r="C382" s="246" t="s">
        <v>162</v>
      </c>
      <c r="D382" s="246" t="s">
        <v>1037</v>
      </c>
      <c r="E382" s="246" t="s">
        <v>1038</v>
      </c>
      <c r="F382" s="252">
        <v>0.32097166666666671</v>
      </c>
      <c r="G382" s="252">
        <v>0.32097166666666671</v>
      </c>
      <c r="H382" s="80">
        <v>0</v>
      </c>
      <c r="I382" s="242" t="s">
        <v>1026</v>
      </c>
      <c r="J382" s="235" t="str">
        <f t="shared" si="8"/>
        <v>Group 5_0900, 0930</v>
      </c>
      <c r="K382" s="235"/>
    </row>
    <row r="383" spans="2:11" hidden="1" x14ac:dyDescent="0.35">
      <c r="B383" s="242" t="s">
        <v>22</v>
      </c>
      <c r="C383" s="246" t="s">
        <v>162</v>
      </c>
      <c r="D383" s="246" t="s">
        <v>1039</v>
      </c>
      <c r="E383" s="246" t="s">
        <v>1040</v>
      </c>
      <c r="F383" s="252">
        <v>0.32097166666666671</v>
      </c>
      <c r="G383" s="252">
        <v>0.32097166666666671</v>
      </c>
      <c r="H383" s="80">
        <v>0</v>
      </c>
      <c r="I383" s="242" t="s">
        <v>1026</v>
      </c>
      <c r="J383" s="235" t="str">
        <f t="shared" si="8"/>
        <v>Group 5_0900, 0930</v>
      </c>
      <c r="K383" s="235"/>
    </row>
    <row r="384" spans="2:11" hidden="1" x14ac:dyDescent="0.35">
      <c r="B384" s="242" t="s">
        <v>22</v>
      </c>
      <c r="C384" s="246" t="s">
        <v>162</v>
      </c>
      <c r="D384" s="246" t="s">
        <v>375</v>
      </c>
      <c r="E384" s="246" t="s">
        <v>375</v>
      </c>
      <c r="F384" s="252">
        <v>0.32097166666666671</v>
      </c>
      <c r="G384" s="252">
        <v>0.32097166666666671</v>
      </c>
      <c r="H384" s="80">
        <v>0</v>
      </c>
      <c r="I384" s="242" t="s">
        <v>1026</v>
      </c>
      <c r="J384" s="235" t="str">
        <f t="shared" si="8"/>
        <v>Group 5_0900, 0930</v>
      </c>
      <c r="K384" s="235"/>
    </row>
    <row r="385" spans="2:11" hidden="1" x14ac:dyDescent="0.35">
      <c r="B385" s="242" t="s">
        <v>22</v>
      </c>
      <c r="C385" s="246" t="s">
        <v>162</v>
      </c>
      <c r="D385" s="246" t="s">
        <v>1041</v>
      </c>
      <c r="E385" s="246" t="s">
        <v>1041</v>
      </c>
      <c r="F385" s="252">
        <v>0.32097166666666671</v>
      </c>
      <c r="G385" s="252">
        <v>0.32097166666666671</v>
      </c>
      <c r="H385" s="80">
        <v>0</v>
      </c>
      <c r="I385" s="242" t="s">
        <v>1026</v>
      </c>
      <c r="J385" s="235" t="str">
        <f t="shared" si="8"/>
        <v>Group 5_0900, 0930</v>
      </c>
      <c r="K385" s="235"/>
    </row>
    <row r="386" spans="2:11" hidden="1" x14ac:dyDescent="0.35">
      <c r="B386" s="242" t="s">
        <v>22</v>
      </c>
      <c r="C386" s="246" t="s">
        <v>162</v>
      </c>
      <c r="D386" s="246" t="s">
        <v>1042</v>
      </c>
      <c r="E386" s="246" t="s">
        <v>1042</v>
      </c>
      <c r="F386" s="252">
        <v>0.32097166666666671</v>
      </c>
      <c r="G386" s="252">
        <v>0.32097166666666671</v>
      </c>
      <c r="H386" s="80">
        <v>0</v>
      </c>
      <c r="I386" s="242" t="s">
        <v>1026</v>
      </c>
      <c r="J386" s="235" t="str">
        <f t="shared" si="8"/>
        <v>Group 5_0900, 0930</v>
      </c>
      <c r="K386" s="235"/>
    </row>
    <row r="387" spans="2:11" hidden="1" x14ac:dyDescent="0.35">
      <c r="B387" s="242" t="s">
        <v>22</v>
      </c>
      <c r="C387" s="246" t="s">
        <v>162</v>
      </c>
      <c r="D387" s="246" t="s">
        <v>1043</v>
      </c>
      <c r="E387" s="246" t="s">
        <v>1044</v>
      </c>
      <c r="F387" s="252">
        <v>0.32097166666666671</v>
      </c>
      <c r="G387" s="252">
        <v>0.32097166666666671</v>
      </c>
      <c r="H387" s="80">
        <v>0</v>
      </c>
      <c r="I387" s="242" t="s">
        <v>1026</v>
      </c>
      <c r="J387" s="235" t="str">
        <f t="shared" si="8"/>
        <v>Group 5_0900, 0930</v>
      </c>
      <c r="K387" s="235"/>
    </row>
    <row r="388" spans="2:11" hidden="1" x14ac:dyDescent="0.35">
      <c r="B388" s="242" t="s">
        <v>22</v>
      </c>
      <c r="C388" s="246" t="s">
        <v>162</v>
      </c>
      <c r="D388" s="246" t="s">
        <v>1045</v>
      </c>
      <c r="E388" s="246" t="s">
        <v>1046</v>
      </c>
      <c r="F388" s="252">
        <v>0.32097166666666671</v>
      </c>
      <c r="G388" s="252">
        <v>0.32097166666666671</v>
      </c>
      <c r="H388" s="80">
        <v>0</v>
      </c>
      <c r="I388" s="242" t="s">
        <v>1026</v>
      </c>
      <c r="J388" s="235" t="str">
        <f t="shared" si="8"/>
        <v>Group 5_0900, 0930</v>
      </c>
      <c r="K388" s="235"/>
    </row>
    <row r="389" spans="2:11" hidden="1" x14ac:dyDescent="0.35">
      <c r="B389" s="242" t="s">
        <v>22</v>
      </c>
      <c r="C389" s="246" t="s">
        <v>162</v>
      </c>
      <c r="D389" s="246" t="s">
        <v>1047</v>
      </c>
      <c r="E389" s="246" t="s">
        <v>1047</v>
      </c>
      <c r="F389" s="252">
        <v>0.32097166666666671</v>
      </c>
      <c r="G389" s="252">
        <v>0.32097166666666671</v>
      </c>
      <c r="H389" s="80">
        <v>0</v>
      </c>
      <c r="I389" s="242" t="s">
        <v>1026</v>
      </c>
      <c r="J389" s="235" t="str">
        <f t="shared" si="8"/>
        <v>Group 5_0900, 0930</v>
      </c>
      <c r="K389" s="235"/>
    </row>
    <row r="390" spans="2:11" hidden="1" x14ac:dyDescent="0.35">
      <c r="B390" s="242" t="s">
        <v>22</v>
      </c>
      <c r="C390" s="246" t="s">
        <v>162</v>
      </c>
      <c r="D390" s="246" t="s">
        <v>1048</v>
      </c>
      <c r="E390" s="246" t="s">
        <v>1048</v>
      </c>
      <c r="F390" s="252">
        <v>0.32097166666666671</v>
      </c>
      <c r="G390" s="252">
        <v>0.32097166666666671</v>
      </c>
      <c r="H390" s="80">
        <v>0</v>
      </c>
      <c r="I390" s="242" t="s">
        <v>1026</v>
      </c>
      <c r="J390" s="235" t="str">
        <f t="shared" si="8"/>
        <v>Group 5_0900, 0930</v>
      </c>
      <c r="K390" s="235"/>
    </row>
    <row r="391" spans="2:11" hidden="1" x14ac:dyDescent="0.35">
      <c r="B391" s="242" t="s">
        <v>22</v>
      </c>
      <c r="C391" s="246" t="s">
        <v>162</v>
      </c>
      <c r="D391" s="246" t="s">
        <v>1049</v>
      </c>
      <c r="E391" s="246" t="s">
        <v>1049</v>
      </c>
      <c r="F391" s="252">
        <v>0.32097166666666671</v>
      </c>
      <c r="G391" s="252">
        <v>0.32097166666666671</v>
      </c>
      <c r="H391" s="80">
        <v>0</v>
      </c>
      <c r="I391" s="242" t="s">
        <v>1026</v>
      </c>
      <c r="J391" s="235" t="str">
        <f t="shared" si="8"/>
        <v>Group 5_0900, 0930</v>
      </c>
      <c r="K391" s="235"/>
    </row>
    <row r="392" spans="2:11" hidden="1" x14ac:dyDescent="0.35">
      <c r="B392" s="242" t="s">
        <v>22</v>
      </c>
      <c r="C392" s="246" t="s">
        <v>162</v>
      </c>
      <c r="D392" s="246" t="s">
        <v>1050</v>
      </c>
      <c r="E392" s="246" t="s">
        <v>1050</v>
      </c>
      <c r="F392" s="252">
        <v>0.32097166666666671</v>
      </c>
      <c r="G392" s="252">
        <v>0.32097166666666671</v>
      </c>
      <c r="H392" s="80">
        <v>0</v>
      </c>
      <c r="I392" s="242" t="s">
        <v>1026</v>
      </c>
      <c r="J392" s="235" t="str">
        <f t="shared" si="8"/>
        <v>Group 5_0900, 0930</v>
      </c>
      <c r="K392" s="235"/>
    </row>
    <row r="393" spans="2:11" hidden="1" x14ac:dyDescent="0.35">
      <c r="B393" s="242" t="s">
        <v>22</v>
      </c>
      <c r="C393" s="246" t="s">
        <v>162</v>
      </c>
      <c r="D393" s="246" t="s">
        <v>1051</v>
      </c>
      <c r="E393" s="246" t="s">
        <v>1051</v>
      </c>
      <c r="F393" s="252">
        <v>0.32097166666666671</v>
      </c>
      <c r="G393" s="252">
        <v>0.32097166666666671</v>
      </c>
      <c r="H393" s="80">
        <v>0</v>
      </c>
      <c r="I393" s="242" t="s">
        <v>1026</v>
      </c>
      <c r="J393" s="235" t="str">
        <f t="shared" si="8"/>
        <v>Group 5_0900, 0930</v>
      </c>
      <c r="K393" s="235"/>
    </row>
    <row r="394" spans="2:11" hidden="1" x14ac:dyDescent="0.35">
      <c r="B394" s="242" t="s">
        <v>22</v>
      </c>
      <c r="C394" s="246" t="s">
        <v>162</v>
      </c>
      <c r="D394" s="246" t="s">
        <v>1052</v>
      </c>
      <c r="E394" s="246" t="s">
        <v>1052</v>
      </c>
      <c r="F394" s="252">
        <v>0.32097166666666671</v>
      </c>
      <c r="G394" s="252">
        <v>0.32097166666666671</v>
      </c>
      <c r="H394" s="80">
        <v>0</v>
      </c>
      <c r="I394" s="242" t="s">
        <v>1026</v>
      </c>
      <c r="J394" s="235" t="str">
        <f t="shared" si="8"/>
        <v>Group 5_0900, 0930</v>
      </c>
      <c r="K394" s="235"/>
    </row>
    <row r="395" spans="2:11" hidden="1" x14ac:dyDescent="0.35">
      <c r="B395" s="242" t="s">
        <v>23</v>
      </c>
      <c r="C395" s="246" t="s">
        <v>162</v>
      </c>
      <c r="D395" s="246" t="s">
        <v>1053</v>
      </c>
      <c r="E395" s="246" t="s">
        <v>1054</v>
      </c>
      <c r="F395" s="252">
        <v>0.37487083333333332</v>
      </c>
      <c r="G395" s="252">
        <v>0.37487083333333332</v>
      </c>
      <c r="H395" s="80">
        <v>0</v>
      </c>
      <c r="I395" s="242" t="s">
        <v>1055</v>
      </c>
      <c r="J395" s="235" t="str">
        <f t="shared" si="8"/>
        <v>Group 6_0900, 0930</v>
      </c>
      <c r="K395" s="235"/>
    </row>
    <row r="396" spans="2:11" hidden="1" x14ac:dyDescent="0.35">
      <c r="B396" s="242" t="s">
        <v>23</v>
      </c>
      <c r="C396" s="246" t="s">
        <v>162</v>
      </c>
      <c r="D396" s="246" t="s">
        <v>1056</v>
      </c>
      <c r="E396" s="246" t="s">
        <v>1057</v>
      </c>
      <c r="F396" s="252">
        <v>0.37487083333333332</v>
      </c>
      <c r="G396" s="252">
        <v>0.37487083333333332</v>
      </c>
      <c r="H396" s="80">
        <v>0</v>
      </c>
      <c r="I396" s="242" t="s">
        <v>1055</v>
      </c>
      <c r="J396" s="235" t="str">
        <f t="shared" si="8"/>
        <v>Group 6_0900, 0930</v>
      </c>
      <c r="K396" s="235"/>
    </row>
    <row r="397" spans="2:11" hidden="1" x14ac:dyDescent="0.35">
      <c r="B397" s="242" t="s">
        <v>23</v>
      </c>
      <c r="C397" s="246" t="s">
        <v>162</v>
      </c>
      <c r="D397" s="246" t="s">
        <v>1058</v>
      </c>
      <c r="E397" s="246" t="s">
        <v>1058</v>
      </c>
      <c r="F397" s="252">
        <v>0.37487083333333332</v>
      </c>
      <c r="G397" s="252">
        <v>0.37487083333333332</v>
      </c>
      <c r="H397" s="80">
        <v>0</v>
      </c>
      <c r="I397" s="242" t="s">
        <v>1055</v>
      </c>
      <c r="J397" s="235" t="str">
        <f t="shared" si="8"/>
        <v>Group 6_0900, 0930</v>
      </c>
      <c r="K397" s="235"/>
    </row>
    <row r="398" spans="2:11" hidden="1" x14ac:dyDescent="0.35">
      <c r="B398" s="242" t="s">
        <v>23</v>
      </c>
      <c r="C398" s="246" t="s">
        <v>162</v>
      </c>
      <c r="D398" s="246" t="s">
        <v>387</v>
      </c>
      <c r="E398" s="246" t="s">
        <v>388</v>
      </c>
      <c r="F398" s="252">
        <v>0.37487083333333332</v>
      </c>
      <c r="G398" s="252">
        <v>0.37487083333333332</v>
      </c>
      <c r="H398" s="80">
        <v>0</v>
      </c>
      <c r="I398" s="242" t="s">
        <v>1055</v>
      </c>
      <c r="J398" s="235" t="str">
        <f t="shared" si="8"/>
        <v>Group 6_0900, 0930</v>
      </c>
      <c r="K398" s="235"/>
    </row>
    <row r="399" spans="2:11" hidden="1" x14ac:dyDescent="0.35">
      <c r="B399" s="242" t="s">
        <v>23</v>
      </c>
      <c r="C399" s="246" t="s">
        <v>162</v>
      </c>
      <c r="D399" s="246" t="s">
        <v>389</v>
      </c>
      <c r="E399" s="246" t="s">
        <v>389</v>
      </c>
      <c r="F399" s="252">
        <v>0.37487083333333332</v>
      </c>
      <c r="G399" s="252">
        <v>0.37487083333333332</v>
      </c>
      <c r="H399" s="80">
        <v>0</v>
      </c>
      <c r="I399" s="242" t="s">
        <v>1055</v>
      </c>
      <c r="J399" s="235" t="str">
        <f t="shared" si="8"/>
        <v>Group 6_0900, 0930</v>
      </c>
      <c r="K399" s="235"/>
    </row>
    <row r="400" spans="2:11" hidden="1" x14ac:dyDescent="0.35">
      <c r="B400" s="242" t="s">
        <v>23</v>
      </c>
      <c r="C400" s="246" t="s">
        <v>162</v>
      </c>
      <c r="D400" s="246" t="s">
        <v>1059</v>
      </c>
      <c r="E400" s="246" t="s">
        <v>1059</v>
      </c>
      <c r="F400" s="252">
        <v>0.37487083333333332</v>
      </c>
      <c r="G400" s="252">
        <v>0.37487083333333332</v>
      </c>
      <c r="H400" s="80">
        <v>0</v>
      </c>
      <c r="I400" s="242" t="s">
        <v>1055</v>
      </c>
      <c r="J400" s="235" t="str">
        <f t="shared" si="8"/>
        <v>Group 6_0900, 0930</v>
      </c>
      <c r="K400" s="235"/>
    </row>
    <row r="401" spans="2:11" hidden="1" x14ac:dyDescent="0.35">
      <c r="B401" s="242" t="s">
        <v>23</v>
      </c>
      <c r="C401" s="246" t="s">
        <v>162</v>
      </c>
      <c r="D401" s="246" t="s">
        <v>1060</v>
      </c>
      <c r="E401" s="246" t="s">
        <v>1060</v>
      </c>
      <c r="F401" s="252">
        <v>0.37487083333333332</v>
      </c>
      <c r="G401" s="252">
        <v>0.37487083333333332</v>
      </c>
      <c r="H401" s="80">
        <v>0</v>
      </c>
      <c r="I401" s="242" t="s">
        <v>1055</v>
      </c>
      <c r="J401" s="235" t="str">
        <f t="shared" si="8"/>
        <v>Group 6_0900, 0930</v>
      </c>
      <c r="K401" s="235"/>
    </row>
    <row r="402" spans="2:11" hidden="1" x14ac:dyDescent="0.35">
      <c r="B402" s="242" t="s">
        <v>23</v>
      </c>
      <c r="C402" s="246" t="s">
        <v>162</v>
      </c>
      <c r="D402" s="246" t="s">
        <v>1061</v>
      </c>
      <c r="E402" s="246" t="s">
        <v>1062</v>
      </c>
      <c r="F402" s="252">
        <v>0.37487083333333332</v>
      </c>
      <c r="G402" s="252">
        <v>0.37487083333333332</v>
      </c>
      <c r="H402" s="80">
        <v>0</v>
      </c>
      <c r="I402" s="242" t="s">
        <v>1055</v>
      </c>
      <c r="J402" s="235" t="str">
        <f t="shared" si="8"/>
        <v>Group 6_0900, 0930</v>
      </c>
      <c r="K402" s="235"/>
    </row>
    <row r="403" spans="2:11" hidden="1" x14ac:dyDescent="0.35">
      <c r="B403" s="242" t="s">
        <v>23</v>
      </c>
      <c r="C403" s="246" t="s">
        <v>162</v>
      </c>
      <c r="D403" s="246" t="s">
        <v>1063</v>
      </c>
      <c r="E403" s="246" t="s">
        <v>1064</v>
      </c>
      <c r="F403" s="252">
        <v>0.37487083333333332</v>
      </c>
      <c r="G403" s="252">
        <v>0.37487083333333332</v>
      </c>
      <c r="H403" s="80">
        <v>0</v>
      </c>
      <c r="I403" s="242" t="s">
        <v>1055</v>
      </c>
      <c r="J403" s="235" t="str">
        <f t="shared" si="8"/>
        <v>Group 6_0900, 0930</v>
      </c>
      <c r="K403" s="235"/>
    </row>
    <row r="404" spans="2:11" hidden="1" x14ac:dyDescent="0.35">
      <c r="B404" s="242" t="s">
        <v>23</v>
      </c>
      <c r="C404" s="246" t="s">
        <v>162</v>
      </c>
      <c r="D404" s="246" t="s">
        <v>1065</v>
      </c>
      <c r="E404" s="246" t="s">
        <v>1066</v>
      </c>
      <c r="F404" s="252">
        <v>0.37487083333333332</v>
      </c>
      <c r="G404" s="252">
        <v>0.37487083333333332</v>
      </c>
      <c r="H404" s="80">
        <v>0</v>
      </c>
      <c r="I404" s="242" t="s">
        <v>1055</v>
      </c>
      <c r="J404" s="235" t="str">
        <f t="shared" si="8"/>
        <v>Group 6_0900, 0930</v>
      </c>
      <c r="K404" s="235"/>
    </row>
    <row r="405" spans="2:11" hidden="1" x14ac:dyDescent="0.35">
      <c r="B405" s="242" t="s">
        <v>23</v>
      </c>
      <c r="C405" s="246" t="s">
        <v>162</v>
      </c>
      <c r="D405" s="246" t="s">
        <v>1067</v>
      </c>
      <c r="E405" s="246" t="s">
        <v>1068</v>
      </c>
      <c r="F405" s="252">
        <v>0.37487083333333332</v>
      </c>
      <c r="G405" s="252">
        <v>0.37487083333333332</v>
      </c>
      <c r="H405" s="80">
        <v>0</v>
      </c>
      <c r="I405" s="242" t="s">
        <v>1055</v>
      </c>
      <c r="J405" s="235" t="str">
        <f t="shared" si="8"/>
        <v>Group 6_0900, 0930</v>
      </c>
      <c r="K405" s="235"/>
    </row>
    <row r="406" spans="2:11" hidden="1" x14ac:dyDescent="0.35">
      <c r="B406" s="242" t="s">
        <v>23</v>
      </c>
      <c r="C406" s="246" t="s">
        <v>162</v>
      </c>
      <c r="D406" s="246" t="s">
        <v>1069</v>
      </c>
      <c r="E406" s="246" t="s">
        <v>1070</v>
      </c>
      <c r="F406" s="252">
        <v>0.37487083333333332</v>
      </c>
      <c r="G406" s="252">
        <v>0.37487083333333332</v>
      </c>
      <c r="H406" s="80">
        <v>0</v>
      </c>
      <c r="I406" s="242" t="s">
        <v>1055</v>
      </c>
      <c r="J406" s="235" t="str">
        <f t="shared" si="8"/>
        <v>Group 6_0900, 0930</v>
      </c>
      <c r="K406" s="235"/>
    </row>
    <row r="407" spans="2:11" hidden="1" x14ac:dyDescent="0.35">
      <c r="B407" s="242" t="s">
        <v>23</v>
      </c>
      <c r="C407" s="246" t="s">
        <v>162</v>
      </c>
      <c r="D407" s="246" t="s">
        <v>1071</v>
      </c>
      <c r="E407" s="246" t="s">
        <v>1071</v>
      </c>
      <c r="F407" s="252">
        <v>0.37487083333333332</v>
      </c>
      <c r="G407" s="252">
        <v>0.37487083333333332</v>
      </c>
      <c r="H407" s="80">
        <v>0</v>
      </c>
      <c r="I407" s="242" t="s">
        <v>1055</v>
      </c>
      <c r="J407" s="235" t="str">
        <f t="shared" si="8"/>
        <v>Group 6_0900, 0930</v>
      </c>
      <c r="K407" s="235"/>
    </row>
    <row r="408" spans="2:11" hidden="1" x14ac:dyDescent="0.35">
      <c r="B408" s="242" t="s">
        <v>23</v>
      </c>
      <c r="C408" s="246" t="s">
        <v>162</v>
      </c>
      <c r="D408" s="246" t="s">
        <v>1072</v>
      </c>
      <c r="E408" s="246" t="s">
        <v>1072</v>
      </c>
      <c r="F408" s="252">
        <v>0.37487083333333332</v>
      </c>
      <c r="G408" s="252">
        <v>0.37487083333333332</v>
      </c>
      <c r="H408" s="80">
        <v>0</v>
      </c>
      <c r="I408" s="242" t="s">
        <v>1055</v>
      </c>
      <c r="J408" s="235" t="str">
        <f t="shared" si="8"/>
        <v>Group 6_0900, 0930</v>
      </c>
      <c r="K408" s="235"/>
    </row>
    <row r="409" spans="2:11" hidden="1" x14ac:dyDescent="0.35">
      <c r="B409" s="242" t="s">
        <v>23</v>
      </c>
      <c r="C409" s="246" t="s">
        <v>162</v>
      </c>
      <c r="D409" s="246" t="s">
        <v>1073</v>
      </c>
      <c r="E409" s="246" t="s">
        <v>1073</v>
      </c>
      <c r="F409" s="252">
        <v>0.37487083333333332</v>
      </c>
      <c r="G409" s="252">
        <v>0.37487083333333332</v>
      </c>
      <c r="H409" s="80">
        <v>0</v>
      </c>
      <c r="I409" s="242" t="s">
        <v>1055</v>
      </c>
      <c r="J409" s="235" t="str">
        <f t="shared" si="8"/>
        <v>Group 6_0900, 0930</v>
      </c>
      <c r="K409" s="235"/>
    </row>
    <row r="410" spans="2:11" hidden="1" x14ac:dyDescent="0.35">
      <c r="B410" s="242" t="s">
        <v>23</v>
      </c>
      <c r="C410" s="246" t="s">
        <v>162</v>
      </c>
      <c r="D410" s="246" t="s">
        <v>1074</v>
      </c>
      <c r="E410" s="246" t="s">
        <v>1074</v>
      </c>
      <c r="F410" s="252">
        <v>0.37487083333333332</v>
      </c>
      <c r="G410" s="252">
        <v>0.37487083333333332</v>
      </c>
      <c r="H410" s="80">
        <v>0</v>
      </c>
      <c r="I410" s="242" t="s">
        <v>1055</v>
      </c>
      <c r="J410" s="235" t="str">
        <f t="shared" si="8"/>
        <v>Group 6_0900, 0930</v>
      </c>
      <c r="K410" s="235"/>
    </row>
    <row r="411" spans="2:11" hidden="1" x14ac:dyDescent="0.35">
      <c r="B411" s="242" t="s">
        <v>23</v>
      </c>
      <c r="C411" s="246" t="s">
        <v>162</v>
      </c>
      <c r="D411" s="246" t="s">
        <v>1075</v>
      </c>
      <c r="E411" s="246" t="s">
        <v>1075</v>
      </c>
      <c r="F411" s="252">
        <v>0.37487083333333332</v>
      </c>
      <c r="G411" s="252">
        <v>0.37487083333333332</v>
      </c>
      <c r="H411" s="80">
        <v>0</v>
      </c>
      <c r="I411" s="242" t="s">
        <v>1055</v>
      </c>
      <c r="J411" s="235" t="str">
        <f t="shared" si="8"/>
        <v>Group 6_0900, 0930</v>
      </c>
      <c r="K411" s="235"/>
    </row>
    <row r="412" spans="2:11" hidden="1" x14ac:dyDescent="0.35">
      <c r="B412" s="242" t="s">
        <v>23</v>
      </c>
      <c r="C412" s="246" t="s">
        <v>162</v>
      </c>
      <c r="D412" s="246" t="s">
        <v>1076</v>
      </c>
      <c r="E412" s="246" t="s">
        <v>1076</v>
      </c>
      <c r="F412" s="252">
        <v>0.37487083333333332</v>
      </c>
      <c r="G412" s="252">
        <v>0.37487083333333332</v>
      </c>
      <c r="H412" s="80">
        <v>0</v>
      </c>
      <c r="I412" s="242" t="s">
        <v>1055</v>
      </c>
      <c r="J412" s="235" t="str">
        <f t="shared" si="8"/>
        <v>Group 6_0900, 0930</v>
      </c>
      <c r="K412" s="235"/>
    </row>
    <row r="413" spans="2:11" hidden="1" x14ac:dyDescent="0.35">
      <c r="B413" s="242" t="s">
        <v>23</v>
      </c>
      <c r="C413" s="246" t="s">
        <v>162</v>
      </c>
      <c r="D413" s="246" t="s">
        <v>1077</v>
      </c>
      <c r="E413" s="246" t="s">
        <v>1077</v>
      </c>
      <c r="F413" s="252">
        <v>0.37487083333333332</v>
      </c>
      <c r="G413" s="252">
        <v>0.37487083333333332</v>
      </c>
      <c r="H413" s="80">
        <v>0</v>
      </c>
      <c r="I413" s="242" t="s">
        <v>1055</v>
      </c>
      <c r="J413" s="235" t="str">
        <f t="shared" si="8"/>
        <v>Group 6_0900, 0930</v>
      </c>
      <c r="K413" s="235"/>
    </row>
    <row r="414" spans="2:11" hidden="1" x14ac:dyDescent="0.35">
      <c r="B414" s="242" t="s">
        <v>23</v>
      </c>
      <c r="C414" s="246" t="s">
        <v>162</v>
      </c>
      <c r="D414" s="246" t="s">
        <v>1078</v>
      </c>
      <c r="E414" s="246" t="s">
        <v>1078</v>
      </c>
      <c r="F414" s="252">
        <v>0.37487083333333332</v>
      </c>
      <c r="G414" s="252">
        <v>0.37487083333333332</v>
      </c>
      <c r="H414" s="80">
        <v>0</v>
      </c>
      <c r="I414" s="242" t="s">
        <v>1055</v>
      </c>
      <c r="J414" s="235" t="str">
        <f t="shared" si="8"/>
        <v>Group 6_0900, 0930</v>
      </c>
      <c r="K414" s="235"/>
    </row>
    <row r="415" spans="2:11" hidden="1" x14ac:dyDescent="0.35">
      <c r="B415" s="242" t="s">
        <v>23</v>
      </c>
      <c r="C415" s="246" t="s">
        <v>162</v>
      </c>
      <c r="D415" s="246" t="s">
        <v>1079</v>
      </c>
      <c r="E415" s="246" t="s">
        <v>1079</v>
      </c>
      <c r="F415" s="252">
        <v>0.37487083333333332</v>
      </c>
      <c r="G415" s="252">
        <v>0.37487083333333332</v>
      </c>
      <c r="H415" s="80">
        <v>0</v>
      </c>
      <c r="I415" s="242" t="s">
        <v>1055</v>
      </c>
      <c r="J415" s="235" t="str">
        <f t="shared" si="8"/>
        <v>Group 6_0900, 0930</v>
      </c>
      <c r="K415" s="235"/>
    </row>
    <row r="416" spans="2:11" hidden="1" x14ac:dyDescent="0.35">
      <c r="B416" s="242" t="s">
        <v>23</v>
      </c>
      <c r="C416" s="246" t="s">
        <v>162</v>
      </c>
      <c r="D416" s="246" t="s">
        <v>1080</v>
      </c>
      <c r="E416" s="246" t="s">
        <v>1080</v>
      </c>
      <c r="F416" s="252">
        <v>0.37487083333333332</v>
      </c>
      <c r="G416" s="252">
        <v>0.37487083333333332</v>
      </c>
      <c r="H416" s="80">
        <v>0</v>
      </c>
      <c r="I416" s="242" t="s">
        <v>1055</v>
      </c>
      <c r="J416" s="235" t="str">
        <f t="shared" si="8"/>
        <v>Group 6_0900, 0930</v>
      </c>
      <c r="K416" s="235"/>
    </row>
    <row r="417" spans="2:11" hidden="1" x14ac:dyDescent="0.35">
      <c r="B417" s="242" t="s">
        <v>23</v>
      </c>
      <c r="C417" s="246" t="s">
        <v>162</v>
      </c>
      <c r="D417" s="246" t="s">
        <v>1081</v>
      </c>
      <c r="E417" s="246" t="s">
        <v>1081</v>
      </c>
      <c r="F417" s="252">
        <v>0.37487083333333332</v>
      </c>
      <c r="G417" s="252">
        <v>0.37487083333333332</v>
      </c>
      <c r="H417" s="80">
        <v>0</v>
      </c>
      <c r="I417" s="242" t="s">
        <v>1055</v>
      </c>
      <c r="J417" s="235" t="str">
        <f t="shared" si="8"/>
        <v>Group 6_0900, 0930</v>
      </c>
      <c r="K417" s="235"/>
    </row>
    <row r="418" spans="2:11" hidden="1" x14ac:dyDescent="0.35">
      <c r="B418" s="242" t="s">
        <v>23</v>
      </c>
      <c r="C418" s="246" t="s">
        <v>162</v>
      </c>
      <c r="D418" s="246" t="s">
        <v>1082</v>
      </c>
      <c r="E418" s="246" t="s">
        <v>1083</v>
      </c>
      <c r="F418" s="252">
        <v>0.37487083333333332</v>
      </c>
      <c r="G418" s="252">
        <v>0.37487083333333332</v>
      </c>
      <c r="H418" s="80">
        <v>0</v>
      </c>
      <c r="I418" s="242" t="s">
        <v>1055</v>
      </c>
      <c r="J418" s="235" t="str">
        <f t="shared" si="8"/>
        <v>Group 6_0900, 0930</v>
      </c>
      <c r="K418" s="235"/>
    </row>
    <row r="419" spans="2:11" hidden="1" x14ac:dyDescent="0.35">
      <c r="B419" s="242" t="s">
        <v>23</v>
      </c>
      <c r="C419" s="246" t="s">
        <v>162</v>
      </c>
      <c r="D419" s="246" t="s">
        <v>1084</v>
      </c>
      <c r="E419" s="246" t="s">
        <v>1084</v>
      </c>
      <c r="F419" s="252">
        <v>0.37487083333333332</v>
      </c>
      <c r="G419" s="252">
        <v>0.37487083333333332</v>
      </c>
      <c r="H419" s="80">
        <v>0</v>
      </c>
      <c r="I419" s="242" t="s">
        <v>1055</v>
      </c>
      <c r="J419" s="235" t="str">
        <f t="shared" si="8"/>
        <v>Group 6_0900, 0930</v>
      </c>
      <c r="K419" s="235"/>
    </row>
    <row r="420" spans="2:11" hidden="1" x14ac:dyDescent="0.35">
      <c r="B420" s="242" t="s">
        <v>23</v>
      </c>
      <c r="C420" s="246" t="s">
        <v>162</v>
      </c>
      <c r="D420" s="246" t="s">
        <v>1085</v>
      </c>
      <c r="E420" s="246" t="s">
        <v>1085</v>
      </c>
      <c r="F420" s="252">
        <v>0.37487083333333332</v>
      </c>
      <c r="G420" s="252">
        <v>0.37487083333333332</v>
      </c>
      <c r="H420" s="80">
        <v>0</v>
      </c>
      <c r="I420" s="242" t="s">
        <v>1055</v>
      </c>
      <c r="J420" s="235" t="str">
        <f t="shared" si="8"/>
        <v>Group 6_0900, 0930</v>
      </c>
      <c r="K420" s="235"/>
    </row>
    <row r="421" spans="2:11" hidden="1" x14ac:dyDescent="0.35">
      <c r="B421" s="242" t="s">
        <v>23</v>
      </c>
      <c r="C421" s="246" t="s">
        <v>162</v>
      </c>
      <c r="D421" s="246" t="s">
        <v>1086</v>
      </c>
      <c r="E421" s="246" t="s">
        <v>1086</v>
      </c>
      <c r="F421" s="252">
        <v>0.37487083333333332</v>
      </c>
      <c r="G421" s="252">
        <v>0.37487083333333332</v>
      </c>
      <c r="H421" s="80">
        <v>0</v>
      </c>
      <c r="I421" s="242" t="s">
        <v>1055</v>
      </c>
      <c r="J421" s="235" t="str">
        <f t="shared" si="8"/>
        <v>Group 6_0900, 0930</v>
      </c>
      <c r="K421" s="235"/>
    </row>
    <row r="422" spans="2:11" hidden="1" x14ac:dyDescent="0.35">
      <c r="B422" s="242" t="s">
        <v>23</v>
      </c>
      <c r="C422" s="246" t="s">
        <v>162</v>
      </c>
      <c r="D422" s="246" t="s">
        <v>1087</v>
      </c>
      <c r="E422" s="246" t="s">
        <v>1087</v>
      </c>
      <c r="F422" s="252">
        <v>0.37487083333333332</v>
      </c>
      <c r="G422" s="252">
        <v>0.37487083333333332</v>
      </c>
      <c r="H422" s="80">
        <v>0</v>
      </c>
      <c r="I422" s="242" t="s">
        <v>1055</v>
      </c>
      <c r="J422" s="235" t="str">
        <f t="shared" si="8"/>
        <v>Group 6_0900, 0930</v>
      </c>
      <c r="K422" s="235"/>
    </row>
    <row r="423" spans="2:11" hidden="1" x14ac:dyDescent="0.35">
      <c r="B423" s="242" t="s">
        <v>23</v>
      </c>
      <c r="C423" s="246" t="s">
        <v>162</v>
      </c>
      <c r="D423" s="246" t="s">
        <v>1088</v>
      </c>
      <c r="E423" s="246" t="s">
        <v>1088</v>
      </c>
      <c r="F423" s="252">
        <v>0.37487083333333332</v>
      </c>
      <c r="G423" s="252">
        <v>0.37487083333333332</v>
      </c>
      <c r="H423" s="80">
        <v>0</v>
      </c>
      <c r="I423" s="242" t="s">
        <v>1055</v>
      </c>
      <c r="J423" s="235" t="str">
        <f t="shared" si="8"/>
        <v>Group 6_0900, 0930</v>
      </c>
      <c r="K423" s="235"/>
    </row>
    <row r="424" spans="2:11" hidden="1" x14ac:dyDescent="0.35">
      <c r="B424" s="242" t="s">
        <v>23</v>
      </c>
      <c r="C424" s="246" t="s">
        <v>162</v>
      </c>
      <c r="D424" s="246" t="s">
        <v>1089</v>
      </c>
      <c r="E424" s="246" t="s">
        <v>1089</v>
      </c>
      <c r="F424" s="252">
        <v>0.37487083333333332</v>
      </c>
      <c r="G424" s="252">
        <v>0.37487083333333332</v>
      </c>
      <c r="H424" s="80">
        <v>0</v>
      </c>
      <c r="I424" s="242" t="s">
        <v>1055</v>
      </c>
      <c r="J424" s="235" t="str">
        <f t="shared" si="8"/>
        <v>Group 6_0900, 0930</v>
      </c>
      <c r="K424" s="235"/>
    </row>
    <row r="425" spans="2:11" hidden="1" x14ac:dyDescent="0.35">
      <c r="B425" s="242" t="s">
        <v>23</v>
      </c>
      <c r="C425" s="246" t="s">
        <v>162</v>
      </c>
      <c r="D425" s="246" t="s">
        <v>1090</v>
      </c>
      <c r="E425" s="246" t="s">
        <v>1090</v>
      </c>
      <c r="F425" s="252">
        <v>0.37487083333333332</v>
      </c>
      <c r="G425" s="252">
        <v>0.37487083333333332</v>
      </c>
      <c r="H425" s="80">
        <v>0</v>
      </c>
      <c r="I425" s="242" t="s">
        <v>1055</v>
      </c>
      <c r="J425" s="235" t="str">
        <f t="shared" si="8"/>
        <v>Group 6_0900, 0930</v>
      </c>
      <c r="K425" s="235"/>
    </row>
    <row r="426" spans="2:11" hidden="1" x14ac:dyDescent="0.35">
      <c r="B426" s="242" t="s">
        <v>25</v>
      </c>
      <c r="C426" s="246" t="s">
        <v>162</v>
      </c>
      <c r="D426" s="246" t="s">
        <v>1091</v>
      </c>
      <c r="E426" s="246" t="s">
        <v>1092</v>
      </c>
      <c r="F426" s="252">
        <v>0.43906499999999998</v>
      </c>
      <c r="G426" s="252">
        <v>0.43906499999999998</v>
      </c>
      <c r="H426" s="80">
        <v>0</v>
      </c>
      <c r="I426" s="242" t="s">
        <v>1093</v>
      </c>
      <c r="J426" s="235" t="str">
        <f t="shared" si="8"/>
        <v>Group 7_0900, 0930</v>
      </c>
      <c r="K426" s="235"/>
    </row>
    <row r="427" spans="2:11" hidden="1" x14ac:dyDescent="0.35">
      <c r="B427" s="242" t="s">
        <v>25</v>
      </c>
      <c r="C427" s="246" t="s">
        <v>162</v>
      </c>
      <c r="D427" s="246" t="s">
        <v>1094</v>
      </c>
      <c r="E427" s="246" t="s">
        <v>1095</v>
      </c>
      <c r="F427" s="252">
        <v>0.43906499999999998</v>
      </c>
      <c r="G427" s="252">
        <v>0.43906499999999998</v>
      </c>
      <c r="H427" s="80">
        <v>0</v>
      </c>
      <c r="I427" s="242" t="s">
        <v>1093</v>
      </c>
      <c r="J427" s="235" t="str">
        <f t="shared" si="8"/>
        <v>Group 7_0900, 0930</v>
      </c>
      <c r="K427" s="235"/>
    </row>
    <row r="428" spans="2:11" hidden="1" x14ac:dyDescent="0.35">
      <c r="B428" s="242" t="s">
        <v>25</v>
      </c>
      <c r="C428" s="246" t="s">
        <v>162</v>
      </c>
      <c r="D428" s="246" t="s">
        <v>1096</v>
      </c>
      <c r="E428" s="246" t="s">
        <v>1097</v>
      </c>
      <c r="F428" s="252">
        <v>0.43906499999999998</v>
      </c>
      <c r="G428" s="252">
        <v>0.43906499999999998</v>
      </c>
      <c r="H428" s="80">
        <v>0</v>
      </c>
      <c r="I428" s="242" t="s">
        <v>1093</v>
      </c>
      <c r="J428" s="235" t="str">
        <f t="shared" si="8"/>
        <v>Group 7_0900, 0930</v>
      </c>
      <c r="K428" s="235"/>
    </row>
    <row r="429" spans="2:11" hidden="1" x14ac:dyDescent="0.35">
      <c r="B429" s="242" t="s">
        <v>25</v>
      </c>
      <c r="C429" s="246" t="s">
        <v>162</v>
      </c>
      <c r="D429" s="246" t="s">
        <v>1098</v>
      </c>
      <c r="E429" s="246" t="s">
        <v>1099</v>
      </c>
      <c r="F429" s="252">
        <v>0.43906499999999998</v>
      </c>
      <c r="G429" s="252">
        <v>0.43906499999999998</v>
      </c>
      <c r="H429" s="80">
        <v>0</v>
      </c>
      <c r="I429" s="242" t="s">
        <v>1093</v>
      </c>
      <c r="J429" s="235" t="str">
        <f t="shared" si="8"/>
        <v>Group 7_0900, 0930</v>
      </c>
      <c r="K429" s="235"/>
    </row>
    <row r="430" spans="2:11" hidden="1" x14ac:dyDescent="0.35">
      <c r="B430" s="242" t="s">
        <v>25</v>
      </c>
      <c r="C430" s="246" t="s">
        <v>162</v>
      </c>
      <c r="D430" s="246" t="s">
        <v>1100</v>
      </c>
      <c r="E430" s="246" t="s">
        <v>1100</v>
      </c>
      <c r="F430" s="252">
        <v>0.43906499999999998</v>
      </c>
      <c r="G430" s="252">
        <v>0.43906499999999998</v>
      </c>
      <c r="H430" s="80">
        <v>0</v>
      </c>
      <c r="I430" s="242" t="s">
        <v>1093</v>
      </c>
      <c r="J430" s="235" t="str">
        <f t="shared" si="8"/>
        <v>Group 7_0900, 0930</v>
      </c>
      <c r="K430" s="235"/>
    </row>
    <row r="431" spans="2:11" hidden="1" x14ac:dyDescent="0.35">
      <c r="B431" s="242" t="s">
        <v>25</v>
      </c>
      <c r="C431" s="246" t="s">
        <v>162</v>
      </c>
      <c r="D431" s="246" t="s">
        <v>1101</v>
      </c>
      <c r="E431" s="246" t="s">
        <v>1101</v>
      </c>
      <c r="F431" s="252">
        <v>0.43906499999999998</v>
      </c>
      <c r="G431" s="252">
        <v>0.43906499999999998</v>
      </c>
      <c r="H431" s="80">
        <v>0</v>
      </c>
      <c r="I431" s="242" t="s">
        <v>1093</v>
      </c>
      <c r="J431" s="235" t="str">
        <f t="shared" si="8"/>
        <v>Group 7_0900, 0930</v>
      </c>
      <c r="K431" s="235"/>
    </row>
    <row r="432" spans="2:11" hidden="1" x14ac:dyDescent="0.35">
      <c r="B432" s="242" t="s">
        <v>25</v>
      </c>
      <c r="C432" s="246" t="s">
        <v>162</v>
      </c>
      <c r="D432" s="246" t="s">
        <v>1102</v>
      </c>
      <c r="E432" s="246" t="s">
        <v>1103</v>
      </c>
      <c r="F432" s="252">
        <v>0.43906499999999998</v>
      </c>
      <c r="G432" s="252">
        <v>0.43906499999999998</v>
      </c>
      <c r="H432" s="80">
        <v>0</v>
      </c>
      <c r="I432" s="242" t="s">
        <v>1093</v>
      </c>
      <c r="J432" s="235" t="str">
        <f t="shared" si="8"/>
        <v>Group 7_0900, 0930</v>
      </c>
      <c r="K432" s="235"/>
    </row>
    <row r="433" spans="2:11" hidden="1" x14ac:dyDescent="0.35">
      <c r="B433" s="242" t="s">
        <v>25</v>
      </c>
      <c r="C433" s="246" t="s">
        <v>162</v>
      </c>
      <c r="D433" s="246" t="s">
        <v>1104</v>
      </c>
      <c r="E433" s="246" t="s">
        <v>1104</v>
      </c>
      <c r="F433" s="252">
        <v>0.43906499999999998</v>
      </c>
      <c r="G433" s="252">
        <v>0.43906499999999998</v>
      </c>
      <c r="H433" s="80">
        <v>0</v>
      </c>
      <c r="I433" s="242" t="s">
        <v>1093</v>
      </c>
      <c r="J433" s="235" t="str">
        <f t="shared" si="8"/>
        <v>Group 7_0900, 0930</v>
      </c>
      <c r="K433" s="235"/>
    </row>
    <row r="434" spans="2:11" hidden="1" x14ac:dyDescent="0.35">
      <c r="B434" s="242" t="s">
        <v>25</v>
      </c>
      <c r="C434" s="246" t="s">
        <v>162</v>
      </c>
      <c r="D434" s="246" t="s">
        <v>1105</v>
      </c>
      <c r="E434" s="246" t="s">
        <v>1105</v>
      </c>
      <c r="F434" s="252">
        <v>0.43906499999999998</v>
      </c>
      <c r="G434" s="252">
        <v>0.43906499999999998</v>
      </c>
      <c r="H434" s="80">
        <v>0</v>
      </c>
      <c r="I434" s="242" t="s">
        <v>1093</v>
      </c>
      <c r="J434" s="235" t="str">
        <f t="shared" si="8"/>
        <v>Group 7_0900, 0930</v>
      </c>
      <c r="K434" s="235"/>
    </row>
    <row r="435" spans="2:11" hidden="1" x14ac:dyDescent="0.35">
      <c r="B435" s="242" t="s">
        <v>25</v>
      </c>
      <c r="C435" s="246" t="s">
        <v>162</v>
      </c>
      <c r="D435" s="246" t="s">
        <v>1106</v>
      </c>
      <c r="E435" s="246" t="s">
        <v>1106</v>
      </c>
      <c r="F435" s="252">
        <v>0.43906499999999998</v>
      </c>
      <c r="G435" s="252">
        <v>0.43906499999999998</v>
      </c>
      <c r="H435" s="80">
        <v>0</v>
      </c>
      <c r="I435" s="242" t="s">
        <v>1093</v>
      </c>
      <c r="J435" s="235" t="str">
        <f t="shared" si="8"/>
        <v>Group 7_0900, 0930</v>
      </c>
      <c r="K435" s="235"/>
    </row>
    <row r="436" spans="2:11" hidden="1" x14ac:dyDescent="0.35">
      <c r="B436" s="242" t="s">
        <v>25</v>
      </c>
      <c r="C436" s="246" t="s">
        <v>162</v>
      </c>
      <c r="D436" s="246" t="s">
        <v>1107</v>
      </c>
      <c r="E436" s="246" t="s">
        <v>1107</v>
      </c>
      <c r="F436" s="252">
        <v>0.43906499999999998</v>
      </c>
      <c r="G436" s="252">
        <v>0.43906499999999998</v>
      </c>
      <c r="H436" s="80">
        <v>0</v>
      </c>
      <c r="I436" s="242" t="s">
        <v>1093</v>
      </c>
      <c r="J436" s="235" t="str">
        <f t="shared" si="8"/>
        <v>Group 7_0900, 0930</v>
      </c>
      <c r="K436" s="235"/>
    </row>
    <row r="437" spans="2:11" hidden="1" x14ac:dyDescent="0.35">
      <c r="B437" s="242" t="s">
        <v>25</v>
      </c>
      <c r="C437" s="246" t="s">
        <v>162</v>
      </c>
      <c r="D437" s="246" t="s">
        <v>1108</v>
      </c>
      <c r="E437" s="246" t="s">
        <v>1108</v>
      </c>
      <c r="F437" s="252">
        <v>0.43906499999999998</v>
      </c>
      <c r="G437" s="252">
        <v>0.43906499999999998</v>
      </c>
      <c r="H437" s="80">
        <v>0</v>
      </c>
      <c r="I437" s="242" t="s">
        <v>1093</v>
      </c>
      <c r="J437" s="235" t="str">
        <f t="shared" si="8"/>
        <v>Group 7_0900, 0930</v>
      </c>
      <c r="K437" s="235"/>
    </row>
    <row r="438" spans="2:11" hidden="1" x14ac:dyDescent="0.35">
      <c r="B438" s="242" t="s">
        <v>25</v>
      </c>
      <c r="C438" s="246" t="s">
        <v>162</v>
      </c>
      <c r="D438" s="246" t="s">
        <v>1109</v>
      </c>
      <c r="E438" s="246" t="s">
        <v>1109</v>
      </c>
      <c r="F438" s="252">
        <v>0.43906499999999998</v>
      </c>
      <c r="G438" s="252">
        <v>0.43906499999999998</v>
      </c>
      <c r="H438" s="80">
        <v>0</v>
      </c>
      <c r="I438" s="242" t="s">
        <v>1093</v>
      </c>
      <c r="J438" s="235" t="str">
        <f t="shared" ref="J438:J479" si="9">B438&amp;"_"&amp;IF(OR(C438="0930",C438="0900"),"0900, 0930",C438)</f>
        <v>Group 7_0900, 0930</v>
      </c>
      <c r="K438" s="235"/>
    </row>
    <row r="439" spans="2:11" hidden="1" x14ac:dyDescent="0.35">
      <c r="B439" s="242" t="s">
        <v>25</v>
      </c>
      <c r="C439" s="246" t="s">
        <v>162</v>
      </c>
      <c r="D439" s="246" t="s">
        <v>1110</v>
      </c>
      <c r="E439" s="246" t="s">
        <v>1110</v>
      </c>
      <c r="F439" s="252">
        <v>0.43906499999999998</v>
      </c>
      <c r="G439" s="252">
        <v>0.43906499999999998</v>
      </c>
      <c r="H439" s="80">
        <v>0</v>
      </c>
      <c r="I439" s="242" t="s">
        <v>1093</v>
      </c>
      <c r="J439" s="235" t="str">
        <f t="shared" si="9"/>
        <v>Group 7_0900, 0930</v>
      </c>
      <c r="K439" s="235"/>
    </row>
    <row r="440" spans="2:11" hidden="1" x14ac:dyDescent="0.35">
      <c r="B440" s="242" t="s">
        <v>25</v>
      </c>
      <c r="C440" s="246" t="s">
        <v>162</v>
      </c>
      <c r="D440" s="246" t="s">
        <v>1111</v>
      </c>
      <c r="E440" s="246" t="s">
        <v>1111</v>
      </c>
      <c r="F440" s="252">
        <v>0.43906499999999998</v>
      </c>
      <c r="G440" s="252">
        <v>0.43906499999999998</v>
      </c>
      <c r="H440" s="80">
        <v>0</v>
      </c>
      <c r="I440" s="242" t="s">
        <v>1093</v>
      </c>
      <c r="J440" s="235" t="str">
        <f t="shared" si="9"/>
        <v>Group 7_0900, 0930</v>
      </c>
      <c r="K440" s="235"/>
    </row>
    <row r="441" spans="2:11" hidden="1" x14ac:dyDescent="0.35">
      <c r="B441" s="242" t="s">
        <v>25</v>
      </c>
      <c r="C441" s="246" t="s">
        <v>162</v>
      </c>
      <c r="D441" s="246" t="s">
        <v>1112</v>
      </c>
      <c r="E441" s="246" t="s">
        <v>1112</v>
      </c>
      <c r="F441" s="252">
        <v>0.43906499999999998</v>
      </c>
      <c r="G441" s="252">
        <v>0.43906499999999998</v>
      </c>
      <c r="H441" s="80">
        <v>0</v>
      </c>
      <c r="I441" s="242" t="s">
        <v>1093</v>
      </c>
      <c r="J441" s="235" t="str">
        <f t="shared" si="9"/>
        <v>Group 7_0900, 0930</v>
      </c>
      <c r="K441" s="235"/>
    </row>
    <row r="442" spans="2:11" hidden="1" x14ac:dyDescent="0.35">
      <c r="B442" s="242" t="s">
        <v>25</v>
      </c>
      <c r="C442" s="246" t="s">
        <v>162</v>
      </c>
      <c r="D442" s="246" t="s">
        <v>1113</v>
      </c>
      <c r="E442" s="246" t="s">
        <v>1113</v>
      </c>
      <c r="F442" s="252">
        <v>0.43906499999999998</v>
      </c>
      <c r="G442" s="252">
        <v>0.43906499999999998</v>
      </c>
      <c r="H442" s="80">
        <v>0</v>
      </c>
      <c r="I442" s="242" t="s">
        <v>1093</v>
      </c>
      <c r="J442" s="235" t="str">
        <f t="shared" si="9"/>
        <v>Group 7_0900, 0930</v>
      </c>
      <c r="K442" s="235"/>
    </row>
    <row r="443" spans="2:11" hidden="1" x14ac:dyDescent="0.35">
      <c r="B443" s="242" t="s">
        <v>25</v>
      </c>
      <c r="C443" s="246" t="s">
        <v>162</v>
      </c>
      <c r="D443" s="246" t="s">
        <v>396</v>
      </c>
      <c r="E443" s="246" t="s">
        <v>1114</v>
      </c>
      <c r="F443" s="252">
        <v>0.43906499999999998</v>
      </c>
      <c r="G443" s="252">
        <v>0.43906499999999998</v>
      </c>
      <c r="H443" s="80">
        <v>0</v>
      </c>
      <c r="I443" s="242" t="s">
        <v>1093</v>
      </c>
      <c r="J443" s="235" t="str">
        <f t="shared" si="9"/>
        <v>Group 7_0900, 0930</v>
      </c>
      <c r="K443" s="235"/>
    </row>
    <row r="444" spans="2:11" hidden="1" x14ac:dyDescent="0.35">
      <c r="B444" s="242" t="s">
        <v>25</v>
      </c>
      <c r="C444" s="246" t="s">
        <v>162</v>
      </c>
      <c r="D444" s="246" t="s">
        <v>1115</v>
      </c>
      <c r="E444" s="246" t="s">
        <v>1116</v>
      </c>
      <c r="F444" s="252">
        <v>0.43906499999999998</v>
      </c>
      <c r="G444" s="252">
        <v>0.43906499999999998</v>
      </c>
      <c r="H444" s="80">
        <v>0</v>
      </c>
      <c r="I444" s="242" t="s">
        <v>1093</v>
      </c>
      <c r="J444" s="235" t="str">
        <f t="shared" si="9"/>
        <v>Group 7_0900, 0930</v>
      </c>
      <c r="K444" s="235"/>
    </row>
    <row r="445" spans="2:11" hidden="1" x14ac:dyDescent="0.35">
      <c r="B445" s="242" t="s">
        <v>25</v>
      </c>
      <c r="C445" s="246" t="s">
        <v>162</v>
      </c>
      <c r="D445" s="246" t="s">
        <v>1117</v>
      </c>
      <c r="E445" s="246" t="s">
        <v>1118</v>
      </c>
      <c r="F445" s="252">
        <v>0.43906499999999998</v>
      </c>
      <c r="G445" s="252">
        <v>0.43906499999999998</v>
      </c>
      <c r="H445" s="80">
        <v>0</v>
      </c>
      <c r="I445" s="242" t="s">
        <v>1093</v>
      </c>
      <c r="J445" s="235" t="str">
        <f t="shared" si="9"/>
        <v>Group 7_0900, 0930</v>
      </c>
      <c r="K445" s="235"/>
    </row>
    <row r="446" spans="2:11" hidden="1" x14ac:dyDescent="0.35">
      <c r="B446" s="242" t="s">
        <v>25</v>
      </c>
      <c r="C446" s="246" t="s">
        <v>162</v>
      </c>
      <c r="D446" s="246" t="s">
        <v>1119</v>
      </c>
      <c r="E446" s="246" t="s">
        <v>1120</v>
      </c>
      <c r="F446" s="252">
        <v>0.43906499999999998</v>
      </c>
      <c r="G446" s="252">
        <v>0.43906499999999998</v>
      </c>
      <c r="H446" s="80">
        <v>0</v>
      </c>
      <c r="I446" s="242" t="s">
        <v>1093</v>
      </c>
      <c r="J446" s="235" t="str">
        <f t="shared" si="9"/>
        <v>Group 7_0900, 0930</v>
      </c>
      <c r="K446" s="235"/>
    </row>
    <row r="447" spans="2:11" hidden="1" x14ac:dyDescent="0.35">
      <c r="B447" s="242" t="s">
        <v>25</v>
      </c>
      <c r="C447" s="246" t="s">
        <v>162</v>
      </c>
      <c r="D447" s="246" t="s">
        <v>1121</v>
      </c>
      <c r="E447" s="246" t="s">
        <v>1122</v>
      </c>
      <c r="F447" s="252">
        <v>0.43906499999999998</v>
      </c>
      <c r="G447" s="252">
        <v>0.43906499999999998</v>
      </c>
      <c r="H447" s="80">
        <v>0</v>
      </c>
      <c r="I447" s="242" t="s">
        <v>1093</v>
      </c>
      <c r="J447" s="235" t="str">
        <f t="shared" si="9"/>
        <v>Group 7_0900, 0930</v>
      </c>
      <c r="K447" s="235"/>
    </row>
    <row r="448" spans="2:11" hidden="1" x14ac:dyDescent="0.35">
      <c r="B448" s="242" t="s">
        <v>25</v>
      </c>
      <c r="C448" s="246" t="s">
        <v>162</v>
      </c>
      <c r="D448" s="246" t="s">
        <v>1123</v>
      </c>
      <c r="E448" s="246" t="s">
        <v>1124</v>
      </c>
      <c r="F448" s="252">
        <v>0.43906499999999998</v>
      </c>
      <c r="G448" s="252">
        <v>0.43906499999999998</v>
      </c>
      <c r="H448" s="80">
        <v>0</v>
      </c>
      <c r="I448" s="242" t="s">
        <v>1093</v>
      </c>
      <c r="J448" s="235" t="str">
        <f t="shared" si="9"/>
        <v>Group 7_0900, 0930</v>
      </c>
      <c r="K448" s="235"/>
    </row>
    <row r="449" spans="2:13" hidden="1" x14ac:dyDescent="0.35">
      <c r="B449" s="242" t="s">
        <v>25</v>
      </c>
      <c r="C449" s="246" t="s">
        <v>162</v>
      </c>
      <c r="D449" s="246" t="s">
        <v>1125</v>
      </c>
      <c r="E449" s="246" t="s">
        <v>397</v>
      </c>
      <c r="F449" s="252">
        <v>0.43906499999999998</v>
      </c>
      <c r="G449" s="252">
        <v>0.43906499999999998</v>
      </c>
      <c r="H449" s="80">
        <v>0</v>
      </c>
      <c r="I449" s="242" t="s">
        <v>1093</v>
      </c>
      <c r="J449" s="235" t="str">
        <f t="shared" si="9"/>
        <v>Group 7_0900, 0930</v>
      </c>
      <c r="K449" s="235"/>
    </row>
    <row r="450" spans="2:13" hidden="1" x14ac:dyDescent="0.35">
      <c r="B450" s="242" t="s">
        <v>25</v>
      </c>
      <c r="C450" s="246" t="s">
        <v>162</v>
      </c>
      <c r="D450" s="246" t="s">
        <v>1126</v>
      </c>
      <c r="E450" s="246" t="s">
        <v>1126</v>
      </c>
      <c r="F450" s="252">
        <v>0.43906499999999998</v>
      </c>
      <c r="G450" s="252">
        <v>0.43906499999999998</v>
      </c>
      <c r="H450" s="80">
        <v>0</v>
      </c>
      <c r="I450" s="242" t="s">
        <v>1093</v>
      </c>
      <c r="J450" s="235" t="str">
        <f t="shared" si="9"/>
        <v>Group 7_0900, 0930</v>
      </c>
      <c r="K450" s="235"/>
    </row>
    <row r="451" spans="2:13" hidden="1" x14ac:dyDescent="0.35">
      <c r="B451" s="242" t="s">
        <v>25</v>
      </c>
      <c r="C451" s="246" t="s">
        <v>162</v>
      </c>
      <c r="D451" s="246" t="s">
        <v>404</v>
      </c>
      <c r="E451" s="246" t="s">
        <v>405</v>
      </c>
      <c r="F451" s="252">
        <v>0.43906499999999998</v>
      </c>
      <c r="G451" s="252">
        <v>0.43906499999999998</v>
      </c>
      <c r="H451" s="80">
        <v>0</v>
      </c>
      <c r="I451" s="242" t="s">
        <v>1093</v>
      </c>
      <c r="J451" s="235" t="str">
        <f t="shared" si="9"/>
        <v>Group 7_0900, 0930</v>
      </c>
      <c r="K451" s="235"/>
    </row>
    <row r="452" spans="2:13" hidden="1" x14ac:dyDescent="0.35">
      <c r="B452" s="242" t="s">
        <v>25</v>
      </c>
      <c r="C452" s="246" t="s">
        <v>162</v>
      </c>
      <c r="D452" s="246" t="s">
        <v>1127</v>
      </c>
      <c r="E452" s="246" t="s">
        <v>1127</v>
      </c>
      <c r="F452" s="252">
        <v>0.43906499999999998</v>
      </c>
      <c r="G452" s="252">
        <v>0.43906499999999998</v>
      </c>
      <c r="H452" s="80">
        <v>0</v>
      </c>
      <c r="I452" s="242" t="s">
        <v>1093</v>
      </c>
      <c r="J452" s="235" t="str">
        <f t="shared" si="9"/>
        <v>Group 7_0900, 0930</v>
      </c>
      <c r="K452" s="235"/>
    </row>
    <row r="453" spans="2:13" hidden="1" x14ac:dyDescent="0.35">
      <c r="B453" s="242" t="s">
        <v>25</v>
      </c>
      <c r="C453" s="246" t="s">
        <v>162</v>
      </c>
      <c r="D453" s="246" t="s">
        <v>1128</v>
      </c>
      <c r="E453" s="246" t="s">
        <v>1128</v>
      </c>
      <c r="F453" s="252">
        <v>0.43906499999999998</v>
      </c>
      <c r="G453" s="252">
        <v>0.43906499999999998</v>
      </c>
      <c r="H453" s="80">
        <v>0</v>
      </c>
      <c r="I453" s="242" t="s">
        <v>1093</v>
      </c>
      <c r="J453" s="235" t="str">
        <f t="shared" si="9"/>
        <v>Group 7_0900, 0930</v>
      </c>
      <c r="K453" s="235"/>
    </row>
    <row r="454" spans="2:13" hidden="1" x14ac:dyDescent="0.35">
      <c r="B454" s="242" t="s">
        <v>25</v>
      </c>
      <c r="C454" s="246" t="s">
        <v>162</v>
      </c>
      <c r="D454" s="246" t="s">
        <v>1129</v>
      </c>
      <c r="E454" s="246" t="s">
        <v>1129</v>
      </c>
      <c r="F454" s="252">
        <v>0.43906499999999998</v>
      </c>
      <c r="G454" s="252">
        <v>0.43906499999999998</v>
      </c>
      <c r="H454" s="80">
        <v>0</v>
      </c>
      <c r="I454" s="242" t="s">
        <v>1093</v>
      </c>
      <c r="J454" s="235" t="str">
        <f t="shared" si="9"/>
        <v>Group 7_0900, 0930</v>
      </c>
      <c r="K454" s="235"/>
    </row>
    <row r="455" spans="2:13" hidden="1" x14ac:dyDescent="0.35">
      <c r="B455" s="242" t="s">
        <v>25</v>
      </c>
      <c r="C455" s="246" t="s">
        <v>162</v>
      </c>
      <c r="D455" s="246" t="s">
        <v>1130</v>
      </c>
      <c r="E455" s="246" t="s">
        <v>1130</v>
      </c>
      <c r="F455" s="252">
        <v>0.43906499999999998</v>
      </c>
      <c r="G455" s="252">
        <v>0.43906499999999998</v>
      </c>
      <c r="H455" s="80">
        <v>0</v>
      </c>
      <c r="I455" s="242" t="s">
        <v>1093</v>
      </c>
      <c r="J455" s="235" t="str">
        <f t="shared" si="9"/>
        <v>Group 7_0900, 0930</v>
      </c>
      <c r="K455" s="235"/>
    </row>
    <row r="456" spans="2:13" hidden="1" x14ac:dyDescent="0.35">
      <c r="B456" s="242" t="s">
        <v>25</v>
      </c>
      <c r="C456" s="246" t="s">
        <v>162</v>
      </c>
      <c r="D456" s="246" t="s">
        <v>1131</v>
      </c>
      <c r="E456" s="246" t="s">
        <v>1131</v>
      </c>
      <c r="F456" s="252">
        <v>0.43906499999999998</v>
      </c>
      <c r="G456" s="252">
        <v>0.43906499999999998</v>
      </c>
      <c r="H456" s="80">
        <v>0</v>
      </c>
      <c r="I456" s="242" t="s">
        <v>1093</v>
      </c>
      <c r="J456" s="235" t="str">
        <f t="shared" si="9"/>
        <v>Group 7_0900, 0930</v>
      </c>
      <c r="K456" s="235"/>
    </row>
    <row r="457" spans="2:13" hidden="1" x14ac:dyDescent="0.35">
      <c r="B457" s="242" t="s">
        <v>25</v>
      </c>
      <c r="C457" s="246" t="s">
        <v>162</v>
      </c>
      <c r="D457" s="246" t="s">
        <v>1132</v>
      </c>
      <c r="E457" s="246" t="s">
        <v>1132</v>
      </c>
      <c r="F457" s="252">
        <v>0.43906499999999998</v>
      </c>
      <c r="G457" s="252">
        <v>0.43906499999999998</v>
      </c>
      <c r="H457" s="80">
        <v>0</v>
      </c>
      <c r="I457" s="242" t="s">
        <v>1093</v>
      </c>
      <c r="J457" s="235" t="str">
        <f t="shared" si="9"/>
        <v>Group 7_0900, 0930</v>
      </c>
      <c r="K457" s="235"/>
    </row>
    <row r="458" spans="2:13" hidden="1" x14ac:dyDescent="0.35">
      <c r="B458" s="242" t="s">
        <v>25</v>
      </c>
      <c r="C458" s="246" t="s">
        <v>162</v>
      </c>
      <c r="D458" s="246" t="s">
        <v>1133</v>
      </c>
      <c r="E458" s="246" t="s">
        <v>1133</v>
      </c>
      <c r="F458" s="252">
        <v>0.43906499999999998</v>
      </c>
      <c r="G458" s="252">
        <v>0.43906499999999998</v>
      </c>
      <c r="H458" s="80">
        <v>0</v>
      </c>
      <c r="I458" s="242" t="s">
        <v>1093</v>
      </c>
      <c r="J458" s="235" t="str">
        <f t="shared" si="9"/>
        <v>Group 7_0900, 0930</v>
      </c>
      <c r="K458" s="235"/>
    </row>
    <row r="459" spans="2:13" hidden="1" x14ac:dyDescent="0.35">
      <c r="B459" s="242" t="s">
        <v>25</v>
      </c>
      <c r="C459" s="246" t="s">
        <v>162</v>
      </c>
      <c r="D459" s="246" t="s">
        <v>1134</v>
      </c>
      <c r="E459" s="246" t="s">
        <v>1134</v>
      </c>
      <c r="F459" s="252">
        <v>0.43906499999999998</v>
      </c>
      <c r="G459" s="252">
        <v>0.43906499999999998</v>
      </c>
      <c r="H459" s="80">
        <v>0</v>
      </c>
      <c r="I459" s="242" t="s">
        <v>1093</v>
      </c>
      <c r="J459" s="235" t="str">
        <f t="shared" si="9"/>
        <v>Group 7_0900, 0930</v>
      </c>
      <c r="K459" s="235"/>
    </row>
    <row r="460" spans="2:13" hidden="1" x14ac:dyDescent="0.35">
      <c r="B460" s="242" t="s">
        <v>26</v>
      </c>
      <c r="C460" s="246" t="s">
        <v>162</v>
      </c>
      <c r="D460" s="246" t="s">
        <v>1135</v>
      </c>
      <c r="E460" s="246" t="s">
        <v>1136</v>
      </c>
      <c r="F460" s="252">
        <v>0.50689333333333342</v>
      </c>
      <c r="G460" s="252">
        <v>0.50689333333333342</v>
      </c>
      <c r="H460" s="80">
        <v>0</v>
      </c>
      <c r="I460" s="242" t="s">
        <v>1137</v>
      </c>
      <c r="J460" s="235" t="str">
        <f t="shared" si="9"/>
        <v>Group 8_0900, 0930</v>
      </c>
      <c r="K460" s="235"/>
    </row>
    <row r="461" spans="2:13" hidden="1" x14ac:dyDescent="0.35">
      <c r="B461" s="242" t="s">
        <v>26</v>
      </c>
      <c r="C461" s="246" t="s">
        <v>162</v>
      </c>
      <c r="D461" s="246" t="s">
        <v>1138</v>
      </c>
      <c r="E461" s="246" t="s">
        <v>1139</v>
      </c>
      <c r="F461" s="252">
        <v>0.50689333333333342</v>
      </c>
      <c r="G461" s="252">
        <v>0.50689333333333342</v>
      </c>
      <c r="H461" s="80">
        <v>0</v>
      </c>
      <c r="I461" s="242" t="s">
        <v>1137</v>
      </c>
      <c r="J461" s="235" t="str">
        <f t="shared" si="9"/>
        <v>Group 8_0900, 0930</v>
      </c>
      <c r="K461" s="235"/>
    </row>
    <row r="462" spans="2:13" hidden="1" x14ac:dyDescent="0.35">
      <c r="B462" s="242" t="s">
        <v>26</v>
      </c>
      <c r="C462" s="246" t="s">
        <v>162</v>
      </c>
      <c r="D462" s="246" t="s">
        <v>1140</v>
      </c>
      <c r="E462" s="246" t="s">
        <v>1141</v>
      </c>
      <c r="F462" s="252">
        <v>0.50689333333333342</v>
      </c>
      <c r="G462" s="252">
        <v>0.50689333333333342</v>
      </c>
      <c r="H462" s="80">
        <v>0</v>
      </c>
      <c r="I462" s="242" t="s">
        <v>1137</v>
      </c>
      <c r="J462" s="235" t="str">
        <f t="shared" si="9"/>
        <v>Group 8_0900, 0930</v>
      </c>
      <c r="K462" s="235"/>
      <c r="M462" t="s">
        <v>3158</v>
      </c>
    </row>
    <row r="463" spans="2:13" hidden="1" x14ac:dyDescent="0.35">
      <c r="B463" s="242" t="s">
        <v>26</v>
      </c>
      <c r="C463" s="246" t="s">
        <v>162</v>
      </c>
      <c r="D463" s="246" t="s">
        <v>1142</v>
      </c>
      <c r="E463" s="246" t="s">
        <v>1143</v>
      </c>
      <c r="F463" s="252">
        <v>0.50689333333333342</v>
      </c>
      <c r="G463" s="252">
        <v>0.50689333333333342</v>
      </c>
      <c r="H463" s="80">
        <v>0</v>
      </c>
      <c r="I463" s="242" t="s">
        <v>1137</v>
      </c>
      <c r="J463" s="235" t="str">
        <f t="shared" si="9"/>
        <v>Group 8_0900, 0930</v>
      </c>
      <c r="K463" s="235"/>
      <c r="M463" t="s">
        <v>3159</v>
      </c>
    </row>
    <row r="464" spans="2:13" hidden="1" x14ac:dyDescent="0.35">
      <c r="B464" s="242" t="s">
        <v>26</v>
      </c>
      <c r="C464" s="246" t="s">
        <v>162</v>
      </c>
      <c r="D464" s="248" t="s">
        <v>4081</v>
      </c>
      <c r="E464" s="246" t="s">
        <v>4082</v>
      </c>
      <c r="F464" s="252">
        <v>0.50689333333333342</v>
      </c>
      <c r="G464" s="252">
        <v>0.50689333333333342</v>
      </c>
      <c r="H464" s="80">
        <v>0</v>
      </c>
      <c r="I464" s="242" t="s">
        <v>1137</v>
      </c>
      <c r="J464" s="235" t="str">
        <f t="shared" si="9"/>
        <v>Group 8_0900, 0930</v>
      </c>
      <c r="K464" s="235"/>
    </row>
    <row r="465" spans="2:11" hidden="1" x14ac:dyDescent="0.35">
      <c r="B465" s="242" t="s">
        <v>26</v>
      </c>
      <c r="C465" s="246" t="s">
        <v>162</v>
      </c>
      <c r="D465" s="246" t="s">
        <v>456</v>
      </c>
      <c r="E465" s="246" t="s">
        <v>457</v>
      </c>
      <c r="F465" s="252">
        <v>0.50689333333333342</v>
      </c>
      <c r="G465" s="252">
        <v>0.50689333333333342</v>
      </c>
      <c r="H465" s="80">
        <v>0</v>
      </c>
      <c r="I465" s="242" t="s">
        <v>1137</v>
      </c>
      <c r="J465" s="235" t="str">
        <f t="shared" si="9"/>
        <v>Group 8_0900, 0930</v>
      </c>
      <c r="K465" s="235"/>
    </row>
    <row r="466" spans="2:11" hidden="1" x14ac:dyDescent="0.35">
      <c r="B466" s="242" t="s">
        <v>26</v>
      </c>
      <c r="C466" s="246" t="s">
        <v>162</v>
      </c>
      <c r="D466" s="246" t="s">
        <v>458</v>
      </c>
      <c r="E466" s="246" t="s">
        <v>459</v>
      </c>
      <c r="F466" s="252">
        <v>0.50689333333333342</v>
      </c>
      <c r="G466" s="252">
        <v>0.50689333333333342</v>
      </c>
      <c r="H466" s="80">
        <v>0</v>
      </c>
      <c r="I466" s="242" t="s">
        <v>1137</v>
      </c>
      <c r="J466" s="235" t="str">
        <f t="shared" si="9"/>
        <v>Group 8_0900, 0930</v>
      </c>
      <c r="K466" s="235"/>
    </row>
    <row r="467" spans="2:11" hidden="1" x14ac:dyDescent="0.35">
      <c r="B467" s="242" t="s">
        <v>26</v>
      </c>
      <c r="C467" s="246" t="s">
        <v>162</v>
      </c>
      <c r="D467" s="246" t="s">
        <v>1144</v>
      </c>
      <c r="E467" s="246" t="s">
        <v>1144</v>
      </c>
      <c r="F467" s="252">
        <v>0.50689333333333342</v>
      </c>
      <c r="G467" s="252">
        <v>0.50689333333333342</v>
      </c>
      <c r="H467" s="80">
        <v>0</v>
      </c>
      <c r="I467" s="242" t="s">
        <v>1137</v>
      </c>
      <c r="J467" s="235" t="str">
        <f t="shared" si="9"/>
        <v>Group 8_0900, 0930</v>
      </c>
      <c r="K467" s="235"/>
    </row>
    <row r="468" spans="2:11" hidden="1" x14ac:dyDescent="0.35">
      <c r="B468" s="242" t="s">
        <v>26</v>
      </c>
      <c r="C468" s="246" t="s">
        <v>162</v>
      </c>
      <c r="D468" s="246" t="s">
        <v>1145</v>
      </c>
      <c r="E468" s="246" t="s">
        <v>1145</v>
      </c>
      <c r="F468" s="252">
        <v>0.50689333333333342</v>
      </c>
      <c r="G468" s="252">
        <v>0.50689333333333342</v>
      </c>
      <c r="H468" s="80">
        <v>0</v>
      </c>
      <c r="I468" s="242" t="s">
        <v>1137</v>
      </c>
      <c r="J468" s="235" t="str">
        <f t="shared" si="9"/>
        <v>Group 8_0900, 0930</v>
      </c>
      <c r="K468" s="235"/>
    </row>
    <row r="469" spans="2:11" hidden="1" x14ac:dyDescent="0.35">
      <c r="B469" s="242" t="s">
        <v>26</v>
      </c>
      <c r="C469" s="246" t="s">
        <v>162</v>
      </c>
      <c r="D469" s="246" t="s">
        <v>1146</v>
      </c>
      <c r="E469" s="246" t="s">
        <v>1146</v>
      </c>
      <c r="F469" s="252">
        <v>0.50689333333333342</v>
      </c>
      <c r="G469" s="252">
        <v>0.50689333333333342</v>
      </c>
      <c r="H469" s="80">
        <v>0</v>
      </c>
      <c r="I469" s="242" t="s">
        <v>1137</v>
      </c>
      <c r="J469" s="235" t="str">
        <f t="shared" si="9"/>
        <v>Group 8_0900, 0930</v>
      </c>
      <c r="K469" s="235"/>
    </row>
    <row r="470" spans="2:11" hidden="1" x14ac:dyDescent="0.35">
      <c r="B470" s="242" t="s">
        <v>26</v>
      </c>
      <c r="C470" s="246" t="s">
        <v>162</v>
      </c>
      <c r="D470" s="246" t="s">
        <v>1147</v>
      </c>
      <c r="E470" s="246" t="s">
        <v>1147</v>
      </c>
      <c r="F470" s="252">
        <v>0.50689333333333342</v>
      </c>
      <c r="G470" s="252">
        <v>0.50689333333333342</v>
      </c>
      <c r="H470" s="80">
        <v>0</v>
      </c>
      <c r="I470" s="242" t="s">
        <v>1137</v>
      </c>
      <c r="J470" s="235" t="str">
        <f t="shared" si="9"/>
        <v>Group 8_0900, 0930</v>
      </c>
      <c r="K470" s="235"/>
    </row>
    <row r="471" spans="2:11" hidden="1" x14ac:dyDescent="0.35">
      <c r="B471" s="242" t="s">
        <v>26</v>
      </c>
      <c r="C471" s="246" t="s">
        <v>162</v>
      </c>
      <c r="D471" s="246" t="s">
        <v>1148</v>
      </c>
      <c r="E471" s="246" t="s">
        <v>1148</v>
      </c>
      <c r="F471" s="252">
        <v>0.50689333333333342</v>
      </c>
      <c r="G471" s="252">
        <v>0.50689333333333342</v>
      </c>
      <c r="H471" s="80">
        <v>0</v>
      </c>
      <c r="I471" s="242" t="s">
        <v>1137</v>
      </c>
      <c r="J471" s="235" t="str">
        <f t="shared" si="9"/>
        <v>Group 8_0900, 0930</v>
      </c>
      <c r="K471" s="235"/>
    </row>
    <row r="472" spans="2:11" hidden="1" x14ac:dyDescent="0.35">
      <c r="B472" s="242" t="s">
        <v>26</v>
      </c>
      <c r="C472" s="246" t="s">
        <v>162</v>
      </c>
      <c r="D472" s="246" t="s">
        <v>472</v>
      </c>
      <c r="E472" s="246" t="s">
        <v>473</v>
      </c>
      <c r="F472" s="252">
        <v>0.50689333333333342</v>
      </c>
      <c r="G472" s="252">
        <v>0.50689333333333342</v>
      </c>
      <c r="H472" s="80">
        <v>0</v>
      </c>
      <c r="I472" s="242" t="s">
        <v>1137</v>
      </c>
      <c r="J472" s="235" t="str">
        <f t="shared" si="9"/>
        <v>Group 8_0900, 0930</v>
      </c>
      <c r="K472" s="235"/>
    </row>
    <row r="473" spans="2:11" hidden="1" x14ac:dyDescent="0.35">
      <c r="B473" s="242" t="s">
        <v>26</v>
      </c>
      <c r="C473" s="246" t="s">
        <v>162</v>
      </c>
      <c r="D473" s="246" t="s">
        <v>1149</v>
      </c>
      <c r="E473" s="246" t="s">
        <v>1149</v>
      </c>
      <c r="F473" s="252">
        <v>0.50689333333333342</v>
      </c>
      <c r="G473" s="252">
        <v>0.50689333333333342</v>
      </c>
      <c r="H473" s="80">
        <v>0</v>
      </c>
      <c r="I473" s="242" t="s">
        <v>1137</v>
      </c>
      <c r="J473" s="235" t="str">
        <f t="shared" si="9"/>
        <v>Group 8_0900, 0930</v>
      </c>
      <c r="K473" s="235"/>
    </row>
    <row r="474" spans="2:11" hidden="1" x14ac:dyDescent="0.35">
      <c r="B474" s="242" t="s">
        <v>26</v>
      </c>
      <c r="C474" s="246" t="s">
        <v>162</v>
      </c>
      <c r="D474" s="246" t="s">
        <v>1150</v>
      </c>
      <c r="E474" s="246" t="s">
        <v>1150</v>
      </c>
      <c r="F474" s="252">
        <v>0.50689333333333342</v>
      </c>
      <c r="G474" s="252">
        <v>0.50689333333333342</v>
      </c>
      <c r="H474" s="80">
        <v>0</v>
      </c>
      <c r="I474" s="242" t="s">
        <v>1137</v>
      </c>
      <c r="J474" s="235" t="str">
        <f t="shared" si="9"/>
        <v>Group 8_0900, 0930</v>
      </c>
      <c r="K474" s="235"/>
    </row>
    <row r="475" spans="2:11" hidden="1" x14ac:dyDescent="0.35">
      <c r="B475" s="242" t="s">
        <v>26</v>
      </c>
      <c r="C475" s="246" t="s">
        <v>162</v>
      </c>
      <c r="D475" s="246" t="s">
        <v>1151</v>
      </c>
      <c r="E475" s="246" t="s">
        <v>1151</v>
      </c>
      <c r="F475" s="252">
        <v>0.50689333333333342</v>
      </c>
      <c r="G475" s="252">
        <v>0.50689333333333342</v>
      </c>
      <c r="H475" s="80">
        <v>0</v>
      </c>
      <c r="I475" s="242" t="s">
        <v>1137</v>
      </c>
      <c r="J475" s="235" t="str">
        <f t="shared" si="9"/>
        <v>Group 8_0900, 0930</v>
      </c>
      <c r="K475" s="235"/>
    </row>
    <row r="476" spans="2:11" hidden="1" x14ac:dyDescent="0.35">
      <c r="B476" s="242" t="s">
        <v>26</v>
      </c>
      <c r="C476" s="246" t="s">
        <v>162</v>
      </c>
      <c r="D476" s="246" t="s">
        <v>1152</v>
      </c>
      <c r="E476" s="246" t="s">
        <v>1152</v>
      </c>
      <c r="F476" s="252">
        <v>0.50689333333333342</v>
      </c>
      <c r="G476" s="252">
        <v>0.50689333333333342</v>
      </c>
      <c r="H476" s="80">
        <v>0</v>
      </c>
      <c r="I476" s="242" t="s">
        <v>1137</v>
      </c>
      <c r="J476" s="235" t="str">
        <f t="shared" si="9"/>
        <v>Group 8_0900, 0930</v>
      </c>
      <c r="K476" s="235"/>
    </row>
    <row r="477" spans="2:11" hidden="1" x14ac:dyDescent="0.35">
      <c r="B477" s="242" t="s">
        <v>26</v>
      </c>
      <c r="C477" s="246" t="s">
        <v>162</v>
      </c>
      <c r="D477" s="246" t="s">
        <v>1153</v>
      </c>
      <c r="E477" s="246" t="s">
        <v>1153</v>
      </c>
      <c r="F477" s="252">
        <v>0.50689333333333342</v>
      </c>
      <c r="G477" s="252">
        <v>0.50689333333333342</v>
      </c>
      <c r="H477" s="80">
        <v>0</v>
      </c>
      <c r="I477" s="242" t="s">
        <v>1137</v>
      </c>
      <c r="J477" s="235" t="str">
        <f t="shared" si="9"/>
        <v>Group 8_0900, 0930</v>
      </c>
      <c r="K477" s="235"/>
    </row>
    <row r="478" spans="2:11" hidden="1" x14ac:dyDescent="0.35">
      <c r="B478" s="242" t="s">
        <v>26</v>
      </c>
      <c r="C478" s="246" t="s">
        <v>162</v>
      </c>
      <c r="D478" s="246" t="s">
        <v>1154</v>
      </c>
      <c r="E478" s="246" t="s">
        <v>1154</v>
      </c>
      <c r="F478" s="252">
        <v>0.50689333333333342</v>
      </c>
      <c r="G478" s="252">
        <v>0.50689333333333342</v>
      </c>
      <c r="H478" s="80">
        <v>0</v>
      </c>
      <c r="I478" s="242" t="s">
        <v>1137</v>
      </c>
      <c r="J478" s="235" t="str">
        <f t="shared" si="9"/>
        <v>Group 8_0900, 0930</v>
      </c>
      <c r="K478" s="235"/>
    </row>
    <row r="479" spans="2:11" hidden="1" x14ac:dyDescent="0.35">
      <c r="B479" s="242" t="s">
        <v>26</v>
      </c>
      <c r="C479" s="246" t="s">
        <v>162</v>
      </c>
      <c r="D479" s="246" t="s">
        <v>1155</v>
      </c>
      <c r="E479" s="246" t="s">
        <v>1155</v>
      </c>
      <c r="F479" s="252">
        <v>0.50689333333333342</v>
      </c>
      <c r="G479" s="252">
        <v>0.50689333333333342</v>
      </c>
      <c r="H479" s="80">
        <v>0</v>
      </c>
      <c r="I479" s="242" t="s">
        <v>1137</v>
      </c>
      <c r="J479" s="235" t="str">
        <f t="shared" si="9"/>
        <v>Group 8_0900, 0930</v>
      </c>
      <c r="K479" s="235"/>
    </row>
    <row r="480" spans="2:11" hidden="1" x14ac:dyDescent="0.35">
      <c r="B480" s="242" t="s">
        <v>27</v>
      </c>
      <c r="C480" s="246" t="s">
        <v>162</v>
      </c>
      <c r="D480" s="246" t="s">
        <v>495</v>
      </c>
      <c r="E480" s="246" t="s">
        <v>496</v>
      </c>
      <c r="F480" s="252">
        <v>0.56321416666666668</v>
      </c>
      <c r="G480" s="252">
        <v>0.56321416666666668</v>
      </c>
      <c r="H480" s="80">
        <v>0</v>
      </c>
      <c r="I480" s="242" t="s">
        <v>1156</v>
      </c>
      <c r="J480" s="235" t="str">
        <f>B480&amp;"_"&amp;IF(OR(C480="0930",C480="0900",C480="0939"),"0900, 0930, 0939",C480)</f>
        <v>Group 9_0900, 0930, 0939</v>
      </c>
      <c r="K480" s="235"/>
    </row>
    <row r="481" spans="2:11" hidden="1" x14ac:dyDescent="0.35">
      <c r="B481" s="242" t="s">
        <v>27</v>
      </c>
      <c r="C481" s="246" t="s">
        <v>162</v>
      </c>
      <c r="D481" s="246" t="s">
        <v>497</v>
      </c>
      <c r="E481" s="246" t="s">
        <v>498</v>
      </c>
      <c r="F481" s="252">
        <v>0.56321416666666668</v>
      </c>
      <c r="G481" s="252">
        <v>0.56321416666666668</v>
      </c>
      <c r="H481" s="80">
        <v>0</v>
      </c>
      <c r="I481" s="242" t="s">
        <v>1156</v>
      </c>
      <c r="J481" s="235" t="str">
        <f t="shared" ref="J481:J512" si="10">B481&amp;"_"&amp;IF(OR(C481="0930",C481="0900",C481="0939"),"0900, 0930, 0939",C481)</f>
        <v>Group 9_0900, 0930, 0939</v>
      </c>
      <c r="K481" s="235"/>
    </row>
    <row r="482" spans="2:11" hidden="1" x14ac:dyDescent="0.35">
      <c r="B482" s="242" t="s">
        <v>27</v>
      </c>
      <c r="C482" s="246" t="s">
        <v>162</v>
      </c>
      <c r="D482" s="246" t="s">
        <v>1157</v>
      </c>
      <c r="E482" s="246" t="s">
        <v>1158</v>
      </c>
      <c r="F482" s="252">
        <v>0.56321416666666668</v>
      </c>
      <c r="G482" s="252">
        <v>0.56321416666666668</v>
      </c>
      <c r="H482" s="80">
        <v>0</v>
      </c>
      <c r="I482" s="242" t="s">
        <v>1156</v>
      </c>
      <c r="J482" s="235" t="str">
        <f t="shared" si="10"/>
        <v>Group 9_0900, 0930, 0939</v>
      </c>
      <c r="K482" s="235"/>
    </row>
    <row r="483" spans="2:11" hidden="1" x14ac:dyDescent="0.35">
      <c r="B483" s="242" t="s">
        <v>27</v>
      </c>
      <c r="C483" s="246" t="s">
        <v>162</v>
      </c>
      <c r="D483" s="246" t="s">
        <v>1159</v>
      </c>
      <c r="E483" s="246" t="s">
        <v>1160</v>
      </c>
      <c r="F483" s="252">
        <v>0.56321416666666668</v>
      </c>
      <c r="G483" s="252">
        <v>0.56321416666666668</v>
      </c>
      <c r="H483" s="80">
        <v>0</v>
      </c>
      <c r="I483" s="242" t="s">
        <v>1156</v>
      </c>
      <c r="J483" s="235" t="str">
        <f t="shared" si="10"/>
        <v>Group 9_0900, 0930, 0939</v>
      </c>
      <c r="K483" s="235"/>
    </row>
    <row r="484" spans="2:11" hidden="1" x14ac:dyDescent="0.35">
      <c r="B484" s="242" t="s">
        <v>27</v>
      </c>
      <c r="C484" s="246" t="s">
        <v>162</v>
      </c>
      <c r="D484" s="246" t="s">
        <v>1161</v>
      </c>
      <c r="E484" s="246" t="s">
        <v>1162</v>
      </c>
      <c r="F484" s="252">
        <v>0.56321416666666668</v>
      </c>
      <c r="G484" s="252">
        <v>0.56321416666666668</v>
      </c>
      <c r="H484" s="80">
        <v>0</v>
      </c>
      <c r="I484" s="242" t="s">
        <v>1156</v>
      </c>
      <c r="J484" s="235" t="str">
        <f t="shared" si="10"/>
        <v>Group 9_0900, 0930, 0939</v>
      </c>
      <c r="K484" s="235"/>
    </row>
    <row r="485" spans="2:11" hidden="1" x14ac:dyDescent="0.35">
      <c r="B485" s="242" t="s">
        <v>27</v>
      </c>
      <c r="C485" s="246" t="s">
        <v>162</v>
      </c>
      <c r="D485" s="246" t="s">
        <v>1163</v>
      </c>
      <c r="E485" s="246" t="s">
        <v>1164</v>
      </c>
      <c r="F485" s="252">
        <v>0.56321416666666668</v>
      </c>
      <c r="G485" s="252">
        <v>0.56321416666666668</v>
      </c>
      <c r="H485" s="80">
        <v>0</v>
      </c>
      <c r="I485" s="242" t="s">
        <v>1156</v>
      </c>
      <c r="J485" s="235" t="str">
        <f t="shared" si="10"/>
        <v>Group 9_0900, 0930, 0939</v>
      </c>
      <c r="K485" s="235"/>
    </row>
    <row r="486" spans="2:11" hidden="1" x14ac:dyDescent="0.35">
      <c r="B486" s="242" t="s">
        <v>27</v>
      </c>
      <c r="C486" s="246" t="s">
        <v>162</v>
      </c>
      <c r="D486" s="248" t="s">
        <v>4083</v>
      </c>
      <c r="E486" s="246" t="s">
        <v>4084</v>
      </c>
      <c r="F486" s="252">
        <v>0.56321416666666668</v>
      </c>
      <c r="G486" s="252">
        <v>0.56321416666666668</v>
      </c>
      <c r="H486" s="80">
        <v>0</v>
      </c>
      <c r="I486" s="242" t="s">
        <v>1156</v>
      </c>
      <c r="J486" s="235" t="str">
        <f t="shared" si="10"/>
        <v>Group 9_0900, 0930, 0939</v>
      </c>
      <c r="K486" s="235"/>
    </row>
    <row r="487" spans="2:11" hidden="1" x14ac:dyDescent="0.35">
      <c r="B487" s="242" t="s">
        <v>27</v>
      </c>
      <c r="C487" s="246" t="s">
        <v>162</v>
      </c>
      <c r="D487" s="246" t="s">
        <v>503</v>
      </c>
      <c r="E487" s="246" t="s">
        <v>504</v>
      </c>
      <c r="F487" s="252">
        <v>0.56321416666666668</v>
      </c>
      <c r="G487" s="252">
        <v>0.56321416666666668</v>
      </c>
      <c r="H487" s="80">
        <v>0</v>
      </c>
      <c r="I487" s="242" t="s">
        <v>1156</v>
      </c>
      <c r="J487" s="235" t="str">
        <f t="shared" si="10"/>
        <v>Group 9_0900, 0930, 0939</v>
      </c>
      <c r="K487" s="235"/>
    </row>
    <row r="488" spans="2:11" hidden="1" x14ac:dyDescent="0.35">
      <c r="B488" s="242" t="s">
        <v>27</v>
      </c>
      <c r="C488" s="246" t="s">
        <v>162</v>
      </c>
      <c r="D488" s="246" t="s">
        <v>505</v>
      </c>
      <c r="E488" s="246" t="s">
        <v>506</v>
      </c>
      <c r="F488" s="252">
        <v>0.56321416666666668</v>
      </c>
      <c r="G488" s="252">
        <v>0.56321416666666668</v>
      </c>
      <c r="H488" s="80">
        <v>0</v>
      </c>
      <c r="I488" s="242" t="s">
        <v>1156</v>
      </c>
      <c r="J488" s="235" t="str">
        <f t="shared" si="10"/>
        <v>Group 9_0900, 0930, 0939</v>
      </c>
      <c r="K488" s="235"/>
    </row>
    <row r="489" spans="2:11" hidden="1" x14ac:dyDescent="0.35">
      <c r="B489" s="242" t="s">
        <v>27</v>
      </c>
      <c r="C489" s="246" t="s">
        <v>162</v>
      </c>
      <c r="D489" s="246" t="s">
        <v>509</v>
      </c>
      <c r="E489" s="246" t="s">
        <v>510</v>
      </c>
      <c r="F489" s="252">
        <v>0.56321416666666668</v>
      </c>
      <c r="G489" s="252">
        <v>0.56321416666666668</v>
      </c>
      <c r="H489" s="80">
        <v>0</v>
      </c>
      <c r="I489" s="242" t="s">
        <v>1156</v>
      </c>
      <c r="J489" s="235" t="str">
        <f t="shared" si="10"/>
        <v>Group 9_0900, 0930, 0939</v>
      </c>
      <c r="K489" s="235"/>
    </row>
    <row r="490" spans="2:11" hidden="1" x14ac:dyDescent="0.35">
      <c r="B490" s="242" t="s">
        <v>27</v>
      </c>
      <c r="C490" s="246" t="s">
        <v>162</v>
      </c>
      <c r="D490" s="246" t="s">
        <v>1165</v>
      </c>
      <c r="E490" s="246" t="s">
        <v>1166</v>
      </c>
      <c r="F490" s="252">
        <v>0.56321416666666668</v>
      </c>
      <c r="G490" s="252">
        <v>0.56321416666666668</v>
      </c>
      <c r="H490" s="80">
        <v>0</v>
      </c>
      <c r="I490" s="242" t="s">
        <v>1156</v>
      </c>
      <c r="J490" s="235" t="str">
        <f t="shared" si="10"/>
        <v>Group 9_0900, 0930, 0939</v>
      </c>
      <c r="K490" s="235"/>
    </row>
    <row r="491" spans="2:11" hidden="1" x14ac:dyDescent="0.35">
      <c r="B491" s="242" t="s">
        <v>27</v>
      </c>
      <c r="C491" s="246" t="s">
        <v>162</v>
      </c>
      <c r="D491" s="246" t="s">
        <v>1167</v>
      </c>
      <c r="E491" s="246" t="s">
        <v>1168</v>
      </c>
      <c r="F491" s="252">
        <v>0.56321416666666668</v>
      </c>
      <c r="G491" s="252">
        <v>0.56321416666666668</v>
      </c>
      <c r="H491" s="80">
        <v>0</v>
      </c>
      <c r="I491" s="242" t="s">
        <v>1156</v>
      </c>
      <c r="J491" s="235" t="str">
        <f t="shared" si="10"/>
        <v>Group 9_0900, 0930, 0939</v>
      </c>
      <c r="K491" s="235"/>
    </row>
    <row r="492" spans="2:11" hidden="1" x14ac:dyDescent="0.35">
      <c r="B492" s="242" t="s">
        <v>27</v>
      </c>
      <c r="C492" s="246" t="s">
        <v>162</v>
      </c>
      <c r="D492" s="246" t="s">
        <v>1169</v>
      </c>
      <c r="E492" s="246" t="s">
        <v>1170</v>
      </c>
      <c r="F492" s="252">
        <v>0.56321416666666668</v>
      </c>
      <c r="G492" s="252">
        <v>0.56321416666666668</v>
      </c>
      <c r="H492" s="80">
        <v>0</v>
      </c>
      <c r="I492" s="242" t="s">
        <v>1156</v>
      </c>
      <c r="J492" s="235" t="str">
        <f t="shared" si="10"/>
        <v>Group 9_0900, 0930, 0939</v>
      </c>
      <c r="K492" s="235"/>
    </row>
    <row r="493" spans="2:11" hidden="1" x14ac:dyDescent="0.35">
      <c r="B493" s="242" t="s">
        <v>27</v>
      </c>
      <c r="C493" s="246" t="s">
        <v>162</v>
      </c>
      <c r="D493" s="246" t="s">
        <v>1171</v>
      </c>
      <c r="E493" s="246" t="s">
        <v>1172</v>
      </c>
      <c r="F493" s="252">
        <v>0.56321416666666668</v>
      </c>
      <c r="G493" s="252">
        <v>0.56321416666666668</v>
      </c>
      <c r="H493" s="80">
        <v>0</v>
      </c>
      <c r="I493" s="242" t="s">
        <v>1156</v>
      </c>
      <c r="J493" s="235" t="str">
        <f t="shared" si="10"/>
        <v>Group 9_0900, 0930, 0939</v>
      </c>
      <c r="K493" s="235"/>
    </row>
    <row r="494" spans="2:11" hidden="1" x14ac:dyDescent="0.35">
      <c r="B494" s="242" t="s">
        <v>27</v>
      </c>
      <c r="C494" s="246" t="s">
        <v>162</v>
      </c>
      <c r="D494" s="246" t="s">
        <v>1173</v>
      </c>
      <c r="E494" s="246" t="s">
        <v>1173</v>
      </c>
      <c r="F494" s="252">
        <v>0.56321416666666668</v>
      </c>
      <c r="G494" s="252">
        <v>0.56321416666666668</v>
      </c>
      <c r="H494" s="80">
        <v>0</v>
      </c>
      <c r="I494" s="242" t="s">
        <v>1156</v>
      </c>
      <c r="J494" s="235" t="str">
        <f t="shared" si="10"/>
        <v>Group 9_0900, 0930, 0939</v>
      </c>
      <c r="K494" s="235"/>
    </row>
    <row r="495" spans="2:11" hidden="1" x14ac:dyDescent="0.35">
      <c r="B495" s="242" t="s">
        <v>27</v>
      </c>
      <c r="C495" s="246" t="s">
        <v>162</v>
      </c>
      <c r="D495" s="246" t="s">
        <v>1174</v>
      </c>
      <c r="E495" s="246" t="s">
        <v>1174</v>
      </c>
      <c r="F495" s="252">
        <v>0.56321416666666668</v>
      </c>
      <c r="G495" s="252">
        <v>0.56321416666666668</v>
      </c>
      <c r="H495" s="80">
        <v>0</v>
      </c>
      <c r="I495" s="242" t="s">
        <v>1156</v>
      </c>
      <c r="J495" s="235" t="str">
        <f t="shared" si="10"/>
        <v>Group 9_0900, 0930, 0939</v>
      </c>
      <c r="K495" s="235"/>
    </row>
    <row r="496" spans="2:11" hidden="1" x14ac:dyDescent="0.35">
      <c r="B496" s="242" t="s">
        <v>27</v>
      </c>
      <c r="C496" s="246" t="s">
        <v>162</v>
      </c>
      <c r="D496" s="246" t="s">
        <v>1175</v>
      </c>
      <c r="E496" s="246" t="s">
        <v>1175</v>
      </c>
      <c r="F496" s="252">
        <v>0.56321416666666668</v>
      </c>
      <c r="G496" s="252">
        <v>0.56321416666666668</v>
      </c>
      <c r="H496" s="80">
        <v>0</v>
      </c>
      <c r="I496" s="242" t="s">
        <v>1156</v>
      </c>
      <c r="J496" s="235" t="str">
        <f t="shared" si="10"/>
        <v>Group 9_0900, 0930, 0939</v>
      </c>
      <c r="K496" s="235"/>
    </row>
    <row r="497" spans="2:11" hidden="1" x14ac:dyDescent="0.35">
      <c r="B497" s="242" t="s">
        <v>27</v>
      </c>
      <c r="C497" s="246" t="s">
        <v>162</v>
      </c>
      <c r="D497" s="246" t="s">
        <v>1176</v>
      </c>
      <c r="E497" s="246" t="s">
        <v>1176</v>
      </c>
      <c r="F497" s="252">
        <v>0.56321416666666668</v>
      </c>
      <c r="G497" s="252">
        <v>0.56321416666666668</v>
      </c>
      <c r="H497" s="80">
        <v>0</v>
      </c>
      <c r="I497" s="242" t="s">
        <v>1156</v>
      </c>
      <c r="J497" s="235" t="str">
        <f t="shared" si="10"/>
        <v>Group 9_0900, 0930, 0939</v>
      </c>
      <c r="K497" s="235"/>
    </row>
    <row r="498" spans="2:11" hidden="1" x14ac:dyDescent="0.35">
      <c r="B498" s="242" t="s">
        <v>27</v>
      </c>
      <c r="C498" s="246" t="s">
        <v>162</v>
      </c>
      <c r="D498" s="246" t="s">
        <v>1177</v>
      </c>
      <c r="E498" s="246" t="s">
        <v>1178</v>
      </c>
      <c r="F498" s="252">
        <v>0.56321416666666668</v>
      </c>
      <c r="G498" s="252">
        <v>0.56321416666666668</v>
      </c>
      <c r="H498" s="80">
        <v>0</v>
      </c>
      <c r="I498" s="242" t="s">
        <v>1156</v>
      </c>
      <c r="J498" s="235" t="str">
        <f t="shared" si="10"/>
        <v>Group 9_0900, 0930, 0939</v>
      </c>
      <c r="K498" s="235"/>
    </row>
    <row r="499" spans="2:11" hidden="1" x14ac:dyDescent="0.35">
      <c r="B499" s="242" t="s">
        <v>27</v>
      </c>
      <c r="C499" s="246" t="s">
        <v>162</v>
      </c>
      <c r="D499" s="246" t="s">
        <v>1179</v>
      </c>
      <c r="E499" s="246" t="s">
        <v>1180</v>
      </c>
      <c r="F499" s="252">
        <v>0.56321416666666668</v>
      </c>
      <c r="G499" s="252">
        <v>0.56321416666666668</v>
      </c>
      <c r="H499" s="80">
        <v>0</v>
      </c>
      <c r="I499" s="242" t="s">
        <v>1156</v>
      </c>
      <c r="J499" s="235" t="str">
        <f t="shared" si="10"/>
        <v>Group 9_0900, 0930, 0939</v>
      </c>
      <c r="K499" s="235"/>
    </row>
    <row r="500" spans="2:11" hidden="1" x14ac:dyDescent="0.35">
      <c r="B500" s="242" t="s">
        <v>27</v>
      </c>
      <c r="C500" s="246" t="s">
        <v>162</v>
      </c>
      <c r="D500" s="246" t="s">
        <v>1181</v>
      </c>
      <c r="E500" s="246" t="s">
        <v>1181</v>
      </c>
      <c r="F500" s="252">
        <v>0.56321416666666668</v>
      </c>
      <c r="G500" s="252">
        <v>0.56321416666666668</v>
      </c>
      <c r="H500" s="80">
        <v>0</v>
      </c>
      <c r="I500" s="242" t="s">
        <v>1156</v>
      </c>
      <c r="J500" s="235" t="str">
        <f t="shared" si="10"/>
        <v>Group 9_0900, 0930, 0939</v>
      </c>
      <c r="K500" s="235"/>
    </row>
    <row r="501" spans="2:11" hidden="1" x14ac:dyDescent="0.35">
      <c r="B501" s="242" t="s">
        <v>27</v>
      </c>
      <c r="C501" s="246" t="s">
        <v>162</v>
      </c>
      <c r="D501" s="246" t="s">
        <v>524</v>
      </c>
      <c r="E501" s="246" t="s">
        <v>524</v>
      </c>
      <c r="F501" s="252">
        <v>0.56321416666666668</v>
      </c>
      <c r="G501" s="252">
        <v>0.56321416666666668</v>
      </c>
      <c r="H501" s="80">
        <v>0</v>
      </c>
      <c r="I501" s="242" t="s">
        <v>1156</v>
      </c>
      <c r="J501" s="235" t="str">
        <f t="shared" si="10"/>
        <v>Group 9_0900, 0930, 0939</v>
      </c>
      <c r="K501" s="235"/>
    </row>
    <row r="502" spans="2:11" hidden="1" x14ac:dyDescent="0.35">
      <c r="B502" s="242" t="s">
        <v>28</v>
      </c>
      <c r="C502" s="246" t="s">
        <v>162</v>
      </c>
      <c r="D502" s="246" t="s">
        <v>1182</v>
      </c>
      <c r="E502" s="246" t="s">
        <v>1183</v>
      </c>
      <c r="F502" s="252">
        <v>0.60560666666666674</v>
      </c>
      <c r="G502" s="252">
        <v>0.60560666666666674</v>
      </c>
      <c r="H502" s="80">
        <v>0</v>
      </c>
      <c r="I502" s="242" t="s">
        <v>1184</v>
      </c>
      <c r="J502" s="235" t="str">
        <f t="shared" si="10"/>
        <v>Group 10_0900, 0930, 0939</v>
      </c>
      <c r="K502" s="235"/>
    </row>
    <row r="503" spans="2:11" hidden="1" x14ac:dyDescent="0.35">
      <c r="B503" s="242" t="s">
        <v>28</v>
      </c>
      <c r="C503" s="246" t="s">
        <v>162</v>
      </c>
      <c r="D503" s="246" t="s">
        <v>1185</v>
      </c>
      <c r="E503" s="246" t="s">
        <v>1186</v>
      </c>
      <c r="F503" s="252">
        <v>0.60560666666666674</v>
      </c>
      <c r="G503" s="252">
        <v>0.60560666666666674</v>
      </c>
      <c r="H503" s="80">
        <v>0</v>
      </c>
      <c r="I503" s="242" t="s">
        <v>1184</v>
      </c>
      <c r="J503" s="235" t="str">
        <f t="shared" si="10"/>
        <v>Group 10_0900, 0930, 0939</v>
      </c>
      <c r="K503" s="235"/>
    </row>
    <row r="504" spans="2:11" hidden="1" x14ac:dyDescent="0.35">
      <c r="B504" s="242" t="s">
        <v>28</v>
      </c>
      <c r="C504" s="246" t="s">
        <v>162</v>
      </c>
      <c r="D504" s="246" t="s">
        <v>1187</v>
      </c>
      <c r="E504" s="246" t="s">
        <v>1188</v>
      </c>
      <c r="F504" s="252">
        <v>0.60560666666666674</v>
      </c>
      <c r="G504" s="252">
        <v>0.60560666666666674</v>
      </c>
      <c r="H504" s="80">
        <v>0</v>
      </c>
      <c r="I504" s="242" t="s">
        <v>1184</v>
      </c>
      <c r="J504" s="235" t="str">
        <f t="shared" si="10"/>
        <v>Group 10_0900, 0930, 0939</v>
      </c>
      <c r="K504" s="235"/>
    </row>
    <row r="505" spans="2:11" hidden="1" x14ac:dyDescent="0.35">
      <c r="B505" s="242" t="s">
        <v>28</v>
      </c>
      <c r="C505" s="246" t="s">
        <v>162</v>
      </c>
      <c r="D505" s="246" t="s">
        <v>1189</v>
      </c>
      <c r="E505" s="246" t="s">
        <v>1190</v>
      </c>
      <c r="F505" s="252">
        <v>0.60560666666666674</v>
      </c>
      <c r="G505" s="252">
        <v>0.60560666666666674</v>
      </c>
      <c r="H505" s="80">
        <v>0</v>
      </c>
      <c r="I505" s="242" t="s">
        <v>1184</v>
      </c>
      <c r="J505" s="235" t="str">
        <f t="shared" si="10"/>
        <v>Group 10_0900, 0930, 0939</v>
      </c>
      <c r="K505" s="235"/>
    </row>
    <row r="506" spans="2:11" hidden="1" x14ac:dyDescent="0.35">
      <c r="B506" s="242" t="s">
        <v>28</v>
      </c>
      <c r="C506" s="246" t="s">
        <v>162</v>
      </c>
      <c r="D506" s="246" t="s">
        <v>1191</v>
      </c>
      <c r="E506" s="246" t="s">
        <v>1191</v>
      </c>
      <c r="F506" s="252">
        <v>0.60560666666666674</v>
      </c>
      <c r="G506" s="252">
        <v>0.60560666666666674</v>
      </c>
      <c r="H506" s="80">
        <v>0</v>
      </c>
      <c r="I506" s="242" t="s">
        <v>1184</v>
      </c>
      <c r="J506" s="235" t="str">
        <f t="shared" si="10"/>
        <v>Group 10_0900, 0930, 0939</v>
      </c>
      <c r="K506" s="235"/>
    </row>
    <row r="507" spans="2:11" hidden="1" x14ac:dyDescent="0.35">
      <c r="B507" s="242" t="s">
        <v>28</v>
      </c>
      <c r="C507" s="246" t="s">
        <v>162</v>
      </c>
      <c r="D507" s="246" t="s">
        <v>1192</v>
      </c>
      <c r="E507" s="246" t="s">
        <v>1192</v>
      </c>
      <c r="F507" s="252">
        <v>0.60560666666666674</v>
      </c>
      <c r="G507" s="252">
        <v>0.60560666666666674</v>
      </c>
      <c r="H507" s="80">
        <v>0</v>
      </c>
      <c r="I507" s="242" t="s">
        <v>1184</v>
      </c>
      <c r="J507" s="235" t="str">
        <f t="shared" si="10"/>
        <v>Group 10_0900, 0930, 0939</v>
      </c>
      <c r="K507" s="235"/>
    </row>
    <row r="508" spans="2:11" hidden="1" x14ac:dyDescent="0.35">
      <c r="B508" s="242" t="s">
        <v>28</v>
      </c>
      <c r="C508" s="246" t="s">
        <v>162</v>
      </c>
      <c r="D508" s="246" t="s">
        <v>1193</v>
      </c>
      <c r="E508" s="246" t="s">
        <v>1193</v>
      </c>
      <c r="F508" s="252">
        <v>0.60560666666666674</v>
      </c>
      <c r="G508" s="252">
        <v>0.60560666666666674</v>
      </c>
      <c r="H508" s="80">
        <v>0</v>
      </c>
      <c r="I508" s="242" t="s">
        <v>1184</v>
      </c>
      <c r="J508" s="235" t="str">
        <f t="shared" si="10"/>
        <v>Group 10_0900, 0930, 0939</v>
      </c>
      <c r="K508" s="235"/>
    </row>
    <row r="509" spans="2:11" hidden="1" x14ac:dyDescent="0.35">
      <c r="B509" s="242" t="s">
        <v>28</v>
      </c>
      <c r="C509" s="246" t="s">
        <v>162</v>
      </c>
      <c r="D509" s="246" t="s">
        <v>1194</v>
      </c>
      <c r="E509" s="246" t="s">
        <v>1194</v>
      </c>
      <c r="F509" s="252">
        <v>0.60560666666666674</v>
      </c>
      <c r="G509" s="252">
        <v>0.60560666666666674</v>
      </c>
      <c r="H509" s="80">
        <v>0</v>
      </c>
      <c r="I509" s="242" t="s">
        <v>1184</v>
      </c>
      <c r="J509" s="235" t="str">
        <f t="shared" si="10"/>
        <v>Group 10_0900, 0930, 0939</v>
      </c>
      <c r="K509" s="235"/>
    </row>
    <row r="510" spans="2:11" hidden="1" x14ac:dyDescent="0.35">
      <c r="B510" s="242" t="s">
        <v>28</v>
      </c>
      <c r="C510" s="246" t="s">
        <v>162</v>
      </c>
      <c r="D510" s="246" t="s">
        <v>1195</v>
      </c>
      <c r="E510" s="246" t="s">
        <v>1196</v>
      </c>
      <c r="F510" s="252">
        <v>0.60560666666666674</v>
      </c>
      <c r="G510" s="252">
        <v>0.60560666666666674</v>
      </c>
      <c r="H510" s="80">
        <v>0</v>
      </c>
      <c r="I510" s="242" t="s">
        <v>1184</v>
      </c>
      <c r="J510" s="235" t="str">
        <f t="shared" si="10"/>
        <v>Group 10_0900, 0930, 0939</v>
      </c>
      <c r="K510" s="235"/>
    </row>
    <row r="511" spans="2:11" hidden="1" x14ac:dyDescent="0.35">
      <c r="B511" s="242" t="s">
        <v>28</v>
      </c>
      <c r="C511" s="246" t="s">
        <v>162</v>
      </c>
      <c r="D511" s="246" t="s">
        <v>1197</v>
      </c>
      <c r="E511" s="246" t="s">
        <v>1198</v>
      </c>
      <c r="F511" s="252">
        <v>0.60560666666666674</v>
      </c>
      <c r="G511" s="252">
        <v>0.60560666666666674</v>
      </c>
      <c r="H511" s="80">
        <v>0</v>
      </c>
      <c r="I511" s="242" t="s">
        <v>1184</v>
      </c>
      <c r="J511" s="235" t="str">
        <f t="shared" si="10"/>
        <v>Group 10_0900, 0930, 0939</v>
      </c>
      <c r="K511" s="235"/>
    </row>
    <row r="512" spans="2:11" hidden="1" x14ac:dyDescent="0.35">
      <c r="B512" s="242" t="s">
        <v>28</v>
      </c>
      <c r="C512" s="246" t="s">
        <v>162</v>
      </c>
      <c r="D512" s="246" t="s">
        <v>1199</v>
      </c>
      <c r="E512" s="246" t="s">
        <v>1200</v>
      </c>
      <c r="F512" s="252">
        <v>0.60560666666666674</v>
      </c>
      <c r="G512" s="252">
        <v>0.60560666666666674</v>
      </c>
      <c r="H512" s="80">
        <v>0</v>
      </c>
      <c r="I512" s="242" t="s">
        <v>1184</v>
      </c>
      <c r="J512" s="235" t="str">
        <f t="shared" si="10"/>
        <v>Group 10_0900, 0930, 0939</v>
      </c>
      <c r="K512" s="235"/>
    </row>
    <row r="513" spans="2:11" hidden="1" x14ac:dyDescent="0.35">
      <c r="B513" s="242" t="s">
        <v>26</v>
      </c>
      <c r="C513" s="246" t="s">
        <v>162</v>
      </c>
      <c r="D513" s="246" t="s">
        <v>1201</v>
      </c>
      <c r="E513" s="246" t="s">
        <v>1202</v>
      </c>
      <c r="F513" s="252">
        <v>0.50689333333333342</v>
      </c>
      <c r="G513" s="252">
        <v>0.50689333333333342</v>
      </c>
      <c r="H513" s="80">
        <v>0</v>
      </c>
      <c r="I513" s="242" t="s">
        <v>1137</v>
      </c>
      <c r="J513" s="235" t="str">
        <f t="shared" ref="J513:J524" si="11">B513&amp;"_"&amp;IF(OR(C513="0930",C513="0900"),"0900, 0930",C513)</f>
        <v>Group 8_0900, 0930</v>
      </c>
      <c r="K513" s="235"/>
    </row>
    <row r="514" spans="2:11" hidden="1" x14ac:dyDescent="0.35">
      <c r="B514" s="242" t="s">
        <v>26</v>
      </c>
      <c r="C514" s="246" t="s">
        <v>162</v>
      </c>
      <c r="D514" s="246" t="s">
        <v>535</v>
      </c>
      <c r="E514" s="246" t="s">
        <v>536</v>
      </c>
      <c r="F514" s="252">
        <v>0.50689333333333342</v>
      </c>
      <c r="G514" s="252">
        <v>0.50689333333333342</v>
      </c>
      <c r="H514" s="80">
        <v>0</v>
      </c>
      <c r="I514" s="242" t="s">
        <v>1137</v>
      </c>
      <c r="J514" s="235" t="str">
        <f t="shared" si="11"/>
        <v>Group 8_0900, 0930</v>
      </c>
      <c r="K514" s="235"/>
    </row>
    <row r="515" spans="2:11" hidden="1" x14ac:dyDescent="0.35">
      <c r="B515" s="242" t="s">
        <v>26</v>
      </c>
      <c r="C515" s="246" t="s">
        <v>162</v>
      </c>
      <c r="D515" s="246" t="s">
        <v>537</v>
      </c>
      <c r="E515" s="246" t="s">
        <v>538</v>
      </c>
      <c r="F515" s="252">
        <v>0.50689333333333342</v>
      </c>
      <c r="G515" s="252">
        <v>0.50689333333333342</v>
      </c>
      <c r="H515" s="80">
        <v>0</v>
      </c>
      <c r="I515" s="242" t="s">
        <v>1137</v>
      </c>
      <c r="J515" s="235" t="str">
        <f t="shared" si="11"/>
        <v>Group 8_0900, 0930</v>
      </c>
      <c r="K515" s="235"/>
    </row>
    <row r="516" spans="2:11" hidden="1" x14ac:dyDescent="0.35">
      <c r="B516" s="242" t="s">
        <v>26</v>
      </c>
      <c r="C516" s="246" t="s">
        <v>162</v>
      </c>
      <c r="D516" s="246" t="s">
        <v>539</v>
      </c>
      <c r="E516" s="246" t="s">
        <v>540</v>
      </c>
      <c r="F516" s="252">
        <v>0.50689333333333342</v>
      </c>
      <c r="G516" s="252">
        <v>0.50689333333333342</v>
      </c>
      <c r="H516" s="80">
        <v>0</v>
      </c>
      <c r="I516" s="242" t="s">
        <v>1137</v>
      </c>
      <c r="J516" s="235" t="str">
        <f t="shared" si="11"/>
        <v>Group 8_0900, 0930</v>
      </c>
      <c r="K516" s="235"/>
    </row>
    <row r="517" spans="2:11" hidden="1" x14ac:dyDescent="0.35">
      <c r="B517" s="242" t="s">
        <v>29</v>
      </c>
      <c r="C517" s="246" t="s">
        <v>162</v>
      </c>
      <c r="D517" s="246" t="s">
        <v>541</v>
      </c>
      <c r="E517" s="246" t="s">
        <v>542</v>
      </c>
      <c r="F517" s="252">
        <v>0.6758575</v>
      </c>
      <c r="G517" s="252">
        <v>0.6758575</v>
      </c>
      <c r="H517" s="80">
        <v>0</v>
      </c>
      <c r="I517" s="242" t="s">
        <v>1203</v>
      </c>
      <c r="J517" s="235" t="str">
        <f t="shared" ref="J517:J522" si="12">B517&amp;"_"&amp;IF(OR(C517="0930",C517="0900",C517="0939"),"0900, 0930, 0939",C517)</f>
        <v>Group 11_0900, 0930, 0939</v>
      </c>
      <c r="K517" s="235"/>
    </row>
    <row r="518" spans="2:11" hidden="1" x14ac:dyDescent="0.35">
      <c r="B518" s="242" t="s">
        <v>29</v>
      </c>
      <c r="C518" s="246" t="s">
        <v>162</v>
      </c>
      <c r="D518" s="246" t="s">
        <v>543</v>
      </c>
      <c r="E518" s="246" t="s">
        <v>544</v>
      </c>
      <c r="F518" s="252">
        <v>0.6758575</v>
      </c>
      <c r="G518" s="252">
        <v>0.6758575</v>
      </c>
      <c r="H518" s="80">
        <v>0</v>
      </c>
      <c r="I518" s="242" t="s">
        <v>1203</v>
      </c>
      <c r="J518" s="235" t="str">
        <f t="shared" si="12"/>
        <v>Group 11_0900, 0930, 0939</v>
      </c>
      <c r="K518" s="235"/>
    </row>
    <row r="519" spans="2:11" hidden="1" x14ac:dyDescent="0.35">
      <c r="B519" s="242" t="s">
        <v>29</v>
      </c>
      <c r="C519" s="246" t="s">
        <v>162</v>
      </c>
      <c r="D519" s="246" t="s">
        <v>545</v>
      </c>
      <c r="E519" s="246" t="s">
        <v>546</v>
      </c>
      <c r="F519" s="252">
        <v>0.6758575</v>
      </c>
      <c r="G519" s="252">
        <v>0.6758575</v>
      </c>
      <c r="H519" s="80">
        <v>0</v>
      </c>
      <c r="I519" s="242" t="s">
        <v>1203</v>
      </c>
      <c r="J519" s="235" t="str">
        <f t="shared" si="12"/>
        <v>Group 11_0900, 0930, 0939</v>
      </c>
      <c r="K519" s="235"/>
    </row>
    <row r="520" spans="2:11" hidden="1" x14ac:dyDescent="0.35">
      <c r="B520" s="242" t="s">
        <v>30</v>
      </c>
      <c r="C520" s="246" t="s">
        <v>162</v>
      </c>
      <c r="D520" s="246" t="s">
        <v>1204</v>
      </c>
      <c r="E520" s="246" t="s">
        <v>1205</v>
      </c>
      <c r="F520" s="252">
        <v>0.72672833333333342</v>
      </c>
      <c r="G520" s="252">
        <v>0.72672833333333342</v>
      </c>
      <c r="H520" s="80">
        <v>0</v>
      </c>
      <c r="I520" s="242" t="s">
        <v>1206</v>
      </c>
      <c r="J520" s="235" t="str">
        <f t="shared" si="12"/>
        <v>Group 12_0900, 0930, 0939</v>
      </c>
      <c r="K520" s="235"/>
    </row>
    <row r="521" spans="2:11" hidden="1" x14ac:dyDescent="0.35">
      <c r="B521" s="242" t="s">
        <v>32</v>
      </c>
      <c r="C521" s="246" t="s">
        <v>162</v>
      </c>
      <c r="D521" s="246" t="s">
        <v>1207</v>
      </c>
      <c r="E521" s="246" t="s">
        <v>1208</v>
      </c>
      <c r="F521" s="252">
        <v>1.1264291666666668</v>
      </c>
      <c r="G521" s="252">
        <v>1.1264291666666668</v>
      </c>
      <c r="H521" s="80">
        <v>0</v>
      </c>
      <c r="I521" s="242" t="s">
        <v>1209</v>
      </c>
      <c r="J521" s="235" t="str">
        <f t="shared" si="12"/>
        <v>Group 14_0900, 0930, 0939</v>
      </c>
      <c r="K521" s="235"/>
    </row>
    <row r="522" spans="2:11" hidden="1" x14ac:dyDescent="0.35">
      <c r="B522" s="242" t="s">
        <v>32</v>
      </c>
      <c r="C522" s="246" t="s">
        <v>162</v>
      </c>
      <c r="D522" s="246" t="s">
        <v>1210</v>
      </c>
      <c r="E522" s="246" t="s">
        <v>1211</v>
      </c>
      <c r="F522" s="252">
        <v>1.1264291666666668</v>
      </c>
      <c r="G522" s="252">
        <v>1.1264291666666668</v>
      </c>
      <c r="H522" s="80">
        <v>0</v>
      </c>
      <c r="I522" s="242" t="s">
        <v>1209</v>
      </c>
      <c r="J522" s="235" t="str">
        <f t="shared" si="12"/>
        <v>Group 14_0900, 0930, 0939</v>
      </c>
      <c r="K522" s="235"/>
    </row>
    <row r="523" spans="2:11" hidden="1" x14ac:dyDescent="0.35">
      <c r="B523" s="242" t="s">
        <v>22</v>
      </c>
      <c r="C523" s="246" t="s">
        <v>162</v>
      </c>
      <c r="D523" s="246" t="s">
        <v>547</v>
      </c>
      <c r="E523" s="246" t="s">
        <v>548</v>
      </c>
      <c r="F523" s="252">
        <v>0.32097166666666671</v>
      </c>
      <c r="G523" s="252">
        <v>0.32097166666666671</v>
      </c>
      <c r="H523" s="80">
        <v>0</v>
      </c>
      <c r="I523" s="242" t="s">
        <v>1026</v>
      </c>
      <c r="J523" s="235" t="str">
        <f t="shared" si="11"/>
        <v>Group 5_0900, 0930</v>
      </c>
      <c r="K523" s="235"/>
    </row>
    <row r="524" spans="2:11" hidden="1" x14ac:dyDescent="0.35">
      <c r="B524" s="242" t="s">
        <v>19</v>
      </c>
      <c r="C524" s="246" t="s">
        <v>162</v>
      </c>
      <c r="D524" s="246" t="s">
        <v>549</v>
      </c>
      <c r="E524" s="246" t="s">
        <v>1212</v>
      </c>
      <c r="F524" s="252">
        <v>0.15140166666666668</v>
      </c>
      <c r="G524" s="252">
        <v>0.15140166666666668</v>
      </c>
      <c r="H524" s="80">
        <v>0</v>
      </c>
      <c r="I524" s="242" t="s">
        <v>932</v>
      </c>
      <c r="J524" s="235" t="str">
        <f t="shared" si="11"/>
        <v>Group 1_0900, 0930</v>
      </c>
      <c r="K524" s="235"/>
    </row>
    <row r="525" spans="2:11" hidden="1" x14ac:dyDescent="0.35">
      <c r="B525" s="242" t="s">
        <v>29</v>
      </c>
      <c r="C525" s="246" t="s">
        <v>162</v>
      </c>
      <c r="D525" s="246" t="s">
        <v>1213</v>
      </c>
      <c r="E525" s="246" t="s">
        <v>1214</v>
      </c>
      <c r="F525" s="252">
        <v>0.6758575</v>
      </c>
      <c r="G525" s="252">
        <v>0.6758575</v>
      </c>
      <c r="H525" s="80">
        <v>0</v>
      </c>
      <c r="I525" s="242" t="s">
        <v>1203</v>
      </c>
      <c r="J525" s="235" t="str">
        <f t="shared" ref="J525:J578" si="13">B525&amp;"_"&amp;IF(OR(C525="0930",C525="0900",C525="0939"),"0900, 0930, 0939",C525)</f>
        <v>Group 11_0900, 0930, 0939</v>
      </c>
      <c r="K525" s="235"/>
    </row>
    <row r="526" spans="2:11" hidden="1" x14ac:dyDescent="0.35">
      <c r="B526" s="242" t="s">
        <v>29</v>
      </c>
      <c r="C526" s="246" t="s">
        <v>162</v>
      </c>
      <c r="D526" s="246" t="s">
        <v>1215</v>
      </c>
      <c r="E526" s="246" t="s">
        <v>1216</v>
      </c>
      <c r="F526" s="252">
        <v>0.6758575</v>
      </c>
      <c r="G526" s="252">
        <v>0.6758575</v>
      </c>
      <c r="H526" s="80">
        <v>0</v>
      </c>
      <c r="I526" s="242" t="s">
        <v>1203</v>
      </c>
      <c r="J526" s="235" t="str">
        <f t="shared" si="13"/>
        <v>Group 11_0900, 0930, 0939</v>
      </c>
      <c r="K526" s="235"/>
    </row>
    <row r="527" spans="2:11" hidden="1" x14ac:dyDescent="0.35">
      <c r="B527" s="242" t="s">
        <v>29</v>
      </c>
      <c r="C527" s="246" t="s">
        <v>162</v>
      </c>
      <c r="D527" s="246" t="s">
        <v>1217</v>
      </c>
      <c r="E527" s="246" t="s">
        <v>1218</v>
      </c>
      <c r="F527" s="252">
        <v>0.6758575</v>
      </c>
      <c r="G527" s="252">
        <v>0.6758575</v>
      </c>
      <c r="H527" s="80">
        <v>0</v>
      </c>
      <c r="I527" s="242" t="s">
        <v>1203</v>
      </c>
      <c r="J527" s="235" t="str">
        <f t="shared" si="13"/>
        <v>Group 11_0900, 0930, 0939</v>
      </c>
      <c r="K527" s="235"/>
    </row>
    <row r="528" spans="2:11" hidden="1" x14ac:dyDescent="0.35">
      <c r="B528" s="242" t="s">
        <v>29</v>
      </c>
      <c r="C528" s="246" t="s">
        <v>162</v>
      </c>
      <c r="D528" s="246" t="s">
        <v>552</v>
      </c>
      <c r="E528" s="246" t="s">
        <v>553</v>
      </c>
      <c r="F528" s="252">
        <v>0.6758575</v>
      </c>
      <c r="G528" s="252">
        <v>0.6758575</v>
      </c>
      <c r="H528" s="80">
        <v>0</v>
      </c>
      <c r="I528" s="242" t="s">
        <v>1203</v>
      </c>
      <c r="J528" s="235" t="str">
        <f t="shared" si="13"/>
        <v>Group 11_0900, 0930, 0939</v>
      </c>
      <c r="K528" s="235"/>
    </row>
    <row r="529" spans="2:11" hidden="1" x14ac:dyDescent="0.35">
      <c r="B529" s="242" t="s">
        <v>29</v>
      </c>
      <c r="C529" s="246" t="s">
        <v>162</v>
      </c>
      <c r="D529" s="246" t="s">
        <v>1219</v>
      </c>
      <c r="E529" s="246" t="s">
        <v>1219</v>
      </c>
      <c r="F529" s="252">
        <v>0.6758575</v>
      </c>
      <c r="G529" s="252">
        <v>0.6758575</v>
      </c>
      <c r="H529" s="80">
        <v>0</v>
      </c>
      <c r="I529" s="242" t="s">
        <v>1203</v>
      </c>
      <c r="J529" s="235" t="str">
        <f t="shared" si="13"/>
        <v>Group 11_0900, 0930, 0939</v>
      </c>
      <c r="K529" s="235"/>
    </row>
    <row r="530" spans="2:11" hidden="1" x14ac:dyDescent="0.35">
      <c r="B530" s="242" t="s">
        <v>29</v>
      </c>
      <c r="C530" s="246" t="s">
        <v>162</v>
      </c>
      <c r="D530" s="246" t="s">
        <v>1220</v>
      </c>
      <c r="E530" s="246" t="s">
        <v>1220</v>
      </c>
      <c r="F530" s="252">
        <v>0.6758575</v>
      </c>
      <c r="G530" s="252">
        <v>0.6758575</v>
      </c>
      <c r="H530" s="80">
        <v>0</v>
      </c>
      <c r="I530" s="242" t="s">
        <v>1203</v>
      </c>
      <c r="J530" s="235" t="str">
        <f t="shared" si="13"/>
        <v>Group 11_0900, 0930, 0939</v>
      </c>
      <c r="K530" s="235"/>
    </row>
    <row r="531" spans="2:11" hidden="1" x14ac:dyDescent="0.35">
      <c r="B531" s="242" t="s">
        <v>29</v>
      </c>
      <c r="C531" s="246" t="s">
        <v>162</v>
      </c>
      <c r="D531" s="246" t="s">
        <v>1221</v>
      </c>
      <c r="E531" s="246" t="s">
        <v>1221</v>
      </c>
      <c r="F531" s="252">
        <v>0.6758575</v>
      </c>
      <c r="G531" s="252">
        <v>0.6758575</v>
      </c>
      <c r="H531" s="80">
        <v>0</v>
      </c>
      <c r="I531" s="242" t="s">
        <v>1203</v>
      </c>
      <c r="J531" s="235" t="str">
        <f t="shared" si="13"/>
        <v>Group 11_0900, 0930, 0939</v>
      </c>
      <c r="K531" s="235"/>
    </row>
    <row r="532" spans="2:11" hidden="1" x14ac:dyDescent="0.35">
      <c r="B532" s="242" t="s">
        <v>29</v>
      </c>
      <c r="C532" s="246" t="s">
        <v>162</v>
      </c>
      <c r="D532" s="246" t="s">
        <v>1222</v>
      </c>
      <c r="E532" s="246" t="s">
        <v>1222</v>
      </c>
      <c r="F532" s="252">
        <v>0.6758575</v>
      </c>
      <c r="G532" s="252">
        <v>0.6758575</v>
      </c>
      <c r="H532" s="80">
        <v>0</v>
      </c>
      <c r="I532" s="242" t="s">
        <v>1203</v>
      </c>
      <c r="J532" s="235" t="str">
        <f t="shared" si="13"/>
        <v>Group 11_0900, 0930, 0939</v>
      </c>
      <c r="K532" s="235"/>
    </row>
    <row r="533" spans="2:11" hidden="1" x14ac:dyDescent="0.35">
      <c r="B533" s="242" t="s">
        <v>29</v>
      </c>
      <c r="C533" s="246" t="s">
        <v>162</v>
      </c>
      <c r="D533" s="246" t="s">
        <v>1223</v>
      </c>
      <c r="E533" s="246" t="s">
        <v>1223</v>
      </c>
      <c r="F533" s="252">
        <v>0.6758575</v>
      </c>
      <c r="G533" s="252">
        <v>0.6758575</v>
      </c>
      <c r="H533" s="80">
        <v>0</v>
      </c>
      <c r="I533" s="242" t="s">
        <v>1203</v>
      </c>
      <c r="J533" s="235" t="str">
        <f t="shared" si="13"/>
        <v>Group 11_0900, 0930, 0939</v>
      </c>
      <c r="K533" s="235"/>
    </row>
    <row r="534" spans="2:11" hidden="1" x14ac:dyDescent="0.35">
      <c r="B534" s="242" t="s">
        <v>29</v>
      </c>
      <c r="C534" s="246" t="s">
        <v>162</v>
      </c>
      <c r="D534" s="246" t="s">
        <v>556</v>
      </c>
      <c r="E534" s="246" t="s">
        <v>557</v>
      </c>
      <c r="F534" s="252">
        <v>0.6758575</v>
      </c>
      <c r="G534" s="252">
        <v>0.6758575</v>
      </c>
      <c r="H534" s="80">
        <v>0</v>
      </c>
      <c r="I534" s="242" t="s">
        <v>1203</v>
      </c>
      <c r="J534" s="235" t="str">
        <f t="shared" si="13"/>
        <v>Group 11_0900, 0930, 0939</v>
      </c>
      <c r="K534" s="235"/>
    </row>
    <row r="535" spans="2:11" hidden="1" x14ac:dyDescent="0.35">
      <c r="B535" s="242" t="s">
        <v>29</v>
      </c>
      <c r="C535" s="246" t="s">
        <v>162</v>
      </c>
      <c r="D535" s="246" t="s">
        <v>1224</v>
      </c>
      <c r="E535" s="246" t="s">
        <v>1225</v>
      </c>
      <c r="F535" s="252">
        <v>0.6758575</v>
      </c>
      <c r="G535" s="252">
        <v>0.6758575</v>
      </c>
      <c r="H535" s="80">
        <v>0</v>
      </c>
      <c r="I535" s="242" t="s">
        <v>1203</v>
      </c>
      <c r="J535" s="235" t="str">
        <f t="shared" si="13"/>
        <v>Group 11_0900, 0930, 0939</v>
      </c>
      <c r="K535" s="235"/>
    </row>
    <row r="536" spans="2:11" hidden="1" x14ac:dyDescent="0.35">
      <c r="B536" s="242" t="s">
        <v>29</v>
      </c>
      <c r="C536" s="246" t="s">
        <v>162</v>
      </c>
      <c r="D536" s="248" t="s">
        <v>4085</v>
      </c>
      <c r="E536" s="246" t="s">
        <v>4086</v>
      </c>
      <c r="F536" s="252">
        <v>0.6758575</v>
      </c>
      <c r="G536" s="252">
        <v>0.6758575</v>
      </c>
      <c r="H536" s="80">
        <v>0</v>
      </c>
      <c r="I536" s="242" t="s">
        <v>1203</v>
      </c>
      <c r="J536" s="235" t="str">
        <f t="shared" si="13"/>
        <v>Group 11_0900, 0930, 0939</v>
      </c>
      <c r="K536" s="235"/>
    </row>
    <row r="537" spans="2:11" hidden="1" x14ac:dyDescent="0.35">
      <c r="B537" s="242" t="s">
        <v>29</v>
      </c>
      <c r="C537" s="246" t="s">
        <v>162</v>
      </c>
      <c r="D537" s="246" t="s">
        <v>1226</v>
      </c>
      <c r="E537" s="246" t="s">
        <v>1227</v>
      </c>
      <c r="F537" s="252">
        <v>0.6758575</v>
      </c>
      <c r="G537" s="252">
        <v>0.6758575</v>
      </c>
      <c r="H537" s="80">
        <v>0</v>
      </c>
      <c r="I537" s="242" t="s">
        <v>1203</v>
      </c>
      <c r="J537" s="235" t="str">
        <f t="shared" si="13"/>
        <v>Group 11_0900, 0930, 0939</v>
      </c>
      <c r="K537" s="235"/>
    </row>
    <row r="538" spans="2:11" hidden="1" x14ac:dyDescent="0.35">
      <c r="B538" s="242" t="s">
        <v>29</v>
      </c>
      <c r="C538" s="246" t="s">
        <v>162</v>
      </c>
      <c r="D538" s="246" t="s">
        <v>1228</v>
      </c>
      <c r="E538" s="246" t="s">
        <v>1229</v>
      </c>
      <c r="F538" s="252">
        <v>0.6758575</v>
      </c>
      <c r="G538" s="252">
        <v>0.6758575</v>
      </c>
      <c r="H538" s="80">
        <v>0</v>
      </c>
      <c r="I538" s="242" t="s">
        <v>1203</v>
      </c>
      <c r="J538" s="235" t="str">
        <f t="shared" si="13"/>
        <v>Group 11_0900, 0930, 0939</v>
      </c>
      <c r="K538" s="235"/>
    </row>
    <row r="539" spans="2:11" hidden="1" x14ac:dyDescent="0.35">
      <c r="B539" s="242" t="s">
        <v>29</v>
      </c>
      <c r="C539" s="246" t="s">
        <v>162</v>
      </c>
      <c r="D539" s="246" t="s">
        <v>1230</v>
      </c>
      <c r="E539" s="246" t="s">
        <v>1231</v>
      </c>
      <c r="F539" s="252">
        <v>0.6758575</v>
      </c>
      <c r="G539" s="252">
        <v>0.6758575</v>
      </c>
      <c r="H539" s="80">
        <v>0</v>
      </c>
      <c r="I539" s="242" t="s">
        <v>1203</v>
      </c>
      <c r="J539" s="235" t="str">
        <f t="shared" si="13"/>
        <v>Group 11_0900, 0930, 0939</v>
      </c>
      <c r="K539" s="235"/>
    </row>
    <row r="540" spans="2:11" hidden="1" x14ac:dyDescent="0.35">
      <c r="B540" s="242" t="s">
        <v>29</v>
      </c>
      <c r="C540" s="246" t="s">
        <v>162</v>
      </c>
      <c r="D540" s="246" t="s">
        <v>1232</v>
      </c>
      <c r="E540" s="246" t="s">
        <v>1232</v>
      </c>
      <c r="F540" s="252">
        <v>0.6758575</v>
      </c>
      <c r="G540" s="252">
        <v>0.6758575</v>
      </c>
      <c r="H540" s="80">
        <v>0</v>
      </c>
      <c r="I540" s="242" t="s">
        <v>1203</v>
      </c>
      <c r="J540" s="235" t="str">
        <f t="shared" si="13"/>
        <v>Group 11_0900, 0930, 0939</v>
      </c>
      <c r="K540" s="235"/>
    </row>
    <row r="541" spans="2:11" hidden="1" x14ac:dyDescent="0.35">
      <c r="B541" s="242" t="s">
        <v>29</v>
      </c>
      <c r="C541" s="246" t="s">
        <v>162</v>
      </c>
      <c r="D541" s="246" t="s">
        <v>1233</v>
      </c>
      <c r="E541" s="246" t="s">
        <v>1234</v>
      </c>
      <c r="F541" s="252">
        <v>0.6758575</v>
      </c>
      <c r="G541" s="252">
        <v>0.6758575</v>
      </c>
      <c r="H541" s="80">
        <v>0</v>
      </c>
      <c r="I541" s="242" t="s">
        <v>1203</v>
      </c>
      <c r="J541" s="235" t="str">
        <f t="shared" si="13"/>
        <v>Group 11_0900, 0930, 0939</v>
      </c>
      <c r="K541" s="235"/>
    </row>
    <row r="542" spans="2:11" hidden="1" x14ac:dyDescent="0.35">
      <c r="B542" s="242" t="s">
        <v>29</v>
      </c>
      <c r="C542" s="246" t="s">
        <v>162</v>
      </c>
      <c r="D542" s="246" t="s">
        <v>1235</v>
      </c>
      <c r="E542" s="246" t="s">
        <v>1236</v>
      </c>
      <c r="F542" s="252">
        <v>0.6758575</v>
      </c>
      <c r="G542" s="252">
        <v>0.6758575</v>
      </c>
      <c r="H542" s="80">
        <v>0</v>
      </c>
      <c r="I542" s="242" t="s">
        <v>1203</v>
      </c>
      <c r="J542" s="235" t="str">
        <f t="shared" si="13"/>
        <v>Group 11_0900, 0930, 0939</v>
      </c>
      <c r="K542" s="235"/>
    </row>
    <row r="543" spans="2:11" hidden="1" x14ac:dyDescent="0.35">
      <c r="B543" s="242" t="s">
        <v>29</v>
      </c>
      <c r="C543" s="246" t="s">
        <v>162</v>
      </c>
      <c r="D543" s="246" t="s">
        <v>1237</v>
      </c>
      <c r="E543" s="246" t="s">
        <v>1238</v>
      </c>
      <c r="F543" s="252">
        <v>0.6758575</v>
      </c>
      <c r="G543" s="252">
        <v>0.6758575</v>
      </c>
      <c r="H543" s="80">
        <v>0</v>
      </c>
      <c r="I543" s="242" t="s">
        <v>1203</v>
      </c>
      <c r="J543" s="235" t="str">
        <f t="shared" si="13"/>
        <v>Group 11_0900, 0930, 0939</v>
      </c>
      <c r="K543" s="235"/>
    </row>
    <row r="544" spans="2:11" hidden="1" x14ac:dyDescent="0.35">
      <c r="B544" s="242" t="s">
        <v>29</v>
      </c>
      <c r="C544" s="246" t="s">
        <v>162</v>
      </c>
      <c r="D544" s="246" t="s">
        <v>595</v>
      </c>
      <c r="E544" s="246" t="s">
        <v>596</v>
      </c>
      <c r="F544" s="252">
        <v>0.6758575</v>
      </c>
      <c r="G544" s="252">
        <v>0.6758575</v>
      </c>
      <c r="H544" s="80">
        <v>0</v>
      </c>
      <c r="I544" s="242" t="s">
        <v>1203</v>
      </c>
      <c r="J544" s="235" t="str">
        <f t="shared" si="13"/>
        <v>Group 11_0900, 0930, 0939</v>
      </c>
      <c r="K544" s="235"/>
    </row>
    <row r="545" spans="2:11" hidden="1" x14ac:dyDescent="0.35">
      <c r="B545" s="242" t="s">
        <v>30</v>
      </c>
      <c r="C545" s="246" t="s">
        <v>162</v>
      </c>
      <c r="D545" s="246" t="s">
        <v>1239</v>
      </c>
      <c r="E545" s="246" t="s">
        <v>1240</v>
      </c>
      <c r="F545" s="252">
        <v>0.72672833333333342</v>
      </c>
      <c r="G545" s="252">
        <v>0.72672833333333342</v>
      </c>
      <c r="H545" s="80">
        <v>0</v>
      </c>
      <c r="I545" s="242" t="s">
        <v>1206</v>
      </c>
      <c r="J545" s="235" t="str">
        <f t="shared" si="13"/>
        <v>Group 12_0900, 0930, 0939</v>
      </c>
      <c r="K545" s="235"/>
    </row>
    <row r="546" spans="2:11" hidden="1" x14ac:dyDescent="0.35">
      <c r="B546" s="242" t="s">
        <v>30</v>
      </c>
      <c r="C546" s="246" t="s">
        <v>162</v>
      </c>
      <c r="D546" s="246" t="s">
        <v>1241</v>
      </c>
      <c r="E546" s="246" t="s">
        <v>1242</v>
      </c>
      <c r="F546" s="252">
        <v>0.72672833333333342</v>
      </c>
      <c r="G546" s="252">
        <v>0.72672833333333342</v>
      </c>
      <c r="H546" s="80">
        <v>0</v>
      </c>
      <c r="I546" s="242" t="s">
        <v>1206</v>
      </c>
      <c r="J546" s="235" t="str">
        <f t="shared" si="13"/>
        <v>Group 12_0900, 0930, 0939</v>
      </c>
      <c r="K546" s="235"/>
    </row>
    <row r="547" spans="2:11" hidden="1" x14ac:dyDescent="0.35">
      <c r="B547" s="242" t="s">
        <v>30</v>
      </c>
      <c r="C547" s="246" t="s">
        <v>162</v>
      </c>
      <c r="D547" s="246" t="s">
        <v>1243</v>
      </c>
      <c r="E547" s="246" t="s">
        <v>1244</v>
      </c>
      <c r="F547" s="252">
        <v>0.72672833333333342</v>
      </c>
      <c r="G547" s="252">
        <v>0.72672833333333342</v>
      </c>
      <c r="H547" s="80">
        <v>0</v>
      </c>
      <c r="I547" s="242" t="s">
        <v>1206</v>
      </c>
      <c r="J547" s="235" t="str">
        <f t="shared" si="13"/>
        <v>Group 12_0900, 0930, 0939</v>
      </c>
      <c r="K547" s="235"/>
    </row>
    <row r="548" spans="2:11" hidden="1" x14ac:dyDescent="0.35">
      <c r="B548" s="242" t="s">
        <v>30</v>
      </c>
      <c r="C548" s="246" t="s">
        <v>162</v>
      </c>
      <c r="D548" s="246" t="s">
        <v>1245</v>
      </c>
      <c r="E548" s="246" t="s">
        <v>1246</v>
      </c>
      <c r="F548" s="252">
        <v>0.72672833333333342</v>
      </c>
      <c r="G548" s="252">
        <v>0.72672833333333342</v>
      </c>
      <c r="H548" s="80">
        <v>0</v>
      </c>
      <c r="I548" s="242" t="s">
        <v>1206</v>
      </c>
      <c r="J548" s="235" t="str">
        <f t="shared" si="13"/>
        <v>Group 12_0900, 0930, 0939</v>
      </c>
      <c r="K548" s="235"/>
    </row>
    <row r="549" spans="2:11" hidden="1" x14ac:dyDescent="0.35">
      <c r="B549" s="242" t="s">
        <v>30</v>
      </c>
      <c r="C549" s="246" t="s">
        <v>162</v>
      </c>
      <c r="D549" s="246" t="s">
        <v>1247</v>
      </c>
      <c r="E549" s="246" t="s">
        <v>1248</v>
      </c>
      <c r="F549" s="252">
        <v>0.72672833333333342</v>
      </c>
      <c r="G549" s="252">
        <v>0.72672833333333342</v>
      </c>
      <c r="H549" s="80">
        <v>0</v>
      </c>
      <c r="I549" s="242" t="s">
        <v>1206</v>
      </c>
      <c r="J549" s="235" t="str">
        <f t="shared" si="13"/>
        <v>Group 12_0900, 0930, 0939</v>
      </c>
      <c r="K549" s="235"/>
    </row>
    <row r="550" spans="2:11" hidden="1" x14ac:dyDescent="0.35">
      <c r="B550" s="242" t="s">
        <v>30</v>
      </c>
      <c r="C550" s="246" t="s">
        <v>162</v>
      </c>
      <c r="D550" s="246" t="s">
        <v>1249</v>
      </c>
      <c r="E550" s="246" t="s">
        <v>1250</v>
      </c>
      <c r="F550" s="252">
        <v>0.72672833333333342</v>
      </c>
      <c r="G550" s="252">
        <v>0.72672833333333342</v>
      </c>
      <c r="H550" s="80">
        <v>0</v>
      </c>
      <c r="I550" s="242" t="s">
        <v>1206</v>
      </c>
      <c r="J550" s="235" t="str">
        <f t="shared" si="13"/>
        <v>Group 12_0900, 0930, 0939</v>
      </c>
      <c r="K550" s="235"/>
    </row>
    <row r="551" spans="2:11" hidden="1" x14ac:dyDescent="0.35">
      <c r="B551" s="242" t="s">
        <v>30</v>
      </c>
      <c r="C551" s="246" t="s">
        <v>162</v>
      </c>
      <c r="D551" s="246" t="s">
        <v>1251</v>
      </c>
      <c r="E551" s="246" t="s">
        <v>1251</v>
      </c>
      <c r="F551" s="252">
        <v>0.72672833333333342</v>
      </c>
      <c r="G551" s="252">
        <v>0.72672833333333342</v>
      </c>
      <c r="H551" s="80">
        <v>0</v>
      </c>
      <c r="I551" s="242" t="s">
        <v>1206</v>
      </c>
      <c r="J551" s="235" t="str">
        <f t="shared" si="13"/>
        <v>Group 12_0900, 0930, 0939</v>
      </c>
      <c r="K551" s="235"/>
    </row>
    <row r="552" spans="2:11" hidden="1" x14ac:dyDescent="0.35">
      <c r="B552" s="242" t="s">
        <v>30</v>
      </c>
      <c r="C552" s="246" t="s">
        <v>162</v>
      </c>
      <c r="D552" s="246" t="s">
        <v>1252</v>
      </c>
      <c r="E552" s="246" t="s">
        <v>1253</v>
      </c>
      <c r="F552" s="252">
        <v>0.72672833333333342</v>
      </c>
      <c r="G552" s="252">
        <v>0.72672833333333342</v>
      </c>
      <c r="H552" s="80">
        <v>0</v>
      </c>
      <c r="I552" s="242" t="s">
        <v>1206</v>
      </c>
      <c r="J552" s="235" t="str">
        <f t="shared" si="13"/>
        <v>Group 12_0900, 0930, 0939</v>
      </c>
      <c r="K552" s="235"/>
    </row>
    <row r="553" spans="2:11" hidden="1" x14ac:dyDescent="0.35">
      <c r="B553" s="242" t="s">
        <v>30</v>
      </c>
      <c r="C553" s="246" t="s">
        <v>162</v>
      </c>
      <c r="D553" s="246" t="s">
        <v>1254</v>
      </c>
      <c r="E553" s="246" t="s">
        <v>1254</v>
      </c>
      <c r="F553" s="252">
        <v>0.72672833333333342</v>
      </c>
      <c r="G553" s="252">
        <v>0.72672833333333342</v>
      </c>
      <c r="H553" s="80">
        <v>0</v>
      </c>
      <c r="I553" s="242" t="s">
        <v>1206</v>
      </c>
      <c r="J553" s="235" t="str">
        <f t="shared" si="13"/>
        <v>Group 12_0900, 0930, 0939</v>
      </c>
      <c r="K553" s="235"/>
    </row>
    <row r="554" spans="2:11" hidden="1" x14ac:dyDescent="0.35">
      <c r="B554" s="242" t="s">
        <v>30</v>
      </c>
      <c r="C554" s="246" t="s">
        <v>162</v>
      </c>
      <c r="D554" s="246" t="s">
        <v>1255</v>
      </c>
      <c r="E554" s="246" t="s">
        <v>1255</v>
      </c>
      <c r="F554" s="252">
        <v>0.72672833333333342</v>
      </c>
      <c r="G554" s="252">
        <v>0.72672833333333342</v>
      </c>
      <c r="H554" s="80">
        <v>0</v>
      </c>
      <c r="I554" s="242" t="s">
        <v>1206</v>
      </c>
      <c r="J554" s="235" t="str">
        <f t="shared" si="13"/>
        <v>Group 12_0900, 0930, 0939</v>
      </c>
      <c r="K554" s="235"/>
    </row>
    <row r="555" spans="2:11" hidden="1" x14ac:dyDescent="0.35">
      <c r="B555" s="242" t="s">
        <v>30</v>
      </c>
      <c r="C555" s="246" t="s">
        <v>162</v>
      </c>
      <c r="D555" s="246" t="s">
        <v>1256</v>
      </c>
      <c r="E555" s="246" t="s">
        <v>1257</v>
      </c>
      <c r="F555" s="252">
        <v>0.72672833333333342</v>
      </c>
      <c r="G555" s="252">
        <v>0.72672833333333342</v>
      </c>
      <c r="H555" s="80">
        <v>0</v>
      </c>
      <c r="I555" s="242" t="s">
        <v>1206</v>
      </c>
      <c r="J555" s="235" t="str">
        <f t="shared" si="13"/>
        <v>Group 12_0900, 0930, 0939</v>
      </c>
      <c r="K555" s="235"/>
    </row>
    <row r="556" spans="2:11" hidden="1" x14ac:dyDescent="0.35">
      <c r="B556" s="242" t="s">
        <v>30</v>
      </c>
      <c r="C556" s="246" t="s">
        <v>162</v>
      </c>
      <c r="D556" s="246" t="s">
        <v>1258</v>
      </c>
      <c r="E556" s="246" t="s">
        <v>1259</v>
      </c>
      <c r="F556" s="252">
        <v>0.72672833333333342</v>
      </c>
      <c r="G556" s="252">
        <v>0.72672833333333342</v>
      </c>
      <c r="H556" s="80">
        <v>0</v>
      </c>
      <c r="I556" s="242" t="s">
        <v>1206</v>
      </c>
      <c r="J556" s="235" t="str">
        <f t="shared" si="13"/>
        <v>Group 12_0900, 0930, 0939</v>
      </c>
      <c r="K556" s="235"/>
    </row>
    <row r="557" spans="2:11" hidden="1" x14ac:dyDescent="0.35">
      <c r="B557" s="242" t="s">
        <v>30</v>
      </c>
      <c r="C557" s="246" t="s">
        <v>162</v>
      </c>
      <c r="D557" s="246" t="s">
        <v>1260</v>
      </c>
      <c r="E557" s="246" t="s">
        <v>1261</v>
      </c>
      <c r="F557" s="252">
        <v>0.72672833333333342</v>
      </c>
      <c r="G557" s="252">
        <v>0.72672833333333342</v>
      </c>
      <c r="H557" s="80">
        <v>0</v>
      </c>
      <c r="I557" s="242" t="s">
        <v>1206</v>
      </c>
      <c r="J557" s="235" t="str">
        <f t="shared" si="13"/>
        <v>Group 12_0900, 0930, 0939</v>
      </c>
      <c r="K557" s="235"/>
    </row>
    <row r="558" spans="2:11" hidden="1" x14ac:dyDescent="0.35">
      <c r="B558" s="242" t="s">
        <v>31</v>
      </c>
      <c r="C558" s="246" t="s">
        <v>162</v>
      </c>
      <c r="D558" s="246" t="s">
        <v>1262</v>
      </c>
      <c r="E558" s="246" t="s">
        <v>1263</v>
      </c>
      <c r="F558" s="252">
        <v>0.90114333333333341</v>
      </c>
      <c r="G558" s="252">
        <v>0.90114333333333341</v>
      </c>
      <c r="H558" s="80">
        <v>0</v>
      </c>
      <c r="I558" s="242" t="s">
        <v>1016</v>
      </c>
      <c r="J558" s="235" t="str">
        <f t="shared" si="13"/>
        <v>Group 13_0900, 0930, 0939</v>
      </c>
      <c r="K558" s="235"/>
    </row>
    <row r="559" spans="2:11" hidden="1" x14ac:dyDescent="0.35">
      <c r="B559" s="242" t="s">
        <v>31</v>
      </c>
      <c r="C559" s="246" t="s">
        <v>162</v>
      </c>
      <c r="D559" s="246" t="s">
        <v>1264</v>
      </c>
      <c r="E559" s="246" t="s">
        <v>1265</v>
      </c>
      <c r="F559" s="252">
        <v>0.90114333333333341</v>
      </c>
      <c r="G559" s="252">
        <v>0.90114333333333341</v>
      </c>
      <c r="H559" s="80">
        <v>0</v>
      </c>
      <c r="I559" s="242" t="s">
        <v>1016</v>
      </c>
      <c r="J559" s="235" t="str">
        <f t="shared" si="13"/>
        <v>Group 13_0900, 0930, 0939</v>
      </c>
      <c r="K559" s="235"/>
    </row>
    <row r="560" spans="2:11" hidden="1" x14ac:dyDescent="0.35">
      <c r="B560" s="242" t="s">
        <v>31</v>
      </c>
      <c r="C560" s="246" t="s">
        <v>162</v>
      </c>
      <c r="D560" s="246" t="s">
        <v>1266</v>
      </c>
      <c r="E560" s="246" t="s">
        <v>1267</v>
      </c>
      <c r="F560" s="252">
        <v>0.90114333333333341</v>
      </c>
      <c r="G560" s="252">
        <v>0.90114333333333341</v>
      </c>
      <c r="H560" s="80">
        <v>0</v>
      </c>
      <c r="I560" s="242" t="s">
        <v>1016</v>
      </c>
      <c r="J560" s="235" t="str">
        <f t="shared" si="13"/>
        <v>Group 13_0900, 0930, 0939</v>
      </c>
      <c r="K560" s="235"/>
    </row>
    <row r="561" spans="2:11" hidden="1" x14ac:dyDescent="0.35">
      <c r="B561" s="242" t="s">
        <v>31</v>
      </c>
      <c r="C561" s="246" t="s">
        <v>162</v>
      </c>
      <c r="D561" s="246" t="s">
        <v>1268</v>
      </c>
      <c r="E561" s="246" t="s">
        <v>1269</v>
      </c>
      <c r="F561" s="252">
        <v>0.90114333333333341</v>
      </c>
      <c r="G561" s="252">
        <v>0.90114333333333341</v>
      </c>
      <c r="H561" s="80">
        <v>0</v>
      </c>
      <c r="I561" s="242" t="s">
        <v>1016</v>
      </c>
      <c r="J561" s="235" t="str">
        <f t="shared" si="13"/>
        <v>Group 13_0900, 0930, 0939</v>
      </c>
      <c r="K561" s="235"/>
    </row>
    <row r="562" spans="2:11" hidden="1" x14ac:dyDescent="0.35">
      <c r="B562" s="242" t="s">
        <v>31</v>
      </c>
      <c r="C562" s="246" t="s">
        <v>162</v>
      </c>
      <c r="D562" s="246" t="s">
        <v>1270</v>
      </c>
      <c r="E562" s="246" t="s">
        <v>1271</v>
      </c>
      <c r="F562" s="252">
        <v>0.90114333333333341</v>
      </c>
      <c r="G562" s="252">
        <v>0.90114333333333341</v>
      </c>
      <c r="H562" s="80">
        <v>0</v>
      </c>
      <c r="I562" s="242" t="s">
        <v>1016</v>
      </c>
      <c r="J562" s="235" t="str">
        <f t="shared" si="13"/>
        <v>Group 13_0900, 0930, 0939</v>
      </c>
      <c r="K562" s="235"/>
    </row>
    <row r="563" spans="2:11" hidden="1" x14ac:dyDescent="0.35">
      <c r="B563" s="242" t="s">
        <v>31</v>
      </c>
      <c r="C563" s="246" t="s">
        <v>162</v>
      </c>
      <c r="D563" s="246" t="s">
        <v>1272</v>
      </c>
      <c r="E563" s="246" t="s">
        <v>1273</v>
      </c>
      <c r="F563" s="252">
        <v>0.90114333333333341</v>
      </c>
      <c r="G563" s="252">
        <v>0.90114333333333341</v>
      </c>
      <c r="H563" s="80">
        <v>0</v>
      </c>
      <c r="I563" s="242" t="s">
        <v>1016</v>
      </c>
      <c r="J563" s="235" t="str">
        <f t="shared" si="13"/>
        <v>Group 13_0900, 0930, 0939</v>
      </c>
      <c r="K563" s="235"/>
    </row>
    <row r="564" spans="2:11" hidden="1" x14ac:dyDescent="0.35">
      <c r="B564" s="242" t="s">
        <v>31</v>
      </c>
      <c r="C564" s="246" t="s">
        <v>162</v>
      </c>
      <c r="D564" s="246" t="s">
        <v>1274</v>
      </c>
      <c r="E564" s="246" t="s">
        <v>1275</v>
      </c>
      <c r="F564" s="252">
        <v>0.90114333333333341</v>
      </c>
      <c r="G564" s="252">
        <v>0.90114333333333341</v>
      </c>
      <c r="H564" s="80">
        <v>0</v>
      </c>
      <c r="I564" s="242" t="s">
        <v>1016</v>
      </c>
      <c r="J564" s="235" t="str">
        <f t="shared" si="13"/>
        <v>Group 13_0900, 0930, 0939</v>
      </c>
      <c r="K564" s="235"/>
    </row>
    <row r="565" spans="2:11" hidden="1" x14ac:dyDescent="0.35">
      <c r="B565" s="242" t="s">
        <v>31</v>
      </c>
      <c r="C565" s="246" t="s">
        <v>162</v>
      </c>
      <c r="D565" s="246" t="s">
        <v>1276</v>
      </c>
      <c r="E565" s="246" t="s">
        <v>1277</v>
      </c>
      <c r="F565" s="252">
        <v>0.90114333333333341</v>
      </c>
      <c r="G565" s="252">
        <v>0.90114333333333341</v>
      </c>
      <c r="H565" s="80">
        <v>0</v>
      </c>
      <c r="I565" s="242" t="s">
        <v>1016</v>
      </c>
      <c r="J565" s="235" t="str">
        <f t="shared" si="13"/>
        <v>Group 13_0900, 0930, 0939</v>
      </c>
      <c r="K565" s="235"/>
    </row>
    <row r="566" spans="2:11" hidden="1" x14ac:dyDescent="0.35">
      <c r="B566" s="242" t="s">
        <v>31</v>
      </c>
      <c r="C566" s="246" t="s">
        <v>162</v>
      </c>
      <c r="D566" s="246" t="s">
        <v>1278</v>
      </c>
      <c r="E566" s="246" t="s">
        <v>1279</v>
      </c>
      <c r="F566" s="252">
        <v>0.90114333333333341</v>
      </c>
      <c r="G566" s="252">
        <v>0.90114333333333341</v>
      </c>
      <c r="H566" s="80">
        <v>0</v>
      </c>
      <c r="I566" s="242" t="s">
        <v>1016</v>
      </c>
      <c r="J566" s="235" t="str">
        <f t="shared" si="13"/>
        <v>Group 13_0900, 0930, 0939</v>
      </c>
      <c r="K566" s="235"/>
    </row>
    <row r="567" spans="2:11" hidden="1" x14ac:dyDescent="0.35">
      <c r="B567" s="242" t="s">
        <v>31</v>
      </c>
      <c r="C567" s="246" t="s">
        <v>162</v>
      </c>
      <c r="D567" s="246" t="s">
        <v>1280</v>
      </c>
      <c r="E567" s="246" t="s">
        <v>1280</v>
      </c>
      <c r="F567" s="252">
        <v>0.90114333333333341</v>
      </c>
      <c r="G567" s="252">
        <v>0.90114333333333341</v>
      </c>
      <c r="H567" s="80">
        <v>0</v>
      </c>
      <c r="I567" s="242" t="s">
        <v>1016</v>
      </c>
      <c r="J567" s="235" t="str">
        <f t="shared" si="13"/>
        <v>Group 13_0900, 0930, 0939</v>
      </c>
      <c r="K567" s="235"/>
    </row>
    <row r="568" spans="2:11" hidden="1" x14ac:dyDescent="0.35">
      <c r="B568" s="242" t="s">
        <v>31</v>
      </c>
      <c r="C568" s="246" t="s">
        <v>162</v>
      </c>
      <c r="D568" s="246" t="s">
        <v>1281</v>
      </c>
      <c r="E568" s="246" t="s">
        <v>1282</v>
      </c>
      <c r="F568" s="252">
        <v>0.90114333333333341</v>
      </c>
      <c r="G568" s="252">
        <v>0.90114333333333341</v>
      </c>
      <c r="H568" s="80">
        <v>0</v>
      </c>
      <c r="I568" s="242" t="s">
        <v>1016</v>
      </c>
      <c r="J568" s="235" t="str">
        <f t="shared" si="13"/>
        <v>Group 13_0900, 0930, 0939</v>
      </c>
      <c r="K568" s="235"/>
    </row>
    <row r="569" spans="2:11" hidden="1" x14ac:dyDescent="0.35">
      <c r="B569" s="242" t="s">
        <v>31</v>
      </c>
      <c r="C569" s="246" t="s">
        <v>162</v>
      </c>
      <c r="D569" s="246" t="s">
        <v>1283</v>
      </c>
      <c r="E569" s="246" t="s">
        <v>1284</v>
      </c>
      <c r="F569" s="252">
        <v>0.90114333333333341</v>
      </c>
      <c r="G569" s="252">
        <v>0.90114333333333341</v>
      </c>
      <c r="H569" s="80">
        <v>0</v>
      </c>
      <c r="I569" s="242" t="s">
        <v>1016</v>
      </c>
      <c r="J569" s="235" t="str">
        <f t="shared" si="13"/>
        <v>Group 13_0900, 0930, 0939</v>
      </c>
      <c r="K569" s="235"/>
    </row>
    <row r="570" spans="2:11" hidden="1" x14ac:dyDescent="0.35">
      <c r="B570" s="242" t="s">
        <v>31</v>
      </c>
      <c r="C570" s="246" t="s">
        <v>162</v>
      </c>
      <c r="D570" s="246" t="s">
        <v>1285</v>
      </c>
      <c r="E570" s="246" t="s">
        <v>1286</v>
      </c>
      <c r="F570" s="252">
        <v>0.90114333333333341</v>
      </c>
      <c r="G570" s="252">
        <v>0.90114333333333341</v>
      </c>
      <c r="H570" s="80">
        <v>0</v>
      </c>
      <c r="I570" s="242" t="s">
        <v>1016</v>
      </c>
      <c r="J570" s="235" t="str">
        <f t="shared" si="13"/>
        <v>Group 13_0900, 0930, 0939</v>
      </c>
      <c r="K570" s="235"/>
    </row>
    <row r="571" spans="2:11" hidden="1" x14ac:dyDescent="0.35">
      <c r="B571" s="242" t="s">
        <v>31</v>
      </c>
      <c r="C571" s="246" t="s">
        <v>162</v>
      </c>
      <c r="D571" s="246" t="s">
        <v>1287</v>
      </c>
      <c r="E571" s="246" t="s">
        <v>1288</v>
      </c>
      <c r="F571" s="252">
        <v>0.90114333333333341</v>
      </c>
      <c r="G571" s="252">
        <v>0.90114333333333341</v>
      </c>
      <c r="H571" s="80">
        <v>0</v>
      </c>
      <c r="I571" s="242" t="s">
        <v>1016</v>
      </c>
      <c r="J571" s="235" t="str">
        <f t="shared" si="13"/>
        <v>Group 13_0900, 0930, 0939</v>
      </c>
      <c r="K571" s="235"/>
    </row>
    <row r="572" spans="2:11" hidden="1" x14ac:dyDescent="0.35">
      <c r="B572" s="242" t="s">
        <v>31</v>
      </c>
      <c r="C572" s="246" t="s">
        <v>162</v>
      </c>
      <c r="D572" s="246" t="s">
        <v>1289</v>
      </c>
      <c r="E572" s="246" t="s">
        <v>1290</v>
      </c>
      <c r="F572" s="252">
        <v>0.90114333333333341</v>
      </c>
      <c r="G572" s="252">
        <v>0.90114333333333341</v>
      </c>
      <c r="H572" s="80">
        <v>0</v>
      </c>
      <c r="I572" s="242" t="s">
        <v>1016</v>
      </c>
      <c r="J572" s="235" t="str">
        <f t="shared" si="13"/>
        <v>Group 13_0900, 0930, 0939</v>
      </c>
      <c r="K572" s="235"/>
    </row>
    <row r="573" spans="2:11" hidden="1" x14ac:dyDescent="0.35">
      <c r="B573" s="242" t="s">
        <v>31</v>
      </c>
      <c r="C573" s="246" t="s">
        <v>162</v>
      </c>
      <c r="D573" s="246" t="s">
        <v>1291</v>
      </c>
      <c r="E573" s="246" t="s">
        <v>1292</v>
      </c>
      <c r="F573" s="252">
        <v>0.90114333333333341</v>
      </c>
      <c r="G573" s="252">
        <v>0.90114333333333341</v>
      </c>
      <c r="H573" s="80">
        <v>0</v>
      </c>
      <c r="I573" s="242" t="s">
        <v>1016</v>
      </c>
      <c r="J573" s="235" t="str">
        <f t="shared" si="13"/>
        <v>Group 13_0900, 0930, 0939</v>
      </c>
      <c r="K573" s="235"/>
    </row>
    <row r="574" spans="2:11" hidden="1" x14ac:dyDescent="0.35">
      <c r="B574" s="242" t="s">
        <v>31</v>
      </c>
      <c r="C574" s="246" t="s">
        <v>162</v>
      </c>
      <c r="D574" s="246" t="s">
        <v>1293</v>
      </c>
      <c r="E574" s="246" t="s">
        <v>1293</v>
      </c>
      <c r="F574" s="252">
        <v>0.90114333333333341</v>
      </c>
      <c r="G574" s="252">
        <v>0.90114333333333341</v>
      </c>
      <c r="H574" s="80">
        <v>0</v>
      </c>
      <c r="I574" s="242" t="s">
        <v>1016</v>
      </c>
      <c r="J574" s="235" t="str">
        <f t="shared" si="13"/>
        <v>Group 13_0900, 0930, 0939</v>
      </c>
      <c r="K574" s="235"/>
    </row>
    <row r="575" spans="2:11" hidden="1" x14ac:dyDescent="0.35">
      <c r="B575" s="242" t="s">
        <v>31</v>
      </c>
      <c r="C575" s="246" t="s">
        <v>162</v>
      </c>
      <c r="D575" s="246" t="s">
        <v>1294</v>
      </c>
      <c r="E575" s="246" t="s">
        <v>608</v>
      </c>
      <c r="F575" s="252">
        <v>0.90114333333333341</v>
      </c>
      <c r="G575" s="252">
        <v>0.90114333333333341</v>
      </c>
      <c r="H575" s="80">
        <v>0</v>
      </c>
      <c r="I575" s="242" t="s">
        <v>1016</v>
      </c>
      <c r="J575" s="235" t="str">
        <f t="shared" si="13"/>
        <v>Group 13_0900, 0930, 0939</v>
      </c>
      <c r="K575" s="235"/>
    </row>
    <row r="576" spans="2:11" hidden="1" x14ac:dyDescent="0.35">
      <c r="B576" s="242" t="s">
        <v>31</v>
      </c>
      <c r="C576" s="246" t="s">
        <v>162</v>
      </c>
      <c r="D576" s="246" t="s">
        <v>1295</v>
      </c>
      <c r="E576" s="246" t="s">
        <v>1296</v>
      </c>
      <c r="F576" s="252">
        <v>0.90114333333333341</v>
      </c>
      <c r="G576" s="252">
        <v>0.90114333333333341</v>
      </c>
      <c r="H576" s="80">
        <v>0</v>
      </c>
      <c r="I576" s="242" t="s">
        <v>1016</v>
      </c>
      <c r="J576" s="235" t="str">
        <f t="shared" si="13"/>
        <v>Group 13_0900, 0930, 0939</v>
      </c>
      <c r="K576" s="235"/>
    </row>
    <row r="577" spans="2:11" hidden="1" x14ac:dyDescent="0.35">
      <c r="B577" s="242" t="s">
        <v>31</v>
      </c>
      <c r="C577" s="246" t="s">
        <v>162</v>
      </c>
      <c r="D577" s="246" t="s">
        <v>1297</v>
      </c>
      <c r="E577" s="246" t="s">
        <v>1297</v>
      </c>
      <c r="F577" s="252">
        <v>0.90114333333333341</v>
      </c>
      <c r="G577" s="252">
        <v>0.90114333333333341</v>
      </c>
      <c r="H577" s="80">
        <v>0</v>
      </c>
      <c r="I577" s="242" t="s">
        <v>1016</v>
      </c>
      <c r="J577" s="235" t="str">
        <f t="shared" si="13"/>
        <v>Group 13_0900, 0930, 0939</v>
      </c>
      <c r="K577" s="235"/>
    </row>
    <row r="578" spans="2:11" hidden="1" x14ac:dyDescent="0.35">
      <c r="B578" s="242" t="s">
        <v>31</v>
      </c>
      <c r="C578" s="246" t="s">
        <v>162</v>
      </c>
      <c r="D578" s="246" t="s">
        <v>1298</v>
      </c>
      <c r="E578" s="246" t="s">
        <v>1299</v>
      </c>
      <c r="F578" s="252">
        <v>0.90114333333333341</v>
      </c>
      <c r="G578" s="252">
        <v>0.90114333333333341</v>
      </c>
      <c r="H578" s="80">
        <v>0</v>
      </c>
      <c r="I578" s="242" t="s">
        <v>1016</v>
      </c>
      <c r="J578" s="235" t="str">
        <f t="shared" si="13"/>
        <v>Group 13_0900, 0930, 0939</v>
      </c>
      <c r="K578" s="235"/>
    </row>
    <row r="579" spans="2:11" hidden="1" x14ac:dyDescent="0.35">
      <c r="B579" s="242" t="s">
        <v>27</v>
      </c>
      <c r="C579" s="246" t="s">
        <v>162</v>
      </c>
      <c r="D579" s="246" t="s">
        <v>1300</v>
      </c>
      <c r="E579" s="246" t="s">
        <v>1301</v>
      </c>
      <c r="F579" s="252">
        <v>0.56321416666666668</v>
      </c>
      <c r="G579" s="252">
        <v>0.56321416666666668</v>
      </c>
      <c r="H579" s="80">
        <v>0</v>
      </c>
      <c r="I579" s="242" t="s">
        <v>1156</v>
      </c>
      <c r="J579" s="235" t="str">
        <f>B579&amp;"_"&amp;IF(OR(C579="0930",C579="0900",C579="0939"),"0900, 0930, 0939",C579)</f>
        <v>Group 9_0900, 0930, 0939</v>
      </c>
      <c r="K579" s="235"/>
    </row>
    <row r="580" spans="2:11" hidden="1" x14ac:dyDescent="0.35">
      <c r="B580" s="242" t="s">
        <v>23</v>
      </c>
      <c r="C580" s="246" t="s">
        <v>162</v>
      </c>
      <c r="D580" s="246" t="s">
        <v>1302</v>
      </c>
      <c r="E580" s="246" t="s">
        <v>1303</v>
      </c>
      <c r="F580" s="252">
        <v>0.37487083333333332</v>
      </c>
      <c r="G580" s="252">
        <v>0.37487083333333332</v>
      </c>
      <c r="H580" s="80">
        <v>0</v>
      </c>
      <c r="I580" s="242" t="s">
        <v>1055</v>
      </c>
      <c r="J580" s="235" t="str">
        <f t="shared" ref="J580" si="14">B580&amp;"_"&amp;IF(OR(C580="0930",C580="0900"),"0900, 0930",C580)</f>
        <v>Group 6_0900, 0930</v>
      </c>
      <c r="K580" s="235"/>
    </row>
    <row r="581" spans="2:11" hidden="1" x14ac:dyDescent="0.35">
      <c r="B581" s="242" t="s">
        <v>31</v>
      </c>
      <c r="C581" s="246" t="s">
        <v>162</v>
      </c>
      <c r="D581" s="246" t="s">
        <v>1304</v>
      </c>
      <c r="E581" s="246" t="s">
        <v>1305</v>
      </c>
      <c r="F581" s="252">
        <v>0.90114333333333341</v>
      </c>
      <c r="G581" s="252">
        <v>0.90114333333333341</v>
      </c>
      <c r="H581" s="80">
        <v>0</v>
      </c>
      <c r="I581" s="242" t="s">
        <v>1016</v>
      </c>
      <c r="J581" s="235" t="str">
        <f t="shared" ref="J581:J644" si="15">B581&amp;"_"&amp;IF(OR(C581="0930",C581="0900",C581="0939"),"0900, 0930, 0939",C581)</f>
        <v>Group 13_0900, 0930, 0939</v>
      </c>
      <c r="K581" s="235"/>
    </row>
    <row r="582" spans="2:11" hidden="1" x14ac:dyDescent="0.35">
      <c r="B582" s="242" t="s">
        <v>32</v>
      </c>
      <c r="C582" s="246" t="s">
        <v>162</v>
      </c>
      <c r="D582" s="246" t="s">
        <v>1306</v>
      </c>
      <c r="E582" s="246" t="s">
        <v>1307</v>
      </c>
      <c r="F582" s="252">
        <v>1.1264291666666668</v>
      </c>
      <c r="G582" s="252">
        <v>1.1264291666666668</v>
      </c>
      <c r="H582" s="80">
        <v>0</v>
      </c>
      <c r="I582" s="242" t="s">
        <v>1209</v>
      </c>
      <c r="J582" s="235" t="str">
        <f t="shared" si="15"/>
        <v>Group 14_0900, 0930, 0939</v>
      </c>
      <c r="K582" s="235"/>
    </row>
    <row r="583" spans="2:11" hidden="1" x14ac:dyDescent="0.35">
      <c r="B583" s="242" t="s">
        <v>33</v>
      </c>
      <c r="C583" s="246" t="s">
        <v>162</v>
      </c>
      <c r="D583" s="246" t="s">
        <v>1308</v>
      </c>
      <c r="E583" s="246" t="s">
        <v>1309</v>
      </c>
      <c r="F583" s="252">
        <v>1.2953933333333334</v>
      </c>
      <c r="G583" s="252">
        <v>1.2953933333333334</v>
      </c>
      <c r="H583" s="80">
        <v>0</v>
      </c>
      <c r="I583" s="242" t="s">
        <v>1013</v>
      </c>
      <c r="J583" s="235" t="str">
        <f t="shared" si="15"/>
        <v>Group 15_0900, 0930, 0939</v>
      </c>
      <c r="K583" s="235"/>
    </row>
    <row r="584" spans="2:11" hidden="1" x14ac:dyDescent="0.35">
      <c r="B584" s="242" t="s">
        <v>34</v>
      </c>
      <c r="C584" s="246" t="s">
        <v>162</v>
      </c>
      <c r="D584" s="246" t="s">
        <v>1310</v>
      </c>
      <c r="E584" s="246" t="s">
        <v>1311</v>
      </c>
      <c r="F584" s="252">
        <v>1.5013000000000001</v>
      </c>
      <c r="G584" s="252">
        <v>1.5013000000000001</v>
      </c>
      <c r="H584" s="80">
        <v>0</v>
      </c>
      <c r="I584" s="242" t="s">
        <v>1312</v>
      </c>
      <c r="J584" s="235" t="str">
        <f t="shared" si="15"/>
        <v>Group 16_0900, 0930, 0939</v>
      </c>
      <c r="K584" s="235"/>
    </row>
    <row r="585" spans="2:11" hidden="1" x14ac:dyDescent="0.35">
      <c r="B585" s="242" t="s">
        <v>35</v>
      </c>
      <c r="C585" s="246" t="s">
        <v>162</v>
      </c>
      <c r="D585" s="246" t="s">
        <v>1313</v>
      </c>
      <c r="E585" s="246" t="s">
        <v>610</v>
      </c>
      <c r="F585" s="252">
        <v>1.8022866666666668</v>
      </c>
      <c r="G585" s="252">
        <v>1.8022866666666668</v>
      </c>
      <c r="H585" s="80">
        <v>0</v>
      </c>
      <c r="I585" s="242" t="s">
        <v>1024</v>
      </c>
      <c r="J585" s="235" t="str">
        <f t="shared" si="15"/>
        <v>Group 17_0900, 0930, 0939</v>
      </c>
      <c r="K585" s="235"/>
    </row>
    <row r="586" spans="2:11" hidden="1" x14ac:dyDescent="0.35">
      <c r="B586" s="242" t="s">
        <v>35</v>
      </c>
      <c r="C586" s="246" t="s">
        <v>162</v>
      </c>
      <c r="D586" s="246" t="s">
        <v>1316</v>
      </c>
      <c r="E586" s="246" t="s">
        <v>1317</v>
      </c>
      <c r="F586" s="252">
        <v>1.8022866666666668</v>
      </c>
      <c r="G586" s="252">
        <v>1.8022866666666668</v>
      </c>
      <c r="H586" s="80">
        <v>0</v>
      </c>
      <c r="I586" s="242" t="s">
        <v>1024</v>
      </c>
      <c r="J586" s="235" t="str">
        <f t="shared" si="15"/>
        <v>Group 17_0900, 0930, 0939</v>
      </c>
      <c r="K586" s="235"/>
    </row>
    <row r="587" spans="2:11" hidden="1" x14ac:dyDescent="0.35">
      <c r="B587" s="242" t="s">
        <v>35</v>
      </c>
      <c r="C587" s="246" t="s">
        <v>162</v>
      </c>
      <c r="D587" s="246" t="s">
        <v>1318</v>
      </c>
      <c r="E587" s="246" t="s">
        <v>1319</v>
      </c>
      <c r="F587" s="252">
        <v>1.8022866666666668</v>
      </c>
      <c r="G587" s="252">
        <v>1.8022866666666668</v>
      </c>
      <c r="H587" s="80">
        <v>0</v>
      </c>
      <c r="I587" s="242" t="s">
        <v>1024</v>
      </c>
      <c r="J587" s="235" t="str">
        <f t="shared" si="15"/>
        <v>Group 17_0900, 0930, 0939</v>
      </c>
      <c r="K587" s="235"/>
    </row>
    <row r="588" spans="2:11" hidden="1" x14ac:dyDescent="0.35">
      <c r="B588" s="242" t="s">
        <v>35</v>
      </c>
      <c r="C588" s="246" t="s">
        <v>162</v>
      </c>
      <c r="D588" s="246" t="s">
        <v>1320</v>
      </c>
      <c r="E588" s="246" t="s">
        <v>1321</v>
      </c>
      <c r="F588" s="252">
        <v>1.8022866666666668</v>
      </c>
      <c r="G588" s="252">
        <v>1.8022866666666668</v>
      </c>
      <c r="H588" s="80">
        <v>0</v>
      </c>
      <c r="I588" s="242" t="s">
        <v>1024</v>
      </c>
      <c r="J588" s="235" t="str">
        <f t="shared" si="15"/>
        <v>Group 17_0900, 0930, 0939</v>
      </c>
      <c r="K588" s="235"/>
    </row>
    <row r="589" spans="2:11" hidden="1" x14ac:dyDescent="0.35">
      <c r="B589" s="242" t="s">
        <v>32</v>
      </c>
      <c r="C589" s="246" t="s">
        <v>162</v>
      </c>
      <c r="D589" s="246" t="s">
        <v>1322</v>
      </c>
      <c r="E589" s="246" t="s">
        <v>1323</v>
      </c>
      <c r="F589" s="252">
        <v>1.1264291666666668</v>
      </c>
      <c r="G589" s="252">
        <v>1.1264291666666668</v>
      </c>
      <c r="H589" s="80">
        <v>0</v>
      </c>
      <c r="I589" s="242" t="s">
        <v>1209</v>
      </c>
      <c r="J589" s="235" t="str">
        <f t="shared" si="15"/>
        <v>Group 14_0900, 0930, 0939</v>
      </c>
      <c r="K589" s="235"/>
    </row>
    <row r="590" spans="2:11" hidden="1" x14ac:dyDescent="0.35">
      <c r="B590" s="242" t="s">
        <v>32</v>
      </c>
      <c r="C590" s="246" t="s">
        <v>162</v>
      </c>
      <c r="D590" s="246" t="s">
        <v>1324</v>
      </c>
      <c r="E590" s="246" t="s">
        <v>1325</v>
      </c>
      <c r="F590" s="252">
        <v>1.1264291666666668</v>
      </c>
      <c r="G590" s="252">
        <v>1.1264291666666668</v>
      </c>
      <c r="H590" s="80">
        <v>0</v>
      </c>
      <c r="I590" s="242" t="s">
        <v>1209</v>
      </c>
      <c r="J590" s="235" t="str">
        <f t="shared" si="15"/>
        <v>Group 14_0900, 0930, 0939</v>
      </c>
      <c r="K590" s="235"/>
    </row>
    <row r="591" spans="2:11" hidden="1" x14ac:dyDescent="0.35">
      <c r="B591" s="242" t="s">
        <v>32</v>
      </c>
      <c r="C591" s="246" t="s">
        <v>162</v>
      </c>
      <c r="D591" s="246" t="s">
        <v>1326</v>
      </c>
      <c r="E591" s="246" t="s">
        <v>1327</v>
      </c>
      <c r="F591" s="252">
        <v>1.1264291666666668</v>
      </c>
      <c r="G591" s="252">
        <v>1.1264291666666668</v>
      </c>
      <c r="H591" s="80">
        <v>0</v>
      </c>
      <c r="I591" s="242" t="s">
        <v>1209</v>
      </c>
      <c r="J591" s="235" t="str">
        <f t="shared" si="15"/>
        <v>Group 14_0900, 0930, 0939</v>
      </c>
      <c r="K591" s="235"/>
    </row>
    <row r="592" spans="2:11" hidden="1" x14ac:dyDescent="0.35">
      <c r="B592" s="242" t="s">
        <v>32</v>
      </c>
      <c r="C592" s="246" t="s">
        <v>162</v>
      </c>
      <c r="D592" s="246" t="s">
        <v>1328</v>
      </c>
      <c r="E592" s="246" t="s">
        <v>1329</v>
      </c>
      <c r="F592" s="252">
        <v>1.1264291666666668</v>
      </c>
      <c r="G592" s="252">
        <v>1.1264291666666668</v>
      </c>
      <c r="H592" s="80">
        <v>0</v>
      </c>
      <c r="I592" s="242" t="s">
        <v>1209</v>
      </c>
      <c r="J592" s="235" t="str">
        <f t="shared" si="15"/>
        <v>Group 14_0900, 0930, 0939</v>
      </c>
      <c r="K592" s="235"/>
    </row>
    <row r="593" spans="2:11" hidden="1" x14ac:dyDescent="0.35">
      <c r="B593" s="242" t="s">
        <v>32</v>
      </c>
      <c r="C593" s="246" t="s">
        <v>162</v>
      </c>
      <c r="D593" s="246" t="s">
        <v>1330</v>
      </c>
      <c r="E593" s="246" t="s">
        <v>1331</v>
      </c>
      <c r="F593" s="252">
        <v>1.1264291666666668</v>
      </c>
      <c r="G593" s="252">
        <v>1.1264291666666668</v>
      </c>
      <c r="H593" s="80">
        <v>0</v>
      </c>
      <c r="I593" s="242" t="s">
        <v>1209</v>
      </c>
      <c r="J593" s="235" t="str">
        <f t="shared" si="15"/>
        <v>Group 14_0900, 0930, 0939</v>
      </c>
      <c r="K593" s="235"/>
    </row>
    <row r="594" spans="2:11" hidden="1" x14ac:dyDescent="0.35">
      <c r="B594" s="242" t="s">
        <v>32</v>
      </c>
      <c r="C594" s="246" t="s">
        <v>162</v>
      </c>
      <c r="D594" s="246" t="s">
        <v>1332</v>
      </c>
      <c r="E594" s="246" t="s">
        <v>1333</v>
      </c>
      <c r="F594" s="252">
        <v>1.1264291666666668</v>
      </c>
      <c r="G594" s="252">
        <v>1.1264291666666668</v>
      </c>
      <c r="H594" s="80">
        <v>0</v>
      </c>
      <c r="I594" s="242" t="s">
        <v>1209</v>
      </c>
      <c r="J594" s="235" t="str">
        <f t="shared" si="15"/>
        <v>Group 14_0900, 0930, 0939</v>
      </c>
      <c r="K594" s="235"/>
    </row>
    <row r="595" spans="2:11" hidden="1" x14ac:dyDescent="0.35">
      <c r="B595" s="242" t="s">
        <v>32</v>
      </c>
      <c r="C595" s="246" t="s">
        <v>162</v>
      </c>
      <c r="D595" s="246" t="s">
        <v>1334</v>
      </c>
      <c r="E595" s="246" t="s">
        <v>1335</v>
      </c>
      <c r="F595" s="252">
        <v>1.1264291666666668</v>
      </c>
      <c r="G595" s="252">
        <v>1.1264291666666668</v>
      </c>
      <c r="H595" s="80">
        <v>0</v>
      </c>
      <c r="I595" s="242" t="s">
        <v>1209</v>
      </c>
      <c r="J595" s="235" t="str">
        <f t="shared" si="15"/>
        <v>Group 14_0900, 0930, 0939</v>
      </c>
      <c r="K595" s="235"/>
    </row>
    <row r="596" spans="2:11" hidden="1" x14ac:dyDescent="0.35">
      <c r="B596" s="242" t="s">
        <v>32</v>
      </c>
      <c r="C596" s="246" t="s">
        <v>162</v>
      </c>
      <c r="D596" s="246" t="s">
        <v>1336</v>
      </c>
      <c r="E596" s="246" t="s">
        <v>1337</v>
      </c>
      <c r="F596" s="252">
        <v>1.1264291666666668</v>
      </c>
      <c r="G596" s="252">
        <v>1.1264291666666668</v>
      </c>
      <c r="H596" s="80">
        <v>0</v>
      </c>
      <c r="I596" s="242" t="s">
        <v>1209</v>
      </c>
      <c r="J596" s="235" t="str">
        <f t="shared" si="15"/>
        <v>Group 14_0900, 0930, 0939</v>
      </c>
      <c r="K596" s="235"/>
    </row>
    <row r="597" spans="2:11" hidden="1" x14ac:dyDescent="0.35">
      <c r="B597" s="242" t="s">
        <v>32</v>
      </c>
      <c r="C597" s="246" t="s">
        <v>162</v>
      </c>
      <c r="D597" s="246" t="s">
        <v>1338</v>
      </c>
      <c r="E597" s="246" t="s">
        <v>1339</v>
      </c>
      <c r="F597" s="252">
        <v>1.1264291666666668</v>
      </c>
      <c r="G597" s="252">
        <v>1.1264291666666668</v>
      </c>
      <c r="H597" s="80">
        <v>0</v>
      </c>
      <c r="I597" s="242" t="s">
        <v>1209</v>
      </c>
      <c r="J597" s="235" t="str">
        <f t="shared" si="15"/>
        <v>Group 14_0900, 0930, 0939</v>
      </c>
      <c r="K597" s="235"/>
    </row>
    <row r="598" spans="2:11" hidden="1" x14ac:dyDescent="0.35">
      <c r="B598" s="242" t="s">
        <v>32</v>
      </c>
      <c r="C598" s="246" t="s">
        <v>162</v>
      </c>
      <c r="D598" s="246" t="s">
        <v>1340</v>
      </c>
      <c r="E598" s="246" t="s">
        <v>1341</v>
      </c>
      <c r="F598" s="252">
        <v>1.1264291666666668</v>
      </c>
      <c r="G598" s="252">
        <v>1.1264291666666668</v>
      </c>
      <c r="H598" s="80">
        <v>0</v>
      </c>
      <c r="I598" s="242" t="s">
        <v>1209</v>
      </c>
      <c r="J598" s="235" t="str">
        <f t="shared" si="15"/>
        <v>Group 14_0900, 0930, 0939</v>
      </c>
      <c r="K598" s="235"/>
    </row>
    <row r="599" spans="2:11" hidden="1" x14ac:dyDescent="0.35">
      <c r="B599" s="242" t="s">
        <v>32</v>
      </c>
      <c r="C599" s="246" t="s">
        <v>162</v>
      </c>
      <c r="D599" s="246" t="s">
        <v>1342</v>
      </c>
      <c r="E599" s="246" t="s">
        <v>1343</v>
      </c>
      <c r="F599" s="252">
        <v>1.1264291666666668</v>
      </c>
      <c r="G599" s="252">
        <v>1.1264291666666668</v>
      </c>
      <c r="H599" s="80">
        <v>0</v>
      </c>
      <c r="I599" s="242" t="s">
        <v>1209</v>
      </c>
      <c r="J599" s="235" t="str">
        <f t="shared" si="15"/>
        <v>Group 14_0900, 0930, 0939</v>
      </c>
      <c r="K599" s="235"/>
    </row>
    <row r="600" spans="2:11" hidden="1" x14ac:dyDescent="0.35">
      <c r="B600" s="242" t="s">
        <v>32</v>
      </c>
      <c r="C600" s="246" t="s">
        <v>162</v>
      </c>
      <c r="D600" s="246" t="s">
        <v>1344</v>
      </c>
      <c r="E600" s="246" t="s">
        <v>1345</v>
      </c>
      <c r="F600" s="252">
        <v>1.1264291666666668</v>
      </c>
      <c r="G600" s="252">
        <v>1.1264291666666668</v>
      </c>
      <c r="H600" s="80">
        <v>0</v>
      </c>
      <c r="I600" s="242" t="s">
        <v>1209</v>
      </c>
      <c r="J600" s="235" t="str">
        <f t="shared" si="15"/>
        <v>Group 14_0900, 0930, 0939</v>
      </c>
      <c r="K600" s="235"/>
    </row>
    <row r="601" spans="2:11" hidden="1" x14ac:dyDescent="0.35">
      <c r="B601" s="242" t="s">
        <v>32</v>
      </c>
      <c r="C601" s="246" t="s">
        <v>162</v>
      </c>
      <c r="D601" s="246" t="s">
        <v>1346</v>
      </c>
      <c r="E601" s="246" t="s">
        <v>1347</v>
      </c>
      <c r="F601" s="252">
        <v>1.1264291666666668</v>
      </c>
      <c r="G601" s="252">
        <v>1.1264291666666668</v>
      </c>
      <c r="H601" s="80">
        <v>0</v>
      </c>
      <c r="I601" s="242" t="s">
        <v>1209</v>
      </c>
      <c r="J601" s="235" t="str">
        <f t="shared" si="15"/>
        <v>Group 14_0900, 0930, 0939</v>
      </c>
      <c r="K601" s="235"/>
    </row>
    <row r="602" spans="2:11" hidden="1" x14ac:dyDescent="0.35">
      <c r="B602" s="242" t="s">
        <v>32</v>
      </c>
      <c r="C602" s="246" t="s">
        <v>162</v>
      </c>
      <c r="D602" s="246" t="s">
        <v>1348</v>
      </c>
      <c r="E602" s="246" t="s">
        <v>1349</v>
      </c>
      <c r="F602" s="252">
        <v>1.1264291666666668</v>
      </c>
      <c r="G602" s="252">
        <v>1.1264291666666668</v>
      </c>
      <c r="H602" s="80">
        <v>0</v>
      </c>
      <c r="I602" s="242" t="s">
        <v>1209</v>
      </c>
      <c r="J602" s="235" t="str">
        <f t="shared" si="15"/>
        <v>Group 14_0900, 0930, 0939</v>
      </c>
      <c r="K602" s="235"/>
    </row>
    <row r="603" spans="2:11" hidden="1" x14ac:dyDescent="0.35">
      <c r="B603" s="242" t="s">
        <v>32</v>
      </c>
      <c r="C603" s="246" t="s">
        <v>162</v>
      </c>
      <c r="D603" s="246" t="s">
        <v>1350</v>
      </c>
      <c r="E603" s="246" t="s">
        <v>1351</v>
      </c>
      <c r="F603" s="252">
        <v>1.1264291666666668</v>
      </c>
      <c r="G603" s="252">
        <v>1.1264291666666668</v>
      </c>
      <c r="H603" s="80">
        <v>0</v>
      </c>
      <c r="I603" s="242" t="s">
        <v>1209</v>
      </c>
      <c r="J603" s="235" t="str">
        <f t="shared" si="15"/>
        <v>Group 14_0900, 0930, 0939</v>
      </c>
      <c r="K603" s="235"/>
    </row>
    <row r="604" spans="2:11" hidden="1" x14ac:dyDescent="0.35">
      <c r="B604" s="242" t="s">
        <v>32</v>
      </c>
      <c r="C604" s="246" t="s">
        <v>162</v>
      </c>
      <c r="D604" s="246" t="s">
        <v>1352</v>
      </c>
      <c r="E604" s="246" t="s">
        <v>1353</v>
      </c>
      <c r="F604" s="252">
        <v>1.1264291666666668</v>
      </c>
      <c r="G604" s="252">
        <v>1.1264291666666668</v>
      </c>
      <c r="H604" s="80">
        <v>0</v>
      </c>
      <c r="I604" s="242" t="s">
        <v>1209</v>
      </c>
      <c r="J604" s="235" t="str">
        <f t="shared" si="15"/>
        <v>Group 14_0900, 0930, 0939</v>
      </c>
      <c r="K604" s="235"/>
    </row>
    <row r="605" spans="2:11" hidden="1" x14ac:dyDescent="0.35">
      <c r="B605" s="242" t="s">
        <v>33</v>
      </c>
      <c r="C605" s="246" t="s">
        <v>162</v>
      </c>
      <c r="D605" s="246" t="s">
        <v>1354</v>
      </c>
      <c r="E605" s="246" t="s">
        <v>1355</v>
      </c>
      <c r="F605" s="252">
        <v>1.2953933333333334</v>
      </c>
      <c r="G605" s="252">
        <v>1.2953933333333334</v>
      </c>
      <c r="H605" s="80">
        <v>0</v>
      </c>
      <c r="I605" s="242" t="s">
        <v>1013</v>
      </c>
      <c r="J605" s="235" t="str">
        <f t="shared" si="15"/>
        <v>Group 15_0900, 0930, 0939</v>
      </c>
      <c r="K605" s="235"/>
    </row>
    <row r="606" spans="2:11" hidden="1" x14ac:dyDescent="0.35">
      <c r="B606" s="242" t="s">
        <v>33</v>
      </c>
      <c r="C606" s="246" t="s">
        <v>162</v>
      </c>
      <c r="D606" s="246" t="s">
        <v>1356</v>
      </c>
      <c r="E606" s="246" t="s">
        <v>1357</v>
      </c>
      <c r="F606" s="252">
        <v>1.2953933333333334</v>
      </c>
      <c r="G606" s="252">
        <v>1.2953933333333334</v>
      </c>
      <c r="H606" s="80">
        <v>0</v>
      </c>
      <c r="I606" s="242" t="s">
        <v>1013</v>
      </c>
      <c r="J606" s="235" t="str">
        <f t="shared" si="15"/>
        <v>Group 15_0900, 0930, 0939</v>
      </c>
      <c r="K606" s="235"/>
    </row>
    <row r="607" spans="2:11" hidden="1" x14ac:dyDescent="0.35">
      <c r="B607" s="242" t="s">
        <v>33</v>
      </c>
      <c r="C607" s="246" t="s">
        <v>162</v>
      </c>
      <c r="D607" s="246" t="s">
        <v>1358</v>
      </c>
      <c r="E607" s="246" t="s">
        <v>1359</v>
      </c>
      <c r="F607" s="252">
        <v>1.2953933333333334</v>
      </c>
      <c r="G607" s="252">
        <v>1.2953933333333334</v>
      </c>
      <c r="H607" s="80">
        <v>0</v>
      </c>
      <c r="I607" s="242" t="s">
        <v>1013</v>
      </c>
      <c r="J607" s="235" t="str">
        <f t="shared" si="15"/>
        <v>Group 15_0900, 0930, 0939</v>
      </c>
      <c r="K607" s="235"/>
    </row>
    <row r="608" spans="2:11" hidden="1" x14ac:dyDescent="0.35">
      <c r="B608" s="242" t="s">
        <v>33</v>
      </c>
      <c r="C608" s="246" t="s">
        <v>162</v>
      </c>
      <c r="D608" s="246" t="s">
        <v>1360</v>
      </c>
      <c r="E608" s="246" t="s">
        <v>1361</v>
      </c>
      <c r="F608" s="252">
        <v>1.2953933333333334</v>
      </c>
      <c r="G608" s="252">
        <v>1.2953933333333334</v>
      </c>
      <c r="H608" s="80">
        <v>0</v>
      </c>
      <c r="I608" s="242" t="s">
        <v>1013</v>
      </c>
      <c r="J608" s="235" t="str">
        <f t="shared" si="15"/>
        <v>Group 15_0900, 0930, 0939</v>
      </c>
      <c r="K608" s="235"/>
    </row>
    <row r="609" spans="2:11" hidden="1" x14ac:dyDescent="0.35">
      <c r="B609" s="242" t="s">
        <v>33</v>
      </c>
      <c r="C609" s="246" t="s">
        <v>162</v>
      </c>
      <c r="D609" s="246" t="s">
        <v>1362</v>
      </c>
      <c r="E609" s="246" t="s">
        <v>1363</v>
      </c>
      <c r="F609" s="252">
        <v>1.2953933333333334</v>
      </c>
      <c r="G609" s="252">
        <v>1.2953933333333334</v>
      </c>
      <c r="H609" s="80">
        <v>0</v>
      </c>
      <c r="I609" s="242" t="s">
        <v>1013</v>
      </c>
      <c r="J609" s="235" t="str">
        <f t="shared" si="15"/>
        <v>Group 15_0900, 0930, 0939</v>
      </c>
      <c r="K609" s="235"/>
    </row>
    <row r="610" spans="2:11" hidden="1" x14ac:dyDescent="0.35">
      <c r="B610" s="242" t="s">
        <v>33</v>
      </c>
      <c r="C610" s="246" t="s">
        <v>162</v>
      </c>
      <c r="D610" s="246" t="s">
        <v>1364</v>
      </c>
      <c r="E610" s="246" t="s">
        <v>1365</v>
      </c>
      <c r="F610" s="252">
        <v>1.2953933333333334</v>
      </c>
      <c r="G610" s="252">
        <v>1.2953933333333334</v>
      </c>
      <c r="H610" s="80">
        <v>0</v>
      </c>
      <c r="I610" s="242" t="s">
        <v>1013</v>
      </c>
      <c r="J610" s="235" t="str">
        <f t="shared" si="15"/>
        <v>Group 15_0900, 0930, 0939</v>
      </c>
      <c r="K610" s="235"/>
    </row>
    <row r="611" spans="2:11" hidden="1" x14ac:dyDescent="0.35">
      <c r="B611" s="242" t="s">
        <v>33</v>
      </c>
      <c r="C611" s="246" t="s">
        <v>162</v>
      </c>
      <c r="D611" s="246" t="s">
        <v>1366</v>
      </c>
      <c r="E611" s="246" t="s">
        <v>1367</v>
      </c>
      <c r="F611" s="252">
        <v>1.2953933333333334</v>
      </c>
      <c r="G611" s="252">
        <v>1.2953933333333334</v>
      </c>
      <c r="H611" s="80">
        <v>0</v>
      </c>
      <c r="I611" s="242" t="s">
        <v>1013</v>
      </c>
      <c r="J611" s="235" t="str">
        <f t="shared" si="15"/>
        <v>Group 15_0900, 0930, 0939</v>
      </c>
      <c r="K611" s="235"/>
    </row>
    <row r="612" spans="2:11" hidden="1" x14ac:dyDescent="0.35">
      <c r="B612" s="242" t="s">
        <v>33</v>
      </c>
      <c r="C612" s="246" t="s">
        <v>162</v>
      </c>
      <c r="D612" s="246" t="s">
        <v>1368</v>
      </c>
      <c r="E612" s="246" t="s">
        <v>1369</v>
      </c>
      <c r="F612" s="252">
        <v>1.2953933333333334</v>
      </c>
      <c r="G612" s="252">
        <v>1.2953933333333334</v>
      </c>
      <c r="H612" s="80">
        <v>0</v>
      </c>
      <c r="I612" s="242" t="s">
        <v>1013</v>
      </c>
      <c r="J612" s="235" t="str">
        <f t="shared" si="15"/>
        <v>Group 15_0900, 0930, 0939</v>
      </c>
      <c r="K612" s="235"/>
    </row>
    <row r="613" spans="2:11" hidden="1" x14ac:dyDescent="0.35">
      <c r="B613" s="242" t="s">
        <v>33</v>
      </c>
      <c r="C613" s="246" t="s">
        <v>162</v>
      </c>
      <c r="D613" s="246" t="s">
        <v>1370</v>
      </c>
      <c r="E613" s="246" t="s">
        <v>1371</v>
      </c>
      <c r="F613" s="252">
        <v>1.2953933333333334</v>
      </c>
      <c r="G613" s="252">
        <v>1.2953933333333334</v>
      </c>
      <c r="H613" s="80">
        <v>0</v>
      </c>
      <c r="I613" s="242" t="s">
        <v>1013</v>
      </c>
      <c r="J613" s="235" t="str">
        <f t="shared" si="15"/>
        <v>Group 15_0900, 0930, 0939</v>
      </c>
      <c r="K613" s="235"/>
    </row>
    <row r="614" spans="2:11" hidden="1" x14ac:dyDescent="0.35">
      <c r="B614" s="242" t="s">
        <v>33</v>
      </c>
      <c r="C614" s="246" t="s">
        <v>162</v>
      </c>
      <c r="D614" s="246" t="s">
        <v>1372</v>
      </c>
      <c r="E614" s="246" t="s">
        <v>1373</v>
      </c>
      <c r="F614" s="252">
        <v>1.2953933333333334</v>
      </c>
      <c r="G614" s="252">
        <v>1.2953933333333334</v>
      </c>
      <c r="H614" s="80">
        <v>0</v>
      </c>
      <c r="I614" s="242" t="s">
        <v>1013</v>
      </c>
      <c r="J614" s="235" t="str">
        <f t="shared" si="15"/>
        <v>Group 15_0900, 0930, 0939</v>
      </c>
      <c r="K614" s="235"/>
    </row>
    <row r="615" spans="2:11" hidden="1" x14ac:dyDescent="0.35">
      <c r="B615" s="242" t="s">
        <v>33</v>
      </c>
      <c r="C615" s="246" t="s">
        <v>162</v>
      </c>
      <c r="D615" s="246" t="s">
        <v>1374</v>
      </c>
      <c r="E615" s="246" t="s">
        <v>1375</v>
      </c>
      <c r="F615" s="252">
        <v>1.2953933333333334</v>
      </c>
      <c r="G615" s="252">
        <v>1.2953933333333334</v>
      </c>
      <c r="H615" s="80">
        <v>0</v>
      </c>
      <c r="I615" s="242" t="s">
        <v>1013</v>
      </c>
      <c r="J615" s="235" t="str">
        <f t="shared" si="15"/>
        <v>Group 15_0900, 0930, 0939</v>
      </c>
      <c r="K615" s="235"/>
    </row>
    <row r="616" spans="2:11" hidden="1" x14ac:dyDescent="0.35">
      <c r="B616" s="242" t="s">
        <v>29</v>
      </c>
      <c r="C616" s="246" t="s">
        <v>162</v>
      </c>
      <c r="D616" s="246" t="s">
        <v>1376</v>
      </c>
      <c r="E616" s="246" t="s">
        <v>1376</v>
      </c>
      <c r="F616" s="252">
        <v>0.6758575</v>
      </c>
      <c r="G616" s="252">
        <v>0.6758575</v>
      </c>
      <c r="H616" s="80">
        <v>0</v>
      </c>
      <c r="I616" s="242" t="s">
        <v>1203</v>
      </c>
      <c r="J616" s="235" t="str">
        <f t="shared" si="15"/>
        <v>Group 11_0900, 0930, 0939</v>
      </c>
      <c r="K616" s="235"/>
    </row>
    <row r="617" spans="2:11" hidden="1" x14ac:dyDescent="0.35">
      <c r="B617" s="242" t="s">
        <v>33</v>
      </c>
      <c r="C617" s="246" t="s">
        <v>162</v>
      </c>
      <c r="D617" s="246" t="s">
        <v>1377</v>
      </c>
      <c r="E617" s="246" t="s">
        <v>1378</v>
      </c>
      <c r="F617" s="252">
        <v>1.2953933333333334</v>
      </c>
      <c r="G617" s="252">
        <v>1.2953933333333334</v>
      </c>
      <c r="H617" s="80">
        <v>0</v>
      </c>
      <c r="I617" s="242" t="s">
        <v>1013</v>
      </c>
      <c r="J617" s="235" t="str">
        <f t="shared" si="15"/>
        <v>Group 15_0900, 0930, 0939</v>
      </c>
      <c r="K617" s="235"/>
    </row>
    <row r="618" spans="2:11" hidden="1" x14ac:dyDescent="0.35">
      <c r="B618" s="242" t="s">
        <v>33</v>
      </c>
      <c r="C618" s="246" t="s">
        <v>162</v>
      </c>
      <c r="D618" s="246" t="s">
        <v>1379</v>
      </c>
      <c r="E618" s="246" t="s">
        <v>1380</v>
      </c>
      <c r="F618" s="252">
        <v>1.2953933333333334</v>
      </c>
      <c r="G618" s="252">
        <v>1.2953933333333334</v>
      </c>
      <c r="H618" s="80">
        <v>0</v>
      </c>
      <c r="I618" s="242" t="s">
        <v>1013</v>
      </c>
      <c r="J618" s="235" t="str">
        <f t="shared" si="15"/>
        <v>Group 15_0900, 0930, 0939</v>
      </c>
      <c r="K618" s="235"/>
    </row>
    <row r="619" spans="2:11" hidden="1" x14ac:dyDescent="0.35">
      <c r="B619" s="242" t="s">
        <v>33</v>
      </c>
      <c r="C619" s="246" t="s">
        <v>162</v>
      </c>
      <c r="D619" s="246" t="s">
        <v>1381</v>
      </c>
      <c r="E619" s="246" t="s">
        <v>1382</v>
      </c>
      <c r="F619" s="252">
        <v>1.2953933333333334</v>
      </c>
      <c r="G619" s="252">
        <v>1.2953933333333334</v>
      </c>
      <c r="H619" s="80">
        <v>0</v>
      </c>
      <c r="I619" s="242" t="s">
        <v>1013</v>
      </c>
      <c r="J619" s="235" t="str">
        <f t="shared" si="15"/>
        <v>Group 15_0900, 0930, 0939</v>
      </c>
      <c r="K619" s="235"/>
    </row>
    <row r="620" spans="2:11" hidden="1" x14ac:dyDescent="0.35">
      <c r="B620" s="242" t="s">
        <v>33</v>
      </c>
      <c r="C620" s="246" t="s">
        <v>162</v>
      </c>
      <c r="D620" s="246" t="s">
        <v>1383</v>
      </c>
      <c r="E620" s="246" t="s">
        <v>1384</v>
      </c>
      <c r="F620" s="252">
        <v>1.2953933333333334</v>
      </c>
      <c r="G620" s="252">
        <v>1.2953933333333334</v>
      </c>
      <c r="H620" s="80">
        <v>0</v>
      </c>
      <c r="I620" s="242" t="s">
        <v>1013</v>
      </c>
      <c r="J620" s="235" t="str">
        <f t="shared" si="15"/>
        <v>Group 15_0900, 0930, 0939</v>
      </c>
      <c r="K620" s="235"/>
    </row>
    <row r="621" spans="2:11" hidden="1" x14ac:dyDescent="0.35">
      <c r="B621" s="242" t="s">
        <v>33</v>
      </c>
      <c r="C621" s="246" t="s">
        <v>162</v>
      </c>
      <c r="D621" s="246" t="s">
        <v>1385</v>
      </c>
      <c r="E621" s="246" t="s">
        <v>1386</v>
      </c>
      <c r="F621" s="252">
        <v>1.2953933333333334</v>
      </c>
      <c r="G621" s="252">
        <v>1.2953933333333334</v>
      </c>
      <c r="H621" s="80">
        <v>0</v>
      </c>
      <c r="I621" s="242" t="s">
        <v>1013</v>
      </c>
      <c r="J621" s="235" t="str">
        <f t="shared" si="15"/>
        <v>Group 15_0900, 0930, 0939</v>
      </c>
      <c r="K621" s="235"/>
    </row>
    <row r="622" spans="2:11" hidden="1" x14ac:dyDescent="0.35">
      <c r="B622" s="242" t="s">
        <v>33</v>
      </c>
      <c r="C622" s="246" t="s">
        <v>162</v>
      </c>
      <c r="D622" s="246" t="s">
        <v>1387</v>
      </c>
      <c r="E622" s="246" t="s">
        <v>1387</v>
      </c>
      <c r="F622" s="252">
        <v>1.2953933333333334</v>
      </c>
      <c r="G622" s="252">
        <v>1.2953933333333334</v>
      </c>
      <c r="H622" s="80">
        <v>0</v>
      </c>
      <c r="I622" s="242" t="s">
        <v>1013</v>
      </c>
      <c r="J622" s="235" t="str">
        <f t="shared" si="15"/>
        <v>Group 15_0900, 0930, 0939</v>
      </c>
      <c r="K622" s="235"/>
    </row>
    <row r="623" spans="2:11" hidden="1" x14ac:dyDescent="0.35">
      <c r="B623" s="242" t="s">
        <v>34</v>
      </c>
      <c r="C623" s="246" t="s">
        <v>162</v>
      </c>
      <c r="D623" s="246" t="s">
        <v>1388</v>
      </c>
      <c r="E623" s="246" t="s">
        <v>1389</v>
      </c>
      <c r="F623" s="252">
        <v>1.5013000000000001</v>
      </c>
      <c r="G623" s="252">
        <v>1.5013000000000001</v>
      </c>
      <c r="H623" s="80">
        <v>0</v>
      </c>
      <c r="I623" s="242" t="s">
        <v>1312</v>
      </c>
      <c r="J623" s="235" t="str">
        <f t="shared" si="15"/>
        <v>Group 16_0900, 0930, 0939</v>
      </c>
      <c r="K623" s="235"/>
    </row>
    <row r="624" spans="2:11" hidden="1" x14ac:dyDescent="0.35">
      <c r="B624" s="242" t="s">
        <v>34</v>
      </c>
      <c r="C624" s="246" t="s">
        <v>162</v>
      </c>
      <c r="D624" s="246" t="s">
        <v>1390</v>
      </c>
      <c r="E624" s="246" t="s">
        <v>1391</v>
      </c>
      <c r="F624" s="252">
        <v>1.5013000000000001</v>
      </c>
      <c r="G624" s="252">
        <v>1.5013000000000001</v>
      </c>
      <c r="H624" s="80">
        <v>0</v>
      </c>
      <c r="I624" s="242" t="s">
        <v>1312</v>
      </c>
      <c r="J624" s="235" t="str">
        <f t="shared" si="15"/>
        <v>Group 16_0900, 0930, 0939</v>
      </c>
      <c r="K624" s="235"/>
    </row>
    <row r="625" spans="2:11" hidden="1" x14ac:dyDescent="0.35">
      <c r="B625" s="242" t="s">
        <v>34</v>
      </c>
      <c r="C625" s="246" t="s">
        <v>162</v>
      </c>
      <c r="D625" s="246" t="s">
        <v>1392</v>
      </c>
      <c r="E625" s="246" t="s">
        <v>1393</v>
      </c>
      <c r="F625" s="252">
        <v>1.5013000000000001</v>
      </c>
      <c r="G625" s="252">
        <v>1.5013000000000001</v>
      </c>
      <c r="H625" s="80">
        <v>0</v>
      </c>
      <c r="I625" s="242" t="s">
        <v>1312</v>
      </c>
      <c r="J625" s="235" t="str">
        <f t="shared" si="15"/>
        <v>Group 16_0900, 0930, 0939</v>
      </c>
      <c r="K625" s="235"/>
    </row>
    <row r="626" spans="2:11" hidden="1" x14ac:dyDescent="0.35">
      <c r="B626" s="242" t="s">
        <v>34</v>
      </c>
      <c r="C626" s="246" t="s">
        <v>162</v>
      </c>
      <c r="D626" s="246" t="s">
        <v>1394</v>
      </c>
      <c r="E626" s="246" t="s">
        <v>1395</v>
      </c>
      <c r="F626" s="252">
        <v>1.5013000000000001</v>
      </c>
      <c r="G626" s="252">
        <v>1.5013000000000001</v>
      </c>
      <c r="H626" s="80">
        <v>0</v>
      </c>
      <c r="I626" s="242" t="s">
        <v>1312</v>
      </c>
      <c r="J626" s="235" t="str">
        <f t="shared" si="15"/>
        <v>Group 16_0900, 0930, 0939</v>
      </c>
      <c r="K626" s="235"/>
    </row>
    <row r="627" spans="2:11" hidden="1" x14ac:dyDescent="0.35">
      <c r="B627" s="242" t="s">
        <v>34</v>
      </c>
      <c r="C627" s="246" t="s">
        <v>162</v>
      </c>
      <c r="D627" s="246" t="s">
        <v>1396</v>
      </c>
      <c r="E627" s="246" t="s">
        <v>1397</v>
      </c>
      <c r="F627" s="252">
        <v>1.5013000000000001</v>
      </c>
      <c r="G627" s="252">
        <v>1.5013000000000001</v>
      </c>
      <c r="H627" s="80">
        <v>0</v>
      </c>
      <c r="I627" s="242" t="s">
        <v>1312</v>
      </c>
      <c r="J627" s="235" t="str">
        <f t="shared" si="15"/>
        <v>Group 16_0900, 0930, 0939</v>
      </c>
      <c r="K627" s="235"/>
    </row>
    <row r="628" spans="2:11" hidden="1" x14ac:dyDescent="0.35">
      <c r="B628" s="242" t="s">
        <v>34</v>
      </c>
      <c r="C628" s="246" t="s">
        <v>162</v>
      </c>
      <c r="D628" s="246" t="s">
        <v>1398</v>
      </c>
      <c r="E628" s="246" t="s">
        <v>1399</v>
      </c>
      <c r="F628" s="252">
        <v>1.5013000000000001</v>
      </c>
      <c r="G628" s="252">
        <v>1.5013000000000001</v>
      </c>
      <c r="H628" s="80">
        <v>0</v>
      </c>
      <c r="I628" s="242" t="s">
        <v>1312</v>
      </c>
      <c r="J628" s="235" t="str">
        <f t="shared" si="15"/>
        <v>Group 16_0900, 0930, 0939</v>
      </c>
      <c r="K628" s="235"/>
    </row>
    <row r="629" spans="2:11" hidden="1" x14ac:dyDescent="0.35">
      <c r="B629" s="242" t="s">
        <v>34</v>
      </c>
      <c r="C629" s="246" t="s">
        <v>162</v>
      </c>
      <c r="D629" s="246" t="s">
        <v>1400</v>
      </c>
      <c r="E629" s="246" t="s">
        <v>1401</v>
      </c>
      <c r="F629" s="252">
        <v>1.5013000000000001</v>
      </c>
      <c r="G629" s="252">
        <v>1.5013000000000001</v>
      </c>
      <c r="H629" s="80">
        <v>0</v>
      </c>
      <c r="I629" s="242" t="s">
        <v>1312</v>
      </c>
      <c r="J629" s="235" t="str">
        <f t="shared" si="15"/>
        <v>Group 16_0900, 0930, 0939</v>
      </c>
      <c r="K629" s="235"/>
    </row>
    <row r="630" spans="2:11" hidden="1" x14ac:dyDescent="0.35">
      <c r="B630" s="242" t="s">
        <v>34</v>
      </c>
      <c r="C630" s="246" t="s">
        <v>162</v>
      </c>
      <c r="D630" s="246" t="s">
        <v>1402</v>
      </c>
      <c r="E630" s="246" t="s">
        <v>1403</v>
      </c>
      <c r="F630" s="252">
        <v>1.5013000000000001</v>
      </c>
      <c r="G630" s="252">
        <v>1.5013000000000001</v>
      </c>
      <c r="H630" s="80">
        <v>0</v>
      </c>
      <c r="I630" s="242" t="s">
        <v>1312</v>
      </c>
      <c r="J630" s="235" t="str">
        <f t="shared" si="15"/>
        <v>Group 16_0900, 0930, 0939</v>
      </c>
      <c r="K630" s="235"/>
    </row>
    <row r="631" spans="2:11" hidden="1" x14ac:dyDescent="0.35">
      <c r="B631" s="242" t="s">
        <v>34</v>
      </c>
      <c r="C631" s="246" t="s">
        <v>162</v>
      </c>
      <c r="D631" s="246" t="s">
        <v>1404</v>
      </c>
      <c r="E631" s="246" t="s">
        <v>1405</v>
      </c>
      <c r="F631" s="252">
        <v>1.5013000000000001</v>
      </c>
      <c r="G631" s="252">
        <v>1.5013000000000001</v>
      </c>
      <c r="H631" s="80">
        <v>0</v>
      </c>
      <c r="I631" s="242" t="s">
        <v>1312</v>
      </c>
      <c r="J631" s="235" t="str">
        <f t="shared" si="15"/>
        <v>Group 16_0900, 0930, 0939</v>
      </c>
      <c r="K631" s="235"/>
    </row>
    <row r="632" spans="2:11" hidden="1" x14ac:dyDescent="0.35">
      <c r="B632" s="242" t="s">
        <v>34</v>
      </c>
      <c r="C632" s="246" t="s">
        <v>162</v>
      </c>
      <c r="D632" s="246" t="s">
        <v>1406</v>
      </c>
      <c r="E632" s="246" t="s">
        <v>1407</v>
      </c>
      <c r="F632" s="252">
        <v>1.5013000000000001</v>
      </c>
      <c r="G632" s="252">
        <v>1.5013000000000001</v>
      </c>
      <c r="H632" s="80">
        <v>0</v>
      </c>
      <c r="I632" s="242" t="s">
        <v>1312</v>
      </c>
      <c r="J632" s="235" t="str">
        <f t="shared" si="15"/>
        <v>Group 16_0900, 0930, 0939</v>
      </c>
      <c r="K632" s="235"/>
    </row>
    <row r="633" spans="2:11" hidden="1" x14ac:dyDescent="0.35">
      <c r="B633" s="242" t="s">
        <v>34</v>
      </c>
      <c r="C633" s="246" t="s">
        <v>162</v>
      </c>
      <c r="D633" s="246" t="s">
        <v>1408</v>
      </c>
      <c r="E633" s="246" t="s">
        <v>1409</v>
      </c>
      <c r="F633" s="252">
        <v>1.5013000000000001</v>
      </c>
      <c r="G633" s="252">
        <v>1.5013000000000001</v>
      </c>
      <c r="H633" s="80">
        <v>0</v>
      </c>
      <c r="I633" s="242" t="s">
        <v>1312</v>
      </c>
      <c r="J633" s="235" t="str">
        <f t="shared" si="15"/>
        <v>Group 16_0900, 0930, 0939</v>
      </c>
      <c r="K633" s="235"/>
    </row>
    <row r="634" spans="2:11" hidden="1" x14ac:dyDescent="0.35">
      <c r="B634" s="242" t="s">
        <v>34</v>
      </c>
      <c r="C634" s="246" t="s">
        <v>162</v>
      </c>
      <c r="D634" s="246" t="s">
        <v>1410</v>
      </c>
      <c r="E634" s="246" t="s">
        <v>1411</v>
      </c>
      <c r="F634" s="252">
        <v>1.5013000000000001</v>
      </c>
      <c r="G634" s="252">
        <v>1.5013000000000001</v>
      </c>
      <c r="H634" s="80">
        <v>0</v>
      </c>
      <c r="I634" s="242" t="s">
        <v>1312</v>
      </c>
      <c r="J634" s="235" t="str">
        <f t="shared" si="15"/>
        <v>Group 16_0900, 0930, 0939</v>
      </c>
      <c r="K634" s="235"/>
    </row>
    <row r="635" spans="2:11" hidden="1" x14ac:dyDescent="0.35">
      <c r="B635" s="242" t="s">
        <v>34</v>
      </c>
      <c r="C635" s="246" t="s">
        <v>162</v>
      </c>
      <c r="D635" s="246" t="s">
        <v>1412</v>
      </c>
      <c r="E635" s="246" t="s">
        <v>1413</v>
      </c>
      <c r="F635" s="252">
        <v>1.5013000000000001</v>
      </c>
      <c r="G635" s="252">
        <v>1.5013000000000001</v>
      </c>
      <c r="H635" s="80">
        <v>0</v>
      </c>
      <c r="I635" s="242" t="s">
        <v>1312</v>
      </c>
      <c r="J635" s="235" t="str">
        <f t="shared" si="15"/>
        <v>Group 16_0900, 0930, 0939</v>
      </c>
      <c r="K635" s="235"/>
    </row>
    <row r="636" spans="2:11" hidden="1" x14ac:dyDescent="0.35">
      <c r="B636" s="242" t="s">
        <v>34</v>
      </c>
      <c r="C636" s="246" t="s">
        <v>162</v>
      </c>
      <c r="D636" s="246" t="s">
        <v>1414</v>
      </c>
      <c r="E636" s="246" t="s">
        <v>1415</v>
      </c>
      <c r="F636" s="252">
        <v>1.5013000000000001</v>
      </c>
      <c r="G636" s="252">
        <v>1.5013000000000001</v>
      </c>
      <c r="H636" s="80">
        <v>0</v>
      </c>
      <c r="I636" s="242" t="s">
        <v>1312</v>
      </c>
      <c r="J636" s="235" t="str">
        <f t="shared" si="15"/>
        <v>Group 16_0900, 0930, 0939</v>
      </c>
      <c r="K636" s="235"/>
    </row>
    <row r="637" spans="2:11" hidden="1" x14ac:dyDescent="0.35">
      <c r="B637" s="242" t="s">
        <v>34</v>
      </c>
      <c r="C637" s="246" t="s">
        <v>162</v>
      </c>
      <c r="D637" s="246" t="s">
        <v>1416</v>
      </c>
      <c r="E637" s="246" t="s">
        <v>1417</v>
      </c>
      <c r="F637" s="252">
        <v>1.5013000000000001</v>
      </c>
      <c r="G637" s="252">
        <v>1.5013000000000001</v>
      </c>
      <c r="H637" s="80">
        <v>0</v>
      </c>
      <c r="I637" s="242" t="s">
        <v>1312</v>
      </c>
      <c r="J637" s="235" t="str">
        <f t="shared" si="15"/>
        <v>Group 16_0900, 0930, 0939</v>
      </c>
      <c r="K637" s="235"/>
    </row>
    <row r="638" spans="2:11" hidden="1" x14ac:dyDescent="0.35">
      <c r="B638" s="242" t="s">
        <v>34</v>
      </c>
      <c r="C638" s="246" t="s">
        <v>162</v>
      </c>
      <c r="D638" s="246" t="s">
        <v>1418</v>
      </c>
      <c r="E638" s="246" t="s">
        <v>1419</v>
      </c>
      <c r="F638" s="252">
        <v>1.5013000000000001</v>
      </c>
      <c r="G638" s="252">
        <v>1.5013000000000001</v>
      </c>
      <c r="H638" s="80">
        <v>0</v>
      </c>
      <c r="I638" s="242" t="s">
        <v>1312</v>
      </c>
      <c r="J638" s="235" t="str">
        <f t="shared" si="15"/>
        <v>Group 16_0900, 0930, 0939</v>
      </c>
      <c r="K638" s="235"/>
    </row>
    <row r="639" spans="2:11" hidden="1" x14ac:dyDescent="0.35">
      <c r="B639" s="242" t="s">
        <v>34</v>
      </c>
      <c r="C639" s="246" t="s">
        <v>162</v>
      </c>
      <c r="D639" s="246" t="s">
        <v>1420</v>
      </c>
      <c r="E639" s="246" t="s">
        <v>1421</v>
      </c>
      <c r="F639" s="252">
        <v>1.5013000000000001</v>
      </c>
      <c r="G639" s="252">
        <v>1.5013000000000001</v>
      </c>
      <c r="H639" s="80">
        <v>0</v>
      </c>
      <c r="I639" s="242" t="s">
        <v>1312</v>
      </c>
      <c r="J639" s="235" t="str">
        <f t="shared" si="15"/>
        <v>Group 16_0900, 0930, 0939</v>
      </c>
      <c r="K639" s="235"/>
    </row>
    <row r="640" spans="2:11" hidden="1" x14ac:dyDescent="0.35">
      <c r="B640" s="242" t="s">
        <v>34</v>
      </c>
      <c r="C640" s="246" t="s">
        <v>162</v>
      </c>
      <c r="D640" s="246" t="s">
        <v>1422</v>
      </c>
      <c r="E640" s="246" t="s">
        <v>1423</v>
      </c>
      <c r="F640" s="252">
        <v>1.5013000000000001</v>
      </c>
      <c r="G640" s="252">
        <v>1.5013000000000001</v>
      </c>
      <c r="H640" s="80">
        <v>0</v>
      </c>
      <c r="I640" s="242" t="s">
        <v>1312</v>
      </c>
      <c r="J640" s="235" t="str">
        <f t="shared" si="15"/>
        <v>Group 16_0900, 0930, 0939</v>
      </c>
      <c r="K640" s="235"/>
    </row>
    <row r="641" spans="2:11" hidden="1" x14ac:dyDescent="0.35">
      <c r="B641" s="242" t="s">
        <v>34</v>
      </c>
      <c r="C641" s="246" t="s">
        <v>162</v>
      </c>
      <c r="D641" s="246" t="s">
        <v>1424</v>
      </c>
      <c r="E641" s="246" t="s">
        <v>1425</v>
      </c>
      <c r="F641" s="252">
        <v>1.5013000000000001</v>
      </c>
      <c r="G641" s="252">
        <v>1.5013000000000001</v>
      </c>
      <c r="H641" s="80">
        <v>0</v>
      </c>
      <c r="I641" s="242" t="s">
        <v>1312</v>
      </c>
      <c r="J641" s="235" t="str">
        <f t="shared" si="15"/>
        <v>Group 16_0900, 0930, 0939</v>
      </c>
      <c r="K641" s="235"/>
    </row>
    <row r="642" spans="2:11" hidden="1" x14ac:dyDescent="0.35">
      <c r="B642" s="242" t="s">
        <v>34</v>
      </c>
      <c r="C642" s="246" t="s">
        <v>162</v>
      </c>
      <c r="D642" s="246" t="s">
        <v>1426</v>
      </c>
      <c r="E642" s="246" t="s">
        <v>1427</v>
      </c>
      <c r="F642" s="252">
        <v>1.5013000000000001</v>
      </c>
      <c r="G642" s="252">
        <v>1.5013000000000001</v>
      </c>
      <c r="H642" s="80">
        <v>0</v>
      </c>
      <c r="I642" s="242" t="s">
        <v>1312</v>
      </c>
      <c r="J642" s="235" t="str">
        <f t="shared" si="15"/>
        <v>Group 16_0900, 0930, 0939</v>
      </c>
      <c r="K642" s="235"/>
    </row>
    <row r="643" spans="2:11" hidden="1" x14ac:dyDescent="0.35">
      <c r="B643" s="242" t="s">
        <v>34</v>
      </c>
      <c r="C643" s="246" t="s">
        <v>162</v>
      </c>
      <c r="D643" s="246" t="s">
        <v>1428</v>
      </c>
      <c r="E643" s="246" t="s">
        <v>1429</v>
      </c>
      <c r="F643" s="252">
        <v>1.5013000000000001</v>
      </c>
      <c r="G643" s="252">
        <v>1.5013000000000001</v>
      </c>
      <c r="H643" s="80">
        <v>0</v>
      </c>
      <c r="I643" s="242" t="s">
        <v>1312</v>
      </c>
      <c r="J643" s="235" t="str">
        <f t="shared" si="15"/>
        <v>Group 16_0900, 0930, 0939</v>
      </c>
      <c r="K643" s="235"/>
    </row>
    <row r="644" spans="2:11" hidden="1" x14ac:dyDescent="0.35">
      <c r="B644" s="242" t="s">
        <v>34</v>
      </c>
      <c r="C644" s="246" t="s">
        <v>162</v>
      </c>
      <c r="D644" s="246" t="s">
        <v>1430</v>
      </c>
      <c r="E644" s="246" t="s">
        <v>622</v>
      </c>
      <c r="F644" s="252">
        <v>1.5013000000000001</v>
      </c>
      <c r="G644" s="252">
        <v>1.5013000000000001</v>
      </c>
      <c r="H644" s="80">
        <v>0</v>
      </c>
      <c r="I644" s="242" t="s">
        <v>1312</v>
      </c>
      <c r="J644" s="235" t="str">
        <f t="shared" si="15"/>
        <v>Group 16_0900, 0930, 0939</v>
      </c>
      <c r="K644" s="235"/>
    </row>
    <row r="645" spans="2:11" hidden="1" x14ac:dyDescent="0.35">
      <c r="B645" s="242" t="s">
        <v>34</v>
      </c>
      <c r="C645" s="246" t="s">
        <v>162</v>
      </c>
      <c r="D645" s="246" t="s">
        <v>1431</v>
      </c>
      <c r="E645" s="246" t="s">
        <v>1432</v>
      </c>
      <c r="F645" s="252">
        <v>1.5013000000000001</v>
      </c>
      <c r="G645" s="252">
        <v>1.5013000000000001</v>
      </c>
      <c r="H645" s="80">
        <v>0</v>
      </c>
      <c r="I645" s="242" t="s">
        <v>1312</v>
      </c>
      <c r="J645" s="235" t="str">
        <f t="shared" ref="J645:J650" si="16">B645&amp;"_"&amp;IF(OR(C645="0930",C645="0900",C645="0939"),"0900, 0930, 0939",C645)</f>
        <v>Group 16_0900, 0930, 0939</v>
      </c>
      <c r="K645" s="235"/>
    </row>
    <row r="646" spans="2:11" hidden="1" x14ac:dyDescent="0.35">
      <c r="B646" s="242" t="s">
        <v>34</v>
      </c>
      <c r="C646" s="246" t="s">
        <v>162</v>
      </c>
      <c r="D646" s="246" t="s">
        <v>1433</v>
      </c>
      <c r="E646" s="246" t="s">
        <v>1434</v>
      </c>
      <c r="F646" s="252">
        <v>1.5013000000000001</v>
      </c>
      <c r="G646" s="252">
        <v>1.5013000000000001</v>
      </c>
      <c r="H646" s="80">
        <v>0</v>
      </c>
      <c r="I646" s="242" t="s">
        <v>1312</v>
      </c>
      <c r="J646" s="235" t="str">
        <f t="shared" si="16"/>
        <v>Group 16_0900, 0930, 0939</v>
      </c>
      <c r="K646" s="235"/>
    </row>
    <row r="647" spans="2:11" hidden="1" x14ac:dyDescent="0.35">
      <c r="B647" s="242" t="s">
        <v>36</v>
      </c>
      <c r="C647" s="246" t="s">
        <v>162</v>
      </c>
      <c r="D647" s="246" t="s">
        <v>1435</v>
      </c>
      <c r="E647" s="246" t="s">
        <v>1435</v>
      </c>
      <c r="F647" s="252">
        <v>3.028035</v>
      </c>
      <c r="G647" s="252">
        <v>3.028035</v>
      </c>
      <c r="H647" s="80">
        <v>0</v>
      </c>
      <c r="I647" s="242" t="s">
        <v>1436</v>
      </c>
      <c r="J647" s="235" t="str">
        <f t="shared" si="16"/>
        <v>Group 18_0900, 0930, 0939</v>
      </c>
      <c r="K647" s="235"/>
    </row>
    <row r="648" spans="2:11" hidden="1" x14ac:dyDescent="0.35">
      <c r="B648" s="242" t="s">
        <v>36</v>
      </c>
      <c r="C648" s="246" t="s">
        <v>162</v>
      </c>
      <c r="D648" s="246" t="s">
        <v>1437</v>
      </c>
      <c r="E648" s="246" t="s">
        <v>1437</v>
      </c>
      <c r="F648" s="252">
        <v>3.028035</v>
      </c>
      <c r="G648" s="252">
        <v>3.028035</v>
      </c>
      <c r="H648" s="80">
        <v>0</v>
      </c>
      <c r="I648" s="242" t="s">
        <v>1436</v>
      </c>
      <c r="J648" s="235" t="str">
        <f t="shared" si="16"/>
        <v>Group 18_0900, 0930, 0939</v>
      </c>
      <c r="K648" s="235"/>
    </row>
    <row r="649" spans="2:11" hidden="1" x14ac:dyDescent="0.35">
      <c r="B649" s="242" t="s">
        <v>36</v>
      </c>
      <c r="C649" s="246" t="s">
        <v>162</v>
      </c>
      <c r="D649" s="246" t="s">
        <v>1438</v>
      </c>
      <c r="E649" s="246" t="s">
        <v>1438</v>
      </c>
      <c r="F649" s="252">
        <v>3.028035</v>
      </c>
      <c r="G649" s="252">
        <v>3.028035</v>
      </c>
      <c r="H649" s="80">
        <v>0</v>
      </c>
      <c r="I649" s="242" t="s">
        <v>1436</v>
      </c>
      <c r="J649" s="235" t="str">
        <f t="shared" si="16"/>
        <v>Group 18_0900, 0930, 0939</v>
      </c>
      <c r="K649" s="235"/>
    </row>
    <row r="650" spans="2:11" hidden="1" x14ac:dyDescent="0.35">
      <c r="B650" s="242" t="s">
        <v>36</v>
      </c>
      <c r="C650" s="246" t="s">
        <v>162</v>
      </c>
      <c r="D650" s="246" t="s">
        <v>1439</v>
      </c>
      <c r="E650" s="246" t="s">
        <v>630</v>
      </c>
      <c r="F650" s="252">
        <v>3.028035</v>
      </c>
      <c r="G650" s="252">
        <v>3.028035</v>
      </c>
      <c r="H650" s="80">
        <v>0</v>
      </c>
      <c r="I650" s="242" t="s">
        <v>1436</v>
      </c>
      <c r="J650" s="235" t="str">
        <f t="shared" si="16"/>
        <v>Group 18_0900, 0930, 0939</v>
      </c>
      <c r="K650" s="235"/>
    </row>
    <row r="651" spans="2:11" hidden="1" x14ac:dyDescent="0.35">
      <c r="B651" s="242" t="s">
        <v>27</v>
      </c>
      <c r="C651" s="246" t="s">
        <v>162</v>
      </c>
      <c r="D651" s="246" t="s">
        <v>631</v>
      </c>
      <c r="E651" s="246" t="s">
        <v>632</v>
      </c>
      <c r="F651" s="252">
        <v>0.56321416666666668</v>
      </c>
      <c r="G651" s="252">
        <v>0.56321416666666668</v>
      </c>
      <c r="H651" s="80">
        <v>0</v>
      </c>
      <c r="I651" s="242" t="s">
        <v>1156</v>
      </c>
      <c r="J651" s="235" t="str">
        <f>B651&amp;"_"&amp;IF(OR(C651="0930",C651="0900",C651="0939"),"0900, 0930, 0939",C651)</f>
        <v>Group 9_0900, 0930, 0939</v>
      </c>
      <c r="K651" s="235"/>
    </row>
    <row r="652" spans="2:11" hidden="1" x14ac:dyDescent="0.35">
      <c r="B652" s="242" t="s">
        <v>36</v>
      </c>
      <c r="C652" s="246" t="s">
        <v>162</v>
      </c>
      <c r="D652" s="246" t="s">
        <v>1440</v>
      </c>
      <c r="E652" s="246" t="s">
        <v>1440</v>
      </c>
      <c r="F652" s="252">
        <v>3.028035</v>
      </c>
      <c r="G652" s="252">
        <v>3.028035</v>
      </c>
      <c r="H652" s="80">
        <v>0</v>
      </c>
      <c r="I652" s="242" t="s">
        <v>1436</v>
      </c>
      <c r="J652" s="235" t="str">
        <f t="shared" ref="J652:J715" si="17">B652&amp;"_"&amp;IF(OR(C652="0930",C652="0900",C652="0939"),"0900, 0930, 0939",C652)</f>
        <v>Group 18_0900, 0930, 0939</v>
      </c>
      <c r="K652" s="235"/>
    </row>
    <row r="653" spans="2:11" hidden="1" x14ac:dyDescent="0.35">
      <c r="B653" s="242" t="s">
        <v>36</v>
      </c>
      <c r="C653" s="246" t="s">
        <v>162</v>
      </c>
      <c r="D653" s="246" t="s">
        <v>1441</v>
      </c>
      <c r="E653" s="246" t="s">
        <v>1441</v>
      </c>
      <c r="F653" s="252">
        <v>3.028035</v>
      </c>
      <c r="G653" s="252">
        <v>3.028035</v>
      </c>
      <c r="H653" s="80">
        <v>0</v>
      </c>
      <c r="I653" s="242" t="s">
        <v>1436</v>
      </c>
      <c r="J653" s="235" t="str">
        <f t="shared" si="17"/>
        <v>Group 18_0900, 0930, 0939</v>
      </c>
      <c r="K653" s="235"/>
    </row>
    <row r="654" spans="2:11" hidden="1" x14ac:dyDescent="0.35">
      <c r="B654" s="242" t="s">
        <v>35</v>
      </c>
      <c r="C654" s="246" t="s">
        <v>162</v>
      </c>
      <c r="D654" s="246" t="s">
        <v>1442</v>
      </c>
      <c r="E654" s="246" t="s">
        <v>1443</v>
      </c>
      <c r="F654" s="252">
        <v>1.8022866666666668</v>
      </c>
      <c r="G654" s="252">
        <v>1.8022866666666668</v>
      </c>
      <c r="H654" s="80">
        <v>0</v>
      </c>
      <c r="I654" s="242" t="s">
        <v>1024</v>
      </c>
      <c r="J654" s="235" t="str">
        <f t="shared" si="17"/>
        <v>Group 17_0900, 0930, 0939</v>
      </c>
      <c r="K654" s="235"/>
    </row>
    <row r="655" spans="2:11" hidden="1" x14ac:dyDescent="0.35">
      <c r="B655" s="242" t="s">
        <v>36</v>
      </c>
      <c r="C655" s="246" t="s">
        <v>162</v>
      </c>
      <c r="D655" s="246" t="s">
        <v>1444</v>
      </c>
      <c r="E655" s="246" t="s">
        <v>1445</v>
      </c>
      <c r="F655" s="252">
        <v>3.028035</v>
      </c>
      <c r="G655" s="252">
        <v>3.028035</v>
      </c>
      <c r="H655" s="80">
        <v>0</v>
      </c>
      <c r="I655" s="242" t="s">
        <v>1436</v>
      </c>
      <c r="J655" s="235" t="str">
        <f t="shared" si="17"/>
        <v>Group 18_0900, 0930, 0939</v>
      </c>
      <c r="K655" s="235"/>
    </row>
    <row r="656" spans="2:11" hidden="1" x14ac:dyDescent="0.35">
      <c r="B656" s="242" t="s">
        <v>36</v>
      </c>
      <c r="C656" s="246" t="s">
        <v>162</v>
      </c>
      <c r="D656" s="246" t="s">
        <v>1446</v>
      </c>
      <c r="E656" s="246" t="s">
        <v>1447</v>
      </c>
      <c r="F656" s="252">
        <v>3.028035</v>
      </c>
      <c r="G656" s="252">
        <v>3.028035</v>
      </c>
      <c r="H656" s="80">
        <v>0</v>
      </c>
      <c r="I656" s="242" t="s">
        <v>1436</v>
      </c>
      <c r="J656" s="235" t="str">
        <f t="shared" si="17"/>
        <v>Group 18_0900, 0930, 0939</v>
      </c>
      <c r="K656" s="235"/>
    </row>
    <row r="657" spans="2:11" hidden="1" x14ac:dyDescent="0.35">
      <c r="B657" s="242" t="s">
        <v>35</v>
      </c>
      <c r="C657" s="246" t="s">
        <v>162</v>
      </c>
      <c r="D657" s="246" t="s">
        <v>1448</v>
      </c>
      <c r="E657" s="246" t="s">
        <v>1448</v>
      </c>
      <c r="F657" s="252">
        <v>1.8022866666666668</v>
      </c>
      <c r="G657" s="252">
        <v>1.8022866666666668</v>
      </c>
      <c r="H657" s="80">
        <v>0</v>
      </c>
      <c r="I657" s="242" t="s">
        <v>1024</v>
      </c>
      <c r="J657" s="235" t="str">
        <f t="shared" si="17"/>
        <v>Group 17_0900, 0930, 0939</v>
      </c>
      <c r="K657" s="235"/>
    </row>
    <row r="658" spans="2:11" hidden="1" x14ac:dyDescent="0.35">
      <c r="B658" s="242" t="s">
        <v>35</v>
      </c>
      <c r="C658" s="246" t="s">
        <v>162</v>
      </c>
      <c r="D658" s="246" t="s">
        <v>648</v>
      </c>
      <c r="E658" s="246" t="s">
        <v>1449</v>
      </c>
      <c r="F658" s="252">
        <v>1.8022866666666668</v>
      </c>
      <c r="G658" s="252">
        <v>1.8022866666666668</v>
      </c>
      <c r="H658" s="80">
        <v>0</v>
      </c>
      <c r="I658" s="242" t="s">
        <v>1024</v>
      </c>
      <c r="J658" s="235" t="str">
        <f t="shared" si="17"/>
        <v>Group 17_0900, 0930, 0939</v>
      </c>
      <c r="K658" s="235"/>
    </row>
    <row r="659" spans="2:11" hidden="1" x14ac:dyDescent="0.35">
      <c r="B659" s="242" t="s">
        <v>35</v>
      </c>
      <c r="C659" s="246" t="s">
        <v>162</v>
      </c>
      <c r="D659" s="246" t="s">
        <v>1450</v>
      </c>
      <c r="E659" s="246" t="s">
        <v>1451</v>
      </c>
      <c r="F659" s="252">
        <v>1.8022866666666668</v>
      </c>
      <c r="G659" s="252">
        <v>1.8022866666666668</v>
      </c>
      <c r="H659" s="80">
        <v>0</v>
      </c>
      <c r="I659" s="242" t="s">
        <v>1024</v>
      </c>
      <c r="J659" s="235" t="str">
        <f t="shared" si="17"/>
        <v>Group 17_0900, 0930, 0939</v>
      </c>
      <c r="K659" s="235"/>
    </row>
    <row r="660" spans="2:11" hidden="1" x14ac:dyDescent="0.35">
      <c r="B660" s="242" t="s">
        <v>35</v>
      </c>
      <c r="C660" s="246" t="s">
        <v>162</v>
      </c>
      <c r="D660" s="246" t="s">
        <v>1452</v>
      </c>
      <c r="E660" s="246" t="s">
        <v>1453</v>
      </c>
      <c r="F660" s="252">
        <v>1.8022866666666668</v>
      </c>
      <c r="G660" s="252">
        <v>1.8022866666666668</v>
      </c>
      <c r="H660" s="80">
        <v>0</v>
      </c>
      <c r="I660" s="242" t="s">
        <v>1024</v>
      </c>
      <c r="J660" s="235" t="str">
        <f t="shared" si="17"/>
        <v>Group 17_0900, 0930, 0939</v>
      </c>
      <c r="K660" s="235"/>
    </row>
    <row r="661" spans="2:11" hidden="1" x14ac:dyDescent="0.35">
      <c r="B661" s="242" t="s">
        <v>35</v>
      </c>
      <c r="C661" s="246" t="s">
        <v>162</v>
      </c>
      <c r="D661" s="246" t="s">
        <v>1454</v>
      </c>
      <c r="E661" s="246" t="s">
        <v>1455</v>
      </c>
      <c r="F661" s="252">
        <v>1.8022866666666668</v>
      </c>
      <c r="G661" s="252">
        <v>1.8022866666666668</v>
      </c>
      <c r="H661" s="80">
        <v>0</v>
      </c>
      <c r="I661" s="242" t="s">
        <v>1024</v>
      </c>
      <c r="J661" s="235" t="str">
        <f t="shared" si="17"/>
        <v>Group 17_0900, 0930, 0939</v>
      </c>
      <c r="K661" s="235"/>
    </row>
    <row r="662" spans="2:11" hidden="1" x14ac:dyDescent="0.35">
      <c r="B662" s="242" t="s">
        <v>35</v>
      </c>
      <c r="C662" s="246" t="s">
        <v>162</v>
      </c>
      <c r="D662" s="246" t="s">
        <v>1456</v>
      </c>
      <c r="E662" s="246" t="s">
        <v>1457</v>
      </c>
      <c r="F662" s="252">
        <v>1.8022866666666668</v>
      </c>
      <c r="G662" s="252">
        <v>1.8022866666666668</v>
      </c>
      <c r="H662" s="80">
        <v>0</v>
      </c>
      <c r="I662" s="242" t="s">
        <v>1024</v>
      </c>
      <c r="J662" s="235" t="str">
        <f t="shared" si="17"/>
        <v>Group 17_0900, 0930, 0939</v>
      </c>
      <c r="K662" s="235"/>
    </row>
    <row r="663" spans="2:11" hidden="1" x14ac:dyDescent="0.35">
      <c r="B663" s="242" t="s">
        <v>35</v>
      </c>
      <c r="C663" s="246" t="s">
        <v>162</v>
      </c>
      <c r="D663" s="246" t="s">
        <v>1458</v>
      </c>
      <c r="E663" s="246" t="s">
        <v>1459</v>
      </c>
      <c r="F663" s="252">
        <v>1.8022866666666668</v>
      </c>
      <c r="G663" s="252">
        <v>1.8022866666666668</v>
      </c>
      <c r="H663" s="80">
        <v>0</v>
      </c>
      <c r="I663" s="242" t="s">
        <v>1024</v>
      </c>
      <c r="J663" s="235" t="str">
        <f t="shared" si="17"/>
        <v>Group 17_0900, 0930, 0939</v>
      </c>
      <c r="K663" s="235"/>
    </row>
    <row r="664" spans="2:11" hidden="1" x14ac:dyDescent="0.35">
      <c r="B664" s="242" t="s">
        <v>35</v>
      </c>
      <c r="C664" s="246" t="s">
        <v>162</v>
      </c>
      <c r="D664" s="246" t="s">
        <v>1460</v>
      </c>
      <c r="E664" s="246" t="s">
        <v>1461</v>
      </c>
      <c r="F664" s="252">
        <v>1.8022866666666668</v>
      </c>
      <c r="G664" s="252">
        <v>1.8022866666666668</v>
      </c>
      <c r="H664" s="80">
        <v>0</v>
      </c>
      <c r="I664" s="242" t="s">
        <v>1024</v>
      </c>
      <c r="J664" s="235" t="str">
        <f t="shared" si="17"/>
        <v>Group 17_0900, 0930, 0939</v>
      </c>
      <c r="K664" s="235"/>
    </row>
    <row r="665" spans="2:11" hidden="1" x14ac:dyDescent="0.35">
      <c r="B665" s="242" t="s">
        <v>35</v>
      </c>
      <c r="C665" s="246" t="s">
        <v>162</v>
      </c>
      <c r="D665" s="246" t="s">
        <v>1462</v>
      </c>
      <c r="E665" s="246" t="s">
        <v>1463</v>
      </c>
      <c r="F665" s="252">
        <v>1.8022866666666668</v>
      </c>
      <c r="G665" s="252">
        <v>1.8022866666666668</v>
      </c>
      <c r="H665" s="80">
        <v>0</v>
      </c>
      <c r="I665" s="242" t="s">
        <v>1024</v>
      </c>
      <c r="J665" s="235" t="str">
        <f t="shared" si="17"/>
        <v>Group 17_0900, 0930, 0939</v>
      </c>
      <c r="K665" s="235"/>
    </row>
    <row r="666" spans="2:11" hidden="1" x14ac:dyDescent="0.35">
      <c r="B666" s="242" t="s">
        <v>35</v>
      </c>
      <c r="C666" s="246" t="s">
        <v>162</v>
      </c>
      <c r="D666" s="246" t="s">
        <v>1464</v>
      </c>
      <c r="E666" s="246" t="s">
        <v>1465</v>
      </c>
      <c r="F666" s="252">
        <v>1.8022866666666668</v>
      </c>
      <c r="G666" s="252">
        <v>1.8022866666666668</v>
      </c>
      <c r="H666" s="80">
        <v>0</v>
      </c>
      <c r="I666" s="242" t="s">
        <v>1024</v>
      </c>
      <c r="J666" s="235" t="str">
        <f t="shared" si="17"/>
        <v>Group 17_0900, 0930, 0939</v>
      </c>
      <c r="K666" s="235"/>
    </row>
    <row r="667" spans="2:11" hidden="1" x14ac:dyDescent="0.35">
      <c r="B667" s="242" t="s">
        <v>35</v>
      </c>
      <c r="C667" s="246" t="s">
        <v>162</v>
      </c>
      <c r="D667" s="246" t="s">
        <v>1466</v>
      </c>
      <c r="E667" s="246" t="s">
        <v>649</v>
      </c>
      <c r="F667" s="252">
        <v>1.8022866666666668</v>
      </c>
      <c r="G667" s="252">
        <v>1.8022866666666668</v>
      </c>
      <c r="H667" s="80">
        <v>0</v>
      </c>
      <c r="I667" s="242" t="s">
        <v>1024</v>
      </c>
      <c r="J667" s="235" t="str">
        <f t="shared" si="17"/>
        <v>Group 17_0900, 0930, 0939</v>
      </c>
      <c r="K667" s="235"/>
    </row>
    <row r="668" spans="2:11" hidden="1" x14ac:dyDescent="0.35">
      <c r="B668" s="242" t="s">
        <v>35</v>
      </c>
      <c r="C668" s="246" t="s">
        <v>162</v>
      </c>
      <c r="D668" s="246" t="s">
        <v>650</v>
      </c>
      <c r="E668" s="246" t="s">
        <v>651</v>
      </c>
      <c r="F668" s="252">
        <v>1.8022866666666668</v>
      </c>
      <c r="G668" s="252">
        <v>1.8022866666666668</v>
      </c>
      <c r="H668" s="80">
        <v>0</v>
      </c>
      <c r="I668" s="242" t="s">
        <v>1024</v>
      </c>
      <c r="J668" s="235" t="str">
        <f t="shared" si="17"/>
        <v>Group 17_0900, 0930, 0939</v>
      </c>
      <c r="K668" s="235"/>
    </row>
    <row r="669" spans="2:11" hidden="1" x14ac:dyDescent="0.35">
      <c r="B669" s="242" t="s">
        <v>35</v>
      </c>
      <c r="C669" s="246" t="s">
        <v>162</v>
      </c>
      <c r="D669" s="246" t="s">
        <v>652</v>
      </c>
      <c r="E669" s="246" t="s">
        <v>653</v>
      </c>
      <c r="F669" s="252">
        <v>1.8022866666666668</v>
      </c>
      <c r="G669" s="252">
        <v>1.8022866666666668</v>
      </c>
      <c r="H669" s="80">
        <v>0</v>
      </c>
      <c r="I669" s="242" t="s">
        <v>1024</v>
      </c>
      <c r="J669" s="235" t="str">
        <f t="shared" si="17"/>
        <v>Group 17_0900, 0930, 0939</v>
      </c>
      <c r="K669" s="235"/>
    </row>
    <row r="670" spans="2:11" hidden="1" x14ac:dyDescent="0.35">
      <c r="B670" s="242" t="s">
        <v>35</v>
      </c>
      <c r="C670" s="246" t="s">
        <v>162</v>
      </c>
      <c r="D670" s="246" t="s">
        <v>1467</v>
      </c>
      <c r="E670" s="246" t="s">
        <v>1467</v>
      </c>
      <c r="F670" s="252">
        <v>1.8022866666666668</v>
      </c>
      <c r="G670" s="252">
        <v>1.8022866666666668</v>
      </c>
      <c r="H670" s="80">
        <v>0</v>
      </c>
      <c r="I670" s="242" t="s">
        <v>1024</v>
      </c>
      <c r="J670" s="235" t="str">
        <f t="shared" si="17"/>
        <v>Group 17_0900, 0930, 0939</v>
      </c>
      <c r="K670" s="235"/>
    </row>
    <row r="671" spans="2:11" hidden="1" x14ac:dyDescent="0.35">
      <c r="B671" s="242" t="s">
        <v>35</v>
      </c>
      <c r="C671" s="246" t="s">
        <v>162</v>
      </c>
      <c r="D671" s="246" t="s">
        <v>654</v>
      </c>
      <c r="E671" s="246" t="s">
        <v>655</v>
      </c>
      <c r="F671" s="252">
        <v>1.8022866666666668</v>
      </c>
      <c r="G671" s="252">
        <v>1.8022866666666668</v>
      </c>
      <c r="H671" s="80">
        <v>0</v>
      </c>
      <c r="I671" s="242" t="s">
        <v>1024</v>
      </c>
      <c r="J671" s="235" t="str">
        <f t="shared" si="17"/>
        <v>Group 17_0900, 0930, 0939</v>
      </c>
      <c r="K671" s="235"/>
    </row>
    <row r="672" spans="2:11" hidden="1" x14ac:dyDescent="0.35">
      <c r="B672" s="242" t="s">
        <v>35</v>
      </c>
      <c r="C672" s="246" t="s">
        <v>162</v>
      </c>
      <c r="D672" s="246" t="s">
        <v>656</v>
      </c>
      <c r="E672" s="246" t="s">
        <v>657</v>
      </c>
      <c r="F672" s="252">
        <v>1.8022866666666668</v>
      </c>
      <c r="G672" s="252">
        <v>1.8022866666666668</v>
      </c>
      <c r="H672" s="80">
        <v>0</v>
      </c>
      <c r="I672" s="242" t="s">
        <v>1024</v>
      </c>
      <c r="J672" s="235" t="str">
        <f t="shared" si="17"/>
        <v>Group 17_0900, 0930, 0939</v>
      </c>
      <c r="K672" s="235"/>
    </row>
    <row r="673" spans="2:11" hidden="1" x14ac:dyDescent="0.35">
      <c r="B673" s="242" t="s">
        <v>35</v>
      </c>
      <c r="C673" s="246" t="s">
        <v>162</v>
      </c>
      <c r="D673" s="246" t="s">
        <v>660</v>
      </c>
      <c r="E673" s="246" t="s">
        <v>661</v>
      </c>
      <c r="F673" s="252">
        <v>1.8022866666666668</v>
      </c>
      <c r="G673" s="252">
        <v>1.8022866666666668</v>
      </c>
      <c r="H673" s="80">
        <v>0</v>
      </c>
      <c r="I673" s="242" t="s">
        <v>1024</v>
      </c>
      <c r="J673" s="235" t="str">
        <f t="shared" si="17"/>
        <v>Group 17_0900, 0930, 0939</v>
      </c>
      <c r="K673" s="235"/>
    </row>
    <row r="674" spans="2:11" hidden="1" x14ac:dyDescent="0.35">
      <c r="B674" s="242" t="s">
        <v>35</v>
      </c>
      <c r="C674" s="246" t="s">
        <v>162</v>
      </c>
      <c r="D674" s="246" t="s">
        <v>1468</v>
      </c>
      <c r="E674" s="246" t="s">
        <v>1469</v>
      </c>
      <c r="F674" s="252">
        <v>1.8022866666666668</v>
      </c>
      <c r="G674" s="252">
        <v>1.8022866666666668</v>
      </c>
      <c r="H674" s="80">
        <v>0</v>
      </c>
      <c r="I674" s="242" t="s">
        <v>1024</v>
      </c>
      <c r="J674" s="235" t="str">
        <f t="shared" si="17"/>
        <v>Group 17_0900, 0930, 0939</v>
      </c>
      <c r="K674" s="235"/>
    </row>
    <row r="675" spans="2:11" hidden="1" x14ac:dyDescent="0.35">
      <c r="B675" s="242" t="s">
        <v>35</v>
      </c>
      <c r="C675" s="246" t="s">
        <v>162</v>
      </c>
      <c r="D675" s="246" t="s">
        <v>1470</v>
      </c>
      <c r="E675" s="246" t="s">
        <v>1471</v>
      </c>
      <c r="F675" s="252">
        <v>1.8022866666666668</v>
      </c>
      <c r="G675" s="252">
        <v>1.8022866666666668</v>
      </c>
      <c r="H675" s="80">
        <v>0</v>
      </c>
      <c r="I675" s="242" t="s">
        <v>1024</v>
      </c>
      <c r="J675" s="235" t="str">
        <f t="shared" si="17"/>
        <v>Group 17_0900, 0930, 0939</v>
      </c>
      <c r="K675" s="235"/>
    </row>
    <row r="676" spans="2:11" hidden="1" x14ac:dyDescent="0.35">
      <c r="B676" s="242" t="s">
        <v>35</v>
      </c>
      <c r="C676" s="246" t="s">
        <v>162</v>
      </c>
      <c r="D676" s="246" t="s">
        <v>1472</v>
      </c>
      <c r="E676" s="246" t="s">
        <v>1473</v>
      </c>
      <c r="F676" s="252">
        <v>1.8022866666666668</v>
      </c>
      <c r="G676" s="252">
        <v>1.8022866666666668</v>
      </c>
      <c r="H676" s="80">
        <v>0</v>
      </c>
      <c r="I676" s="242" t="s">
        <v>1024</v>
      </c>
      <c r="J676" s="235" t="str">
        <f t="shared" si="17"/>
        <v>Group 17_0900, 0930, 0939</v>
      </c>
      <c r="K676" s="235"/>
    </row>
    <row r="677" spans="2:11" hidden="1" x14ac:dyDescent="0.35">
      <c r="B677" s="242" t="s">
        <v>35</v>
      </c>
      <c r="C677" s="246" t="s">
        <v>162</v>
      </c>
      <c r="D677" s="246" t="s">
        <v>1474</v>
      </c>
      <c r="E677" s="246" t="s">
        <v>1475</v>
      </c>
      <c r="F677" s="252">
        <v>1.8022866666666668</v>
      </c>
      <c r="G677" s="252">
        <v>1.8022866666666668</v>
      </c>
      <c r="H677" s="80">
        <v>0</v>
      </c>
      <c r="I677" s="242" t="s">
        <v>1024</v>
      </c>
      <c r="J677" s="235" t="str">
        <f t="shared" si="17"/>
        <v>Group 17_0900, 0930, 0939</v>
      </c>
      <c r="K677" s="235"/>
    </row>
    <row r="678" spans="2:11" hidden="1" x14ac:dyDescent="0.35">
      <c r="B678" s="242" t="s">
        <v>35</v>
      </c>
      <c r="C678" s="246" t="s">
        <v>162</v>
      </c>
      <c r="D678" s="246" t="s">
        <v>1476</v>
      </c>
      <c r="E678" s="246" t="s">
        <v>1477</v>
      </c>
      <c r="F678" s="252">
        <v>1.8022866666666668</v>
      </c>
      <c r="G678" s="252">
        <v>1.8022866666666668</v>
      </c>
      <c r="H678" s="80">
        <v>0</v>
      </c>
      <c r="I678" s="242" t="s">
        <v>1024</v>
      </c>
      <c r="J678" s="235" t="str">
        <f t="shared" si="17"/>
        <v>Group 17_0900, 0930, 0939</v>
      </c>
      <c r="K678" s="235"/>
    </row>
    <row r="679" spans="2:11" hidden="1" x14ac:dyDescent="0.35">
      <c r="B679" s="242" t="s">
        <v>35</v>
      </c>
      <c r="C679" s="246" t="s">
        <v>162</v>
      </c>
      <c r="D679" s="246" t="s">
        <v>1478</v>
      </c>
      <c r="E679" s="246" t="s">
        <v>1479</v>
      </c>
      <c r="F679" s="252">
        <v>1.8022866666666668</v>
      </c>
      <c r="G679" s="252">
        <v>1.8022866666666668</v>
      </c>
      <c r="H679" s="80">
        <v>0</v>
      </c>
      <c r="I679" s="242" t="s">
        <v>1024</v>
      </c>
      <c r="J679" s="235" t="str">
        <f t="shared" si="17"/>
        <v>Group 17_0900, 0930, 0939</v>
      </c>
      <c r="K679" s="235"/>
    </row>
    <row r="680" spans="2:11" hidden="1" x14ac:dyDescent="0.35">
      <c r="B680" s="242" t="s">
        <v>35</v>
      </c>
      <c r="C680" s="246" t="s">
        <v>162</v>
      </c>
      <c r="D680" s="246" t="s">
        <v>1480</v>
      </c>
      <c r="E680" s="246" t="s">
        <v>1481</v>
      </c>
      <c r="F680" s="252">
        <v>1.8022866666666668</v>
      </c>
      <c r="G680" s="252">
        <v>1.8022866666666668</v>
      </c>
      <c r="H680" s="80">
        <v>0</v>
      </c>
      <c r="I680" s="242" t="s">
        <v>1024</v>
      </c>
      <c r="J680" s="235" t="str">
        <f t="shared" si="17"/>
        <v>Group 17_0900, 0930, 0939</v>
      </c>
      <c r="K680" s="235"/>
    </row>
    <row r="681" spans="2:11" hidden="1" x14ac:dyDescent="0.35">
      <c r="B681" s="242" t="s">
        <v>35</v>
      </c>
      <c r="C681" s="246" t="s">
        <v>162</v>
      </c>
      <c r="D681" s="246" t="s">
        <v>1482</v>
      </c>
      <c r="E681" s="246" t="s">
        <v>1483</v>
      </c>
      <c r="F681" s="252">
        <v>1.8022866666666668</v>
      </c>
      <c r="G681" s="252">
        <v>1.8022866666666668</v>
      </c>
      <c r="H681" s="80">
        <v>0</v>
      </c>
      <c r="I681" s="242" t="s">
        <v>1024</v>
      </c>
      <c r="J681" s="235" t="str">
        <f t="shared" si="17"/>
        <v>Group 17_0900, 0930, 0939</v>
      </c>
      <c r="K681" s="235"/>
    </row>
    <row r="682" spans="2:11" hidden="1" x14ac:dyDescent="0.35">
      <c r="B682" s="242" t="s">
        <v>35</v>
      </c>
      <c r="C682" s="246" t="s">
        <v>162</v>
      </c>
      <c r="D682" s="246" t="s">
        <v>1484</v>
      </c>
      <c r="E682" s="246" t="s">
        <v>1485</v>
      </c>
      <c r="F682" s="252">
        <v>1.8022866666666668</v>
      </c>
      <c r="G682" s="252">
        <v>1.8022866666666668</v>
      </c>
      <c r="H682" s="80">
        <v>0</v>
      </c>
      <c r="I682" s="242" t="s">
        <v>1024</v>
      </c>
      <c r="J682" s="235" t="str">
        <f t="shared" si="17"/>
        <v>Group 17_0900, 0930, 0939</v>
      </c>
      <c r="K682" s="235"/>
    </row>
    <row r="683" spans="2:11" hidden="1" x14ac:dyDescent="0.35">
      <c r="B683" s="242" t="s">
        <v>35</v>
      </c>
      <c r="C683" s="246" t="s">
        <v>162</v>
      </c>
      <c r="D683" s="246" t="s">
        <v>1486</v>
      </c>
      <c r="E683" s="246" t="s">
        <v>1487</v>
      </c>
      <c r="F683" s="252">
        <v>1.8022866666666668</v>
      </c>
      <c r="G683" s="252">
        <v>1.8022866666666668</v>
      </c>
      <c r="H683" s="80">
        <v>0</v>
      </c>
      <c r="I683" s="242" t="s">
        <v>1024</v>
      </c>
      <c r="J683" s="235" t="str">
        <f t="shared" si="17"/>
        <v>Group 17_0900, 0930, 0939</v>
      </c>
      <c r="K683" s="235"/>
    </row>
    <row r="684" spans="2:11" hidden="1" x14ac:dyDescent="0.35">
      <c r="B684" s="242" t="s">
        <v>35</v>
      </c>
      <c r="C684" s="246" t="s">
        <v>162</v>
      </c>
      <c r="D684" s="246" t="s">
        <v>1488</v>
      </c>
      <c r="E684" s="246" t="s">
        <v>1489</v>
      </c>
      <c r="F684" s="252">
        <v>1.8022866666666668</v>
      </c>
      <c r="G684" s="252">
        <v>1.8022866666666668</v>
      </c>
      <c r="H684" s="80">
        <v>0</v>
      </c>
      <c r="I684" s="242" t="s">
        <v>1024</v>
      </c>
      <c r="J684" s="235" t="str">
        <f t="shared" si="17"/>
        <v>Group 17_0900, 0930, 0939</v>
      </c>
      <c r="K684" s="235"/>
    </row>
    <row r="685" spans="2:11" hidden="1" x14ac:dyDescent="0.35">
      <c r="B685" s="242" t="s">
        <v>35</v>
      </c>
      <c r="C685" s="246" t="s">
        <v>162</v>
      </c>
      <c r="D685" s="246" t="s">
        <v>1490</v>
      </c>
      <c r="E685" s="246" t="s">
        <v>1491</v>
      </c>
      <c r="F685" s="252">
        <v>1.8022866666666668</v>
      </c>
      <c r="G685" s="252">
        <v>1.8022866666666668</v>
      </c>
      <c r="H685" s="80">
        <v>0</v>
      </c>
      <c r="I685" s="242" t="s">
        <v>1024</v>
      </c>
      <c r="J685" s="235" t="str">
        <f t="shared" si="17"/>
        <v>Group 17_0900, 0930, 0939</v>
      </c>
      <c r="K685" s="235"/>
    </row>
    <row r="686" spans="2:11" hidden="1" x14ac:dyDescent="0.35">
      <c r="B686" s="242" t="s">
        <v>35</v>
      </c>
      <c r="C686" s="246" t="s">
        <v>162</v>
      </c>
      <c r="D686" s="246" t="s">
        <v>1492</v>
      </c>
      <c r="E686" s="246" t="s">
        <v>1493</v>
      </c>
      <c r="F686" s="252">
        <v>1.8022866666666668</v>
      </c>
      <c r="G686" s="252">
        <v>1.8022866666666668</v>
      </c>
      <c r="H686" s="80">
        <v>0</v>
      </c>
      <c r="I686" s="242" t="s">
        <v>1024</v>
      </c>
      <c r="J686" s="235" t="str">
        <f t="shared" si="17"/>
        <v>Group 17_0900, 0930, 0939</v>
      </c>
      <c r="K686" s="235"/>
    </row>
    <row r="687" spans="2:11" hidden="1" x14ac:dyDescent="0.35">
      <c r="B687" s="242" t="s">
        <v>35</v>
      </c>
      <c r="C687" s="246" t="s">
        <v>162</v>
      </c>
      <c r="D687" s="246" t="s">
        <v>1494</v>
      </c>
      <c r="E687" s="246" t="s">
        <v>1495</v>
      </c>
      <c r="F687" s="252">
        <v>1.8022866666666668</v>
      </c>
      <c r="G687" s="252">
        <v>1.8022866666666668</v>
      </c>
      <c r="H687" s="80">
        <v>0</v>
      </c>
      <c r="I687" s="242" t="s">
        <v>1024</v>
      </c>
      <c r="J687" s="235" t="str">
        <f t="shared" si="17"/>
        <v>Group 17_0900, 0930, 0939</v>
      </c>
      <c r="K687" s="235"/>
    </row>
    <row r="688" spans="2:11" hidden="1" x14ac:dyDescent="0.35">
      <c r="B688" s="242" t="s">
        <v>35</v>
      </c>
      <c r="C688" s="246" t="s">
        <v>162</v>
      </c>
      <c r="D688" s="246" t="s">
        <v>1496</v>
      </c>
      <c r="E688" s="246" t="s">
        <v>1497</v>
      </c>
      <c r="F688" s="252">
        <v>1.8022866666666668</v>
      </c>
      <c r="G688" s="252">
        <v>1.8022866666666668</v>
      </c>
      <c r="H688" s="80">
        <v>0</v>
      </c>
      <c r="I688" s="242" t="s">
        <v>1024</v>
      </c>
      <c r="J688" s="235" t="str">
        <f t="shared" si="17"/>
        <v>Group 17_0900, 0930, 0939</v>
      </c>
      <c r="K688" s="235"/>
    </row>
    <row r="689" spans="2:11" hidden="1" x14ac:dyDescent="0.35">
      <c r="B689" s="242" t="s">
        <v>35</v>
      </c>
      <c r="C689" s="246" t="s">
        <v>162</v>
      </c>
      <c r="D689" s="246" t="s">
        <v>1498</v>
      </c>
      <c r="E689" s="246" t="s">
        <v>1499</v>
      </c>
      <c r="F689" s="252">
        <v>1.8022866666666668</v>
      </c>
      <c r="G689" s="252">
        <v>1.8022866666666668</v>
      </c>
      <c r="H689" s="80">
        <v>0</v>
      </c>
      <c r="I689" s="242" t="s">
        <v>1024</v>
      </c>
      <c r="J689" s="235" t="str">
        <f t="shared" si="17"/>
        <v>Group 17_0900, 0930, 0939</v>
      </c>
      <c r="K689" s="235"/>
    </row>
    <row r="690" spans="2:11" hidden="1" x14ac:dyDescent="0.35">
      <c r="B690" s="242" t="s">
        <v>35</v>
      </c>
      <c r="C690" s="246" t="s">
        <v>162</v>
      </c>
      <c r="D690" s="246" t="s">
        <v>1500</v>
      </c>
      <c r="E690" s="246" t="s">
        <v>1501</v>
      </c>
      <c r="F690" s="252">
        <v>1.8022866666666668</v>
      </c>
      <c r="G690" s="252">
        <v>1.8022866666666668</v>
      </c>
      <c r="H690" s="80">
        <v>0</v>
      </c>
      <c r="I690" s="242" t="s">
        <v>1024</v>
      </c>
      <c r="J690" s="235" t="str">
        <f t="shared" si="17"/>
        <v>Group 17_0900, 0930, 0939</v>
      </c>
      <c r="K690" s="235"/>
    </row>
    <row r="691" spans="2:11" hidden="1" x14ac:dyDescent="0.35">
      <c r="B691" s="242" t="s">
        <v>35</v>
      </c>
      <c r="C691" s="246" t="s">
        <v>162</v>
      </c>
      <c r="D691" s="246" t="s">
        <v>1502</v>
      </c>
      <c r="E691" s="246" t="s">
        <v>1503</v>
      </c>
      <c r="F691" s="252">
        <v>1.8022866666666668</v>
      </c>
      <c r="G691" s="252">
        <v>1.8022866666666668</v>
      </c>
      <c r="H691" s="80">
        <v>0</v>
      </c>
      <c r="I691" s="242" t="s">
        <v>1024</v>
      </c>
      <c r="J691" s="235" t="str">
        <f t="shared" si="17"/>
        <v>Group 17_0900, 0930, 0939</v>
      </c>
      <c r="K691" s="235"/>
    </row>
    <row r="692" spans="2:11" hidden="1" x14ac:dyDescent="0.35">
      <c r="B692" s="242" t="s">
        <v>35</v>
      </c>
      <c r="C692" s="246" t="s">
        <v>162</v>
      </c>
      <c r="D692" s="246" t="s">
        <v>1504</v>
      </c>
      <c r="E692" s="246" t="s">
        <v>1505</v>
      </c>
      <c r="F692" s="252">
        <v>1.8022866666666668</v>
      </c>
      <c r="G692" s="252">
        <v>1.8022866666666668</v>
      </c>
      <c r="H692" s="80">
        <v>0</v>
      </c>
      <c r="I692" s="242" t="s">
        <v>1024</v>
      </c>
      <c r="J692" s="235" t="str">
        <f t="shared" si="17"/>
        <v>Group 17_0900, 0930, 0939</v>
      </c>
      <c r="K692" s="235"/>
    </row>
    <row r="693" spans="2:11" hidden="1" x14ac:dyDescent="0.35">
      <c r="B693" s="242" t="s">
        <v>35</v>
      </c>
      <c r="C693" s="246" t="s">
        <v>162</v>
      </c>
      <c r="D693" s="246" t="s">
        <v>1506</v>
      </c>
      <c r="E693" s="246" t="s">
        <v>1507</v>
      </c>
      <c r="F693" s="252">
        <v>1.8022866666666668</v>
      </c>
      <c r="G693" s="252">
        <v>1.8022866666666668</v>
      </c>
      <c r="H693" s="80">
        <v>0</v>
      </c>
      <c r="I693" s="242" t="s">
        <v>1024</v>
      </c>
      <c r="J693" s="235" t="str">
        <f t="shared" si="17"/>
        <v>Group 17_0900, 0930, 0939</v>
      </c>
      <c r="K693" s="235"/>
    </row>
    <row r="694" spans="2:11" hidden="1" x14ac:dyDescent="0.35">
      <c r="B694" s="242" t="s">
        <v>35</v>
      </c>
      <c r="C694" s="246" t="s">
        <v>162</v>
      </c>
      <c r="D694" s="246" t="s">
        <v>1508</v>
      </c>
      <c r="E694" s="246" t="s">
        <v>1509</v>
      </c>
      <c r="F694" s="252">
        <v>1.8022866666666668</v>
      </c>
      <c r="G694" s="252">
        <v>1.8022866666666668</v>
      </c>
      <c r="H694" s="80">
        <v>0</v>
      </c>
      <c r="I694" s="242" t="s">
        <v>1024</v>
      </c>
      <c r="J694" s="235" t="str">
        <f t="shared" si="17"/>
        <v>Group 17_0900, 0930, 0939</v>
      </c>
      <c r="K694" s="235"/>
    </row>
    <row r="695" spans="2:11" hidden="1" x14ac:dyDescent="0.35">
      <c r="B695" s="242" t="s">
        <v>35</v>
      </c>
      <c r="C695" s="246" t="s">
        <v>162</v>
      </c>
      <c r="D695" s="246" t="s">
        <v>1510</v>
      </c>
      <c r="E695" s="246" t="s">
        <v>1511</v>
      </c>
      <c r="F695" s="252">
        <v>1.8022866666666668</v>
      </c>
      <c r="G695" s="252">
        <v>1.8022866666666668</v>
      </c>
      <c r="H695" s="80">
        <v>0</v>
      </c>
      <c r="I695" s="242" t="s">
        <v>1024</v>
      </c>
      <c r="J695" s="235" t="str">
        <f t="shared" si="17"/>
        <v>Group 17_0900, 0930, 0939</v>
      </c>
      <c r="K695" s="235"/>
    </row>
    <row r="696" spans="2:11" hidden="1" x14ac:dyDescent="0.35">
      <c r="B696" s="242" t="s">
        <v>35</v>
      </c>
      <c r="C696" s="246" t="s">
        <v>162</v>
      </c>
      <c r="D696" s="246" t="s">
        <v>1512</v>
      </c>
      <c r="E696" s="246" t="s">
        <v>1513</v>
      </c>
      <c r="F696" s="252">
        <v>1.8022866666666668</v>
      </c>
      <c r="G696" s="252">
        <v>1.8022866666666668</v>
      </c>
      <c r="H696" s="80">
        <v>0</v>
      </c>
      <c r="I696" s="242" t="s">
        <v>1024</v>
      </c>
      <c r="J696" s="235" t="str">
        <f t="shared" si="17"/>
        <v>Group 17_0900, 0930, 0939</v>
      </c>
      <c r="K696" s="235"/>
    </row>
    <row r="697" spans="2:11" hidden="1" x14ac:dyDescent="0.35">
      <c r="B697" s="242" t="s">
        <v>35</v>
      </c>
      <c r="C697" s="246" t="s">
        <v>162</v>
      </c>
      <c r="D697" s="246" t="s">
        <v>1514</v>
      </c>
      <c r="E697" s="246" t="s">
        <v>1515</v>
      </c>
      <c r="F697" s="252">
        <v>1.8022866666666668</v>
      </c>
      <c r="G697" s="252">
        <v>1.8022866666666668</v>
      </c>
      <c r="H697" s="80">
        <v>0</v>
      </c>
      <c r="I697" s="242" t="s">
        <v>1024</v>
      </c>
      <c r="J697" s="235" t="str">
        <f t="shared" si="17"/>
        <v>Group 17_0900, 0930, 0939</v>
      </c>
      <c r="K697" s="235"/>
    </row>
    <row r="698" spans="2:11" hidden="1" x14ac:dyDescent="0.35">
      <c r="B698" s="242" t="s">
        <v>35</v>
      </c>
      <c r="C698" s="246" t="s">
        <v>162</v>
      </c>
      <c r="D698" s="246" t="s">
        <v>1516</v>
      </c>
      <c r="E698" s="246" t="s">
        <v>1517</v>
      </c>
      <c r="F698" s="252">
        <v>1.8022866666666668</v>
      </c>
      <c r="G698" s="252">
        <v>1.8022866666666668</v>
      </c>
      <c r="H698" s="80">
        <v>0</v>
      </c>
      <c r="I698" s="242" t="s">
        <v>1024</v>
      </c>
      <c r="J698" s="235" t="str">
        <f t="shared" si="17"/>
        <v>Group 17_0900, 0930, 0939</v>
      </c>
      <c r="K698" s="235"/>
    </row>
    <row r="699" spans="2:11" hidden="1" x14ac:dyDescent="0.35">
      <c r="B699" s="242" t="s">
        <v>35</v>
      </c>
      <c r="C699" s="246" t="s">
        <v>162</v>
      </c>
      <c r="D699" s="246" t="s">
        <v>1518</v>
      </c>
      <c r="E699" s="246" t="s">
        <v>1519</v>
      </c>
      <c r="F699" s="252">
        <v>1.8022866666666668</v>
      </c>
      <c r="G699" s="252">
        <v>1.8022866666666668</v>
      </c>
      <c r="H699" s="80">
        <v>0</v>
      </c>
      <c r="I699" s="242" t="s">
        <v>1024</v>
      </c>
      <c r="J699" s="235" t="str">
        <f t="shared" si="17"/>
        <v>Group 17_0900, 0930, 0939</v>
      </c>
      <c r="K699" s="235"/>
    </row>
    <row r="700" spans="2:11" hidden="1" x14ac:dyDescent="0.35">
      <c r="B700" s="242" t="s">
        <v>35</v>
      </c>
      <c r="C700" s="246" t="s">
        <v>162</v>
      </c>
      <c r="D700" s="246" t="s">
        <v>1520</v>
      </c>
      <c r="E700" s="246" t="s">
        <v>1521</v>
      </c>
      <c r="F700" s="252">
        <v>1.8022866666666668</v>
      </c>
      <c r="G700" s="252">
        <v>1.8022866666666668</v>
      </c>
      <c r="H700" s="80">
        <v>0</v>
      </c>
      <c r="I700" s="242" t="s">
        <v>1024</v>
      </c>
      <c r="J700" s="235" t="str">
        <f t="shared" si="17"/>
        <v>Group 17_0900, 0930, 0939</v>
      </c>
      <c r="K700" s="235"/>
    </row>
    <row r="701" spans="2:11" hidden="1" x14ac:dyDescent="0.35">
      <c r="B701" s="242" t="s">
        <v>35</v>
      </c>
      <c r="C701" s="246" t="s">
        <v>162</v>
      </c>
      <c r="D701" s="246" t="s">
        <v>1522</v>
      </c>
      <c r="E701" s="246" t="s">
        <v>1522</v>
      </c>
      <c r="F701" s="252">
        <v>1.8022866666666668</v>
      </c>
      <c r="G701" s="252">
        <v>1.8022866666666668</v>
      </c>
      <c r="H701" s="80">
        <v>0</v>
      </c>
      <c r="I701" s="242" t="s">
        <v>1024</v>
      </c>
      <c r="J701" s="235" t="str">
        <f t="shared" si="17"/>
        <v>Group 17_0900, 0930, 0939</v>
      </c>
      <c r="K701" s="235"/>
    </row>
    <row r="702" spans="2:11" hidden="1" x14ac:dyDescent="0.35">
      <c r="B702" s="242" t="s">
        <v>35</v>
      </c>
      <c r="C702" s="246" t="s">
        <v>162</v>
      </c>
      <c r="D702" s="246" t="s">
        <v>1523</v>
      </c>
      <c r="E702" s="246" t="s">
        <v>1523</v>
      </c>
      <c r="F702" s="252">
        <v>1.8022866666666668</v>
      </c>
      <c r="G702" s="252">
        <v>1.8022866666666668</v>
      </c>
      <c r="H702" s="80">
        <v>0</v>
      </c>
      <c r="I702" s="242" t="s">
        <v>1024</v>
      </c>
      <c r="J702" s="235" t="str">
        <f t="shared" si="17"/>
        <v>Group 17_0900, 0930, 0939</v>
      </c>
      <c r="K702" s="235"/>
    </row>
    <row r="703" spans="2:11" hidden="1" x14ac:dyDescent="0.35">
      <c r="B703" s="242" t="s">
        <v>35</v>
      </c>
      <c r="C703" s="246" t="s">
        <v>162</v>
      </c>
      <c r="D703" s="246" t="s">
        <v>1524</v>
      </c>
      <c r="E703" s="246" t="s">
        <v>1525</v>
      </c>
      <c r="F703" s="252">
        <v>1.8022866666666668</v>
      </c>
      <c r="G703" s="252">
        <v>1.8022866666666668</v>
      </c>
      <c r="H703" s="80">
        <v>0</v>
      </c>
      <c r="I703" s="242" t="s">
        <v>1024</v>
      </c>
      <c r="J703" s="235" t="str">
        <f t="shared" si="17"/>
        <v>Group 17_0900, 0930, 0939</v>
      </c>
      <c r="K703" s="235"/>
    </row>
    <row r="704" spans="2:11" hidden="1" x14ac:dyDescent="0.35">
      <c r="B704" s="242" t="s">
        <v>35</v>
      </c>
      <c r="C704" s="246" t="s">
        <v>162</v>
      </c>
      <c r="D704" s="246" t="s">
        <v>1526</v>
      </c>
      <c r="E704" s="246" t="s">
        <v>1527</v>
      </c>
      <c r="F704" s="252">
        <v>1.8022866666666668</v>
      </c>
      <c r="G704" s="252">
        <v>1.8022866666666668</v>
      </c>
      <c r="H704" s="80">
        <v>0</v>
      </c>
      <c r="I704" s="242" t="s">
        <v>1024</v>
      </c>
      <c r="J704" s="235" t="str">
        <f t="shared" si="17"/>
        <v>Group 17_0900, 0930, 0939</v>
      </c>
      <c r="K704" s="235"/>
    </row>
    <row r="705" spans="2:11" hidden="1" x14ac:dyDescent="0.35">
      <c r="B705" s="242" t="s">
        <v>35</v>
      </c>
      <c r="C705" s="246" t="s">
        <v>162</v>
      </c>
      <c r="D705" s="246" t="s">
        <v>1528</v>
      </c>
      <c r="E705" s="246" t="s">
        <v>1529</v>
      </c>
      <c r="F705" s="252">
        <v>1.8022866666666668</v>
      </c>
      <c r="G705" s="252">
        <v>1.8022866666666668</v>
      </c>
      <c r="H705" s="80">
        <v>0</v>
      </c>
      <c r="I705" s="242" t="s">
        <v>1024</v>
      </c>
      <c r="J705" s="235" t="str">
        <f t="shared" si="17"/>
        <v>Group 17_0900, 0930, 0939</v>
      </c>
      <c r="K705" s="235"/>
    </row>
    <row r="706" spans="2:11" hidden="1" x14ac:dyDescent="0.35">
      <c r="B706" s="242" t="s">
        <v>35</v>
      </c>
      <c r="C706" s="246" t="s">
        <v>162</v>
      </c>
      <c r="D706" s="246" t="s">
        <v>1530</v>
      </c>
      <c r="E706" s="246" t="s">
        <v>1531</v>
      </c>
      <c r="F706" s="252">
        <v>1.8022866666666668</v>
      </c>
      <c r="G706" s="252">
        <v>1.8022866666666668</v>
      </c>
      <c r="H706" s="80">
        <v>0</v>
      </c>
      <c r="I706" s="242" t="s">
        <v>1024</v>
      </c>
      <c r="J706" s="235" t="str">
        <f t="shared" si="17"/>
        <v>Group 17_0900, 0930, 0939</v>
      </c>
      <c r="K706" s="235"/>
    </row>
    <row r="707" spans="2:11" hidden="1" x14ac:dyDescent="0.35">
      <c r="B707" s="242" t="s">
        <v>35</v>
      </c>
      <c r="C707" s="246" t="s">
        <v>162</v>
      </c>
      <c r="D707" s="246" t="s">
        <v>1532</v>
      </c>
      <c r="E707" s="246" t="s">
        <v>1533</v>
      </c>
      <c r="F707" s="252">
        <v>1.8022866666666668</v>
      </c>
      <c r="G707" s="252">
        <v>1.8022866666666668</v>
      </c>
      <c r="H707" s="80">
        <v>0</v>
      </c>
      <c r="I707" s="242" t="s">
        <v>1024</v>
      </c>
      <c r="J707" s="235" t="str">
        <f t="shared" si="17"/>
        <v>Group 17_0900, 0930, 0939</v>
      </c>
      <c r="K707" s="235"/>
    </row>
    <row r="708" spans="2:11" hidden="1" x14ac:dyDescent="0.35">
      <c r="B708" s="242" t="s">
        <v>35</v>
      </c>
      <c r="C708" s="246" t="s">
        <v>162</v>
      </c>
      <c r="D708" s="246" t="s">
        <v>663</v>
      </c>
      <c r="E708" s="246" t="s">
        <v>664</v>
      </c>
      <c r="F708" s="252">
        <v>1.8022866666666668</v>
      </c>
      <c r="G708" s="252">
        <v>1.8022866666666668</v>
      </c>
      <c r="H708" s="80">
        <v>0</v>
      </c>
      <c r="I708" s="242" t="s">
        <v>1024</v>
      </c>
      <c r="J708" s="235" t="str">
        <f t="shared" si="17"/>
        <v>Group 17_0900, 0930, 0939</v>
      </c>
      <c r="K708" s="235"/>
    </row>
    <row r="709" spans="2:11" hidden="1" x14ac:dyDescent="0.35">
      <c r="B709" s="242" t="s">
        <v>35</v>
      </c>
      <c r="C709" s="246" t="s">
        <v>162</v>
      </c>
      <c r="D709" s="246" t="s">
        <v>1534</v>
      </c>
      <c r="E709" s="246" t="s">
        <v>1535</v>
      </c>
      <c r="F709" s="252">
        <v>1.8022866666666668</v>
      </c>
      <c r="G709" s="252">
        <v>1.8022866666666668</v>
      </c>
      <c r="H709" s="80">
        <v>0</v>
      </c>
      <c r="I709" s="242" t="s">
        <v>1024</v>
      </c>
      <c r="J709" s="235" t="str">
        <f t="shared" si="17"/>
        <v>Group 17_0900, 0930, 0939</v>
      </c>
      <c r="K709" s="235"/>
    </row>
    <row r="710" spans="2:11" hidden="1" x14ac:dyDescent="0.35">
      <c r="B710" s="242" t="s">
        <v>35</v>
      </c>
      <c r="C710" s="246" t="s">
        <v>162</v>
      </c>
      <c r="D710" s="246" t="s">
        <v>1536</v>
      </c>
      <c r="E710" s="246" t="s">
        <v>1537</v>
      </c>
      <c r="F710" s="252">
        <v>1.8022866666666668</v>
      </c>
      <c r="G710" s="252">
        <v>1.8022866666666668</v>
      </c>
      <c r="H710" s="80">
        <v>0</v>
      </c>
      <c r="I710" s="242" t="s">
        <v>1024</v>
      </c>
      <c r="J710" s="235" t="str">
        <f t="shared" si="17"/>
        <v>Group 17_0900, 0930, 0939</v>
      </c>
      <c r="K710" s="235"/>
    </row>
    <row r="711" spans="2:11" hidden="1" x14ac:dyDescent="0.35">
      <c r="B711" s="242" t="s">
        <v>35</v>
      </c>
      <c r="C711" s="246" t="s">
        <v>162</v>
      </c>
      <c r="D711" s="246" t="s">
        <v>1538</v>
      </c>
      <c r="E711" s="246" t="s">
        <v>1539</v>
      </c>
      <c r="F711" s="252">
        <v>1.8022866666666668</v>
      </c>
      <c r="G711" s="252">
        <v>1.8022866666666668</v>
      </c>
      <c r="H711" s="80">
        <v>0</v>
      </c>
      <c r="I711" s="242" t="s">
        <v>1024</v>
      </c>
      <c r="J711" s="235" t="str">
        <f t="shared" si="17"/>
        <v>Group 17_0900, 0930, 0939</v>
      </c>
      <c r="K711" s="235"/>
    </row>
    <row r="712" spans="2:11" hidden="1" x14ac:dyDescent="0.35">
      <c r="B712" s="242" t="s">
        <v>35</v>
      </c>
      <c r="C712" s="246" t="s">
        <v>162</v>
      </c>
      <c r="D712" s="246" t="s">
        <v>1540</v>
      </c>
      <c r="E712" s="246" t="s">
        <v>1541</v>
      </c>
      <c r="F712" s="252">
        <v>1.8022866666666668</v>
      </c>
      <c r="G712" s="252">
        <v>1.8022866666666668</v>
      </c>
      <c r="H712" s="80">
        <v>0</v>
      </c>
      <c r="I712" s="242" t="s">
        <v>1024</v>
      </c>
      <c r="J712" s="235" t="str">
        <f t="shared" si="17"/>
        <v>Group 17_0900, 0930, 0939</v>
      </c>
      <c r="K712" s="235"/>
    </row>
    <row r="713" spans="2:11" hidden="1" x14ac:dyDescent="0.35">
      <c r="B713" s="242" t="s">
        <v>35</v>
      </c>
      <c r="C713" s="246" t="s">
        <v>162</v>
      </c>
      <c r="D713" s="246" t="s">
        <v>1542</v>
      </c>
      <c r="E713" s="246" t="s">
        <v>1543</v>
      </c>
      <c r="F713" s="252">
        <v>1.8022866666666668</v>
      </c>
      <c r="G713" s="252">
        <v>1.8022866666666668</v>
      </c>
      <c r="H713" s="80">
        <v>0</v>
      </c>
      <c r="I713" s="242" t="s">
        <v>1024</v>
      </c>
      <c r="J713" s="235" t="str">
        <f t="shared" si="17"/>
        <v>Group 17_0900, 0930, 0939</v>
      </c>
      <c r="K713" s="235"/>
    </row>
    <row r="714" spans="2:11" hidden="1" x14ac:dyDescent="0.35">
      <c r="B714" s="242" t="s">
        <v>35</v>
      </c>
      <c r="C714" s="246" t="s">
        <v>162</v>
      </c>
      <c r="D714" s="246" t="s">
        <v>1544</v>
      </c>
      <c r="E714" s="246" t="s">
        <v>1545</v>
      </c>
      <c r="F714" s="252">
        <v>1.8022866666666668</v>
      </c>
      <c r="G714" s="252">
        <v>1.8022866666666668</v>
      </c>
      <c r="H714" s="80">
        <v>0</v>
      </c>
      <c r="I714" s="242" t="s">
        <v>1024</v>
      </c>
      <c r="J714" s="235" t="str">
        <f t="shared" si="17"/>
        <v>Group 17_0900, 0930, 0939</v>
      </c>
      <c r="K714" s="235"/>
    </row>
    <row r="715" spans="2:11" hidden="1" x14ac:dyDescent="0.35">
      <c r="B715" s="242" t="s">
        <v>35</v>
      </c>
      <c r="C715" s="246" t="s">
        <v>162</v>
      </c>
      <c r="D715" s="246" t="s">
        <v>1546</v>
      </c>
      <c r="E715" s="246" t="s">
        <v>1547</v>
      </c>
      <c r="F715" s="252">
        <v>1.8022866666666668</v>
      </c>
      <c r="G715" s="252">
        <v>1.8022866666666668</v>
      </c>
      <c r="H715" s="80">
        <v>0</v>
      </c>
      <c r="I715" s="242" t="s">
        <v>1024</v>
      </c>
      <c r="J715" s="235" t="str">
        <f t="shared" si="17"/>
        <v>Group 17_0900, 0930, 0939</v>
      </c>
      <c r="K715" s="235"/>
    </row>
    <row r="716" spans="2:11" hidden="1" x14ac:dyDescent="0.35">
      <c r="B716" s="242" t="s">
        <v>35</v>
      </c>
      <c r="C716" s="246" t="s">
        <v>162</v>
      </c>
      <c r="D716" s="246" t="s">
        <v>1548</v>
      </c>
      <c r="E716" s="246" t="s">
        <v>1549</v>
      </c>
      <c r="F716" s="252">
        <v>1.8022866666666668</v>
      </c>
      <c r="G716" s="252">
        <v>1.8022866666666668</v>
      </c>
      <c r="H716" s="80">
        <v>0</v>
      </c>
      <c r="I716" s="242" t="s">
        <v>1024</v>
      </c>
      <c r="J716" s="235" t="str">
        <f t="shared" ref="J716:J779" si="18">B716&amp;"_"&amp;IF(OR(C716="0930",C716="0900",C716="0939"),"0900, 0930, 0939",C716)</f>
        <v>Group 17_0900, 0930, 0939</v>
      </c>
      <c r="K716" s="235"/>
    </row>
    <row r="717" spans="2:11" hidden="1" x14ac:dyDescent="0.35">
      <c r="B717" s="242" t="s">
        <v>35</v>
      </c>
      <c r="C717" s="246" t="s">
        <v>162</v>
      </c>
      <c r="D717" s="246" t="s">
        <v>1550</v>
      </c>
      <c r="E717" s="246" t="s">
        <v>1551</v>
      </c>
      <c r="F717" s="252">
        <v>1.8022866666666668</v>
      </c>
      <c r="G717" s="252">
        <v>1.8022866666666668</v>
      </c>
      <c r="H717" s="80">
        <v>0</v>
      </c>
      <c r="I717" s="242" t="s">
        <v>1024</v>
      </c>
      <c r="J717" s="235" t="str">
        <f t="shared" si="18"/>
        <v>Group 17_0900, 0930, 0939</v>
      </c>
      <c r="K717" s="235"/>
    </row>
    <row r="718" spans="2:11" hidden="1" x14ac:dyDescent="0.35">
      <c r="B718" s="242" t="s">
        <v>35</v>
      </c>
      <c r="C718" s="246" t="s">
        <v>162</v>
      </c>
      <c r="D718" s="246" t="s">
        <v>1552</v>
      </c>
      <c r="E718" s="246" t="s">
        <v>1553</v>
      </c>
      <c r="F718" s="252">
        <v>1.8022866666666668</v>
      </c>
      <c r="G718" s="252">
        <v>1.8022866666666668</v>
      </c>
      <c r="H718" s="80">
        <v>0</v>
      </c>
      <c r="I718" s="242" t="s">
        <v>1024</v>
      </c>
      <c r="J718" s="235" t="str">
        <f t="shared" si="18"/>
        <v>Group 17_0900, 0930, 0939</v>
      </c>
      <c r="K718" s="235"/>
    </row>
    <row r="719" spans="2:11" hidden="1" x14ac:dyDescent="0.35">
      <c r="B719" s="242" t="s">
        <v>35</v>
      </c>
      <c r="C719" s="246" t="s">
        <v>162</v>
      </c>
      <c r="D719" s="246" t="s">
        <v>1554</v>
      </c>
      <c r="E719" s="246" t="s">
        <v>1555</v>
      </c>
      <c r="F719" s="252">
        <v>1.8022866666666668</v>
      </c>
      <c r="G719" s="252">
        <v>1.8022866666666668</v>
      </c>
      <c r="H719" s="80">
        <v>0</v>
      </c>
      <c r="I719" s="242" t="s">
        <v>1024</v>
      </c>
      <c r="J719" s="235" t="str">
        <f t="shared" si="18"/>
        <v>Group 17_0900, 0930, 0939</v>
      </c>
      <c r="K719" s="235"/>
    </row>
    <row r="720" spans="2:11" hidden="1" x14ac:dyDescent="0.35">
      <c r="B720" s="242" t="s">
        <v>35</v>
      </c>
      <c r="C720" s="246" t="s">
        <v>162</v>
      </c>
      <c r="D720" s="246" t="s">
        <v>1556</v>
      </c>
      <c r="E720" s="246" t="s">
        <v>1557</v>
      </c>
      <c r="F720" s="252">
        <v>1.8022866666666668</v>
      </c>
      <c r="G720" s="252">
        <v>1.8022866666666668</v>
      </c>
      <c r="H720" s="80">
        <v>0</v>
      </c>
      <c r="I720" s="242" t="s">
        <v>1024</v>
      </c>
      <c r="J720" s="235" t="str">
        <f t="shared" si="18"/>
        <v>Group 17_0900, 0930, 0939</v>
      </c>
      <c r="K720" s="235"/>
    </row>
    <row r="721" spans="2:11" hidden="1" x14ac:dyDescent="0.35">
      <c r="B721" s="242" t="s">
        <v>35</v>
      </c>
      <c r="C721" s="246" t="s">
        <v>162</v>
      </c>
      <c r="D721" s="246" t="s">
        <v>1558</v>
      </c>
      <c r="E721" s="246" t="s">
        <v>1559</v>
      </c>
      <c r="F721" s="252">
        <v>1.8022866666666668</v>
      </c>
      <c r="G721" s="252">
        <v>1.8022866666666668</v>
      </c>
      <c r="H721" s="80">
        <v>0</v>
      </c>
      <c r="I721" s="242" t="s">
        <v>1024</v>
      </c>
      <c r="J721" s="235" t="str">
        <f t="shared" si="18"/>
        <v>Group 17_0900, 0930, 0939</v>
      </c>
      <c r="K721" s="235"/>
    </row>
    <row r="722" spans="2:11" hidden="1" x14ac:dyDescent="0.35">
      <c r="B722" s="242" t="s">
        <v>35</v>
      </c>
      <c r="C722" s="246" t="s">
        <v>162</v>
      </c>
      <c r="D722" s="246" t="s">
        <v>1560</v>
      </c>
      <c r="E722" s="246" t="s">
        <v>1561</v>
      </c>
      <c r="F722" s="252">
        <v>1.8022866666666668</v>
      </c>
      <c r="G722" s="252">
        <v>1.8022866666666668</v>
      </c>
      <c r="H722" s="80">
        <v>0</v>
      </c>
      <c r="I722" s="242" t="s">
        <v>1024</v>
      </c>
      <c r="J722" s="235" t="str">
        <f t="shared" si="18"/>
        <v>Group 17_0900, 0930, 0939</v>
      </c>
      <c r="K722" s="235"/>
    </row>
    <row r="723" spans="2:11" hidden="1" x14ac:dyDescent="0.35">
      <c r="B723" s="242" t="s">
        <v>35</v>
      </c>
      <c r="C723" s="246" t="s">
        <v>162</v>
      </c>
      <c r="D723" s="246" t="s">
        <v>1562</v>
      </c>
      <c r="E723" s="246" t="s">
        <v>1563</v>
      </c>
      <c r="F723" s="252">
        <v>1.8022866666666668</v>
      </c>
      <c r="G723" s="252">
        <v>1.8022866666666668</v>
      </c>
      <c r="H723" s="80">
        <v>0</v>
      </c>
      <c r="I723" s="242" t="s">
        <v>1024</v>
      </c>
      <c r="J723" s="235" t="str">
        <f t="shared" si="18"/>
        <v>Group 17_0900, 0930, 0939</v>
      </c>
      <c r="K723" s="235"/>
    </row>
    <row r="724" spans="2:11" hidden="1" x14ac:dyDescent="0.35">
      <c r="B724" s="242" t="s">
        <v>36</v>
      </c>
      <c r="C724" s="246" t="s">
        <v>162</v>
      </c>
      <c r="D724" s="246" t="s">
        <v>1564</v>
      </c>
      <c r="E724" s="246" t="s">
        <v>1565</v>
      </c>
      <c r="F724" s="252">
        <v>3.028035</v>
      </c>
      <c r="G724" s="252">
        <v>3.028035</v>
      </c>
      <c r="H724" s="80">
        <v>0</v>
      </c>
      <c r="I724" s="242" t="s">
        <v>1436</v>
      </c>
      <c r="J724" s="235" t="str">
        <f t="shared" si="18"/>
        <v>Group 18_0900, 0930, 0939</v>
      </c>
      <c r="K724" s="235"/>
    </row>
    <row r="725" spans="2:11" hidden="1" x14ac:dyDescent="0.35">
      <c r="B725" s="242" t="s">
        <v>36</v>
      </c>
      <c r="C725" s="246" t="s">
        <v>162</v>
      </c>
      <c r="D725" s="246" t="s">
        <v>1566</v>
      </c>
      <c r="E725" s="246" t="s">
        <v>1567</v>
      </c>
      <c r="F725" s="252">
        <v>3.028035</v>
      </c>
      <c r="G725" s="252">
        <v>3.028035</v>
      </c>
      <c r="H725" s="80">
        <v>0</v>
      </c>
      <c r="I725" s="242" t="s">
        <v>1436</v>
      </c>
      <c r="J725" s="235" t="str">
        <f t="shared" si="18"/>
        <v>Group 18_0900, 0930, 0939</v>
      </c>
      <c r="K725" s="235"/>
    </row>
    <row r="726" spans="2:11" hidden="1" x14ac:dyDescent="0.35">
      <c r="B726" s="242" t="s">
        <v>36</v>
      </c>
      <c r="C726" s="246" t="s">
        <v>162</v>
      </c>
      <c r="D726" s="246" t="s">
        <v>1568</v>
      </c>
      <c r="E726" s="246" t="s">
        <v>1569</v>
      </c>
      <c r="F726" s="252">
        <v>3.028035</v>
      </c>
      <c r="G726" s="252">
        <v>3.028035</v>
      </c>
      <c r="H726" s="80">
        <v>0</v>
      </c>
      <c r="I726" s="242" t="s">
        <v>1436</v>
      </c>
      <c r="J726" s="235" t="str">
        <f t="shared" si="18"/>
        <v>Group 18_0900, 0930, 0939</v>
      </c>
      <c r="K726" s="235"/>
    </row>
    <row r="727" spans="2:11" hidden="1" x14ac:dyDescent="0.35">
      <c r="B727" s="242" t="s">
        <v>36</v>
      </c>
      <c r="C727" s="246" t="s">
        <v>162</v>
      </c>
      <c r="D727" s="246" t="s">
        <v>1570</v>
      </c>
      <c r="E727" s="246" t="s">
        <v>1571</v>
      </c>
      <c r="F727" s="252">
        <v>3.028035</v>
      </c>
      <c r="G727" s="252">
        <v>3.028035</v>
      </c>
      <c r="H727" s="80">
        <v>0</v>
      </c>
      <c r="I727" s="242" t="s">
        <v>1436</v>
      </c>
      <c r="J727" s="235" t="str">
        <f t="shared" si="18"/>
        <v>Group 18_0900, 0930, 0939</v>
      </c>
      <c r="K727" s="235"/>
    </row>
    <row r="728" spans="2:11" hidden="1" x14ac:dyDescent="0.35">
      <c r="B728" s="242" t="s">
        <v>36</v>
      </c>
      <c r="C728" s="246" t="s">
        <v>162</v>
      </c>
      <c r="D728" s="246" t="s">
        <v>1572</v>
      </c>
      <c r="E728" s="246" t="s">
        <v>1573</v>
      </c>
      <c r="F728" s="252">
        <v>3.028035</v>
      </c>
      <c r="G728" s="252">
        <v>3.028035</v>
      </c>
      <c r="H728" s="80">
        <v>0</v>
      </c>
      <c r="I728" s="242" t="s">
        <v>1436</v>
      </c>
      <c r="J728" s="235" t="str">
        <f t="shared" si="18"/>
        <v>Group 18_0900, 0930, 0939</v>
      </c>
      <c r="K728" s="235"/>
    </row>
    <row r="729" spans="2:11" hidden="1" x14ac:dyDescent="0.35">
      <c r="B729" s="242" t="s">
        <v>36</v>
      </c>
      <c r="C729" s="246" t="s">
        <v>162</v>
      </c>
      <c r="D729" s="246" t="s">
        <v>1574</v>
      </c>
      <c r="E729" s="246" t="s">
        <v>1575</v>
      </c>
      <c r="F729" s="252">
        <v>3.028035</v>
      </c>
      <c r="G729" s="252">
        <v>3.028035</v>
      </c>
      <c r="H729" s="80">
        <v>0</v>
      </c>
      <c r="I729" s="242" t="s">
        <v>1436</v>
      </c>
      <c r="J729" s="235" t="str">
        <f t="shared" si="18"/>
        <v>Group 18_0900, 0930, 0939</v>
      </c>
      <c r="K729" s="235"/>
    </row>
    <row r="730" spans="2:11" hidden="1" x14ac:dyDescent="0.35">
      <c r="B730" s="242" t="s">
        <v>36</v>
      </c>
      <c r="C730" s="246" t="s">
        <v>162</v>
      </c>
      <c r="D730" s="246" t="s">
        <v>1576</v>
      </c>
      <c r="E730" s="246" t="s">
        <v>1577</v>
      </c>
      <c r="F730" s="252">
        <v>3.028035</v>
      </c>
      <c r="G730" s="252">
        <v>3.028035</v>
      </c>
      <c r="H730" s="80">
        <v>0</v>
      </c>
      <c r="I730" s="242" t="s">
        <v>1436</v>
      </c>
      <c r="J730" s="235" t="str">
        <f t="shared" si="18"/>
        <v>Group 18_0900, 0930, 0939</v>
      </c>
      <c r="K730" s="235"/>
    </row>
    <row r="731" spans="2:11" hidden="1" x14ac:dyDescent="0.35">
      <c r="B731" s="242" t="s">
        <v>36</v>
      </c>
      <c r="C731" s="246" t="s">
        <v>162</v>
      </c>
      <c r="D731" s="246" t="s">
        <v>1578</v>
      </c>
      <c r="E731" s="246" t="s">
        <v>1579</v>
      </c>
      <c r="F731" s="252">
        <v>3.028035</v>
      </c>
      <c r="G731" s="252">
        <v>3.028035</v>
      </c>
      <c r="H731" s="80">
        <v>0</v>
      </c>
      <c r="I731" s="242" t="s">
        <v>1436</v>
      </c>
      <c r="J731" s="235" t="str">
        <f t="shared" si="18"/>
        <v>Group 18_0900, 0930, 0939</v>
      </c>
      <c r="K731" s="235"/>
    </row>
    <row r="732" spans="2:11" hidden="1" x14ac:dyDescent="0.35">
      <c r="B732" s="242" t="s">
        <v>36</v>
      </c>
      <c r="C732" s="246" t="s">
        <v>162</v>
      </c>
      <c r="D732" s="246" t="s">
        <v>1580</v>
      </c>
      <c r="E732" s="246" t="s">
        <v>1581</v>
      </c>
      <c r="F732" s="252">
        <v>3.028035</v>
      </c>
      <c r="G732" s="252">
        <v>3.028035</v>
      </c>
      <c r="H732" s="80">
        <v>0</v>
      </c>
      <c r="I732" s="242" t="s">
        <v>1436</v>
      </c>
      <c r="J732" s="235" t="str">
        <f t="shared" si="18"/>
        <v>Group 18_0900, 0930, 0939</v>
      </c>
      <c r="K732" s="235"/>
    </row>
    <row r="733" spans="2:11" hidden="1" x14ac:dyDescent="0.35">
      <c r="B733" s="242" t="s">
        <v>36</v>
      </c>
      <c r="C733" s="246" t="s">
        <v>162</v>
      </c>
      <c r="D733" s="246" t="s">
        <v>1582</v>
      </c>
      <c r="E733" s="246" t="s">
        <v>1583</v>
      </c>
      <c r="F733" s="252">
        <v>3.028035</v>
      </c>
      <c r="G733" s="252">
        <v>3.028035</v>
      </c>
      <c r="H733" s="80">
        <v>0</v>
      </c>
      <c r="I733" s="242" t="s">
        <v>1436</v>
      </c>
      <c r="J733" s="235" t="str">
        <f t="shared" si="18"/>
        <v>Group 18_0900, 0930, 0939</v>
      </c>
      <c r="K733" s="235"/>
    </row>
    <row r="734" spans="2:11" hidden="1" x14ac:dyDescent="0.35">
      <c r="B734" s="242" t="s">
        <v>36</v>
      </c>
      <c r="C734" s="246" t="s">
        <v>162</v>
      </c>
      <c r="D734" s="246" t="s">
        <v>1584</v>
      </c>
      <c r="E734" s="246" t="s">
        <v>1585</v>
      </c>
      <c r="F734" s="252">
        <v>3.028035</v>
      </c>
      <c r="G734" s="252">
        <v>3.028035</v>
      </c>
      <c r="H734" s="80">
        <v>0</v>
      </c>
      <c r="I734" s="242" t="s">
        <v>1436</v>
      </c>
      <c r="J734" s="235" t="str">
        <f t="shared" si="18"/>
        <v>Group 18_0900, 0930, 0939</v>
      </c>
      <c r="K734" s="235"/>
    </row>
    <row r="735" spans="2:11" hidden="1" x14ac:dyDescent="0.35">
      <c r="B735" s="242" t="s">
        <v>36</v>
      </c>
      <c r="C735" s="246" t="s">
        <v>162</v>
      </c>
      <c r="D735" s="246" t="s">
        <v>1586</v>
      </c>
      <c r="E735" s="246" t="s">
        <v>1587</v>
      </c>
      <c r="F735" s="252">
        <v>3.028035</v>
      </c>
      <c r="G735" s="252">
        <v>3.028035</v>
      </c>
      <c r="H735" s="80">
        <v>0</v>
      </c>
      <c r="I735" s="242" t="s">
        <v>1436</v>
      </c>
      <c r="J735" s="235" t="str">
        <f t="shared" si="18"/>
        <v>Group 18_0900, 0930, 0939</v>
      </c>
      <c r="K735" s="235"/>
    </row>
    <row r="736" spans="2:11" hidden="1" x14ac:dyDescent="0.35">
      <c r="B736" s="242" t="s">
        <v>36</v>
      </c>
      <c r="C736" s="246" t="s">
        <v>162</v>
      </c>
      <c r="D736" s="246" t="s">
        <v>1588</v>
      </c>
      <c r="E736" s="246" t="s">
        <v>1589</v>
      </c>
      <c r="F736" s="252">
        <v>3.028035</v>
      </c>
      <c r="G736" s="252">
        <v>3.028035</v>
      </c>
      <c r="H736" s="80">
        <v>0</v>
      </c>
      <c r="I736" s="242" t="s">
        <v>1436</v>
      </c>
      <c r="J736" s="235" t="str">
        <f t="shared" si="18"/>
        <v>Group 18_0900, 0930, 0939</v>
      </c>
      <c r="K736" s="235"/>
    </row>
    <row r="737" spans="2:11" hidden="1" x14ac:dyDescent="0.35">
      <c r="B737" s="242" t="s">
        <v>36</v>
      </c>
      <c r="C737" s="246" t="s">
        <v>162</v>
      </c>
      <c r="D737" s="246" t="s">
        <v>1590</v>
      </c>
      <c r="E737" s="246" t="s">
        <v>1591</v>
      </c>
      <c r="F737" s="252">
        <v>3.028035</v>
      </c>
      <c r="G737" s="252">
        <v>3.028035</v>
      </c>
      <c r="H737" s="80">
        <v>0</v>
      </c>
      <c r="I737" s="242" t="s">
        <v>1436</v>
      </c>
      <c r="J737" s="235" t="str">
        <f t="shared" si="18"/>
        <v>Group 18_0900, 0930, 0939</v>
      </c>
      <c r="K737" s="235"/>
    </row>
    <row r="738" spans="2:11" hidden="1" x14ac:dyDescent="0.35">
      <c r="B738" s="242" t="s">
        <v>36</v>
      </c>
      <c r="C738" s="246" t="s">
        <v>162</v>
      </c>
      <c r="D738" s="246" t="s">
        <v>1592</v>
      </c>
      <c r="E738" s="246" t="s">
        <v>1593</v>
      </c>
      <c r="F738" s="252">
        <v>3.028035</v>
      </c>
      <c r="G738" s="252">
        <v>3.028035</v>
      </c>
      <c r="H738" s="80">
        <v>0</v>
      </c>
      <c r="I738" s="242" t="s">
        <v>1436</v>
      </c>
      <c r="J738" s="235" t="str">
        <f t="shared" si="18"/>
        <v>Group 18_0900, 0930, 0939</v>
      </c>
      <c r="K738" s="235"/>
    </row>
    <row r="739" spans="2:11" hidden="1" x14ac:dyDescent="0.35">
      <c r="B739" s="242" t="s">
        <v>36</v>
      </c>
      <c r="C739" s="246" t="s">
        <v>162</v>
      </c>
      <c r="D739" s="246" t="s">
        <v>1594</v>
      </c>
      <c r="E739" s="246" t="s">
        <v>1595</v>
      </c>
      <c r="F739" s="252">
        <v>3.028035</v>
      </c>
      <c r="G739" s="252">
        <v>3.028035</v>
      </c>
      <c r="H739" s="80">
        <v>0</v>
      </c>
      <c r="I739" s="242" t="s">
        <v>1436</v>
      </c>
      <c r="J739" s="235" t="str">
        <f t="shared" si="18"/>
        <v>Group 18_0900, 0930, 0939</v>
      </c>
      <c r="K739" s="235"/>
    </row>
    <row r="740" spans="2:11" hidden="1" x14ac:dyDescent="0.35">
      <c r="B740" s="242" t="s">
        <v>36</v>
      </c>
      <c r="C740" s="246" t="s">
        <v>162</v>
      </c>
      <c r="D740" s="246" t="s">
        <v>1596</v>
      </c>
      <c r="E740" s="246" t="s">
        <v>1597</v>
      </c>
      <c r="F740" s="252">
        <v>3.028035</v>
      </c>
      <c r="G740" s="252">
        <v>3.028035</v>
      </c>
      <c r="H740" s="80">
        <v>0</v>
      </c>
      <c r="I740" s="242" t="s">
        <v>1436</v>
      </c>
      <c r="J740" s="235" t="str">
        <f t="shared" si="18"/>
        <v>Group 18_0900, 0930, 0939</v>
      </c>
      <c r="K740" s="235"/>
    </row>
    <row r="741" spans="2:11" hidden="1" x14ac:dyDescent="0.35">
      <c r="B741" s="242" t="s">
        <v>29</v>
      </c>
      <c r="C741" s="246" t="s">
        <v>162</v>
      </c>
      <c r="D741" s="246" t="s">
        <v>1598</v>
      </c>
      <c r="E741" s="246" t="s">
        <v>1598</v>
      </c>
      <c r="F741" s="252">
        <v>0.6758575</v>
      </c>
      <c r="G741" s="252">
        <v>0.6758575</v>
      </c>
      <c r="H741" s="80">
        <v>0</v>
      </c>
      <c r="I741" s="242" t="s">
        <v>1203</v>
      </c>
      <c r="J741" s="235" t="str">
        <f t="shared" si="18"/>
        <v>Group 11_0900, 0930, 0939</v>
      </c>
      <c r="K741" s="235"/>
    </row>
    <row r="742" spans="2:11" hidden="1" x14ac:dyDescent="0.35">
      <c r="B742" s="242" t="s">
        <v>36</v>
      </c>
      <c r="C742" s="246" t="s">
        <v>162</v>
      </c>
      <c r="D742" s="246" t="s">
        <v>1599</v>
      </c>
      <c r="E742" s="246" t="s">
        <v>1600</v>
      </c>
      <c r="F742" s="252">
        <v>3.028035</v>
      </c>
      <c r="G742" s="252">
        <v>3.028035</v>
      </c>
      <c r="H742" s="80">
        <v>0</v>
      </c>
      <c r="I742" s="242" t="s">
        <v>1436</v>
      </c>
      <c r="J742" s="235" t="str">
        <f t="shared" si="18"/>
        <v>Group 18_0900, 0930, 0939</v>
      </c>
      <c r="K742" s="235"/>
    </row>
    <row r="743" spans="2:11" hidden="1" x14ac:dyDescent="0.35">
      <c r="B743" s="242" t="s">
        <v>36</v>
      </c>
      <c r="C743" s="246" t="s">
        <v>162</v>
      </c>
      <c r="D743" s="246" t="s">
        <v>1601</v>
      </c>
      <c r="E743" s="246" t="s">
        <v>1602</v>
      </c>
      <c r="F743" s="252">
        <v>3.028035</v>
      </c>
      <c r="G743" s="252">
        <v>3.028035</v>
      </c>
      <c r="H743" s="80">
        <v>0</v>
      </c>
      <c r="I743" s="242" t="s">
        <v>1436</v>
      </c>
      <c r="J743" s="235" t="str">
        <f t="shared" si="18"/>
        <v>Group 18_0900, 0930, 0939</v>
      </c>
      <c r="K743" s="235"/>
    </row>
    <row r="744" spans="2:11" hidden="1" x14ac:dyDescent="0.35">
      <c r="B744" s="242" t="s">
        <v>36</v>
      </c>
      <c r="C744" s="246" t="s">
        <v>162</v>
      </c>
      <c r="D744" s="246" t="s">
        <v>1603</v>
      </c>
      <c r="E744" s="246" t="s">
        <v>1604</v>
      </c>
      <c r="F744" s="252">
        <v>3.028035</v>
      </c>
      <c r="G744" s="252">
        <v>3.028035</v>
      </c>
      <c r="H744" s="80">
        <v>0</v>
      </c>
      <c r="I744" s="242" t="s">
        <v>1436</v>
      </c>
      <c r="J744" s="235" t="str">
        <f t="shared" si="18"/>
        <v>Group 18_0900, 0930, 0939</v>
      </c>
      <c r="K744" s="235"/>
    </row>
    <row r="745" spans="2:11" hidden="1" x14ac:dyDescent="0.35">
      <c r="B745" s="242" t="s">
        <v>36</v>
      </c>
      <c r="C745" s="246" t="s">
        <v>162</v>
      </c>
      <c r="D745" s="246" t="s">
        <v>1605</v>
      </c>
      <c r="E745" s="246" t="s">
        <v>1605</v>
      </c>
      <c r="F745" s="252">
        <v>3.028035</v>
      </c>
      <c r="G745" s="252">
        <v>3.028035</v>
      </c>
      <c r="H745" s="80">
        <v>0</v>
      </c>
      <c r="I745" s="242" t="s">
        <v>1436</v>
      </c>
      <c r="J745" s="235" t="str">
        <f t="shared" si="18"/>
        <v>Group 18_0900, 0930, 0939</v>
      </c>
      <c r="K745" s="235"/>
    </row>
    <row r="746" spans="2:11" hidden="1" x14ac:dyDescent="0.35">
      <c r="B746" s="242" t="s">
        <v>36</v>
      </c>
      <c r="C746" s="246" t="s">
        <v>162</v>
      </c>
      <c r="D746" s="246" t="s">
        <v>1606</v>
      </c>
      <c r="E746" s="246" t="s">
        <v>1606</v>
      </c>
      <c r="F746" s="252">
        <v>3.028035</v>
      </c>
      <c r="G746" s="252">
        <v>3.028035</v>
      </c>
      <c r="H746" s="80">
        <v>0</v>
      </c>
      <c r="I746" s="242" t="s">
        <v>1436</v>
      </c>
      <c r="J746" s="235" t="str">
        <f t="shared" si="18"/>
        <v>Group 18_0900, 0930, 0939</v>
      </c>
      <c r="K746" s="235"/>
    </row>
    <row r="747" spans="2:11" hidden="1" x14ac:dyDescent="0.35">
      <c r="B747" s="242" t="s">
        <v>36</v>
      </c>
      <c r="C747" s="246" t="s">
        <v>162</v>
      </c>
      <c r="D747" s="246" t="s">
        <v>1607</v>
      </c>
      <c r="E747" s="246" t="s">
        <v>1607</v>
      </c>
      <c r="F747" s="252">
        <v>3.028035</v>
      </c>
      <c r="G747" s="252">
        <v>3.028035</v>
      </c>
      <c r="H747" s="80">
        <v>0</v>
      </c>
      <c r="I747" s="242" t="s">
        <v>1436</v>
      </c>
      <c r="J747" s="235" t="str">
        <f t="shared" si="18"/>
        <v>Group 18_0900, 0930, 0939</v>
      </c>
      <c r="K747" s="235"/>
    </row>
    <row r="748" spans="2:11" hidden="1" x14ac:dyDescent="0.35">
      <c r="B748" s="242" t="s">
        <v>36</v>
      </c>
      <c r="C748" s="246" t="s">
        <v>162</v>
      </c>
      <c r="D748" s="246" t="s">
        <v>1608</v>
      </c>
      <c r="E748" s="246" t="s">
        <v>1608</v>
      </c>
      <c r="F748" s="252">
        <v>3.028035</v>
      </c>
      <c r="G748" s="252">
        <v>3.028035</v>
      </c>
      <c r="H748" s="80">
        <v>0</v>
      </c>
      <c r="I748" s="242" t="s">
        <v>1436</v>
      </c>
      <c r="J748" s="235" t="str">
        <f t="shared" si="18"/>
        <v>Group 18_0900, 0930, 0939</v>
      </c>
      <c r="K748" s="235"/>
    </row>
    <row r="749" spans="2:11" hidden="1" x14ac:dyDescent="0.35">
      <c r="B749" s="242" t="s">
        <v>36</v>
      </c>
      <c r="C749" s="246" t="s">
        <v>162</v>
      </c>
      <c r="D749" s="246" t="s">
        <v>1609</v>
      </c>
      <c r="E749" s="246" t="s">
        <v>1610</v>
      </c>
      <c r="F749" s="252">
        <v>3.028035</v>
      </c>
      <c r="G749" s="252">
        <v>3.028035</v>
      </c>
      <c r="H749" s="80">
        <v>0</v>
      </c>
      <c r="I749" s="242" t="s">
        <v>1436</v>
      </c>
      <c r="J749" s="235" t="str">
        <f t="shared" si="18"/>
        <v>Group 18_0900, 0930, 0939</v>
      </c>
      <c r="K749" s="235"/>
    </row>
    <row r="750" spans="2:11" hidden="1" x14ac:dyDescent="0.35">
      <c r="B750" s="242" t="s">
        <v>36</v>
      </c>
      <c r="C750" s="246" t="s">
        <v>162</v>
      </c>
      <c r="D750" s="246" t="s">
        <v>1611</v>
      </c>
      <c r="E750" s="246" t="s">
        <v>1612</v>
      </c>
      <c r="F750" s="252">
        <v>3.028035</v>
      </c>
      <c r="G750" s="252">
        <v>3.028035</v>
      </c>
      <c r="H750" s="80">
        <v>0</v>
      </c>
      <c r="I750" s="242" t="s">
        <v>1436</v>
      </c>
      <c r="J750" s="235" t="str">
        <f t="shared" si="18"/>
        <v>Group 18_0900, 0930, 0939</v>
      </c>
      <c r="K750" s="235"/>
    </row>
    <row r="751" spans="2:11" hidden="1" x14ac:dyDescent="0.35">
      <c r="B751" s="242" t="s">
        <v>36</v>
      </c>
      <c r="C751" s="246" t="s">
        <v>162</v>
      </c>
      <c r="D751" s="246" t="s">
        <v>669</v>
      </c>
      <c r="E751" s="246" t="s">
        <v>670</v>
      </c>
      <c r="F751" s="252">
        <v>3.028035</v>
      </c>
      <c r="G751" s="252">
        <v>3.028035</v>
      </c>
      <c r="H751" s="80">
        <v>0</v>
      </c>
      <c r="I751" s="242" t="s">
        <v>1436</v>
      </c>
      <c r="J751" s="235" t="str">
        <f t="shared" si="18"/>
        <v>Group 18_0900, 0930, 0939</v>
      </c>
      <c r="K751" s="235"/>
    </row>
    <row r="752" spans="2:11" hidden="1" x14ac:dyDescent="0.35">
      <c r="B752" s="242" t="s">
        <v>36</v>
      </c>
      <c r="C752" s="246" t="s">
        <v>162</v>
      </c>
      <c r="D752" s="246" t="s">
        <v>1613</v>
      </c>
      <c r="E752" s="246" t="s">
        <v>1614</v>
      </c>
      <c r="F752" s="252">
        <v>3.028035</v>
      </c>
      <c r="G752" s="252">
        <v>3.028035</v>
      </c>
      <c r="H752" s="80">
        <v>0</v>
      </c>
      <c r="I752" s="242" t="s">
        <v>1436</v>
      </c>
      <c r="J752" s="235" t="str">
        <f t="shared" si="18"/>
        <v>Group 18_0900, 0930, 0939</v>
      </c>
      <c r="K752" s="235"/>
    </row>
    <row r="753" spans="2:11" hidden="1" x14ac:dyDescent="0.35">
      <c r="B753" s="242" t="s">
        <v>36</v>
      </c>
      <c r="C753" s="246" t="s">
        <v>162</v>
      </c>
      <c r="D753" s="246" t="s">
        <v>1615</v>
      </c>
      <c r="E753" s="246" t="s">
        <v>1616</v>
      </c>
      <c r="F753" s="252">
        <v>3.028035</v>
      </c>
      <c r="G753" s="252">
        <v>3.028035</v>
      </c>
      <c r="H753" s="80">
        <v>0</v>
      </c>
      <c r="I753" s="242" t="s">
        <v>1436</v>
      </c>
      <c r="J753" s="235" t="str">
        <f t="shared" si="18"/>
        <v>Group 18_0900, 0930, 0939</v>
      </c>
      <c r="K753" s="235"/>
    </row>
    <row r="754" spans="2:11" hidden="1" x14ac:dyDescent="0.35">
      <c r="B754" s="242" t="s">
        <v>36</v>
      </c>
      <c r="C754" s="246" t="s">
        <v>162</v>
      </c>
      <c r="D754" s="246" t="s">
        <v>1617</v>
      </c>
      <c r="E754" s="246" t="s">
        <v>1618</v>
      </c>
      <c r="F754" s="252">
        <v>3.028035</v>
      </c>
      <c r="G754" s="252">
        <v>3.028035</v>
      </c>
      <c r="H754" s="80">
        <v>0</v>
      </c>
      <c r="I754" s="242" t="s">
        <v>1436</v>
      </c>
      <c r="J754" s="235" t="str">
        <f t="shared" si="18"/>
        <v>Group 18_0900, 0930, 0939</v>
      </c>
      <c r="K754" s="235"/>
    </row>
    <row r="755" spans="2:11" hidden="1" x14ac:dyDescent="0.35">
      <c r="B755" s="242" t="s">
        <v>31</v>
      </c>
      <c r="C755" s="246" t="s">
        <v>162</v>
      </c>
      <c r="D755" s="246" t="s">
        <v>671</v>
      </c>
      <c r="E755" s="246" t="s">
        <v>672</v>
      </c>
      <c r="F755" s="252">
        <v>0.90114333333333341</v>
      </c>
      <c r="G755" s="252">
        <v>0.90114333333333341</v>
      </c>
      <c r="H755" s="80">
        <v>0</v>
      </c>
      <c r="I755" s="242" t="s">
        <v>1016</v>
      </c>
      <c r="J755" s="235" t="str">
        <f t="shared" si="18"/>
        <v>Group 13_0900, 0930, 0939</v>
      </c>
      <c r="K755" s="235"/>
    </row>
    <row r="756" spans="2:11" hidden="1" x14ac:dyDescent="0.35">
      <c r="B756" s="242" t="s">
        <v>36</v>
      </c>
      <c r="C756" s="246" t="s">
        <v>162</v>
      </c>
      <c r="D756" s="246" t="s">
        <v>1619</v>
      </c>
      <c r="E756" s="246" t="s">
        <v>1620</v>
      </c>
      <c r="F756" s="252">
        <v>3.028035</v>
      </c>
      <c r="G756" s="252">
        <v>3.028035</v>
      </c>
      <c r="H756" s="80">
        <v>0</v>
      </c>
      <c r="I756" s="242" t="s">
        <v>1436</v>
      </c>
      <c r="J756" s="235" t="str">
        <f t="shared" si="18"/>
        <v>Group 18_0900, 0930, 0939</v>
      </c>
      <c r="K756" s="235"/>
    </row>
    <row r="757" spans="2:11" hidden="1" x14ac:dyDescent="0.35">
      <c r="B757" s="242" t="s">
        <v>35</v>
      </c>
      <c r="C757" s="246" t="s">
        <v>162</v>
      </c>
      <c r="D757" s="246" t="s">
        <v>1621</v>
      </c>
      <c r="E757" s="246" t="s">
        <v>1622</v>
      </c>
      <c r="F757" s="252">
        <v>1.8022866666666668</v>
      </c>
      <c r="G757" s="252">
        <v>1.8022866666666668</v>
      </c>
      <c r="H757" s="80">
        <v>0</v>
      </c>
      <c r="I757" s="242" t="s">
        <v>1024</v>
      </c>
      <c r="J757" s="235" t="str">
        <f t="shared" si="18"/>
        <v>Group 17_0900, 0930, 0939</v>
      </c>
      <c r="K757" s="235"/>
    </row>
    <row r="758" spans="2:11" hidden="1" x14ac:dyDescent="0.35">
      <c r="B758" s="242" t="s">
        <v>36</v>
      </c>
      <c r="C758" s="246" t="s">
        <v>162</v>
      </c>
      <c r="D758" s="246" t="s">
        <v>1623</v>
      </c>
      <c r="E758" s="246" t="s">
        <v>1624</v>
      </c>
      <c r="F758" s="252">
        <v>3.028035</v>
      </c>
      <c r="G758" s="252">
        <v>3.028035</v>
      </c>
      <c r="H758" s="80">
        <v>0</v>
      </c>
      <c r="I758" s="242" t="s">
        <v>1436</v>
      </c>
      <c r="J758" s="235" t="str">
        <f t="shared" si="18"/>
        <v>Group 18_0900, 0930, 0939</v>
      </c>
      <c r="K758" s="235"/>
    </row>
    <row r="759" spans="2:11" hidden="1" x14ac:dyDescent="0.35">
      <c r="B759" s="242" t="s">
        <v>36</v>
      </c>
      <c r="C759" s="246" t="s">
        <v>162</v>
      </c>
      <c r="D759" s="246" t="s">
        <v>1625</v>
      </c>
      <c r="E759" s="246" t="s">
        <v>1626</v>
      </c>
      <c r="F759" s="252">
        <v>3.028035</v>
      </c>
      <c r="G759" s="252">
        <v>3.028035</v>
      </c>
      <c r="H759" s="80">
        <v>0</v>
      </c>
      <c r="I759" s="242" t="s">
        <v>1436</v>
      </c>
      <c r="J759" s="235" t="str">
        <f t="shared" si="18"/>
        <v>Group 18_0900, 0930, 0939</v>
      </c>
      <c r="K759" s="235"/>
    </row>
    <row r="760" spans="2:11" hidden="1" x14ac:dyDescent="0.35">
      <c r="B760" s="242" t="s">
        <v>36</v>
      </c>
      <c r="C760" s="246" t="s">
        <v>162</v>
      </c>
      <c r="D760" s="246" t="s">
        <v>1627</v>
      </c>
      <c r="E760" s="246" t="s">
        <v>1628</v>
      </c>
      <c r="F760" s="252">
        <v>3.028035</v>
      </c>
      <c r="G760" s="252">
        <v>3.028035</v>
      </c>
      <c r="H760" s="80">
        <v>0</v>
      </c>
      <c r="I760" s="242" t="s">
        <v>1436</v>
      </c>
      <c r="J760" s="235" t="str">
        <f t="shared" si="18"/>
        <v>Group 18_0900, 0930, 0939</v>
      </c>
      <c r="K760" s="235"/>
    </row>
    <row r="761" spans="2:11" hidden="1" x14ac:dyDescent="0.35">
      <c r="B761" s="242" t="s">
        <v>36</v>
      </c>
      <c r="C761" s="246" t="s">
        <v>162</v>
      </c>
      <c r="D761" s="246" t="s">
        <v>1629</v>
      </c>
      <c r="E761" s="246" t="s">
        <v>1630</v>
      </c>
      <c r="F761" s="252">
        <v>3.028035</v>
      </c>
      <c r="G761" s="252">
        <v>3.028035</v>
      </c>
      <c r="H761" s="80">
        <v>0</v>
      </c>
      <c r="I761" s="242" t="s">
        <v>1436</v>
      </c>
      <c r="J761" s="235" t="str">
        <f t="shared" si="18"/>
        <v>Group 18_0900, 0930, 0939</v>
      </c>
      <c r="K761" s="235"/>
    </row>
    <row r="762" spans="2:11" hidden="1" x14ac:dyDescent="0.35">
      <c r="B762" s="242" t="s">
        <v>36</v>
      </c>
      <c r="C762" s="246" t="s">
        <v>162</v>
      </c>
      <c r="D762" s="246" t="s">
        <v>1631</v>
      </c>
      <c r="E762" s="246" t="s">
        <v>1632</v>
      </c>
      <c r="F762" s="252">
        <v>3.028035</v>
      </c>
      <c r="G762" s="252">
        <v>3.028035</v>
      </c>
      <c r="H762" s="80">
        <v>0</v>
      </c>
      <c r="I762" s="242" t="s">
        <v>1436</v>
      </c>
      <c r="J762" s="235" t="str">
        <f t="shared" si="18"/>
        <v>Group 18_0900, 0930, 0939</v>
      </c>
      <c r="K762" s="235"/>
    </row>
    <row r="763" spans="2:11" hidden="1" x14ac:dyDescent="0.35">
      <c r="B763" s="242" t="s">
        <v>36</v>
      </c>
      <c r="C763" s="246" t="s">
        <v>162</v>
      </c>
      <c r="D763" s="246" t="s">
        <v>1633</v>
      </c>
      <c r="E763" s="246" t="s">
        <v>1634</v>
      </c>
      <c r="F763" s="252">
        <v>3.028035</v>
      </c>
      <c r="G763" s="252">
        <v>3.028035</v>
      </c>
      <c r="H763" s="80">
        <v>0</v>
      </c>
      <c r="I763" s="242" t="s">
        <v>1436</v>
      </c>
      <c r="J763" s="235" t="str">
        <f t="shared" si="18"/>
        <v>Group 18_0900, 0930, 0939</v>
      </c>
      <c r="K763" s="235"/>
    </row>
    <row r="764" spans="2:11" hidden="1" x14ac:dyDescent="0.35">
      <c r="B764" s="242" t="s">
        <v>36</v>
      </c>
      <c r="C764" s="246" t="s">
        <v>162</v>
      </c>
      <c r="D764" s="246" t="s">
        <v>1635</v>
      </c>
      <c r="E764" s="246" t="s">
        <v>1636</v>
      </c>
      <c r="F764" s="252">
        <v>3.028035</v>
      </c>
      <c r="G764" s="252">
        <v>3.028035</v>
      </c>
      <c r="H764" s="80">
        <v>0</v>
      </c>
      <c r="I764" s="242" t="s">
        <v>1436</v>
      </c>
      <c r="J764" s="235" t="str">
        <f t="shared" si="18"/>
        <v>Group 18_0900, 0930, 0939</v>
      </c>
      <c r="K764" s="235"/>
    </row>
    <row r="765" spans="2:11" hidden="1" x14ac:dyDescent="0.35">
      <c r="B765" s="242" t="s">
        <v>36</v>
      </c>
      <c r="C765" s="246" t="s">
        <v>162</v>
      </c>
      <c r="D765" s="246" t="s">
        <v>1637</v>
      </c>
      <c r="E765" s="246" t="s">
        <v>1638</v>
      </c>
      <c r="F765" s="252">
        <v>3.028035</v>
      </c>
      <c r="G765" s="252">
        <v>3.028035</v>
      </c>
      <c r="H765" s="80">
        <v>0</v>
      </c>
      <c r="I765" s="242" t="s">
        <v>1436</v>
      </c>
      <c r="J765" s="235" t="str">
        <f t="shared" si="18"/>
        <v>Group 18_0900, 0930, 0939</v>
      </c>
      <c r="K765" s="235"/>
    </row>
    <row r="766" spans="2:11" hidden="1" x14ac:dyDescent="0.35">
      <c r="B766" s="242" t="s">
        <v>36</v>
      </c>
      <c r="C766" s="246" t="s">
        <v>162</v>
      </c>
      <c r="D766" s="246" t="s">
        <v>1639</v>
      </c>
      <c r="E766" s="246" t="s">
        <v>1640</v>
      </c>
      <c r="F766" s="252">
        <v>3.028035</v>
      </c>
      <c r="G766" s="252">
        <v>3.028035</v>
      </c>
      <c r="H766" s="80">
        <v>0</v>
      </c>
      <c r="I766" s="242" t="s">
        <v>1436</v>
      </c>
      <c r="J766" s="235" t="str">
        <f t="shared" si="18"/>
        <v>Group 18_0900, 0930, 0939</v>
      </c>
      <c r="K766" s="235"/>
    </row>
    <row r="767" spans="2:11" hidden="1" x14ac:dyDescent="0.35">
      <c r="B767" s="242" t="s">
        <v>36</v>
      </c>
      <c r="C767" s="246" t="s">
        <v>162</v>
      </c>
      <c r="D767" s="246" t="s">
        <v>1641</v>
      </c>
      <c r="E767" s="246" t="s">
        <v>1642</v>
      </c>
      <c r="F767" s="252">
        <v>3.028035</v>
      </c>
      <c r="G767" s="252">
        <v>3.028035</v>
      </c>
      <c r="H767" s="80">
        <v>0</v>
      </c>
      <c r="I767" s="242" t="s">
        <v>1436</v>
      </c>
      <c r="J767" s="235" t="str">
        <f t="shared" si="18"/>
        <v>Group 18_0900, 0930, 0939</v>
      </c>
      <c r="K767" s="235"/>
    </row>
    <row r="768" spans="2:11" hidden="1" x14ac:dyDescent="0.35">
      <c r="B768" s="242" t="s">
        <v>36</v>
      </c>
      <c r="C768" s="246" t="s">
        <v>162</v>
      </c>
      <c r="D768" s="246" t="s">
        <v>1643</v>
      </c>
      <c r="E768" s="246" t="s">
        <v>1644</v>
      </c>
      <c r="F768" s="252">
        <v>3.028035</v>
      </c>
      <c r="G768" s="252">
        <v>3.028035</v>
      </c>
      <c r="H768" s="80">
        <v>0</v>
      </c>
      <c r="I768" s="242" t="s">
        <v>1436</v>
      </c>
      <c r="J768" s="235" t="str">
        <f t="shared" si="18"/>
        <v>Group 18_0900, 0930, 0939</v>
      </c>
      <c r="K768" s="235"/>
    </row>
    <row r="769" spans="2:11" hidden="1" x14ac:dyDescent="0.35">
      <c r="B769" s="242" t="s">
        <v>36</v>
      </c>
      <c r="C769" s="246" t="s">
        <v>162</v>
      </c>
      <c r="D769" s="246" t="s">
        <v>1645</v>
      </c>
      <c r="E769" s="246" t="s">
        <v>1646</v>
      </c>
      <c r="F769" s="252">
        <v>3.028035</v>
      </c>
      <c r="G769" s="252">
        <v>3.028035</v>
      </c>
      <c r="H769" s="80">
        <v>0</v>
      </c>
      <c r="I769" s="242" t="s">
        <v>1436</v>
      </c>
      <c r="J769" s="235" t="str">
        <f t="shared" si="18"/>
        <v>Group 18_0900, 0930, 0939</v>
      </c>
      <c r="K769" s="235"/>
    </row>
    <row r="770" spans="2:11" hidden="1" x14ac:dyDescent="0.35">
      <c r="B770" s="242" t="s">
        <v>36</v>
      </c>
      <c r="C770" s="246" t="s">
        <v>162</v>
      </c>
      <c r="D770" s="246" t="s">
        <v>1647</v>
      </c>
      <c r="E770" s="246" t="s">
        <v>1648</v>
      </c>
      <c r="F770" s="252">
        <v>3.028035</v>
      </c>
      <c r="G770" s="252">
        <v>3.028035</v>
      </c>
      <c r="H770" s="80">
        <v>0</v>
      </c>
      <c r="I770" s="242" t="s">
        <v>1436</v>
      </c>
      <c r="J770" s="235" t="str">
        <f t="shared" si="18"/>
        <v>Group 18_0900, 0930, 0939</v>
      </c>
      <c r="K770" s="235"/>
    </row>
    <row r="771" spans="2:11" hidden="1" x14ac:dyDescent="0.35">
      <c r="B771" s="242" t="s">
        <v>36</v>
      </c>
      <c r="C771" s="246" t="s">
        <v>162</v>
      </c>
      <c r="D771" s="246" t="s">
        <v>1649</v>
      </c>
      <c r="E771" s="246" t="s">
        <v>1650</v>
      </c>
      <c r="F771" s="252">
        <v>3.028035</v>
      </c>
      <c r="G771" s="252">
        <v>3.028035</v>
      </c>
      <c r="H771" s="80">
        <v>0</v>
      </c>
      <c r="I771" s="242" t="s">
        <v>1436</v>
      </c>
      <c r="J771" s="235" t="str">
        <f t="shared" si="18"/>
        <v>Group 18_0900, 0930, 0939</v>
      </c>
      <c r="K771" s="235"/>
    </row>
    <row r="772" spans="2:11" hidden="1" x14ac:dyDescent="0.35">
      <c r="B772" s="242" t="s">
        <v>36</v>
      </c>
      <c r="C772" s="246" t="s">
        <v>162</v>
      </c>
      <c r="D772" s="246" t="s">
        <v>1651</v>
      </c>
      <c r="E772" s="246" t="s">
        <v>1652</v>
      </c>
      <c r="F772" s="252">
        <v>3.028035</v>
      </c>
      <c r="G772" s="252">
        <v>3.028035</v>
      </c>
      <c r="H772" s="80">
        <v>0</v>
      </c>
      <c r="I772" s="242" t="s">
        <v>1436</v>
      </c>
      <c r="J772" s="235" t="str">
        <f t="shared" si="18"/>
        <v>Group 18_0900, 0930, 0939</v>
      </c>
      <c r="K772" s="235"/>
    </row>
    <row r="773" spans="2:11" hidden="1" x14ac:dyDescent="0.35">
      <c r="B773" s="242" t="s">
        <v>36</v>
      </c>
      <c r="C773" s="246" t="s">
        <v>162</v>
      </c>
      <c r="D773" s="246" t="s">
        <v>1653</v>
      </c>
      <c r="E773" s="246" t="s">
        <v>1654</v>
      </c>
      <c r="F773" s="252">
        <v>3.028035</v>
      </c>
      <c r="G773" s="252">
        <v>3.028035</v>
      </c>
      <c r="H773" s="80">
        <v>0</v>
      </c>
      <c r="I773" s="242" t="s">
        <v>1436</v>
      </c>
      <c r="J773" s="235" t="str">
        <f t="shared" si="18"/>
        <v>Group 18_0900, 0930, 0939</v>
      </c>
      <c r="K773" s="235"/>
    </row>
    <row r="774" spans="2:11" hidden="1" x14ac:dyDescent="0.35">
      <c r="B774" s="242" t="s">
        <v>36</v>
      </c>
      <c r="C774" s="246" t="s">
        <v>162</v>
      </c>
      <c r="D774" s="246" t="s">
        <v>1655</v>
      </c>
      <c r="E774" s="246" t="s">
        <v>1655</v>
      </c>
      <c r="F774" s="252">
        <v>3.028035</v>
      </c>
      <c r="G774" s="252">
        <v>3.028035</v>
      </c>
      <c r="H774" s="80">
        <v>0</v>
      </c>
      <c r="I774" s="242" t="s">
        <v>1436</v>
      </c>
      <c r="J774" s="235" t="str">
        <f t="shared" si="18"/>
        <v>Group 18_0900, 0930, 0939</v>
      </c>
      <c r="K774" s="235"/>
    </row>
    <row r="775" spans="2:11" hidden="1" x14ac:dyDescent="0.35">
      <c r="B775" s="242" t="s">
        <v>36</v>
      </c>
      <c r="C775" s="246" t="s">
        <v>162</v>
      </c>
      <c r="D775" s="246" t="s">
        <v>1656</v>
      </c>
      <c r="E775" s="246" t="s">
        <v>1656</v>
      </c>
      <c r="F775" s="252">
        <v>3.028035</v>
      </c>
      <c r="G775" s="252">
        <v>3.028035</v>
      </c>
      <c r="H775" s="80">
        <v>0</v>
      </c>
      <c r="I775" s="242" t="s">
        <v>1436</v>
      </c>
      <c r="J775" s="235" t="str">
        <f t="shared" si="18"/>
        <v>Group 18_0900, 0930, 0939</v>
      </c>
      <c r="K775" s="235"/>
    </row>
    <row r="776" spans="2:11" hidden="1" x14ac:dyDescent="0.35">
      <c r="B776" s="242" t="s">
        <v>36</v>
      </c>
      <c r="C776" s="246" t="s">
        <v>162</v>
      </c>
      <c r="D776" s="246" t="s">
        <v>1657</v>
      </c>
      <c r="E776" s="246" t="s">
        <v>1657</v>
      </c>
      <c r="F776" s="252">
        <v>3.028035</v>
      </c>
      <c r="G776" s="252">
        <v>3.028035</v>
      </c>
      <c r="H776" s="80">
        <v>0</v>
      </c>
      <c r="I776" s="242" t="s">
        <v>1436</v>
      </c>
      <c r="J776" s="235" t="str">
        <f t="shared" si="18"/>
        <v>Group 18_0900, 0930, 0939</v>
      </c>
      <c r="K776" s="235"/>
    </row>
    <row r="777" spans="2:11" hidden="1" x14ac:dyDescent="0.35">
      <c r="B777" s="242" t="s">
        <v>36</v>
      </c>
      <c r="C777" s="246" t="s">
        <v>162</v>
      </c>
      <c r="D777" s="246" t="s">
        <v>1658</v>
      </c>
      <c r="E777" s="246" t="s">
        <v>1659</v>
      </c>
      <c r="F777" s="252">
        <v>3.028035</v>
      </c>
      <c r="G777" s="252">
        <v>3.028035</v>
      </c>
      <c r="H777" s="80">
        <v>0</v>
      </c>
      <c r="I777" s="242" t="s">
        <v>1436</v>
      </c>
      <c r="J777" s="235" t="str">
        <f t="shared" si="18"/>
        <v>Group 18_0900, 0930, 0939</v>
      </c>
      <c r="K777" s="235"/>
    </row>
    <row r="778" spans="2:11" hidden="1" x14ac:dyDescent="0.35">
      <c r="B778" s="242" t="s">
        <v>36</v>
      </c>
      <c r="C778" s="246" t="s">
        <v>162</v>
      </c>
      <c r="D778" s="246" t="s">
        <v>1660</v>
      </c>
      <c r="E778" s="246" t="s">
        <v>1661</v>
      </c>
      <c r="F778" s="252">
        <v>3.028035</v>
      </c>
      <c r="G778" s="252">
        <v>3.028035</v>
      </c>
      <c r="H778" s="80">
        <v>0</v>
      </c>
      <c r="I778" s="242" t="s">
        <v>1436</v>
      </c>
      <c r="J778" s="235" t="str">
        <f t="shared" si="18"/>
        <v>Group 18_0900, 0930, 0939</v>
      </c>
      <c r="K778" s="235"/>
    </row>
    <row r="779" spans="2:11" hidden="1" x14ac:dyDescent="0.35">
      <c r="B779" s="242" t="s">
        <v>36</v>
      </c>
      <c r="C779" s="246" t="s">
        <v>162</v>
      </c>
      <c r="D779" s="246" t="s">
        <v>1662</v>
      </c>
      <c r="E779" s="246" t="s">
        <v>1663</v>
      </c>
      <c r="F779" s="252">
        <v>3.028035</v>
      </c>
      <c r="G779" s="252">
        <v>3.028035</v>
      </c>
      <c r="H779" s="80">
        <v>0</v>
      </c>
      <c r="I779" s="242" t="s">
        <v>1436</v>
      </c>
      <c r="J779" s="235" t="str">
        <f t="shared" si="18"/>
        <v>Group 18_0900, 0930, 0939</v>
      </c>
      <c r="K779" s="235"/>
    </row>
    <row r="780" spans="2:11" hidden="1" x14ac:dyDescent="0.35">
      <c r="B780" s="242" t="s">
        <v>36</v>
      </c>
      <c r="C780" s="246" t="s">
        <v>162</v>
      </c>
      <c r="D780" s="246" t="s">
        <v>1664</v>
      </c>
      <c r="E780" s="246" t="s">
        <v>1665</v>
      </c>
      <c r="F780" s="252">
        <v>3.028035</v>
      </c>
      <c r="G780" s="252">
        <v>3.028035</v>
      </c>
      <c r="H780" s="80">
        <v>0</v>
      </c>
      <c r="I780" s="242" t="s">
        <v>1436</v>
      </c>
      <c r="J780" s="235" t="str">
        <f t="shared" ref="J780:J790" si="19">B780&amp;"_"&amp;IF(OR(C780="0930",C780="0900",C780="0939"),"0900, 0930, 0939",C780)</f>
        <v>Group 18_0900, 0930, 0939</v>
      </c>
      <c r="K780" s="235"/>
    </row>
    <row r="781" spans="2:11" hidden="1" x14ac:dyDescent="0.35">
      <c r="B781" s="242" t="s">
        <v>36</v>
      </c>
      <c r="C781" s="246" t="s">
        <v>162</v>
      </c>
      <c r="D781" s="246" t="s">
        <v>1666</v>
      </c>
      <c r="E781" s="246" t="s">
        <v>1667</v>
      </c>
      <c r="F781" s="252">
        <v>3.028035</v>
      </c>
      <c r="G781" s="252">
        <v>3.028035</v>
      </c>
      <c r="H781" s="80">
        <v>0</v>
      </c>
      <c r="I781" s="242" t="s">
        <v>1436</v>
      </c>
      <c r="J781" s="235" t="str">
        <f t="shared" si="19"/>
        <v>Group 18_0900, 0930, 0939</v>
      </c>
      <c r="K781" s="235"/>
    </row>
    <row r="782" spans="2:11" hidden="1" x14ac:dyDescent="0.35">
      <c r="B782" s="242" t="s">
        <v>36</v>
      </c>
      <c r="C782" s="246" t="s">
        <v>162</v>
      </c>
      <c r="D782" s="246" t="s">
        <v>1668</v>
      </c>
      <c r="E782" s="246" t="s">
        <v>1669</v>
      </c>
      <c r="F782" s="252">
        <v>3.028035</v>
      </c>
      <c r="G782" s="252">
        <v>3.028035</v>
      </c>
      <c r="H782" s="80">
        <v>0</v>
      </c>
      <c r="I782" s="242" t="s">
        <v>1436</v>
      </c>
      <c r="J782" s="235" t="str">
        <f t="shared" si="19"/>
        <v>Group 18_0900, 0930, 0939</v>
      </c>
      <c r="K782" s="235"/>
    </row>
    <row r="783" spans="2:11" hidden="1" x14ac:dyDescent="0.35">
      <c r="B783" s="242" t="s">
        <v>36</v>
      </c>
      <c r="C783" s="246" t="s">
        <v>162</v>
      </c>
      <c r="D783" s="246" t="s">
        <v>1670</v>
      </c>
      <c r="E783" s="246" t="s">
        <v>1671</v>
      </c>
      <c r="F783" s="252">
        <v>3.028035</v>
      </c>
      <c r="G783" s="252">
        <v>3.028035</v>
      </c>
      <c r="H783" s="80">
        <v>0</v>
      </c>
      <c r="I783" s="242" t="s">
        <v>1436</v>
      </c>
      <c r="J783" s="235" t="str">
        <f t="shared" si="19"/>
        <v>Group 18_0900, 0930, 0939</v>
      </c>
      <c r="K783" s="235"/>
    </row>
    <row r="784" spans="2:11" hidden="1" x14ac:dyDescent="0.35">
      <c r="B784" s="242" t="s">
        <v>36</v>
      </c>
      <c r="C784" s="246" t="s">
        <v>162</v>
      </c>
      <c r="D784" s="246" t="s">
        <v>1672</v>
      </c>
      <c r="E784" s="246" t="s">
        <v>1673</v>
      </c>
      <c r="F784" s="252">
        <v>3.028035</v>
      </c>
      <c r="G784" s="252">
        <v>3.028035</v>
      </c>
      <c r="H784" s="80">
        <v>0</v>
      </c>
      <c r="I784" s="242" t="s">
        <v>1436</v>
      </c>
      <c r="J784" s="235" t="str">
        <f t="shared" si="19"/>
        <v>Group 18_0900, 0930, 0939</v>
      </c>
      <c r="K784" s="235"/>
    </row>
    <row r="785" spans="2:11" hidden="1" x14ac:dyDescent="0.35">
      <c r="B785" s="242" t="s">
        <v>36</v>
      </c>
      <c r="C785" s="246" t="s">
        <v>162</v>
      </c>
      <c r="D785" s="246" t="s">
        <v>1674</v>
      </c>
      <c r="E785" s="246" t="s">
        <v>1674</v>
      </c>
      <c r="F785" s="252">
        <v>3.028035</v>
      </c>
      <c r="G785" s="252">
        <v>3.028035</v>
      </c>
      <c r="H785" s="80">
        <v>0</v>
      </c>
      <c r="I785" s="242" t="s">
        <v>1436</v>
      </c>
      <c r="J785" s="235" t="str">
        <f t="shared" si="19"/>
        <v>Group 18_0900, 0930, 0939</v>
      </c>
      <c r="K785" s="235"/>
    </row>
    <row r="786" spans="2:11" hidden="1" x14ac:dyDescent="0.35">
      <c r="B786" s="242" t="s">
        <v>36</v>
      </c>
      <c r="C786" s="246" t="s">
        <v>162</v>
      </c>
      <c r="D786" s="246" t="s">
        <v>1675</v>
      </c>
      <c r="E786" s="246" t="s">
        <v>1676</v>
      </c>
      <c r="F786" s="252">
        <v>3.028035</v>
      </c>
      <c r="G786" s="252">
        <v>3.028035</v>
      </c>
      <c r="H786" s="80">
        <v>0</v>
      </c>
      <c r="I786" s="242" t="s">
        <v>1436</v>
      </c>
      <c r="J786" s="235" t="str">
        <f t="shared" si="19"/>
        <v>Group 18_0900, 0930, 0939</v>
      </c>
      <c r="K786" s="235"/>
    </row>
    <row r="787" spans="2:11" hidden="1" x14ac:dyDescent="0.35">
      <c r="B787" s="242" t="s">
        <v>35</v>
      </c>
      <c r="C787" s="246" t="s">
        <v>162</v>
      </c>
      <c r="D787" s="246" t="s">
        <v>1677</v>
      </c>
      <c r="E787" s="246" t="s">
        <v>1677</v>
      </c>
      <c r="F787" s="252">
        <v>1.8022866666666668</v>
      </c>
      <c r="G787" s="252">
        <v>1.8022866666666668</v>
      </c>
      <c r="H787" s="80">
        <v>0</v>
      </c>
      <c r="I787" s="242" t="s">
        <v>1024</v>
      </c>
      <c r="J787" s="235" t="str">
        <f t="shared" si="19"/>
        <v>Group 17_0900, 0930, 0939</v>
      </c>
      <c r="K787" s="235"/>
    </row>
    <row r="788" spans="2:11" hidden="1" x14ac:dyDescent="0.35">
      <c r="B788" s="242" t="s">
        <v>36</v>
      </c>
      <c r="C788" s="246" t="s">
        <v>162</v>
      </c>
      <c r="D788" s="246" t="s">
        <v>1678</v>
      </c>
      <c r="E788" s="246" t="s">
        <v>1678</v>
      </c>
      <c r="F788" s="252">
        <v>3.028035</v>
      </c>
      <c r="G788" s="252">
        <v>3.028035</v>
      </c>
      <c r="H788" s="80">
        <v>0</v>
      </c>
      <c r="I788" s="242" t="s">
        <v>1436</v>
      </c>
      <c r="J788" s="235" t="str">
        <f t="shared" si="19"/>
        <v>Group 18_0900, 0930, 0939</v>
      </c>
      <c r="K788" s="235"/>
    </row>
    <row r="789" spans="2:11" hidden="1" x14ac:dyDescent="0.35">
      <c r="B789" s="242" t="s">
        <v>36</v>
      </c>
      <c r="C789" s="246" t="s">
        <v>162</v>
      </c>
      <c r="D789" s="246" t="s">
        <v>1679</v>
      </c>
      <c r="E789" s="246" t="s">
        <v>1679</v>
      </c>
      <c r="F789" s="252">
        <v>3.028035</v>
      </c>
      <c r="G789" s="252">
        <v>3.028035</v>
      </c>
      <c r="H789" s="80">
        <v>0</v>
      </c>
      <c r="I789" s="242" t="s">
        <v>1436</v>
      </c>
      <c r="J789" s="235" t="str">
        <f t="shared" si="19"/>
        <v>Group 18_0900, 0930, 0939</v>
      </c>
      <c r="K789" s="235"/>
    </row>
    <row r="790" spans="2:11" hidden="1" x14ac:dyDescent="0.35">
      <c r="B790" s="242" t="s">
        <v>36</v>
      </c>
      <c r="C790" s="246" t="s">
        <v>162</v>
      </c>
      <c r="D790" s="246" t="s">
        <v>1680</v>
      </c>
      <c r="E790" s="246" t="s">
        <v>1681</v>
      </c>
      <c r="F790" s="252">
        <v>3.028035</v>
      </c>
      <c r="G790" s="252">
        <v>3.028035</v>
      </c>
      <c r="H790" s="80">
        <v>0</v>
      </c>
      <c r="I790" s="242" t="s">
        <v>1436</v>
      </c>
      <c r="J790" s="235" t="str">
        <f t="shared" si="19"/>
        <v>Group 18_0900, 0930, 0939</v>
      </c>
      <c r="K790" s="235"/>
    </row>
    <row r="791" spans="2:11" hidden="1" x14ac:dyDescent="0.35">
      <c r="B791" s="242" t="s">
        <v>28</v>
      </c>
      <c r="C791" s="246" t="s">
        <v>162</v>
      </c>
      <c r="D791" s="246" t="s">
        <v>678</v>
      </c>
      <c r="E791" s="246" t="s">
        <v>679</v>
      </c>
      <c r="F791" s="252">
        <v>0.60560666666666674</v>
      </c>
      <c r="G791" s="252">
        <v>0.60560666666666674</v>
      </c>
      <c r="H791" s="80">
        <v>0</v>
      </c>
      <c r="I791" s="242" t="s">
        <v>1184</v>
      </c>
      <c r="J791" s="235" t="str">
        <f t="shared" ref="J791:J831" si="20">B791&amp;"_"&amp;IF(OR(C791="0930",C791="0900"),"0900, 0930",C791)</f>
        <v>Group 10_0900, 0930</v>
      </c>
      <c r="K791" s="235"/>
    </row>
    <row r="792" spans="2:11" hidden="1" x14ac:dyDescent="0.35">
      <c r="B792" s="242" t="s">
        <v>23</v>
      </c>
      <c r="C792" s="246" t="s">
        <v>162</v>
      </c>
      <c r="D792" s="246" t="s">
        <v>1682</v>
      </c>
      <c r="E792" s="246" t="s">
        <v>1683</v>
      </c>
      <c r="F792" s="252">
        <v>0.37487083333333332</v>
      </c>
      <c r="G792" s="252">
        <v>0.37487083333333332</v>
      </c>
      <c r="H792" s="80">
        <v>0</v>
      </c>
      <c r="I792" s="242" t="s">
        <v>1055</v>
      </c>
      <c r="J792" s="235" t="str">
        <f t="shared" si="20"/>
        <v>Group 6_0900, 0930</v>
      </c>
      <c r="K792" s="235"/>
    </row>
    <row r="793" spans="2:11" hidden="1" x14ac:dyDescent="0.35">
      <c r="B793" s="242" t="s">
        <v>32</v>
      </c>
      <c r="C793" s="246" t="s">
        <v>162</v>
      </c>
      <c r="D793" s="246" t="s">
        <v>1684</v>
      </c>
      <c r="E793" s="246" t="s">
        <v>1685</v>
      </c>
      <c r="F793" s="252">
        <v>1.1264291666666668</v>
      </c>
      <c r="G793" s="252">
        <v>1.1264291666666668</v>
      </c>
      <c r="H793" s="80">
        <v>0</v>
      </c>
      <c r="I793" s="242" t="s">
        <v>1209</v>
      </c>
      <c r="J793" s="235" t="str">
        <f t="shared" ref="J793:J794" si="21">B793&amp;"_"&amp;IF(OR(C793="0930",C793="0900",C793="0939"),"0900, 0930, 0939",C793)</f>
        <v>Group 14_0900, 0930, 0939</v>
      </c>
      <c r="K793" s="235"/>
    </row>
    <row r="794" spans="2:11" hidden="1" x14ac:dyDescent="0.35">
      <c r="B794" s="242" t="s">
        <v>35</v>
      </c>
      <c r="C794" s="246" t="s">
        <v>162</v>
      </c>
      <c r="D794" s="246" t="s">
        <v>1686</v>
      </c>
      <c r="E794" s="246" t="s">
        <v>1687</v>
      </c>
      <c r="F794" s="252">
        <v>1.8022866666666668</v>
      </c>
      <c r="G794" s="252">
        <v>1.8022866666666668</v>
      </c>
      <c r="H794" s="80">
        <v>0</v>
      </c>
      <c r="I794" s="242" t="s">
        <v>1024</v>
      </c>
      <c r="J794" s="235" t="str">
        <f t="shared" si="21"/>
        <v>Group 17_0900, 0930, 0939</v>
      </c>
      <c r="K794" s="235"/>
    </row>
    <row r="795" spans="2:11" hidden="1" x14ac:dyDescent="0.35">
      <c r="B795" s="242" t="s">
        <v>27</v>
      </c>
      <c r="C795" s="246" t="s">
        <v>162</v>
      </c>
      <c r="D795" s="246" t="s">
        <v>682</v>
      </c>
      <c r="E795" s="246" t="s">
        <v>683</v>
      </c>
      <c r="F795" s="252">
        <v>0.56321416666666668</v>
      </c>
      <c r="G795" s="252">
        <v>0.56321416666666668</v>
      </c>
      <c r="H795" s="80">
        <v>0</v>
      </c>
      <c r="I795" s="242" t="s">
        <v>1156</v>
      </c>
      <c r="J795" s="235" t="str">
        <f>B795&amp;"_"&amp;IF(OR(C795="0930",C795="0900",C795="0939"),"0900, 0930, 0939",C795)</f>
        <v>Group 9_0900, 0930, 0939</v>
      </c>
      <c r="K795" s="235"/>
    </row>
    <row r="796" spans="2:11" hidden="1" x14ac:dyDescent="0.35">
      <c r="B796" s="242" t="s">
        <v>34</v>
      </c>
      <c r="C796" s="246" t="s">
        <v>162</v>
      </c>
      <c r="D796" s="246" t="s">
        <v>686</v>
      </c>
      <c r="E796" s="246" t="s">
        <v>687</v>
      </c>
      <c r="F796" s="252">
        <v>1.5013000000000001</v>
      </c>
      <c r="G796" s="252">
        <v>1.5013000000000001</v>
      </c>
      <c r="H796" s="80">
        <v>0</v>
      </c>
      <c r="I796" s="242" t="s">
        <v>1312</v>
      </c>
      <c r="J796" s="235" t="str">
        <f t="shared" ref="J796" si="22">B796&amp;"_"&amp;IF(OR(C796="0930",C796="0900",C796="0939"),"0900, 0930, 0939",C796)</f>
        <v>Group 16_0900, 0930, 0939</v>
      </c>
      <c r="K796" s="235"/>
    </row>
    <row r="797" spans="2:11" hidden="1" x14ac:dyDescent="0.35">
      <c r="B797" s="242" t="s">
        <v>29</v>
      </c>
      <c r="C797" s="246" t="s">
        <v>162</v>
      </c>
      <c r="D797" s="246" t="s">
        <v>1688</v>
      </c>
      <c r="E797" s="246" t="s">
        <v>1689</v>
      </c>
      <c r="F797" s="252">
        <v>0.6758575</v>
      </c>
      <c r="G797" s="252">
        <v>0.6758575</v>
      </c>
      <c r="H797" s="80">
        <v>0</v>
      </c>
      <c r="I797" s="242" t="s">
        <v>1203</v>
      </c>
      <c r="J797" s="235" t="str">
        <f>B797&amp;"_"&amp;IF(OR(C797="0930",C797="0900",C797="0939"),"0900, 0930, 0939",C797)</f>
        <v>Group 11_0900, 0930, 0939</v>
      </c>
      <c r="K797" s="235"/>
    </row>
    <row r="798" spans="2:11" hidden="1" x14ac:dyDescent="0.35">
      <c r="B798" s="242" t="s">
        <v>34</v>
      </c>
      <c r="C798" s="246" t="s">
        <v>162</v>
      </c>
      <c r="D798" s="246" t="s">
        <v>1690</v>
      </c>
      <c r="E798" s="246" t="s">
        <v>1691</v>
      </c>
      <c r="F798" s="252">
        <v>1.5013000000000001</v>
      </c>
      <c r="G798" s="252">
        <v>1.5013000000000001</v>
      </c>
      <c r="H798" s="80">
        <v>0</v>
      </c>
      <c r="I798" s="242" t="s">
        <v>1312</v>
      </c>
      <c r="J798" s="235" t="str">
        <f t="shared" ref="J798" si="23">B798&amp;"_"&amp;IF(OR(C798="0930",C798="0900",C798="0939"),"0900, 0930, 0939",C798)</f>
        <v>Group 16_0900, 0930, 0939</v>
      </c>
      <c r="K798" s="235"/>
    </row>
    <row r="799" spans="2:11" hidden="1" x14ac:dyDescent="0.35">
      <c r="B799" s="242" t="s">
        <v>19</v>
      </c>
      <c r="C799" s="246" t="s">
        <v>162</v>
      </c>
      <c r="D799" s="246" t="s">
        <v>1692</v>
      </c>
      <c r="E799" s="246" t="s">
        <v>1692</v>
      </c>
      <c r="F799" s="252">
        <v>0.15140166666666668</v>
      </c>
      <c r="G799" s="252">
        <v>0.15140166666666668</v>
      </c>
      <c r="H799" s="80">
        <v>0</v>
      </c>
      <c r="I799" s="242" t="s">
        <v>932</v>
      </c>
      <c r="J799" s="235" t="str">
        <f t="shared" si="20"/>
        <v>Group 1_0900, 0930</v>
      </c>
      <c r="K799" s="235"/>
    </row>
    <row r="800" spans="2:11" hidden="1" x14ac:dyDescent="0.35">
      <c r="B800" s="242" t="s">
        <v>19</v>
      </c>
      <c r="C800" s="246" t="s">
        <v>162</v>
      </c>
      <c r="D800" s="246" t="s">
        <v>1693</v>
      </c>
      <c r="E800" s="246" t="s">
        <v>1693</v>
      </c>
      <c r="F800" s="252">
        <v>0.15140166666666668</v>
      </c>
      <c r="G800" s="252">
        <v>0.15140166666666668</v>
      </c>
      <c r="H800" s="80">
        <v>0</v>
      </c>
      <c r="I800" s="242" t="s">
        <v>932</v>
      </c>
      <c r="J800" s="235" t="str">
        <f t="shared" si="20"/>
        <v>Group 1_0900, 0930</v>
      </c>
      <c r="K800" s="235"/>
    </row>
    <row r="801" spans="2:11" hidden="1" x14ac:dyDescent="0.35">
      <c r="B801" s="242" t="s">
        <v>29</v>
      </c>
      <c r="C801" s="246" t="s">
        <v>162</v>
      </c>
      <c r="D801" s="246" t="s">
        <v>1694</v>
      </c>
      <c r="E801" s="246" t="s">
        <v>1694</v>
      </c>
      <c r="F801" s="252">
        <v>0.6758575</v>
      </c>
      <c r="G801" s="252">
        <v>0.6758575</v>
      </c>
      <c r="H801" s="80">
        <v>0</v>
      </c>
      <c r="I801" s="242" t="s">
        <v>1203</v>
      </c>
      <c r="J801" s="235" t="str">
        <f>B801&amp;"_"&amp;IF(OR(C801="0930",C801="0900",C801="0939"),"0900, 0930, 0939",C801)</f>
        <v>Group 11_0900, 0930, 0939</v>
      </c>
      <c r="K801" s="235"/>
    </row>
    <row r="802" spans="2:11" hidden="1" x14ac:dyDescent="0.35">
      <c r="B802" s="242" t="s">
        <v>19</v>
      </c>
      <c r="C802" s="246" t="s">
        <v>162</v>
      </c>
      <c r="D802" s="246" t="s">
        <v>1695</v>
      </c>
      <c r="E802" s="246" t="s">
        <v>1695</v>
      </c>
      <c r="F802" s="252">
        <v>0.15140166666666668</v>
      </c>
      <c r="G802" s="252">
        <v>0.15140166666666668</v>
      </c>
      <c r="H802" s="80">
        <v>0</v>
      </c>
      <c r="I802" s="242" t="s">
        <v>932</v>
      </c>
      <c r="J802" s="235" t="str">
        <f t="shared" si="20"/>
        <v>Group 1_0900, 0930</v>
      </c>
      <c r="K802" s="235"/>
    </row>
    <row r="803" spans="2:11" hidden="1" x14ac:dyDescent="0.35">
      <c r="B803" s="242" t="s">
        <v>19</v>
      </c>
      <c r="C803" s="246" t="s">
        <v>162</v>
      </c>
      <c r="D803" s="246" t="s">
        <v>1696</v>
      </c>
      <c r="E803" s="246" t="s">
        <v>1696</v>
      </c>
      <c r="F803" s="252">
        <v>0.15140166666666668</v>
      </c>
      <c r="G803" s="252">
        <v>0.15140166666666668</v>
      </c>
      <c r="H803" s="80">
        <v>0</v>
      </c>
      <c r="I803" s="242" t="s">
        <v>932</v>
      </c>
      <c r="J803" s="235" t="str">
        <f t="shared" si="20"/>
        <v>Group 1_0900, 0930</v>
      </c>
      <c r="K803" s="235"/>
    </row>
    <row r="804" spans="2:11" hidden="1" x14ac:dyDescent="0.35">
      <c r="B804" s="242" t="s">
        <v>29</v>
      </c>
      <c r="C804" s="246" t="s">
        <v>162</v>
      </c>
      <c r="D804" s="246" t="s">
        <v>1697</v>
      </c>
      <c r="E804" s="246" t="s">
        <v>1697</v>
      </c>
      <c r="F804" s="252">
        <v>0.6758575</v>
      </c>
      <c r="G804" s="252">
        <v>0.6758575</v>
      </c>
      <c r="H804" s="80">
        <v>0</v>
      </c>
      <c r="I804" s="242" t="s">
        <v>1203</v>
      </c>
      <c r="J804" s="235" t="str">
        <f>B804&amp;"_"&amp;IF(OR(C804="0930",C804="0900",C804="0939"),"0900, 0930, 0939",C804)</f>
        <v>Group 11_0900, 0930, 0939</v>
      </c>
      <c r="K804" s="235"/>
    </row>
    <row r="805" spans="2:11" hidden="1" x14ac:dyDescent="0.35">
      <c r="B805" s="242" t="s">
        <v>24</v>
      </c>
      <c r="C805" s="246" t="s">
        <v>162</v>
      </c>
      <c r="D805" s="246" t="s">
        <v>1698</v>
      </c>
      <c r="E805" s="246" t="s">
        <v>1698</v>
      </c>
      <c r="F805" s="252">
        <v>0.1816825</v>
      </c>
      <c r="G805" s="252">
        <v>0.1816825</v>
      </c>
      <c r="H805" s="80">
        <v>0</v>
      </c>
      <c r="I805" s="242" t="s">
        <v>945</v>
      </c>
      <c r="J805" s="235" t="str">
        <f t="shared" si="20"/>
        <v>Group 2_0900, 0930</v>
      </c>
      <c r="K805" s="235"/>
    </row>
    <row r="806" spans="2:11" hidden="1" x14ac:dyDescent="0.35">
      <c r="B806" s="242" t="s">
        <v>21</v>
      </c>
      <c r="C806" s="246" t="s">
        <v>162</v>
      </c>
      <c r="D806" s="246" t="s">
        <v>694</v>
      </c>
      <c r="E806" s="246" t="s">
        <v>1699</v>
      </c>
      <c r="F806" s="252">
        <v>0.27010083333333335</v>
      </c>
      <c r="G806" s="252">
        <v>0.27010083333333335</v>
      </c>
      <c r="H806" s="80">
        <v>0</v>
      </c>
      <c r="I806" s="242" t="s">
        <v>999</v>
      </c>
      <c r="J806" s="235" t="str">
        <f t="shared" si="20"/>
        <v>Group 4_0900, 0930</v>
      </c>
      <c r="K806" s="235"/>
    </row>
    <row r="807" spans="2:11" hidden="1" x14ac:dyDescent="0.35">
      <c r="B807" s="242" t="s">
        <v>32</v>
      </c>
      <c r="C807" s="246" t="s">
        <v>162</v>
      </c>
      <c r="D807" s="246" t="s">
        <v>1700</v>
      </c>
      <c r="E807" s="246" t="s">
        <v>1701</v>
      </c>
      <c r="F807" s="252">
        <v>1.1264291666666668</v>
      </c>
      <c r="G807" s="252">
        <v>1.1264291666666668</v>
      </c>
      <c r="H807" s="80">
        <v>0</v>
      </c>
      <c r="I807" s="242" t="s">
        <v>1209</v>
      </c>
      <c r="J807" s="235" t="str">
        <f t="shared" ref="J807" si="24">B807&amp;"_"&amp;IF(OR(C807="0930",C807="0900",C807="0939"),"0900, 0930, 0939",C807)</f>
        <v>Group 14_0900, 0930, 0939</v>
      </c>
      <c r="K807" s="235"/>
    </row>
    <row r="808" spans="2:11" hidden="1" x14ac:dyDescent="0.35">
      <c r="B808" s="242" t="s">
        <v>27</v>
      </c>
      <c r="C808" s="246" t="s">
        <v>162</v>
      </c>
      <c r="D808" s="246" t="s">
        <v>1702</v>
      </c>
      <c r="E808" s="246" t="s">
        <v>1703</v>
      </c>
      <c r="F808" s="252">
        <v>0.56321416666666668</v>
      </c>
      <c r="G808" s="252">
        <v>0.56321416666666668</v>
      </c>
      <c r="H808" s="80">
        <v>0</v>
      </c>
      <c r="I808" s="242" t="s">
        <v>1156</v>
      </c>
      <c r="J808" s="235" t="str">
        <f>B808&amp;"_"&amp;IF(OR(C808="0930",C808="0900",C808="0939"),"0900, 0930, 0939",C808)</f>
        <v>Group 9_0900, 0930, 0939</v>
      </c>
      <c r="K808" s="235"/>
    </row>
    <row r="809" spans="2:11" hidden="1" x14ac:dyDescent="0.35">
      <c r="B809" s="242" t="s">
        <v>31</v>
      </c>
      <c r="C809" s="246" t="s">
        <v>162</v>
      </c>
      <c r="D809" s="246" t="s">
        <v>1704</v>
      </c>
      <c r="E809" s="246" t="s">
        <v>1705</v>
      </c>
      <c r="F809" s="252">
        <v>0.90114333333333341</v>
      </c>
      <c r="G809" s="252">
        <v>0.90114333333333341</v>
      </c>
      <c r="H809" s="80">
        <v>0</v>
      </c>
      <c r="I809" s="242" t="s">
        <v>1016</v>
      </c>
      <c r="J809" s="235" t="str">
        <f t="shared" ref="J809" si="25">B809&amp;"_"&amp;IF(OR(C809="0930",C809="0900",C809="0939"),"0900, 0930, 0939",C809)</f>
        <v>Group 13_0900, 0930, 0939</v>
      </c>
      <c r="K809" s="235"/>
    </row>
    <row r="810" spans="2:11" hidden="1" x14ac:dyDescent="0.35">
      <c r="B810" s="242" t="s">
        <v>23</v>
      </c>
      <c r="C810" s="246" t="s">
        <v>162</v>
      </c>
      <c r="D810" s="246" t="s">
        <v>1706</v>
      </c>
      <c r="E810" s="246" t="s">
        <v>1707</v>
      </c>
      <c r="F810" s="252">
        <v>0.37487083333333332</v>
      </c>
      <c r="G810" s="252">
        <v>0.37487083333333332</v>
      </c>
      <c r="H810" s="80">
        <v>0</v>
      </c>
      <c r="I810" s="242" t="s">
        <v>1055</v>
      </c>
      <c r="J810" s="235" t="str">
        <f t="shared" si="20"/>
        <v>Group 6_0900, 0930</v>
      </c>
      <c r="K810" s="235"/>
    </row>
    <row r="811" spans="2:11" hidden="1" x14ac:dyDescent="0.35">
      <c r="B811" s="242" t="s">
        <v>22</v>
      </c>
      <c r="C811" s="246" t="s">
        <v>162</v>
      </c>
      <c r="D811" s="246" t="s">
        <v>1708</v>
      </c>
      <c r="E811" s="246" t="s">
        <v>1709</v>
      </c>
      <c r="F811" s="252">
        <v>0.32097166666666671</v>
      </c>
      <c r="G811" s="252">
        <v>0.32097166666666671</v>
      </c>
      <c r="H811" s="80">
        <v>0</v>
      </c>
      <c r="I811" s="242" t="s">
        <v>1026</v>
      </c>
      <c r="J811" s="235" t="str">
        <f t="shared" si="20"/>
        <v>Group 5_0900, 0930</v>
      </c>
      <c r="K811" s="235"/>
    </row>
    <row r="812" spans="2:11" hidden="1" x14ac:dyDescent="0.35">
      <c r="B812" s="242" t="s">
        <v>34</v>
      </c>
      <c r="C812" s="246" t="s">
        <v>162</v>
      </c>
      <c r="D812" s="246" t="s">
        <v>1710</v>
      </c>
      <c r="E812" s="246" t="s">
        <v>1711</v>
      </c>
      <c r="F812" s="252">
        <v>1.5013000000000001</v>
      </c>
      <c r="G812" s="252">
        <v>1.5013000000000001</v>
      </c>
      <c r="H812" s="80">
        <v>0</v>
      </c>
      <c r="I812" s="242" t="s">
        <v>1312</v>
      </c>
      <c r="J812" s="235" t="str">
        <f t="shared" ref="J812" si="26">B812&amp;"_"&amp;IF(OR(C812="0930",C812="0900",C812="0939"),"0900, 0930, 0939",C812)</f>
        <v>Group 16_0900, 0930, 0939</v>
      </c>
      <c r="K812" s="235"/>
    </row>
    <row r="813" spans="2:11" hidden="1" x14ac:dyDescent="0.35">
      <c r="B813" s="242" t="s">
        <v>26</v>
      </c>
      <c r="C813" s="246" t="s">
        <v>162</v>
      </c>
      <c r="D813" s="246" t="s">
        <v>1712</v>
      </c>
      <c r="E813" s="246" t="s">
        <v>1713</v>
      </c>
      <c r="F813" s="252">
        <v>0.50689333333333342</v>
      </c>
      <c r="G813" s="252">
        <v>0.50689333333333342</v>
      </c>
      <c r="H813" s="80">
        <v>0</v>
      </c>
      <c r="I813" s="242" t="s">
        <v>1137</v>
      </c>
      <c r="J813" s="235" t="str">
        <f t="shared" si="20"/>
        <v>Group 8_0900, 0930</v>
      </c>
      <c r="K813" s="235"/>
    </row>
    <row r="814" spans="2:11" hidden="1" x14ac:dyDescent="0.35">
      <c r="B814" s="242" t="s">
        <v>25</v>
      </c>
      <c r="C814" s="246" t="s">
        <v>162</v>
      </c>
      <c r="D814" s="246" t="s">
        <v>1714</v>
      </c>
      <c r="E814" s="246" t="s">
        <v>1715</v>
      </c>
      <c r="F814" s="252">
        <v>0.43906499999999998</v>
      </c>
      <c r="G814" s="252">
        <v>0.43906499999999998</v>
      </c>
      <c r="H814" s="80">
        <v>0</v>
      </c>
      <c r="I814" s="242" t="s">
        <v>1093</v>
      </c>
      <c r="J814" s="235" t="str">
        <f t="shared" si="20"/>
        <v>Group 7_0900, 0930</v>
      </c>
      <c r="K814" s="235"/>
    </row>
    <row r="815" spans="2:11" hidden="1" x14ac:dyDescent="0.35">
      <c r="B815" s="242" t="s">
        <v>33</v>
      </c>
      <c r="C815" s="246" t="s">
        <v>162</v>
      </c>
      <c r="D815" s="246" t="s">
        <v>1716</v>
      </c>
      <c r="E815" s="246" t="s">
        <v>695</v>
      </c>
      <c r="F815" s="252">
        <v>1.2953933333333334</v>
      </c>
      <c r="G815" s="252">
        <v>1.2953933333333334</v>
      </c>
      <c r="H815" s="80">
        <v>0</v>
      </c>
      <c r="I815" s="242" t="s">
        <v>1013</v>
      </c>
      <c r="J815" s="235" t="str">
        <f t="shared" ref="J815" si="27">B815&amp;"_"&amp;IF(OR(C815="0930",C815="0900",C815="0939"),"0900, 0930, 0939",C815)</f>
        <v>Group 15_0900, 0930, 0939</v>
      </c>
      <c r="K815" s="235"/>
    </row>
    <row r="816" spans="2:11" hidden="1" x14ac:dyDescent="0.35">
      <c r="B816" s="242" t="s">
        <v>29</v>
      </c>
      <c r="C816" s="246" t="s">
        <v>162</v>
      </c>
      <c r="D816" s="246" t="s">
        <v>1717</v>
      </c>
      <c r="E816" s="246" t="s">
        <v>1717</v>
      </c>
      <c r="F816" s="252">
        <v>0.6758575</v>
      </c>
      <c r="G816" s="252">
        <v>0.6758575</v>
      </c>
      <c r="H816" s="80">
        <v>0</v>
      </c>
      <c r="I816" s="242" t="s">
        <v>1203</v>
      </c>
      <c r="J816" s="235" t="str">
        <f>B816&amp;"_"&amp;IF(OR(C816="0930",C816="0900",C816="0939"),"0900, 0930, 0939",C816)</f>
        <v>Group 11_0900, 0930, 0939</v>
      </c>
      <c r="K816" s="235"/>
    </row>
    <row r="817" spans="2:11" hidden="1" x14ac:dyDescent="0.35">
      <c r="B817" s="242" t="s">
        <v>24</v>
      </c>
      <c r="C817" s="246" t="s">
        <v>162</v>
      </c>
      <c r="D817" s="246" t="s">
        <v>703</v>
      </c>
      <c r="E817" s="246" t="s">
        <v>704</v>
      </c>
      <c r="F817" s="252">
        <v>0.1816825</v>
      </c>
      <c r="G817" s="252">
        <v>0.1816825</v>
      </c>
      <c r="H817" s="80">
        <v>0</v>
      </c>
      <c r="I817" s="242" t="s">
        <v>945</v>
      </c>
      <c r="J817" s="235" t="str">
        <f t="shared" si="20"/>
        <v>Group 2_0900, 0930</v>
      </c>
      <c r="K817" s="235"/>
    </row>
    <row r="818" spans="2:11" hidden="1" x14ac:dyDescent="0.35">
      <c r="B818" s="242" t="s">
        <v>24</v>
      </c>
      <c r="C818" s="246" t="s">
        <v>162</v>
      </c>
      <c r="D818" s="246" t="s">
        <v>705</v>
      </c>
      <c r="E818" s="246" t="s">
        <v>706</v>
      </c>
      <c r="F818" s="252">
        <v>0.1816825</v>
      </c>
      <c r="G818" s="252">
        <v>0.1816825</v>
      </c>
      <c r="H818" s="80">
        <v>0</v>
      </c>
      <c r="I818" s="242" t="s">
        <v>945</v>
      </c>
      <c r="J818" s="235" t="str">
        <f t="shared" si="20"/>
        <v>Group 2_0900, 0930</v>
      </c>
      <c r="K818" s="235"/>
    </row>
    <row r="819" spans="2:11" hidden="1" x14ac:dyDescent="0.35">
      <c r="B819" s="242" t="s">
        <v>23</v>
      </c>
      <c r="C819" s="246" t="s">
        <v>162</v>
      </c>
      <c r="D819" s="246" t="s">
        <v>707</v>
      </c>
      <c r="E819" s="246" t="s">
        <v>708</v>
      </c>
      <c r="F819" s="252">
        <v>0.37487083333333332</v>
      </c>
      <c r="G819" s="252">
        <v>0.37487083333333332</v>
      </c>
      <c r="H819" s="80">
        <v>0</v>
      </c>
      <c r="I819" s="242" t="s">
        <v>1055</v>
      </c>
      <c r="J819" s="235" t="str">
        <f t="shared" si="20"/>
        <v>Group 6_0900, 0930</v>
      </c>
      <c r="K819" s="235"/>
    </row>
    <row r="820" spans="2:11" hidden="1" x14ac:dyDescent="0.35">
      <c r="B820" s="242" t="s">
        <v>23</v>
      </c>
      <c r="C820" s="246" t="s">
        <v>162</v>
      </c>
      <c r="D820" s="246" t="s">
        <v>709</v>
      </c>
      <c r="E820" s="246" t="s">
        <v>714</v>
      </c>
      <c r="F820" s="252">
        <v>0.37487083333333332</v>
      </c>
      <c r="G820" s="252">
        <v>0.37487083333333332</v>
      </c>
      <c r="H820" s="80">
        <v>0</v>
      </c>
      <c r="I820" s="242" t="s">
        <v>1055</v>
      </c>
      <c r="J820" s="235" t="str">
        <f t="shared" si="20"/>
        <v>Group 6_0900, 0930</v>
      </c>
      <c r="K820" s="235"/>
    </row>
    <row r="821" spans="2:11" hidden="1" x14ac:dyDescent="0.35">
      <c r="B821" s="242" t="s">
        <v>27</v>
      </c>
      <c r="C821" s="246" t="s">
        <v>162</v>
      </c>
      <c r="D821" s="246" t="s">
        <v>715</v>
      </c>
      <c r="E821" s="246" t="s">
        <v>716</v>
      </c>
      <c r="F821" s="252">
        <v>0.56321416666666668</v>
      </c>
      <c r="G821" s="252">
        <v>0.56321416666666668</v>
      </c>
      <c r="H821" s="80">
        <v>0</v>
      </c>
      <c r="I821" s="242" t="s">
        <v>1156</v>
      </c>
      <c r="J821" s="235" t="str">
        <f t="shared" ref="J821:J826" si="28">B821&amp;"_"&amp;IF(OR(C821="0930",C821="0900",C821="0939"),"0900, 0930, 0939",C821)</f>
        <v>Group 9_0900, 0930, 0939</v>
      </c>
      <c r="K821" s="235"/>
    </row>
    <row r="822" spans="2:11" hidden="1" x14ac:dyDescent="0.35">
      <c r="B822" s="242" t="s">
        <v>27</v>
      </c>
      <c r="C822" s="246" t="s">
        <v>162</v>
      </c>
      <c r="D822" s="246" t="s">
        <v>717</v>
      </c>
      <c r="E822" s="246" t="s">
        <v>718</v>
      </c>
      <c r="F822" s="252">
        <v>0.56321416666666668</v>
      </c>
      <c r="G822" s="252">
        <v>0.56321416666666668</v>
      </c>
      <c r="H822" s="80">
        <v>0</v>
      </c>
      <c r="I822" s="242" t="s">
        <v>1156</v>
      </c>
      <c r="J822" s="235" t="str">
        <f t="shared" si="28"/>
        <v>Group 9_0900, 0930, 0939</v>
      </c>
      <c r="K822" s="235"/>
    </row>
    <row r="823" spans="2:11" hidden="1" x14ac:dyDescent="0.35">
      <c r="B823" s="242" t="s">
        <v>30</v>
      </c>
      <c r="C823" s="246" t="s">
        <v>162</v>
      </c>
      <c r="D823" s="246" t="s">
        <v>719</v>
      </c>
      <c r="E823" s="246" t="s">
        <v>720</v>
      </c>
      <c r="F823" s="252">
        <v>0.72672833333333342</v>
      </c>
      <c r="G823" s="252">
        <v>0.72672833333333342</v>
      </c>
      <c r="H823" s="80">
        <v>0</v>
      </c>
      <c r="I823" s="242" t="s">
        <v>1206</v>
      </c>
      <c r="J823" s="235" t="str">
        <f t="shared" si="28"/>
        <v>Group 12_0900, 0930, 0939</v>
      </c>
      <c r="K823" s="235"/>
    </row>
    <row r="824" spans="2:11" hidden="1" x14ac:dyDescent="0.35">
      <c r="B824" s="242" t="s">
        <v>31</v>
      </c>
      <c r="C824" s="246" t="s">
        <v>162</v>
      </c>
      <c r="D824" s="246" t="s">
        <v>721</v>
      </c>
      <c r="E824" s="246" t="s">
        <v>722</v>
      </c>
      <c r="F824" s="252">
        <v>0.90114333333333341</v>
      </c>
      <c r="G824" s="252">
        <v>0.90114333333333341</v>
      </c>
      <c r="H824" s="80">
        <v>0</v>
      </c>
      <c r="I824" s="242" t="s">
        <v>1016</v>
      </c>
      <c r="J824" s="235" t="str">
        <f t="shared" si="28"/>
        <v>Group 13_0900, 0930, 0939</v>
      </c>
      <c r="K824" s="235"/>
    </row>
    <row r="825" spans="2:11" hidden="1" x14ac:dyDescent="0.35">
      <c r="B825" s="242" t="s">
        <v>32</v>
      </c>
      <c r="C825" s="246" t="s">
        <v>162</v>
      </c>
      <c r="D825" s="246" t="s">
        <v>1718</v>
      </c>
      <c r="E825" s="246" t="s">
        <v>726</v>
      </c>
      <c r="F825" s="252">
        <v>1.1264291666666668</v>
      </c>
      <c r="G825" s="252">
        <v>1.1264291666666668</v>
      </c>
      <c r="H825" s="80">
        <v>0</v>
      </c>
      <c r="I825" s="242" t="s">
        <v>1209</v>
      </c>
      <c r="J825" s="235" t="str">
        <f t="shared" si="28"/>
        <v>Group 14_0900, 0930, 0939</v>
      </c>
      <c r="K825" s="235"/>
    </row>
    <row r="826" spans="2:11" hidden="1" x14ac:dyDescent="0.35">
      <c r="B826" s="242" t="s">
        <v>34</v>
      </c>
      <c r="C826" s="246" t="s">
        <v>162</v>
      </c>
      <c r="D826" s="246" t="s">
        <v>727</v>
      </c>
      <c r="E826" s="246" t="s">
        <v>728</v>
      </c>
      <c r="F826" s="252">
        <v>1.5013000000000001</v>
      </c>
      <c r="G826" s="252">
        <v>1.5013000000000001</v>
      </c>
      <c r="H826" s="80">
        <v>0</v>
      </c>
      <c r="I826" s="242" t="s">
        <v>1312</v>
      </c>
      <c r="J826" s="235" t="str">
        <f t="shared" si="28"/>
        <v>Group 16_0900, 0930, 0939</v>
      </c>
      <c r="K826" s="235"/>
    </row>
    <row r="827" spans="2:11" hidden="1" x14ac:dyDescent="0.35">
      <c r="B827" s="242" t="s">
        <v>24</v>
      </c>
      <c r="C827" s="246" t="s">
        <v>162</v>
      </c>
      <c r="D827" s="246" t="s">
        <v>1719</v>
      </c>
      <c r="E827" s="246" t="s">
        <v>1719</v>
      </c>
      <c r="F827" s="252">
        <v>0.1816825</v>
      </c>
      <c r="G827" s="252">
        <v>0.1816825</v>
      </c>
      <c r="H827" s="80">
        <v>0</v>
      </c>
      <c r="I827" s="242" t="s">
        <v>945</v>
      </c>
      <c r="J827" s="235" t="str">
        <f t="shared" si="20"/>
        <v>Group 2_0900, 0930</v>
      </c>
      <c r="K827" s="235"/>
    </row>
    <row r="828" spans="2:11" hidden="1" x14ac:dyDescent="0.35">
      <c r="B828" s="242" t="s">
        <v>31</v>
      </c>
      <c r="C828" s="246" t="s">
        <v>162</v>
      </c>
      <c r="D828" s="246" t="s">
        <v>1720</v>
      </c>
      <c r="E828" s="246" t="s">
        <v>1721</v>
      </c>
      <c r="F828" s="252">
        <v>0.90114333333333341</v>
      </c>
      <c r="G828" s="252">
        <v>0.90114333333333341</v>
      </c>
      <c r="H828" s="80">
        <v>0</v>
      </c>
      <c r="I828" s="242" t="s">
        <v>1016</v>
      </c>
      <c r="J828" s="235" t="str">
        <f t="shared" ref="J828" si="29">B828&amp;"_"&amp;IF(OR(C828="0930",C828="0900",C828="0939"),"0900, 0930, 0939",C828)</f>
        <v>Group 13_0900, 0930, 0939</v>
      </c>
      <c r="K828" s="235"/>
    </row>
    <row r="829" spans="2:11" hidden="1" x14ac:dyDescent="0.35">
      <c r="B829" s="242" t="s">
        <v>29</v>
      </c>
      <c r="C829" s="246" t="s">
        <v>162</v>
      </c>
      <c r="D829" s="246" t="s">
        <v>1722</v>
      </c>
      <c r="E829" s="246" t="s">
        <v>1722</v>
      </c>
      <c r="F829" s="252">
        <v>0.6758575</v>
      </c>
      <c r="G829" s="252">
        <v>0.6758575</v>
      </c>
      <c r="H829" s="80">
        <v>0</v>
      </c>
      <c r="I829" s="242" t="s">
        <v>1203</v>
      </c>
      <c r="J829" s="235" t="str">
        <f>B829&amp;"_"&amp;IF(OR(C829="0930",C829="0900",C829="0939"),"0900, 0930, 0939",C829)</f>
        <v>Group 11_0900, 0930, 0939</v>
      </c>
      <c r="K829" s="235"/>
    </row>
    <row r="830" spans="2:11" hidden="1" x14ac:dyDescent="0.35">
      <c r="B830" s="242" t="s">
        <v>21</v>
      </c>
      <c r="C830" s="246" t="s">
        <v>162</v>
      </c>
      <c r="D830" s="246" t="s">
        <v>729</v>
      </c>
      <c r="E830" s="246" t="s">
        <v>1723</v>
      </c>
      <c r="F830" s="252">
        <v>0.27010083333333335</v>
      </c>
      <c r="G830" s="252">
        <v>0.27010083333333335</v>
      </c>
      <c r="H830" s="80">
        <v>0</v>
      </c>
      <c r="I830" s="242" t="s">
        <v>999</v>
      </c>
      <c r="J830" s="235" t="str">
        <f t="shared" si="20"/>
        <v>Group 4_0900, 0930</v>
      </c>
      <c r="K830" s="235"/>
    </row>
    <row r="831" spans="2:11" hidden="1" x14ac:dyDescent="0.35">
      <c r="B831" s="242" t="s">
        <v>26</v>
      </c>
      <c r="C831" s="246" t="s">
        <v>162</v>
      </c>
      <c r="D831" s="246" t="s">
        <v>1724</v>
      </c>
      <c r="E831" s="246" t="s">
        <v>1725</v>
      </c>
      <c r="F831" s="252">
        <v>0.50689333333333342</v>
      </c>
      <c r="G831" s="252">
        <v>0.50689333333333342</v>
      </c>
      <c r="H831" s="80">
        <v>0</v>
      </c>
      <c r="I831" s="242" t="s">
        <v>1137</v>
      </c>
      <c r="J831" s="235" t="str">
        <f t="shared" si="20"/>
        <v>Group 8_0900, 0930</v>
      </c>
      <c r="K831" s="235"/>
    </row>
    <row r="832" spans="2:11" hidden="1" x14ac:dyDescent="0.35">
      <c r="B832" s="242" t="s">
        <v>29</v>
      </c>
      <c r="C832" s="246" t="s">
        <v>162</v>
      </c>
      <c r="D832" s="246" t="s">
        <v>1726</v>
      </c>
      <c r="E832" s="246" t="s">
        <v>1727</v>
      </c>
      <c r="F832" s="252">
        <v>0.6758575</v>
      </c>
      <c r="G832" s="252">
        <v>0.6758575</v>
      </c>
      <c r="H832" s="80">
        <v>0</v>
      </c>
      <c r="I832" s="242" t="s">
        <v>1203</v>
      </c>
      <c r="J832" s="235" t="str">
        <f>B832&amp;"_"&amp;IF(OR(C832="0930",C832="0900",C832="0939"),"0900, 0930, 0939",C832)</f>
        <v>Group 11_0900, 0930, 0939</v>
      </c>
      <c r="K832" s="235"/>
    </row>
    <row r="833" spans="2:11" hidden="1" x14ac:dyDescent="0.35">
      <c r="B833" s="242" t="s">
        <v>31</v>
      </c>
      <c r="C833" s="246" t="s">
        <v>162</v>
      </c>
      <c r="D833" s="246" t="s">
        <v>1728</v>
      </c>
      <c r="E833" s="246" t="s">
        <v>1729</v>
      </c>
      <c r="F833" s="252">
        <v>0.90114333333333341</v>
      </c>
      <c r="G833" s="252">
        <v>0.90114333333333341</v>
      </c>
      <c r="H833" s="80">
        <v>0</v>
      </c>
      <c r="I833" s="242" t="s">
        <v>1016</v>
      </c>
      <c r="J833" s="235" t="str">
        <f t="shared" ref="J833" si="30">B833&amp;"_"&amp;C833</f>
        <v>Group 13_0900</v>
      </c>
      <c r="K833" s="235"/>
    </row>
    <row r="834" spans="2:11" hidden="1" x14ac:dyDescent="0.35">
      <c r="B834" s="242" t="s">
        <v>32</v>
      </c>
      <c r="C834" s="246" t="s">
        <v>162</v>
      </c>
      <c r="D834" s="246" t="s">
        <v>1730</v>
      </c>
      <c r="E834" s="246" t="s">
        <v>1731</v>
      </c>
      <c r="F834" s="252">
        <v>1.1264291666666668</v>
      </c>
      <c r="G834" s="252">
        <v>1.1264291666666668</v>
      </c>
      <c r="H834" s="80">
        <v>0</v>
      </c>
      <c r="I834" s="242" t="s">
        <v>1209</v>
      </c>
      <c r="J834" s="235" t="str">
        <f t="shared" ref="J834:J835" si="31">B834&amp;"_"&amp;IF(OR(C834="0930",C834="0900",C834="0939"),"0900, 0930, 0939",C834)</f>
        <v>Group 14_0900, 0930, 0939</v>
      </c>
      <c r="K834" s="235"/>
    </row>
    <row r="835" spans="2:11" hidden="1" x14ac:dyDescent="0.35">
      <c r="B835" s="242" t="s">
        <v>33</v>
      </c>
      <c r="C835" s="246" t="s">
        <v>162</v>
      </c>
      <c r="D835" s="246" t="s">
        <v>1732</v>
      </c>
      <c r="E835" s="246" t="s">
        <v>1733</v>
      </c>
      <c r="F835" s="252">
        <v>1.2953933333333334</v>
      </c>
      <c r="G835" s="252">
        <v>1.2953933333333334</v>
      </c>
      <c r="H835" s="80">
        <v>0</v>
      </c>
      <c r="I835" s="242" t="s">
        <v>1013</v>
      </c>
      <c r="J835" s="235" t="str">
        <f t="shared" si="31"/>
        <v>Group 15_0900, 0930, 0939</v>
      </c>
      <c r="K835" s="235"/>
    </row>
    <row r="836" spans="2:11" hidden="1" x14ac:dyDescent="0.35">
      <c r="B836" s="242" t="s">
        <v>23</v>
      </c>
      <c r="C836" s="246" t="s">
        <v>162</v>
      </c>
      <c r="D836" s="246" t="s">
        <v>1734</v>
      </c>
      <c r="E836" s="246" t="s">
        <v>1735</v>
      </c>
      <c r="F836" s="252">
        <v>0.37487083333333332</v>
      </c>
      <c r="G836" s="252">
        <v>0.37487083333333332</v>
      </c>
      <c r="H836" s="80">
        <v>0</v>
      </c>
      <c r="I836" s="242" t="s">
        <v>1055</v>
      </c>
      <c r="J836" s="235" t="str">
        <f t="shared" ref="J836" si="32">B836&amp;"_"&amp;IF(OR(C836="0930",C836="0900"),"0900, 0930",C836)</f>
        <v>Group 6_0900, 0930</v>
      </c>
      <c r="K836" s="235"/>
    </row>
    <row r="837" spans="2:11" hidden="1" x14ac:dyDescent="0.35">
      <c r="B837" s="242" t="s">
        <v>34</v>
      </c>
      <c r="C837" s="246" t="s">
        <v>162</v>
      </c>
      <c r="D837" s="246" t="s">
        <v>1736</v>
      </c>
      <c r="E837" s="246" t="s">
        <v>1737</v>
      </c>
      <c r="F837" s="252">
        <v>1.5013000000000001</v>
      </c>
      <c r="G837" s="252">
        <v>1.5013000000000001</v>
      </c>
      <c r="H837" s="80">
        <v>0</v>
      </c>
      <c r="I837" s="242" t="s">
        <v>1312</v>
      </c>
      <c r="J837" s="235" t="str">
        <f t="shared" ref="J837:J838" si="33">B837&amp;"_"&amp;IF(OR(C837="0930",C837="0900",C837="0939"),"0900, 0930, 0939",C837)</f>
        <v>Group 16_0900, 0930, 0939</v>
      </c>
      <c r="K837" s="235"/>
    </row>
    <row r="838" spans="2:11" hidden="1" x14ac:dyDescent="0.35">
      <c r="B838" s="242" t="s">
        <v>35</v>
      </c>
      <c r="C838" s="246" t="s">
        <v>162</v>
      </c>
      <c r="D838" s="246" t="s">
        <v>1738</v>
      </c>
      <c r="E838" s="246" t="s">
        <v>1739</v>
      </c>
      <c r="F838" s="252">
        <v>1.8022866666666668</v>
      </c>
      <c r="G838" s="252">
        <v>1.8022866666666668</v>
      </c>
      <c r="H838" s="80">
        <v>0</v>
      </c>
      <c r="I838" s="242" t="s">
        <v>1024</v>
      </c>
      <c r="J838" s="235" t="str">
        <f t="shared" si="33"/>
        <v>Group 17_0900, 0930, 0939</v>
      </c>
      <c r="K838" s="235"/>
    </row>
    <row r="839" spans="2:11" hidden="1" x14ac:dyDescent="0.35">
      <c r="B839" s="242" t="s">
        <v>24</v>
      </c>
      <c r="C839" s="246" t="s">
        <v>162</v>
      </c>
      <c r="D839" s="246" t="s">
        <v>1740</v>
      </c>
      <c r="E839" s="246" t="s">
        <v>730</v>
      </c>
      <c r="F839" s="252">
        <v>0.1816825</v>
      </c>
      <c r="G839" s="252">
        <v>0.1816825</v>
      </c>
      <c r="H839" s="80">
        <v>0</v>
      </c>
      <c r="I839" s="242" t="s">
        <v>945</v>
      </c>
      <c r="J839" s="235" t="str">
        <f t="shared" ref="J839:J840" si="34">B839&amp;"_"&amp;IF(OR(C839="0930",C839="0900"),"0900, 0930",C839)</f>
        <v>Group 2_0900, 0930</v>
      </c>
      <c r="K839" s="235"/>
    </row>
    <row r="840" spans="2:11" hidden="1" x14ac:dyDescent="0.35">
      <c r="B840" s="242" t="s">
        <v>20</v>
      </c>
      <c r="C840" s="246" t="s">
        <v>162</v>
      </c>
      <c r="D840" s="246" t="s">
        <v>731</v>
      </c>
      <c r="E840" s="246" t="s">
        <v>732</v>
      </c>
      <c r="F840" s="252">
        <v>0.22528583333333335</v>
      </c>
      <c r="G840" s="252">
        <v>0.22528583333333335</v>
      </c>
      <c r="H840" s="80">
        <v>0</v>
      </c>
      <c r="I840" s="242" t="s">
        <v>969</v>
      </c>
      <c r="J840" s="235" t="str">
        <f t="shared" si="34"/>
        <v>Group 3_0900, 0930</v>
      </c>
      <c r="K840" s="235"/>
    </row>
    <row r="841" spans="2:11" hidden="1" x14ac:dyDescent="0.35">
      <c r="B841" s="242" t="s">
        <v>33</v>
      </c>
      <c r="C841" s="246" t="s">
        <v>162</v>
      </c>
      <c r="D841" s="246" t="s">
        <v>743</v>
      </c>
      <c r="E841" s="246" t="s">
        <v>744</v>
      </c>
      <c r="F841" s="252">
        <v>1.2953933333333334</v>
      </c>
      <c r="G841" s="252">
        <v>1.2953933333333334</v>
      </c>
      <c r="H841" s="80">
        <v>0</v>
      </c>
      <c r="I841" s="242" t="s">
        <v>1013</v>
      </c>
      <c r="J841" s="235" t="str">
        <f t="shared" ref="J841:J842" si="35">B841&amp;"_"&amp;IF(OR(C841="0930",C841="0900",C841="0939"),"0900, 0930, 0939",C841)</f>
        <v>Group 15_0900, 0930, 0939</v>
      </c>
      <c r="K841" s="235"/>
    </row>
    <row r="842" spans="2:11" hidden="1" x14ac:dyDescent="0.35">
      <c r="B842" s="242" t="s">
        <v>30</v>
      </c>
      <c r="C842" s="246" t="s">
        <v>162</v>
      </c>
      <c r="D842" s="246" t="s">
        <v>1741</v>
      </c>
      <c r="E842" s="246" t="s">
        <v>1742</v>
      </c>
      <c r="F842" s="252">
        <v>0.72672833333333342</v>
      </c>
      <c r="G842" s="252">
        <v>0.72672833333333342</v>
      </c>
      <c r="H842" s="80">
        <v>0</v>
      </c>
      <c r="I842" s="242" t="s">
        <v>1206</v>
      </c>
      <c r="J842" s="235" t="str">
        <f t="shared" si="35"/>
        <v>Group 12_0900, 0930, 0939</v>
      </c>
      <c r="K842" s="235"/>
    </row>
    <row r="843" spans="2:11" hidden="1" x14ac:dyDescent="0.35">
      <c r="B843" s="242" t="s">
        <v>24</v>
      </c>
      <c r="C843" s="246" t="s">
        <v>162</v>
      </c>
      <c r="D843" s="246" t="s">
        <v>1743</v>
      </c>
      <c r="E843" s="246" t="s">
        <v>1743</v>
      </c>
      <c r="F843" s="252">
        <v>0.1816825</v>
      </c>
      <c r="G843" s="252">
        <v>0.1816825</v>
      </c>
      <c r="H843" s="80">
        <v>0</v>
      </c>
      <c r="I843" s="242" t="s">
        <v>945</v>
      </c>
      <c r="J843" s="235" t="str">
        <f t="shared" ref="J843:J905" si="36">B843&amp;"_"&amp;IF(OR(C843="0930",C843="0900"),"0900, 0930",C843)</f>
        <v>Group 2_0900, 0930</v>
      </c>
      <c r="K843" s="235"/>
    </row>
    <row r="844" spans="2:11" hidden="1" x14ac:dyDescent="0.35">
      <c r="B844" s="242" t="s">
        <v>24</v>
      </c>
      <c r="C844" s="246" t="s">
        <v>162</v>
      </c>
      <c r="D844" s="246" t="s">
        <v>1744</v>
      </c>
      <c r="E844" s="246" t="s">
        <v>1744</v>
      </c>
      <c r="F844" s="252">
        <v>0.1816825</v>
      </c>
      <c r="G844" s="252">
        <v>0.1816825</v>
      </c>
      <c r="H844" s="80">
        <v>0</v>
      </c>
      <c r="I844" s="242" t="s">
        <v>945</v>
      </c>
      <c r="J844" s="235" t="str">
        <f t="shared" si="36"/>
        <v>Group 2_0900, 0930</v>
      </c>
      <c r="K844" s="235"/>
    </row>
    <row r="845" spans="2:11" hidden="1" x14ac:dyDescent="0.35">
      <c r="B845" s="242" t="s">
        <v>21</v>
      </c>
      <c r="C845" s="246" t="s">
        <v>162</v>
      </c>
      <c r="D845" s="246" t="s">
        <v>1745</v>
      </c>
      <c r="E845" s="246" t="s">
        <v>1745</v>
      </c>
      <c r="F845" s="252">
        <v>0.27010083333333335</v>
      </c>
      <c r="G845" s="252">
        <v>0.27010083333333335</v>
      </c>
      <c r="H845" s="80">
        <v>0</v>
      </c>
      <c r="I845" s="242" t="s">
        <v>999</v>
      </c>
      <c r="J845" s="235" t="str">
        <f t="shared" si="36"/>
        <v>Group 4_0900, 0930</v>
      </c>
      <c r="K845" s="235"/>
    </row>
    <row r="846" spans="2:11" hidden="1" x14ac:dyDescent="0.35">
      <c r="B846" s="242" t="s">
        <v>21</v>
      </c>
      <c r="C846" s="246" t="s">
        <v>162</v>
      </c>
      <c r="D846" s="246" t="s">
        <v>1746</v>
      </c>
      <c r="E846" s="246" t="s">
        <v>1746</v>
      </c>
      <c r="F846" s="252">
        <v>0.27010083333333335</v>
      </c>
      <c r="G846" s="252">
        <v>0.27010083333333335</v>
      </c>
      <c r="H846" s="80">
        <v>0</v>
      </c>
      <c r="I846" s="242" t="s">
        <v>999</v>
      </c>
      <c r="J846" s="235" t="str">
        <f t="shared" si="36"/>
        <v>Group 4_0900, 0930</v>
      </c>
      <c r="K846" s="235"/>
    </row>
    <row r="847" spans="2:11" hidden="1" x14ac:dyDescent="0.35">
      <c r="B847" s="242" t="s">
        <v>21</v>
      </c>
      <c r="C847" s="246" t="s">
        <v>162</v>
      </c>
      <c r="D847" s="246" t="s">
        <v>1747</v>
      </c>
      <c r="E847" s="246" t="s">
        <v>1747</v>
      </c>
      <c r="F847" s="252">
        <v>0.27010083333333335</v>
      </c>
      <c r="G847" s="252">
        <v>0.27010083333333335</v>
      </c>
      <c r="H847" s="80">
        <v>0</v>
      </c>
      <c r="I847" s="242" t="s">
        <v>999</v>
      </c>
      <c r="J847" s="235" t="str">
        <f t="shared" si="36"/>
        <v>Group 4_0900, 0930</v>
      </c>
      <c r="K847" s="235"/>
    </row>
    <row r="848" spans="2:11" hidden="1" x14ac:dyDescent="0.35">
      <c r="B848" s="242" t="s">
        <v>22</v>
      </c>
      <c r="C848" s="246" t="s">
        <v>162</v>
      </c>
      <c r="D848" s="246" t="s">
        <v>1748</v>
      </c>
      <c r="E848" s="246" t="s">
        <v>1748</v>
      </c>
      <c r="F848" s="252">
        <v>0.32097166666666671</v>
      </c>
      <c r="G848" s="252">
        <v>0.32097166666666671</v>
      </c>
      <c r="H848" s="80">
        <v>0</v>
      </c>
      <c r="I848" s="242" t="s">
        <v>1026</v>
      </c>
      <c r="J848" s="235" t="str">
        <f t="shared" si="36"/>
        <v>Group 5_0900, 0930</v>
      </c>
      <c r="K848" s="235"/>
    </row>
    <row r="849" spans="2:11" hidden="1" x14ac:dyDescent="0.35">
      <c r="B849" s="242" t="s">
        <v>35</v>
      </c>
      <c r="C849" s="246" t="s">
        <v>162</v>
      </c>
      <c r="D849" s="246" t="s">
        <v>1749</v>
      </c>
      <c r="E849" s="246" t="s">
        <v>1750</v>
      </c>
      <c r="F849" s="252">
        <v>1.8022866666666668</v>
      </c>
      <c r="G849" s="252">
        <v>1.8022866666666668</v>
      </c>
      <c r="H849" s="80">
        <v>0</v>
      </c>
      <c r="I849" s="242" t="s">
        <v>1024</v>
      </c>
      <c r="J849" s="235" t="str">
        <f t="shared" ref="J849" si="37">B849&amp;"_"&amp;IF(OR(C849="0930",C849="0900",C849="0939"),"0900, 0930, 0939",C849)</f>
        <v>Group 17_0900, 0930, 0939</v>
      </c>
      <c r="K849" s="235"/>
    </row>
    <row r="850" spans="2:11" hidden="1" x14ac:dyDescent="0.35">
      <c r="B850" s="242" t="s">
        <v>22</v>
      </c>
      <c r="C850" s="246" t="s">
        <v>162</v>
      </c>
      <c r="D850" s="246" t="s">
        <v>1751</v>
      </c>
      <c r="E850" s="246" t="s">
        <v>1751</v>
      </c>
      <c r="F850" s="252">
        <v>0.32097166666666671</v>
      </c>
      <c r="G850" s="252">
        <v>0.32097166666666671</v>
      </c>
      <c r="H850" s="80">
        <v>0</v>
      </c>
      <c r="I850" s="242" t="s">
        <v>1026</v>
      </c>
      <c r="J850" s="235" t="str">
        <f t="shared" si="36"/>
        <v>Group 5_0900, 0930</v>
      </c>
      <c r="K850" s="235"/>
    </row>
    <row r="851" spans="2:11" hidden="1" x14ac:dyDescent="0.35">
      <c r="B851" s="242" t="s">
        <v>27</v>
      </c>
      <c r="C851" s="246" t="s">
        <v>162</v>
      </c>
      <c r="D851" s="246" t="s">
        <v>1752</v>
      </c>
      <c r="E851" s="246" t="s">
        <v>1752</v>
      </c>
      <c r="F851" s="252">
        <v>0.56321416666666668</v>
      </c>
      <c r="G851" s="252">
        <v>0.56321416666666668</v>
      </c>
      <c r="H851" s="80">
        <v>0</v>
      </c>
      <c r="I851" s="242" t="s">
        <v>1156</v>
      </c>
      <c r="J851" s="235" t="str">
        <f>B851&amp;"_"&amp;IF(OR(C851="0930",C851="0900",C851="0939"),"0900, 0930, 0939",C851)</f>
        <v>Group 9_0900, 0930, 0939</v>
      </c>
      <c r="K851" s="235"/>
    </row>
    <row r="852" spans="2:11" hidden="1" x14ac:dyDescent="0.35">
      <c r="B852" s="242" t="s">
        <v>29</v>
      </c>
      <c r="C852" s="246" t="s">
        <v>162</v>
      </c>
      <c r="D852" s="246" t="s">
        <v>1753</v>
      </c>
      <c r="E852" s="246" t="s">
        <v>1753</v>
      </c>
      <c r="F852" s="252">
        <v>0.6758575</v>
      </c>
      <c r="G852" s="252">
        <v>0.6758575</v>
      </c>
      <c r="H852" s="80">
        <v>0</v>
      </c>
      <c r="I852" s="242" t="s">
        <v>1203</v>
      </c>
      <c r="J852" s="235" t="str">
        <f>B852&amp;"_"&amp;IF(OR(C852="0930",C852="0900",C852="0939"),"0900, 0930, 0939",C852)</f>
        <v>Group 11_0900, 0930, 0939</v>
      </c>
      <c r="K852" s="235"/>
    </row>
    <row r="853" spans="2:11" hidden="1" x14ac:dyDescent="0.35">
      <c r="B853" s="242" t="s">
        <v>27</v>
      </c>
      <c r="C853" s="246" t="s">
        <v>162</v>
      </c>
      <c r="D853" s="246" t="s">
        <v>1754</v>
      </c>
      <c r="E853" s="246" t="s">
        <v>1754</v>
      </c>
      <c r="F853" s="252">
        <v>0.56321416666666668</v>
      </c>
      <c r="G853" s="252">
        <v>0.56321416666666668</v>
      </c>
      <c r="H853" s="80">
        <v>0</v>
      </c>
      <c r="I853" s="242" t="s">
        <v>1156</v>
      </c>
      <c r="J853" s="235" t="str">
        <f t="shared" ref="J853:J854" si="38">B853&amp;"_"&amp;IF(OR(C853="0930",C853="0900",C853="0939"),"0900, 0930, 0939",C853)</f>
        <v>Group 9_0900, 0930, 0939</v>
      </c>
      <c r="K853" s="235"/>
    </row>
    <row r="854" spans="2:11" hidden="1" x14ac:dyDescent="0.35">
      <c r="B854" s="242" t="s">
        <v>27</v>
      </c>
      <c r="C854" s="246" t="s">
        <v>162</v>
      </c>
      <c r="D854" s="246" t="s">
        <v>749</v>
      </c>
      <c r="E854" s="246" t="s">
        <v>749</v>
      </c>
      <c r="F854" s="252">
        <v>0.56321416666666668</v>
      </c>
      <c r="G854" s="252">
        <v>0.56321416666666668</v>
      </c>
      <c r="H854" s="80">
        <v>0</v>
      </c>
      <c r="I854" s="242" t="s">
        <v>1156</v>
      </c>
      <c r="J854" s="235" t="str">
        <f t="shared" si="38"/>
        <v>Group 9_0900, 0930, 0939</v>
      </c>
      <c r="K854" s="235"/>
    </row>
    <row r="855" spans="2:11" hidden="1" x14ac:dyDescent="0.35">
      <c r="B855" s="242" t="s">
        <v>29</v>
      </c>
      <c r="C855" s="246" t="s">
        <v>162</v>
      </c>
      <c r="D855" s="246" t="s">
        <v>1755</v>
      </c>
      <c r="E855" s="246" t="s">
        <v>1755</v>
      </c>
      <c r="F855" s="252">
        <v>0.6758575</v>
      </c>
      <c r="G855" s="252">
        <v>0.6758575</v>
      </c>
      <c r="H855" s="80">
        <v>0</v>
      </c>
      <c r="I855" s="242" t="s">
        <v>1203</v>
      </c>
      <c r="J855" s="235" t="str">
        <f>B855&amp;"_"&amp;IF(OR(C855="0930",C855="0900",C855="0939"),"0900, 0930, 0939",C855)</f>
        <v>Group 11_0900, 0930, 0939</v>
      </c>
      <c r="K855" s="235"/>
    </row>
    <row r="856" spans="2:11" hidden="1" x14ac:dyDescent="0.35">
      <c r="B856" s="242" t="s">
        <v>28</v>
      </c>
      <c r="C856" s="246" t="s">
        <v>162</v>
      </c>
      <c r="D856" s="248" t="s">
        <v>678</v>
      </c>
      <c r="E856" s="246" t="s">
        <v>679</v>
      </c>
      <c r="F856" s="252">
        <v>0.60560666666666674</v>
      </c>
      <c r="G856" s="252">
        <v>0.60560666666666674</v>
      </c>
      <c r="H856" s="80">
        <v>0</v>
      </c>
      <c r="I856" s="242" t="s">
        <v>1184</v>
      </c>
      <c r="J856" s="235" t="str">
        <f t="shared" ref="J856:J860" si="39">B856&amp;"_"&amp;IF(OR(C856="0930",C856="0900",C856="0939"),"0900, 0930, 0939",C856)</f>
        <v>Group 10_0900, 0930, 0939</v>
      </c>
      <c r="K856" s="235"/>
    </row>
    <row r="857" spans="2:11" hidden="1" x14ac:dyDescent="0.35">
      <c r="B857" s="242" t="s">
        <v>28</v>
      </c>
      <c r="C857" s="246" t="s">
        <v>162</v>
      </c>
      <c r="D857" s="246" t="s">
        <v>1756</v>
      </c>
      <c r="E857" s="246" t="s">
        <v>1756</v>
      </c>
      <c r="F857" s="252">
        <v>0.60560666666666674</v>
      </c>
      <c r="G857" s="252">
        <v>0.60560666666666674</v>
      </c>
      <c r="H857" s="80">
        <v>0</v>
      </c>
      <c r="I857" s="242" t="s">
        <v>1184</v>
      </c>
      <c r="J857" s="235" t="str">
        <f t="shared" si="39"/>
        <v>Group 10_0900, 0930, 0939</v>
      </c>
      <c r="K857" s="235"/>
    </row>
    <row r="858" spans="2:11" hidden="1" x14ac:dyDescent="0.35">
      <c r="B858" s="242" t="s">
        <v>29</v>
      </c>
      <c r="C858" s="246" t="s">
        <v>162</v>
      </c>
      <c r="D858" s="246" t="s">
        <v>1757</v>
      </c>
      <c r="E858" s="246" t="s">
        <v>1757</v>
      </c>
      <c r="F858" s="252">
        <v>0.6758575</v>
      </c>
      <c r="G858" s="252">
        <v>0.6758575</v>
      </c>
      <c r="H858" s="80">
        <v>0</v>
      </c>
      <c r="I858" s="242" t="s">
        <v>1203</v>
      </c>
      <c r="J858" s="235" t="str">
        <f t="shared" si="39"/>
        <v>Group 11_0900, 0930, 0939</v>
      </c>
      <c r="K858" s="235"/>
    </row>
    <row r="859" spans="2:11" hidden="1" x14ac:dyDescent="0.35">
      <c r="B859" s="242" t="s">
        <v>28</v>
      </c>
      <c r="C859" s="246" t="s">
        <v>162</v>
      </c>
      <c r="D859" s="246" t="s">
        <v>1758</v>
      </c>
      <c r="E859" s="246" t="s">
        <v>1758</v>
      </c>
      <c r="F859" s="252">
        <v>0.60560666666666674</v>
      </c>
      <c r="G859" s="252">
        <v>0.60560666666666674</v>
      </c>
      <c r="H859" s="80">
        <v>0</v>
      </c>
      <c r="I859" s="242" t="s">
        <v>1184</v>
      </c>
      <c r="J859" s="235" t="str">
        <f t="shared" si="39"/>
        <v>Group 10_0900, 0930, 0939</v>
      </c>
      <c r="K859" s="235"/>
    </row>
    <row r="860" spans="2:11" hidden="1" x14ac:dyDescent="0.35">
      <c r="B860" s="242" t="s">
        <v>29</v>
      </c>
      <c r="C860" s="246" t="s">
        <v>162</v>
      </c>
      <c r="D860" s="246" t="s">
        <v>1759</v>
      </c>
      <c r="E860" s="246" t="s">
        <v>1759</v>
      </c>
      <c r="F860" s="252">
        <v>0.6758575</v>
      </c>
      <c r="G860" s="252">
        <v>0.6758575</v>
      </c>
      <c r="H860" s="80">
        <v>0</v>
      </c>
      <c r="I860" s="242" t="s">
        <v>1203</v>
      </c>
      <c r="J860" s="235" t="str">
        <f t="shared" si="39"/>
        <v>Group 11_0900, 0930, 0939</v>
      </c>
      <c r="K860" s="235"/>
    </row>
    <row r="861" spans="2:11" hidden="1" x14ac:dyDescent="0.35">
      <c r="B861" s="242" t="s">
        <v>26</v>
      </c>
      <c r="C861" s="246" t="s">
        <v>162</v>
      </c>
      <c r="D861" s="246" t="s">
        <v>1760</v>
      </c>
      <c r="E861" s="246" t="s">
        <v>1760</v>
      </c>
      <c r="F861" s="252">
        <v>0.50689333333333342</v>
      </c>
      <c r="G861" s="252">
        <v>0.50689333333333342</v>
      </c>
      <c r="H861" s="80">
        <v>0</v>
      </c>
      <c r="I861" s="242" t="s">
        <v>1137</v>
      </c>
      <c r="J861" s="235" t="str">
        <f t="shared" si="36"/>
        <v>Group 8_0900, 0930</v>
      </c>
      <c r="K861" s="235"/>
    </row>
    <row r="862" spans="2:11" hidden="1" x14ac:dyDescent="0.35">
      <c r="B862" s="242" t="s">
        <v>32</v>
      </c>
      <c r="C862" s="246" t="s">
        <v>162</v>
      </c>
      <c r="D862" s="246" t="s">
        <v>750</v>
      </c>
      <c r="E862" s="246" t="s">
        <v>1761</v>
      </c>
      <c r="F862" s="252">
        <v>1.1264291666666668</v>
      </c>
      <c r="G862" s="252">
        <v>1.1264291666666668</v>
      </c>
      <c r="H862" s="80">
        <v>0</v>
      </c>
      <c r="I862" s="242" t="s">
        <v>1209</v>
      </c>
      <c r="J862" s="235" t="str">
        <f t="shared" si="36"/>
        <v>Group 14_0900, 0930</v>
      </c>
      <c r="K862" s="235"/>
    </row>
    <row r="863" spans="2:11" hidden="1" x14ac:dyDescent="0.35">
      <c r="B863" s="242" t="s">
        <v>22</v>
      </c>
      <c r="C863" s="246" t="s">
        <v>162</v>
      </c>
      <c r="D863" s="246" t="s">
        <v>1762</v>
      </c>
      <c r="E863" s="246" t="s">
        <v>1763</v>
      </c>
      <c r="F863" s="252">
        <v>0.32097166666666671</v>
      </c>
      <c r="G863" s="252">
        <v>0.32097166666666671</v>
      </c>
      <c r="H863" s="80">
        <v>0</v>
      </c>
      <c r="I863" s="242" t="s">
        <v>1026</v>
      </c>
      <c r="J863" s="235" t="str">
        <f t="shared" si="36"/>
        <v>Group 5_0900, 0930</v>
      </c>
      <c r="K863" s="235"/>
    </row>
    <row r="864" spans="2:11" hidden="1" x14ac:dyDescent="0.35">
      <c r="B864" s="242" t="s">
        <v>26</v>
      </c>
      <c r="C864" s="246" t="s">
        <v>162</v>
      </c>
      <c r="D864" s="246" t="s">
        <v>1764</v>
      </c>
      <c r="E864" s="246" t="s">
        <v>1765</v>
      </c>
      <c r="F864" s="252">
        <v>0.50689333333333342</v>
      </c>
      <c r="G864" s="252">
        <v>0.50689333333333342</v>
      </c>
      <c r="H864" s="80">
        <v>0</v>
      </c>
      <c r="I864" s="242" t="s">
        <v>1137</v>
      </c>
      <c r="J864" s="235" t="str">
        <f t="shared" si="36"/>
        <v>Group 8_0900, 0930</v>
      </c>
      <c r="K864" s="235"/>
    </row>
    <row r="865" spans="2:11" hidden="1" x14ac:dyDescent="0.35">
      <c r="B865" s="242" t="s">
        <v>29</v>
      </c>
      <c r="C865" s="246" t="s">
        <v>162</v>
      </c>
      <c r="D865" s="246" t="s">
        <v>1766</v>
      </c>
      <c r="E865" s="246" t="s">
        <v>1767</v>
      </c>
      <c r="F865" s="252">
        <v>0.6758575</v>
      </c>
      <c r="G865" s="252">
        <v>0.6758575</v>
      </c>
      <c r="H865" s="80">
        <v>0</v>
      </c>
      <c r="I865" s="242" t="s">
        <v>1203</v>
      </c>
      <c r="J865" s="235" t="str">
        <f>B865&amp;"_"&amp;IF(OR(C865="0930",C865="0900",C865="0939"),"0900, 0930, 0939",C865)</f>
        <v>Group 11_0900, 0930, 0939</v>
      </c>
      <c r="K865" s="235"/>
    </row>
    <row r="866" spans="2:11" hidden="1" x14ac:dyDescent="0.35">
      <c r="B866" s="242" t="s">
        <v>31</v>
      </c>
      <c r="C866" s="246" t="s">
        <v>162</v>
      </c>
      <c r="D866" s="246" t="s">
        <v>1768</v>
      </c>
      <c r="E866" s="246" t="s">
        <v>1769</v>
      </c>
      <c r="F866" s="252">
        <v>0.90114333333333341</v>
      </c>
      <c r="G866" s="252">
        <v>0.90114333333333341</v>
      </c>
      <c r="H866" s="80">
        <v>0</v>
      </c>
      <c r="I866" s="242" t="s">
        <v>1016</v>
      </c>
      <c r="J866" s="235" t="str">
        <f t="shared" ref="J866:J867" si="40">B866&amp;"_"&amp;IF(OR(C866="0930",C866="0900",C866="0939"),"0900, 0930, 0939",C866)</f>
        <v>Group 13_0900, 0930, 0939</v>
      </c>
      <c r="K866" s="235"/>
    </row>
    <row r="867" spans="2:11" hidden="1" x14ac:dyDescent="0.35">
      <c r="B867" s="242" t="s">
        <v>33</v>
      </c>
      <c r="C867" s="246" t="s">
        <v>162</v>
      </c>
      <c r="D867" s="246" t="s">
        <v>1770</v>
      </c>
      <c r="E867" s="246" t="s">
        <v>1771</v>
      </c>
      <c r="F867" s="252">
        <v>1.2953933333333334</v>
      </c>
      <c r="G867" s="252">
        <v>1.2953933333333334</v>
      </c>
      <c r="H867" s="80">
        <v>0</v>
      </c>
      <c r="I867" s="242" t="s">
        <v>1013</v>
      </c>
      <c r="J867" s="235" t="str">
        <f t="shared" si="40"/>
        <v>Group 15_0900, 0930, 0939</v>
      </c>
      <c r="K867" s="235"/>
    </row>
    <row r="868" spans="2:11" hidden="1" x14ac:dyDescent="0.35">
      <c r="B868" s="242" t="s">
        <v>23</v>
      </c>
      <c r="C868" s="246" t="s">
        <v>162</v>
      </c>
      <c r="D868" s="246" t="s">
        <v>1772</v>
      </c>
      <c r="E868" s="246" t="s">
        <v>1773</v>
      </c>
      <c r="F868" s="252">
        <v>0.37487083333333332</v>
      </c>
      <c r="G868" s="252">
        <v>0.37487083333333332</v>
      </c>
      <c r="H868" s="80">
        <v>0</v>
      </c>
      <c r="I868" s="242" t="s">
        <v>1055</v>
      </c>
      <c r="J868" s="235" t="str">
        <f t="shared" si="36"/>
        <v>Group 6_0900, 0930</v>
      </c>
      <c r="K868" s="235"/>
    </row>
    <row r="869" spans="2:11" hidden="1" x14ac:dyDescent="0.35">
      <c r="B869" s="242" t="s">
        <v>34</v>
      </c>
      <c r="C869" s="246" t="s">
        <v>162</v>
      </c>
      <c r="D869" s="246" t="s">
        <v>1774</v>
      </c>
      <c r="E869" s="246" t="s">
        <v>1775</v>
      </c>
      <c r="F869" s="252">
        <v>1.5013000000000001</v>
      </c>
      <c r="G869" s="252">
        <v>1.5013000000000001</v>
      </c>
      <c r="H869" s="80">
        <v>0</v>
      </c>
      <c r="I869" s="242" t="s">
        <v>1312</v>
      </c>
      <c r="J869" s="235" t="str">
        <f t="shared" ref="J869:J871" si="41">B869&amp;"_"&amp;IF(OR(C869="0930",C869="0900",C869="0939"),"0900, 0930, 0939",C869)</f>
        <v>Group 16_0900, 0930, 0939</v>
      </c>
      <c r="K869" s="235"/>
    </row>
    <row r="870" spans="2:11" hidden="1" x14ac:dyDescent="0.35">
      <c r="B870" s="242" t="s">
        <v>35</v>
      </c>
      <c r="C870" s="246" t="s">
        <v>162</v>
      </c>
      <c r="D870" s="246" t="s">
        <v>1776</v>
      </c>
      <c r="E870" s="246" t="s">
        <v>1777</v>
      </c>
      <c r="F870" s="252">
        <v>1.8022866666666668</v>
      </c>
      <c r="G870" s="252">
        <v>1.8022866666666668</v>
      </c>
      <c r="H870" s="80">
        <v>0</v>
      </c>
      <c r="I870" s="242" t="s">
        <v>1024</v>
      </c>
      <c r="J870" s="235" t="str">
        <f t="shared" si="41"/>
        <v>Group 17_0900, 0930, 0939</v>
      </c>
      <c r="K870" s="235"/>
    </row>
    <row r="871" spans="2:11" hidden="1" x14ac:dyDescent="0.35">
      <c r="B871" s="242" t="s">
        <v>32</v>
      </c>
      <c r="C871" s="246" t="s">
        <v>162</v>
      </c>
      <c r="D871" s="246" t="s">
        <v>751</v>
      </c>
      <c r="E871" s="246" t="s">
        <v>751</v>
      </c>
      <c r="F871" s="252">
        <v>1.1264291666666668</v>
      </c>
      <c r="G871" s="252">
        <v>1.1264291666666668</v>
      </c>
      <c r="H871" s="80">
        <v>0</v>
      </c>
      <c r="I871" s="242" t="s">
        <v>1209</v>
      </c>
      <c r="J871" s="235" t="str">
        <f t="shared" si="41"/>
        <v>Group 14_0900, 0930, 0939</v>
      </c>
      <c r="K871" s="235"/>
    </row>
    <row r="872" spans="2:11" hidden="1" x14ac:dyDescent="0.35">
      <c r="B872" s="242" t="s">
        <v>28</v>
      </c>
      <c r="C872" s="246" t="s">
        <v>162</v>
      </c>
      <c r="D872" s="246" t="s">
        <v>1778</v>
      </c>
      <c r="E872" s="246" t="s">
        <v>1778</v>
      </c>
      <c r="F872" s="252">
        <v>0.60560666666666674</v>
      </c>
      <c r="G872" s="252">
        <v>0.60560666666666674</v>
      </c>
      <c r="H872" s="80">
        <v>0</v>
      </c>
      <c r="I872" s="242" t="s">
        <v>1184</v>
      </c>
      <c r="J872" s="235" t="str">
        <f>B872&amp;"_"&amp;IF(OR(C872="0930",C872="0900",C872="0939"),"0900, 0930, 0939",C872)</f>
        <v>Group 10_0900, 0930, 0939</v>
      </c>
      <c r="K872" s="235"/>
    </row>
    <row r="873" spans="2:11" hidden="1" x14ac:dyDescent="0.35">
      <c r="B873" s="242" t="s">
        <v>23</v>
      </c>
      <c r="C873" s="246" t="s">
        <v>162</v>
      </c>
      <c r="D873" s="246" t="s">
        <v>1779</v>
      </c>
      <c r="E873" s="246" t="s">
        <v>1780</v>
      </c>
      <c r="F873" s="252">
        <v>0.37487083333333332</v>
      </c>
      <c r="G873" s="252">
        <v>0.37487083333333332</v>
      </c>
      <c r="H873" s="80">
        <v>0</v>
      </c>
      <c r="I873" s="242" t="s">
        <v>1055</v>
      </c>
      <c r="J873" s="235" t="str">
        <f t="shared" si="36"/>
        <v>Group 6_0900, 0930</v>
      </c>
      <c r="K873" s="235"/>
    </row>
    <row r="874" spans="2:11" hidden="1" x14ac:dyDescent="0.35">
      <c r="B874" s="242" t="s">
        <v>23</v>
      </c>
      <c r="C874" s="246" t="s">
        <v>162</v>
      </c>
      <c r="D874" s="246" t="s">
        <v>754</v>
      </c>
      <c r="E874" s="246" t="s">
        <v>1781</v>
      </c>
      <c r="F874" s="252">
        <v>0.37487083333333332</v>
      </c>
      <c r="G874" s="252">
        <v>0.37487083333333332</v>
      </c>
      <c r="H874" s="80">
        <v>0</v>
      </c>
      <c r="I874" s="242" t="s">
        <v>1055</v>
      </c>
      <c r="J874" s="235" t="str">
        <f t="shared" si="36"/>
        <v>Group 6_0900, 0930</v>
      </c>
      <c r="K874" s="235"/>
    </row>
    <row r="875" spans="2:11" hidden="1" x14ac:dyDescent="0.35">
      <c r="B875" s="242" t="s">
        <v>23</v>
      </c>
      <c r="C875" s="246" t="s">
        <v>162</v>
      </c>
      <c r="D875" s="246" t="s">
        <v>1782</v>
      </c>
      <c r="E875" s="246" t="s">
        <v>1783</v>
      </c>
      <c r="F875" s="252">
        <v>0.37487083333333332</v>
      </c>
      <c r="G875" s="252">
        <v>0.37487083333333332</v>
      </c>
      <c r="H875" s="80">
        <v>0</v>
      </c>
      <c r="I875" s="242" t="s">
        <v>1055</v>
      </c>
      <c r="J875" s="235" t="str">
        <f t="shared" si="36"/>
        <v>Group 6_0900, 0930</v>
      </c>
      <c r="K875" s="235"/>
    </row>
    <row r="876" spans="2:11" hidden="1" x14ac:dyDescent="0.35">
      <c r="B876" s="242" t="s">
        <v>23</v>
      </c>
      <c r="C876" s="246" t="s">
        <v>162</v>
      </c>
      <c r="D876" s="246" t="s">
        <v>1784</v>
      </c>
      <c r="E876" s="246" t="s">
        <v>1785</v>
      </c>
      <c r="F876" s="252">
        <v>0.37487083333333332</v>
      </c>
      <c r="G876" s="252">
        <v>0.37487083333333332</v>
      </c>
      <c r="H876" s="80">
        <v>0</v>
      </c>
      <c r="I876" s="242" t="s">
        <v>1055</v>
      </c>
      <c r="J876" s="235" t="str">
        <f t="shared" si="36"/>
        <v>Group 6_0900, 0930</v>
      </c>
      <c r="K876" s="235"/>
    </row>
    <row r="877" spans="2:11" hidden="1" x14ac:dyDescent="0.35">
      <c r="B877" s="242" t="s">
        <v>23</v>
      </c>
      <c r="C877" s="246" t="s">
        <v>162</v>
      </c>
      <c r="D877" s="246" t="s">
        <v>1786</v>
      </c>
      <c r="E877" s="246" t="s">
        <v>1787</v>
      </c>
      <c r="F877" s="252">
        <v>0.37487083333333332</v>
      </c>
      <c r="G877" s="252">
        <v>0.37487083333333332</v>
      </c>
      <c r="H877" s="80">
        <v>0</v>
      </c>
      <c r="I877" s="242" t="s">
        <v>1055</v>
      </c>
      <c r="J877" s="235" t="str">
        <f t="shared" si="36"/>
        <v>Group 6_0900, 0930</v>
      </c>
      <c r="K877" s="235"/>
    </row>
    <row r="878" spans="2:11" hidden="1" x14ac:dyDescent="0.35">
      <c r="B878" s="242" t="s">
        <v>23</v>
      </c>
      <c r="C878" s="246" t="s">
        <v>162</v>
      </c>
      <c r="D878" s="246" t="s">
        <v>1788</v>
      </c>
      <c r="E878" s="246" t="s">
        <v>1789</v>
      </c>
      <c r="F878" s="252">
        <v>0.37487083333333332</v>
      </c>
      <c r="G878" s="252">
        <v>0.37487083333333332</v>
      </c>
      <c r="H878" s="80">
        <v>0</v>
      </c>
      <c r="I878" s="242" t="s">
        <v>1055</v>
      </c>
      <c r="J878" s="235" t="str">
        <f t="shared" si="36"/>
        <v>Group 6_0900, 0930</v>
      </c>
      <c r="K878" s="235"/>
    </row>
    <row r="879" spans="2:11" hidden="1" x14ac:dyDescent="0.35">
      <c r="B879" s="242" t="s">
        <v>23</v>
      </c>
      <c r="C879" s="246" t="s">
        <v>162</v>
      </c>
      <c r="D879" s="246" t="s">
        <v>1790</v>
      </c>
      <c r="E879" s="246" t="s">
        <v>1791</v>
      </c>
      <c r="F879" s="252">
        <v>0.37487083333333332</v>
      </c>
      <c r="G879" s="252">
        <v>0.37487083333333332</v>
      </c>
      <c r="H879" s="80">
        <v>0</v>
      </c>
      <c r="I879" s="242" t="s">
        <v>1055</v>
      </c>
      <c r="J879" s="235" t="str">
        <f t="shared" si="36"/>
        <v>Group 6_0900, 0930</v>
      </c>
      <c r="K879" s="235"/>
    </row>
    <row r="880" spans="2:11" hidden="1" x14ac:dyDescent="0.35">
      <c r="B880" s="242" t="s">
        <v>23</v>
      </c>
      <c r="C880" s="246" t="s">
        <v>162</v>
      </c>
      <c r="D880" s="246" t="s">
        <v>1792</v>
      </c>
      <c r="E880" s="246" t="s">
        <v>1793</v>
      </c>
      <c r="F880" s="252">
        <v>0.37487083333333332</v>
      </c>
      <c r="G880" s="252">
        <v>0.37487083333333332</v>
      </c>
      <c r="H880" s="80">
        <v>0</v>
      </c>
      <c r="I880" s="242" t="s">
        <v>1055</v>
      </c>
      <c r="J880" s="235" t="str">
        <f t="shared" si="36"/>
        <v>Group 6_0900, 0930</v>
      </c>
      <c r="K880" s="235"/>
    </row>
    <row r="881" spans="2:11" hidden="1" x14ac:dyDescent="0.35">
      <c r="B881" s="242" t="s">
        <v>23</v>
      </c>
      <c r="C881" s="246" t="s">
        <v>162</v>
      </c>
      <c r="D881" s="246" t="s">
        <v>1794</v>
      </c>
      <c r="E881" s="246" t="s">
        <v>1795</v>
      </c>
      <c r="F881" s="252">
        <v>0.37487083333333332</v>
      </c>
      <c r="G881" s="252">
        <v>0.37487083333333332</v>
      </c>
      <c r="H881" s="80">
        <v>0</v>
      </c>
      <c r="I881" s="242" t="s">
        <v>1055</v>
      </c>
      <c r="J881" s="235" t="str">
        <f t="shared" si="36"/>
        <v>Group 6_0900, 0930</v>
      </c>
      <c r="K881" s="235"/>
    </row>
    <row r="882" spans="2:11" hidden="1" x14ac:dyDescent="0.35">
      <c r="B882" s="242" t="s">
        <v>36</v>
      </c>
      <c r="C882" s="246" t="s">
        <v>162</v>
      </c>
      <c r="D882" s="246" t="s">
        <v>1796</v>
      </c>
      <c r="E882" s="246" t="s">
        <v>1797</v>
      </c>
      <c r="F882" s="252">
        <v>3.028035</v>
      </c>
      <c r="G882" s="252">
        <v>3.028035</v>
      </c>
      <c r="H882" s="80">
        <v>0</v>
      </c>
      <c r="I882" s="242" t="s">
        <v>1436</v>
      </c>
      <c r="J882" s="235" t="str">
        <f t="shared" ref="J882" si="42">B882&amp;"_"&amp;IF(OR(C882="0930",C882="0900",C882="0939"),"0900, 0930, 0939",C882)</f>
        <v>Group 18_0900, 0930, 0939</v>
      </c>
      <c r="K882" s="235"/>
    </row>
    <row r="883" spans="2:11" hidden="1" x14ac:dyDescent="0.35">
      <c r="B883" s="242" t="s">
        <v>29</v>
      </c>
      <c r="C883" s="246" t="s">
        <v>162</v>
      </c>
      <c r="D883" s="246" t="s">
        <v>1798</v>
      </c>
      <c r="E883" s="246" t="s">
        <v>1798</v>
      </c>
      <c r="F883" s="252">
        <v>0.6758575</v>
      </c>
      <c r="G883" s="252">
        <v>0.6758575</v>
      </c>
      <c r="H883" s="80">
        <v>0</v>
      </c>
      <c r="I883" s="242" t="s">
        <v>1203</v>
      </c>
      <c r="J883" s="235" t="str">
        <f>B883&amp;"_"&amp;IF(OR(C883="0930",C883="0900",C883="0939"),"0900, 0930, 0939",C883)</f>
        <v>Group 11_0900, 0930, 0939</v>
      </c>
      <c r="K883" s="235"/>
    </row>
    <row r="884" spans="2:11" hidden="1" x14ac:dyDescent="0.35">
      <c r="B884" s="242" t="s">
        <v>27</v>
      </c>
      <c r="C884" s="246" t="s">
        <v>162</v>
      </c>
      <c r="D884" s="246" t="s">
        <v>1799</v>
      </c>
      <c r="E884" s="246" t="s">
        <v>1800</v>
      </c>
      <c r="F884" s="252">
        <v>0.56321416666666668</v>
      </c>
      <c r="G884" s="252">
        <v>0.56321416666666668</v>
      </c>
      <c r="H884" s="80">
        <v>0</v>
      </c>
      <c r="I884" s="242" t="s">
        <v>1156</v>
      </c>
      <c r="J884" s="235" t="str">
        <f>B884&amp;"_"&amp;IF(OR(C884="0930",C884="0900",C884="0939"),"0900, 0930, 0939",C884)</f>
        <v>Group 9_0900, 0930, 0939</v>
      </c>
      <c r="K884" s="235"/>
    </row>
    <row r="885" spans="2:11" hidden="1" x14ac:dyDescent="0.35">
      <c r="B885" s="242" t="s">
        <v>29</v>
      </c>
      <c r="C885" s="246" t="s">
        <v>162</v>
      </c>
      <c r="D885" s="246" t="s">
        <v>1801</v>
      </c>
      <c r="E885" s="246" t="s">
        <v>1801</v>
      </c>
      <c r="F885" s="252">
        <v>0.6758575</v>
      </c>
      <c r="G885" s="252">
        <v>0.6758575</v>
      </c>
      <c r="H885" s="80">
        <v>0</v>
      </c>
      <c r="I885" s="242" t="s">
        <v>1203</v>
      </c>
      <c r="J885" s="235" t="str">
        <f>B885&amp;"_"&amp;IF(OR(C885="0930",C885="0900",C885="0939"),"0900, 0930, 0939",C885)</f>
        <v>Group 11_0900, 0930, 0939</v>
      </c>
      <c r="K885" s="235"/>
    </row>
    <row r="886" spans="2:11" hidden="1" x14ac:dyDescent="0.35">
      <c r="B886" s="242" t="s">
        <v>31</v>
      </c>
      <c r="C886" s="246" t="s">
        <v>162</v>
      </c>
      <c r="D886" s="246" t="s">
        <v>1802</v>
      </c>
      <c r="E886" s="246" t="s">
        <v>1803</v>
      </c>
      <c r="F886" s="252">
        <v>0.90114333333333341</v>
      </c>
      <c r="G886" s="252">
        <v>0.90114333333333341</v>
      </c>
      <c r="H886" s="80">
        <v>0</v>
      </c>
      <c r="I886" s="242" t="s">
        <v>1016</v>
      </c>
      <c r="J886" s="235" t="str">
        <f t="shared" ref="J886" si="43">B886&amp;"_"&amp;IF(OR(C886="0930",C886="0900",C886="0939"),"0900, 0930, 0939",C886)</f>
        <v>Group 13_0900, 0930, 0939</v>
      </c>
      <c r="K886" s="235"/>
    </row>
    <row r="887" spans="2:11" hidden="1" x14ac:dyDescent="0.35">
      <c r="B887" s="242" t="s">
        <v>29</v>
      </c>
      <c r="C887" s="246" t="s">
        <v>162</v>
      </c>
      <c r="D887" s="246" t="s">
        <v>1804</v>
      </c>
      <c r="E887" s="246" t="s">
        <v>1804</v>
      </c>
      <c r="F887" s="252">
        <v>0.6758575</v>
      </c>
      <c r="G887" s="252">
        <v>0.6758575</v>
      </c>
      <c r="H887" s="80">
        <v>0</v>
      </c>
      <c r="I887" s="242" t="s">
        <v>1203</v>
      </c>
      <c r="J887" s="235" t="str">
        <f>B887&amp;"_"&amp;IF(OR(C887="0930",C887="0900",C887="0939"),"0900, 0930, 0939",C887)</f>
        <v>Group 11_0900, 0930, 0939</v>
      </c>
      <c r="K887" s="235"/>
    </row>
    <row r="888" spans="2:11" hidden="1" x14ac:dyDescent="0.35">
      <c r="B888" s="242" t="s">
        <v>34</v>
      </c>
      <c r="C888" s="246" t="s">
        <v>162</v>
      </c>
      <c r="D888" s="246" t="s">
        <v>1805</v>
      </c>
      <c r="E888" s="246" t="s">
        <v>1806</v>
      </c>
      <c r="F888" s="252">
        <v>1.5013000000000001</v>
      </c>
      <c r="G888" s="252">
        <v>1.5013000000000001</v>
      </c>
      <c r="H888" s="80">
        <v>0</v>
      </c>
      <c r="I888" s="242" t="s">
        <v>1312</v>
      </c>
      <c r="J888" s="235" t="str">
        <f t="shared" ref="J888:J895" si="44">B888&amp;"_"&amp;IF(OR(C888="0930",C888="0900",C888="0939"),"0900, 0930, 0939",C888)</f>
        <v>Group 16_0900, 0930, 0939</v>
      </c>
      <c r="K888" s="235"/>
    </row>
    <row r="889" spans="2:11" hidden="1" x14ac:dyDescent="0.35">
      <c r="B889" s="242" t="s">
        <v>35</v>
      </c>
      <c r="C889" s="246" t="s">
        <v>162</v>
      </c>
      <c r="D889" s="246" t="s">
        <v>1807</v>
      </c>
      <c r="E889" s="246" t="s">
        <v>1807</v>
      </c>
      <c r="F889" s="252">
        <v>1.8022866666666668</v>
      </c>
      <c r="G889" s="252">
        <v>1.8022866666666668</v>
      </c>
      <c r="H889" s="80">
        <v>0</v>
      </c>
      <c r="I889" s="242" t="s">
        <v>1024</v>
      </c>
      <c r="J889" s="235" t="str">
        <f t="shared" si="44"/>
        <v>Group 17_0900, 0930, 0939</v>
      </c>
      <c r="K889" s="235"/>
    </row>
    <row r="890" spans="2:11" hidden="1" x14ac:dyDescent="0.35">
      <c r="B890" s="242" t="s">
        <v>29</v>
      </c>
      <c r="C890" s="246" t="s">
        <v>162</v>
      </c>
      <c r="D890" s="246" t="s">
        <v>793</v>
      </c>
      <c r="E890" s="246" t="s">
        <v>793</v>
      </c>
      <c r="F890" s="252">
        <v>0.6758575</v>
      </c>
      <c r="G890" s="252">
        <v>0.6758575</v>
      </c>
      <c r="H890" s="80">
        <v>0</v>
      </c>
      <c r="I890" s="242" t="s">
        <v>1203</v>
      </c>
      <c r="J890" s="235" t="str">
        <f t="shared" si="44"/>
        <v>Group 11_0900, 0930, 0939</v>
      </c>
      <c r="K890" s="235"/>
    </row>
    <row r="891" spans="2:11" hidden="1" x14ac:dyDescent="0.35">
      <c r="B891" s="242" t="s">
        <v>29</v>
      </c>
      <c r="C891" s="246" t="s">
        <v>162</v>
      </c>
      <c r="D891" s="246" t="s">
        <v>1808</v>
      </c>
      <c r="E891" s="246" t="s">
        <v>1808</v>
      </c>
      <c r="F891" s="252">
        <v>0.6758575</v>
      </c>
      <c r="G891" s="252">
        <v>0.6758575</v>
      </c>
      <c r="H891" s="80">
        <v>0</v>
      </c>
      <c r="I891" s="242" t="s">
        <v>1203</v>
      </c>
      <c r="J891" s="235" t="str">
        <f t="shared" si="44"/>
        <v>Group 11_0900, 0930, 0939</v>
      </c>
      <c r="K891" s="235"/>
    </row>
    <row r="892" spans="2:11" hidden="1" x14ac:dyDescent="0.35">
      <c r="B892" s="242" t="s">
        <v>30</v>
      </c>
      <c r="C892" s="246" t="s">
        <v>162</v>
      </c>
      <c r="D892" s="246" t="s">
        <v>1809</v>
      </c>
      <c r="E892" s="246" t="s">
        <v>1809</v>
      </c>
      <c r="F892" s="252">
        <v>0.72672833333333342</v>
      </c>
      <c r="G892" s="252">
        <v>0.72672833333333342</v>
      </c>
      <c r="H892" s="80">
        <v>0</v>
      </c>
      <c r="I892" s="242" t="s">
        <v>1206</v>
      </c>
      <c r="J892" s="235" t="str">
        <f t="shared" si="44"/>
        <v>Group 12_0900, 0930, 0939</v>
      </c>
      <c r="K892" s="235"/>
    </row>
    <row r="893" spans="2:11" hidden="1" x14ac:dyDescent="0.35">
      <c r="B893" s="242" t="s">
        <v>31</v>
      </c>
      <c r="C893" s="246" t="s">
        <v>162</v>
      </c>
      <c r="D893" s="246" t="s">
        <v>1810</v>
      </c>
      <c r="E893" s="246" t="s">
        <v>1811</v>
      </c>
      <c r="F893" s="252">
        <v>0.90114333333333341</v>
      </c>
      <c r="G893" s="252">
        <v>0.90114333333333341</v>
      </c>
      <c r="H893" s="80">
        <v>0</v>
      </c>
      <c r="I893" s="242" t="s">
        <v>1016</v>
      </c>
      <c r="J893" s="235" t="str">
        <f t="shared" si="44"/>
        <v>Group 13_0900, 0930, 0939</v>
      </c>
      <c r="K893" s="235"/>
    </row>
    <row r="894" spans="2:11" hidden="1" x14ac:dyDescent="0.35">
      <c r="B894" s="242" t="s">
        <v>34</v>
      </c>
      <c r="C894" s="246" t="s">
        <v>162</v>
      </c>
      <c r="D894" s="246" t="s">
        <v>1812</v>
      </c>
      <c r="E894" s="246" t="s">
        <v>1813</v>
      </c>
      <c r="F894" s="252">
        <v>1.5013000000000001</v>
      </c>
      <c r="G894" s="252">
        <v>1.5013000000000001</v>
      </c>
      <c r="H894" s="80">
        <v>0</v>
      </c>
      <c r="I894" s="242" t="s">
        <v>1312</v>
      </c>
      <c r="J894" s="235" t="str">
        <f t="shared" si="44"/>
        <v>Group 16_0900, 0930, 0939</v>
      </c>
      <c r="K894" s="235"/>
    </row>
    <row r="895" spans="2:11" hidden="1" x14ac:dyDescent="0.35">
      <c r="B895" s="242" t="s">
        <v>30</v>
      </c>
      <c r="C895" s="246" t="s">
        <v>162</v>
      </c>
      <c r="D895" s="246" t="s">
        <v>1814</v>
      </c>
      <c r="E895" s="246" t="s">
        <v>1814</v>
      </c>
      <c r="F895" s="252">
        <v>0.72672833333333342</v>
      </c>
      <c r="G895" s="252">
        <v>0.72672833333333342</v>
      </c>
      <c r="H895" s="80">
        <v>0</v>
      </c>
      <c r="I895" s="242" t="s">
        <v>1206</v>
      </c>
      <c r="J895" s="235" t="str">
        <f t="shared" si="44"/>
        <v>Group 12_0900, 0930, 0939</v>
      </c>
      <c r="K895" s="235"/>
    </row>
    <row r="896" spans="2:11" hidden="1" x14ac:dyDescent="0.35">
      <c r="B896" s="242" t="s">
        <v>27</v>
      </c>
      <c r="C896" s="246" t="s">
        <v>162</v>
      </c>
      <c r="D896" s="246" t="s">
        <v>1815</v>
      </c>
      <c r="E896" s="246" t="s">
        <v>1816</v>
      </c>
      <c r="F896" s="252">
        <v>0.56321416666666668</v>
      </c>
      <c r="G896" s="252">
        <v>0.56321416666666668</v>
      </c>
      <c r="H896" s="80">
        <v>0</v>
      </c>
      <c r="I896" s="242" t="s">
        <v>1156</v>
      </c>
      <c r="J896" s="235" t="str">
        <f>B896&amp;"_"&amp;IF(OR(C896="0930",C896="0900",C896="0939"),"0900, 0930, 0939",C896)</f>
        <v>Group 9_0900, 0930, 0939</v>
      </c>
      <c r="K896" s="235"/>
    </row>
    <row r="897" spans="2:11" hidden="1" x14ac:dyDescent="0.35">
      <c r="B897" s="242" t="s">
        <v>23</v>
      </c>
      <c r="C897" s="246" t="s">
        <v>162</v>
      </c>
      <c r="D897" s="246" t="s">
        <v>1817</v>
      </c>
      <c r="E897" s="246" t="s">
        <v>1818</v>
      </c>
      <c r="F897" s="252">
        <v>0.37487083333333332</v>
      </c>
      <c r="G897" s="252">
        <v>0.37487083333333332</v>
      </c>
      <c r="H897" s="80">
        <v>0</v>
      </c>
      <c r="I897" s="242" t="s">
        <v>1055</v>
      </c>
      <c r="J897" s="235" t="str">
        <f t="shared" si="36"/>
        <v>Group 6_0900, 0930</v>
      </c>
      <c r="K897" s="235"/>
    </row>
    <row r="898" spans="2:11" hidden="1" x14ac:dyDescent="0.35">
      <c r="B898" s="242" t="s">
        <v>30</v>
      </c>
      <c r="C898" s="246" t="s">
        <v>162</v>
      </c>
      <c r="D898" s="246" t="s">
        <v>800</v>
      </c>
      <c r="E898" s="246" t="s">
        <v>801</v>
      </c>
      <c r="F898" s="252">
        <v>0.72672833333333342</v>
      </c>
      <c r="G898" s="252">
        <v>0.72672833333333342</v>
      </c>
      <c r="H898" s="80">
        <v>0</v>
      </c>
      <c r="I898" s="242" t="s">
        <v>1206</v>
      </c>
      <c r="J898" s="235" t="str">
        <f t="shared" ref="J898" si="45">B898&amp;"_"&amp;IF(OR(C898="0930",C898="0900",C898="0939"),"0900, 0930, 0939",C898)</f>
        <v>Group 12_0900, 0930, 0939</v>
      </c>
      <c r="K898" s="235"/>
    </row>
    <row r="899" spans="2:11" hidden="1" x14ac:dyDescent="0.35">
      <c r="B899" s="242" t="s">
        <v>21</v>
      </c>
      <c r="C899" s="246" t="s">
        <v>162</v>
      </c>
      <c r="D899" s="246" t="s">
        <v>804</v>
      </c>
      <c r="E899" s="246" t="s">
        <v>805</v>
      </c>
      <c r="F899" s="252">
        <v>0.27010083333333335</v>
      </c>
      <c r="G899" s="252">
        <v>0.27010083333333335</v>
      </c>
      <c r="H899" s="80">
        <v>0</v>
      </c>
      <c r="I899" s="242" t="s">
        <v>999</v>
      </c>
      <c r="J899" s="235" t="str">
        <f t="shared" si="36"/>
        <v>Group 4_0900, 0930</v>
      </c>
      <c r="K899" s="235"/>
    </row>
    <row r="900" spans="2:11" hidden="1" x14ac:dyDescent="0.35">
      <c r="B900" s="242" t="s">
        <v>35</v>
      </c>
      <c r="C900" s="246" t="s">
        <v>162</v>
      </c>
      <c r="D900" s="246" t="s">
        <v>806</v>
      </c>
      <c r="E900" s="246" t="s">
        <v>807</v>
      </c>
      <c r="F900" s="252">
        <v>1.8022866666666668</v>
      </c>
      <c r="G900" s="252">
        <v>1.8022866666666668</v>
      </c>
      <c r="H900" s="80">
        <v>0</v>
      </c>
      <c r="I900" s="242" t="s">
        <v>1024</v>
      </c>
      <c r="J900" s="235" t="str">
        <f t="shared" ref="J900:J902" si="46">B900&amp;"_"&amp;IF(OR(C900="0930",C900="0900",C900="0939"),"0900, 0930, 0939",C900)</f>
        <v>Group 17_0900, 0930, 0939</v>
      </c>
      <c r="K900" s="235"/>
    </row>
    <row r="901" spans="2:11" hidden="1" x14ac:dyDescent="0.35">
      <c r="B901" s="242" t="s">
        <v>35</v>
      </c>
      <c r="C901" s="246" t="s">
        <v>162</v>
      </c>
      <c r="D901" s="246" t="s">
        <v>1819</v>
      </c>
      <c r="E901" s="246" t="s">
        <v>1820</v>
      </c>
      <c r="F901" s="252">
        <v>1.8022866666666668</v>
      </c>
      <c r="G901" s="252">
        <v>1.8022866666666668</v>
      </c>
      <c r="H901" s="80">
        <v>0</v>
      </c>
      <c r="I901" s="242" t="s">
        <v>1024</v>
      </c>
      <c r="J901" s="235" t="str">
        <f t="shared" si="46"/>
        <v>Group 17_0900, 0930, 0939</v>
      </c>
      <c r="K901" s="235"/>
    </row>
    <row r="902" spans="2:11" hidden="1" x14ac:dyDescent="0.35">
      <c r="B902" s="242" t="s">
        <v>34</v>
      </c>
      <c r="C902" s="246" t="s">
        <v>162</v>
      </c>
      <c r="D902" s="246" t="s">
        <v>808</v>
      </c>
      <c r="E902" s="246" t="s">
        <v>809</v>
      </c>
      <c r="F902" s="252">
        <v>1.5013000000000001</v>
      </c>
      <c r="G902" s="252">
        <v>1.5013000000000001</v>
      </c>
      <c r="H902" s="80">
        <v>0</v>
      </c>
      <c r="I902" s="242" t="s">
        <v>1312</v>
      </c>
      <c r="J902" s="235" t="str">
        <f t="shared" si="46"/>
        <v>Group 16_0900, 0930, 0939</v>
      </c>
      <c r="K902" s="235"/>
    </row>
    <row r="903" spans="2:11" hidden="1" x14ac:dyDescent="0.35">
      <c r="B903" s="242" t="s">
        <v>23</v>
      </c>
      <c r="C903" s="246" t="s">
        <v>162</v>
      </c>
      <c r="D903" s="246" t="s">
        <v>1821</v>
      </c>
      <c r="E903" s="246" t="s">
        <v>1822</v>
      </c>
      <c r="F903" s="252">
        <v>0.37487083333333332</v>
      </c>
      <c r="G903" s="252">
        <v>0.37487083333333332</v>
      </c>
      <c r="H903" s="80">
        <v>0</v>
      </c>
      <c r="I903" s="242" t="s">
        <v>1055</v>
      </c>
      <c r="J903" s="235" t="str">
        <f t="shared" si="36"/>
        <v>Group 6_0900, 0930</v>
      </c>
      <c r="K903" s="235"/>
    </row>
    <row r="904" spans="2:11" hidden="1" x14ac:dyDescent="0.35">
      <c r="B904" s="242" t="s">
        <v>27</v>
      </c>
      <c r="C904" s="246" t="s">
        <v>162</v>
      </c>
      <c r="D904" s="246" t="s">
        <v>1823</v>
      </c>
      <c r="E904" s="246" t="s">
        <v>1824</v>
      </c>
      <c r="F904" s="252">
        <v>0.56321416666666668</v>
      </c>
      <c r="G904" s="252">
        <v>0.56321416666666668</v>
      </c>
      <c r="H904" s="80">
        <v>0</v>
      </c>
      <c r="I904" s="242" t="s">
        <v>1156</v>
      </c>
      <c r="J904" s="235" t="str">
        <f>B904&amp;"_"&amp;IF(OR(C904="0930",C904="0900",C904="0939"),"0900, 0930, 0939",C904)</f>
        <v>Group 9_0900, 0930, 0939</v>
      </c>
      <c r="K904" s="235"/>
    </row>
    <row r="905" spans="2:11" hidden="1" x14ac:dyDescent="0.35">
      <c r="B905" s="242" t="s">
        <v>23</v>
      </c>
      <c r="C905" s="246" t="s">
        <v>162</v>
      </c>
      <c r="D905" s="246" t="s">
        <v>1825</v>
      </c>
      <c r="E905" s="246" t="s">
        <v>1826</v>
      </c>
      <c r="F905" s="252">
        <v>0.37487083333333332</v>
      </c>
      <c r="G905" s="252">
        <v>0.37487083333333332</v>
      </c>
      <c r="H905" s="80">
        <v>0</v>
      </c>
      <c r="I905" s="242" t="s">
        <v>1055</v>
      </c>
      <c r="J905" s="235" t="str">
        <f t="shared" si="36"/>
        <v>Group 6_0900, 0930</v>
      </c>
      <c r="K905" s="235"/>
    </row>
    <row r="906" spans="2:11" hidden="1" x14ac:dyDescent="0.35">
      <c r="B906" s="242" t="s">
        <v>27</v>
      </c>
      <c r="C906" s="246" t="s">
        <v>162</v>
      </c>
      <c r="D906" s="246" t="s">
        <v>1827</v>
      </c>
      <c r="E906" s="246" t="s">
        <v>1828</v>
      </c>
      <c r="F906" s="252">
        <v>0.56321416666666668</v>
      </c>
      <c r="G906" s="252">
        <v>0.56321416666666668</v>
      </c>
      <c r="H906" s="80">
        <v>0</v>
      </c>
      <c r="I906" s="242" t="s">
        <v>1156</v>
      </c>
      <c r="J906" s="235" t="str">
        <f t="shared" ref="J906:J917" si="47">B906&amp;"_"&amp;IF(OR(C906="0930",C906="0900",C906="0939"),"0900, 0930, 0939",C906)</f>
        <v>Group 9_0900, 0930, 0939</v>
      </c>
      <c r="K906" s="235"/>
    </row>
    <row r="907" spans="2:11" hidden="1" x14ac:dyDescent="0.35">
      <c r="B907" s="242" t="s">
        <v>27</v>
      </c>
      <c r="C907" s="246" t="s">
        <v>162</v>
      </c>
      <c r="D907" s="246" t="s">
        <v>812</v>
      </c>
      <c r="E907" s="246" t="s">
        <v>813</v>
      </c>
      <c r="F907" s="252">
        <v>0.56321416666666668</v>
      </c>
      <c r="G907" s="252">
        <v>0.56321416666666668</v>
      </c>
      <c r="H907" s="80">
        <v>0</v>
      </c>
      <c r="I907" s="242" t="s">
        <v>1156</v>
      </c>
      <c r="J907" s="235" t="str">
        <f t="shared" si="47"/>
        <v>Group 9_0900, 0930, 0939</v>
      </c>
      <c r="K907" s="235"/>
    </row>
    <row r="908" spans="2:11" hidden="1" x14ac:dyDescent="0.35">
      <c r="B908" s="242" t="s">
        <v>27</v>
      </c>
      <c r="C908" s="246" t="s">
        <v>162</v>
      </c>
      <c r="D908" s="246" t="s">
        <v>814</v>
      </c>
      <c r="E908" s="246" t="s">
        <v>815</v>
      </c>
      <c r="F908" s="252">
        <v>0.56321416666666668</v>
      </c>
      <c r="G908" s="252">
        <v>0.56321416666666668</v>
      </c>
      <c r="H908" s="80">
        <v>0</v>
      </c>
      <c r="I908" s="242" t="s">
        <v>1156</v>
      </c>
      <c r="J908" s="235" t="str">
        <f t="shared" si="47"/>
        <v>Group 9_0900, 0930, 0939</v>
      </c>
      <c r="K908" s="235"/>
    </row>
    <row r="909" spans="2:11" hidden="1" x14ac:dyDescent="0.35">
      <c r="B909" s="242" t="s">
        <v>27</v>
      </c>
      <c r="C909" s="246" t="s">
        <v>162</v>
      </c>
      <c r="D909" s="246" t="s">
        <v>816</v>
      </c>
      <c r="E909" s="246" t="s">
        <v>817</v>
      </c>
      <c r="F909" s="252">
        <v>0.56321416666666668</v>
      </c>
      <c r="G909" s="252">
        <v>0.56321416666666668</v>
      </c>
      <c r="H909" s="80">
        <v>0</v>
      </c>
      <c r="I909" s="242" t="s">
        <v>1156</v>
      </c>
      <c r="J909" s="235" t="str">
        <f t="shared" si="47"/>
        <v>Group 9_0900, 0930, 0939</v>
      </c>
      <c r="K909" s="235"/>
    </row>
    <row r="910" spans="2:11" hidden="1" x14ac:dyDescent="0.35">
      <c r="B910" s="242" t="s">
        <v>27</v>
      </c>
      <c r="C910" s="246" t="s">
        <v>162</v>
      </c>
      <c r="D910" s="246" t="s">
        <v>818</v>
      </c>
      <c r="E910" s="246" t="s">
        <v>819</v>
      </c>
      <c r="F910" s="252">
        <v>0.56321416666666668</v>
      </c>
      <c r="G910" s="252">
        <v>0.56321416666666668</v>
      </c>
      <c r="H910" s="80">
        <v>0</v>
      </c>
      <c r="I910" s="242" t="s">
        <v>1156</v>
      </c>
      <c r="J910" s="235" t="str">
        <f t="shared" si="47"/>
        <v>Group 9_0900, 0930, 0939</v>
      </c>
      <c r="K910" s="235"/>
    </row>
    <row r="911" spans="2:11" hidden="1" x14ac:dyDescent="0.35">
      <c r="B911" s="242" t="s">
        <v>27</v>
      </c>
      <c r="C911" s="246" t="s">
        <v>162</v>
      </c>
      <c r="D911" s="246" t="s">
        <v>820</v>
      </c>
      <c r="E911" s="246" t="s">
        <v>821</v>
      </c>
      <c r="F911" s="252">
        <v>0.56321416666666668</v>
      </c>
      <c r="G911" s="252">
        <v>0.56321416666666668</v>
      </c>
      <c r="H911" s="80">
        <v>0</v>
      </c>
      <c r="I911" s="242" t="s">
        <v>1156</v>
      </c>
      <c r="J911" s="235" t="str">
        <f t="shared" si="47"/>
        <v>Group 9_0900, 0930, 0939</v>
      </c>
      <c r="K911" s="235"/>
    </row>
    <row r="912" spans="2:11" hidden="1" x14ac:dyDescent="0.35">
      <c r="B912" s="242" t="s">
        <v>27</v>
      </c>
      <c r="C912" s="246" t="s">
        <v>162</v>
      </c>
      <c r="D912" s="246" t="s">
        <v>1829</v>
      </c>
      <c r="E912" s="246" t="s">
        <v>1830</v>
      </c>
      <c r="F912" s="252">
        <v>0.56321416666666668</v>
      </c>
      <c r="G912" s="252">
        <v>0.56321416666666668</v>
      </c>
      <c r="H912" s="80">
        <v>0</v>
      </c>
      <c r="I912" s="242" t="s">
        <v>1156</v>
      </c>
      <c r="J912" s="235" t="str">
        <f t="shared" si="47"/>
        <v>Group 9_0900, 0930, 0939</v>
      </c>
      <c r="K912" s="235"/>
    </row>
    <row r="913" spans="2:11" hidden="1" x14ac:dyDescent="0.35">
      <c r="B913" s="242" t="s">
        <v>27</v>
      </c>
      <c r="C913" s="246" t="s">
        <v>162</v>
      </c>
      <c r="D913" s="246" t="s">
        <v>1831</v>
      </c>
      <c r="E913" s="246" t="s">
        <v>1832</v>
      </c>
      <c r="F913" s="252">
        <v>0.56321416666666668</v>
      </c>
      <c r="G913" s="252">
        <v>0.56321416666666668</v>
      </c>
      <c r="H913" s="80">
        <v>0</v>
      </c>
      <c r="I913" s="242" t="s">
        <v>1156</v>
      </c>
      <c r="J913" s="235" t="str">
        <f t="shared" si="47"/>
        <v>Group 9_0900, 0930, 0939</v>
      </c>
      <c r="K913" s="235"/>
    </row>
    <row r="914" spans="2:11" hidden="1" x14ac:dyDescent="0.35">
      <c r="B914" s="242" t="s">
        <v>27</v>
      </c>
      <c r="C914" s="246" t="s">
        <v>162</v>
      </c>
      <c r="D914" s="246" t="s">
        <v>1833</v>
      </c>
      <c r="E914" s="246" t="s">
        <v>1834</v>
      </c>
      <c r="F914" s="252">
        <v>0.56321416666666668</v>
      </c>
      <c r="G914" s="252">
        <v>0.56321416666666668</v>
      </c>
      <c r="H914" s="80">
        <v>0</v>
      </c>
      <c r="I914" s="242" t="s">
        <v>1156</v>
      </c>
      <c r="J914" s="235" t="str">
        <f t="shared" si="47"/>
        <v>Group 9_0900, 0930, 0939</v>
      </c>
      <c r="K914" s="235"/>
    </row>
    <row r="915" spans="2:11" hidden="1" x14ac:dyDescent="0.35">
      <c r="B915" s="242" t="s">
        <v>27</v>
      </c>
      <c r="C915" s="246" t="s">
        <v>162</v>
      </c>
      <c r="D915" s="246" t="s">
        <v>1835</v>
      </c>
      <c r="E915" s="246" t="s">
        <v>1836</v>
      </c>
      <c r="F915" s="252">
        <v>0.56321416666666668</v>
      </c>
      <c r="G915" s="252">
        <v>0.56321416666666668</v>
      </c>
      <c r="H915" s="80">
        <v>0</v>
      </c>
      <c r="I915" s="242" t="s">
        <v>1156</v>
      </c>
      <c r="J915" s="235" t="str">
        <f t="shared" si="47"/>
        <v>Group 9_0900, 0930, 0939</v>
      </c>
      <c r="K915" s="235"/>
    </row>
    <row r="916" spans="2:11" hidden="1" x14ac:dyDescent="0.35">
      <c r="B916" s="242" t="s">
        <v>27</v>
      </c>
      <c r="C916" s="246" t="s">
        <v>162</v>
      </c>
      <c r="D916" s="246" t="s">
        <v>1837</v>
      </c>
      <c r="E916" s="246" t="s">
        <v>1838</v>
      </c>
      <c r="F916" s="252">
        <v>0.56321416666666668</v>
      </c>
      <c r="G916" s="252">
        <v>0.56321416666666668</v>
      </c>
      <c r="H916" s="80">
        <v>0</v>
      </c>
      <c r="I916" s="242" t="s">
        <v>1156</v>
      </c>
      <c r="J916" s="235" t="str">
        <f t="shared" si="47"/>
        <v>Group 9_0900, 0930, 0939</v>
      </c>
      <c r="K916" s="235"/>
    </row>
    <row r="917" spans="2:11" hidden="1" x14ac:dyDescent="0.35">
      <c r="B917" s="242" t="s">
        <v>27</v>
      </c>
      <c r="C917" s="246" t="s">
        <v>162</v>
      </c>
      <c r="D917" s="246" t="s">
        <v>1839</v>
      </c>
      <c r="E917" s="246" t="s">
        <v>1840</v>
      </c>
      <c r="F917" s="252">
        <v>0.56321416666666668</v>
      </c>
      <c r="G917" s="252">
        <v>0.56321416666666668</v>
      </c>
      <c r="H917" s="80">
        <v>0</v>
      </c>
      <c r="I917" s="242" t="s">
        <v>1156</v>
      </c>
      <c r="J917" s="235" t="str">
        <f t="shared" si="47"/>
        <v>Group 9_0900, 0930, 0939</v>
      </c>
      <c r="K917" s="235"/>
    </row>
    <row r="918" spans="2:11" hidden="1" x14ac:dyDescent="0.35">
      <c r="B918" s="242" t="s">
        <v>21</v>
      </c>
      <c r="C918" s="246" t="s">
        <v>162</v>
      </c>
      <c r="D918" s="246" t="s">
        <v>1841</v>
      </c>
      <c r="E918" s="246" t="s">
        <v>1841</v>
      </c>
      <c r="F918" s="252">
        <v>0.27010083333333335</v>
      </c>
      <c r="G918" s="252">
        <v>0.27010083333333335</v>
      </c>
      <c r="H918" s="80">
        <v>0</v>
      </c>
      <c r="I918" s="242" t="s">
        <v>999</v>
      </c>
      <c r="J918" s="235" t="str">
        <f t="shared" ref="J918:J919" si="48">B918&amp;"_"&amp;IF(OR(C918="0930",C918="0900"),"0900, 0930",C918)</f>
        <v>Group 4_0900, 0930</v>
      </c>
      <c r="K918" s="235"/>
    </row>
    <row r="919" spans="2:11" hidden="1" x14ac:dyDescent="0.35">
      <c r="B919" s="242" t="s">
        <v>21</v>
      </c>
      <c r="C919" s="246" t="s">
        <v>162</v>
      </c>
      <c r="D919" s="246" t="s">
        <v>1842</v>
      </c>
      <c r="E919" s="246" t="s">
        <v>1842</v>
      </c>
      <c r="F919" s="252">
        <v>0.27010083333333335</v>
      </c>
      <c r="G919" s="252">
        <v>0.27010083333333335</v>
      </c>
      <c r="H919" s="80">
        <v>0</v>
      </c>
      <c r="I919" s="242" t="s">
        <v>999</v>
      </c>
      <c r="J919" s="235" t="str">
        <f t="shared" si="48"/>
        <v>Group 4_0900, 0930</v>
      </c>
      <c r="K919" s="235"/>
    </row>
    <row r="920" spans="2:11" hidden="1" x14ac:dyDescent="0.35">
      <c r="B920" s="242" t="s">
        <v>31</v>
      </c>
      <c r="C920" s="246" t="s">
        <v>162</v>
      </c>
      <c r="D920" s="246" t="s">
        <v>1843</v>
      </c>
      <c r="E920" s="246" t="s">
        <v>1844</v>
      </c>
      <c r="F920" s="252">
        <v>0.90114333333333341</v>
      </c>
      <c r="G920" s="252">
        <v>0.90114333333333341</v>
      </c>
      <c r="H920" s="80">
        <v>0</v>
      </c>
      <c r="I920" s="242" t="s">
        <v>1016</v>
      </c>
      <c r="J920" s="235" t="str">
        <f t="shared" ref="J920:J952" si="49">B920&amp;"_"&amp;IF(OR(C920="0930",C920="0900",C920="0939"),"0900, 0930, 0939",C920)</f>
        <v>Group 13_0900, 0930, 0939</v>
      </c>
      <c r="K920" s="235"/>
    </row>
    <row r="921" spans="2:11" hidden="1" x14ac:dyDescent="0.35">
      <c r="B921" s="242" t="s">
        <v>31</v>
      </c>
      <c r="C921" s="246" t="s">
        <v>162</v>
      </c>
      <c r="D921" s="246" t="s">
        <v>1845</v>
      </c>
      <c r="E921" s="246" t="s">
        <v>1846</v>
      </c>
      <c r="F921" s="252">
        <v>0.90114333333333341</v>
      </c>
      <c r="G921" s="252">
        <v>0.90114333333333341</v>
      </c>
      <c r="H921" s="80">
        <v>0</v>
      </c>
      <c r="I921" s="242" t="s">
        <v>1016</v>
      </c>
      <c r="J921" s="235" t="str">
        <f t="shared" si="49"/>
        <v>Group 13_0900, 0930, 0939</v>
      </c>
      <c r="K921" s="235"/>
    </row>
    <row r="922" spans="2:11" hidden="1" x14ac:dyDescent="0.35">
      <c r="B922" s="242" t="s">
        <v>31</v>
      </c>
      <c r="C922" s="246" t="s">
        <v>162</v>
      </c>
      <c r="D922" s="246" t="s">
        <v>1847</v>
      </c>
      <c r="E922" s="246" t="s">
        <v>1848</v>
      </c>
      <c r="F922" s="252">
        <v>0.90114333333333341</v>
      </c>
      <c r="G922" s="252">
        <v>0.90114333333333341</v>
      </c>
      <c r="H922" s="80">
        <v>0</v>
      </c>
      <c r="I922" s="242" t="s">
        <v>1016</v>
      </c>
      <c r="J922" s="235" t="str">
        <f t="shared" si="49"/>
        <v>Group 13_0900, 0930, 0939</v>
      </c>
      <c r="K922" s="235"/>
    </row>
    <row r="923" spans="2:11" hidden="1" x14ac:dyDescent="0.35">
      <c r="B923" s="242" t="s">
        <v>31</v>
      </c>
      <c r="C923" s="246" t="s">
        <v>162</v>
      </c>
      <c r="D923" s="246" t="s">
        <v>1849</v>
      </c>
      <c r="E923" s="246" t="s">
        <v>1850</v>
      </c>
      <c r="F923" s="252">
        <v>0.90114333333333341</v>
      </c>
      <c r="G923" s="252">
        <v>0.90114333333333341</v>
      </c>
      <c r="H923" s="80">
        <v>0</v>
      </c>
      <c r="I923" s="242" t="s">
        <v>1016</v>
      </c>
      <c r="J923" s="235" t="str">
        <f t="shared" si="49"/>
        <v>Group 13_0900, 0930, 0939</v>
      </c>
      <c r="K923" s="235"/>
    </row>
    <row r="924" spans="2:11" hidden="1" x14ac:dyDescent="0.35">
      <c r="B924" s="242" t="s">
        <v>31</v>
      </c>
      <c r="C924" s="246" t="s">
        <v>162</v>
      </c>
      <c r="D924" s="246" t="s">
        <v>1851</v>
      </c>
      <c r="E924" s="246" t="s">
        <v>1852</v>
      </c>
      <c r="F924" s="252">
        <v>0.90114333333333341</v>
      </c>
      <c r="G924" s="252">
        <v>0.90114333333333341</v>
      </c>
      <c r="H924" s="80">
        <v>0</v>
      </c>
      <c r="I924" s="242" t="s">
        <v>1016</v>
      </c>
      <c r="J924" s="235" t="str">
        <f t="shared" si="49"/>
        <v>Group 13_0900, 0930, 0939</v>
      </c>
      <c r="K924" s="235"/>
    </row>
    <row r="925" spans="2:11" hidden="1" x14ac:dyDescent="0.35">
      <c r="B925" s="242" t="s">
        <v>31</v>
      </c>
      <c r="C925" s="246" t="s">
        <v>162</v>
      </c>
      <c r="D925" s="246" t="s">
        <v>1853</v>
      </c>
      <c r="E925" s="246" t="s">
        <v>1854</v>
      </c>
      <c r="F925" s="252">
        <v>0.90114333333333341</v>
      </c>
      <c r="G925" s="252">
        <v>0.90114333333333341</v>
      </c>
      <c r="H925" s="80">
        <v>0</v>
      </c>
      <c r="I925" s="242" t="s">
        <v>1016</v>
      </c>
      <c r="J925" s="235" t="str">
        <f t="shared" si="49"/>
        <v>Group 13_0900, 0930, 0939</v>
      </c>
      <c r="K925" s="235"/>
    </row>
    <row r="926" spans="2:11" hidden="1" x14ac:dyDescent="0.35">
      <c r="B926" s="242" t="s">
        <v>31</v>
      </c>
      <c r="C926" s="246" t="s">
        <v>162</v>
      </c>
      <c r="D926" s="246" t="s">
        <v>1855</v>
      </c>
      <c r="E926" s="246" t="s">
        <v>1856</v>
      </c>
      <c r="F926" s="252">
        <v>0.90114333333333341</v>
      </c>
      <c r="G926" s="252">
        <v>0.90114333333333341</v>
      </c>
      <c r="H926" s="80">
        <v>0</v>
      </c>
      <c r="I926" s="242" t="s">
        <v>1016</v>
      </c>
      <c r="J926" s="235" t="str">
        <f t="shared" si="49"/>
        <v>Group 13_0900, 0930, 0939</v>
      </c>
      <c r="K926" s="235"/>
    </row>
    <row r="927" spans="2:11" hidden="1" x14ac:dyDescent="0.35">
      <c r="B927" s="242" t="s">
        <v>31</v>
      </c>
      <c r="C927" s="246" t="s">
        <v>162</v>
      </c>
      <c r="D927" s="246" t="s">
        <v>1857</v>
      </c>
      <c r="E927" s="246" t="s">
        <v>1858</v>
      </c>
      <c r="F927" s="252">
        <v>0.90114333333333341</v>
      </c>
      <c r="G927" s="252">
        <v>0.90114333333333341</v>
      </c>
      <c r="H927" s="80">
        <v>0</v>
      </c>
      <c r="I927" s="242" t="s">
        <v>1016</v>
      </c>
      <c r="J927" s="235" t="str">
        <f t="shared" si="49"/>
        <v>Group 13_0900, 0930, 0939</v>
      </c>
      <c r="K927" s="235"/>
    </row>
    <row r="928" spans="2:11" hidden="1" x14ac:dyDescent="0.35">
      <c r="B928" s="242" t="s">
        <v>31</v>
      </c>
      <c r="C928" s="246" t="s">
        <v>162</v>
      </c>
      <c r="D928" s="246" t="s">
        <v>1859</v>
      </c>
      <c r="E928" s="246" t="s">
        <v>1860</v>
      </c>
      <c r="F928" s="252">
        <v>0.90114333333333341</v>
      </c>
      <c r="G928" s="252">
        <v>0.90114333333333341</v>
      </c>
      <c r="H928" s="80">
        <v>0</v>
      </c>
      <c r="I928" s="242" t="s">
        <v>1016</v>
      </c>
      <c r="J928" s="235" t="str">
        <f t="shared" si="49"/>
        <v>Group 13_0900, 0930, 0939</v>
      </c>
      <c r="K928" s="235"/>
    </row>
    <row r="929" spans="2:11" hidden="1" x14ac:dyDescent="0.35">
      <c r="B929" s="242" t="s">
        <v>31</v>
      </c>
      <c r="C929" s="246" t="s">
        <v>162</v>
      </c>
      <c r="D929" s="246" t="s">
        <v>1861</v>
      </c>
      <c r="E929" s="246" t="s">
        <v>1862</v>
      </c>
      <c r="F929" s="252">
        <v>0.90114333333333341</v>
      </c>
      <c r="G929" s="252">
        <v>0.90114333333333341</v>
      </c>
      <c r="H929" s="80">
        <v>0</v>
      </c>
      <c r="I929" s="242" t="s">
        <v>1016</v>
      </c>
      <c r="J929" s="235" t="str">
        <f t="shared" si="49"/>
        <v>Group 13_0900, 0930, 0939</v>
      </c>
      <c r="K929" s="235"/>
    </row>
    <row r="930" spans="2:11" hidden="1" x14ac:dyDescent="0.35">
      <c r="B930" s="242" t="s">
        <v>31</v>
      </c>
      <c r="C930" s="246" t="s">
        <v>162</v>
      </c>
      <c r="D930" s="246" t="s">
        <v>1863</v>
      </c>
      <c r="E930" s="246" t="s">
        <v>1864</v>
      </c>
      <c r="F930" s="252">
        <v>0.90114333333333341</v>
      </c>
      <c r="G930" s="252">
        <v>0.90114333333333341</v>
      </c>
      <c r="H930" s="80">
        <v>0</v>
      </c>
      <c r="I930" s="242" t="s">
        <v>1016</v>
      </c>
      <c r="J930" s="235" t="str">
        <f t="shared" si="49"/>
        <v>Group 13_0900, 0930, 0939</v>
      </c>
      <c r="K930" s="235"/>
    </row>
    <row r="931" spans="2:11" hidden="1" x14ac:dyDescent="0.35">
      <c r="B931" s="242" t="s">
        <v>31</v>
      </c>
      <c r="C931" s="246" t="s">
        <v>162</v>
      </c>
      <c r="D931" s="246" t="s">
        <v>1865</v>
      </c>
      <c r="E931" s="246" t="s">
        <v>1866</v>
      </c>
      <c r="F931" s="252">
        <v>0.90114333333333341</v>
      </c>
      <c r="G931" s="252">
        <v>0.90114333333333341</v>
      </c>
      <c r="H931" s="80">
        <v>0</v>
      </c>
      <c r="I931" s="242" t="s">
        <v>1016</v>
      </c>
      <c r="J931" s="235" t="str">
        <f t="shared" si="49"/>
        <v>Group 13_0900, 0930, 0939</v>
      </c>
      <c r="K931" s="235"/>
    </row>
    <row r="932" spans="2:11" hidden="1" x14ac:dyDescent="0.35">
      <c r="B932" s="242" t="s">
        <v>31</v>
      </c>
      <c r="C932" s="246" t="s">
        <v>162</v>
      </c>
      <c r="D932" s="246" t="s">
        <v>1867</v>
      </c>
      <c r="E932" s="246" t="s">
        <v>1868</v>
      </c>
      <c r="F932" s="252">
        <v>0.90114333333333341</v>
      </c>
      <c r="G932" s="252">
        <v>0.90114333333333341</v>
      </c>
      <c r="H932" s="80">
        <v>0</v>
      </c>
      <c r="I932" s="242" t="s">
        <v>1016</v>
      </c>
      <c r="J932" s="235" t="str">
        <f t="shared" si="49"/>
        <v>Group 13_0900, 0930, 0939</v>
      </c>
      <c r="K932" s="235"/>
    </row>
    <row r="933" spans="2:11" hidden="1" x14ac:dyDescent="0.35">
      <c r="B933" s="242" t="s">
        <v>31</v>
      </c>
      <c r="C933" s="246" t="s">
        <v>162</v>
      </c>
      <c r="D933" s="246" t="s">
        <v>1869</v>
      </c>
      <c r="E933" s="246" t="s">
        <v>1870</v>
      </c>
      <c r="F933" s="252">
        <v>0.90114333333333341</v>
      </c>
      <c r="G933" s="252">
        <v>0.90114333333333341</v>
      </c>
      <c r="H933" s="80">
        <v>0</v>
      </c>
      <c r="I933" s="242" t="s">
        <v>1016</v>
      </c>
      <c r="J933" s="235" t="str">
        <f t="shared" si="49"/>
        <v>Group 13_0900, 0930, 0939</v>
      </c>
      <c r="K933" s="235"/>
    </row>
    <row r="934" spans="2:11" hidden="1" x14ac:dyDescent="0.35">
      <c r="B934" s="242" t="s">
        <v>31</v>
      </c>
      <c r="C934" s="246" t="s">
        <v>162</v>
      </c>
      <c r="D934" s="246" t="s">
        <v>1871</v>
      </c>
      <c r="E934" s="246" t="s">
        <v>1872</v>
      </c>
      <c r="F934" s="252">
        <v>0.90114333333333341</v>
      </c>
      <c r="G934" s="252">
        <v>0.90114333333333341</v>
      </c>
      <c r="H934" s="80">
        <v>0</v>
      </c>
      <c r="I934" s="242" t="s">
        <v>1016</v>
      </c>
      <c r="J934" s="235" t="str">
        <f t="shared" si="49"/>
        <v>Group 13_0900, 0930, 0939</v>
      </c>
      <c r="K934" s="235"/>
    </row>
    <row r="935" spans="2:11" hidden="1" x14ac:dyDescent="0.35">
      <c r="B935" s="242" t="s">
        <v>34</v>
      </c>
      <c r="C935" s="246" t="s">
        <v>162</v>
      </c>
      <c r="D935" s="246" t="s">
        <v>891</v>
      </c>
      <c r="E935" s="246" t="s">
        <v>1873</v>
      </c>
      <c r="F935" s="252">
        <v>1.5013000000000001</v>
      </c>
      <c r="G935" s="252">
        <v>1.5013000000000001</v>
      </c>
      <c r="H935" s="80">
        <v>0</v>
      </c>
      <c r="I935" s="242" t="s">
        <v>1312</v>
      </c>
      <c r="J935" s="235" t="str">
        <f t="shared" si="49"/>
        <v>Group 16_0900, 0930, 0939</v>
      </c>
      <c r="K935" s="235"/>
    </row>
    <row r="936" spans="2:11" hidden="1" x14ac:dyDescent="0.35">
      <c r="B936" s="242" t="s">
        <v>34</v>
      </c>
      <c r="C936" s="246" t="s">
        <v>162</v>
      </c>
      <c r="D936" s="246" t="s">
        <v>1874</v>
      </c>
      <c r="E936" s="246" t="s">
        <v>1875</v>
      </c>
      <c r="F936" s="252">
        <v>1.5013000000000001</v>
      </c>
      <c r="G936" s="252">
        <v>1.5013000000000001</v>
      </c>
      <c r="H936" s="80">
        <v>0</v>
      </c>
      <c r="I936" s="242" t="s">
        <v>1312</v>
      </c>
      <c r="J936" s="235" t="str">
        <f t="shared" si="49"/>
        <v>Group 16_0900, 0930, 0939</v>
      </c>
      <c r="K936" s="235"/>
    </row>
    <row r="937" spans="2:11" hidden="1" x14ac:dyDescent="0.35">
      <c r="B937" s="242" t="s">
        <v>34</v>
      </c>
      <c r="C937" s="246" t="s">
        <v>162</v>
      </c>
      <c r="D937" s="246" t="s">
        <v>1876</v>
      </c>
      <c r="E937" s="246" t="s">
        <v>1877</v>
      </c>
      <c r="F937" s="252">
        <v>1.5013000000000001</v>
      </c>
      <c r="G937" s="252">
        <v>1.5013000000000001</v>
      </c>
      <c r="H937" s="80">
        <v>0</v>
      </c>
      <c r="I937" s="242" t="s">
        <v>1312</v>
      </c>
      <c r="J937" s="235" t="str">
        <f t="shared" si="49"/>
        <v>Group 16_0900, 0930, 0939</v>
      </c>
      <c r="K937" s="235"/>
    </row>
    <row r="938" spans="2:11" hidden="1" x14ac:dyDescent="0.35">
      <c r="B938" s="242" t="s">
        <v>34</v>
      </c>
      <c r="C938" s="246" t="s">
        <v>162</v>
      </c>
      <c r="D938" s="246" t="s">
        <v>1878</v>
      </c>
      <c r="E938" s="246" t="s">
        <v>1879</v>
      </c>
      <c r="F938" s="252">
        <v>1.5013000000000001</v>
      </c>
      <c r="G938" s="252">
        <v>1.5013000000000001</v>
      </c>
      <c r="H938" s="80">
        <v>0</v>
      </c>
      <c r="I938" s="242" t="s">
        <v>1312</v>
      </c>
      <c r="J938" s="235" t="str">
        <f t="shared" si="49"/>
        <v>Group 16_0900, 0930, 0939</v>
      </c>
      <c r="K938" s="235"/>
    </row>
    <row r="939" spans="2:11" hidden="1" x14ac:dyDescent="0.35">
      <c r="B939" s="242" t="s">
        <v>34</v>
      </c>
      <c r="C939" s="246" t="s">
        <v>162</v>
      </c>
      <c r="D939" s="246" t="s">
        <v>1880</v>
      </c>
      <c r="E939" s="246" t="s">
        <v>1881</v>
      </c>
      <c r="F939" s="252">
        <v>1.5013000000000001</v>
      </c>
      <c r="G939" s="252">
        <v>1.5013000000000001</v>
      </c>
      <c r="H939" s="80">
        <v>0</v>
      </c>
      <c r="I939" s="242" t="s">
        <v>1312</v>
      </c>
      <c r="J939" s="235" t="str">
        <f t="shared" si="49"/>
        <v>Group 16_0900, 0930, 0939</v>
      </c>
      <c r="K939" s="235"/>
    </row>
    <row r="940" spans="2:11" hidden="1" x14ac:dyDescent="0.35">
      <c r="B940" s="242" t="s">
        <v>34</v>
      </c>
      <c r="C940" s="246" t="s">
        <v>162</v>
      </c>
      <c r="D940" s="246" t="s">
        <v>1882</v>
      </c>
      <c r="E940" s="246" t="s">
        <v>892</v>
      </c>
      <c r="F940" s="252">
        <v>1.5013000000000001</v>
      </c>
      <c r="G940" s="252">
        <v>1.5013000000000001</v>
      </c>
      <c r="H940" s="80">
        <v>0</v>
      </c>
      <c r="I940" s="242" t="s">
        <v>1312</v>
      </c>
      <c r="J940" s="235" t="str">
        <f t="shared" si="49"/>
        <v>Group 16_0900, 0930, 0939</v>
      </c>
      <c r="K940" s="235"/>
    </row>
    <row r="941" spans="2:11" hidden="1" x14ac:dyDescent="0.35">
      <c r="B941" s="242" t="s">
        <v>34</v>
      </c>
      <c r="C941" s="246" t="s">
        <v>162</v>
      </c>
      <c r="D941" s="246" t="s">
        <v>1883</v>
      </c>
      <c r="E941" s="246" t="s">
        <v>1884</v>
      </c>
      <c r="F941" s="252">
        <v>1.5013000000000001</v>
      </c>
      <c r="G941" s="252">
        <v>1.5013000000000001</v>
      </c>
      <c r="H941" s="80">
        <v>0</v>
      </c>
      <c r="I941" s="242" t="s">
        <v>1312</v>
      </c>
      <c r="J941" s="235" t="str">
        <f t="shared" si="49"/>
        <v>Group 16_0900, 0930, 0939</v>
      </c>
      <c r="K941" s="235"/>
    </row>
    <row r="942" spans="2:11" hidden="1" x14ac:dyDescent="0.35">
      <c r="B942" s="242" t="s">
        <v>34</v>
      </c>
      <c r="C942" s="246" t="s">
        <v>162</v>
      </c>
      <c r="D942" s="246" t="s">
        <v>893</v>
      </c>
      <c r="E942" s="246" t="s">
        <v>894</v>
      </c>
      <c r="F942" s="252">
        <v>1.5013000000000001</v>
      </c>
      <c r="G942" s="252">
        <v>1.5013000000000001</v>
      </c>
      <c r="H942" s="80">
        <v>0</v>
      </c>
      <c r="I942" s="242" t="s">
        <v>1312</v>
      </c>
      <c r="J942" s="235" t="str">
        <f t="shared" si="49"/>
        <v>Group 16_0900, 0930, 0939</v>
      </c>
      <c r="K942" s="235"/>
    </row>
    <row r="943" spans="2:11" hidden="1" x14ac:dyDescent="0.35">
      <c r="B943" s="242" t="s">
        <v>34</v>
      </c>
      <c r="C943" s="246" t="s">
        <v>162</v>
      </c>
      <c r="D943" s="246" t="s">
        <v>1885</v>
      </c>
      <c r="E943" s="246" t="s">
        <v>1886</v>
      </c>
      <c r="F943" s="252">
        <v>1.5013000000000001</v>
      </c>
      <c r="G943" s="252">
        <v>1.5013000000000001</v>
      </c>
      <c r="H943" s="80">
        <v>0</v>
      </c>
      <c r="I943" s="242" t="s">
        <v>1312</v>
      </c>
      <c r="J943" s="235" t="str">
        <f t="shared" si="49"/>
        <v>Group 16_0900, 0930, 0939</v>
      </c>
      <c r="K943" s="235"/>
    </row>
    <row r="944" spans="2:11" hidden="1" x14ac:dyDescent="0.35">
      <c r="B944" s="242" t="s">
        <v>34</v>
      </c>
      <c r="C944" s="246" t="s">
        <v>162</v>
      </c>
      <c r="D944" s="246" t="s">
        <v>1887</v>
      </c>
      <c r="E944" s="246" t="s">
        <v>1888</v>
      </c>
      <c r="F944" s="252">
        <v>1.5013000000000001</v>
      </c>
      <c r="G944" s="252">
        <v>1.5013000000000001</v>
      </c>
      <c r="H944" s="80">
        <v>0</v>
      </c>
      <c r="I944" s="242" t="s">
        <v>1312</v>
      </c>
      <c r="J944" s="235" t="str">
        <f t="shared" si="49"/>
        <v>Group 16_0900, 0930, 0939</v>
      </c>
      <c r="K944" s="235"/>
    </row>
    <row r="945" spans="2:11" hidden="1" x14ac:dyDescent="0.35">
      <c r="B945" s="242" t="s">
        <v>34</v>
      </c>
      <c r="C945" s="246" t="s">
        <v>162</v>
      </c>
      <c r="D945" s="246" t="s">
        <v>1889</v>
      </c>
      <c r="E945" s="246" t="s">
        <v>1890</v>
      </c>
      <c r="F945" s="252">
        <v>1.5013000000000001</v>
      </c>
      <c r="G945" s="252">
        <v>1.5013000000000001</v>
      </c>
      <c r="H945" s="80">
        <v>0</v>
      </c>
      <c r="I945" s="242" t="s">
        <v>1312</v>
      </c>
      <c r="J945" s="235" t="str">
        <f t="shared" si="49"/>
        <v>Group 16_0900, 0930, 0939</v>
      </c>
      <c r="K945" s="235"/>
    </row>
    <row r="946" spans="2:11" hidden="1" x14ac:dyDescent="0.35">
      <c r="B946" s="242" t="s">
        <v>34</v>
      </c>
      <c r="C946" s="246" t="s">
        <v>162</v>
      </c>
      <c r="D946" s="246" t="s">
        <v>1891</v>
      </c>
      <c r="E946" s="246" t="s">
        <v>1892</v>
      </c>
      <c r="F946" s="252">
        <v>1.5013000000000001</v>
      </c>
      <c r="G946" s="252">
        <v>1.5013000000000001</v>
      </c>
      <c r="H946" s="80">
        <v>0</v>
      </c>
      <c r="I946" s="242" t="s">
        <v>1312</v>
      </c>
      <c r="J946" s="235" t="str">
        <f t="shared" si="49"/>
        <v>Group 16_0900, 0930, 0939</v>
      </c>
      <c r="K946" s="235"/>
    </row>
    <row r="947" spans="2:11" hidden="1" x14ac:dyDescent="0.35">
      <c r="B947" s="242" t="s">
        <v>34</v>
      </c>
      <c r="C947" s="246" t="s">
        <v>162</v>
      </c>
      <c r="D947" s="246" t="s">
        <v>1893</v>
      </c>
      <c r="E947" s="246" t="s">
        <v>1894</v>
      </c>
      <c r="F947" s="252">
        <v>1.5013000000000001</v>
      </c>
      <c r="G947" s="252">
        <v>1.5013000000000001</v>
      </c>
      <c r="H947" s="80">
        <v>0</v>
      </c>
      <c r="I947" s="242" t="s">
        <v>1312</v>
      </c>
      <c r="J947" s="235" t="str">
        <f t="shared" si="49"/>
        <v>Group 16_0900, 0930, 0939</v>
      </c>
      <c r="K947" s="235"/>
    </row>
    <row r="948" spans="2:11" hidden="1" x14ac:dyDescent="0.35">
      <c r="B948" s="242" t="s">
        <v>34</v>
      </c>
      <c r="C948" s="246" t="s">
        <v>162</v>
      </c>
      <c r="D948" s="246" t="s">
        <v>1895</v>
      </c>
      <c r="E948" s="246" t="s">
        <v>1896</v>
      </c>
      <c r="F948" s="252">
        <v>1.5013000000000001</v>
      </c>
      <c r="G948" s="252">
        <v>1.5013000000000001</v>
      </c>
      <c r="H948" s="80">
        <v>0</v>
      </c>
      <c r="I948" s="242" t="s">
        <v>1312</v>
      </c>
      <c r="J948" s="235" t="str">
        <f t="shared" si="49"/>
        <v>Group 16_0900, 0930, 0939</v>
      </c>
      <c r="K948" s="235"/>
    </row>
    <row r="949" spans="2:11" hidden="1" x14ac:dyDescent="0.35">
      <c r="B949" s="242" t="s">
        <v>30</v>
      </c>
      <c r="C949" s="246" t="s">
        <v>162</v>
      </c>
      <c r="D949" s="246" t="s">
        <v>1897</v>
      </c>
      <c r="E949" s="246" t="s">
        <v>1897</v>
      </c>
      <c r="F949" s="252">
        <v>0.72672833333333342</v>
      </c>
      <c r="G949" s="252">
        <v>0.72672833333333342</v>
      </c>
      <c r="H949" s="80">
        <v>0</v>
      </c>
      <c r="I949" s="242" t="s">
        <v>1206</v>
      </c>
      <c r="J949" s="235" t="str">
        <f t="shared" si="49"/>
        <v>Group 12_0900, 0930, 0939</v>
      </c>
      <c r="K949" s="235"/>
    </row>
    <row r="950" spans="2:11" hidden="1" x14ac:dyDescent="0.35">
      <c r="B950" s="242" t="s">
        <v>34</v>
      </c>
      <c r="C950" s="246" t="s">
        <v>162</v>
      </c>
      <c r="D950" s="246" t="s">
        <v>1898</v>
      </c>
      <c r="E950" s="246" t="s">
        <v>1899</v>
      </c>
      <c r="F950" s="252">
        <v>1.5013000000000001</v>
      </c>
      <c r="G950" s="252">
        <v>1.5013000000000001</v>
      </c>
      <c r="H950" s="80">
        <v>0</v>
      </c>
      <c r="I950" s="242" t="s">
        <v>1312</v>
      </c>
      <c r="J950" s="235" t="str">
        <f t="shared" si="49"/>
        <v>Group 16_0900, 0930, 0939</v>
      </c>
      <c r="K950" s="235"/>
    </row>
    <row r="951" spans="2:11" hidden="1" x14ac:dyDescent="0.35">
      <c r="B951" s="242" t="s">
        <v>34</v>
      </c>
      <c r="C951" s="246" t="s">
        <v>162</v>
      </c>
      <c r="D951" s="246" t="s">
        <v>1900</v>
      </c>
      <c r="E951" s="246" t="s">
        <v>1901</v>
      </c>
      <c r="F951" s="252">
        <v>1.5013000000000001</v>
      </c>
      <c r="G951" s="252">
        <v>1.5013000000000001</v>
      </c>
      <c r="H951" s="80">
        <v>0</v>
      </c>
      <c r="I951" s="242" t="s">
        <v>1312</v>
      </c>
      <c r="J951" s="235" t="str">
        <f t="shared" si="49"/>
        <v>Group 16_0900, 0930, 0939</v>
      </c>
      <c r="K951" s="235"/>
    </row>
    <row r="952" spans="2:11" hidden="1" x14ac:dyDescent="0.35">
      <c r="B952" s="242" t="s">
        <v>34</v>
      </c>
      <c r="C952" s="246" t="s">
        <v>162</v>
      </c>
      <c r="D952" s="246" t="s">
        <v>1902</v>
      </c>
      <c r="E952" s="246" t="s">
        <v>1903</v>
      </c>
      <c r="F952" s="252">
        <v>1.5013000000000001</v>
      </c>
      <c r="G952" s="252">
        <v>1.5013000000000001</v>
      </c>
      <c r="H952" s="80">
        <v>0</v>
      </c>
      <c r="I952" s="242" t="s">
        <v>1312</v>
      </c>
      <c r="J952" s="235" t="str">
        <f t="shared" si="49"/>
        <v>Group 16_0900, 0930, 0939</v>
      </c>
      <c r="K952" s="235"/>
    </row>
    <row r="953" spans="2:11" hidden="1" x14ac:dyDescent="0.35">
      <c r="B953" s="242" t="s">
        <v>20</v>
      </c>
      <c r="C953" s="246" t="s">
        <v>162</v>
      </c>
      <c r="D953" s="246" t="s">
        <v>1904</v>
      </c>
      <c r="E953" s="246" t="s">
        <v>1904</v>
      </c>
      <c r="F953" s="252">
        <v>0.22528583333333335</v>
      </c>
      <c r="G953" s="252">
        <v>0.22528583333333335</v>
      </c>
      <c r="H953" s="80">
        <v>0</v>
      </c>
      <c r="I953" s="242" t="s">
        <v>969</v>
      </c>
      <c r="J953" s="235" t="str">
        <f t="shared" ref="J953" si="50">B953&amp;"_"&amp;IF(OR(C953="0930",C953="0900"),"0900, 0930",C953)</f>
        <v>Group 3_0900, 0930</v>
      </c>
      <c r="K953" s="235"/>
    </row>
    <row r="954" spans="2:11" hidden="1" x14ac:dyDescent="0.35">
      <c r="B954" s="242" t="s">
        <v>31</v>
      </c>
      <c r="C954" s="246" t="s">
        <v>162</v>
      </c>
      <c r="D954" s="246" t="s">
        <v>1905</v>
      </c>
      <c r="E954" s="246" t="s">
        <v>1905</v>
      </c>
      <c r="F954" s="252">
        <v>0.90114333333333341</v>
      </c>
      <c r="G954" s="252">
        <v>0.90114333333333341</v>
      </c>
      <c r="H954" s="80">
        <v>0</v>
      </c>
      <c r="I954" s="242" t="s">
        <v>1016</v>
      </c>
      <c r="J954" s="235" t="str">
        <f t="shared" ref="J954:J957" si="51">B954&amp;"_"&amp;IF(OR(C954="0930",C954="0900",C954="0939"),"0900, 0930, 0939",C954)</f>
        <v>Group 13_0900, 0930, 0939</v>
      </c>
      <c r="K954" s="235"/>
    </row>
    <row r="955" spans="2:11" hidden="1" x14ac:dyDescent="0.35">
      <c r="B955" s="242" t="s">
        <v>31</v>
      </c>
      <c r="C955" s="246" t="s">
        <v>162</v>
      </c>
      <c r="D955" s="246" t="s">
        <v>907</v>
      </c>
      <c r="E955" s="246" t="s">
        <v>907</v>
      </c>
      <c r="F955" s="252">
        <v>0.90114333333333341</v>
      </c>
      <c r="G955" s="252">
        <v>0.90114333333333341</v>
      </c>
      <c r="H955" s="80">
        <v>0</v>
      </c>
      <c r="I955" s="242" t="s">
        <v>1016</v>
      </c>
      <c r="J955" s="235" t="str">
        <f t="shared" si="51"/>
        <v>Group 13_0900, 0930, 0939</v>
      </c>
      <c r="K955" s="235"/>
    </row>
    <row r="956" spans="2:11" hidden="1" x14ac:dyDescent="0.35">
      <c r="B956" s="242" t="s">
        <v>32</v>
      </c>
      <c r="C956" s="246" t="s">
        <v>162</v>
      </c>
      <c r="D956" s="246" t="s">
        <v>1906</v>
      </c>
      <c r="E956" s="246" t="s">
        <v>1906</v>
      </c>
      <c r="F956" s="252">
        <v>1.1264291666666668</v>
      </c>
      <c r="G956" s="252">
        <v>1.1264291666666668</v>
      </c>
      <c r="H956" s="80">
        <v>0</v>
      </c>
      <c r="I956" s="242" t="s">
        <v>1209</v>
      </c>
      <c r="J956" s="235" t="str">
        <f t="shared" si="51"/>
        <v>Group 14_0900, 0930, 0939</v>
      </c>
      <c r="K956" s="235"/>
    </row>
    <row r="957" spans="2:11" hidden="1" x14ac:dyDescent="0.35">
      <c r="B957" s="242" t="s">
        <v>32</v>
      </c>
      <c r="C957" s="246" t="s">
        <v>162</v>
      </c>
      <c r="D957" s="246" t="s">
        <v>1907</v>
      </c>
      <c r="E957" s="246" t="s">
        <v>1907</v>
      </c>
      <c r="F957" s="252">
        <v>1.1264291666666668</v>
      </c>
      <c r="G957" s="252">
        <v>1.1264291666666668</v>
      </c>
      <c r="H957" s="80">
        <v>0</v>
      </c>
      <c r="I957" s="242" t="s">
        <v>1209</v>
      </c>
      <c r="J957" s="235" t="str">
        <f t="shared" si="51"/>
        <v>Group 14_0900, 0930, 0939</v>
      </c>
      <c r="K957" s="235"/>
    </row>
    <row r="958" spans="2:11" hidden="1" x14ac:dyDescent="0.35">
      <c r="B958" s="242" t="s">
        <v>19</v>
      </c>
      <c r="C958" s="246" t="s">
        <v>1908</v>
      </c>
      <c r="D958" s="246" t="s">
        <v>321</v>
      </c>
      <c r="E958" s="246" t="s">
        <v>322</v>
      </c>
      <c r="F958" s="80">
        <v>0</v>
      </c>
      <c r="G958" s="80">
        <v>0</v>
      </c>
      <c r="H958" s="254">
        <v>8.3333333333333343E-2</v>
      </c>
      <c r="I958" s="242" t="s">
        <v>1909</v>
      </c>
      <c r="J958" s="235" t="str">
        <f>B958&amp;"_"&amp;IF(OR(C958="0901",C958="0931"),"0901, 0931",C958)</f>
        <v>Group 1_0901, 0931</v>
      </c>
      <c r="K958" s="235"/>
    </row>
    <row r="959" spans="2:11" hidden="1" x14ac:dyDescent="0.35">
      <c r="B959" s="242" t="s">
        <v>19</v>
      </c>
      <c r="C959" s="246" t="s">
        <v>1908</v>
      </c>
      <c r="D959" s="246" t="s">
        <v>323</v>
      </c>
      <c r="E959" s="246" t="s">
        <v>324</v>
      </c>
      <c r="F959" s="80">
        <v>0</v>
      </c>
      <c r="G959" s="80">
        <v>0</v>
      </c>
      <c r="H959" s="254">
        <v>8.3333333333333343E-2</v>
      </c>
      <c r="I959" s="242" t="s">
        <v>1909</v>
      </c>
      <c r="J959" s="235" t="str">
        <f t="shared" ref="J959:J1022" si="52">B959&amp;"_"&amp;IF(OR(C959="0901",C959="0931"),"0901, 0931",C959)</f>
        <v>Group 1_0901, 0931</v>
      </c>
      <c r="K959" s="235"/>
    </row>
    <row r="960" spans="2:11" hidden="1" x14ac:dyDescent="0.35">
      <c r="B960" s="242" t="s">
        <v>19</v>
      </c>
      <c r="C960" s="246" t="s">
        <v>1908</v>
      </c>
      <c r="D960" s="246" t="s">
        <v>1910</v>
      </c>
      <c r="E960" s="246" t="s">
        <v>1911</v>
      </c>
      <c r="F960" s="80">
        <v>0</v>
      </c>
      <c r="G960" s="80">
        <v>0</v>
      </c>
      <c r="H960" s="254">
        <v>8.3333333333333343E-2</v>
      </c>
      <c r="I960" s="242" t="s">
        <v>1909</v>
      </c>
      <c r="J960" s="235" t="str">
        <f t="shared" si="52"/>
        <v>Group 1_0901, 0931</v>
      </c>
      <c r="K960" s="235"/>
    </row>
    <row r="961" spans="2:11" hidden="1" x14ac:dyDescent="0.35">
      <c r="B961" s="242" t="s">
        <v>19</v>
      </c>
      <c r="C961" s="246" t="s">
        <v>1908</v>
      </c>
      <c r="D961" s="246" t="s">
        <v>1912</v>
      </c>
      <c r="E961" s="246" t="s">
        <v>1913</v>
      </c>
      <c r="F961" s="80">
        <v>0</v>
      </c>
      <c r="G961" s="80">
        <v>0</v>
      </c>
      <c r="H961" s="254">
        <v>8.3333333333333343E-2</v>
      </c>
      <c r="I961" s="242" t="s">
        <v>1909</v>
      </c>
      <c r="J961" s="235" t="str">
        <f t="shared" si="52"/>
        <v>Group 1_0901, 0931</v>
      </c>
      <c r="K961" s="235"/>
    </row>
    <row r="962" spans="2:11" hidden="1" x14ac:dyDescent="0.35">
      <c r="B962" s="242" t="s">
        <v>19</v>
      </c>
      <c r="C962" s="246" t="s">
        <v>1908</v>
      </c>
      <c r="D962" s="246" t="s">
        <v>1914</v>
      </c>
      <c r="E962" s="246" t="s">
        <v>1915</v>
      </c>
      <c r="F962" s="80">
        <v>0</v>
      </c>
      <c r="G962" s="80">
        <v>0</v>
      </c>
      <c r="H962" s="254">
        <v>8.3333333333333343E-2</v>
      </c>
      <c r="I962" s="242" t="s">
        <v>1909</v>
      </c>
      <c r="J962" s="235" t="str">
        <f t="shared" si="52"/>
        <v>Group 1_0901, 0931</v>
      </c>
      <c r="K962" s="235"/>
    </row>
    <row r="963" spans="2:11" hidden="1" x14ac:dyDescent="0.35">
      <c r="B963" s="242" t="s">
        <v>19</v>
      </c>
      <c r="C963" s="246" t="s">
        <v>1908</v>
      </c>
      <c r="D963" s="246" t="s">
        <v>1916</v>
      </c>
      <c r="E963" s="246" t="s">
        <v>1917</v>
      </c>
      <c r="F963" s="80">
        <v>0</v>
      </c>
      <c r="G963" s="80">
        <v>0</v>
      </c>
      <c r="H963" s="254">
        <v>8.3333333333333343E-2</v>
      </c>
      <c r="I963" s="242" t="s">
        <v>1909</v>
      </c>
      <c r="J963" s="235" t="str">
        <f t="shared" si="52"/>
        <v>Group 1_0901, 0931</v>
      </c>
      <c r="K963" s="235"/>
    </row>
    <row r="964" spans="2:11" hidden="1" x14ac:dyDescent="0.35">
      <c r="B964" s="242" t="s">
        <v>19</v>
      </c>
      <c r="C964" s="246" t="s">
        <v>1908</v>
      </c>
      <c r="D964" s="246" t="s">
        <v>327</v>
      </c>
      <c r="E964" s="246" t="s">
        <v>328</v>
      </c>
      <c r="F964" s="80">
        <v>0</v>
      </c>
      <c r="G964" s="80">
        <v>0</v>
      </c>
      <c r="H964" s="254">
        <v>8.3333333333333343E-2</v>
      </c>
      <c r="I964" s="242" t="s">
        <v>1909</v>
      </c>
      <c r="J964" s="235" t="str">
        <f t="shared" si="52"/>
        <v>Group 1_0901, 0931</v>
      </c>
      <c r="K964" s="235"/>
    </row>
    <row r="965" spans="2:11" hidden="1" x14ac:dyDescent="0.35">
      <c r="B965" s="242" t="s">
        <v>24</v>
      </c>
      <c r="C965" s="246" t="s">
        <v>1908</v>
      </c>
      <c r="D965" s="246" t="s">
        <v>1918</v>
      </c>
      <c r="E965" s="246" t="s">
        <v>1919</v>
      </c>
      <c r="F965" s="80">
        <v>0</v>
      </c>
      <c r="G965" s="80">
        <v>0</v>
      </c>
      <c r="H965" s="254">
        <v>0.16666666666666669</v>
      </c>
      <c r="I965" s="242" t="s">
        <v>1920</v>
      </c>
      <c r="J965" s="235" t="str">
        <f t="shared" si="52"/>
        <v>Group 2_0901, 0931</v>
      </c>
      <c r="K965" s="235"/>
    </row>
    <row r="966" spans="2:11" hidden="1" x14ac:dyDescent="0.35">
      <c r="B966" s="242" t="s">
        <v>24</v>
      </c>
      <c r="C966" s="246" t="s">
        <v>1908</v>
      </c>
      <c r="D966" s="246" t="s">
        <v>1921</v>
      </c>
      <c r="E966" s="246" t="s">
        <v>1922</v>
      </c>
      <c r="F966" s="80">
        <v>0</v>
      </c>
      <c r="G966" s="80">
        <v>0</v>
      </c>
      <c r="H966" s="254">
        <v>0.16666666666666669</v>
      </c>
      <c r="I966" s="242" t="s">
        <v>1920</v>
      </c>
      <c r="J966" s="235" t="str">
        <f t="shared" si="52"/>
        <v>Group 2_0901, 0931</v>
      </c>
      <c r="K966" s="235"/>
    </row>
    <row r="967" spans="2:11" hidden="1" x14ac:dyDescent="0.35">
      <c r="B967" s="242" t="s">
        <v>24</v>
      </c>
      <c r="C967" s="246" t="s">
        <v>1908</v>
      </c>
      <c r="D967" s="246" t="s">
        <v>1923</v>
      </c>
      <c r="E967" s="246" t="s">
        <v>1924</v>
      </c>
      <c r="F967" s="80">
        <v>0</v>
      </c>
      <c r="G967" s="80">
        <v>0</v>
      </c>
      <c r="H967" s="254">
        <v>0.16666666666666669</v>
      </c>
      <c r="I967" s="242" t="s">
        <v>1920</v>
      </c>
      <c r="J967" s="235" t="str">
        <f t="shared" si="52"/>
        <v>Group 2_0901, 0931</v>
      </c>
      <c r="K967" s="235"/>
    </row>
    <row r="968" spans="2:11" hidden="1" x14ac:dyDescent="0.35">
      <c r="B968" s="242" t="s">
        <v>24</v>
      </c>
      <c r="C968" s="246" t="s">
        <v>1908</v>
      </c>
      <c r="D968" s="246" t="s">
        <v>1925</v>
      </c>
      <c r="E968" s="246" t="s">
        <v>1926</v>
      </c>
      <c r="F968" s="80">
        <v>0</v>
      </c>
      <c r="G968" s="80">
        <v>0</v>
      </c>
      <c r="H968" s="254">
        <v>0.16666666666666669</v>
      </c>
      <c r="I968" s="242" t="s">
        <v>1920</v>
      </c>
      <c r="J968" s="235" t="str">
        <f t="shared" si="52"/>
        <v>Group 2_0901, 0931</v>
      </c>
      <c r="K968" s="235"/>
    </row>
    <row r="969" spans="2:11" hidden="1" x14ac:dyDescent="0.35">
      <c r="B969" s="242" t="s">
        <v>24</v>
      </c>
      <c r="C969" s="246" t="s">
        <v>1908</v>
      </c>
      <c r="D969" s="246" t="s">
        <v>939</v>
      </c>
      <c r="E969" s="246" t="s">
        <v>1927</v>
      </c>
      <c r="F969" s="80">
        <v>0</v>
      </c>
      <c r="G969" s="80">
        <v>0</v>
      </c>
      <c r="H969" s="254">
        <v>0.16666666666666669</v>
      </c>
      <c r="I969" s="242" t="s">
        <v>1920</v>
      </c>
      <c r="J969" s="235" t="str">
        <f t="shared" si="52"/>
        <v>Group 2_0901, 0931</v>
      </c>
      <c r="K969" s="235"/>
    </row>
    <row r="970" spans="2:11" hidden="1" x14ac:dyDescent="0.35">
      <c r="B970" s="242" t="s">
        <v>24</v>
      </c>
      <c r="C970" s="246" t="s">
        <v>1908</v>
      </c>
      <c r="D970" s="246" t="s">
        <v>1928</v>
      </c>
      <c r="E970" s="246" t="s">
        <v>1929</v>
      </c>
      <c r="F970" s="80">
        <v>0</v>
      </c>
      <c r="G970" s="80">
        <v>0</v>
      </c>
      <c r="H970" s="254">
        <v>0.16666666666666669</v>
      </c>
      <c r="I970" s="242" t="s">
        <v>1920</v>
      </c>
      <c r="J970" s="235" t="str">
        <f t="shared" si="52"/>
        <v>Group 2_0901, 0931</v>
      </c>
      <c r="K970" s="235"/>
    </row>
    <row r="971" spans="2:11" hidden="1" x14ac:dyDescent="0.35">
      <c r="B971" s="242" t="s">
        <v>24</v>
      </c>
      <c r="C971" s="246" t="s">
        <v>1908</v>
      </c>
      <c r="D971" s="246" t="s">
        <v>1930</v>
      </c>
      <c r="E971" s="246" t="s">
        <v>1931</v>
      </c>
      <c r="F971" s="80">
        <v>0</v>
      </c>
      <c r="G971" s="80">
        <v>0</v>
      </c>
      <c r="H971" s="254">
        <v>0.16666666666666669</v>
      </c>
      <c r="I971" s="242" t="s">
        <v>1920</v>
      </c>
      <c r="J971" s="235" t="str">
        <f t="shared" si="52"/>
        <v>Group 2_0901, 0931</v>
      </c>
      <c r="K971" s="235"/>
    </row>
    <row r="972" spans="2:11" hidden="1" x14ac:dyDescent="0.35">
      <c r="B972" s="242" t="s">
        <v>20</v>
      </c>
      <c r="C972" s="246" t="s">
        <v>1908</v>
      </c>
      <c r="D972" s="246" t="s">
        <v>1932</v>
      </c>
      <c r="E972" s="246" t="s">
        <v>1933</v>
      </c>
      <c r="F972" s="80">
        <v>0</v>
      </c>
      <c r="G972" s="80">
        <v>0</v>
      </c>
      <c r="H972" s="254">
        <v>0.25</v>
      </c>
      <c r="I972" s="242" t="s">
        <v>1934</v>
      </c>
      <c r="J972" s="235" t="str">
        <f t="shared" si="52"/>
        <v>Group 3_0901, 0931</v>
      </c>
      <c r="K972" s="235"/>
    </row>
    <row r="973" spans="2:11" hidden="1" x14ac:dyDescent="0.35">
      <c r="B973" s="242" t="s">
        <v>20</v>
      </c>
      <c r="C973" s="246" t="s">
        <v>1908</v>
      </c>
      <c r="D973" s="246" t="s">
        <v>943</v>
      </c>
      <c r="E973" s="246" t="s">
        <v>944</v>
      </c>
      <c r="F973" s="80">
        <v>0</v>
      </c>
      <c r="G973" s="80">
        <v>0</v>
      </c>
      <c r="H973" s="254">
        <v>0.25</v>
      </c>
      <c r="I973" s="242" t="s">
        <v>1934</v>
      </c>
      <c r="J973" s="235" t="str">
        <f t="shared" si="52"/>
        <v>Group 3_0901, 0931</v>
      </c>
      <c r="K973" s="235"/>
    </row>
    <row r="974" spans="2:11" hidden="1" x14ac:dyDescent="0.35">
      <c r="B974" s="242" t="s">
        <v>20</v>
      </c>
      <c r="C974" s="246" t="s">
        <v>1908</v>
      </c>
      <c r="D974" s="246" t="s">
        <v>950</v>
      </c>
      <c r="E974" s="246" t="s">
        <v>951</v>
      </c>
      <c r="F974" s="80">
        <v>0</v>
      </c>
      <c r="G974" s="80">
        <v>0</v>
      </c>
      <c r="H974" s="254">
        <v>0.25</v>
      </c>
      <c r="I974" s="242" t="s">
        <v>1934</v>
      </c>
      <c r="J974" s="235" t="str">
        <f t="shared" si="52"/>
        <v>Group 3_0901, 0931</v>
      </c>
      <c r="K974" s="235"/>
    </row>
    <row r="975" spans="2:11" hidden="1" x14ac:dyDescent="0.35">
      <c r="B975" s="242" t="s">
        <v>20</v>
      </c>
      <c r="C975" s="246" t="s">
        <v>1908</v>
      </c>
      <c r="D975" s="246" t="s">
        <v>1935</v>
      </c>
      <c r="E975" s="246" t="s">
        <v>1936</v>
      </c>
      <c r="F975" s="80">
        <v>0</v>
      </c>
      <c r="G975" s="80">
        <v>0</v>
      </c>
      <c r="H975" s="254">
        <v>0.25</v>
      </c>
      <c r="I975" s="242" t="s">
        <v>1934</v>
      </c>
      <c r="J975" s="235" t="str">
        <f t="shared" si="52"/>
        <v>Group 3_0901, 0931</v>
      </c>
      <c r="K975" s="235"/>
    </row>
    <row r="976" spans="2:11" hidden="1" x14ac:dyDescent="0.35">
      <c r="B976" s="242" t="s">
        <v>20</v>
      </c>
      <c r="C976" s="246" t="s">
        <v>1908</v>
      </c>
      <c r="D976" s="246" t="s">
        <v>1937</v>
      </c>
      <c r="E976" s="246" t="s">
        <v>1938</v>
      </c>
      <c r="F976" s="80">
        <v>0</v>
      </c>
      <c r="G976" s="80">
        <v>0</v>
      </c>
      <c r="H976" s="254">
        <v>0.25</v>
      </c>
      <c r="I976" s="242" t="s">
        <v>1934</v>
      </c>
      <c r="J976" s="235" t="str">
        <f t="shared" si="52"/>
        <v>Group 3_0901, 0931</v>
      </c>
      <c r="K976" s="235"/>
    </row>
    <row r="977" spans="2:11" hidden="1" x14ac:dyDescent="0.35">
      <c r="B977" s="242" t="s">
        <v>20</v>
      </c>
      <c r="C977" s="246" t="s">
        <v>1908</v>
      </c>
      <c r="D977" s="246" t="s">
        <v>1939</v>
      </c>
      <c r="E977" s="246" t="s">
        <v>1940</v>
      </c>
      <c r="F977" s="80">
        <v>0</v>
      </c>
      <c r="G977" s="80">
        <v>0</v>
      </c>
      <c r="H977" s="254">
        <v>0.25</v>
      </c>
      <c r="I977" s="242" t="s">
        <v>1934</v>
      </c>
      <c r="J977" s="235" t="str">
        <f t="shared" si="52"/>
        <v>Group 3_0901, 0931</v>
      </c>
      <c r="K977" s="235"/>
    </row>
    <row r="978" spans="2:11" hidden="1" x14ac:dyDescent="0.35">
      <c r="B978" s="242" t="s">
        <v>20</v>
      </c>
      <c r="C978" s="246" t="s">
        <v>1908</v>
      </c>
      <c r="D978" s="246" t="s">
        <v>1941</v>
      </c>
      <c r="E978" s="246" t="s">
        <v>1941</v>
      </c>
      <c r="F978" s="80">
        <v>0</v>
      </c>
      <c r="G978" s="80">
        <v>0</v>
      </c>
      <c r="H978" s="254">
        <v>0.25</v>
      </c>
      <c r="I978" s="242" t="s">
        <v>1934</v>
      </c>
      <c r="J978" s="235" t="str">
        <f t="shared" si="52"/>
        <v>Group 3_0901, 0931</v>
      </c>
      <c r="K978" s="235"/>
    </row>
    <row r="979" spans="2:11" hidden="1" x14ac:dyDescent="0.35">
      <c r="B979" s="242" t="s">
        <v>20</v>
      </c>
      <c r="C979" s="246" t="s">
        <v>1908</v>
      </c>
      <c r="D979" s="246" t="s">
        <v>1942</v>
      </c>
      <c r="E979" s="246" t="s">
        <v>1943</v>
      </c>
      <c r="F979" s="80">
        <v>0</v>
      </c>
      <c r="G979" s="80">
        <v>0</v>
      </c>
      <c r="H979" s="254">
        <v>0.25</v>
      </c>
      <c r="I979" s="242" t="s">
        <v>1934</v>
      </c>
      <c r="J979" s="235" t="str">
        <f t="shared" si="52"/>
        <v>Group 3_0901, 0931</v>
      </c>
      <c r="K979" s="235"/>
    </row>
    <row r="980" spans="2:11" hidden="1" x14ac:dyDescent="0.35">
      <c r="B980" s="242" t="s">
        <v>20</v>
      </c>
      <c r="C980" s="246" t="s">
        <v>1908</v>
      </c>
      <c r="D980" s="246" t="s">
        <v>335</v>
      </c>
      <c r="E980" s="246" t="s">
        <v>336</v>
      </c>
      <c r="F980" s="80">
        <v>0</v>
      </c>
      <c r="G980" s="80">
        <v>0</v>
      </c>
      <c r="H980" s="254">
        <v>0.25</v>
      </c>
      <c r="I980" s="242" t="s">
        <v>1934</v>
      </c>
      <c r="J980" s="235" t="str">
        <f t="shared" si="52"/>
        <v>Group 3_0901, 0931</v>
      </c>
      <c r="K980" s="235"/>
    </row>
    <row r="981" spans="2:11" hidden="1" x14ac:dyDescent="0.35">
      <c r="B981" s="242" t="s">
        <v>20</v>
      </c>
      <c r="C981" s="246" t="s">
        <v>1908</v>
      </c>
      <c r="D981" s="246" t="s">
        <v>1944</v>
      </c>
      <c r="E981" s="246" t="s">
        <v>1945</v>
      </c>
      <c r="F981" s="80">
        <v>0</v>
      </c>
      <c r="G981" s="80">
        <v>0</v>
      </c>
      <c r="H981" s="254">
        <v>0.25</v>
      </c>
      <c r="I981" s="242" t="s">
        <v>1934</v>
      </c>
      <c r="J981" s="235" t="str">
        <f t="shared" si="52"/>
        <v>Group 3_0901, 0931</v>
      </c>
      <c r="K981" s="235"/>
    </row>
    <row r="982" spans="2:11" hidden="1" x14ac:dyDescent="0.35">
      <c r="B982" s="242" t="s">
        <v>20</v>
      </c>
      <c r="C982" s="246" t="s">
        <v>1908</v>
      </c>
      <c r="D982" s="246" t="s">
        <v>1946</v>
      </c>
      <c r="E982" s="246" t="s">
        <v>1946</v>
      </c>
      <c r="F982" s="80">
        <v>0</v>
      </c>
      <c r="G982" s="80">
        <v>0</v>
      </c>
      <c r="H982" s="254">
        <v>0.25</v>
      </c>
      <c r="I982" s="242" t="s">
        <v>1934</v>
      </c>
      <c r="J982" s="235" t="str">
        <f t="shared" si="52"/>
        <v>Group 3_0901, 0931</v>
      </c>
      <c r="K982" s="235"/>
    </row>
    <row r="983" spans="2:11" hidden="1" x14ac:dyDescent="0.35">
      <c r="B983" s="242" t="s">
        <v>20</v>
      </c>
      <c r="C983" s="246" t="s">
        <v>1908</v>
      </c>
      <c r="D983" s="246" t="s">
        <v>1947</v>
      </c>
      <c r="E983" s="246" t="s">
        <v>1948</v>
      </c>
      <c r="F983" s="80">
        <v>0</v>
      </c>
      <c r="G983" s="80">
        <v>0</v>
      </c>
      <c r="H983" s="254">
        <v>0.25</v>
      </c>
      <c r="I983" s="242" t="s">
        <v>1934</v>
      </c>
      <c r="J983" s="235" t="str">
        <f t="shared" si="52"/>
        <v>Group 3_0901, 0931</v>
      </c>
      <c r="K983" s="235"/>
    </row>
    <row r="984" spans="2:11" hidden="1" x14ac:dyDescent="0.35">
      <c r="B984" s="242" t="s">
        <v>21</v>
      </c>
      <c r="C984" s="246" t="s">
        <v>1908</v>
      </c>
      <c r="D984" s="246" t="s">
        <v>1949</v>
      </c>
      <c r="E984" s="246" t="s">
        <v>1950</v>
      </c>
      <c r="F984" s="80">
        <v>0</v>
      </c>
      <c r="G984" s="80">
        <v>0</v>
      </c>
      <c r="H984" s="254">
        <v>0.33333333333333337</v>
      </c>
      <c r="I984" s="242" t="s">
        <v>1951</v>
      </c>
      <c r="J984" s="235" t="str">
        <f t="shared" si="52"/>
        <v>Group 4_0901, 0931</v>
      </c>
      <c r="K984" s="235"/>
    </row>
    <row r="985" spans="2:11" hidden="1" x14ac:dyDescent="0.35">
      <c r="B985" s="242" t="s">
        <v>21</v>
      </c>
      <c r="C985" s="246" t="s">
        <v>1908</v>
      </c>
      <c r="D985" s="246" t="s">
        <v>1952</v>
      </c>
      <c r="E985" s="246" t="s">
        <v>1953</v>
      </c>
      <c r="F985" s="80">
        <v>0</v>
      </c>
      <c r="G985" s="80">
        <v>0</v>
      </c>
      <c r="H985" s="254">
        <v>0.33333333333333337</v>
      </c>
      <c r="I985" s="242" t="s">
        <v>1951</v>
      </c>
      <c r="J985" s="235" t="str">
        <f t="shared" si="52"/>
        <v>Group 4_0901, 0931</v>
      </c>
      <c r="K985" s="235"/>
    </row>
    <row r="986" spans="2:11" hidden="1" x14ac:dyDescent="0.35">
      <c r="B986" s="242" t="s">
        <v>21</v>
      </c>
      <c r="C986" s="246" t="s">
        <v>1908</v>
      </c>
      <c r="D986" s="246" t="s">
        <v>1954</v>
      </c>
      <c r="E986" s="246" t="s">
        <v>1955</v>
      </c>
      <c r="F986" s="80">
        <v>0</v>
      </c>
      <c r="G986" s="80">
        <v>0</v>
      </c>
      <c r="H986" s="254">
        <v>0.33333333333333337</v>
      </c>
      <c r="I986" s="242" t="s">
        <v>1951</v>
      </c>
      <c r="J986" s="235" t="str">
        <f t="shared" si="52"/>
        <v>Group 4_0901, 0931</v>
      </c>
      <c r="K986" s="235"/>
    </row>
    <row r="987" spans="2:11" hidden="1" x14ac:dyDescent="0.35">
      <c r="B987" s="242" t="s">
        <v>21</v>
      </c>
      <c r="C987" s="246" t="s">
        <v>1908</v>
      </c>
      <c r="D987" s="246" t="s">
        <v>1956</v>
      </c>
      <c r="E987" s="246" t="s">
        <v>1957</v>
      </c>
      <c r="F987" s="80">
        <v>0</v>
      </c>
      <c r="G987" s="80">
        <v>0</v>
      </c>
      <c r="H987" s="254">
        <v>0.33333333333333337</v>
      </c>
      <c r="I987" s="242" t="s">
        <v>1951</v>
      </c>
      <c r="J987" s="235" t="str">
        <f t="shared" si="52"/>
        <v>Group 4_0901, 0931</v>
      </c>
      <c r="K987" s="235"/>
    </row>
    <row r="988" spans="2:11" hidden="1" x14ac:dyDescent="0.35">
      <c r="B988" s="242" t="s">
        <v>21</v>
      </c>
      <c r="C988" s="246" t="s">
        <v>1908</v>
      </c>
      <c r="D988" s="246" t="s">
        <v>1958</v>
      </c>
      <c r="E988" s="246" t="s">
        <v>1959</v>
      </c>
      <c r="F988" s="80">
        <v>0</v>
      </c>
      <c r="G988" s="80">
        <v>0</v>
      </c>
      <c r="H988" s="254">
        <v>0.33333333333333337</v>
      </c>
      <c r="I988" s="242" t="s">
        <v>1951</v>
      </c>
      <c r="J988" s="235" t="str">
        <f t="shared" si="52"/>
        <v>Group 4_0901, 0931</v>
      </c>
      <c r="K988" s="235"/>
    </row>
    <row r="989" spans="2:11" hidden="1" x14ac:dyDescent="0.35">
      <c r="B989" s="242" t="s">
        <v>21</v>
      </c>
      <c r="C989" s="246" t="s">
        <v>1908</v>
      </c>
      <c r="D989" s="246" t="s">
        <v>1960</v>
      </c>
      <c r="E989" s="246" t="s">
        <v>1961</v>
      </c>
      <c r="F989" s="80">
        <v>0</v>
      </c>
      <c r="G989" s="80">
        <v>0</v>
      </c>
      <c r="H989" s="254">
        <v>0.33333333333333337</v>
      </c>
      <c r="I989" s="242" t="s">
        <v>1951</v>
      </c>
      <c r="J989" s="235" t="str">
        <f t="shared" si="52"/>
        <v>Group 4_0901, 0931</v>
      </c>
      <c r="K989" s="235"/>
    </row>
    <row r="990" spans="2:11" hidden="1" x14ac:dyDescent="0.35">
      <c r="B990" s="242" t="s">
        <v>21</v>
      </c>
      <c r="C990" s="246" t="s">
        <v>1908</v>
      </c>
      <c r="D990" s="246" t="s">
        <v>1962</v>
      </c>
      <c r="E990" s="246" t="s">
        <v>1963</v>
      </c>
      <c r="F990" s="80">
        <v>0</v>
      </c>
      <c r="G990" s="80">
        <v>0</v>
      </c>
      <c r="H990" s="254">
        <v>0.33333333333333337</v>
      </c>
      <c r="I990" s="242" t="s">
        <v>1951</v>
      </c>
      <c r="J990" s="235" t="str">
        <f t="shared" si="52"/>
        <v>Group 4_0901, 0931</v>
      </c>
      <c r="K990" s="235"/>
    </row>
    <row r="991" spans="2:11" hidden="1" x14ac:dyDescent="0.35">
      <c r="B991" s="242" t="s">
        <v>21</v>
      </c>
      <c r="C991" s="246" t="s">
        <v>1908</v>
      </c>
      <c r="D991" s="246" t="s">
        <v>1964</v>
      </c>
      <c r="E991" s="246" t="s">
        <v>1965</v>
      </c>
      <c r="F991" s="80">
        <v>0</v>
      </c>
      <c r="G991" s="80">
        <v>0</v>
      </c>
      <c r="H991" s="254">
        <v>0.33333333333333337</v>
      </c>
      <c r="I991" s="242" t="s">
        <v>1951</v>
      </c>
      <c r="J991" s="235" t="str">
        <f t="shared" si="52"/>
        <v>Group 4_0901, 0931</v>
      </c>
      <c r="K991" s="235"/>
    </row>
    <row r="992" spans="2:11" hidden="1" x14ac:dyDescent="0.35">
      <c r="B992" s="242" t="s">
        <v>21</v>
      </c>
      <c r="C992" s="246" t="s">
        <v>1908</v>
      </c>
      <c r="D992" s="246" t="s">
        <v>1966</v>
      </c>
      <c r="E992" s="246" t="s">
        <v>1967</v>
      </c>
      <c r="F992" s="80">
        <v>0</v>
      </c>
      <c r="G992" s="80">
        <v>0</v>
      </c>
      <c r="H992" s="254">
        <v>0.33333333333333337</v>
      </c>
      <c r="I992" s="242" t="s">
        <v>1951</v>
      </c>
      <c r="J992" s="235" t="str">
        <f t="shared" si="52"/>
        <v>Group 4_0901, 0931</v>
      </c>
      <c r="K992" s="235"/>
    </row>
    <row r="993" spans="2:11" hidden="1" x14ac:dyDescent="0.35">
      <c r="B993" s="242" t="s">
        <v>22</v>
      </c>
      <c r="C993" s="246" t="s">
        <v>1908</v>
      </c>
      <c r="D993" s="246" t="s">
        <v>1968</v>
      </c>
      <c r="E993" s="246" t="s">
        <v>1969</v>
      </c>
      <c r="F993" s="80">
        <v>0</v>
      </c>
      <c r="G993" s="80">
        <v>0</v>
      </c>
      <c r="H993" s="254">
        <v>0.41666666666666669</v>
      </c>
      <c r="I993" s="242" t="s">
        <v>1970</v>
      </c>
      <c r="J993" s="235" t="str">
        <f t="shared" si="52"/>
        <v>Group 5_0901, 0931</v>
      </c>
      <c r="K993" s="235"/>
    </row>
    <row r="994" spans="2:11" hidden="1" x14ac:dyDescent="0.35">
      <c r="B994" s="242" t="s">
        <v>22</v>
      </c>
      <c r="C994" s="246" t="s">
        <v>1908</v>
      </c>
      <c r="D994" s="246" t="s">
        <v>958</v>
      </c>
      <c r="E994" s="246" t="s">
        <v>959</v>
      </c>
      <c r="F994" s="80">
        <v>0</v>
      </c>
      <c r="G994" s="80">
        <v>0</v>
      </c>
      <c r="H994" s="254">
        <v>0.41666666666666669</v>
      </c>
      <c r="I994" s="242" t="s">
        <v>1970</v>
      </c>
      <c r="J994" s="235" t="str">
        <f t="shared" si="52"/>
        <v>Group 5_0901, 0931</v>
      </c>
      <c r="K994" s="235"/>
    </row>
    <row r="995" spans="2:11" hidden="1" x14ac:dyDescent="0.35">
      <c r="B995" s="242" t="s">
        <v>22</v>
      </c>
      <c r="C995" s="246" t="s">
        <v>1908</v>
      </c>
      <c r="D995" s="246" t="s">
        <v>960</v>
      </c>
      <c r="E995" s="246" t="s">
        <v>961</v>
      </c>
      <c r="F995" s="80">
        <v>0</v>
      </c>
      <c r="G995" s="80">
        <v>0</v>
      </c>
      <c r="H995" s="254">
        <v>0.41666666666666669</v>
      </c>
      <c r="I995" s="242" t="s">
        <v>1970</v>
      </c>
      <c r="J995" s="235" t="str">
        <f t="shared" si="52"/>
        <v>Group 5_0901, 0931</v>
      </c>
      <c r="K995" s="235"/>
    </row>
    <row r="996" spans="2:11" hidden="1" x14ac:dyDescent="0.35">
      <c r="B996" s="242" t="s">
        <v>22</v>
      </c>
      <c r="C996" s="246" t="s">
        <v>1908</v>
      </c>
      <c r="D996" s="246" t="s">
        <v>1971</v>
      </c>
      <c r="E996" s="246" t="s">
        <v>1972</v>
      </c>
      <c r="F996" s="80">
        <v>0</v>
      </c>
      <c r="G996" s="80">
        <v>0</v>
      </c>
      <c r="H996" s="254">
        <v>0.41666666666666669</v>
      </c>
      <c r="I996" s="242" t="s">
        <v>1970</v>
      </c>
      <c r="J996" s="235" t="str">
        <f t="shared" si="52"/>
        <v>Group 5_0901, 0931</v>
      </c>
      <c r="K996" s="235"/>
    </row>
    <row r="997" spans="2:11" hidden="1" x14ac:dyDescent="0.35">
      <c r="B997" s="242" t="s">
        <v>22</v>
      </c>
      <c r="C997" s="246" t="s">
        <v>1908</v>
      </c>
      <c r="D997" s="246" t="s">
        <v>1973</v>
      </c>
      <c r="E997" s="246" t="s">
        <v>1973</v>
      </c>
      <c r="F997" s="80">
        <v>0</v>
      </c>
      <c r="G997" s="80">
        <v>0</v>
      </c>
      <c r="H997" s="254">
        <v>0.41666666666666669</v>
      </c>
      <c r="I997" s="242" t="s">
        <v>1970</v>
      </c>
      <c r="J997" s="235" t="str">
        <f t="shared" si="52"/>
        <v>Group 5_0901, 0931</v>
      </c>
      <c r="K997" s="235"/>
    </row>
    <row r="998" spans="2:11" hidden="1" x14ac:dyDescent="0.35">
      <c r="B998" s="242" t="s">
        <v>22</v>
      </c>
      <c r="C998" s="246" t="s">
        <v>1908</v>
      </c>
      <c r="D998" s="246" t="s">
        <v>1974</v>
      </c>
      <c r="E998" s="246" t="s">
        <v>1975</v>
      </c>
      <c r="F998" s="80">
        <v>0</v>
      </c>
      <c r="G998" s="80">
        <v>0</v>
      </c>
      <c r="H998" s="254">
        <v>0.41666666666666669</v>
      </c>
      <c r="I998" s="242" t="s">
        <v>1970</v>
      </c>
      <c r="J998" s="235" t="str">
        <f t="shared" si="52"/>
        <v>Group 5_0901, 0931</v>
      </c>
      <c r="K998" s="235"/>
    </row>
    <row r="999" spans="2:11" hidden="1" x14ac:dyDescent="0.35">
      <c r="B999" s="242" t="s">
        <v>22</v>
      </c>
      <c r="C999" s="246" t="s">
        <v>1908</v>
      </c>
      <c r="D999" s="246" t="s">
        <v>1976</v>
      </c>
      <c r="E999" s="246" t="s">
        <v>1977</v>
      </c>
      <c r="F999" s="80">
        <v>0</v>
      </c>
      <c r="G999" s="80">
        <v>0</v>
      </c>
      <c r="H999" s="254">
        <v>0.41666666666666669</v>
      </c>
      <c r="I999" s="242" t="s">
        <v>1970</v>
      </c>
      <c r="J999" s="235" t="str">
        <f t="shared" si="52"/>
        <v>Group 5_0901, 0931</v>
      </c>
      <c r="K999" s="235"/>
    </row>
    <row r="1000" spans="2:11" hidden="1" x14ac:dyDescent="0.35">
      <c r="B1000" s="242" t="s">
        <v>22</v>
      </c>
      <c r="C1000" s="246" t="s">
        <v>1908</v>
      </c>
      <c r="D1000" s="246" t="s">
        <v>1978</v>
      </c>
      <c r="E1000" s="246" t="s">
        <v>1979</v>
      </c>
      <c r="F1000" s="80">
        <v>0</v>
      </c>
      <c r="G1000" s="80">
        <v>0</v>
      </c>
      <c r="H1000" s="254">
        <v>0.41666666666666669</v>
      </c>
      <c r="I1000" s="242" t="s">
        <v>1970</v>
      </c>
      <c r="J1000" s="235" t="str">
        <f t="shared" si="52"/>
        <v>Group 5_0901, 0931</v>
      </c>
      <c r="K1000" s="235"/>
    </row>
    <row r="1001" spans="2:11" hidden="1" x14ac:dyDescent="0.35">
      <c r="B1001" s="242" t="s">
        <v>22</v>
      </c>
      <c r="C1001" s="246" t="s">
        <v>1908</v>
      </c>
      <c r="D1001" s="246" t="s">
        <v>963</v>
      </c>
      <c r="E1001" s="246" t="s">
        <v>1980</v>
      </c>
      <c r="F1001" s="80">
        <v>0</v>
      </c>
      <c r="G1001" s="80">
        <v>0</v>
      </c>
      <c r="H1001" s="254">
        <v>0.41666666666666669</v>
      </c>
      <c r="I1001" s="242" t="s">
        <v>1970</v>
      </c>
      <c r="J1001" s="235" t="str">
        <f t="shared" si="52"/>
        <v>Group 5_0901, 0931</v>
      </c>
      <c r="K1001" s="235"/>
    </row>
    <row r="1002" spans="2:11" hidden="1" x14ac:dyDescent="0.35">
      <c r="B1002" s="242" t="s">
        <v>22</v>
      </c>
      <c r="C1002" s="246" t="s">
        <v>1908</v>
      </c>
      <c r="D1002" s="246" t="s">
        <v>1981</v>
      </c>
      <c r="E1002" s="246" t="s">
        <v>1981</v>
      </c>
      <c r="F1002" s="80">
        <v>0</v>
      </c>
      <c r="G1002" s="80">
        <v>0</v>
      </c>
      <c r="H1002" s="254">
        <v>0.41666666666666669</v>
      </c>
      <c r="I1002" s="242" t="s">
        <v>1970</v>
      </c>
      <c r="J1002" s="235" t="str">
        <f t="shared" si="52"/>
        <v>Group 5_0901, 0931</v>
      </c>
      <c r="K1002" s="235"/>
    </row>
    <row r="1003" spans="2:11" hidden="1" x14ac:dyDescent="0.35">
      <c r="B1003" s="242" t="s">
        <v>22</v>
      </c>
      <c r="C1003" s="246" t="s">
        <v>1908</v>
      </c>
      <c r="D1003" s="246" t="s">
        <v>1982</v>
      </c>
      <c r="E1003" s="246" t="s">
        <v>1983</v>
      </c>
      <c r="F1003" s="80">
        <v>0</v>
      </c>
      <c r="G1003" s="80">
        <v>0</v>
      </c>
      <c r="H1003" s="254">
        <v>0.41666666666666669</v>
      </c>
      <c r="I1003" s="242" t="s">
        <v>1970</v>
      </c>
      <c r="J1003" s="235" t="str">
        <f t="shared" si="52"/>
        <v>Group 5_0901, 0931</v>
      </c>
      <c r="K1003" s="235"/>
    </row>
    <row r="1004" spans="2:11" hidden="1" x14ac:dyDescent="0.35">
      <c r="B1004" s="242" t="s">
        <v>22</v>
      </c>
      <c r="C1004" s="246" t="s">
        <v>1908</v>
      </c>
      <c r="D1004" s="246" t="s">
        <v>1984</v>
      </c>
      <c r="E1004" s="246" t="s">
        <v>1985</v>
      </c>
      <c r="F1004" s="80">
        <v>0</v>
      </c>
      <c r="G1004" s="80">
        <v>0</v>
      </c>
      <c r="H1004" s="254">
        <v>0.41666666666666669</v>
      </c>
      <c r="I1004" s="242" t="s">
        <v>1970</v>
      </c>
      <c r="J1004" s="235" t="str">
        <f t="shared" si="52"/>
        <v>Group 5_0901, 0931</v>
      </c>
      <c r="K1004" s="235"/>
    </row>
    <row r="1005" spans="2:11" hidden="1" x14ac:dyDescent="0.35">
      <c r="B1005" s="242" t="s">
        <v>22</v>
      </c>
      <c r="C1005" s="246" t="s">
        <v>1908</v>
      </c>
      <c r="D1005" s="246" t="s">
        <v>1986</v>
      </c>
      <c r="E1005" s="246" t="s">
        <v>1987</v>
      </c>
      <c r="F1005" s="80">
        <v>0</v>
      </c>
      <c r="G1005" s="80">
        <v>0</v>
      </c>
      <c r="H1005" s="254">
        <v>0.41666666666666669</v>
      </c>
      <c r="I1005" s="242" t="s">
        <v>1970</v>
      </c>
      <c r="J1005" s="235" t="str">
        <f t="shared" si="52"/>
        <v>Group 5_0901, 0931</v>
      </c>
      <c r="K1005" s="235"/>
    </row>
    <row r="1006" spans="2:11" hidden="1" x14ac:dyDescent="0.35">
      <c r="B1006" s="242" t="s">
        <v>22</v>
      </c>
      <c r="C1006" s="246" t="s">
        <v>1908</v>
      </c>
      <c r="D1006" s="246" t="s">
        <v>1988</v>
      </c>
      <c r="E1006" s="246" t="s">
        <v>1989</v>
      </c>
      <c r="F1006" s="80">
        <v>0</v>
      </c>
      <c r="G1006" s="80">
        <v>0</v>
      </c>
      <c r="H1006" s="254">
        <v>0.41666666666666669</v>
      </c>
      <c r="I1006" s="242" t="s">
        <v>1970</v>
      </c>
      <c r="J1006" s="235" t="str">
        <f t="shared" si="52"/>
        <v>Group 5_0901, 0931</v>
      </c>
      <c r="K1006" s="235"/>
    </row>
    <row r="1007" spans="2:11" hidden="1" x14ac:dyDescent="0.35">
      <c r="B1007" s="242" t="s">
        <v>22</v>
      </c>
      <c r="C1007" s="246" t="s">
        <v>1908</v>
      </c>
      <c r="D1007" s="246" t="s">
        <v>1990</v>
      </c>
      <c r="E1007" s="246" t="s">
        <v>1991</v>
      </c>
      <c r="F1007" s="80">
        <v>0</v>
      </c>
      <c r="G1007" s="80">
        <v>0</v>
      </c>
      <c r="H1007" s="254">
        <v>0.41666666666666669</v>
      </c>
      <c r="I1007" s="242" t="s">
        <v>1970</v>
      </c>
      <c r="J1007" s="235" t="str">
        <f t="shared" si="52"/>
        <v>Group 5_0901, 0931</v>
      </c>
      <c r="K1007" s="235"/>
    </row>
    <row r="1008" spans="2:11" hidden="1" x14ac:dyDescent="0.35">
      <c r="B1008" s="242" t="s">
        <v>22</v>
      </c>
      <c r="C1008" s="246" t="s">
        <v>1908</v>
      </c>
      <c r="D1008" s="246" t="s">
        <v>1992</v>
      </c>
      <c r="E1008" s="246" t="s">
        <v>1993</v>
      </c>
      <c r="F1008" s="80">
        <v>0</v>
      </c>
      <c r="G1008" s="80">
        <v>0</v>
      </c>
      <c r="H1008" s="254">
        <v>0.41666666666666669</v>
      </c>
      <c r="I1008" s="242" t="s">
        <v>1970</v>
      </c>
      <c r="J1008" s="235" t="str">
        <f t="shared" si="52"/>
        <v>Group 5_0901, 0931</v>
      </c>
      <c r="K1008" s="235"/>
    </row>
    <row r="1009" spans="2:11" hidden="1" x14ac:dyDescent="0.35">
      <c r="B1009" s="242" t="s">
        <v>22</v>
      </c>
      <c r="C1009" s="246" t="s">
        <v>1908</v>
      </c>
      <c r="D1009" s="246" t="s">
        <v>1994</v>
      </c>
      <c r="E1009" s="246" t="s">
        <v>1995</v>
      </c>
      <c r="F1009" s="80">
        <v>0</v>
      </c>
      <c r="G1009" s="80">
        <v>0</v>
      </c>
      <c r="H1009" s="254">
        <v>0.41666666666666669</v>
      </c>
      <c r="I1009" s="242" t="s">
        <v>1970</v>
      </c>
      <c r="J1009" s="235" t="str">
        <f t="shared" si="52"/>
        <v>Group 5_0901, 0931</v>
      </c>
      <c r="K1009" s="235"/>
    </row>
    <row r="1010" spans="2:11" hidden="1" x14ac:dyDescent="0.35">
      <c r="B1010" s="242" t="s">
        <v>22</v>
      </c>
      <c r="C1010" s="246" t="s">
        <v>1908</v>
      </c>
      <c r="D1010" s="246" t="s">
        <v>1996</v>
      </c>
      <c r="E1010" s="246" t="s">
        <v>1997</v>
      </c>
      <c r="F1010" s="80">
        <v>0</v>
      </c>
      <c r="G1010" s="80">
        <v>0</v>
      </c>
      <c r="H1010" s="254">
        <v>0.41666666666666669</v>
      </c>
      <c r="I1010" s="242" t="s">
        <v>1970</v>
      </c>
      <c r="J1010" s="235" t="str">
        <f t="shared" si="52"/>
        <v>Group 5_0901, 0931</v>
      </c>
      <c r="K1010" s="235"/>
    </row>
    <row r="1011" spans="2:11" hidden="1" x14ac:dyDescent="0.35">
      <c r="B1011" s="242" t="s">
        <v>22</v>
      </c>
      <c r="C1011" s="246" t="s">
        <v>1908</v>
      </c>
      <c r="D1011" s="246" t="s">
        <v>1998</v>
      </c>
      <c r="E1011" s="246" t="s">
        <v>1999</v>
      </c>
      <c r="F1011" s="80">
        <v>0</v>
      </c>
      <c r="G1011" s="80">
        <v>0</v>
      </c>
      <c r="H1011" s="254">
        <v>0.41666666666666669</v>
      </c>
      <c r="I1011" s="242" t="s">
        <v>1970</v>
      </c>
      <c r="J1011" s="235" t="str">
        <f t="shared" si="52"/>
        <v>Group 5_0901, 0931</v>
      </c>
      <c r="K1011" s="235"/>
    </row>
    <row r="1012" spans="2:11" hidden="1" x14ac:dyDescent="0.35">
      <c r="B1012" s="242" t="s">
        <v>23</v>
      </c>
      <c r="C1012" s="246" t="s">
        <v>1908</v>
      </c>
      <c r="D1012" s="246" t="s">
        <v>2000</v>
      </c>
      <c r="E1012" s="246" t="s">
        <v>2000</v>
      </c>
      <c r="F1012" s="80">
        <v>0</v>
      </c>
      <c r="G1012" s="80">
        <v>0</v>
      </c>
      <c r="H1012" s="254">
        <v>0.5</v>
      </c>
      <c r="I1012" s="242" t="s">
        <v>2001</v>
      </c>
      <c r="J1012" s="235" t="str">
        <f t="shared" si="52"/>
        <v>Group 6_0901, 0931</v>
      </c>
      <c r="K1012" s="235"/>
    </row>
    <row r="1013" spans="2:11" hidden="1" x14ac:dyDescent="0.35">
      <c r="B1013" s="242" t="s">
        <v>23</v>
      </c>
      <c r="C1013" s="246" t="s">
        <v>1908</v>
      </c>
      <c r="D1013" s="246" t="s">
        <v>970</v>
      </c>
      <c r="E1013" s="246" t="s">
        <v>971</v>
      </c>
      <c r="F1013" s="80">
        <v>0</v>
      </c>
      <c r="G1013" s="80">
        <v>0</v>
      </c>
      <c r="H1013" s="254">
        <v>0.5</v>
      </c>
      <c r="I1013" s="242" t="s">
        <v>2001</v>
      </c>
      <c r="J1013" s="235" t="str">
        <f t="shared" si="52"/>
        <v>Group 6_0901, 0931</v>
      </c>
      <c r="K1013" s="235"/>
    </row>
    <row r="1014" spans="2:11" hidden="1" x14ac:dyDescent="0.35">
      <c r="B1014" s="242" t="s">
        <v>23</v>
      </c>
      <c r="C1014" s="246" t="s">
        <v>1908</v>
      </c>
      <c r="D1014" s="246" t="s">
        <v>974</v>
      </c>
      <c r="E1014" s="246" t="s">
        <v>975</v>
      </c>
      <c r="F1014" s="80">
        <v>0</v>
      </c>
      <c r="G1014" s="80">
        <v>0</v>
      </c>
      <c r="H1014" s="254">
        <v>0.5</v>
      </c>
      <c r="I1014" s="242" t="s">
        <v>2001</v>
      </c>
      <c r="J1014" s="235" t="str">
        <f t="shared" si="52"/>
        <v>Group 6_0901, 0931</v>
      </c>
      <c r="K1014" s="235"/>
    </row>
    <row r="1015" spans="2:11" hidden="1" x14ac:dyDescent="0.35">
      <c r="B1015" s="242" t="s">
        <v>23</v>
      </c>
      <c r="C1015" s="246" t="s">
        <v>1908</v>
      </c>
      <c r="D1015" s="246" t="s">
        <v>976</v>
      </c>
      <c r="E1015" s="246" t="s">
        <v>977</v>
      </c>
      <c r="F1015" s="80">
        <v>0</v>
      </c>
      <c r="G1015" s="80">
        <v>0</v>
      </c>
      <c r="H1015" s="254">
        <v>0.5</v>
      </c>
      <c r="I1015" s="242" t="s">
        <v>2001</v>
      </c>
      <c r="J1015" s="235" t="str">
        <f t="shared" si="52"/>
        <v>Group 6_0901, 0931</v>
      </c>
      <c r="K1015" s="235"/>
    </row>
    <row r="1016" spans="2:11" hidden="1" x14ac:dyDescent="0.35">
      <c r="B1016" s="242" t="s">
        <v>23</v>
      </c>
      <c r="C1016" s="246" t="s">
        <v>1908</v>
      </c>
      <c r="D1016" s="246" t="s">
        <v>980</v>
      </c>
      <c r="E1016" s="246" t="s">
        <v>2002</v>
      </c>
      <c r="F1016" s="80">
        <v>0</v>
      </c>
      <c r="G1016" s="80">
        <v>0</v>
      </c>
      <c r="H1016" s="254">
        <v>0.5</v>
      </c>
      <c r="I1016" s="242" t="s">
        <v>2001</v>
      </c>
      <c r="J1016" s="235" t="str">
        <f t="shared" si="52"/>
        <v>Group 6_0901, 0931</v>
      </c>
      <c r="K1016" s="235"/>
    </row>
    <row r="1017" spans="2:11" hidden="1" x14ac:dyDescent="0.35">
      <c r="B1017" s="242" t="s">
        <v>23</v>
      </c>
      <c r="C1017" s="246" t="s">
        <v>1908</v>
      </c>
      <c r="D1017" s="246" t="s">
        <v>984</v>
      </c>
      <c r="E1017" s="246" t="s">
        <v>985</v>
      </c>
      <c r="F1017" s="80">
        <v>0</v>
      </c>
      <c r="G1017" s="80">
        <v>0</v>
      </c>
      <c r="H1017" s="254">
        <v>0.5</v>
      </c>
      <c r="I1017" s="242" t="s">
        <v>2001</v>
      </c>
      <c r="J1017" s="235" t="str">
        <f t="shared" si="52"/>
        <v>Group 6_0901, 0931</v>
      </c>
      <c r="K1017" s="235"/>
    </row>
    <row r="1018" spans="2:11" hidden="1" x14ac:dyDescent="0.35">
      <c r="B1018" s="242" t="s">
        <v>23</v>
      </c>
      <c r="C1018" s="246" t="s">
        <v>1908</v>
      </c>
      <c r="D1018" s="246" t="s">
        <v>2003</v>
      </c>
      <c r="E1018" s="246" t="s">
        <v>2004</v>
      </c>
      <c r="F1018" s="80">
        <v>0</v>
      </c>
      <c r="G1018" s="80">
        <v>0</v>
      </c>
      <c r="H1018" s="254">
        <v>0.5</v>
      </c>
      <c r="I1018" s="242" t="s">
        <v>2001</v>
      </c>
      <c r="J1018" s="235" t="str">
        <f t="shared" si="52"/>
        <v>Group 6_0901, 0931</v>
      </c>
      <c r="K1018" s="235"/>
    </row>
    <row r="1019" spans="2:11" hidden="1" x14ac:dyDescent="0.35">
      <c r="B1019" s="242" t="s">
        <v>23</v>
      </c>
      <c r="C1019" s="246" t="s">
        <v>1908</v>
      </c>
      <c r="D1019" s="246" t="s">
        <v>986</v>
      </c>
      <c r="E1019" s="246" t="s">
        <v>987</v>
      </c>
      <c r="F1019" s="80">
        <v>0</v>
      </c>
      <c r="G1019" s="80">
        <v>0</v>
      </c>
      <c r="H1019" s="254">
        <v>0.5</v>
      </c>
      <c r="I1019" s="242" t="s">
        <v>2001</v>
      </c>
      <c r="J1019" s="235" t="str">
        <f t="shared" si="52"/>
        <v>Group 6_0901, 0931</v>
      </c>
      <c r="K1019" s="235"/>
    </row>
    <row r="1020" spans="2:11" hidden="1" x14ac:dyDescent="0.35">
      <c r="B1020" s="242" t="s">
        <v>23</v>
      </c>
      <c r="C1020" s="246" t="s">
        <v>1908</v>
      </c>
      <c r="D1020" s="246" t="s">
        <v>2005</v>
      </c>
      <c r="E1020" s="246" t="s">
        <v>2006</v>
      </c>
      <c r="F1020" s="80">
        <v>0</v>
      </c>
      <c r="G1020" s="80">
        <v>0</v>
      </c>
      <c r="H1020" s="254">
        <v>0.5</v>
      </c>
      <c r="I1020" s="242" t="s">
        <v>2001</v>
      </c>
      <c r="J1020" s="235" t="str">
        <f t="shared" si="52"/>
        <v>Group 6_0901, 0931</v>
      </c>
      <c r="K1020" s="235"/>
    </row>
    <row r="1021" spans="2:11" hidden="1" x14ac:dyDescent="0.35">
      <c r="B1021" s="242" t="s">
        <v>23</v>
      </c>
      <c r="C1021" s="246" t="s">
        <v>1908</v>
      </c>
      <c r="D1021" s="246" t="s">
        <v>2007</v>
      </c>
      <c r="E1021" s="246" t="s">
        <v>2008</v>
      </c>
      <c r="F1021" s="80">
        <v>0</v>
      </c>
      <c r="G1021" s="80">
        <v>0</v>
      </c>
      <c r="H1021" s="254">
        <v>0.5</v>
      </c>
      <c r="I1021" s="242" t="s">
        <v>2001</v>
      </c>
      <c r="J1021" s="235" t="str">
        <f t="shared" si="52"/>
        <v>Group 6_0901, 0931</v>
      </c>
      <c r="K1021" s="235"/>
    </row>
    <row r="1022" spans="2:11" hidden="1" x14ac:dyDescent="0.35">
      <c r="B1022" s="242" t="s">
        <v>23</v>
      </c>
      <c r="C1022" s="246" t="s">
        <v>1908</v>
      </c>
      <c r="D1022" s="246" t="s">
        <v>2009</v>
      </c>
      <c r="E1022" s="246" t="s">
        <v>2010</v>
      </c>
      <c r="F1022" s="80">
        <v>0</v>
      </c>
      <c r="G1022" s="80">
        <v>0</v>
      </c>
      <c r="H1022" s="254">
        <v>0.5</v>
      </c>
      <c r="I1022" s="242" t="s">
        <v>2001</v>
      </c>
      <c r="J1022" s="235" t="str">
        <f t="shared" si="52"/>
        <v>Group 6_0901, 0931</v>
      </c>
      <c r="K1022" s="235"/>
    </row>
    <row r="1023" spans="2:11" hidden="1" x14ac:dyDescent="0.35">
      <c r="B1023" s="242" t="s">
        <v>23</v>
      </c>
      <c r="C1023" s="246" t="s">
        <v>1908</v>
      </c>
      <c r="D1023" s="246" t="s">
        <v>988</v>
      </c>
      <c r="E1023" s="246" t="s">
        <v>989</v>
      </c>
      <c r="F1023" s="80">
        <v>0</v>
      </c>
      <c r="G1023" s="80">
        <v>0</v>
      </c>
      <c r="H1023" s="254">
        <v>0.5</v>
      </c>
      <c r="I1023" s="242" t="s">
        <v>2001</v>
      </c>
      <c r="J1023" s="235" t="str">
        <f t="shared" ref="J1023:J1086" si="53">B1023&amp;"_"&amp;IF(OR(C1023="0901",C1023="0931"),"0901, 0931",C1023)</f>
        <v>Group 6_0901, 0931</v>
      </c>
      <c r="K1023" s="235"/>
    </row>
    <row r="1024" spans="2:11" hidden="1" x14ac:dyDescent="0.35">
      <c r="B1024" s="242" t="s">
        <v>23</v>
      </c>
      <c r="C1024" s="246" t="s">
        <v>1908</v>
      </c>
      <c r="D1024" s="246" t="s">
        <v>2011</v>
      </c>
      <c r="E1024" s="246" t="s">
        <v>2012</v>
      </c>
      <c r="F1024" s="80">
        <v>0</v>
      </c>
      <c r="G1024" s="80">
        <v>0</v>
      </c>
      <c r="H1024" s="254">
        <v>0.5</v>
      </c>
      <c r="I1024" s="242" t="s">
        <v>2001</v>
      </c>
      <c r="J1024" s="235" t="str">
        <f t="shared" si="53"/>
        <v>Group 6_0901, 0931</v>
      </c>
      <c r="K1024" s="235"/>
    </row>
    <row r="1025" spans="2:11" hidden="1" x14ac:dyDescent="0.35">
      <c r="B1025" s="242" t="s">
        <v>25</v>
      </c>
      <c r="C1025" s="246" t="s">
        <v>1908</v>
      </c>
      <c r="D1025" s="246" t="s">
        <v>990</v>
      </c>
      <c r="E1025" s="246" t="s">
        <v>991</v>
      </c>
      <c r="F1025" s="80">
        <v>0</v>
      </c>
      <c r="G1025" s="80">
        <v>0</v>
      </c>
      <c r="H1025" s="254">
        <v>0.58333333333333337</v>
      </c>
      <c r="I1025" s="242" t="s">
        <v>2013</v>
      </c>
      <c r="J1025" s="235" t="str">
        <f t="shared" si="53"/>
        <v>Group 7_0901, 0931</v>
      </c>
      <c r="K1025" s="235"/>
    </row>
    <row r="1026" spans="2:11" hidden="1" x14ac:dyDescent="0.35">
      <c r="B1026" s="242" t="s">
        <v>25</v>
      </c>
      <c r="C1026" s="246" t="s">
        <v>1908</v>
      </c>
      <c r="D1026" s="246" t="s">
        <v>2014</v>
      </c>
      <c r="E1026" s="246" t="s">
        <v>2015</v>
      </c>
      <c r="F1026" s="80">
        <v>0</v>
      </c>
      <c r="G1026" s="80">
        <v>0</v>
      </c>
      <c r="H1026" s="254">
        <v>0.58333333333333337</v>
      </c>
      <c r="I1026" s="242" t="s">
        <v>2013</v>
      </c>
      <c r="J1026" s="235" t="str">
        <f t="shared" si="53"/>
        <v>Group 7_0901, 0931</v>
      </c>
      <c r="K1026" s="235"/>
    </row>
    <row r="1027" spans="2:11" hidden="1" x14ac:dyDescent="0.35">
      <c r="B1027" s="242" t="s">
        <v>25</v>
      </c>
      <c r="C1027" s="246" t="s">
        <v>1908</v>
      </c>
      <c r="D1027" s="246" t="s">
        <v>2016</v>
      </c>
      <c r="E1027" s="246" t="s">
        <v>2017</v>
      </c>
      <c r="F1027" s="80">
        <v>0</v>
      </c>
      <c r="G1027" s="80">
        <v>0</v>
      </c>
      <c r="H1027" s="254">
        <v>0.58333333333333337</v>
      </c>
      <c r="I1027" s="242" t="s">
        <v>2013</v>
      </c>
      <c r="J1027" s="235" t="str">
        <f t="shared" si="53"/>
        <v>Group 7_0901, 0931</v>
      </c>
      <c r="K1027" s="235"/>
    </row>
    <row r="1028" spans="2:11" hidden="1" x14ac:dyDescent="0.35">
      <c r="B1028" s="242" t="s">
        <v>25</v>
      </c>
      <c r="C1028" s="246" t="s">
        <v>1908</v>
      </c>
      <c r="D1028" s="246" t="s">
        <v>2018</v>
      </c>
      <c r="E1028" s="246" t="s">
        <v>2019</v>
      </c>
      <c r="F1028" s="80">
        <v>0</v>
      </c>
      <c r="G1028" s="80">
        <v>0</v>
      </c>
      <c r="H1028" s="254">
        <v>0.58333333333333337</v>
      </c>
      <c r="I1028" s="242" t="s">
        <v>2013</v>
      </c>
      <c r="J1028" s="235" t="str">
        <f t="shared" si="53"/>
        <v>Group 7_0901, 0931</v>
      </c>
      <c r="K1028" s="235"/>
    </row>
    <row r="1029" spans="2:11" hidden="1" x14ac:dyDescent="0.35">
      <c r="B1029" s="242" t="s">
        <v>25</v>
      </c>
      <c r="C1029" s="246" t="s">
        <v>1908</v>
      </c>
      <c r="D1029" s="246" t="s">
        <v>2020</v>
      </c>
      <c r="E1029" s="246" t="s">
        <v>2021</v>
      </c>
      <c r="F1029" s="80">
        <v>0</v>
      </c>
      <c r="G1029" s="80">
        <v>0</v>
      </c>
      <c r="H1029" s="254">
        <v>0.58333333333333337</v>
      </c>
      <c r="I1029" s="242" t="s">
        <v>2013</v>
      </c>
      <c r="J1029" s="235" t="str">
        <f t="shared" si="53"/>
        <v>Group 7_0901, 0931</v>
      </c>
      <c r="K1029" s="235"/>
    </row>
    <row r="1030" spans="2:11" hidden="1" x14ac:dyDescent="0.35">
      <c r="B1030" s="242" t="s">
        <v>25</v>
      </c>
      <c r="C1030" s="246" t="s">
        <v>1908</v>
      </c>
      <c r="D1030" s="246" t="s">
        <v>2022</v>
      </c>
      <c r="E1030" s="246" t="s">
        <v>2023</v>
      </c>
      <c r="F1030" s="80">
        <v>0</v>
      </c>
      <c r="G1030" s="80">
        <v>0</v>
      </c>
      <c r="H1030" s="254">
        <v>0.58333333333333337</v>
      </c>
      <c r="I1030" s="242" t="s">
        <v>2013</v>
      </c>
      <c r="J1030" s="235" t="str">
        <f t="shared" si="53"/>
        <v>Group 7_0901, 0931</v>
      </c>
      <c r="K1030" s="235"/>
    </row>
    <row r="1031" spans="2:11" hidden="1" x14ac:dyDescent="0.35">
      <c r="B1031" s="242" t="s">
        <v>25</v>
      </c>
      <c r="C1031" s="246" t="s">
        <v>1908</v>
      </c>
      <c r="D1031" s="246" t="s">
        <v>2024</v>
      </c>
      <c r="E1031" s="246" t="s">
        <v>2025</v>
      </c>
      <c r="F1031" s="80">
        <v>0</v>
      </c>
      <c r="G1031" s="80">
        <v>0</v>
      </c>
      <c r="H1031" s="254">
        <v>0.58333333333333337</v>
      </c>
      <c r="I1031" s="242" t="s">
        <v>2013</v>
      </c>
      <c r="J1031" s="235" t="str">
        <f t="shared" si="53"/>
        <v>Group 7_0901, 0931</v>
      </c>
      <c r="K1031" s="235"/>
    </row>
    <row r="1032" spans="2:11" hidden="1" x14ac:dyDescent="0.35">
      <c r="B1032" s="242" t="s">
        <v>25</v>
      </c>
      <c r="C1032" s="246" t="s">
        <v>1908</v>
      </c>
      <c r="D1032" s="246" t="s">
        <v>2026</v>
      </c>
      <c r="E1032" s="246" t="s">
        <v>2027</v>
      </c>
      <c r="F1032" s="80">
        <v>0</v>
      </c>
      <c r="G1032" s="80">
        <v>0</v>
      </c>
      <c r="H1032" s="254">
        <v>0.58333333333333337</v>
      </c>
      <c r="I1032" s="242" t="s">
        <v>2013</v>
      </c>
      <c r="J1032" s="235" t="str">
        <f t="shared" si="53"/>
        <v>Group 7_0901, 0931</v>
      </c>
      <c r="K1032" s="235"/>
    </row>
    <row r="1033" spans="2:11" hidden="1" x14ac:dyDescent="0.35">
      <c r="B1033" s="242" t="s">
        <v>25</v>
      </c>
      <c r="C1033" s="246" t="s">
        <v>1908</v>
      </c>
      <c r="D1033" s="246" t="s">
        <v>2028</v>
      </c>
      <c r="E1033" s="246" t="s">
        <v>2029</v>
      </c>
      <c r="F1033" s="80">
        <v>0</v>
      </c>
      <c r="G1033" s="80">
        <v>0</v>
      </c>
      <c r="H1033" s="254">
        <v>0.58333333333333337</v>
      </c>
      <c r="I1033" s="242" t="s">
        <v>2013</v>
      </c>
      <c r="J1033" s="235" t="str">
        <f t="shared" si="53"/>
        <v>Group 7_0901, 0931</v>
      </c>
      <c r="K1033" s="235"/>
    </row>
    <row r="1034" spans="2:11" hidden="1" x14ac:dyDescent="0.35">
      <c r="B1034" s="242" t="s">
        <v>25</v>
      </c>
      <c r="C1034" s="246" t="s">
        <v>1908</v>
      </c>
      <c r="D1034" s="246" t="s">
        <v>337</v>
      </c>
      <c r="E1034" s="246" t="s">
        <v>338</v>
      </c>
      <c r="F1034" s="80">
        <v>0</v>
      </c>
      <c r="G1034" s="80">
        <v>0</v>
      </c>
      <c r="H1034" s="254">
        <v>0.58333333333333337</v>
      </c>
      <c r="I1034" s="242" t="s">
        <v>2013</v>
      </c>
      <c r="J1034" s="235" t="str">
        <f t="shared" si="53"/>
        <v>Group 7_0901, 0931</v>
      </c>
      <c r="K1034" s="235"/>
    </row>
    <row r="1035" spans="2:11" hidden="1" x14ac:dyDescent="0.35">
      <c r="B1035" s="242" t="s">
        <v>25</v>
      </c>
      <c r="C1035" s="246" t="s">
        <v>1908</v>
      </c>
      <c r="D1035" s="246" t="s">
        <v>2030</v>
      </c>
      <c r="E1035" s="246" t="s">
        <v>2030</v>
      </c>
      <c r="F1035" s="80">
        <v>0</v>
      </c>
      <c r="G1035" s="80">
        <v>0</v>
      </c>
      <c r="H1035" s="254">
        <v>0.58333333333333337</v>
      </c>
      <c r="I1035" s="242" t="s">
        <v>2013</v>
      </c>
      <c r="J1035" s="235" t="str">
        <f t="shared" si="53"/>
        <v>Group 7_0901, 0931</v>
      </c>
      <c r="K1035" s="235"/>
    </row>
    <row r="1036" spans="2:11" hidden="1" x14ac:dyDescent="0.35">
      <c r="B1036" s="242" t="s">
        <v>25</v>
      </c>
      <c r="C1036" s="246" t="s">
        <v>1908</v>
      </c>
      <c r="D1036" s="246" t="s">
        <v>2031</v>
      </c>
      <c r="E1036" s="246" t="s">
        <v>2032</v>
      </c>
      <c r="F1036" s="80">
        <v>0</v>
      </c>
      <c r="G1036" s="80">
        <v>0</v>
      </c>
      <c r="H1036" s="254">
        <v>0.58333333333333337</v>
      </c>
      <c r="I1036" s="242" t="s">
        <v>2013</v>
      </c>
      <c r="J1036" s="235" t="str">
        <f t="shared" si="53"/>
        <v>Group 7_0901, 0931</v>
      </c>
      <c r="K1036" s="235"/>
    </row>
    <row r="1037" spans="2:11" hidden="1" x14ac:dyDescent="0.35">
      <c r="B1037" s="242" t="s">
        <v>25</v>
      </c>
      <c r="C1037" s="246" t="s">
        <v>1908</v>
      </c>
      <c r="D1037" s="246" t="s">
        <v>2033</v>
      </c>
      <c r="E1037" s="246" t="s">
        <v>2034</v>
      </c>
      <c r="F1037" s="80">
        <v>0</v>
      </c>
      <c r="G1037" s="80">
        <v>0</v>
      </c>
      <c r="H1037" s="254">
        <v>0.58333333333333337</v>
      </c>
      <c r="I1037" s="242" t="s">
        <v>2013</v>
      </c>
      <c r="J1037" s="235" t="str">
        <f t="shared" si="53"/>
        <v>Group 7_0901, 0931</v>
      </c>
      <c r="K1037" s="235"/>
    </row>
    <row r="1038" spans="2:11" hidden="1" x14ac:dyDescent="0.35">
      <c r="B1038" s="242" t="s">
        <v>25</v>
      </c>
      <c r="C1038" s="246" t="s">
        <v>1908</v>
      </c>
      <c r="D1038" s="246" t="s">
        <v>2035</v>
      </c>
      <c r="E1038" s="246" t="s">
        <v>2036</v>
      </c>
      <c r="F1038" s="80">
        <v>0</v>
      </c>
      <c r="G1038" s="80">
        <v>0</v>
      </c>
      <c r="H1038" s="254">
        <v>0.58333333333333337</v>
      </c>
      <c r="I1038" s="242" t="s">
        <v>2013</v>
      </c>
      <c r="J1038" s="235" t="str">
        <f t="shared" si="53"/>
        <v>Group 7_0901, 0931</v>
      </c>
      <c r="K1038" s="235"/>
    </row>
    <row r="1039" spans="2:11" hidden="1" x14ac:dyDescent="0.35">
      <c r="B1039" s="242" t="s">
        <v>25</v>
      </c>
      <c r="C1039" s="246" t="s">
        <v>1908</v>
      </c>
      <c r="D1039" s="246" t="s">
        <v>2037</v>
      </c>
      <c r="E1039" s="246" t="s">
        <v>2038</v>
      </c>
      <c r="F1039" s="80">
        <v>0</v>
      </c>
      <c r="G1039" s="80">
        <v>0</v>
      </c>
      <c r="H1039" s="254">
        <v>0.58333333333333337</v>
      </c>
      <c r="I1039" s="242" t="s">
        <v>2013</v>
      </c>
      <c r="J1039" s="235" t="str">
        <f t="shared" si="53"/>
        <v>Group 7_0901, 0931</v>
      </c>
      <c r="K1039" s="235"/>
    </row>
    <row r="1040" spans="2:11" hidden="1" x14ac:dyDescent="0.35">
      <c r="B1040" s="242" t="s">
        <v>25</v>
      </c>
      <c r="C1040" s="246" t="s">
        <v>1908</v>
      </c>
      <c r="D1040" s="246" t="s">
        <v>2039</v>
      </c>
      <c r="E1040" s="246" t="s">
        <v>2039</v>
      </c>
      <c r="F1040" s="80">
        <v>0</v>
      </c>
      <c r="G1040" s="80">
        <v>0</v>
      </c>
      <c r="H1040" s="254">
        <v>0.58333333333333337</v>
      </c>
      <c r="I1040" s="242" t="s">
        <v>2013</v>
      </c>
      <c r="J1040" s="235" t="str">
        <f t="shared" si="53"/>
        <v>Group 7_0901, 0931</v>
      </c>
      <c r="K1040" s="235"/>
    </row>
    <row r="1041" spans="2:11" hidden="1" x14ac:dyDescent="0.35">
      <c r="B1041" s="242" t="s">
        <v>25</v>
      </c>
      <c r="C1041" s="246" t="s">
        <v>1908</v>
      </c>
      <c r="D1041" s="246" t="s">
        <v>2040</v>
      </c>
      <c r="E1041" s="246" t="s">
        <v>2041</v>
      </c>
      <c r="F1041" s="80">
        <v>0</v>
      </c>
      <c r="G1041" s="80">
        <v>0</v>
      </c>
      <c r="H1041" s="254">
        <v>0.58333333333333337</v>
      </c>
      <c r="I1041" s="242" t="s">
        <v>2013</v>
      </c>
      <c r="J1041" s="235" t="str">
        <f t="shared" si="53"/>
        <v>Group 7_0901, 0931</v>
      </c>
      <c r="K1041" s="235"/>
    </row>
    <row r="1042" spans="2:11" hidden="1" x14ac:dyDescent="0.35">
      <c r="B1042" s="242" t="s">
        <v>25</v>
      </c>
      <c r="C1042" s="246" t="s">
        <v>1908</v>
      </c>
      <c r="D1042" s="246" t="s">
        <v>2042</v>
      </c>
      <c r="E1042" s="246" t="s">
        <v>2043</v>
      </c>
      <c r="F1042" s="80">
        <v>0</v>
      </c>
      <c r="G1042" s="80">
        <v>0</v>
      </c>
      <c r="H1042" s="254">
        <v>0.58333333333333337</v>
      </c>
      <c r="I1042" s="242" t="s">
        <v>2013</v>
      </c>
      <c r="J1042" s="235" t="str">
        <f t="shared" si="53"/>
        <v>Group 7_0901, 0931</v>
      </c>
      <c r="K1042" s="235"/>
    </row>
    <row r="1043" spans="2:11" hidden="1" x14ac:dyDescent="0.35">
      <c r="B1043" s="242" t="s">
        <v>25</v>
      </c>
      <c r="C1043" s="246" t="s">
        <v>1908</v>
      </c>
      <c r="D1043" s="246" t="s">
        <v>2044</v>
      </c>
      <c r="E1043" s="246" t="s">
        <v>2045</v>
      </c>
      <c r="F1043" s="80">
        <v>0</v>
      </c>
      <c r="G1043" s="80">
        <v>0</v>
      </c>
      <c r="H1043" s="254">
        <v>0.58333333333333337</v>
      </c>
      <c r="I1043" s="242" t="s">
        <v>2013</v>
      </c>
      <c r="J1043" s="235" t="str">
        <f t="shared" si="53"/>
        <v>Group 7_0901, 0931</v>
      </c>
      <c r="K1043" s="235"/>
    </row>
    <row r="1044" spans="2:11" hidden="1" x14ac:dyDescent="0.35">
      <c r="B1044" s="242" t="s">
        <v>25</v>
      </c>
      <c r="C1044" s="246" t="s">
        <v>1908</v>
      </c>
      <c r="D1044" s="246" t="s">
        <v>2046</v>
      </c>
      <c r="E1044" s="246" t="s">
        <v>2046</v>
      </c>
      <c r="F1044" s="80">
        <v>0</v>
      </c>
      <c r="G1044" s="80">
        <v>0</v>
      </c>
      <c r="H1044" s="254">
        <v>0.58333333333333337</v>
      </c>
      <c r="I1044" s="242" t="s">
        <v>2013</v>
      </c>
      <c r="J1044" s="235" t="str">
        <f t="shared" si="53"/>
        <v>Group 7_0901, 0931</v>
      </c>
      <c r="K1044" s="235"/>
    </row>
    <row r="1045" spans="2:11" hidden="1" x14ac:dyDescent="0.35">
      <c r="B1045" s="242" t="s">
        <v>25</v>
      </c>
      <c r="C1045" s="246" t="s">
        <v>1908</v>
      </c>
      <c r="D1045" s="246" t="s">
        <v>2047</v>
      </c>
      <c r="E1045" s="246" t="s">
        <v>2048</v>
      </c>
      <c r="F1045" s="80">
        <v>0</v>
      </c>
      <c r="G1045" s="80">
        <v>0</v>
      </c>
      <c r="H1045" s="254">
        <v>0.58333333333333337</v>
      </c>
      <c r="I1045" s="242" t="s">
        <v>2013</v>
      </c>
      <c r="J1045" s="235" t="str">
        <f t="shared" si="53"/>
        <v>Group 7_0901, 0931</v>
      </c>
      <c r="K1045" s="235"/>
    </row>
    <row r="1046" spans="2:11" hidden="1" x14ac:dyDescent="0.35">
      <c r="B1046" s="242" t="s">
        <v>25</v>
      </c>
      <c r="C1046" s="246" t="s">
        <v>1908</v>
      </c>
      <c r="D1046" s="246" t="s">
        <v>2049</v>
      </c>
      <c r="E1046" s="246" t="s">
        <v>2050</v>
      </c>
      <c r="F1046" s="80">
        <v>0</v>
      </c>
      <c r="G1046" s="80">
        <v>0</v>
      </c>
      <c r="H1046" s="254">
        <v>0.58333333333333337</v>
      </c>
      <c r="I1046" s="242" t="s">
        <v>2013</v>
      </c>
      <c r="J1046" s="235" t="str">
        <f t="shared" si="53"/>
        <v>Group 7_0901, 0931</v>
      </c>
      <c r="K1046" s="235"/>
    </row>
    <row r="1047" spans="2:11" hidden="1" x14ac:dyDescent="0.35">
      <c r="B1047" s="242" t="s">
        <v>25</v>
      </c>
      <c r="C1047" s="246" t="s">
        <v>1908</v>
      </c>
      <c r="D1047" s="246" t="s">
        <v>2051</v>
      </c>
      <c r="E1047" s="246" t="s">
        <v>2052</v>
      </c>
      <c r="F1047" s="80">
        <v>0</v>
      </c>
      <c r="G1047" s="80">
        <v>0</v>
      </c>
      <c r="H1047" s="254">
        <v>0.58333333333333337</v>
      </c>
      <c r="I1047" s="242" t="s">
        <v>2013</v>
      </c>
      <c r="J1047" s="235" t="str">
        <f t="shared" si="53"/>
        <v>Group 7_0901, 0931</v>
      </c>
      <c r="K1047" s="235"/>
    </row>
    <row r="1048" spans="2:11" hidden="1" x14ac:dyDescent="0.35">
      <c r="B1048" s="242" t="s">
        <v>26</v>
      </c>
      <c r="C1048" s="246" t="s">
        <v>1908</v>
      </c>
      <c r="D1048" s="246" t="s">
        <v>992</v>
      </c>
      <c r="E1048" s="246" t="s">
        <v>993</v>
      </c>
      <c r="F1048" s="80">
        <v>0</v>
      </c>
      <c r="G1048" s="80">
        <v>0</v>
      </c>
      <c r="H1048" s="254">
        <v>0.66666666666666674</v>
      </c>
      <c r="I1048" s="242" t="s">
        <v>2053</v>
      </c>
      <c r="J1048" s="235" t="str">
        <f t="shared" si="53"/>
        <v>Group 8_0901, 0931</v>
      </c>
      <c r="K1048" s="235"/>
    </row>
    <row r="1049" spans="2:11" hidden="1" x14ac:dyDescent="0.35">
      <c r="B1049" s="242" t="s">
        <v>26</v>
      </c>
      <c r="C1049" s="246" t="s">
        <v>1908</v>
      </c>
      <c r="D1049" s="246" t="s">
        <v>2054</v>
      </c>
      <c r="E1049" s="246" t="s">
        <v>2055</v>
      </c>
      <c r="F1049" s="80">
        <v>0</v>
      </c>
      <c r="G1049" s="80">
        <v>0</v>
      </c>
      <c r="H1049" s="254">
        <v>0.66666666666666674</v>
      </c>
      <c r="I1049" s="242" t="s">
        <v>2053</v>
      </c>
      <c r="J1049" s="235" t="str">
        <f t="shared" si="53"/>
        <v>Group 8_0901, 0931</v>
      </c>
      <c r="K1049" s="235"/>
    </row>
    <row r="1050" spans="2:11" hidden="1" x14ac:dyDescent="0.35">
      <c r="B1050" s="242" t="s">
        <v>26</v>
      </c>
      <c r="C1050" s="246" t="s">
        <v>1908</v>
      </c>
      <c r="D1050" s="246" t="s">
        <v>2056</v>
      </c>
      <c r="E1050" s="246" t="s">
        <v>2057</v>
      </c>
      <c r="F1050" s="80">
        <v>0</v>
      </c>
      <c r="G1050" s="80">
        <v>0</v>
      </c>
      <c r="H1050" s="254">
        <v>0.66666666666666674</v>
      </c>
      <c r="I1050" s="242" t="s">
        <v>2053</v>
      </c>
      <c r="J1050" s="235" t="str">
        <f t="shared" si="53"/>
        <v>Group 8_0901, 0931</v>
      </c>
      <c r="K1050" s="235"/>
    </row>
    <row r="1051" spans="2:11" hidden="1" x14ac:dyDescent="0.35">
      <c r="B1051" s="242" t="s">
        <v>26</v>
      </c>
      <c r="C1051" s="246" t="s">
        <v>1908</v>
      </c>
      <c r="D1051" s="246" t="s">
        <v>2058</v>
      </c>
      <c r="E1051" s="246" t="s">
        <v>2059</v>
      </c>
      <c r="F1051" s="80">
        <v>0</v>
      </c>
      <c r="G1051" s="80">
        <v>0</v>
      </c>
      <c r="H1051" s="254">
        <v>0.66666666666666674</v>
      </c>
      <c r="I1051" s="242" t="s">
        <v>2053</v>
      </c>
      <c r="J1051" s="235" t="str">
        <f t="shared" si="53"/>
        <v>Group 8_0901, 0931</v>
      </c>
      <c r="K1051" s="235"/>
    </row>
    <row r="1052" spans="2:11" hidden="1" x14ac:dyDescent="0.35">
      <c r="B1052" s="242" t="s">
        <v>26</v>
      </c>
      <c r="C1052" s="246" t="s">
        <v>1908</v>
      </c>
      <c r="D1052" s="246" t="s">
        <v>2060</v>
      </c>
      <c r="E1052" s="246" t="s">
        <v>2061</v>
      </c>
      <c r="F1052" s="80">
        <v>0</v>
      </c>
      <c r="G1052" s="80">
        <v>0</v>
      </c>
      <c r="H1052" s="254">
        <v>0.66666666666666674</v>
      </c>
      <c r="I1052" s="242" t="s">
        <v>2053</v>
      </c>
      <c r="J1052" s="235" t="str">
        <f t="shared" si="53"/>
        <v>Group 8_0901, 0931</v>
      </c>
      <c r="K1052" s="235"/>
    </row>
    <row r="1053" spans="2:11" hidden="1" x14ac:dyDescent="0.35">
      <c r="B1053" s="242" t="s">
        <v>26</v>
      </c>
      <c r="C1053" s="246" t="s">
        <v>1908</v>
      </c>
      <c r="D1053" s="246" t="s">
        <v>2062</v>
      </c>
      <c r="E1053" s="246" t="s">
        <v>2063</v>
      </c>
      <c r="F1053" s="80">
        <v>0</v>
      </c>
      <c r="G1053" s="80">
        <v>0</v>
      </c>
      <c r="H1053" s="254">
        <v>0.66666666666666674</v>
      </c>
      <c r="I1053" s="242" t="s">
        <v>2053</v>
      </c>
      <c r="J1053" s="235" t="str">
        <f t="shared" si="53"/>
        <v>Group 8_0901, 0931</v>
      </c>
      <c r="K1053" s="235"/>
    </row>
    <row r="1054" spans="2:11" hidden="1" x14ac:dyDescent="0.35">
      <c r="B1054" s="242" t="s">
        <v>26</v>
      </c>
      <c r="C1054" s="246" t="s">
        <v>1908</v>
      </c>
      <c r="D1054" s="246" t="s">
        <v>2064</v>
      </c>
      <c r="E1054" s="246" t="s">
        <v>2065</v>
      </c>
      <c r="F1054" s="80">
        <v>0</v>
      </c>
      <c r="G1054" s="80">
        <v>0</v>
      </c>
      <c r="H1054" s="254">
        <v>0.66666666666666674</v>
      </c>
      <c r="I1054" s="242" t="s">
        <v>2053</v>
      </c>
      <c r="J1054" s="235" t="str">
        <f t="shared" si="53"/>
        <v>Group 8_0901, 0931</v>
      </c>
      <c r="K1054" s="235"/>
    </row>
    <row r="1055" spans="2:11" hidden="1" x14ac:dyDescent="0.35">
      <c r="B1055" s="242" t="s">
        <v>26</v>
      </c>
      <c r="C1055" s="246" t="s">
        <v>1908</v>
      </c>
      <c r="D1055" s="246" t="s">
        <v>2066</v>
      </c>
      <c r="E1055" s="246" t="s">
        <v>2067</v>
      </c>
      <c r="F1055" s="80">
        <v>0</v>
      </c>
      <c r="G1055" s="80">
        <v>0</v>
      </c>
      <c r="H1055" s="254">
        <v>0.66666666666666674</v>
      </c>
      <c r="I1055" s="242" t="s">
        <v>2053</v>
      </c>
      <c r="J1055" s="235" t="str">
        <f t="shared" si="53"/>
        <v>Group 8_0901, 0931</v>
      </c>
      <c r="K1055" s="235"/>
    </row>
    <row r="1056" spans="2:11" hidden="1" x14ac:dyDescent="0.35">
      <c r="B1056" s="242" t="s">
        <v>27</v>
      </c>
      <c r="C1056" s="246" t="s">
        <v>1908</v>
      </c>
      <c r="D1056" s="246" t="s">
        <v>2068</v>
      </c>
      <c r="E1056" s="246" t="s">
        <v>2069</v>
      </c>
      <c r="F1056" s="80">
        <v>0</v>
      </c>
      <c r="G1056" s="80">
        <v>0</v>
      </c>
      <c r="H1056" s="254">
        <v>0.75</v>
      </c>
      <c r="I1056" s="242" t="s">
        <v>2070</v>
      </c>
      <c r="J1056" s="235" t="str">
        <f t="shared" si="53"/>
        <v>Group 9_0901, 0931</v>
      </c>
      <c r="K1056" s="235"/>
    </row>
    <row r="1057" spans="2:11" hidden="1" x14ac:dyDescent="0.35">
      <c r="B1057" s="242" t="s">
        <v>27</v>
      </c>
      <c r="C1057" s="246" t="s">
        <v>1908</v>
      </c>
      <c r="D1057" s="246" t="s">
        <v>2071</v>
      </c>
      <c r="E1057" s="246" t="s">
        <v>2072</v>
      </c>
      <c r="F1057" s="80">
        <v>0</v>
      </c>
      <c r="G1057" s="80">
        <v>0</v>
      </c>
      <c r="H1057" s="254">
        <v>0.75</v>
      </c>
      <c r="I1057" s="242" t="s">
        <v>2070</v>
      </c>
      <c r="J1057" s="235" t="str">
        <f t="shared" si="53"/>
        <v>Group 9_0901, 0931</v>
      </c>
      <c r="K1057" s="235"/>
    </row>
    <row r="1058" spans="2:11" hidden="1" x14ac:dyDescent="0.35">
      <c r="B1058" s="242" t="s">
        <v>27</v>
      </c>
      <c r="C1058" s="246" t="s">
        <v>1908</v>
      </c>
      <c r="D1058" s="246" t="s">
        <v>2073</v>
      </c>
      <c r="E1058" s="246" t="s">
        <v>2074</v>
      </c>
      <c r="F1058" s="80">
        <v>0</v>
      </c>
      <c r="G1058" s="80">
        <v>0</v>
      </c>
      <c r="H1058" s="254">
        <v>0.75</v>
      </c>
      <c r="I1058" s="242" t="s">
        <v>2070</v>
      </c>
      <c r="J1058" s="235" t="str">
        <f t="shared" si="53"/>
        <v>Group 9_0901, 0931</v>
      </c>
      <c r="K1058" s="235"/>
    </row>
    <row r="1059" spans="2:11" hidden="1" x14ac:dyDescent="0.35">
      <c r="B1059" s="242" t="s">
        <v>27</v>
      </c>
      <c r="C1059" s="246" t="s">
        <v>1908</v>
      </c>
      <c r="D1059" s="246" t="s">
        <v>2075</v>
      </c>
      <c r="E1059" s="246" t="s">
        <v>2076</v>
      </c>
      <c r="F1059" s="80">
        <v>0</v>
      </c>
      <c r="G1059" s="80">
        <v>0</v>
      </c>
      <c r="H1059" s="254">
        <v>0.75</v>
      </c>
      <c r="I1059" s="242" t="s">
        <v>2070</v>
      </c>
      <c r="J1059" s="235" t="str">
        <f t="shared" si="53"/>
        <v>Group 9_0901, 0931</v>
      </c>
      <c r="K1059" s="235"/>
    </row>
    <row r="1060" spans="2:11" hidden="1" x14ac:dyDescent="0.35">
      <c r="B1060" s="242" t="s">
        <v>27</v>
      </c>
      <c r="C1060" s="246" t="s">
        <v>1908</v>
      </c>
      <c r="D1060" s="246" t="s">
        <v>2077</v>
      </c>
      <c r="E1060" s="246" t="s">
        <v>2078</v>
      </c>
      <c r="F1060" s="80">
        <v>0</v>
      </c>
      <c r="G1060" s="80">
        <v>0</v>
      </c>
      <c r="H1060" s="254">
        <v>0.75</v>
      </c>
      <c r="I1060" s="242" t="s">
        <v>2070</v>
      </c>
      <c r="J1060" s="235" t="str">
        <f t="shared" si="53"/>
        <v>Group 9_0901, 0931</v>
      </c>
      <c r="K1060" s="235"/>
    </row>
    <row r="1061" spans="2:11" hidden="1" x14ac:dyDescent="0.35">
      <c r="B1061" s="242" t="s">
        <v>27</v>
      </c>
      <c r="C1061" s="246" t="s">
        <v>1908</v>
      </c>
      <c r="D1061" s="246" t="s">
        <v>1000</v>
      </c>
      <c r="E1061" s="246" t="s">
        <v>1005</v>
      </c>
      <c r="F1061" s="80">
        <v>0</v>
      </c>
      <c r="G1061" s="80">
        <v>0</v>
      </c>
      <c r="H1061" s="254">
        <v>0.75</v>
      </c>
      <c r="I1061" s="242" t="s">
        <v>2070</v>
      </c>
      <c r="J1061" s="235" t="str">
        <f t="shared" si="53"/>
        <v>Group 9_0901, 0931</v>
      </c>
      <c r="K1061" s="235"/>
    </row>
    <row r="1062" spans="2:11" hidden="1" x14ac:dyDescent="0.35">
      <c r="B1062" s="242" t="s">
        <v>27</v>
      </c>
      <c r="C1062" s="246" t="s">
        <v>1908</v>
      </c>
      <c r="D1062" s="246" t="s">
        <v>1008</v>
      </c>
      <c r="E1062" s="246" t="s">
        <v>1009</v>
      </c>
      <c r="F1062" s="80">
        <v>0</v>
      </c>
      <c r="G1062" s="80">
        <v>0</v>
      </c>
      <c r="H1062" s="254">
        <v>0.75</v>
      </c>
      <c r="I1062" s="242" t="s">
        <v>2070</v>
      </c>
      <c r="J1062" s="235" t="str">
        <f t="shared" si="53"/>
        <v>Group 9_0901, 0931</v>
      </c>
      <c r="K1062" s="235"/>
    </row>
    <row r="1063" spans="2:11" hidden="1" x14ac:dyDescent="0.35">
      <c r="B1063" s="242" t="s">
        <v>27</v>
      </c>
      <c r="C1063" s="246" t="s">
        <v>1908</v>
      </c>
      <c r="D1063" s="246" t="s">
        <v>1010</v>
      </c>
      <c r="E1063" s="246" t="s">
        <v>1011</v>
      </c>
      <c r="F1063" s="80">
        <v>0</v>
      </c>
      <c r="G1063" s="80">
        <v>0</v>
      </c>
      <c r="H1063" s="254">
        <v>0.75</v>
      </c>
      <c r="I1063" s="242" t="s">
        <v>2070</v>
      </c>
      <c r="J1063" s="235" t="str">
        <f t="shared" si="53"/>
        <v>Group 9_0901, 0931</v>
      </c>
      <c r="K1063" s="235"/>
    </row>
    <row r="1064" spans="2:11" hidden="1" x14ac:dyDescent="0.35">
      <c r="B1064" s="242" t="s">
        <v>27</v>
      </c>
      <c r="C1064" s="246" t="s">
        <v>1908</v>
      </c>
      <c r="D1064" s="246" t="s">
        <v>2079</v>
      </c>
      <c r="E1064" s="246" t="s">
        <v>2080</v>
      </c>
      <c r="F1064" s="80">
        <v>0</v>
      </c>
      <c r="G1064" s="80">
        <v>0</v>
      </c>
      <c r="H1064" s="254">
        <v>0.75</v>
      </c>
      <c r="I1064" s="242" t="s">
        <v>2070</v>
      </c>
      <c r="J1064" s="235" t="str">
        <f t="shared" si="53"/>
        <v>Group 9_0901, 0931</v>
      </c>
      <c r="K1064" s="235"/>
    </row>
    <row r="1065" spans="2:11" hidden="1" x14ac:dyDescent="0.35">
      <c r="B1065" s="242" t="s">
        <v>27</v>
      </c>
      <c r="C1065" s="246" t="s">
        <v>1908</v>
      </c>
      <c r="D1065" s="246" t="s">
        <v>2081</v>
      </c>
      <c r="E1065" s="246" t="s">
        <v>2082</v>
      </c>
      <c r="F1065" s="80">
        <v>0</v>
      </c>
      <c r="G1065" s="80">
        <v>0</v>
      </c>
      <c r="H1065" s="254">
        <v>0.75</v>
      </c>
      <c r="I1065" s="242" t="s">
        <v>2070</v>
      </c>
      <c r="J1065" s="235" t="str">
        <f t="shared" si="53"/>
        <v>Group 9_0901, 0931</v>
      </c>
      <c r="K1065" s="235"/>
    </row>
    <row r="1066" spans="2:11" hidden="1" x14ac:dyDescent="0.35">
      <c r="B1066" s="242" t="s">
        <v>28</v>
      </c>
      <c r="C1066" s="246" t="s">
        <v>1908</v>
      </c>
      <c r="D1066" s="246" t="s">
        <v>1012</v>
      </c>
      <c r="E1066" s="246" t="s">
        <v>1015</v>
      </c>
      <c r="F1066" s="80">
        <v>0</v>
      </c>
      <c r="G1066" s="80">
        <v>0</v>
      </c>
      <c r="H1066" s="254">
        <v>0.83333333333333337</v>
      </c>
      <c r="I1066" s="242" t="s">
        <v>2083</v>
      </c>
      <c r="J1066" s="235" t="str">
        <f t="shared" si="53"/>
        <v>Group 10_0901, 0931</v>
      </c>
      <c r="K1066" s="235"/>
    </row>
    <row r="1067" spans="2:11" hidden="1" x14ac:dyDescent="0.35">
      <c r="B1067" s="242" t="s">
        <v>28</v>
      </c>
      <c r="C1067" s="246" t="s">
        <v>1908</v>
      </c>
      <c r="D1067" s="246" t="s">
        <v>2084</v>
      </c>
      <c r="E1067" s="246" t="s">
        <v>2085</v>
      </c>
      <c r="F1067" s="80">
        <v>0</v>
      </c>
      <c r="G1067" s="80">
        <v>0</v>
      </c>
      <c r="H1067" s="254">
        <v>0.83333333333333337</v>
      </c>
      <c r="I1067" s="242" t="s">
        <v>2083</v>
      </c>
      <c r="J1067" s="235" t="str">
        <f t="shared" si="53"/>
        <v>Group 10_0901, 0931</v>
      </c>
      <c r="K1067" s="235"/>
    </row>
    <row r="1068" spans="2:11" hidden="1" x14ac:dyDescent="0.35">
      <c r="B1068" s="242" t="s">
        <v>28</v>
      </c>
      <c r="C1068" s="246" t="s">
        <v>1908</v>
      </c>
      <c r="D1068" s="246" t="s">
        <v>2086</v>
      </c>
      <c r="E1068" s="246" t="s">
        <v>2087</v>
      </c>
      <c r="F1068" s="80">
        <v>0</v>
      </c>
      <c r="G1068" s="80">
        <v>0</v>
      </c>
      <c r="H1068" s="254">
        <v>0.83333333333333337</v>
      </c>
      <c r="I1068" s="242" t="s">
        <v>2083</v>
      </c>
      <c r="J1068" s="235" t="str">
        <f t="shared" si="53"/>
        <v>Group 10_0901, 0931</v>
      </c>
      <c r="K1068" s="235"/>
    </row>
    <row r="1069" spans="2:11" hidden="1" x14ac:dyDescent="0.35">
      <c r="B1069" s="242" t="s">
        <v>28</v>
      </c>
      <c r="C1069" s="246" t="s">
        <v>1908</v>
      </c>
      <c r="D1069" s="246" t="s">
        <v>2088</v>
      </c>
      <c r="E1069" s="246" t="s">
        <v>2089</v>
      </c>
      <c r="F1069" s="80">
        <v>0</v>
      </c>
      <c r="G1069" s="80">
        <v>0</v>
      </c>
      <c r="H1069" s="254">
        <v>0.83333333333333337</v>
      </c>
      <c r="I1069" s="242" t="s">
        <v>2083</v>
      </c>
      <c r="J1069" s="235" t="str">
        <f t="shared" si="53"/>
        <v>Group 10_0901, 0931</v>
      </c>
      <c r="K1069" s="235"/>
    </row>
    <row r="1070" spans="2:11" hidden="1" x14ac:dyDescent="0.35">
      <c r="B1070" s="242" t="s">
        <v>28</v>
      </c>
      <c r="C1070" s="246" t="s">
        <v>1908</v>
      </c>
      <c r="D1070" s="246" t="s">
        <v>1017</v>
      </c>
      <c r="E1070" s="246" t="s">
        <v>1018</v>
      </c>
      <c r="F1070" s="80">
        <v>0</v>
      </c>
      <c r="G1070" s="80">
        <v>0</v>
      </c>
      <c r="H1070" s="254">
        <v>0.83333333333333337</v>
      </c>
      <c r="I1070" s="242" t="s">
        <v>2083</v>
      </c>
      <c r="J1070" s="235" t="str">
        <f t="shared" si="53"/>
        <v>Group 10_0901, 0931</v>
      </c>
      <c r="K1070" s="235"/>
    </row>
    <row r="1071" spans="2:11" hidden="1" x14ac:dyDescent="0.35">
      <c r="B1071" s="242" t="s">
        <v>28</v>
      </c>
      <c r="C1071" s="246" t="s">
        <v>1908</v>
      </c>
      <c r="D1071" s="246" t="s">
        <v>1019</v>
      </c>
      <c r="E1071" s="246" t="s">
        <v>344</v>
      </c>
      <c r="F1071" s="80">
        <v>0</v>
      </c>
      <c r="G1071" s="80">
        <v>0</v>
      </c>
      <c r="H1071" s="254">
        <v>0.83333333333333337</v>
      </c>
      <c r="I1071" s="242" t="s">
        <v>2083</v>
      </c>
      <c r="J1071" s="235" t="str">
        <f t="shared" si="53"/>
        <v>Group 10_0901, 0931</v>
      </c>
      <c r="K1071" s="235"/>
    </row>
    <row r="1072" spans="2:11" hidden="1" x14ac:dyDescent="0.35">
      <c r="B1072" s="242" t="s">
        <v>28</v>
      </c>
      <c r="C1072" s="246" t="s">
        <v>1908</v>
      </c>
      <c r="D1072" s="246" t="s">
        <v>345</v>
      </c>
      <c r="E1072" s="246" t="s">
        <v>346</v>
      </c>
      <c r="F1072" s="80">
        <v>0</v>
      </c>
      <c r="G1072" s="80">
        <v>0</v>
      </c>
      <c r="H1072" s="254">
        <v>0.83333333333333337</v>
      </c>
      <c r="I1072" s="242" t="s">
        <v>2083</v>
      </c>
      <c r="J1072" s="235" t="str">
        <f t="shared" si="53"/>
        <v>Group 10_0901, 0931</v>
      </c>
      <c r="K1072" s="235"/>
    </row>
    <row r="1073" spans="2:11" hidden="1" x14ac:dyDescent="0.35">
      <c r="B1073" s="242" t="s">
        <v>28</v>
      </c>
      <c r="C1073" s="246" t="s">
        <v>1908</v>
      </c>
      <c r="D1073" s="246" t="s">
        <v>347</v>
      </c>
      <c r="E1073" s="246" t="s">
        <v>348</v>
      </c>
      <c r="F1073" s="80">
        <v>0</v>
      </c>
      <c r="G1073" s="80">
        <v>0</v>
      </c>
      <c r="H1073" s="254">
        <v>0.83333333333333337</v>
      </c>
      <c r="I1073" s="242" t="s">
        <v>2083</v>
      </c>
      <c r="J1073" s="235" t="str">
        <f t="shared" si="53"/>
        <v>Group 10_0901, 0931</v>
      </c>
      <c r="K1073" s="235"/>
    </row>
    <row r="1074" spans="2:11" hidden="1" x14ac:dyDescent="0.35">
      <c r="B1074" s="242" t="s">
        <v>28</v>
      </c>
      <c r="C1074" s="246" t="s">
        <v>1908</v>
      </c>
      <c r="D1074" s="246" t="s">
        <v>349</v>
      </c>
      <c r="E1074" s="246" t="s">
        <v>350</v>
      </c>
      <c r="F1074" s="80">
        <v>0</v>
      </c>
      <c r="G1074" s="80">
        <v>0</v>
      </c>
      <c r="H1074" s="254">
        <v>0.83333333333333337</v>
      </c>
      <c r="I1074" s="242" t="s">
        <v>2083</v>
      </c>
      <c r="J1074" s="235" t="str">
        <f t="shared" si="53"/>
        <v>Group 10_0901, 0931</v>
      </c>
      <c r="K1074" s="235"/>
    </row>
    <row r="1075" spans="2:11" hidden="1" x14ac:dyDescent="0.35">
      <c r="B1075" s="242" t="s">
        <v>28</v>
      </c>
      <c r="C1075" s="246" t="s">
        <v>1908</v>
      </c>
      <c r="D1075" s="246" t="s">
        <v>2090</v>
      </c>
      <c r="E1075" s="246" t="s">
        <v>2091</v>
      </c>
      <c r="F1075" s="80">
        <v>0</v>
      </c>
      <c r="G1075" s="80">
        <v>0</v>
      </c>
      <c r="H1075" s="254">
        <v>0.83333333333333337</v>
      </c>
      <c r="I1075" s="242" t="s">
        <v>2083</v>
      </c>
      <c r="J1075" s="235" t="str">
        <f t="shared" si="53"/>
        <v>Group 10_0901, 0931</v>
      </c>
      <c r="K1075" s="235"/>
    </row>
    <row r="1076" spans="2:11" hidden="1" x14ac:dyDescent="0.35">
      <c r="B1076" s="242" t="s">
        <v>28</v>
      </c>
      <c r="C1076" s="246" t="s">
        <v>1908</v>
      </c>
      <c r="D1076" s="246" t="s">
        <v>2092</v>
      </c>
      <c r="E1076" s="246" t="s">
        <v>2092</v>
      </c>
      <c r="F1076" s="80">
        <v>0</v>
      </c>
      <c r="G1076" s="80">
        <v>0</v>
      </c>
      <c r="H1076" s="254">
        <v>0.83333333333333337</v>
      </c>
      <c r="I1076" s="242" t="s">
        <v>2083</v>
      </c>
      <c r="J1076" s="235" t="str">
        <f t="shared" si="53"/>
        <v>Group 10_0901, 0931</v>
      </c>
      <c r="K1076" s="235"/>
    </row>
    <row r="1077" spans="2:11" hidden="1" x14ac:dyDescent="0.35">
      <c r="B1077" s="242" t="s">
        <v>28</v>
      </c>
      <c r="C1077" s="246" t="s">
        <v>1908</v>
      </c>
      <c r="D1077" s="246" t="s">
        <v>353</v>
      </c>
      <c r="E1077" s="246" t="s">
        <v>354</v>
      </c>
      <c r="F1077" s="80">
        <v>0</v>
      </c>
      <c r="G1077" s="80">
        <v>0</v>
      </c>
      <c r="H1077" s="254">
        <v>0.83333333333333337</v>
      </c>
      <c r="I1077" s="242" t="s">
        <v>2083</v>
      </c>
      <c r="J1077" s="235" t="str">
        <f t="shared" si="53"/>
        <v>Group 10_0901, 0931</v>
      </c>
      <c r="K1077" s="235"/>
    </row>
    <row r="1078" spans="2:11" hidden="1" x14ac:dyDescent="0.35">
      <c r="B1078" s="242" t="s">
        <v>28</v>
      </c>
      <c r="C1078" s="246" t="s">
        <v>1908</v>
      </c>
      <c r="D1078" s="246" t="s">
        <v>2093</v>
      </c>
      <c r="E1078" s="246" t="s">
        <v>2093</v>
      </c>
      <c r="F1078" s="80">
        <v>0</v>
      </c>
      <c r="G1078" s="80">
        <v>0</v>
      </c>
      <c r="H1078" s="254">
        <v>0.83333333333333337</v>
      </c>
      <c r="I1078" s="242" t="s">
        <v>2083</v>
      </c>
      <c r="J1078" s="235" t="str">
        <f t="shared" si="53"/>
        <v>Group 10_0901, 0931</v>
      </c>
      <c r="K1078" s="235"/>
    </row>
    <row r="1079" spans="2:11" hidden="1" x14ac:dyDescent="0.35">
      <c r="B1079" s="242" t="s">
        <v>28</v>
      </c>
      <c r="C1079" s="246" t="s">
        <v>1908</v>
      </c>
      <c r="D1079" s="246" t="s">
        <v>2094</v>
      </c>
      <c r="E1079" s="246" t="s">
        <v>2094</v>
      </c>
      <c r="F1079" s="80">
        <v>0</v>
      </c>
      <c r="G1079" s="80">
        <v>0</v>
      </c>
      <c r="H1079" s="254">
        <v>0.83333333333333337</v>
      </c>
      <c r="I1079" s="242" t="s">
        <v>2083</v>
      </c>
      <c r="J1079" s="235" t="str">
        <f t="shared" si="53"/>
        <v>Group 10_0901, 0931</v>
      </c>
      <c r="K1079" s="235"/>
    </row>
    <row r="1080" spans="2:11" hidden="1" x14ac:dyDescent="0.35">
      <c r="B1080" s="242" t="s">
        <v>28</v>
      </c>
      <c r="C1080" s="246" t="s">
        <v>1908</v>
      </c>
      <c r="D1080" s="246" t="s">
        <v>2095</v>
      </c>
      <c r="E1080" s="246" t="s">
        <v>2095</v>
      </c>
      <c r="F1080" s="80">
        <v>0</v>
      </c>
      <c r="G1080" s="80">
        <v>0</v>
      </c>
      <c r="H1080" s="254">
        <v>0.83333333333333337</v>
      </c>
      <c r="I1080" s="242" t="s">
        <v>2083</v>
      </c>
      <c r="J1080" s="235" t="str">
        <f t="shared" si="53"/>
        <v>Group 10_0901, 0931</v>
      </c>
      <c r="K1080" s="235"/>
    </row>
    <row r="1081" spans="2:11" hidden="1" x14ac:dyDescent="0.35">
      <c r="B1081" s="242" t="s">
        <v>28</v>
      </c>
      <c r="C1081" s="246" t="s">
        <v>1908</v>
      </c>
      <c r="D1081" s="246" t="s">
        <v>2096</v>
      </c>
      <c r="E1081" s="246" t="s">
        <v>2096</v>
      </c>
      <c r="F1081" s="80">
        <v>0</v>
      </c>
      <c r="G1081" s="80">
        <v>0</v>
      </c>
      <c r="H1081" s="254">
        <v>0.83333333333333337</v>
      </c>
      <c r="I1081" s="242" t="s">
        <v>2083</v>
      </c>
      <c r="J1081" s="235" t="str">
        <f t="shared" si="53"/>
        <v>Group 10_0901, 0931</v>
      </c>
      <c r="K1081" s="235"/>
    </row>
    <row r="1082" spans="2:11" hidden="1" x14ac:dyDescent="0.35">
      <c r="B1082" s="242" t="s">
        <v>28</v>
      </c>
      <c r="C1082" s="246" t="s">
        <v>1908</v>
      </c>
      <c r="D1082" s="246" t="s">
        <v>2097</v>
      </c>
      <c r="E1082" s="246" t="s">
        <v>2098</v>
      </c>
      <c r="F1082" s="80">
        <v>0</v>
      </c>
      <c r="G1082" s="80">
        <v>0</v>
      </c>
      <c r="H1082" s="254">
        <v>0.83333333333333337</v>
      </c>
      <c r="I1082" s="242" t="s">
        <v>2083</v>
      </c>
      <c r="J1082" s="235" t="str">
        <f t="shared" si="53"/>
        <v>Group 10_0901, 0931</v>
      </c>
      <c r="K1082" s="235"/>
    </row>
    <row r="1083" spans="2:11" hidden="1" x14ac:dyDescent="0.35">
      <c r="B1083" s="242" t="s">
        <v>28</v>
      </c>
      <c r="C1083" s="246" t="s">
        <v>1908</v>
      </c>
      <c r="D1083" s="246" t="s">
        <v>923</v>
      </c>
      <c r="E1083" s="246" t="s">
        <v>924</v>
      </c>
      <c r="F1083" s="80">
        <v>0</v>
      </c>
      <c r="G1083" s="80">
        <v>0</v>
      </c>
      <c r="H1083" s="254">
        <v>0.83333333333333337</v>
      </c>
      <c r="I1083" s="242" t="s">
        <v>2083</v>
      </c>
      <c r="J1083" s="235" t="str">
        <f t="shared" si="53"/>
        <v>Group 10_0901, 0931</v>
      </c>
      <c r="K1083" s="235"/>
    </row>
    <row r="1084" spans="2:11" hidden="1" x14ac:dyDescent="0.35">
      <c r="B1084" s="242" t="s">
        <v>29</v>
      </c>
      <c r="C1084" s="246" t="s">
        <v>1908</v>
      </c>
      <c r="D1084" s="246" t="s">
        <v>1117</v>
      </c>
      <c r="E1084" s="246" t="s">
        <v>1118</v>
      </c>
      <c r="F1084" s="80">
        <v>0</v>
      </c>
      <c r="G1084" s="80">
        <v>0</v>
      </c>
      <c r="H1084" s="254">
        <v>1.6666666666666667</v>
      </c>
      <c r="I1084" s="242" t="s">
        <v>2099</v>
      </c>
      <c r="J1084" s="235" t="str">
        <f t="shared" si="53"/>
        <v>Group 11_0901, 0931</v>
      </c>
      <c r="K1084" s="235"/>
    </row>
    <row r="1085" spans="2:11" hidden="1" x14ac:dyDescent="0.35">
      <c r="B1085" s="242" t="s">
        <v>29</v>
      </c>
      <c r="C1085" s="246" t="s">
        <v>1908</v>
      </c>
      <c r="D1085" s="246" t="s">
        <v>1119</v>
      </c>
      <c r="E1085" s="246" t="s">
        <v>1120</v>
      </c>
      <c r="F1085" s="80">
        <v>0</v>
      </c>
      <c r="G1085" s="80">
        <v>0</v>
      </c>
      <c r="H1085" s="254">
        <v>1.6666666666666667</v>
      </c>
      <c r="I1085" s="242" t="s">
        <v>2099</v>
      </c>
      <c r="J1085" s="235" t="str">
        <f t="shared" si="53"/>
        <v>Group 11_0901, 0931</v>
      </c>
      <c r="K1085" s="235"/>
    </row>
    <row r="1086" spans="2:11" hidden="1" x14ac:dyDescent="0.35">
      <c r="B1086" s="242" t="s">
        <v>29</v>
      </c>
      <c r="C1086" s="246" t="s">
        <v>1908</v>
      </c>
      <c r="D1086" s="246" t="s">
        <v>1121</v>
      </c>
      <c r="E1086" s="246" t="s">
        <v>1122</v>
      </c>
      <c r="F1086" s="80">
        <v>0</v>
      </c>
      <c r="G1086" s="80">
        <v>0</v>
      </c>
      <c r="H1086" s="254">
        <v>1.6666666666666667</v>
      </c>
      <c r="I1086" s="242" t="s">
        <v>2099</v>
      </c>
      <c r="J1086" s="235" t="str">
        <f t="shared" si="53"/>
        <v>Group 11_0901, 0931</v>
      </c>
      <c r="K1086" s="235"/>
    </row>
    <row r="1087" spans="2:11" hidden="1" x14ac:dyDescent="0.35">
      <c r="B1087" s="242" t="s">
        <v>29</v>
      </c>
      <c r="C1087" s="246" t="s">
        <v>1908</v>
      </c>
      <c r="D1087" s="246" t="s">
        <v>1123</v>
      </c>
      <c r="E1087" s="246" t="s">
        <v>1124</v>
      </c>
      <c r="F1087" s="80">
        <v>0</v>
      </c>
      <c r="G1087" s="80">
        <v>0</v>
      </c>
      <c r="H1087" s="254">
        <v>1.6666666666666667</v>
      </c>
      <c r="I1087" s="242" t="s">
        <v>2099</v>
      </c>
      <c r="J1087" s="235" t="str">
        <f t="shared" ref="J1087:J1150" si="54">B1087&amp;"_"&amp;IF(OR(C1087="0901",C1087="0931"),"0901, 0931",C1087)</f>
        <v>Group 11_0901, 0931</v>
      </c>
      <c r="K1087" s="235"/>
    </row>
    <row r="1088" spans="2:11" hidden="1" x14ac:dyDescent="0.35">
      <c r="B1088" s="242" t="s">
        <v>29</v>
      </c>
      <c r="C1088" s="246" t="s">
        <v>1908</v>
      </c>
      <c r="D1088" s="246" t="s">
        <v>2100</v>
      </c>
      <c r="E1088" s="246" t="s">
        <v>2101</v>
      </c>
      <c r="F1088" s="80">
        <v>0</v>
      </c>
      <c r="G1088" s="80">
        <v>0</v>
      </c>
      <c r="H1088" s="254">
        <v>1.6666666666666667</v>
      </c>
      <c r="I1088" s="242" t="s">
        <v>2099</v>
      </c>
      <c r="J1088" s="235" t="str">
        <f t="shared" si="54"/>
        <v>Group 11_0901, 0931</v>
      </c>
      <c r="K1088" s="235"/>
    </row>
    <row r="1089" spans="2:11" hidden="1" x14ac:dyDescent="0.35">
      <c r="B1089" s="242" t="s">
        <v>29</v>
      </c>
      <c r="C1089" s="246" t="s">
        <v>1908</v>
      </c>
      <c r="D1089" s="246" t="s">
        <v>2102</v>
      </c>
      <c r="E1089" s="246" t="s">
        <v>2103</v>
      </c>
      <c r="F1089" s="80">
        <v>0</v>
      </c>
      <c r="G1089" s="80">
        <v>0</v>
      </c>
      <c r="H1089" s="254">
        <v>1.6666666666666667</v>
      </c>
      <c r="I1089" s="242" t="s">
        <v>2099</v>
      </c>
      <c r="J1089" s="235" t="str">
        <f t="shared" si="54"/>
        <v>Group 11_0901, 0931</v>
      </c>
      <c r="K1089" s="235"/>
    </row>
    <row r="1090" spans="2:11" hidden="1" x14ac:dyDescent="0.35">
      <c r="B1090" s="242" t="s">
        <v>29</v>
      </c>
      <c r="C1090" s="246" t="s">
        <v>1908</v>
      </c>
      <c r="D1090" s="246" t="s">
        <v>1125</v>
      </c>
      <c r="E1090" s="246" t="s">
        <v>397</v>
      </c>
      <c r="F1090" s="80">
        <v>0</v>
      </c>
      <c r="G1090" s="80">
        <v>0</v>
      </c>
      <c r="H1090" s="254">
        <v>1.6666666666666667</v>
      </c>
      <c r="I1090" s="242" t="s">
        <v>2099</v>
      </c>
      <c r="J1090" s="235" t="str">
        <f t="shared" si="54"/>
        <v>Group 11_0901, 0931</v>
      </c>
      <c r="K1090" s="235"/>
    </row>
    <row r="1091" spans="2:11" hidden="1" x14ac:dyDescent="0.35">
      <c r="B1091" s="242" t="s">
        <v>29</v>
      </c>
      <c r="C1091" s="246" t="s">
        <v>1908</v>
      </c>
      <c r="D1091" s="246" t="s">
        <v>398</v>
      </c>
      <c r="E1091" s="246" t="s">
        <v>399</v>
      </c>
      <c r="F1091" s="80">
        <v>0</v>
      </c>
      <c r="G1091" s="80">
        <v>0</v>
      </c>
      <c r="H1091" s="254">
        <v>1.6666666666666667</v>
      </c>
      <c r="I1091" s="242" t="s">
        <v>2099</v>
      </c>
      <c r="J1091" s="235" t="str">
        <f t="shared" si="54"/>
        <v>Group 11_0901, 0931</v>
      </c>
      <c r="K1091" s="235"/>
    </row>
    <row r="1092" spans="2:11" hidden="1" x14ac:dyDescent="0.35">
      <c r="B1092" s="242" t="s">
        <v>29</v>
      </c>
      <c r="C1092" s="246" t="s">
        <v>1908</v>
      </c>
      <c r="D1092" s="246" t="s">
        <v>926</v>
      </c>
      <c r="E1092" s="246" t="s">
        <v>927</v>
      </c>
      <c r="F1092" s="80">
        <v>0</v>
      </c>
      <c r="G1092" s="80">
        <v>0</v>
      </c>
      <c r="H1092" s="254">
        <v>1.6666666666666667</v>
      </c>
      <c r="I1092" s="242" t="s">
        <v>2099</v>
      </c>
      <c r="J1092" s="235" t="str">
        <f t="shared" si="54"/>
        <v>Group 11_0901, 0931</v>
      </c>
      <c r="K1092" s="235"/>
    </row>
    <row r="1093" spans="2:11" hidden="1" x14ac:dyDescent="0.35">
      <c r="B1093" s="242" t="s">
        <v>29</v>
      </c>
      <c r="C1093" s="246" t="s">
        <v>1908</v>
      </c>
      <c r="D1093" s="246" t="s">
        <v>400</v>
      </c>
      <c r="E1093" s="246" t="s">
        <v>401</v>
      </c>
      <c r="F1093" s="80">
        <v>0</v>
      </c>
      <c r="G1093" s="80">
        <v>0</v>
      </c>
      <c r="H1093" s="254">
        <v>1.6666666666666667</v>
      </c>
      <c r="I1093" s="242" t="s">
        <v>2099</v>
      </c>
      <c r="J1093" s="235" t="str">
        <f t="shared" si="54"/>
        <v>Group 11_0901, 0931</v>
      </c>
      <c r="K1093" s="235"/>
    </row>
    <row r="1094" spans="2:11" hidden="1" x14ac:dyDescent="0.35">
      <c r="B1094" s="242" t="s">
        <v>29</v>
      </c>
      <c r="C1094" s="246" t="s">
        <v>1908</v>
      </c>
      <c r="D1094" s="246" t="s">
        <v>402</v>
      </c>
      <c r="E1094" s="246" t="s">
        <v>403</v>
      </c>
      <c r="F1094" s="80">
        <v>0</v>
      </c>
      <c r="G1094" s="80">
        <v>0</v>
      </c>
      <c r="H1094" s="254">
        <v>1.6666666666666667</v>
      </c>
      <c r="I1094" s="242" t="s">
        <v>2099</v>
      </c>
      <c r="J1094" s="235" t="str">
        <f t="shared" si="54"/>
        <v>Group 11_0901, 0931</v>
      </c>
      <c r="K1094" s="235"/>
    </row>
    <row r="1095" spans="2:11" hidden="1" x14ac:dyDescent="0.35">
      <c r="B1095" s="242" t="s">
        <v>29</v>
      </c>
      <c r="C1095" s="246" t="s">
        <v>1908</v>
      </c>
      <c r="D1095" s="246" t="s">
        <v>2104</v>
      </c>
      <c r="E1095" s="246" t="s">
        <v>2105</v>
      </c>
      <c r="F1095" s="80">
        <v>0</v>
      </c>
      <c r="G1095" s="80">
        <v>0</v>
      </c>
      <c r="H1095" s="254">
        <v>1.6666666666666667</v>
      </c>
      <c r="I1095" s="242" t="s">
        <v>2099</v>
      </c>
      <c r="J1095" s="235" t="str">
        <f t="shared" si="54"/>
        <v>Group 11_0901, 0931</v>
      </c>
      <c r="K1095" s="235"/>
    </row>
    <row r="1096" spans="2:11" hidden="1" x14ac:dyDescent="0.35">
      <c r="B1096" s="242" t="s">
        <v>30</v>
      </c>
      <c r="C1096" s="246" t="s">
        <v>1908</v>
      </c>
      <c r="D1096" s="246" t="s">
        <v>537</v>
      </c>
      <c r="E1096" s="246" t="s">
        <v>538</v>
      </c>
      <c r="F1096" s="80">
        <v>0</v>
      </c>
      <c r="G1096" s="80">
        <v>0</v>
      </c>
      <c r="H1096" s="254">
        <v>2.5</v>
      </c>
      <c r="I1096" s="242" t="s">
        <v>2106</v>
      </c>
      <c r="J1096" s="235" t="str">
        <f t="shared" si="54"/>
        <v>Group 12_0901, 0931</v>
      </c>
      <c r="K1096" s="235"/>
    </row>
    <row r="1097" spans="2:11" hidden="1" x14ac:dyDescent="0.35">
      <c r="B1097" s="242" t="s">
        <v>30</v>
      </c>
      <c r="C1097" s="246" t="s">
        <v>1908</v>
      </c>
      <c r="D1097" s="246" t="s">
        <v>539</v>
      </c>
      <c r="E1097" s="246" t="s">
        <v>540</v>
      </c>
      <c r="F1097" s="80">
        <v>0</v>
      </c>
      <c r="G1097" s="80">
        <v>0</v>
      </c>
      <c r="H1097" s="254">
        <v>2.5</v>
      </c>
      <c r="I1097" s="242" t="s">
        <v>2106</v>
      </c>
      <c r="J1097" s="235" t="str">
        <f t="shared" si="54"/>
        <v>Group 12_0901, 0931</v>
      </c>
      <c r="K1097" s="235"/>
    </row>
    <row r="1098" spans="2:11" hidden="1" x14ac:dyDescent="0.35">
      <c r="B1098" s="242" t="s">
        <v>30</v>
      </c>
      <c r="C1098" s="246" t="s">
        <v>1908</v>
      </c>
      <c r="D1098" s="246" t="s">
        <v>541</v>
      </c>
      <c r="E1098" s="246" t="s">
        <v>542</v>
      </c>
      <c r="F1098" s="80">
        <v>0</v>
      </c>
      <c r="G1098" s="80">
        <v>0</v>
      </c>
      <c r="H1098" s="254">
        <v>2.5</v>
      </c>
      <c r="I1098" s="242" t="s">
        <v>2106</v>
      </c>
      <c r="J1098" s="235" t="str">
        <f t="shared" si="54"/>
        <v>Group 12_0901, 0931</v>
      </c>
      <c r="K1098" s="235"/>
    </row>
    <row r="1099" spans="2:11" hidden="1" x14ac:dyDescent="0.35">
      <c r="B1099" s="242" t="s">
        <v>30</v>
      </c>
      <c r="C1099" s="246" t="s">
        <v>1908</v>
      </c>
      <c r="D1099" s="246" t="s">
        <v>543</v>
      </c>
      <c r="E1099" s="246" t="s">
        <v>544</v>
      </c>
      <c r="F1099" s="80">
        <v>0</v>
      </c>
      <c r="G1099" s="80">
        <v>0</v>
      </c>
      <c r="H1099" s="254">
        <v>2.5</v>
      </c>
      <c r="I1099" s="242" t="s">
        <v>2106</v>
      </c>
      <c r="J1099" s="235" t="str">
        <f t="shared" si="54"/>
        <v>Group 12_0901, 0931</v>
      </c>
      <c r="K1099" s="235"/>
    </row>
    <row r="1100" spans="2:11" hidden="1" x14ac:dyDescent="0.35">
      <c r="B1100" s="242" t="s">
        <v>30</v>
      </c>
      <c r="C1100" s="246" t="s">
        <v>1908</v>
      </c>
      <c r="D1100" s="246" t="s">
        <v>545</v>
      </c>
      <c r="E1100" s="246" t="s">
        <v>546</v>
      </c>
      <c r="F1100" s="80">
        <v>0</v>
      </c>
      <c r="G1100" s="80">
        <v>0</v>
      </c>
      <c r="H1100" s="254">
        <v>2.5</v>
      </c>
      <c r="I1100" s="242" t="s">
        <v>2106</v>
      </c>
      <c r="J1100" s="235" t="str">
        <f t="shared" si="54"/>
        <v>Group 12_0901, 0931</v>
      </c>
      <c r="K1100" s="235"/>
    </row>
    <row r="1101" spans="2:11" hidden="1" x14ac:dyDescent="0.35">
      <c r="B1101" s="242" t="s">
        <v>30</v>
      </c>
      <c r="C1101" s="246" t="s">
        <v>1908</v>
      </c>
      <c r="D1101" s="246" t="s">
        <v>1207</v>
      </c>
      <c r="E1101" s="246" t="s">
        <v>1208</v>
      </c>
      <c r="F1101" s="80">
        <v>0</v>
      </c>
      <c r="G1101" s="80">
        <v>0</v>
      </c>
      <c r="H1101" s="254">
        <v>2.5</v>
      </c>
      <c r="I1101" s="242" t="s">
        <v>2106</v>
      </c>
      <c r="J1101" s="235" t="str">
        <f t="shared" si="54"/>
        <v>Group 12_0901, 0931</v>
      </c>
      <c r="K1101" s="235"/>
    </row>
    <row r="1102" spans="2:11" hidden="1" x14ac:dyDescent="0.35">
      <c r="B1102" s="242" t="s">
        <v>30</v>
      </c>
      <c r="C1102" s="246" t="s">
        <v>1908</v>
      </c>
      <c r="D1102" s="246" t="s">
        <v>1210</v>
      </c>
      <c r="E1102" s="246" t="s">
        <v>1211</v>
      </c>
      <c r="F1102" s="80">
        <v>0</v>
      </c>
      <c r="G1102" s="80">
        <v>0</v>
      </c>
      <c r="H1102" s="254">
        <v>2.5</v>
      </c>
      <c r="I1102" s="242" t="s">
        <v>2106</v>
      </c>
      <c r="J1102" s="235" t="str">
        <f t="shared" si="54"/>
        <v>Group 12_0901, 0931</v>
      </c>
      <c r="K1102" s="235"/>
    </row>
    <row r="1103" spans="2:11" hidden="1" x14ac:dyDescent="0.35">
      <c r="B1103" s="242" t="s">
        <v>30</v>
      </c>
      <c r="C1103" s="246" t="s">
        <v>1908</v>
      </c>
      <c r="D1103" s="246" t="s">
        <v>2107</v>
      </c>
      <c r="E1103" s="246" t="s">
        <v>2108</v>
      </c>
      <c r="F1103" s="80">
        <v>0</v>
      </c>
      <c r="G1103" s="80">
        <v>0</v>
      </c>
      <c r="H1103" s="254">
        <v>2.5</v>
      </c>
      <c r="I1103" s="242" t="s">
        <v>2106</v>
      </c>
      <c r="J1103" s="235" t="str">
        <f t="shared" si="54"/>
        <v>Group 12_0901, 0931</v>
      </c>
      <c r="K1103" s="235"/>
    </row>
    <row r="1104" spans="2:11" hidden="1" x14ac:dyDescent="0.35">
      <c r="B1104" s="242" t="s">
        <v>30</v>
      </c>
      <c r="C1104" s="246" t="s">
        <v>1908</v>
      </c>
      <c r="D1104" s="246" t="s">
        <v>2109</v>
      </c>
      <c r="E1104" s="246" t="s">
        <v>2110</v>
      </c>
      <c r="F1104" s="80">
        <v>0</v>
      </c>
      <c r="G1104" s="80">
        <v>0</v>
      </c>
      <c r="H1104" s="254">
        <v>2.5</v>
      </c>
      <c r="I1104" s="242" t="s">
        <v>2106</v>
      </c>
      <c r="J1104" s="235" t="str">
        <f t="shared" si="54"/>
        <v>Group 12_0901, 0931</v>
      </c>
      <c r="K1104" s="235"/>
    </row>
    <row r="1105" spans="2:11" hidden="1" x14ac:dyDescent="0.35">
      <c r="B1105" s="242" t="s">
        <v>30</v>
      </c>
      <c r="C1105" s="246" t="s">
        <v>1908</v>
      </c>
      <c r="D1105" s="246" t="s">
        <v>2111</v>
      </c>
      <c r="E1105" s="246" t="s">
        <v>2112</v>
      </c>
      <c r="F1105" s="80">
        <v>0</v>
      </c>
      <c r="G1105" s="80">
        <v>0</v>
      </c>
      <c r="H1105" s="254">
        <v>2.5</v>
      </c>
      <c r="I1105" s="242" t="s">
        <v>2106</v>
      </c>
      <c r="J1105" s="235" t="str">
        <f t="shared" si="54"/>
        <v>Group 12_0901, 0931</v>
      </c>
      <c r="K1105" s="235"/>
    </row>
    <row r="1106" spans="2:11" hidden="1" x14ac:dyDescent="0.35">
      <c r="B1106" s="242" t="s">
        <v>30</v>
      </c>
      <c r="C1106" s="246" t="s">
        <v>1908</v>
      </c>
      <c r="D1106" s="246" t="s">
        <v>2113</v>
      </c>
      <c r="E1106" s="246" t="s">
        <v>2114</v>
      </c>
      <c r="F1106" s="80">
        <v>0</v>
      </c>
      <c r="G1106" s="80">
        <v>0</v>
      </c>
      <c r="H1106" s="254">
        <v>2.5</v>
      </c>
      <c r="I1106" s="242" t="s">
        <v>2106</v>
      </c>
      <c r="J1106" s="235" t="str">
        <f t="shared" si="54"/>
        <v>Group 12_0901, 0931</v>
      </c>
      <c r="K1106" s="235"/>
    </row>
    <row r="1107" spans="2:11" hidden="1" x14ac:dyDescent="0.35">
      <c r="B1107" s="242" t="s">
        <v>30</v>
      </c>
      <c r="C1107" s="246" t="s">
        <v>1908</v>
      </c>
      <c r="D1107" s="246" t="s">
        <v>547</v>
      </c>
      <c r="E1107" s="246" t="s">
        <v>2115</v>
      </c>
      <c r="F1107" s="80">
        <v>0</v>
      </c>
      <c r="G1107" s="80">
        <v>0</v>
      </c>
      <c r="H1107" s="254">
        <v>2.5</v>
      </c>
      <c r="I1107" s="242" t="s">
        <v>2106</v>
      </c>
      <c r="J1107" s="235" t="str">
        <f t="shared" si="54"/>
        <v>Group 12_0901, 0931</v>
      </c>
      <c r="K1107" s="235"/>
    </row>
    <row r="1108" spans="2:11" hidden="1" x14ac:dyDescent="0.35">
      <c r="B1108" s="242" t="s">
        <v>30</v>
      </c>
      <c r="C1108" s="246" t="s">
        <v>1908</v>
      </c>
      <c r="D1108" s="246" t="s">
        <v>2116</v>
      </c>
      <c r="E1108" s="246" t="s">
        <v>2116</v>
      </c>
      <c r="F1108" s="80">
        <v>0</v>
      </c>
      <c r="G1108" s="80">
        <v>0</v>
      </c>
      <c r="H1108" s="254">
        <v>2.5</v>
      </c>
      <c r="I1108" s="242" t="s">
        <v>2106</v>
      </c>
      <c r="J1108" s="235" t="str">
        <f t="shared" si="54"/>
        <v>Group 12_0901, 0931</v>
      </c>
      <c r="K1108" s="235"/>
    </row>
    <row r="1109" spans="2:11" hidden="1" x14ac:dyDescent="0.35">
      <c r="B1109" s="242" t="s">
        <v>30</v>
      </c>
      <c r="C1109" s="246" t="s">
        <v>1908</v>
      </c>
      <c r="D1109" s="246" t="s">
        <v>2117</v>
      </c>
      <c r="E1109" s="246" t="s">
        <v>2118</v>
      </c>
      <c r="F1109" s="80">
        <v>0</v>
      </c>
      <c r="G1109" s="80">
        <v>0</v>
      </c>
      <c r="H1109" s="254">
        <v>2.5</v>
      </c>
      <c r="I1109" s="242" t="s">
        <v>2106</v>
      </c>
      <c r="J1109" s="235" t="str">
        <f t="shared" si="54"/>
        <v>Group 12_0901, 0931</v>
      </c>
      <c r="K1109" s="235"/>
    </row>
    <row r="1110" spans="2:11" hidden="1" x14ac:dyDescent="0.35">
      <c r="B1110" s="242" t="s">
        <v>30</v>
      </c>
      <c r="C1110" s="246" t="s">
        <v>1908</v>
      </c>
      <c r="D1110" s="246" t="s">
        <v>2119</v>
      </c>
      <c r="E1110" s="246" t="s">
        <v>2119</v>
      </c>
      <c r="F1110" s="80">
        <v>0</v>
      </c>
      <c r="G1110" s="80">
        <v>0</v>
      </c>
      <c r="H1110" s="254">
        <v>2.5</v>
      </c>
      <c r="I1110" s="242" t="s">
        <v>2106</v>
      </c>
      <c r="J1110" s="235" t="str">
        <f t="shared" si="54"/>
        <v>Group 12_0901, 0931</v>
      </c>
      <c r="K1110" s="235"/>
    </row>
    <row r="1111" spans="2:11" hidden="1" x14ac:dyDescent="0.35">
      <c r="B1111" s="242" t="s">
        <v>30</v>
      </c>
      <c r="C1111" s="246" t="s">
        <v>1908</v>
      </c>
      <c r="D1111" s="246" t="s">
        <v>2120</v>
      </c>
      <c r="E1111" s="246" t="s">
        <v>2120</v>
      </c>
      <c r="F1111" s="80">
        <v>0</v>
      </c>
      <c r="G1111" s="80">
        <v>0</v>
      </c>
      <c r="H1111" s="254">
        <v>2.5</v>
      </c>
      <c r="I1111" s="242" t="s">
        <v>2106</v>
      </c>
      <c r="J1111" s="235" t="str">
        <f t="shared" si="54"/>
        <v>Group 12_0901, 0931</v>
      </c>
      <c r="K1111" s="235"/>
    </row>
    <row r="1112" spans="2:11" hidden="1" x14ac:dyDescent="0.35">
      <c r="B1112" s="242" t="s">
        <v>30</v>
      </c>
      <c r="C1112" s="246" t="s">
        <v>1908</v>
      </c>
      <c r="D1112" s="246" t="s">
        <v>2121</v>
      </c>
      <c r="E1112" s="246" t="s">
        <v>2121</v>
      </c>
      <c r="F1112" s="80">
        <v>0</v>
      </c>
      <c r="G1112" s="80">
        <v>0</v>
      </c>
      <c r="H1112" s="254">
        <v>2.5</v>
      </c>
      <c r="I1112" s="242" t="s">
        <v>2106</v>
      </c>
      <c r="J1112" s="235" t="str">
        <f t="shared" si="54"/>
        <v>Group 12_0901, 0931</v>
      </c>
      <c r="K1112" s="235"/>
    </row>
    <row r="1113" spans="2:11" hidden="1" x14ac:dyDescent="0.35">
      <c r="B1113" s="242" t="s">
        <v>31</v>
      </c>
      <c r="C1113" s="246" t="s">
        <v>1908</v>
      </c>
      <c r="D1113" s="246" t="s">
        <v>1300</v>
      </c>
      <c r="E1113" s="246" t="s">
        <v>1301</v>
      </c>
      <c r="F1113" s="80">
        <v>0</v>
      </c>
      <c r="G1113" s="80">
        <v>0</v>
      </c>
      <c r="H1113" s="254">
        <v>3.3333333333333335</v>
      </c>
      <c r="I1113" s="242" t="s">
        <v>2122</v>
      </c>
      <c r="J1113" s="235" t="str">
        <f t="shared" si="54"/>
        <v>Group 13_0901, 0931</v>
      </c>
      <c r="K1113" s="235"/>
    </row>
    <row r="1114" spans="2:11" hidden="1" x14ac:dyDescent="0.35">
      <c r="B1114" s="242" t="s">
        <v>31</v>
      </c>
      <c r="C1114" s="246" t="s">
        <v>1908</v>
      </c>
      <c r="D1114" s="246" t="s">
        <v>2123</v>
      </c>
      <c r="E1114" s="246" t="s">
        <v>2124</v>
      </c>
      <c r="F1114" s="80">
        <v>0</v>
      </c>
      <c r="G1114" s="80">
        <v>0</v>
      </c>
      <c r="H1114" s="254">
        <v>3.3333333333333335</v>
      </c>
      <c r="I1114" s="242" t="s">
        <v>2122</v>
      </c>
      <c r="J1114" s="235" t="str">
        <f t="shared" si="54"/>
        <v>Group 13_0901, 0931</v>
      </c>
      <c r="K1114" s="235"/>
    </row>
    <row r="1115" spans="2:11" hidden="1" x14ac:dyDescent="0.35">
      <c r="B1115" s="242" t="s">
        <v>31</v>
      </c>
      <c r="C1115" s="246" t="s">
        <v>1908</v>
      </c>
      <c r="D1115" s="246" t="s">
        <v>1302</v>
      </c>
      <c r="E1115" s="246" t="s">
        <v>1303</v>
      </c>
      <c r="F1115" s="80">
        <v>0</v>
      </c>
      <c r="G1115" s="80">
        <v>0</v>
      </c>
      <c r="H1115" s="254">
        <v>3.3333333333333335</v>
      </c>
      <c r="I1115" s="242" t="s">
        <v>2122</v>
      </c>
      <c r="J1115" s="235" t="str">
        <f t="shared" si="54"/>
        <v>Group 13_0901, 0931</v>
      </c>
      <c r="K1115" s="235"/>
    </row>
    <row r="1116" spans="2:11" hidden="1" x14ac:dyDescent="0.35">
      <c r="B1116" s="242" t="s">
        <v>31</v>
      </c>
      <c r="C1116" s="246" t="s">
        <v>1908</v>
      </c>
      <c r="D1116" s="246" t="s">
        <v>1306</v>
      </c>
      <c r="E1116" s="246" t="s">
        <v>1307</v>
      </c>
      <c r="F1116" s="80">
        <v>0</v>
      </c>
      <c r="G1116" s="80">
        <v>0</v>
      </c>
      <c r="H1116" s="254">
        <v>3.3333333333333335</v>
      </c>
      <c r="I1116" s="242" t="s">
        <v>2122</v>
      </c>
      <c r="J1116" s="235" t="str">
        <f t="shared" si="54"/>
        <v>Group 13_0901, 0931</v>
      </c>
      <c r="K1116" s="235"/>
    </row>
    <row r="1117" spans="2:11" hidden="1" x14ac:dyDescent="0.35">
      <c r="B1117" s="242" t="s">
        <v>31</v>
      </c>
      <c r="C1117" s="246" t="s">
        <v>1908</v>
      </c>
      <c r="D1117" s="246" t="s">
        <v>1310</v>
      </c>
      <c r="E1117" s="246" t="s">
        <v>1311</v>
      </c>
      <c r="F1117" s="80">
        <v>0</v>
      </c>
      <c r="G1117" s="80">
        <v>0</v>
      </c>
      <c r="H1117" s="254">
        <v>3.3333333333333335</v>
      </c>
      <c r="I1117" s="242" t="s">
        <v>2122</v>
      </c>
      <c r="J1117" s="235" t="str">
        <f t="shared" si="54"/>
        <v>Group 13_0901, 0931</v>
      </c>
      <c r="K1117" s="235"/>
    </row>
    <row r="1118" spans="2:11" hidden="1" x14ac:dyDescent="0.35">
      <c r="B1118" s="242" t="s">
        <v>31</v>
      </c>
      <c r="C1118" s="246" t="s">
        <v>1908</v>
      </c>
      <c r="D1118" s="246" t="s">
        <v>1313</v>
      </c>
      <c r="E1118" s="246" t="s">
        <v>610</v>
      </c>
      <c r="F1118" s="80">
        <v>0</v>
      </c>
      <c r="G1118" s="80">
        <v>0</v>
      </c>
      <c r="H1118" s="254">
        <v>3.3333333333333335</v>
      </c>
      <c r="I1118" s="242" t="s">
        <v>2122</v>
      </c>
      <c r="J1118" s="235" t="str">
        <f t="shared" si="54"/>
        <v>Group 13_0901, 0931</v>
      </c>
      <c r="K1118" s="235"/>
    </row>
    <row r="1119" spans="2:11" hidden="1" x14ac:dyDescent="0.35">
      <c r="B1119" s="242" t="s">
        <v>31</v>
      </c>
      <c r="C1119" s="246" t="s">
        <v>1908</v>
      </c>
      <c r="D1119" s="246" t="s">
        <v>2125</v>
      </c>
      <c r="E1119" s="246" t="s">
        <v>2126</v>
      </c>
      <c r="F1119" s="80">
        <v>0</v>
      </c>
      <c r="G1119" s="80">
        <v>0</v>
      </c>
      <c r="H1119" s="254">
        <v>3.3333333333333335</v>
      </c>
      <c r="I1119" s="242" t="s">
        <v>2122</v>
      </c>
      <c r="J1119" s="235" t="str">
        <f t="shared" si="54"/>
        <v>Group 13_0901, 0931</v>
      </c>
      <c r="K1119" s="235"/>
    </row>
    <row r="1120" spans="2:11" hidden="1" x14ac:dyDescent="0.35">
      <c r="B1120" s="242" t="s">
        <v>31</v>
      </c>
      <c r="C1120" s="246" t="s">
        <v>1908</v>
      </c>
      <c r="D1120" s="246" t="s">
        <v>2127</v>
      </c>
      <c r="E1120" s="246" t="s">
        <v>2128</v>
      </c>
      <c r="F1120" s="80">
        <v>0</v>
      </c>
      <c r="G1120" s="80">
        <v>0</v>
      </c>
      <c r="H1120" s="254">
        <v>3.3333333333333335</v>
      </c>
      <c r="I1120" s="242" t="s">
        <v>2122</v>
      </c>
      <c r="J1120" s="235" t="str">
        <f t="shared" si="54"/>
        <v>Group 13_0901, 0931</v>
      </c>
      <c r="K1120" s="235"/>
    </row>
    <row r="1121" spans="2:11" hidden="1" x14ac:dyDescent="0.35">
      <c r="B1121" s="242" t="s">
        <v>31</v>
      </c>
      <c r="C1121" s="246" t="s">
        <v>1908</v>
      </c>
      <c r="D1121" s="246" t="s">
        <v>2129</v>
      </c>
      <c r="E1121" s="246" t="s">
        <v>2130</v>
      </c>
      <c r="F1121" s="80">
        <v>0</v>
      </c>
      <c r="G1121" s="80">
        <v>0</v>
      </c>
      <c r="H1121" s="254">
        <v>3.3333333333333335</v>
      </c>
      <c r="I1121" s="242" t="s">
        <v>2122</v>
      </c>
      <c r="J1121" s="235" t="str">
        <f t="shared" si="54"/>
        <v>Group 13_0901, 0931</v>
      </c>
      <c r="K1121" s="235"/>
    </row>
    <row r="1122" spans="2:11" hidden="1" x14ac:dyDescent="0.35">
      <c r="B1122" s="242" t="s">
        <v>31</v>
      </c>
      <c r="C1122" s="246" t="s">
        <v>1908</v>
      </c>
      <c r="D1122" s="246" t="s">
        <v>2131</v>
      </c>
      <c r="E1122" s="246" t="s">
        <v>2132</v>
      </c>
      <c r="F1122" s="80">
        <v>0</v>
      </c>
      <c r="G1122" s="80">
        <v>0</v>
      </c>
      <c r="H1122" s="254">
        <v>3.3333333333333335</v>
      </c>
      <c r="I1122" s="242" t="s">
        <v>2122</v>
      </c>
      <c r="J1122" s="235" t="str">
        <f t="shared" si="54"/>
        <v>Group 13_0901, 0931</v>
      </c>
      <c r="K1122" s="235"/>
    </row>
    <row r="1123" spans="2:11" hidden="1" x14ac:dyDescent="0.35">
      <c r="B1123" s="242" t="s">
        <v>31</v>
      </c>
      <c r="C1123" s="246" t="s">
        <v>1908</v>
      </c>
      <c r="D1123" s="246" t="s">
        <v>2133</v>
      </c>
      <c r="E1123" s="246" t="s">
        <v>2134</v>
      </c>
      <c r="F1123" s="80">
        <v>0</v>
      </c>
      <c r="G1123" s="80">
        <v>0</v>
      </c>
      <c r="H1123" s="254">
        <v>3.3333333333333335</v>
      </c>
      <c r="I1123" s="242" t="s">
        <v>2122</v>
      </c>
      <c r="J1123" s="235" t="str">
        <f t="shared" si="54"/>
        <v>Group 13_0901, 0931</v>
      </c>
      <c r="K1123" s="235"/>
    </row>
    <row r="1124" spans="2:11" hidden="1" x14ac:dyDescent="0.35">
      <c r="B1124" s="242" t="s">
        <v>32</v>
      </c>
      <c r="C1124" s="246" t="s">
        <v>1908</v>
      </c>
      <c r="D1124" s="246" t="s">
        <v>625</v>
      </c>
      <c r="E1124" s="246" t="s">
        <v>626</v>
      </c>
      <c r="F1124" s="80">
        <v>0</v>
      </c>
      <c r="G1124" s="80">
        <v>0</v>
      </c>
      <c r="H1124" s="254">
        <v>4.166666666666667</v>
      </c>
      <c r="I1124" s="242" t="s">
        <v>2135</v>
      </c>
      <c r="J1124" s="235" t="str">
        <f t="shared" si="54"/>
        <v>Group 14_0901, 0931</v>
      </c>
      <c r="K1124" s="235"/>
    </row>
    <row r="1125" spans="2:11" hidden="1" x14ac:dyDescent="0.35">
      <c r="B1125" s="242" t="s">
        <v>32</v>
      </c>
      <c r="C1125" s="246" t="s">
        <v>1908</v>
      </c>
      <c r="D1125" s="246" t="s">
        <v>635</v>
      </c>
      <c r="E1125" s="246" t="s">
        <v>636</v>
      </c>
      <c r="F1125" s="80">
        <v>0</v>
      </c>
      <c r="G1125" s="80">
        <v>0</v>
      </c>
      <c r="H1125" s="254">
        <v>4.166666666666667</v>
      </c>
      <c r="I1125" s="242" t="s">
        <v>2135</v>
      </c>
      <c r="J1125" s="235" t="str">
        <f t="shared" si="54"/>
        <v>Group 14_0901, 0931</v>
      </c>
      <c r="K1125" s="235"/>
    </row>
    <row r="1126" spans="2:11" hidden="1" x14ac:dyDescent="0.35">
      <c r="B1126" s="242" t="s">
        <v>32</v>
      </c>
      <c r="C1126" s="246" t="s">
        <v>1908</v>
      </c>
      <c r="D1126" s="246" t="s">
        <v>637</v>
      </c>
      <c r="E1126" s="246" t="s">
        <v>638</v>
      </c>
      <c r="F1126" s="80">
        <v>0</v>
      </c>
      <c r="G1126" s="80">
        <v>0</v>
      </c>
      <c r="H1126" s="254">
        <v>4.166666666666667</v>
      </c>
      <c r="I1126" s="242" t="s">
        <v>2135</v>
      </c>
      <c r="J1126" s="235" t="str">
        <f t="shared" si="54"/>
        <v>Group 14_0901, 0931</v>
      </c>
      <c r="K1126" s="235"/>
    </row>
    <row r="1127" spans="2:11" hidden="1" x14ac:dyDescent="0.35">
      <c r="B1127" s="242" t="s">
        <v>32</v>
      </c>
      <c r="C1127" s="246" t="s">
        <v>1908</v>
      </c>
      <c r="D1127" s="246" t="s">
        <v>639</v>
      </c>
      <c r="E1127" s="246" t="s">
        <v>640</v>
      </c>
      <c r="F1127" s="80">
        <v>0</v>
      </c>
      <c r="G1127" s="80">
        <v>0</v>
      </c>
      <c r="H1127" s="254">
        <v>4.166666666666667</v>
      </c>
      <c r="I1127" s="242" t="s">
        <v>2135</v>
      </c>
      <c r="J1127" s="235" t="str">
        <f t="shared" si="54"/>
        <v>Group 14_0901, 0931</v>
      </c>
      <c r="K1127" s="235"/>
    </row>
    <row r="1128" spans="2:11" hidden="1" x14ac:dyDescent="0.35">
      <c r="B1128" s="242" t="s">
        <v>32</v>
      </c>
      <c r="C1128" s="246" t="s">
        <v>1908</v>
      </c>
      <c r="D1128" s="246" t="s">
        <v>2136</v>
      </c>
      <c r="E1128" s="246" t="s">
        <v>2137</v>
      </c>
      <c r="F1128" s="80">
        <v>0</v>
      </c>
      <c r="G1128" s="80">
        <v>0</v>
      </c>
      <c r="H1128" s="254">
        <v>4.166666666666667</v>
      </c>
      <c r="I1128" s="242" t="s">
        <v>2135</v>
      </c>
      <c r="J1128" s="235" t="str">
        <f t="shared" si="54"/>
        <v>Group 14_0901, 0931</v>
      </c>
      <c r="K1128" s="235"/>
    </row>
    <row r="1129" spans="2:11" hidden="1" x14ac:dyDescent="0.35">
      <c r="B1129" s="242" t="s">
        <v>32</v>
      </c>
      <c r="C1129" s="246" t="s">
        <v>1908</v>
      </c>
      <c r="D1129" s="246" t="s">
        <v>2138</v>
      </c>
      <c r="E1129" s="246" t="s">
        <v>2139</v>
      </c>
      <c r="F1129" s="80">
        <v>0</v>
      </c>
      <c r="G1129" s="80">
        <v>0</v>
      </c>
      <c r="H1129" s="254">
        <v>4.166666666666667</v>
      </c>
      <c r="I1129" s="242" t="s">
        <v>2135</v>
      </c>
      <c r="J1129" s="235" t="str">
        <f t="shared" si="54"/>
        <v>Group 14_0901, 0931</v>
      </c>
      <c r="K1129" s="235"/>
    </row>
    <row r="1130" spans="2:11" hidden="1" x14ac:dyDescent="0.35">
      <c r="B1130" s="242" t="s">
        <v>32</v>
      </c>
      <c r="C1130" s="246" t="s">
        <v>1908</v>
      </c>
      <c r="D1130" s="246" t="s">
        <v>2140</v>
      </c>
      <c r="E1130" s="246" t="s">
        <v>2141</v>
      </c>
      <c r="F1130" s="80">
        <v>0</v>
      </c>
      <c r="G1130" s="80">
        <v>0</v>
      </c>
      <c r="H1130" s="254">
        <v>4.166666666666667</v>
      </c>
      <c r="I1130" s="242" t="s">
        <v>2135</v>
      </c>
      <c r="J1130" s="235" t="str">
        <f t="shared" si="54"/>
        <v>Group 14_0901, 0931</v>
      </c>
      <c r="K1130" s="235"/>
    </row>
    <row r="1131" spans="2:11" hidden="1" x14ac:dyDescent="0.35">
      <c r="B1131" s="242" t="s">
        <v>32</v>
      </c>
      <c r="C1131" s="246" t="s">
        <v>1908</v>
      </c>
      <c r="D1131" s="246" t="s">
        <v>2142</v>
      </c>
      <c r="E1131" s="246" t="s">
        <v>2143</v>
      </c>
      <c r="F1131" s="80">
        <v>0</v>
      </c>
      <c r="G1131" s="80">
        <v>0</v>
      </c>
      <c r="H1131" s="254">
        <v>4.166666666666667</v>
      </c>
      <c r="I1131" s="242" t="s">
        <v>2135</v>
      </c>
      <c r="J1131" s="235" t="str">
        <f t="shared" si="54"/>
        <v>Group 14_0901, 0931</v>
      </c>
      <c r="K1131" s="235"/>
    </row>
    <row r="1132" spans="2:11" hidden="1" x14ac:dyDescent="0.35">
      <c r="B1132" s="242" t="s">
        <v>32</v>
      </c>
      <c r="C1132" s="246" t="s">
        <v>1908</v>
      </c>
      <c r="D1132" s="246" t="s">
        <v>2144</v>
      </c>
      <c r="E1132" s="246" t="s">
        <v>2144</v>
      </c>
      <c r="F1132" s="80">
        <v>0</v>
      </c>
      <c r="G1132" s="80">
        <v>0</v>
      </c>
      <c r="H1132" s="254">
        <v>4.166666666666667</v>
      </c>
      <c r="I1132" s="242" t="s">
        <v>2135</v>
      </c>
      <c r="J1132" s="235" t="str">
        <f t="shared" si="54"/>
        <v>Group 14_0901, 0931</v>
      </c>
      <c r="K1132" s="235"/>
    </row>
    <row r="1133" spans="2:11" hidden="1" x14ac:dyDescent="0.35">
      <c r="B1133" s="242" t="s">
        <v>32</v>
      </c>
      <c r="C1133" s="246" t="s">
        <v>1908</v>
      </c>
      <c r="D1133" s="246" t="s">
        <v>2145</v>
      </c>
      <c r="E1133" s="246" t="s">
        <v>2146</v>
      </c>
      <c r="F1133" s="80">
        <v>0</v>
      </c>
      <c r="G1133" s="80">
        <v>0</v>
      </c>
      <c r="H1133" s="254">
        <v>4.166666666666667</v>
      </c>
      <c r="I1133" s="242" t="s">
        <v>2135</v>
      </c>
      <c r="J1133" s="235" t="str">
        <f t="shared" si="54"/>
        <v>Group 14_0901, 0931</v>
      </c>
      <c r="K1133" s="235"/>
    </row>
    <row r="1134" spans="2:11" hidden="1" x14ac:dyDescent="0.35">
      <c r="B1134" s="242" t="s">
        <v>32</v>
      </c>
      <c r="C1134" s="246" t="s">
        <v>1908</v>
      </c>
      <c r="D1134" s="246" t="s">
        <v>2147</v>
      </c>
      <c r="E1134" s="246" t="s">
        <v>2148</v>
      </c>
      <c r="F1134" s="80">
        <v>0</v>
      </c>
      <c r="G1134" s="80">
        <v>0</v>
      </c>
      <c r="H1134" s="254">
        <v>4.166666666666667</v>
      </c>
      <c r="I1134" s="242" t="s">
        <v>2135</v>
      </c>
      <c r="J1134" s="235" t="str">
        <f t="shared" si="54"/>
        <v>Group 14_0901, 0931</v>
      </c>
      <c r="K1134" s="235"/>
    </row>
    <row r="1135" spans="2:11" hidden="1" x14ac:dyDescent="0.35">
      <c r="B1135" s="242" t="s">
        <v>32</v>
      </c>
      <c r="C1135" s="246" t="s">
        <v>1908</v>
      </c>
      <c r="D1135" s="246" t="s">
        <v>2149</v>
      </c>
      <c r="E1135" s="246" t="s">
        <v>2149</v>
      </c>
      <c r="F1135" s="80">
        <v>0</v>
      </c>
      <c r="G1135" s="80">
        <v>0</v>
      </c>
      <c r="H1135" s="254">
        <v>4.166666666666667</v>
      </c>
      <c r="I1135" s="242" t="s">
        <v>2135</v>
      </c>
      <c r="J1135" s="235" t="str">
        <f t="shared" si="54"/>
        <v>Group 14_0901, 0931</v>
      </c>
      <c r="K1135" s="235"/>
    </row>
    <row r="1136" spans="2:11" hidden="1" x14ac:dyDescent="0.35">
      <c r="B1136" s="242" t="s">
        <v>32</v>
      </c>
      <c r="C1136" s="246" t="s">
        <v>1908</v>
      </c>
      <c r="D1136" s="246" t="s">
        <v>2150</v>
      </c>
      <c r="E1136" s="246" t="s">
        <v>2150</v>
      </c>
      <c r="F1136" s="80">
        <v>0</v>
      </c>
      <c r="G1136" s="80">
        <v>0</v>
      </c>
      <c r="H1136" s="254">
        <v>4.166666666666667</v>
      </c>
      <c r="I1136" s="242" t="s">
        <v>2135</v>
      </c>
      <c r="J1136" s="235" t="str">
        <f t="shared" si="54"/>
        <v>Group 14_0901, 0931</v>
      </c>
      <c r="K1136" s="235"/>
    </row>
    <row r="1137" spans="2:11" hidden="1" x14ac:dyDescent="0.35">
      <c r="B1137" s="242" t="s">
        <v>32</v>
      </c>
      <c r="C1137" s="246" t="s">
        <v>1908</v>
      </c>
      <c r="D1137" s="246" t="s">
        <v>2151</v>
      </c>
      <c r="E1137" s="246" t="s">
        <v>2152</v>
      </c>
      <c r="F1137" s="80">
        <v>0</v>
      </c>
      <c r="G1137" s="80">
        <v>0</v>
      </c>
      <c r="H1137" s="254">
        <v>4.166666666666667</v>
      </c>
      <c r="I1137" s="242" t="s">
        <v>2135</v>
      </c>
      <c r="J1137" s="235" t="str">
        <f t="shared" si="54"/>
        <v>Group 14_0901, 0931</v>
      </c>
      <c r="K1137" s="235"/>
    </row>
    <row r="1138" spans="2:11" hidden="1" x14ac:dyDescent="0.35">
      <c r="B1138" s="242" t="s">
        <v>32</v>
      </c>
      <c r="C1138" s="246" t="s">
        <v>1908</v>
      </c>
      <c r="D1138" s="246" t="s">
        <v>2153</v>
      </c>
      <c r="E1138" s="246" t="s">
        <v>2153</v>
      </c>
      <c r="F1138" s="80">
        <v>0</v>
      </c>
      <c r="G1138" s="80">
        <v>0</v>
      </c>
      <c r="H1138" s="254">
        <v>4.166666666666667</v>
      </c>
      <c r="I1138" s="242" t="s">
        <v>2135</v>
      </c>
      <c r="J1138" s="235" t="str">
        <f t="shared" si="54"/>
        <v>Group 14_0901, 0931</v>
      </c>
      <c r="K1138" s="235"/>
    </row>
    <row r="1139" spans="2:11" hidden="1" x14ac:dyDescent="0.35">
      <c r="B1139" s="242" t="s">
        <v>33</v>
      </c>
      <c r="C1139" s="246" t="s">
        <v>1908</v>
      </c>
      <c r="D1139" s="246" t="s">
        <v>1684</v>
      </c>
      <c r="E1139" s="246" t="s">
        <v>1685</v>
      </c>
      <c r="F1139" s="80">
        <v>0</v>
      </c>
      <c r="G1139" s="80">
        <v>0</v>
      </c>
      <c r="H1139" s="254">
        <v>5</v>
      </c>
      <c r="I1139" s="242" t="s">
        <v>2154</v>
      </c>
      <c r="J1139" s="235" t="str">
        <f t="shared" si="54"/>
        <v>Group 15_0901, 0931</v>
      </c>
      <c r="K1139" s="235"/>
    </row>
    <row r="1140" spans="2:11" hidden="1" x14ac:dyDescent="0.35">
      <c r="B1140" s="242" t="s">
        <v>33</v>
      </c>
      <c r="C1140" s="246" t="s">
        <v>1908</v>
      </c>
      <c r="D1140" s="246" t="s">
        <v>1686</v>
      </c>
      <c r="E1140" s="246" t="s">
        <v>1687</v>
      </c>
      <c r="F1140" s="80">
        <v>0</v>
      </c>
      <c r="G1140" s="80">
        <v>0</v>
      </c>
      <c r="H1140" s="254">
        <v>5</v>
      </c>
      <c r="I1140" s="242" t="s">
        <v>2154</v>
      </c>
      <c r="J1140" s="235" t="str">
        <f t="shared" si="54"/>
        <v>Group 15_0901, 0931</v>
      </c>
      <c r="K1140" s="235"/>
    </row>
    <row r="1141" spans="2:11" hidden="1" x14ac:dyDescent="0.35">
      <c r="B1141" s="242" t="s">
        <v>33</v>
      </c>
      <c r="C1141" s="246" t="s">
        <v>1908</v>
      </c>
      <c r="D1141" s="246" t="s">
        <v>682</v>
      </c>
      <c r="E1141" s="246" t="s">
        <v>683</v>
      </c>
      <c r="F1141" s="80">
        <v>0</v>
      </c>
      <c r="G1141" s="80">
        <v>0</v>
      </c>
      <c r="H1141" s="254">
        <v>5</v>
      </c>
      <c r="I1141" s="242" t="s">
        <v>2154</v>
      </c>
      <c r="J1141" s="235" t="str">
        <f t="shared" si="54"/>
        <v>Group 15_0901, 0931</v>
      </c>
      <c r="K1141" s="235"/>
    </row>
    <row r="1142" spans="2:11" hidden="1" x14ac:dyDescent="0.35">
      <c r="B1142" s="242" t="s">
        <v>33</v>
      </c>
      <c r="C1142" s="246" t="s">
        <v>1908</v>
      </c>
      <c r="D1142" s="246" t="s">
        <v>686</v>
      </c>
      <c r="E1142" s="246" t="s">
        <v>687</v>
      </c>
      <c r="F1142" s="80">
        <v>0</v>
      </c>
      <c r="G1142" s="80">
        <v>0</v>
      </c>
      <c r="H1142" s="254">
        <v>5</v>
      </c>
      <c r="I1142" s="242" t="s">
        <v>2154</v>
      </c>
      <c r="J1142" s="235" t="str">
        <f t="shared" si="54"/>
        <v>Group 15_0901, 0931</v>
      </c>
      <c r="K1142" s="235"/>
    </row>
    <row r="1143" spans="2:11" hidden="1" x14ac:dyDescent="0.35">
      <c r="B1143" s="242" t="s">
        <v>33</v>
      </c>
      <c r="C1143" s="246" t="s">
        <v>1908</v>
      </c>
      <c r="D1143" s="246" t="s">
        <v>1688</v>
      </c>
      <c r="E1143" s="246" t="s">
        <v>1689</v>
      </c>
      <c r="F1143" s="80">
        <v>0</v>
      </c>
      <c r="G1143" s="80">
        <v>0</v>
      </c>
      <c r="H1143" s="254">
        <v>5</v>
      </c>
      <c r="I1143" s="242" t="s">
        <v>2154</v>
      </c>
      <c r="J1143" s="235" t="str">
        <f t="shared" si="54"/>
        <v>Group 15_0901, 0931</v>
      </c>
      <c r="K1143" s="235"/>
    </row>
    <row r="1144" spans="2:11" hidden="1" x14ac:dyDescent="0.35">
      <c r="B1144" s="242" t="s">
        <v>33</v>
      </c>
      <c r="C1144" s="246" t="s">
        <v>1908</v>
      </c>
      <c r="D1144" s="246" t="s">
        <v>2155</v>
      </c>
      <c r="E1144" s="246" t="s">
        <v>2156</v>
      </c>
      <c r="F1144" s="80">
        <v>0</v>
      </c>
      <c r="G1144" s="80">
        <v>0</v>
      </c>
      <c r="H1144" s="254">
        <v>5</v>
      </c>
      <c r="I1144" s="242" t="s">
        <v>2154</v>
      </c>
      <c r="J1144" s="235" t="str">
        <f t="shared" si="54"/>
        <v>Group 15_0901, 0931</v>
      </c>
      <c r="K1144" s="235"/>
    </row>
    <row r="1145" spans="2:11" hidden="1" x14ac:dyDescent="0.35">
      <c r="B1145" s="242" t="s">
        <v>33</v>
      </c>
      <c r="C1145" s="246" t="s">
        <v>1908</v>
      </c>
      <c r="D1145" s="246" t="s">
        <v>2157</v>
      </c>
      <c r="E1145" s="246" t="s">
        <v>2158</v>
      </c>
      <c r="F1145" s="80">
        <v>0</v>
      </c>
      <c r="G1145" s="80">
        <v>0</v>
      </c>
      <c r="H1145" s="254">
        <v>5</v>
      </c>
      <c r="I1145" s="242" t="s">
        <v>2154</v>
      </c>
      <c r="J1145" s="235" t="str">
        <f t="shared" si="54"/>
        <v>Group 15_0901, 0931</v>
      </c>
      <c r="K1145" s="235"/>
    </row>
    <row r="1146" spans="2:11" hidden="1" x14ac:dyDescent="0.35">
      <c r="B1146" s="242" t="s">
        <v>33</v>
      </c>
      <c r="C1146" s="246" t="s">
        <v>1908</v>
      </c>
      <c r="D1146" s="246" t="s">
        <v>2159</v>
      </c>
      <c r="E1146" s="246" t="s">
        <v>2160</v>
      </c>
      <c r="F1146" s="80">
        <v>0</v>
      </c>
      <c r="G1146" s="80">
        <v>0</v>
      </c>
      <c r="H1146" s="254">
        <v>5</v>
      </c>
      <c r="I1146" s="242" t="s">
        <v>2154</v>
      </c>
      <c r="J1146" s="235" t="str">
        <f t="shared" si="54"/>
        <v>Group 15_0901, 0931</v>
      </c>
      <c r="K1146" s="235"/>
    </row>
    <row r="1147" spans="2:11" hidden="1" x14ac:dyDescent="0.35">
      <c r="B1147" s="242" t="s">
        <v>33</v>
      </c>
      <c r="C1147" s="246" t="s">
        <v>1908</v>
      </c>
      <c r="D1147" s="246" t="s">
        <v>2161</v>
      </c>
      <c r="E1147" s="246" t="s">
        <v>2162</v>
      </c>
      <c r="F1147" s="80">
        <v>0</v>
      </c>
      <c r="G1147" s="80">
        <v>0</v>
      </c>
      <c r="H1147" s="254">
        <v>5</v>
      </c>
      <c r="I1147" s="242" t="s">
        <v>2154</v>
      </c>
      <c r="J1147" s="235" t="str">
        <f t="shared" si="54"/>
        <v>Group 15_0901, 0931</v>
      </c>
      <c r="K1147" s="235"/>
    </row>
    <row r="1148" spans="2:11" hidden="1" x14ac:dyDescent="0.35">
      <c r="B1148" s="242" t="s">
        <v>33</v>
      </c>
      <c r="C1148" s="246" t="s">
        <v>1908</v>
      </c>
      <c r="D1148" s="246" t="s">
        <v>2163</v>
      </c>
      <c r="E1148" s="246" t="s">
        <v>2164</v>
      </c>
      <c r="F1148" s="80">
        <v>0</v>
      </c>
      <c r="G1148" s="80">
        <v>0</v>
      </c>
      <c r="H1148" s="254">
        <v>5</v>
      </c>
      <c r="I1148" s="242" t="s">
        <v>2154</v>
      </c>
      <c r="J1148" s="235" t="str">
        <f t="shared" si="54"/>
        <v>Group 15_0901, 0931</v>
      </c>
      <c r="K1148" s="235"/>
    </row>
    <row r="1149" spans="2:11" hidden="1" x14ac:dyDescent="0.35">
      <c r="B1149" s="242" t="s">
        <v>34</v>
      </c>
      <c r="C1149" s="246" t="s">
        <v>1908</v>
      </c>
      <c r="D1149" s="246" t="s">
        <v>741</v>
      </c>
      <c r="E1149" s="246" t="s">
        <v>742</v>
      </c>
      <c r="F1149" s="80">
        <v>0</v>
      </c>
      <c r="G1149" s="80">
        <v>0</v>
      </c>
      <c r="H1149" s="254">
        <v>5.8333333333333339</v>
      </c>
      <c r="I1149" s="242" t="s">
        <v>2165</v>
      </c>
      <c r="J1149" s="235" t="str">
        <f t="shared" si="54"/>
        <v>Group 16_0901, 0931</v>
      </c>
      <c r="K1149" s="235"/>
    </row>
    <row r="1150" spans="2:11" hidden="1" x14ac:dyDescent="0.35">
      <c r="B1150" s="242" t="s">
        <v>34</v>
      </c>
      <c r="C1150" s="246" t="s">
        <v>1908</v>
      </c>
      <c r="D1150" s="246" t="s">
        <v>745</v>
      </c>
      <c r="E1150" s="246" t="s">
        <v>746</v>
      </c>
      <c r="F1150" s="80">
        <v>0</v>
      </c>
      <c r="G1150" s="80">
        <v>0</v>
      </c>
      <c r="H1150" s="254">
        <v>5.8333333333333339</v>
      </c>
      <c r="I1150" s="242" t="s">
        <v>2165</v>
      </c>
      <c r="J1150" s="235" t="str">
        <f t="shared" si="54"/>
        <v>Group 16_0901, 0931</v>
      </c>
      <c r="K1150" s="235"/>
    </row>
    <row r="1151" spans="2:11" hidden="1" x14ac:dyDescent="0.35">
      <c r="B1151" s="242" t="s">
        <v>34</v>
      </c>
      <c r="C1151" s="246" t="s">
        <v>1908</v>
      </c>
      <c r="D1151" s="246" t="s">
        <v>2166</v>
      </c>
      <c r="E1151" s="246" t="s">
        <v>2167</v>
      </c>
      <c r="F1151" s="80">
        <v>0</v>
      </c>
      <c r="G1151" s="80">
        <v>0</v>
      </c>
      <c r="H1151" s="254">
        <v>5.8333333333333339</v>
      </c>
      <c r="I1151" s="242" t="s">
        <v>2165</v>
      </c>
      <c r="J1151" s="235" t="str">
        <f t="shared" ref="J1151:J1181" si="55">B1151&amp;"_"&amp;IF(OR(C1151="0901",C1151="0931"),"0901, 0931",C1151)</f>
        <v>Group 16_0901, 0931</v>
      </c>
      <c r="K1151" s="235"/>
    </row>
    <row r="1152" spans="2:11" hidden="1" x14ac:dyDescent="0.35">
      <c r="B1152" s="242" t="s">
        <v>34</v>
      </c>
      <c r="C1152" s="246" t="s">
        <v>1908</v>
      </c>
      <c r="D1152" s="246" t="s">
        <v>2168</v>
      </c>
      <c r="E1152" s="246" t="s">
        <v>2169</v>
      </c>
      <c r="F1152" s="80">
        <v>0</v>
      </c>
      <c r="G1152" s="80">
        <v>0</v>
      </c>
      <c r="H1152" s="254">
        <v>5.8333333333333339</v>
      </c>
      <c r="I1152" s="242" t="s">
        <v>2165</v>
      </c>
      <c r="J1152" s="235" t="str">
        <f t="shared" si="55"/>
        <v>Group 16_0901, 0931</v>
      </c>
      <c r="K1152" s="235"/>
    </row>
    <row r="1153" spans="2:11" hidden="1" x14ac:dyDescent="0.35">
      <c r="B1153" s="242" t="s">
        <v>34</v>
      </c>
      <c r="C1153" s="246" t="s">
        <v>1908</v>
      </c>
      <c r="D1153" s="246" t="s">
        <v>2170</v>
      </c>
      <c r="E1153" s="246" t="s">
        <v>2171</v>
      </c>
      <c r="F1153" s="80">
        <v>0</v>
      </c>
      <c r="G1153" s="80">
        <v>0</v>
      </c>
      <c r="H1153" s="254">
        <v>5.8333333333333339</v>
      </c>
      <c r="I1153" s="242" t="s">
        <v>2165</v>
      </c>
      <c r="J1153" s="235" t="str">
        <f t="shared" si="55"/>
        <v>Group 16_0901, 0931</v>
      </c>
      <c r="K1153" s="235"/>
    </row>
    <row r="1154" spans="2:11" hidden="1" x14ac:dyDescent="0.35">
      <c r="B1154" s="242" t="s">
        <v>34</v>
      </c>
      <c r="C1154" s="246" t="s">
        <v>1908</v>
      </c>
      <c r="D1154" s="246" t="s">
        <v>2172</v>
      </c>
      <c r="E1154" s="246" t="s">
        <v>2173</v>
      </c>
      <c r="F1154" s="80">
        <v>0</v>
      </c>
      <c r="G1154" s="80">
        <v>0</v>
      </c>
      <c r="H1154" s="254">
        <v>5.8333333333333339</v>
      </c>
      <c r="I1154" s="242" t="s">
        <v>2165</v>
      </c>
      <c r="J1154" s="235" t="str">
        <f t="shared" si="55"/>
        <v>Group 16_0901, 0931</v>
      </c>
      <c r="K1154" s="235"/>
    </row>
    <row r="1155" spans="2:11" hidden="1" x14ac:dyDescent="0.35">
      <c r="B1155" s="242" t="s">
        <v>34</v>
      </c>
      <c r="C1155" s="246" t="s">
        <v>1908</v>
      </c>
      <c r="D1155" s="246" t="s">
        <v>2174</v>
      </c>
      <c r="E1155" s="246" t="s">
        <v>2175</v>
      </c>
      <c r="F1155" s="80">
        <v>0</v>
      </c>
      <c r="G1155" s="80">
        <v>0</v>
      </c>
      <c r="H1155" s="254">
        <v>5.8333333333333339</v>
      </c>
      <c r="I1155" s="242" t="s">
        <v>2165</v>
      </c>
      <c r="J1155" s="235" t="str">
        <f t="shared" si="55"/>
        <v>Group 16_0901, 0931</v>
      </c>
      <c r="K1155" s="235"/>
    </row>
    <row r="1156" spans="2:11" hidden="1" x14ac:dyDescent="0.35">
      <c r="B1156" s="242" t="s">
        <v>34</v>
      </c>
      <c r="C1156" s="246" t="s">
        <v>1908</v>
      </c>
      <c r="D1156" s="246" t="s">
        <v>2176</v>
      </c>
      <c r="E1156" s="246" t="s">
        <v>2177</v>
      </c>
      <c r="F1156" s="80">
        <v>0</v>
      </c>
      <c r="G1156" s="80">
        <v>0</v>
      </c>
      <c r="H1156" s="254">
        <v>5.8333333333333339</v>
      </c>
      <c r="I1156" s="242" t="s">
        <v>2165</v>
      </c>
      <c r="J1156" s="235" t="str">
        <f t="shared" si="55"/>
        <v>Group 16_0901, 0931</v>
      </c>
      <c r="K1156" s="235"/>
    </row>
    <row r="1157" spans="2:11" hidden="1" x14ac:dyDescent="0.35">
      <c r="B1157" s="242" t="s">
        <v>34</v>
      </c>
      <c r="C1157" s="246" t="s">
        <v>1908</v>
      </c>
      <c r="D1157" s="246" t="s">
        <v>2178</v>
      </c>
      <c r="E1157" s="246" t="s">
        <v>2179</v>
      </c>
      <c r="F1157" s="80">
        <v>0</v>
      </c>
      <c r="G1157" s="80">
        <v>0</v>
      </c>
      <c r="H1157" s="254">
        <v>5.8333333333333339</v>
      </c>
      <c r="I1157" s="242" t="s">
        <v>2165</v>
      </c>
      <c r="J1157" s="235" t="str">
        <f t="shared" si="55"/>
        <v>Group 16_0901, 0931</v>
      </c>
      <c r="K1157" s="235"/>
    </row>
    <row r="1158" spans="2:11" hidden="1" x14ac:dyDescent="0.35">
      <c r="B1158" s="242" t="s">
        <v>34</v>
      </c>
      <c r="C1158" s="246" t="s">
        <v>1908</v>
      </c>
      <c r="D1158" s="246" t="s">
        <v>2180</v>
      </c>
      <c r="E1158" s="246" t="s">
        <v>2181</v>
      </c>
      <c r="F1158" s="80">
        <v>0</v>
      </c>
      <c r="G1158" s="80">
        <v>0</v>
      </c>
      <c r="H1158" s="254">
        <v>5.8333333333333339</v>
      </c>
      <c r="I1158" s="242" t="s">
        <v>2165</v>
      </c>
      <c r="J1158" s="235" t="str">
        <f t="shared" si="55"/>
        <v>Group 16_0901, 0931</v>
      </c>
      <c r="K1158" s="235"/>
    </row>
    <row r="1159" spans="2:11" hidden="1" x14ac:dyDescent="0.35">
      <c r="B1159" s="242" t="s">
        <v>35</v>
      </c>
      <c r="C1159" s="246" t="s">
        <v>1908</v>
      </c>
      <c r="D1159" s="246" t="s">
        <v>1788</v>
      </c>
      <c r="E1159" s="246" t="s">
        <v>1789</v>
      </c>
      <c r="F1159" s="80">
        <v>0</v>
      </c>
      <c r="G1159" s="80">
        <v>0</v>
      </c>
      <c r="H1159" s="254">
        <v>6.666666666666667</v>
      </c>
      <c r="I1159" s="242" t="s">
        <v>2182</v>
      </c>
      <c r="J1159" s="235" t="str">
        <f t="shared" si="55"/>
        <v>Group 17_0901, 0931</v>
      </c>
      <c r="K1159" s="235"/>
    </row>
    <row r="1160" spans="2:11" hidden="1" x14ac:dyDescent="0.35">
      <c r="B1160" s="242" t="s">
        <v>35</v>
      </c>
      <c r="C1160" s="246" t="s">
        <v>1908</v>
      </c>
      <c r="D1160" s="246" t="s">
        <v>1790</v>
      </c>
      <c r="E1160" s="246" t="s">
        <v>1791</v>
      </c>
      <c r="F1160" s="80">
        <v>0</v>
      </c>
      <c r="G1160" s="80">
        <v>0</v>
      </c>
      <c r="H1160" s="254">
        <v>6.666666666666667</v>
      </c>
      <c r="I1160" s="242" t="s">
        <v>2182</v>
      </c>
      <c r="J1160" s="235" t="str">
        <f t="shared" si="55"/>
        <v>Group 17_0901, 0931</v>
      </c>
      <c r="K1160" s="235"/>
    </row>
    <row r="1161" spans="2:11" hidden="1" x14ac:dyDescent="0.35">
      <c r="B1161" s="242" t="s">
        <v>35</v>
      </c>
      <c r="C1161" s="246" t="s">
        <v>1908</v>
      </c>
      <c r="D1161" s="246" t="s">
        <v>2183</v>
      </c>
      <c r="E1161" s="246" t="s">
        <v>2184</v>
      </c>
      <c r="F1161" s="80">
        <v>0</v>
      </c>
      <c r="G1161" s="80">
        <v>0</v>
      </c>
      <c r="H1161" s="254">
        <v>6.666666666666667</v>
      </c>
      <c r="I1161" s="242" t="s">
        <v>2182</v>
      </c>
      <c r="J1161" s="235" t="str">
        <f t="shared" si="55"/>
        <v>Group 17_0901, 0931</v>
      </c>
      <c r="K1161" s="235"/>
    </row>
    <row r="1162" spans="2:11" hidden="1" x14ac:dyDescent="0.35">
      <c r="B1162" s="242" t="s">
        <v>35</v>
      </c>
      <c r="C1162" s="246" t="s">
        <v>1908</v>
      </c>
      <c r="D1162" s="246" t="s">
        <v>2185</v>
      </c>
      <c r="E1162" s="246" t="s">
        <v>2186</v>
      </c>
      <c r="F1162" s="80">
        <v>0</v>
      </c>
      <c r="G1162" s="80">
        <v>0</v>
      </c>
      <c r="H1162" s="254">
        <v>6.666666666666667</v>
      </c>
      <c r="I1162" s="242" t="s">
        <v>2182</v>
      </c>
      <c r="J1162" s="235" t="str">
        <f t="shared" si="55"/>
        <v>Group 17_0901, 0931</v>
      </c>
      <c r="K1162" s="235"/>
    </row>
    <row r="1163" spans="2:11" hidden="1" x14ac:dyDescent="0.35">
      <c r="B1163" s="242" t="s">
        <v>35</v>
      </c>
      <c r="C1163" s="246" t="s">
        <v>1908</v>
      </c>
      <c r="D1163" s="246" t="s">
        <v>2187</v>
      </c>
      <c r="E1163" s="246" t="s">
        <v>2188</v>
      </c>
      <c r="F1163" s="80">
        <v>0</v>
      </c>
      <c r="G1163" s="80">
        <v>0</v>
      </c>
      <c r="H1163" s="254">
        <v>6.666666666666667</v>
      </c>
      <c r="I1163" s="242" t="s">
        <v>2182</v>
      </c>
      <c r="J1163" s="235" t="str">
        <f t="shared" si="55"/>
        <v>Group 17_0901, 0931</v>
      </c>
      <c r="K1163" s="235"/>
    </row>
    <row r="1164" spans="2:11" hidden="1" x14ac:dyDescent="0.35">
      <c r="B1164" s="242" t="s">
        <v>35</v>
      </c>
      <c r="C1164" s="246" t="s">
        <v>1908</v>
      </c>
      <c r="D1164" s="246" t="s">
        <v>2189</v>
      </c>
      <c r="E1164" s="246" t="s">
        <v>2190</v>
      </c>
      <c r="F1164" s="80">
        <v>0</v>
      </c>
      <c r="G1164" s="80">
        <v>0</v>
      </c>
      <c r="H1164" s="254">
        <v>6.666666666666667</v>
      </c>
      <c r="I1164" s="242" t="s">
        <v>2182</v>
      </c>
      <c r="J1164" s="235" t="str">
        <f t="shared" si="55"/>
        <v>Group 17_0901, 0931</v>
      </c>
      <c r="K1164" s="235"/>
    </row>
    <row r="1165" spans="2:11" hidden="1" x14ac:dyDescent="0.35">
      <c r="B1165" s="242" t="s">
        <v>35</v>
      </c>
      <c r="C1165" s="246" t="s">
        <v>1908</v>
      </c>
      <c r="D1165" s="246" t="s">
        <v>2191</v>
      </c>
      <c r="E1165" s="246" t="s">
        <v>2192</v>
      </c>
      <c r="F1165" s="80">
        <v>0</v>
      </c>
      <c r="G1165" s="80">
        <v>0</v>
      </c>
      <c r="H1165" s="254">
        <v>6.666666666666667</v>
      </c>
      <c r="I1165" s="242" t="s">
        <v>2182</v>
      </c>
      <c r="J1165" s="235" t="str">
        <f t="shared" si="55"/>
        <v>Group 17_0901, 0931</v>
      </c>
      <c r="K1165" s="235"/>
    </row>
    <row r="1166" spans="2:11" hidden="1" x14ac:dyDescent="0.35">
      <c r="B1166" s="242" t="s">
        <v>35</v>
      </c>
      <c r="C1166" s="246" t="s">
        <v>1908</v>
      </c>
      <c r="D1166" s="246" t="s">
        <v>2193</v>
      </c>
      <c r="E1166" s="246" t="s">
        <v>2194</v>
      </c>
      <c r="F1166" s="80">
        <v>0</v>
      </c>
      <c r="G1166" s="80">
        <v>0</v>
      </c>
      <c r="H1166" s="254">
        <v>6.666666666666667</v>
      </c>
      <c r="I1166" s="242" t="s">
        <v>2182</v>
      </c>
      <c r="J1166" s="235" t="str">
        <f t="shared" si="55"/>
        <v>Group 17_0901, 0931</v>
      </c>
      <c r="K1166" s="235"/>
    </row>
    <row r="1167" spans="2:11" hidden="1" x14ac:dyDescent="0.35">
      <c r="B1167" s="242" t="s">
        <v>36</v>
      </c>
      <c r="C1167" s="246" t="s">
        <v>1908</v>
      </c>
      <c r="D1167" s="246" t="s">
        <v>796</v>
      </c>
      <c r="E1167" s="246" t="s">
        <v>797</v>
      </c>
      <c r="F1167" s="80">
        <v>0</v>
      </c>
      <c r="G1167" s="80">
        <v>0</v>
      </c>
      <c r="H1167" s="254">
        <v>7.5</v>
      </c>
      <c r="I1167" s="242" t="s">
        <v>2195</v>
      </c>
      <c r="J1167" s="235" t="str">
        <f t="shared" si="55"/>
        <v>Group 18_0901, 0931</v>
      </c>
      <c r="K1167" s="235"/>
    </row>
    <row r="1168" spans="2:11" hidden="1" x14ac:dyDescent="0.35">
      <c r="B1168" s="242" t="s">
        <v>36</v>
      </c>
      <c r="C1168" s="246" t="s">
        <v>1908</v>
      </c>
      <c r="D1168" s="246" t="s">
        <v>802</v>
      </c>
      <c r="E1168" s="246" t="s">
        <v>803</v>
      </c>
      <c r="F1168" s="80">
        <v>0</v>
      </c>
      <c r="G1168" s="80">
        <v>0</v>
      </c>
      <c r="H1168" s="254">
        <v>7.5</v>
      </c>
      <c r="I1168" s="242" t="s">
        <v>2195</v>
      </c>
      <c r="J1168" s="235" t="str">
        <f t="shared" si="55"/>
        <v>Group 18_0901, 0931</v>
      </c>
      <c r="K1168" s="235"/>
    </row>
    <row r="1169" spans="2:11" hidden="1" x14ac:dyDescent="0.35">
      <c r="B1169" s="242" t="s">
        <v>36</v>
      </c>
      <c r="C1169" s="246" t="s">
        <v>1908</v>
      </c>
      <c r="D1169" s="246" t="s">
        <v>806</v>
      </c>
      <c r="E1169" s="246" t="s">
        <v>807</v>
      </c>
      <c r="F1169" s="80">
        <v>0</v>
      </c>
      <c r="G1169" s="80">
        <v>0</v>
      </c>
      <c r="H1169" s="254">
        <v>7.5</v>
      </c>
      <c r="I1169" s="242" t="s">
        <v>2195</v>
      </c>
      <c r="J1169" s="235" t="str">
        <f t="shared" si="55"/>
        <v>Group 18_0901, 0931</v>
      </c>
      <c r="K1169" s="235"/>
    </row>
    <row r="1170" spans="2:11" hidden="1" x14ac:dyDescent="0.35">
      <c r="B1170" s="242" t="s">
        <v>36</v>
      </c>
      <c r="C1170" s="246" t="s">
        <v>1908</v>
      </c>
      <c r="D1170" s="246" t="s">
        <v>1819</v>
      </c>
      <c r="E1170" s="246" t="s">
        <v>1820</v>
      </c>
      <c r="F1170" s="80">
        <v>0</v>
      </c>
      <c r="G1170" s="80">
        <v>0</v>
      </c>
      <c r="H1170" s="254">
        <v>7.5</v>
      </c>
      <c r="I1170" s="242" t="s">
        <v>2195</v>
      </c>
      <c r="J1170" s="235" t="str">
        <f t="shared" si="55"/>
        <v>Group 18_0901, 0931</v>
      </c>
      <c r="K1170" s="235"/>
    </row>
    <row r="1171" spans="2:11" hidden="1" x14ac:dyDescent="0.35">
      <c r="B1171" s="242" t="s">
        <v>36</v>
      </c>
      <c r="C1171" s="246" t="s">
        <v>1908</v>
      </c>
      <c r="D1171" s="246" t="s">
        <v>808</v>
      </c>
      <c r="E1171" s="246" t="s">
        <v>809</v>
      </c>
      <c r="F1171" s="80">
        <v>0</v>
      </c>
      <c r="G1171" s="80">
        <v>0</v>
      </c>
      <c r="H1171" s="254">
        <v>7.5</v>
      </c>
      <c r="I1171" s="242" t="s">
        <v>2195</v>
      </c>
      <c r="J1171" s="235" t="str">
        <f t="shared" si="55"/>
        <v>Group 18_0901, 0931</v>
      </c>
      <c r="K1171" s="235"/>
    </row>
    <row r="1172" spans="2:11" hidden="1" x14ac:dyDescent="0.35">
      <c r="B1172" s="242" t="s">
        <v>36</v>
      </c>
      <c r="C1172" s="246" t="s">
        <v>1908</v>
      </c>
      <c r="D1172" s="246" t="s">
        <v>2196</v>
      </c>
      <c r="E1172" s="246" t="s">
        <v>2197</v>
      </c>
      <c r="F1172" s="80">
        <v>0</v>
      </c>
      <c r="G1172" s="80">
        <v>0</v>
      </c>
      <c r="H1172" s="254">
        <v>7.5</v>
      </c>
      <c r="I1172" s="242" t="s">
        <v>2195</v>
      </c>
      <c r="J1172" s="235" t="str">
        <f t="shared" si="55"/>
        <v>Group 18_0901, 0931</v>
      </c>
      <c r="K1172" s="235"/>
    </row>
    <row r="1173" spans="2:11" hidden="1" x14ac:dyDescent="0.35">
      <c r="B1173" s="242" t="s">
        <v>36</v>
      </c>
      <c r="C1173" s="246" t="s">
        <v>1908</v>
      </c>
      <c r="D1173" s="246" t="s">
        <v>2198</v>
      </c>
      <c r="E1173" s="246" t="s">
        <v>2199</v>
      </c>
      <c r="F1173" s="80">
        <v>0</v>
      </c>
      <c r="G1173" s="80">
        <v>0</v>
      </c>
      <c r="H1173" s="254">
        <v>7.5</v>
      </c>
      <c r="I1173" s="242" t="s">
        <v>2195</v>
      </c>
      <c r="J1173" s="235" t="str">
        <f t="shared" si="55"/>
        <v>Group 18_0901, 0931</v>
      </c>
      <c r="K1173" s="235"/>
    </row>
    <row r="1174" spans="2:11" hidden="1" x14ac:dyDescent="0.35">
      <c r="B1174" s="242" t="s">
        <v>36</v>
      </c>
      <c r="C1174" s="246" t="s">
        <v>1908</v>
      </c>
      <c r="D1174" s="246" t="s">
        <v>1823</v>
      </c>
      <c r="E1174" s="246" t="s">
        <v>1824</v>
      </c>
      <c r="F1174" s="80">
        <v>0</v>
      </c>
      <c r="G1174" s="80">
        <v>0</v>
      </c>
      <c r="H1174" s="254">
        <v>7.5</v>
      </c>
      <c r="I1174" s="242" t="s">
        <v>2195</v>
      </c>
      <c r="J1174" s="235" t="str">
        <f t="shared" si="55"/>
        <v>Group 18_0901, 0931</v>
      </c>
      <c r="K1174" s="235"/>
    </row>
    <row r="1175" spans="2:11" hidden="1" x14ac:dyDescent="0.35">
      <c r="B1175" s="242" t="s">
        <v>36</v>
      </c>
      <c r="C1175" s="246" t="s">
        <v>1908</v>
      </c>
      <c r="D1175" s="246" t="s">
        <v>2200</v>
      </c>
      <c r="E1175" s="246" t="s">
        <v>2201</v>
      </c>
      <c r="F1175" s="80">
        <v>0</v>
      </c>
      <c r="G1175" s="80">
        <v>0</v>
      </c>
      <c r="H1175" s="254">
        <v>7.5</v>
      </c>
      <c r="I1175" s="242" t="s">
        <v>2195</v>
      </c>
      <c r="J1175" s="235" t="str">
        <f t="shared" si="55"/>
        <v>Group 18_0901, 0931</v>
      </c>
      <c r="K1175" s="235"/>
    </row>
    <row r="1176" spans="2:11" hidden="1" x14ac:dyDescent="0.35">
      <c r="B1176" s="242" t="s">
        <v>36</v>
      </c>
      <c r="C1176" s="246" t="s">
        <v>1908</v>
      </c>
      <c r="D1176" s="246" t="s">
        <v>2202</v>
      </c>
      <c r="E1176" s="246" t="s">
        <v>2203</v>
      </c>
      <c r="F1176" s="80">
        <v>0</v>
      </c>
      <c r="G1176" s="80">
        <v>0</v>
      </c>
      <c r="H1176" s="254">
        <v>7.5</v>
      </c>
      <c r="I1176" s="242" t="s">
        <v>2195</v>
      </c>
      <c r="J1176" s="235" t="str">
        <f t="shared" si="55"/>
        <v>Group 18_0901, 0931</v>
      </c>
      <c r="K1176" s="235"/>
    </row>
    <row r="1177" spans="2:11" hidden="1" x14ac:dyDescent="0.35">
      <c r="B1177" s="242" t="s">
        <v>36</v>
      </c>
      <c r="C1177" s="246" t="s">
        <v>1908</v>
      </c>
      <c r="D1177" s="246" t="s">
        <v>2204</v>
      </c>
      <c r="E1177" s="246" t="s">
        <v>2205</v>
      </c>
      <c r="F1177" s="80">
        <v>0</v>
      </c>
      <c r="G1177" s="80">
        <v>0</v>
      </c>
      <c r="H1177" s="254">
        <v>7.5</v>
      </c>
      <c r="I1177" s="242" t="s">
        <v>2195</v>
      </c>
      <c r="J1177" s="235" t="str">
        <f t="shared" si="55"/>
        <v>Group 18_0901, 0931</v>
      </c>
      <c r="K1177" s="235"/>
    </row>
    <row r="1178" spans="2:11" hidden="1" x14ac:dyDescent="0.35">
      <c r="B1178" s="242" t="s">
        <v>36</v>
      </c>
      <c r="C1178" s="246" t="s">
        <v>1908</v>
      </c>
      <c r="D1178" s="246" t="s">
        <v>2206</v>
      </c>
      <c r="E1178" s="246" t="s">
        <v>2207</v>
      </c>
      <c r="F1178" s="80">
        <v>0</v>
      </c>
      <c r="G1178" s="80">
        <v>0</v>
      </c>
      <c r="H1178" s="254">
        <v>7.5</v>
      </c>
      <c r="I1178" s="242" t="s">
        <v>2195</v>
      </c>
      <c r="J1178" s="235" t="str">
        <f t="shared" si="55"/>
        <v>Group 18_0901, 0931</v>
      </c>
      <c r="K1178" s="235"/>
    </row>
    <row r="1179" spans="2:11" hidden="1" x14ac:dyDescent="0.35">
      <c r="B1179" s="242" t="s">
        <v>36</v>
      </c>
      <c r="C1179" s="246" t="s">
        <v>1908</v>
      </c>
      <c r="D1179" s="246" t="s">
        <v>2208</v>
      </c>
      <c r="E1179" s="246" t="s">
        <v>2209</v>
      </c>
      <c r="F1179" s="80">
        <v>0</v>
      </c>
      <c r="G1179" s="80">
        <v>0</v>
      </c>
      <c r="H1179" s="254">
        <v>7.5</v>
      </c>
      <c r="I1179" s="242" t="s">
        <v>2195</v>
      </c>
      <c r="J1179" s="235" t="str">
        <f t="shared" si="55"/>
        <v>Group 18_0901, 0931</v>
      </c>
      <c r="K1179" s="235"/>
    </row>
    <row r="1180" spans="2:11" hidden="1" x14ac:dyDescent="0.35">
      <c r="B1180" s="242" t="s">
        <v>36</v>
      </c>
      <c r="C1180" s="246" t="s">
        <v>1908</v>
      </c>
      <c r="D1180" s="246" t="s">
        <v>2210</v>
      </c>
      <c r="E1180" s="246" t="s">
        <v>2211</v>
      </c>
      <c r="F1180" s="80">
        <v>0</v>
      </c>
      <c r="G1180" s="80">
        <v>0</v>
      </c>
      <c r="H1180" s="254">
        <v>7.5</v>
      </c>
      <c r="I1180" s="242" t="s">
        <v>2195</v>
      </c>
      <c r="J1180" s="235" t="str">
        <f t="shared" si="55"/>
        <v>Group 18_0901, 0931</v>
      </c>
      <c r="K1180" s="235"/>
    </row>
    <row r="1181" spans="2:11" hidden="1" x14ac:dyDescent="0.35">
      <c r="B1181" s="242" t="s">
        <v>36</v>
      </c>
      <c r="C1181" s="246" t="s">
        <v>1908</v>
      </c>
      <c r="D1181" s="246" t="s">
        <v>2212</v>
      </c>
      <c r="E1181" s="246" t="s">
        <v>2213</v>
      </c>
      <c r="F1181" s="80">
        <v>0</v>
      </c>
      <c r="G1181" s="80">
        <v>0</v>
      </c>
      <c r="H1181" s="254">
        <v>7.5</v>
      </c>
      <c r="I1181" s="242" t="s">
        <v>2195</v>
      </c>
      <c r="J1181" s="235" t="str">
        <f t="shared" si="55"/>
        <v>Group 18_0901, 0931</v>
      </c>
      <c r="K1181" s="235"/>
    </row>
    <row r="1182" spans="2:11" hidden="1" x14ac:dyDescent="0.35">
      <c r="B1182" s="242" t="s">
        <v>19</v>
      </c>
      <c r="C1182" s="246" t="s">
        <v>2214</v>
      </c>
      <c r="D1182" s="246" t="s">
        <v>248</v>
      </c>
      <c r="E1182" s="246" t="s">
        <v>249</v>
      </c>
      <c r="F1182" s="254">
        <v>0.15140166666666668</v>
      </c>
      <c r="G1182" s="254">
        <v>0.15140166666666668</v>
      </c>
      <c r="H1182" s="80">
        <v>0</v>
      </c>
      <c r="I1182" s="242" t="s">
        <v>932</v>
      </c>
      <c r="J1182" s="235" t="str">
        <f t="shared" ref="J1182:J1199" si="56">B1182&amp;"_"&amp;IF(OR(C1182="0930",C1182="0900"),"0900, 0930",C1182)</f>
        <v>Group 1_0900, 0930</v>
      </c>
      <c r="K1182" s="235"/>
    </row>
    <row r="1183" spans="2:11" hidden="1" x14ac:dyDescent="0.35">
      <c r="B1183" s="242" t="s">
        <v>19</v>
      </c>
      <c r="C1183" s="246" t="s">
        <v>2214</v>
      </c>
      <c r="D1183" s="246" t="s">
        <v>327</v>
      </c>
      <c r="E1183" s="246" t="s">
        <v>328</v>
      </c>
      <c r="F1183" s="254">
        <v>0.15140166666666668</v>
      </c>
      <c r="G1183" s="254">
        <v>0.15140166666666668</v>
      </c>
      <c r="H1183" s="80">
        <v>0</v>
      </c>
      <c r="I1183" s="242" t="s">
        <v>932</v>
      </c>
      <c r="J1183" s="235" t="str">
        <f t="shared" si="56"/>
        <v>Group 1_0900, 0930</v>
      </c>
      <c r="K1183" s="235"/>
    </row>
    <row r="1184" spans="2:11" hidden="1" x14ac:dyDescent="0.35">
      <c r="B1184" s="242" t="s">
        <v>24</v>
      </c>
      <c r="C1184" s="246" t="s">
        <v>2214</v>
      </c>
      <c r="D1184" s="246" t="s">
        <v>2215</v>
      </c>
      <c r="E1184" s="246" t="s">
        <v>2216</v>
      </c>
      <c r="F1184" s="254">
        <v>0.1816825</v>
      </c>
      <c r="G1184" s="254">
        <v>0.1816825</v>
      </c>
      <c r="H1184" s="80">
        <v>0</v>
      </c>
      <c r="I1184" s="242" t="s">
        <v>945</v>
      </c>
      <c r="J1184" s="235" t="str">
        <f t="shared" si="56"/>
        <v>Group 2_0900, 0930</v>
      </c>
      <c r="K1184" s="235"/>
    </row>
    <row r="1185" spans="2:11" hidden="1" x14ac:dyDescent="0.35">
      <c r="B1185" s="242" t="s">
        <v>20</v>
      </c>
      <c r="C1185" s="246" t="s">
        <v>2214</v>
      </c>
      <c r="D1185" s="246" t="s">
        <v>980</v>
      </c>
      <c r="E1185" s="246" t="s">
        <v>981</v>
      </c>
      <c r="F1185" s="254">
        <v>0.22528583333333335</v>
      </c>
      <c r="G1185" s="254">
        <v>0.22528583333333335</v>
      </c>
      <c r="H1185" s="80">
        <v>0</v>
      </c>
      <c r="I1185" s="242" t="s">
        <v>969</v>
      </c>
      <c r="J1185" s="235" t="str">
        <f t="shared" si="56"/>
        <v>Group 3_0900, 0930</v>
      </c>
      <c r="K1185" s="235"/>
    </row>
    <row r="1186" spans="2:11" hidden="1" x14ac:dyDescent="0.35">
      <c r="B1186" s="242" t="s">
        <v>21</v>
      </c>
      <c r="C1186" s="246" t="s">
        <v>2214</v>
      </c>
      <c r="D1186" s="246" t="s">
        <v>1006</v>
      </c>
      <c r="E1186" s="246" t="s">
        <v>1007</v>
      </c>
      <c r="F1186" s="254">
        <v>0.27010083333333335</v>
      </c>
      <c r="G1186" s="254">
        <v>0.27010083333333335</v>
      </c>
      <c r="H1186" s="80">
        <v>0</v>
      </c>
      <c r="I1186" s="242" t="s">
        <v>999</v>
      </c>
      <c r="J1186" s="235" t="str">
        <f t="shared" si="56"/>
        <v>Group 4_0900, 0930</v>
      </c>
      <c r="K1186" s="235"/>
    </row>
    <row r="1187" spans="2:11" hidden="1" x14ac:dyDescent="0.35">
      <c r="B1187" s="242" t="s">
        <v>21</v>
      </c>
      <c r="C1187" s="246" t="s">
        <v>2214</v>
      </c>
      <c r="D1187" s="246" t="s">
        <v>359</v>
      </c>
      <c r="E1187" s="246" t="s">
        <v>360</v>
      </c>
      <c r="F1187" s="254">
        <v>0.27010083333333335</v>
      </c>
      <c r="G1187" s="254">
        <v>0.27010083333333335</v>
      </c>
      <c r="H1187" s="80">
        <v>0</v>
      </c>
      <c r="I1187" s="242" t="s">
        <v>999</v>
      </c>
      <c r="J1187" s="235" t="str">
        <f t="shared" si="56"/>
        <v>Group 4_0900, 0930</v>
      </c>
      <c r="K1187" s="235"/>
    </row>
    <row r="1188" spans="2:11" hidden="1" x14ac:dyDescent="0.35">
      <c r="B1188" s="242" t="s">
        <v>35</v>
      </c>
      <c r="C1188" s="246" t="s">
        <v>2214</v>
      </c>
      <c r="D1188" s="246" t="s">
        <v>2217</v>
      </c>
      <c r="E1188" s="246" t="s">
        <v>2217</v>
      </c>
      <c r="F1188" s="254">
        <v>1.8022866666666668</v>
      </c>
      <c r="G1188" s="254">
        <v>1.8022866666666668</v>
      </c>
      <c r="H1188" s="80">
        <v>0</v>
      </c>
      <c r="I1188" s="242" t="s">
        <v>1024</v>
      </c>
      <c r="J1188" s="235" t="str">
        <f t="shared" ref="J1188" si="57">B1188&amp;"_"&amp;IF(OR(C1188="0930",C1188="0900",C1188="0939"),"0900, 0930, 0939",C1188)</f>
        <v>Group 17_0900, 0930, 0939</v>
      </c>
      <c r="K1188" s="235"/>
    </row>
    <row r="1189" spans="2:11" hidden="1" x14ac:dyDescent="0.35">
      <c r="B1189" s="242" t="s">
        <v>21</v>
      </c>
      <c r="C1189" s="246" t="s">
        <v>2214</v>
      </c>
      <c r="D1189" s="246" t="s">
        <v>2218</v>
      </c>
      <c r="E1189" s="246" t="s">
        <v>2219</v>
      </c>
      <c r="F1189" s="254">
        <v>0.27010083333333335</v>
      </c>
      <c r="G1189" s="254">
        <v>0.27010083333333335</v>
      </c>
      <c r="H1189" s="80">
        <v>0</v>
      </c>
      <c r="I1189" s="242" t="s">
        <v>999</v>
      </c>
      <c r="J1189" s="235" t="str">
        <f t="shared" si="56"/>
        <v>Group 4_0900, 0930</v>
      </c>
      <c r="K1189" s="235"/>
    </row>
    <row r="1190" spans="2:11" hidden="1" x14ac:dyDescent="0.35">
      <c r="B1190" s="242" t="s">
        <v>21</v>
      </c>
      <c r="C1190" s="246" t="s">
        <v>2214</v>
      </c>
      <c r="D1190" s="246" t="s">
        <v>2220</v>
      </c>
      <c r="E1190" s="246" t="s">
        <v>2221</v>
      </c>
      <c r="F1190" s="254">
        <v>0.27010083333333335</v>
      </c>
      <c r="G1190" s="254">
        <v>0.27010083333333335</v>
      </c>
      <c r="H1190" s="80">
        <v>0</v>
      </c>
      <c r="I1190" s="242" t="s">
        <v>999</v>
      </c>
      <c r="J1190" s="235" t="str">
        <f t="shared" si="56"/>
        <v>Group 4_0900, 0930</v>
      </c>
      <c r="K1190" s="235"/>
    </row>
    <row r="1191" spans="2:11" hidden="1" x14ac:dyDescent="0.35">
      <c r="B1191" s="242" t="s">
        <v>22</v>
      </c>
      <c r="C1191" s="246" t="s">
        <v>2214</v>
      </c>
      <c r="D1191" s="246" t="s">
        <v>2222</v>
      </c>
      <c r="E1191" s="246" t="s">
        <v>2223</v>
      </c>
      <c r="F1191" s="254">
        <v>0.32097166666666671</v>
      </c>
      <c r="G1191" s="254">
        <v>0.32097166666666671</v>
      </c>
      <c r="H1191" s="80">
        <v>0</v>
      </c>
      <c r="I1191" s="242" t="s">
        <v>1026</v>
      </c>
      <c r="J1191" s="235" t="str">
        <f t="shared" si="56"/>
        <v>Group 5_0900, 0930</v>
      </c>
      <c r="K1191" s="235"/>
    </row>
    <row r="1192" spans="2:11" hidden="1" x14ac:dyDescent="0.35">
      <c r="B1192" s="242" t="s">
        <v>22</v>
      </c>
      <c r="C1192" s="246" t="s">
        <v>2214</v>
      </c>
      <c r="D1192" s="246" t="s">
        <v>2224</v>
      </c>
      <c r="E1192" s="246" t="s">
        <v>2225</v>
      </c>
      <c r="F1192" s="254">
        <v>0.32097166666666671</v>
      </c>
      <c r="G1192" s="254">
        <v>0.32097166666666671</v>
      </c>
      <c r="H1192" s="80">
        <v>0</v>
      </c>
      <c r="I1192" s="242" t="s">
        <v>1026</v>
      </c>
      <c r="J1192" s="235" t="str">
        <f t="shared" si="56"/>
        <v>Group 5_0900, 0930</v>
      </c>
      <c r="K1192" s="235"/>
    </row>
    <row r="1193" spans="2:11" hidden="1" x14ac:dyDescent="0.35">
      <c r="B1193" s="242" t="s">
        <v>22</v>
      </c>
      <c r="C1193" s="246" t="s">
        <v>2214</v>
      </c>
      <c r="D1193" s="246" t="s">
        <v>1043</v>
      </c>
      <c r="E1193" s="246" t="s">
        <v>1044</v>
      </c>
      <c r="F1193" s="254">
        <v>0.32097166666666671</v>
      </c>
      <c r="G1193" s="254">
        <v>0.32097166666666671</v>
      </c>
      <c r="H1193" s="80">
        <v>0</v>
      </c>
      <c r="I1193" s="242" t="s">
        <v>1026</v>
      </c>
      <c r="J1193" s="235" t="str">
        <f t="shared" si="56"/>
        <v>Group 5_0900, 0930</v>
      </c>
      <c r="K1193" s="235"/>
    </row>
    <row r="1194" spans="2:11" hidden="1" x14ac:dyDescent="0.35">
      <c r="B1194" s="242" t="s">
        <v>23</v>
      </c>
      <c r="C1194" s="246" t="s">
        <v>2214</v>
      </c>
      <c r="D1194" s="246" t="s">
        <v>2226</v>
      </c>
      <c r="E1194" s="246" t="s">
        <v>2227</v>
      </c>
      <c r="F1194" s="254">
        <v>0.37487083333333332</v>
      </c>
      <c r="G1194" s="254">
        <v>0.37487083333333332</v>
      </c>
      <c r="H1194" s="80">
        <v>0</v>
      </c>
      <c r="I1194" s="242" t="s">
        <v>1055</v>
      </c>
      <c r="J1194" s="235" t="str">
        <f t="shared" si="56"/>
        <v>Group 6_0900, 0930</v>
      </c>
      <c r="K1194" s="235"/>
    </row>
    <row r="1195" spans="2:11" hidden="1" x14ac:dyDescent="0.35">
      <c r="B1195" s="242" t="s">
        <v>23</v>
      </c>
      <c r="C1195" s="246" t="s">
        <v>2214</v>
      </c>
      <c r="D1195" s="246" t="s">
        <v>387</v>
      </c>
      <c r="E1195" s="246" t="s">
        <v>388</v>
      </c>
      <c r="F1195" s="254">
        <v>0.37487083333333332</v>
      </c>
      <c r="G1195" s="254">
        <v>0.37487083333333332</v>
      </c>
      <c r="H1195" s="80">
        <v>0</v>
      </c>
      <c r="I1195" s="242" t="s">
        <v>1055</v>
      </c>
      <c r="J1195" s="235" t="str">
        <f t="shared" si="56"/>
        <v>Group 6_0900, 0930</v>
      </c>
      <c r="K1195" s="235"/>
    </row>
    <row r="1196" spans="2:11" hidden="1" x14ac:dyDescent="0.35">
      <c r="B1196" s="242" t="s">
        <v>23</v>
      </c>
      <c r="C1196" s="246" t="s">
        <v>2214</v>
      </c>
      <c r="D1196" s="246" t="s">
        <v>1061</v>
      </c>
      <c r="E1196" s="246" t="s">
        <v>1062</v>
      </c>
      <c r="F1196" s="254">
        <v>0.37487083333333332</v>
      </c>
      <c r="G1196" s="254">
        <v>0.37487083333333332</v>
      </c>
      <c r="H1196" s="80">
        <v>0</v>
      </c>
      <c r="I1196" s="242" t="s">
        <v>1055</v>
      </c>
      <c r="J1196" s="235" t="str">
        <f t="shared" si="56"/>
        <v>Group 6_0900, 0930</v>
      </c>
      <c r="K1196" s="235"/>
    </row>
    <row r="1197" spans="2:11" hidden="1" x14ac:dyDescent="0.35">
      <c r="B1197" s="242" t="s">
        <v>23</v>
      </c>
      <c r="C1197" s="246" t="s">
        <v>2214</v>
      </c>
      <c r="D1197" s="246" t="s">
        <v>2228</v>
      </c>
      <c r="E1197" s="246" t="s">
        <v>2229</v>
      </c>
      <c r="F1197" s="254">
        <v>0.37487083333333332</v>
      </c>
      <c r="G1197" s="254">
        <v>0.37487083333333332</v>
      </c>
      <c r="H1197" s="80">
        <v>0</v>
      </c>
      <c r="I1197" s="242" t="s">
        <v>1055</v>
      </c>
      <c r="J1197" s="235" t="str">
        <f t="shared" si="56"/>
        <v>Group 6_0900, 0930</v>
      </c>
      <c r="K1197" s="235"/>
    </row>
    <row r="1198" spans="2:11" hidden="1" x14ac:dyDescent="0.35">
      <c r="B1198" s="242" t="s">
        <v>23</v>
      </c>
      <c r="C1198" s="246" t="s">
        <v>2214</v>
      </c>
      <c r="D1198" s="246" t="s">
        <v>2230</v>
      </c>
      <c r="E1198" s="246" t="s">
        <v>2231</v>
      </c>
      <c r="F1198" s="254">
        <v>0.37487083333333332</v>
      </c>
      <c r="G1198" s="254">
        <v>0.37487083333333332</v>
      </c>
      <c r="H1198" s="80">
        <v>0</v>
      </c>
      <c r="I1198" s="242" t="s">
        <v>1055</v>
      </c>
      <c r="J1198" s="235" t="str">
        <f t="shared" si="56"/>
        <v>Group 6_0900, 0930</v>
      </c>
      <c r="K1198" s="235"/>
    </row>
    <row r="1199" spans="2:11" hidden="1" x14ac:dyDescent="0.35">
      <c r="B1199" s="242" t="s">
        <v>23</v>
      </c>
      <c r="C1199" s="246" t="s">
        <v>2214</v>
      </c>
      <c r="D1199" s="246" t="s">
        <v>2232</v>
      </c>
      <c r="E1199" s="246" t="s">
        <v>2233</v>
      </c>
      <c r="F1199" s="254">
        <v>0.37487083333333332</v>
      </c>
      <c r="G1199" s="254">
        <v>0.37487083333333332</v>
      </c>
      <c r="H1199" s="80">
        <v>0</v>
      </c>
      <c r="I1199" s="242" t="s">
        <v>1055</v>
      </c>
      <c r="J1199" s="235" t="str">
        <f t="shared" si="56"/>
        <v>Group 6_0900, 0930</v>
      </c>
      <c r="K1199" s="235"/>
    </row>
    <row r="1200" spans="2:11" hidden="1" x14ac:dyDescent="0.35">
      <c r="B1200" s="242" t="s">
        <v>35</v>
      </c>
      <c r="C1200" s="246" t="s">
        <v>2214</v>
      </c>
      <c r="D1200" s="246" t="s">
        <v>2234</v>
      </c>
      <c r="E1200" s="246" t="s">
        <v>2234</v>
      </c>
      <c r="F1200" s="254">
        <v>1.8022866666666668</v>
      </c>
      <c r="G1200" s="254">
        <v>1.8022866666666668</v>
      </c>
      <c r="H1200" s="80">
        <v>0</v>
      </c>
      <c r="I1200" s="242" t="s">
        <v>1024</v>
      </c>
      <c r="J1200" s="235" t="str">
        <f t="shared" ref="J1200" si="58">B1200&amp;"_"&amp;IF(OR(C1200="0930",C1200="0900",C1200="0939"),"0900, 0930, 0939",C1200)</f>
        <v>Group 17_0900, 0930, 0939</v>
      </c>
      <c r="K1200" s="235"/>
    </row>
    <row r="1201" spans="2:11" hidden="1" x14ac:dyDescent="0.35">
      <c r="B1201" s="242" t="s">
        <v>23</v>
      </c>
      <c r="C1201" s="246" t="s">
        <v>2214</v>
      </c>
      <c r="D1201" s="246" t="s">
        <v>1117</v>
      </c>
      <c r="E1201" s="246" t="s">
        <v>1118</v>
      </c>
      <c r="F1201" s="254">
        <v>0.37487083333333332</v>
      </c>
      <c r="G1201" s="254">
        <v>0.37487083333333332</v>
      </c>
      <c r="H1201" s="80">
        <v>0</v>
      </c>
      <c r="I1201" s="242" t="s">
        <v>1055</v>
      </c>
      <c r="J1201" s="235" t="str">
        <f t="shared" ref="J1201:J1211" si="59">B1201&amp;"_"&amp;IF(OR(C1201="0930",C1201="0900"),"0900, 0930",C1201)</f>
        <v>Group 6_0900, 0930</v>
      </c>
      <c r="K1201" s="235"/>
    </row>
    <row r="1202" spans="2:11" hidden="1" x14ac:dyDescent="0.35">
      <c r="B1202" s="242" t="s">
        <v>23</v>
      </c>
      <c r="C1202" s="246" t="s">
        <v>2214</v>
      </c>
      <c r="D1202" s="246" t="s">
        <v>1119</v>
      </c>
      <c r="E1202" s="246" t="s">
        <v>1120</v>
      </c>
      <c r="F1202" s="254">
        <v>0.37487083333333332</v>
      </c>
      <c r="G1202" s="254">
        <v>0.37487083333333332</v>
      </c>
      <c r="H1202" s="80">
        <v>0</v>
      </c>
      <c r="I1202" s="242" t="s">
        <v>1055</v>
      </c>
      <c r="J1202" s="235" t="str">
        <f t="shared" si="59"/>
        <v>Group 6_0900, 0930</v>
      </c>
      <c r="K1202" s="235"/>
    </row>
    <row r="1203" spans="2:11" hidden="1" x14ac:dyDescent="0.35">
      <c r="B1203" s="242" t="s">
        <v>23</v>
      </c>
      <c r="C1203" s="246" t="s">
        <v>2214</v>
      </c>
      <c r="D1203" s="246" t="s">
        <v>1121</v>
      </c>
      <c r="E1203" s="246" t="s">
        <v>1122</v>
      </c>
      <c r="F1203" s="254">
        <v>0.37487083333333332</v>
      </c>
      <c r="G1203" s="254">
        <v>0.37487083333333332</v>
      </c>
      <c r="H1203" s="80">
        <v>0</v>
      </c>
      <c r="I1203" s="242" t="s">
        <v>1055</v>
      </c>
      <c r="J1203" s="235" t="str">
        <f t="shared" si="59"/>
        <v>Group 6_0900, 0930</v>
      </c>
      <c r="K1203" s="235"/>
    </row>
    <row r="1204" spans="2:11" hidden="1" x14ac:dyDescent="0.35">
      <c r="B1204" s="242" t="s">
        <v>25</v>
      </c>
      <c r="C1204" s="246" t="s">
        <v>2214</v>
      </c>
      <c r="D1204" s="246" t="s">
        <v>1138</v>
      </c>
      <c r="E1204" s="246" t="s">
        <v>1139</v>
      </c>
      <c r="F1204" s="254">
        <v>0.43906499999999998</v>
      </c>
      <c r="G1204" s="254">
        <v>0.43906499999999998</v>
      </c>
      <c r="H1204" s="80">
        <v>0</v>
      </c>
      <c r="I1204" s="242" t="s">
        <v>1093</v>
      </c>
      <c r="J1204" s="235" t="str">
        <f t="shared" si="59"/>
        <v>Group 7_0900, 0930</v>
      </c>
      <c r="K1204" s="235"/>
    </row>
    <row r="1205" spans="2:11" hidden="1" x14ac:dyDescent="0.35">
      <c r="B1205" s="242" t="s">
        <v>25</v>
      </c>
      <c r="C1205" s="246" t="s">
        <v>2214</v>
      </c>
      <c r="D1205" s="246" t="s">
        <v>2235</v>
      </c>
      <c r="E1205" s="246" t="s">
        <v>2236</v>
      </c>
      <c r="F1205" s="254">
        <v>0.43906499999999998</v>
      </c>
      <c r="G1205" s="254">
        <v>0.43906499999999998</v>
      </c>
      <c r="H1205" s="80">
        <v>0</v>
      </c>
      <c r="I1205" s="242" t="s">
        <v>1093</v>
      </c>
      <c r="J1205" s="235" t="str">
        <f t="shared" si="59"/>
        <v>Group 7_0900, 0930</v>
      </c>
      <c r="K1205" s="235"/>
    </row>
    <row r="1206" spans="2:11" hidden="1" x14ac:dyDescent="0.35">
      <c r="B1206" s="242" t="s">
        <v>25</v>
      </c>
      <c r="C1206" s="246" t="s">
        <v>2214</v>
      </c>
      <c r="D1206" s="246" t="s">
        <v>495</v>
      </c>
      <c r="E1206" s="246" t="s">
        <v>496</v>
      </c>
      <c r="F1206" s="254">
        <v>0.43906499999999998</v>
      </c>
      <c r="G1206" s="254">
        <v>0.43906499999999998</v>
      </c>
      <c r="H1206" s="80">
        <v>0</v>
      </c>
      <c r="I1206" s="242" t="s">
        <v>1093</v>
      </c>
      <c r="J1206" s="235" t="str">
        <f t="shared" si="59"/>
        <v>Group 7_0900, 0930</v>
      </c>
      <c r="K1206" s="235"/>
    </row>
    <row r="1207" spans="2:11" hidden="1" x14ac:dyDescent="0.35">
      <c r="B1207" s="242" t="s">
        <v>26</v>
      </c>
      <c r="C1207" s="246" t="s">
        <v>2214</v>
      </c>
      <c r="D1207" s="246" t="s">
        <v>2237</v>
      </c>
      <c r="E1207" s="246" t="s">
        <v>2238</v>
      </c>
      <c r="F1207" s="254">
        <v>0.50689333333333342</v>
      </c>
      <c r="G1207" s="254">
        <v>0.50689333333333342</v>
      </c>
      <c r="H1207" s="80">
        <v>0</v>
      </c>
      <c r="I1207" s="242" t="s">
        <v>1137</v>
      </c>
      <c r="J1207" s="235" t="str">
        <f t="shared" si="59"/>
        <v>Group 8_0900, 0930</v>
      </c>
      <c r="K1207" s="235"/>
    </row>
    <row r="1208" spans="2:11" hidden="1" x14ac:dyDescent="0.35">
      <c r="B1208" s="242" t="s">
        <v>26</v>
      </c>
      <c r="C1208" s="246" t="s">
        <v>2214</v>
      </c>
      <c r="D1208" s="246" t="s">
        <v>2239</v>
      </c>
      <c r="E1208" s="246" t="s">
        <v>2240</v>
      </c>
      <c r="F1208" s="254">
        <v>0.50689333333333342</v>
      </c>
      <c r="G1208" s="254">
        <v>0.50689333333333342</v>
      </c>
      <c r="H1208" s="80">
        <v>0</v>
      </c>
      <c r="I1208" s="242" t="s">
        <v>1137</v>
      </c>
      <c r="J1208" s="235" t="str">
        <f t="shared" si="59"/>
        <v>Group 8_0900, 0930</v>
      </c>
      <c r="K1208" s="235"/>
    </row>
    <row r="1209" spans="2:11" hidden="1" x14ac:dyDescent="0.35">
      <c r="B1209" s="242" t="s">
        <v>26</v>
      </c>
      <c r="C1209" s="246" t="s">
        <v>2214</v>
      </c>
      <c r="D1209" s="248" t="s">
        <v>4087</v>
      </c>
      <c r="E1209" s="246" t="s">
        <v>4088</v>
      </c>
      <c r="F1209" s="254">
        <v>0.50689333333333342</v>
      </c>
      <c r="G1209" s="254">
        <v>0.50689333333333342</v>
      </c>
      <c r="H1209" s="80">
        <v>0</v>
      </c>
      <c r="I1209" s="242" t="s">
        <v>1137</v>
      </c>
      <c r="J1209" s="235" t="str">
        <f t="shared" si="59"/>
        <v>Group 8_0900, 0930</v>
      </c>
      <c r="K1209" s="235"/>
    </row>
    <row r="1210" spans="2:11" hidden="1" x14ac:dyDescent="0.35">
      <c r="B1210" s="242" t="s">
        <v>26</v>
      </c>
      <c r="C1210" s="246" t="s">
        <v>2214</v>
      </c>
      <c r="D1210" s="246" t="s">
        <v>541</v>
      </c>
      <c r="E1210" s="246" t="s">
        <v>542</v>
      </c>
      <c r="F1210" s="254">
        <v>0.50689333333333342</v>
      </c>
      <c r="G1210" s="254">
        <v>0.50689333333333342</v>
      </c>
      <c r="H1210" s="80">
        <v>0</v>
      </c>
      <c r="I1210" s="242" t="s">
        <v>1137</v>
      </c>
      <c r="J1210" s="235" t="str">
        <f t="shared" si="59"/>
        <v>Group 8_0900, 0930</v>
      </c>
      <c r="K1210" s="235"/>
    </row>
    <row r="1211" spans="2:11" hidden="1" x14ac:dyDescent="0.35">
      <c r="B1211" s="242" t="s">
        <v>26</v>
      </c>
      <c r="C1211" s="246" t="s">
        <v>2214</v>
      </c>
      <c r="D1211" s="246" t="s">
        <v>547</v>
      </c>
      <c r="E1211" s="246" t="s">
        <v>548</v>
      </c>
      <c r="F1211" s="254">
        <v>0.50689333333333342</v>
      </c>
      <c r="G1211" s="254">
        <v>0.50689333333333342</v>
      </c>
      <c r="H1211" s="80">
        <v>0</v>
      </c>
      <c r="I1211" s="242" t="s">
        <v>1137</v>
      </c>
      <c r="J1211" s="235" t="str">
        <f t="shared" si="59"/>
        <v>Group 8_0900, 0930</v>
      </c>
      <c r="K1211" s="235"/>
    </row>
    <row r="1212" spans="2:11" hidden="1" x14ac:dyDescent="0.35">
      <c r="B1212" s="242" t="s">
        <v>27</v>
      </c>
      <c r="C1212" s="246" t="s">
        <v>2214</v>
      </c>
      <c r="D1212" s="246" t="s">
        <v>2241</v>
      </c>
      <c r="E1212" s="246" t="s">
        <v>2242</v>
      </c>
      <c r="F1212" s="254">
        <v>0.56321416666666668</v>
      </c>
      <c r="G1212" s="254">
        <v>0.56321416666666668</v>
      </c>
      <c r="H1212" s="80">
        <v>0</v>
      </c>
      <c r="I1212" s="242" t="s">
        <v>1156</v>
      </c>
      <c r="J1212" s="235" t="str">
        <f t="shared" ref="J1212:J1235" si="60">B1212&amp;"_"&amp;IF(OR(C1212="0930",C1212="0900",C1212="0939"),"0900, 0930, 0939",C1212)</f>
        <v>Group 9_0900, 0930, 0939</v>
      </c>
      <c r="K1212" s="235"/>
    </row>
    <row r="1213" spans="2:11" hidden="1" x14ac:dyDescent="0.35">
      <c r="B1213" s="242" t="s">
        <v>27</v>
      </c>
      <c r="C1213" s="246" t="s">
        <v>2214</v>
      </c>
      <c r="D1213" s="246" t="s">
        <v>2243</v>
      </c>
      <c r="E1213" s="246" t="s">
        <v>2244</v>
      </c>
      <c r="F1213" s="254">
        <v>0.56321416666666668</v>
      </c>
      <c r="G1213" s="254">
        <v>0.56321416666666668</v>
      </c>
      <c r="H1213" s="80">
        <v>0</v>
      </c>
      <c r="I1213" s="242" t="s">
        <v>1156</v>
      </c>
      <c r="J1213" s="235" t="str">
        <f t="shared" si="60"/>
        <v>Group 9_0900, 0930, 0939</v>
      </c>
      <c r="K1213" s="235"/>
    </row>
    <row r="1214" spans="2:11" hidden="1" x14ac:dyDescent="0.35">
      <c r="B1214" s="242" t="s">
        <v>27</v>
      </c>
      <c r="C1214" s="246" t="s">
        <v>2214</v>
      </c>
      <c r="D1214" s="246" t="s">
        <v>2245</v>
      </c>
      <c r="E1214" s="246" t="s">
        <v>2246</v>
      </c>
      <c r="F1214" s="254">
        <v>0.56321416666666668</v>
      </c>
      <c r="G1214" s="254">
        <v>0.56321416666666668</v>
      </c>
      <c r="H1214" s="80">
        <v>0</v>
      </c>
      <c r="I1214" s="242" t="s">
        <v>1156</v>
      </c>
      <c r="J1214" s="235" t="str">
        <f t="shared" si="60"/>
        <v>Group 9_0900, 0930, 0939</v>
      </c>
      <c r="K1214" s="235"/>
    </row>
    <row r="1215" spans="2:11" hidden="1" x14ac:dyDescent="0.35">
      <c r="B1215" s="242" t="s">
        <v>27</v>
      </c>
      <c r="C1215" s="246" t="s">
        <v>2214</v>
      </c>
      <c r="D1215" s="246" t="s">
        <v>2247</v>
      </c>
      <c r="E1215" s="246" t="s">
        <v>2248</v>
      </c>
      <c r="F1215" s="254">
        <v>0.56321416666666668</v>
      </c>
      <c r="G1215" s="254">
        <v>0.56321416666666668</v>
      </c>
      <c r="H1215" s="80">
        <v>0</v>
      </c>
      <c r="I1215" s="242" t="s">
        <v>1156</v>
      </c>
      <c r="J1215" s="235" t="str">
        <f t="shared" si="60"/>
        <v>Group 9_0900, 0930, 0939</v>
      </c>
      <c r="K1215" s="235"/>
    </row>
    <row r="1216" spans="2:11" hidden="1" x14ac:dyDescent="0.35">
      <c r="B1216" s="242" t="s">
        <v>27</v>
      </c>
      <c r="C1216" s="246" t="s">
        <v>2214</v>
      </c>
      <c r="D1216" s="246" t="s">
        <v>2249</v>
      </c>
      <c r="E1216" s="246" t="s">
        <v>2250</v>
      </c>
      <c r="F1216" s="254">
        <v>0.56321416666666668</v>
      </c>
      <c r="G1216" s="254">
        <v>0.56321416666666668</v>
      </c>
      <c r="H1216" s="80">
        <v>0</v>
      </c>
      <c r="I1216" s="242" t="s">
        <v>1156</v>
      </c>
      <c r="J1216" s="235" t="str">
        <f t="shared" si="60"/>
        <v>Group 9_0900, 0930, 0939</v>
      </c>
      <c r="K1216" s="235"/>
    </row>
    <row r="1217" spans="2:11" hidden="1" x14ac:dyDescent="0.35">
      <c r="B1217" s="242" t="s">
        <v>27</v>
      </c>
      <c r="C1217" s="246" t="s">
        <v>2214</v>
      </c>
      <c r="D1217" s="246" t="s">
        <v>2251</v>
      </c>
      <c r="E1217" s="246" t="s">
        <v>2252</v>
      </c>
      <c r="F1217" s="254">
        <v>0.56321416666666668</v>
      </c>
      <c r="G1217" s="254">
        <v>0.56321416666666668</v>
      </c>
      <c r="H1217" s="80">
        <v>0</v>
      </c>
      <c r="I1217" s="242" t="s">
        <v>1156</v>
      </c>
      <c r="J1217" s="235" t="str">
        <f t="shared" si="60"/>
        <v>Group 9_0900, 0930, 0939</v>
      </c>
      <c r="K1217" s="235"/>
    </row>
    <row r="1218" spans="2:11" hidden="1" x14ac:dyDescent="0.35">
      <c r="B1218" s="242" t="s">
        <v>27</v>
      </c>
      <c r="C1218" s="246" t="s">
        <v>2214</v>
      </c>
      <c r="D1218" s="246" t="s">
        <v>581</v>
      </c>
      <c r="E1218" s="246" t="s">
        <v>582</v>
      </c>
      <c r="F1218" s="254">
        <v>0.56321416666666668</v>
      </c>
      <c r="G1218" s="254">
        <v>0.56321416666666668</v>
      </c>
      <c r="H1218" s="80">
        <v>0</v>
      </c>
      <c r="I1218" s="242" t="s">
        <v>1156</v>
      </c>
      <c r="J1218" s="235" t="str">
        <f t="shared" si="60"/>
        <v>Group 9_0900, 0930, 0939</v>
      </c>
      <c r="K1218" s="235"/>
    </row>
    <row r="1219" spans="2:11" hidden="1" x14ac:dyDescent="0.35">
      <c r="B1219" s="242" t="s">
        <v>27</v>
      </c>
      <c r="C1219" s="246" t="s">
        <v>2214</v>
      </c>
      <c r="D1219" s="246" t="s">
        <v>583</v>
      </c>
      <c r="E1219" s="246" t="s">
        <v>584</v>
      </c>
      <c r="F1219" s="254">
        <v>0.56321416666666668</v>
      </c>
      <c r="G1219" s="254">
        <v>0.56321416666666668</v>
      </c>
      <c r="H1219" s="80">
        <v>0</v>
      </c>
      <c r="I1219" s="242" t="s">
        <v>1156</v>
      </c>
      <c r="J1219" s="235" t="str">
        <f t="shared" si="60"/>
        <v>Group 9_0900, 0930, 0939</v>
      </c>
      <c r="K1219" s="235"/>
    </row>
    <row r="1220" spans="2:11" hidden="1" x14ac:dyDescent="0.35">
      <c r="B1220" s="242" t="s">
        <v>27</v>
      </c>
      <c r="C1220" s="246" t="s">
        <v>2214</v>
      </c>
      <c r="D1220" s="246" t="s">
        <v>1233</v>
      </c>
      <c r="E1220" s="246" t="s">
        <v>1234</v>
      </c>
      <c r="F1220" s="254">
        <v>0.56321416666666668</v>
      </c>
      <c r="G1220" s="254">
        <v>0.56321416666666668</v>
      </c>
      <c r="H1220" s="80">
        <v>0</v>
      </c>
      <c r="I1220" s="242" t="s">
        <v>1156</v>
      </c>
      <c r="J1220" s="235" t="str">
        <f t="shared" si="60"/>
        <v>Group 9_0900, 0930, 0939</v>
      </c>
      <c r="K1220" s="235"/>
    </row>
    <row r="1221" spans="2:11" hidden="1" x14ac:dyDescent="0.35">
      <c r="B1221" s="242" t="s">
        <v>27</v>
      </c>
      <c r="C1221" s="246" t="s">
        <v>2214</v>
      </c>
      <c r="D1221" s="246" t="s">
        <v>587</v>
      </c>
      <c r="E1221" s="246" t="s">
        <v>588</v>
      </c>
      <c r="F1221" s="254">
        <v>0.56321416666666668</v>
      </c>
      <c r="G1221" s="254">
        <v>0.56321416666666668</v>
      </c>
      <c r="H1221" s="80">
        <v>0</v>
      </c>
      <c r="I1221" s="242" t="s">
        <v>1156</v>
      </c>
      <c r="J1221" s="235" t="str">
        <f t="shared" si="60"/>
        <v>Group 9_0900, 0930, 0939</v>
      </c>
      <c r="K1221" s="235"/>
    </row>
    <row r="1222" spans="2:11" hidden="1" x14ac:dyDescent="0.35">
      <c r="B1222" s="242" t="s">
        <v>27</v>
      </c>
      <c r="C1222" s="246" t="s">
        <v>2214</v>
      </c>
      <c r="D1222" s="246" t="s">
        <v>589</v>
      </c>
      <c r="E1222" s="246" t="s">
        <v>590</v>
      </c>
      <c r="F1222" s="254">
        <v>0.56321416666666668</v>
      </c>
      <c r="G1222" s="254">
        <v>0.56321416666666668</v>
      </c>
      <c r="H1222" s="80">
        <v>0</v>
      </c>
      <c r="I1222" s="242" t="s">
        <v>1156</v>
      </c>
      <c r="J1222" s="235" t="str">
        <f t="shared" si="60"/>
        <v>Group 9_0900, 0930, 0939</v>
      </c>
      <c r="K1222" s="235"/>
    </row>
    <row r="1223" spans="2:11" hidden="1" x14ac:dyDescent="0.35">
      <c r="B1223" s="242" t="s">
        <v>27</v>
      </c>
      <c r="C1223" s="246" t="s">
        <v>2214</v>
      </c>
      <c r="D1223" s="246" t="s">
        <v>2253</v>
      </c>
      <c r="E1223" s="246" t="s">
        <v>2254</v>
      </c>
      <c r="F1223" s="254">
        <v>0.56321416666666668</v>
      </c>
      <c r="G1223" s="254">
        <v>0.56321416666666668</v>
      </c>
      <c r="H1223" s="80">
        <v>0</v>
      </c>
      <c r="I1223" s="242" t="s">
        <v>1156</v>
      </c>
      <c r="J1223" s="235" t="str">
        <f t="shared" si="60"/>
        <v>Group 9_0900, 0930, 0939</v>
      </c>
      <c r="K1223" s="235"/>
    </row>
    <row r="1224" spans="2:11" hidden="1" x14ac:dyDescent="0.35">
      <c r="B1224" s="242" t="s">
        <v>27</v>
      </c>
      <c r="C1224" s="246" t="s">
        <v>2214</v>
      </c>
      <c r="D1224" s="246" t="s">
        <v>595</v>
      </c>
      <c r="E1224" s="246" t="s">
        <v>596</v>
      </c>
      <c r="F1224" s="254">
        <v>0.56321416666666668</v>
      </c>
      <c r="G1224" s="254">
        <v>0.56321416666666668</v>
      </c>
      <c r="H1224" s="80">
        <v>0</v>
      </c>
      <c r="I1224" s="242" t="s">
        <v>1156</v>
      </c>
      <c r="J1224" s="235" t="str">
        <f t="shared" si="60"/>
        <v>Group 9_0900, 0930, 0939</v>
      </c>
      <c r="K1224" s="235"/>
    </row>
    <row r="1225" spans="2:11" hidden="1" x14ac:dyDescent="0.35">
      <c r="B1225" s="242" t="s">
        <v>27</v>
      </c>
      <c r="C1225" s="246" t="s">
        <v>2214</v>
      </c>
      <c r="D1225" s="246" t="s">
        <v>2255</v>
      </c>
      <c r="E1225" s="246" t="s">
        <v>2256</v>
      </c>
      <c r="F1225" s="254">
        <v>0.56321416666666668</v>
      </c>
      <c r="G1225" s="254">
        <v>0.56321416666666668</v>
      </c>
      <c r="H1225" s="80">
        <v>0</v>
      </c>
      <c r="I1225" s="242" t="s">
        <v>1156</v>
      </c>
      <c r="J1225" s="235" t="str">
        <f t="shared" si="60"/>
        <v>Group 9_0900, 0930, 0939</v>
      </c>
      <c r="K1225" s="235"/>
    </row>
    <row r="1226" spans="2:11" hidden="1" x14ac:dyDescent="0.35">
      <c r="B1226" s="242" t="s">
        <v>27</v>
      </c>
      <c r="C1226" s="246" t="s">
        <v>2214</v>
      </c>
      <c r="D1226" s="246" t="s">
        <v>1258</v>
      </c>
      <c r="E1226" s="246" t="s">
        <v>1259</v>
      </c>
      <c r="F1226" s="254">
        <v>0.56321416666666668</v>
      </c>
      <c r="G1226" s="254">
        <v>0.56321416666666668</v>
      </c>
      <c r="H1226" s="80">
        <v>0</v>
      </c>
      <c r="I1226" s="242" t="s">
        <v>1156</v>
      </c>
      <c r="J1226" s="235" t="str">
        <f t="shared" si="60"/>
        <v>Group 9_0900, 0930, 0939</v>
      </c>
      <c r="K1226" s="235"/>
    </row>
    <row r="1227" spans="2:11" hidden="1" x14ac:dyDescent="0.35">
      <c r="B1227" s="242" t="s">
        <v>27</v>
      </c>
      <c r="C1227" s="246" t="s">
        <v>2214</v>
      </c>
      <c r="D1227" s="246" t="s">
        <v>2257</v>
      </c>
      <c r="E1227" s="246" t="s">
        <v>2258</v>
      </c>
      <c r="F1227" s="254">
        <v>0.56321416666666668</v>
      </c>
      <c r="G1227" s="254">
        <v>0.56321416666666668</v>
      </c>
      <c r="H1227" s="80">
        <v>0</v>
      </c>
      <c r="I1227" s="242" t="s">
        <v>1156</v>
      </c>
      <c r="J1227" s="235" t="str">
        <f t="shared" si="60"/>
        <v>Group 9_0900, 0930, 0939</v>
      </c>
      <c r="K1227" s="235"/>
    </row>
    <row r="1228" spans="2:11" hidden="1" x14ac:dyDescent="0.35">
      <c r="B1228" s="242" t="s">
        <v>27</v>
      </c>
      <c r="C1228" s="246" t="s">
        <v>2214</v>
      </c>
      <c r="D1228" s="248" t="s">
        <v>4089</v>
      </c>
      <c r="E1228" s="246" t="s">
        <v>4090</v>
      </c>
      <c r="F1228" s="254">
        <v>0.56321416666666668</v>
      </c>
      <c r="G1228" s="254">
        <v>0.56321416666666668</v>
      </c>
      <c r="H1228" s="80">
        <v>0</v>
      </c>
      <c r="I1228" s="242" t="s">
        <v>1156</v>
      </c>
      <c r="J1228" s="235" t="str">
        <f t="shared" si="60"/>
        <v>Group 9_0900, 0930, 0939</v>
      </c>
      <c r="K1228" s="235"/>
    </row>
    <row r="1229" spans="2:11" hidden="1" x14ac:dyDescent="0.35">
      <c r="B1229" s="242" t="s">
        <v>27</v>
      </c>
      <c r="C1229" s="246" t="s">
        <v>2214</v>
      </c>
      <c r="D1229" s="246" t="s">
        <v>2259</v>
      </c>
      <c r="E1229" s="246" t="s">
        <v>2260</v>
      </c>
      <c r="F1229" s="254">
        <v>0.56321416666666668</v>
      </c>
      <c r="G1229" s="254">
        <v>0.56321416666666668</v>
      </c>
      <c r="H1229" s="80">
        <v>0</v>
      </c>
      <c r="I1229" s="242" t="s">
        <v>1156</v>
      </c>
      <c r="J1229" s="235" t="str">
        <f t="shared" si="60"/>
        <v>Group 9_0900, 0930, 0939</v>
      </c>
      <c r="K1229" s="235"/>
    </row>
    <row r="1230" spans="2:11" hidden="1" x14ac:dyDescent="0.35">
      <c r="B1230" s="242" t="s">
        <v>27</v>
      </c>
      <c r="C1230" s="246" t="s">
        <v>2214</v>
      </c>
      <c r="D1230" s="246" t="s">
        <v>2261</v>
      </c>
      <c r="E1230" s="246" t="s">
        <v>2262</v>
      </c>
      <c r="F1230" s="254">
        <v>0.56321416666666668</v>
      </c>
      <c r="G1230" s="254">
        <v>0.56321416666666668</v>
      </c>
      <c r="H1230" s="80">
        <v>0</v>
      </c>
      <c r="I1230" s="242" t="s">
        <v>1156</v>
      </c>
      <c r="J1230" s="235" t="str">
        <f t="shared" si="60"/>
        <v>Group 9_0900, 0930, 0939</v>
      </c>
      <c r="K1230" s="235"/>
    </row>
    <row r="1231" spans="2:11" hidden="1" x14ac:dyDescent="0.35">
      <c r="B1231" s="242" t="s">
        <v>27</v>
      </c>
      <c r="C1231" s="246" t="s">
        <v>2214</v>
      </c>
      <c r="D1231" s="246" t="s">
        <v>2263</v>
      </c>
      <c r="E1231" s="246" t="s">
        <v>2264</v>
      </c>
      <c r="F1231" s="254">
        <v>0.56321416666666668</v>
      </c>
      <c r="G1231" s="254">
        <v>0.56321416666666668</v>
      </c>
      <c r="H1231" s="80">
        <v>0</v>
      </c>
      <c r="I1231" s="242" t="s">
        <v>1156</v>
      </c>
      <c r="J1231" s="235" t="str">
        <f t="shared" si="60"/>
        <v>Group 9_0900, 0930, 0939</v>
      </c>
      <c r="K1231" s="235"/>
    </row>
    <row r="1232" spans="2:11" hidden="1" x14ac:dyDescent="0.35">
      <c r="B1232" s="242" t="s">
        <v>28</v>
      </c>
      <c r="C1232" s="246" t="s">
        <v>2214</v>
      </c>
      <c r="D1232" s="246" t="s">
        <v>2265</v>
      </c>
      <c r="E1232" s="246" t="s">
        <v>2266</v>
      </c>
      <c r="F1232" s="254">
        <v>0.60560666666666674</v>
      </c>
      <c r="G1232" s="254">
        <v>0.60560666666666674</v>
      </c>
      <c r="H1232" s="80">
        <v>0</v>
      </c>
      <c r="I1232" s="242" t="s">
        <v>1184</v>
      </c>
      <c r="J1232" s="235" t="str">
        <f t="shared" si="60"/>
        <v>Group 10_0900, 0930, 0939</v>
      </c>
      <c r="K1232" s="235"/>
    </row>
    <row r="1233" spans="2:11" hidden="1" x14ac:dyDescent="0.35">
      <c r="B1233" s="242" t="s">
        <v>28</v>
      </c>
      <c r="C1233" s="246" t="s">
        <v>2214</v>
      </c>
      <c r="D1233" s="246" t="s">
        <v>2267</v>
      </c>
      <c r="E1233" s="246" t="s">
        <v>2268</v>
      </c>
      <c r="F1233" s="254">
        <v>0.60560666666666674</v>
      </c>
      <c r="G1233" s="254">
        <v>0.60560666666666674</v>
      </c>
      <c r="H1233" s="80">
        <v>0</v>
      </c>
      <c r="I1233" s="242" t="s">
        <v>1184</v>
      </c>
      <c r="J1233" s="235" t="str">
        <f t="shared" si="60"/>
        <v>Group 10_0900, 0930, 0939</v>
      </c>
      <c r="K1233" s="235"/>
    </row>
    <row r="1234" spans="2:11" hidden="1" x14ac:dyDescent="0.35">
      <c r="B1234" s="242" t="s">
        <v>28</v>
      </c>
      <c r="C1234" s="246" t="s">
        <v>2214</v>
      </c>
      <c r="D1234" s="246" t="s">
        <v>1291</v>
      </c>
      <c r="E1234" s="246" t="s">
        <v>1292</v>
      </c>
      <c r="F1234" s="254">
        <v>0.60560666666666674</v>
      </c>
      <c r="G1234" s="254">
        <v>0.60560666666666674</v>
      </c>
      <c r="H1234" s="80">
        <v>0</v>
      </c>
      <c r="I1234" s="242" t="s">
        <v>1184</v>
      </c>
      <c r="J1234" s="235" t="str">
        <f t="shared" si="60"/>
        <v>Group 10_0900, 0930, 0939</v>
      </c>
      <c r="K1234" s="235"/>
    </row>
    <row r="1235" spans="2:11" hidden="1" x14ac:dyDescent="0.35">
      <c r="B1235" s="242" t="s">
        <v>28</v>
      </c>
      <c r="C1235" s="246" t="s">
        <v>2214</v>
      </c>
      <c r="D1235" s="246" t="s">
        <v>2269</v>
      </c>
      <c r="E1235" s="246" t="s">
        <v>2270</v>
      </c>
      <c r="F1235" s="254">
        <v>0.60560666666666674</v>
      </c>
      <c r="G1235" s="254">
        <v>0.60560666666666674</v>
      </c>
      <c r="H1235" s="80">
        <v>0</v>
      </c>
      <c r="I1235" s="242" t="s">
        <v>1184</v>
      </c>
      <c r="J1235" s="235" t="str">
        <f t="shared" si="60"/>
        <v>Group 10_0900, 0930, 0939</v>
      </c>
      <c r="K1235" s="235"/>
    </row>
    <row r="1236" spans="2:11" hidden="1" x14ac:dyDescent="0.35">
      <c r="B1236" s="242" t="s">
        <v>23</v>
      </c>
      <c r="C1236" s="246" t="s">
        <v>2214</v>
      </c>
      <c r="D1236" s="246" t="s">
        <v>609</v>
      </c>
      <c r="E1236" s="246" t="s">
        <v>2271</v>
      </c>
      <c r="F1236" s="254">
        <v>0.37487083333333332</v>
      </c>
      <c r="G1236" s="254">
        <v>0.37487083333333332</v>
      </c>
      <c r="H1236" s="80">
        <v>0</v>
      </c>
      <c r="I1236" s="242" t="s">
        <v>1055</v>
      </c>
      <c r="J1236" s="235" t="str">
        <f t="shared" ref="J1236:J1237" si="61">B1236&amp;"_"&amp;IF(OR(C1236="0930",C1236="0900"),"0900, 0930",C1236)</f>
        <v>Group 6_0900, 0930</v>
      </c>
      <c r="K1236" s="235"/>
    </row>
    <row r="1237" spans="2:11" hidden="1" x14ac:dyDescent="0.35">
      <c r="B1237" s="242" t="s">
        <v>26</v>
      </c>
      <c r="C1237" s="246" t="s">
        <v>2214</v>
      </c>
      <c r="D1237" s="246" t="s">
        <v>2272</v>
      </c>
      <c r="E1237" s="246" t="s">
        <v>2273</v>
      </c>
      <c r="F1237" s="254">
        <v>0.50689333333333342</v>
      </c>
      <c r="G1237" s="254">
        <v>0.50689333333333342</v>
      </c>
      <c r="H1237" s="80">
        <v>0</v>
      </c>
      <c r="I1237" s="242" t="s">
        <v>1137</v>
      </c>
      <c r="J1237" s="235" t="str">
        <f t="shared" si="61"/>
        <v>Group 8_0900, 0930</v>
      </c>
      <c r="K1237" s="235"/>
    </row>
    <row r="1238" spans="2:11" hidden="1" x14ac:dyDescent="0.35">
      <c r="B1238" s="242" t="s">
        <v>27</v>
      </c>
      <c r="C1238" s="246" t="s">
        <v>2214</v>
      </c>
      <c r="D1238" s="246" t="s">
        <v>1300</v>
      </c>
      <c r="E1238" s="246" t="s">
        <v>1301</v>
      </c>
      <c r="F1238" s="254">
        <v>0.56321416666666668</v>
      </c>
      <c r="G1238" s="254">
        <v>0.56321416666666668</v>
      </c>
      <c r="H1238" s="80">
        <v>0</v>
      </c>
      <c r="I1238" s="242" t="s">
        <v>1156</v>
      </c>
      <c r="J1238" s="235" t="str">
        <f>B1238&amp;"_"&amp;IF(OR(C1238="0930",C1238="0900",C1238="0939"),"0900, 0930, 0939",C1238)</f>
        <v>Group 9_0900, 0930, 0939</v>
      </c>
      <c r="K1238" s="235"/>
    </row>
    <row r="1239" spans="2:11" hidden="1" x14ac:dyDescent="0.35">
      <c r="B1239" s="242" t="s">
        <v>29</v>
      </c>
      <c r="C1239" s="246" t="s">
        <v>2214</v>
      </c>
      <c r="D1239" s="246" t="s">
        <v>2123</v>
      </c>
      <c r="E1239" s="246" t="s">
        <v>2124</v>
      </c>
      <c r="F1239" s="254">
        <v>0.6758575</v>
      </c>
      <c r="G1239" s="254">
        <v>0.6758575</v>
      </c>
      <c r="H1239" s="80">
        <v>0</v>
      </c>
      <c r="I1239" s="242" t="s">
        <v>1203</v>
      </c>
      <c r="J1239" s="235" t="str">
        <f>B1239&amp;"_"&amp;IF(OR(C1239="0930",C1239="0900",C1239="0939"),"0900, 0930, 0939",C1239)</f>
        <v>Group 11_0900, 0930, 0939</v>
      </c>
      <c r="K1239" s="235"/>
    </row>
    <row r="1240" spans="2:11" hidden="1" x14ac:dyDescent="0.35">
      <c r="B1240" s="242" t="s">
        <v>31</v>
      </c>
      <c r="C1240" s="246" t="s">
        <v>2214</v>
      </c>
      <c r="D1240" s="246" t="s">
        <v>1302</v>
      </c>
      <c r="E1240" s="246" t="s">
        <v>1303</v>
      </c>
      <c r="F1240" s="254">
        <v>0.90114333333333341</v>
      </c>
      <c r="G1240" s="254">
        <v>0.90114333333333341</v>
      </c>
      <c r="H1240" s="80">
        <v>0</v>
      </c>
      <c r="I1240" s="242" t="s">
        <v>1016</v>
      </c>
      <c r="J1240" s="235" t="str">
        <f t="shared" ref="J1240:J1287" si="62">B1240&amp;"_"&amp;IF(OR(C1240="0930",C1240="0900",C1240="0939"),"0900, 0930, 0939",C1240)</f>
        <v>Group 13_0900, 0930, 0939</v>
      </c>
      <c r="K1240" s="235"/>
    </row>
    <row r="1241" spans="2:11" hidden="1" x14ac:dyDescent="0.35">
      <c r="B1241" s="242" t="s">
        <v>34</v>
      </c>
      <c r="C1241" s="246" t="s">
        <v>2214</v>
      </c>
      <c r="D1241" s="246" t="s">
        <v>1304</v>
      </c>
      <c r="E1241" s="246" t="s">
        <v>1305</v>
      </c>
      <c r="F1241" s="254">
        <v>1.5013000000000001</v>
      </c>
      <c r="G1241" s="254">
        <v>1.5013000000000001</v>
      </c>
      <c r="H1241" s="80">
        <v>0</v>
      </c>
      <c r="I1241" s="242" t="s">
        <v>1312</v>
      </c>
      <c r="J1241" s="235" t="str">
        <f t="shared" si="62"/>
        <v>Group 16_0900, 0930, 0939</v>
      </c>
      <c r="K1241" s="235"/>
    </row>
    <row r="1242" spans="2:11" hidden="1" x14ac:dyDescent="0.35">
      <c r="B1242" s="242" t="s">
        <v>32</v>
      </c>
      <c r="C1242" s="246" t="s">
        <v>2214</v>
      </c>
      <c r="D1242" s="246" t="s">
        <v>1306</v>
      </c>
      <c r="E1242" s="246" t="s">
        <v>1307</v>
      </c>
      <c r="F1242" s="254">
        <v>1.1264291666666668</v>
      </c>
      <c r="G1242" s="254">
        <v>1.1264291666666668</v>
      </c>
      <c r="H1242" s="80">
        <v>0</v>
      </c>
      <c r="I1242" s="242" t="s">
        <v>1209</v>
      </c>
      <c r="J1242" s="235" t="str">
        <f t="shared" si="62"/>
        <v>Group 14_0900, 0930, 0939</v>
      </c>
      <c r="K1242" s="235"/>
    </row>
    <row r="1243" spans="2:11" hidden="1" x14ac:dyDescent="0.35">
      <c r="B1243" s="242" t="s">
        <v>33</v>
      </c>
      <c r="C1243" s="246" t="s">
        <v>2214</v>
      </c>
      <c r="D1243" s="246" t="s">
        <v>1308</v>
      </c>
      <c r="E1243" s="246" t="s">
        <v>1309</v>
      </c>
      <c r="F1243" s="254">
        <v>1.2953933333333334</v>
      </c>
      <c r="G1243" s="254">
        <v>1.2953933333333334</v>
      </c>
      <c r="H1243" s="80">
        <v>0</v>
      </c>
      <c r="I1243" s="242" t="s">
        <v>1013</v>
      </c>
      <c r="J1243" s="235" t="str">
        <f t="shared" si="62"/>
        <v>Group 15_0900, 0930, 0939</v>
      </c>
      <c r="K1243" s="235"/>
    </row>
    <row r="1244" spans="2:11" hidden="1" x14ac:dyDescent="0.35">
      <c r="B1244" s="242" t="s">
        <v>34</v>
      </c>
      <c r="C1244" s="246" t="s">
        <v>2214</v>
      </c>
      <c r="D1244" s="246" t="s">
        <v>1310</v>
      </c>
      <c r="E1244" s="246" t="s">
        <v>1311</v>
      </c>
      <c r="F1244" s="254">
        <v>1.5013000000000001</v>
      </c>
      <c r="G1244" s="254">
        <v>1.5013000000000001</v>
      </c>
      <c r="H1244" s="80">
        <v>0</v>
      </c>
      <c r="I1244" s="242" t="s">
        <v>1312</v>
      </c>
      <c r="J1244" s="235" t="str">
        <f t="shared" si="62"/>
        <v>Group 16_0900, 0930, 0939</v>
      </c>
      <c r="K1244" s="235"/>
    </row>
    <row r="1245" spans="2:11" hidden="1" x14ac:dyDescent="0.35">
      <c r="B1245" s="242" t="s">
        <v>35</v>
      </c>
      <c r="C1245" s="246" t="s">
        <v>2214</v>
      </c>
      <c r="D1245" s="246" t="s">
        <v>1313</v>
      </c>
      <c r="E1245" s="246" t="s">
        <v>610</v>
      </c>
      <c r="F1245" s="254">
        <v>1.8022866666666668</v>
      </c>
      <c r="G1245" s="254">
        <v>1.8022866666666668</v>
      </c>
      <c r="H1245" s="80">
        <v>0</v>
      </c>
      <c r="I1245" s="242" t="s">
        <v>1024</v>
      </c>
      <c r="J1245" s="235" t="str">
        <f t="shared" si="62"/>
        <v>Group 17_0900, 0930, 0939</v>
      </c>
      <c r="K1245" s="235"/>
    </row>
    <row r="1246" spans="2:11" hidden="1" x14ac:dyDescent="0.35">
      <c r="B1246" s="242" t="s">
        <v>35</v>
      </c>
      <c r="C1246" s="246" t="s">
        <v>2214</v>
      </c>
      <c r="D1246" s="246" t="s">
        <v>1314</v>
      </c>
      <c r="E1246" s="246" t="s">
        <v>1315</v>
      </c>
      <c r="F1246" s="254">
        <v>1.8022866666666668</v>
      </c>
      <c r="G1246" s="254">
        <v>1.8022866666666668</v>
      </c>
      <c r="H1246" s="80">
        <v>0</v>
      </c>
      <c r="I1246" s="242" t="s">
        <v>1024</v>
      </c>
      <c r="J1246" s="235" t="str">
        <f t="shared" si="62"/>
        <v>Group 17_0900, 0930, 0939</v>
      </c>
      <c r="K1246" s="235"/>
    </row>
    <row r="1247" spans="2:11" hidden="1" x14ac:dyDescent="0.35">
      <c r="B1247" s="242" t="s">
        <v>35</v>
      </c>
      <c r="C1247" s="246" t="s">
        <v>2214</v>
      </c>
      <c r="D1247" s="246" t="s">
        <v>2274</v>
      </c>
      <c r="E1247" s="246" t="s">
        <v>2275</v>
      </c>
      <c r="F1247" s="254">
        <v>1.8022866666666668</v>
      </c>
      <c r="G1247" s="254">
        <v>1.8022866666666668</v>
      </c>
      <c r="H1247" s="80">
        <v>0</v>
      </c>
      <c r="I1247" s="242" t="s">
        <v>1024</v>
      </c>
      <c r="J1247" s="235" t="str">
        <f t="shared" si="62"/>
        <v>Group 17_0900, 0930, 0939</v>
      </c>
      <c r="K1247" s="235"/>
    </row>
    <row r="1248" spans="2:11" hidden="1" x14ac:dyDescent="0.35">
      <c r="B1248" s="242" t="s">
        <v>35</v>
      </c>
      <c r="C1248" s="246" t="s">
        <v>2214</v>
      </c>
      <c r="D1248" s="246" t="s">
        <v>2125</v>
      </c>
      <c r="E1248" s="246" t="s">
        <v>2126</v>
      </c>
      <c r="F1248" s="254">
        <v>1.8022866666666668</v>
      </c>
      <c r="G1248" s="254">
        <v>1.8022866666666668</v>
      </c>
      <c r="H1248" s="80">
        <v>0</v>
      </c>
      <c r="I1248" s="242" t="s">
        <v>1024</v>
      </c>
      <c r="J1248" s="235" t="str">
        <f t="shared" si="62"/>
        <v>Group 17_0900, 0930, 0939</v>
      </c>
      <c r="K1248" s="235"/>
    </row>
    <row r="1249" spans="2:11" hidden="1" x14ac:dyDescent="0.35">
      <c r="B1249" s="242" t="s">
        <v>35</v>
      </c>
      <c r="C1249" s="246" t="s">
        <v>2214</v>
      </c>
      <c r="D1249" s="246" t="s">
        <v>2127</v>
      </c>
      <c r="E1249" s="246" t="s">
        <v>2128</v>
      </c>
      <c r="F1249" s="254">
        <v>1.8022866666666668</v>
      </c>
      <c r="G1249" s="254">
        <v>1.8022866666666668</v>
      </c>
      <c r="H1249" s="80">
        <v>0</v>
      </c>
      <c r="I1249" s="242" t="s">
        <v>1024</v>
      </c>
      <c r="J1249" s="235" t="str">
        <f t="shared" si="62"/>
        <v>Group 17_0900, 0930, 0939</v>
      </c>
      <c r="K1249" s="235"/>
    </row>
    <row r="1250" spans="2:11" hidden="1" x14ac:dyDescent="0.35">
      <c r="B1250" s="242" t="s">
        <v>35</v>
      </c>
      <c r="C1250" s="246" t="s">
        <v>2214</v>
      </c>
      <c r="D1250" s="246" t="s">
        <v>2129</v>
      </c>
      <c r="E1250" s="246" t="s">
        <v>2130</v>
      </c>
      <c r="F1250" s="254">
        <v>1.8022866666666668</v>
      </c>
      <c r="G1250" s="254">
        <v>1.8022866666666668</v>
      </c>
      <c r="H1250" s="80">
        <v>0</v>
      </c>
      <c r="I1250" s="242" t="s">
        <v>1024</v>
      </c>
      <c r="J1250" s="235" t="str">
        <f t="shared" si="62"/>
        <v>Group 17_0900, 0930, 0939</v>
      </c>
      <c r="K1250" s="235"/>
    </row>
    <row r="1251" spans="2:11" hidden="1" x14ac:dyDescent="0.35">
      <c r="B1251" s="242" t="s">
        <v>35</v>
      </c>
      <c r="C1251" s="246" t="s">
        <v>2214</v>
      </c>
      <c r="D1251" s="246" t="s">
        <v>2276</v>
      </c>
      <c r="E1251" s="246" t="s">
        <v>2277</v>
      </c>
      <c r="F1251" s="254">
        <v>1.8022866666666668</v>
      </c>
      <c r="G1251" s="254">
        <v>1.8022866666666668</v>
      </c>
      <c r="H1251" s="80">
        <v>0</v>
      </c>
      <c r="I1251" s="242" t="s">
        <v>1024</v>
      </c>
      <c r="J1251" s="235" t="str">
        <f t="shared" si="62"/>
        <v>Group 17_0900, 0930, 0939</v>
      </c>
      <c r="K1251" s="235"/>
    </row>
    <row r="1252" spans="2:11" hidden="1" x14ac:dyDescent="0.35">
      <c r="B1252" s="242" t="s">
        <v>35</v>
      </c>
      <c r="C1252" s="246" t="s">
        <v>2214</v>
      </c>
      <c r="D1252" s="246" t="s">
        <v>2278</v>
      </c>
      <c r="E1252" s="246" t="s">
        <v>2279</v>
      </c>
      <c r="F1252" s="254">
        <v>1.8022866666666668</v>
      </c>
      <c r="G1252" s="254">
        <v>1.8022866666666668</v>
      </c>
      <c r="H1252" s="80">
        <v>0</v>
      </c>
      <c r="I1252" s="242" t="s">
        <v>1024</v>
      </c>
      <c r="J1252" s="235" t="str">
        <f t="shared" si="62"/>
        <v>Group 17_0900, 0930, 0939</v>
      </c>
      <c r="K1252" s="235"/>
    </row>
    <row r="1253" spans="2:11" hidden="1" x14ac:dyDescent="0.35">
      <c r="B1253" s="242" t="s">
        <v>34</v>
      </c>
      <c r="C1253" s="246" t="s">
        <v>2214</v>
      </c>
      <c r="D1253" s="246" t="s">
        <v>2280</v>
      </c>
      <c r="E1253" s="246" t="s">
        <v>2281</v>
      </c>
      <c r="F1253" s="254">
        <v>1.5013000000000001</v>
      </c>
      <c r="G1253" s="254">
        <v>1.5013000000000001</v>
      </c>
      <c r="H1253" s="80">
        <v>0</v>
      </c>
      <c r="I1253" s="242" t="s">
        <v>1312</v>
      </c>
      <c r="J1253" s="235" t="str">
        <f t="shared" si="62"/>
        <v>Group 16_0900, 0930, 0939</v>
      </c>
      <c r="K1253" s="235"/>
    </row>
    <row r="1254" spans="2:11" hidden="1" x14ac:dyDescent="0.35">
      <c r="B1254" s="242" t="s">
        <v>35</v>
      </c>
      <c r="C1254" s="246" t="s">
        <v>2214</v>
      </c>
      <c r="D1254" s="246" t="s">
        <v>2282</v>
      </c>
      <c r="E1254" s="246" t="s">
        <v>2283</v>
      </c>
      <c r="F1254" s="254">
        <v>1.8022866666666668</v>
      </c>
      <c r="G1254" s="254">
        <v>1.8022866666666668</v>
      </c>
      <c r="H1254" s="80">
        <v>0</v>
      </c>
      <c r="I1254" s="242" t="s">
        <v>1024</v>
      </c>
      <c r="J1254" s="235" t="str">
        <f t="shared" si="62"/>
        <v>Group 17_0900, 0930, 0939</v>
      </c>
      <c r="K1254" s="235"/>
    </row>
    <row r="1255" spans="2:11" hidden="1" x14ac:dyDescent="0.35">
      <c r="B1255" s="242" t="s">
        <v>28</v>
      </c>
      <c r="C1255" s="246" t="s">
        <v>2214</v>
      </c>
      <c r="D1255" s="246" t="s">
        <v>2284</v>
      </c>
      <c r="E1255" s="246" t="s">
        <v>2285</v>
      </c>
      <c r="F1255" s="254">
        <v>0.60560666666666674</v>
      </c>
      <c r="G1255" s="254">
        <v>0.60560666666666674</v>
      </c>
      <c r="H1255" s="80">
        <v>0</v>
      </c>
      <c r="I1255" s="242" t="s">
        <v>1184</v>
      </c>
      <c r="J1255" s="235" t="str">
        <f t="shared" si="62"/>
        <v>Group 10_0900, 0930, 0939</v>
      </c>
      <c r="K1255" s="235"/>
    </row>
    <row r="1256" spans="2:11" hidden="1" x14ac:dyDescent="0.35">
      <c r="B1256" s="242" t="s">
        <v>28</v>
      </c>
      <c r="C1256" s="246" t="s">
        <v>2214</v>
      </c>
      <c r="D1256" s="246" t="s">
        <v>2286</v>
      </c>
      <c r="E1256" s="246" t="s">
        <v>2287</v>
      </c>
      <c r="F1256" s="254">
        <v>0.60560666666666674</v>
      </c>
      <c r="G1256" s="254">
        <v>0.60560666666666674</v>
      </c>
      <c r="H1256" s="80">
        <v>0</v>
      </c>
      <c r="I1256" s="242" t="s">
        <v>1184</v>
      </c>
      <c r="J1256" s="235" t="str">
        <f t="shared" si="62"/>
        <v>Group 10_0900, 0930, 0939</v>
      </c>
      <c r="K1256" s="235"/>
    </row>
    <row r="1257" spans="2:11" hidden="1" x14ac:dyDescent="0.35">
      <c r="B1257" s="242" t="s">
        <v>28</v>
      </c>
      <c r="C1257" s="246" t="s">
        <v>2214</v>
      </c>
      <c r="D1257" s="246" t="s">
        <v>1381</v>
      </c>
      <c r="E1257" s="246" t="s">
        <v>1382</v>
      </c>
      <c r="F1257" s="254">
        <v>0.60560666666666674</v>
      </c>
      <c r="G1257" s="254">
        <v>0.60560666666666674</v>
      </c>
      <c r="H1257" s="80">
        <v>0</v>
      </c>
      <c r="I1257" s="242" t="s">
        <v>1184</v>
      </c>
      <c r="J1257" s="235" t="str">
        <f t="shared" si="62"/>
        <v>Group 10_0900, 0930, 0939</v>
      </c>
      <c r="K1257" s="235"/>
    </row>
    <row r="1258" spans="2:11" hidden="1" x14ac:dyDescent="0.35">
      <c r="B1258" s="242" t="s">
        <v>29</v>
      </c>
      <c r="C1258" s="246" t="s">
        <v>2214</v>
      </c>
      <c r="D1258" s="246" t="s">
        <v>2288</v>
      </c>
      <c r="E1258" s="246" t="s">
        <v>2289</v>
      </c>
      <c r="F1258" s="254">
        <v>0.6758575</v>
      </c>
      <c r="G1258" s="254">
        <v>0.6758575</v>
      </c>
      <c r="H1258" s="80">
        <v>0</v>
      </c>
      <c r="I1258" s="242" t="s">
        <v>1203</v>
      </c>
      <c r="J1258" s="235" t="str">
        <f t="shared" si="62"/>
        <v>Group 11_0900, 0930, 0939</v>
      </c>
      <c r="K1258" s="235"/>
    </row>
    <row r="1259" spans="2:11" hidden="1" x14ac:dyDescent="0.35">
      <c r="B1259" s="242" t="s">
        <v>29</v>
      </c>
      <c r="C1259" s="246" t="s">
        <v>2214</v>
      </c>
      <c r="D1259" s="246" t="s">
        <v>2290</v>
      </c>
      <c r="E1259" s="246" t="s">
        <v>2291</v>
      </c>
      <c r="F1259" s="254">
        <v>0.6758575</v>
      </c>
      <c r="G1259" s="254">
        <v>0.6758575</v>
      </c>
      <c r="H1259" s="80">
        <v>0</v>
      </c>
      <c r="I1259" s="242" t="s">
        <v>1203</v>
      </c>
      <c r="J1259" s="235" t="str">
        <f t="shared" si="62"/>
        <v>Group 11_0900, 0930, 0939</v>
      </c>
      <c r="K1259" s="235"/>
    </row>
    <row r="1260" spans="2:11" hidden="1" x14ac:dyDescent="0.35">
      <c r="B1260" s="242" t="s">
        <v>29</v>
      </c>
      <c r="C1260" s="246" t="s">
        <v>2214</v>
      </c>
      <c r="D1260" s="246" t="s">
        <v>4091</v>
      </c>
      <c r="E1260" s="246" t="s">
        <v>4092</v>
      </c>
      <c r="F1260" s="254">
        <v>0.6758575</v>
      </c>
      <c r="G1260" s="254">
        <v>0.6758575</v>
      </c>
      <c r="H1260" s="80">
        <v>0</v>
      </c>
      <c r="I1260" s="242" t="s">
        <v>1203</v>
      </c>
      <c r="J1260" s="235" t="str">
        <f t="shared" si="62"/>
        <v>Group 11_0900, 0930, 0939</v>
      </c>
      <c r="K1260" s="235"/>
    </row>
    <row r="1261" spans="2:11" hidden="1" x14ac:dyDescent="0.35">
      <c r="B1261" s="242" t="s">
        <v>29</v>
      </c>
      <c r="C1261" s="246" t="s">
        <v>2214</v>
      </c>
      <c r="D1261" s="246" t="s">
        <v>1388</v>
      </c>
      <c r="E1261" s="246" t="s">
        <v>1389</v>
      </c>
      <c r="F1261" s="254">
        <v>0.6758575</v>
      </c>
      <c r="G1261" s="254">
        <v>0.6758575</v>
      </c>
      <c r="H1261" s="80">
        <v>0</v>
      </c>
      <c r="I1261" s="242" t="s">
        <v>1203</v>
      </c>
      <c r="J1261" s="235" t="str">
        <f t="shared" si="62"/>
        <v>Group 11_0900, 0930, 0939</v>
      </c>
      <c r="K1261" s="235"/>
    </row>
    <row r="1262" spans="2:11" hidden="1" x14ac:dyDescent="0.35">
      <c r="B1262" s="242" t="s">
        <v>29</v>
      </c>
      <c r="C1262" s="246" t="s">
        <v>2214</v>
      </c>
      <c r="D1262" s="246" t="s">
        <v>631</v>
      </c>
      <c r="E1262" s="246" t="s">
        <v>632</v>
      </c>
      <c r="F1262" s="254">
        <v>0.6758575</v>
      </c>
      <c r="G1262" s="254">
        <v>0.6758575</v>
      </c>
      <c r="H1262" s="80">
        <v>0</v>
      </c>
      <c r="I1262" s="242" t="s">
        <v>1203</v>
      </c>
      <c r="J1262" s="235" t="str">
        <f t="shared" si="62"/>
        <v>Group 11_0900, 0930, 0939</v>
      </c>
      <c r="K1262" s="235"/>
    </row>
    <row r="1263" spans="2:11" hidden="1" x14ac:dyDescent="0.35">
      <c r="B1263" s="242" t="s">
        <v>30</v>
      </c>
      <c r="C1263" s="246" t="s">
        <v>2214</v>
      </c>
      <c r="D1263" s="246" t="s">
        <v>1494</v>
      </c>
      <c r="E1263" s="246" t="s">
        <v>1495</v>
      </c>
      <c r="F1263" s="254">
        <v>0.72672833333333342</v>
      </c>
      <c r="G1263" s="254">
        <v>0.72672833333333342</v>
      </c>
      <c r="H1263" s="80">
        <v>0</v>
      </c>
      <c r="I1263" s="242" t="s">
        <v>1206</v>
      </c>
      <c r="J1263" s="235" t="str">
        <f t="shared" si="62"/>
        <v>Group 12_0900, 0930, 0939</v>
      </c>
      <c r="K1263" s="235"/>
    </row>
    <row r="1264" spans="2:11" hidden="1" x14ac:dyDescent="0.35">
      <c r="B1264" s="242" t="s">
        <v>30</v>
      </c>
      <c r="C1264" s="246" t="s">
        <v>2214</v>
      </c>
      <c r="D1264" s="246" t="s">
        <v>1516</v>
      </c>
      <c r="E1264" s="246" t="s">
        <v>1517</v>
      </c>
      <c r="F1264" s="254">
        <v>0.72672833333333342</v>
      </c>
      <c r="G1264" s="254">
        <v>0.72672833333333342</v>
      </c>
      <c r="H1264" s="80">
        <v>0</v>
      </c>
      <c r="I1264" s="242" t="s">
        <v>1206</v>
      </c>
      <c r="J1264" s="235" t="str">
        <f t="shared" si="62"/>
        <v>Group 12_0900, 0930, 0939</v>
      </c>
      <c r="K1264" s="235"/>
    </row>
    <row r="1265" spans="2:11" hidden="1" x14ac:dyDescent="0.35">
      <c r="B1265" s="242" t="s">
        <v>30</v>
      </c>
      <c r="C1265" s="246" t="s">
        <v>2214</v>
      </c>
      <c r="D1265" s="246" t="s">
        <v>1520</v>
      </c>
      <c r="E1265" s="246" t="s">
        <v>1521</v>
      </c>
      <c r="F1265" s="254">
        <v>0.72672833333333342</v>
      </c>
      <c r="G1265" s="254">
        <v>0.72672833333333342</v>
      </c>
      <c r="H1265" s="80">
        <v>0</v>
      </c>
      <c r="I1265" s="242" t="s">
        <v>1206</v>
      </c>
      <c r="J1265" s="235" t="str">
        <f t="shared" si="62"/>
        <v>Group 12_0900, 0930, 0939</v>
      </c>
      <c r="K1265" s="235"/>
    </row>
    <row r="1266" spans="2:11" hidden="1" x14ac:dyDescent="0.35">
      <c r="B1266" s="242" t="s">
        <v>30</v>
      </c>
      <c r="C1266" s="246" t="s">
        <v>2214</v>
      </c>
      <c r="D1266" s="246" t="s">
        <v>2292</v>
      </c>
      <c r="E1266" s="246" t="s">
        <v>2293</v>
      </c>
      <c r="F1266" s="254">
        <v>0.72672833333333342</v>
      </c>
      <c r="G1266" s="254">
        <v>0.72672833333333342</v>
      </c>
      <c r="H1266" s="80">
        <v>0</v>
      </c>
      <c r="I1266" s="242" t="s">
        <v>1206</v>
      </c>
      <c r="J1266" s="235" t="str">
        <f t="shared" si="62"/>
        <v>Group 12_0900, 0930, 0939</v>
      </c>
      <c r="K1266" s="235"/>
    </row>
    <row r="1267" spans="2:11" hidden="1" x14ac:dyDescent="0.35">
      <c r="B1267" s="242" t="s">
        <v>30</v>
      </c>
      <c r="C1267" s="246" t="s">
        <v>2214</v>
      </c>
      <c r="D1267" s="246" t="s">
        <v>2294</v>
      </c>
      <c r="E1267" s="246" t="s">
        <v>2295</v>
      </c>
      <c r="F1267" s="254">
        <v>0.72672833333333342</v>
      </c>
      <c r="G1267" s="254">
        <v>0.72672833333333342</v>
      </c>
      <c r="H1267" s="80">
        <v>0</v>
      </c>
      <c r="I1267" s="242" t="s">
        <v>1206</v>
      </c>
      <c r="J1267" s="235" t="str">
        <f t="shared" si="62"/>
        <v>Group 12_0900, 0930, 0939</v>
      </c>
      <c r="K1267" s="235"/>
    </row>
    <row r="1268" spans="2:11" hidden="1" x14ac:dyDescent="0.35">
      <c r="B1268" s="242" t="s">
        <v>30</v>
      </c>
      <c r="C1268" s="246" t="s">
        <v>2214</v>
      </c>
      <c r="D1268" s="246" t="s">
        <v>671</v>
      </c>
      <c r="E1268" s="246" t="s">
        <v>672</v>
      </c>
      <c r="F1268" s="254">
        <v>0.72672833333333342</v>
      </c>
      <c r="G1268" s="254">
        <v>0.72672833333333342</v>
      </c>
      <c r="H1268" s="80">
        <v>0</v>
      </c>
      <c r="I1268" s="242" t="s">
        <v>1206</v>
      </c>
      <c r="J1268" s="235" t="str">
        <f t="shared" si="62"/>
        <v>Group 12_0900, 0930, 0939</v>
      </c>
      <c r="K1268" s="235"/>
    </row>
    <row r="1269" spans="2:11" hidden="1" x14ac:dyDescent="0.35">
      <c r="B1269" s="242" t="s">
        <v>30</v>
      </c>
      <c r="C1269" s="246" t="s">
        <v>2214</v>
      </c>
      <c r="D1269" s="246" t="s">
        <v>2296</v>
      </c>
      <c r="E1269" s="246" t="s">
        <v>2297</v>
      </c>
      <c r="F1269" s="254">
        <v>0.72672833333333342</v>
      </c>
      <c r="G1269" s="254">
        <v>0.72672833333333342</v>
      </c>
      <c r="H1269" s="80">
        <v>0</v>
      </c>
      <c r="I1269" s="242" t="s">
        <v>1206</v>
      </c>
      <c r="J1269" s="235" t="str">
        <f t="shared" si="62"/>
        <v>Group 12_0900, 0930, 0939</v>
      </c>
      <c r="K1269" s="235"/>
    </row>
    <row r="1270" spans="2:11" hidden="1" x14ac:dyDescent="0.35">
      <c r="B1270" s="242" t="s">
        <v>30</v>
      </c>
      <c r="C1270" s="246" t="s">
        <v>2214</v>
      </c>
      <c r="D1270" s="246" t="s">
        <v>1651</v>
      </c>
      <c r="E1270" s="246" t="s">
        <v>1652</v>
      </c>
      <c r="F1270" s="254">
        <v>0.72672833333333342</v>
      </c>
      <c r="G1270" s="254">
        <v>0.72672833333333342</v>
      </c>
      <c r="H1270" s="80">
        <v>0</v>
      </c>
      <c r="I1270" s="242" t="s">
        <v>1206</v>
      </c>
      <c r="J1270" s="235" t="str">
        <f t="shared" si="62"/>
        <v>Group 12_0900, 0930, 0939</v>
      </c>
      <c r="K1270" s="235"/>
    </row>
    <row r="1271" spans="2:11" hidden="1" x14ac:dyDescent="0.35">
      <c r="B1271" s="242" t="s">
        <v>30</v>
      </c>
      <c r="C1271" s="246" t="s">
        <v>2214</v>
      </c>
      <c r="D1271" s="246" t="s">
        <v>2298</v>
      </c>
      <c r="E1271" s="246" t="s">
        <v>2299</v>
      </c>
      <c r="F1271" s="254">
        <v>0.72672833333333342</v>
      </c>
      <c r="G1271" s="254">
        <v>0.72672833333333342</v>
      </c>
      <c r="H1271" s="80">
        <v>0</v>
      </c>
      <c r="I1271" s="242" t="s">
        <v>1206</v>
      </c>
      <c r="J1271" s="235" t="str">
        <f t="shared" si="62"/>
        <v>Group 12_0900, 0930, 0939</v>
      </c>
      <c r="K1271" s="235"/>
    </row>
    <row r="1272" spans="2:11" hidden="1" x14ac:dyDescent="0.35">
      <c r="B1272" s="242" t="s">
        <v>31</v>
      </c>
      <c r="C1272" s="246" t="s">
        <v>2214</v>
      </c>
      <c r="D1272" s="246" t="s">
        <v>2300</v>
      </c>
      <c r="E1272" s="246" t="s">
        <v>2301</v>
      </c>
      <c r="F1272" s="254">
        <v>0.90114333333333341</v>
      </c>
      <c r="G1272" s="254">
        <v>0.90114333333333341</v>
      </c>
      <c r="H1272" s="80">
        <v>0</v>
      </c>
      <c r="I1272" s="242" t="s">
        <v>1016</v>
      </c>
      <c r="J1272" s="235" t="str">
        <f t="shared" si="62"/>
        <v>Group 13_0900, 0930, 0939</v>
      </c>
      <c r="K1272" s="235"/>
    </row>
    <row r="1273" spans="2:11" hidden="1" x14ac:dyDescent="0.35">
      <c r="B1273" s="242" t="s">
        <v>31</v>
      </c>
      <c r="C1273" s="246" t="s">
        <v>2214</v>
      </c>
      <c r="D1273" s="246" t="s">
        <v>2302</v>
      </c>
      <c r="E1273" s="246" t="s">
        <v>2303</v>
      </c>
      <c r="F1273" s="254">
        <v>0.90114333333333341</v>
      </c>
      <c r="G1273" s="254">
        <v>0.90114333333333341</v>
      </c>
      <c r="H1273" s="80">
        <v>0</v>
      </c>
      <c r="I1273" s="242" t="s">
        <v>1016</v>
      </c>
      <c r="J1273" s="235" t="str">
        <f t="shared" si="62"/>
        <v>Group 13_0900, 0930, 0939</v>
      </c>
      <c r="K1273" s="235"/>
    </row>
    <row r="1274" spans="2:11" hidden="1" x14ac:dyDescent="0.35">
      <c r="B1274" s="242" t="s">
        <v>31</v>
      </c>
      <c r="C1274" s="246" t="s">
        <v>2214</v>
      </c>
      <c r="D1274" s="246" t="s">
        <v>1675</v>
      </c>
      <c r="E1274" s="246" t="s">
        <v>1676</v>
      </c>
      <c r="F1274" s="254">
        <v>0.90114333333333341</v>
      </c>
      <c r="G1274" s="254">
        <v>0.90114333333333341</v>
      </c>
      <c r="H1274" s="80">
        <v>0</v>
      </c>
      <c r="I1274" s="242" t="s">
        <v>1016</v>
      </c>
      <c r="J1274" s="235" t="str">
        <f t="shared" si="62"/>
        <v>Group 13_0900, 0930, 0939</v>
      </c>
      <c r="K1274" s="235"/>
    </row>
    <row r="1275" spans="2:11" hidden="1" x14ac:dyDescent="0.35">
      <c r="B1275" s="242" t="s">
        <v>31</v>
      </c>
      <c r="C1275" s="246" t="s">
        <v>2214</v>
      </c>
      <c r="D1275" s="246" t="s">
        <v>2304</v>
      </c>
      <c r="E1275" s="246" t="s">
        <v>2305</v>
      </c>
      <c r="F1275" s="254">
        <v>0.90114333333333341</v>
      </c>
      <c r="G1275" s="254">
        <v>0.90114333333333341</v>
      </c>
      <c r="H1275" s="80">
        <v>0</v>
      </c>
      <c r="I1275" s="242" t="s">
        <v>1016</v>
      </c>
      <c r="J1275" s="235" t="str">
        <f t="shared" si="62"/>
        <v>Group 13_0900, 0930, 0939</v>
      </c>
      <c r="K1275" s="235"/>
    </row>
    <row r="1276" spans="2:11" hidden="1" x14ac:dyDescent="0.35">
      <c r="B1276" s="242" t="s">
        <v>31</v>
      </c>
      <c r="C1276" s="246" t="s">
        <v>2214</v>
      </c>
      <c r="D1276" s="246" t="s">
        <v>2306</v>
      </c>
      <c r="E1276" s="246" t="s">
        <v>2307</v>
      </c>
      <c r="F1276" s="254">
        <v>0.90114333333333341</v>
      </c>
      <c r="G1276" s="254">
        <v>0.90114333333333341</v>
      </c>
      <c r="H1276" s="80">
        <v>0</v>
      </c>
      <c r="I1276" s="242" t="s">
        <v>1016</v>
      </c>
      <c r="J1276" s="235" t="str">
        <f t="shared" si="62"/>
        <v>Group 13_0900, 0930, 0939</v>
      </c>
      <c r="K1276" s="235"/>
    </row>
    <row r="1277" spans="2:11" hidden="1" x14ac:dyDescent="0.35">
      <c r="B1277" s="242" t="s">
        <v>31</v>
      </c>
      <c r="C1277" s="246" t="s">
        <v>2214</v>
      </c>
      <c r="D1277" s="246" t="s">
        <v>2308</v>
      </c>
      <c r="E1277" s="246" t="s">
        <v>2309</v>
      </c>
      <c r="F1277" s="254">
        <v>0.90114333333333341</v>
      </c>
      <c r="G1277" s="254">
        <v>0.90114333333333341</v>
      </c>
      <c r="H1277" s="80">
        <v>0</v>
      </c>
      <c r="I1277" s="242" t="s">
        <v>1016</v>
      </c>
      <c r="J1277" s="235" t="str">
        <f t="shared" si="62"/>
        <v>Group 13_0900, 0930, 0939</v>
      </c>
      <c r="K1277" s="235"/>
    </row>
    <row r="1278" spans="2:11" hidden="1" x14ac:dyDescent="0.35">
      <c r="B1278" s="242" t="s">
        <v>35</v>
      </c>
      <c r="C1278" s="246" t="s">
        <v>2214</v>
      </c>
      <c r="D1278" s="246" t="s">
        <v>1677</v>
      </c>
      <c r="E1278" s="246" t="s">
        <v>1677</v>
      </c>
      <c r="F1278" s="254">
        <v>1.8022866666666668</v>
      </c>
      <c r="G1278" s="254">
        <v>1.8022866666666668</v>
      </c>
      <c r="H1278" s="80">
        <v>0</v>
      </c>
      <c r="I1278" s="242" t="s">
        <v>1024</v>
      </c>
      <c r="J1278" s="235" t="str">
        <f t="shared" si="62"/>
        <v>Group 17_0900, 0930, 0939</v>
      </c>
      <c r="K1278" s="235"/>
    </row>
    <row r="1279" spans="2:11" hidden="1" x14ac:dyDescent="0.35">
      <c r="B1279" s="242" t="s">
        <v>31</v>
      </c>
      <c r="C1279" s="246" t="s">
        <v>2214</v>
      </c>
      <c r="D1279" s="246" t="s">
        <v>2310</v>
      </c>
      <c r="E1279" s="246" t="s">
        <v>2311</v>
      </c>
      <c r="F1279" s="254">
        <v>0.90114333333333341</v>
      </c>
      <c r="G1279" s="254">
        <v>0.90114333333333341</v>
      </c>
      <c r="H1279" s="80">
        <v>0</v>
      </c>
      <c r="I1279" s="242" t="s">
        <v>1016</v>
      </c>
      <c r="J1279" s="235" t="str">
        <f t="shared" si="62"/>
        <v>Group 13_0900, 0930, 0939</v>
      </c>
      <c r="K1279" s="235"/>
    </row>
    <row r="1280" spans="2:11" hidden="1" x14ac:dyDescent="0.35">
      <c r="B1280" s="242" t="s">
        <v>31</v>
      </c>
      <c r="C1280" s="246" t="s">
        <v>2214</v>
      </c>
      <c r="D1280" s="246" t="s">
        <v>2312</v>
      </c>
      <c r="E1280" s="246" t="s">
        <v>2313</v>
      </c>
      <c r="F1280" s="254">
        <v>0.90114333333333341</v>
      </c>
      <c r="G1280" s="254">
        <v>0.90114333333333341</v>
      </c>
      <c r="H1280" s="80">
        <v>0</v>
      </c>
      <c r="I1280" s="242" t="s">
        <v>1016</v>
      </c>
      <c r="J1280" s="235" t="str">
        <f t="shared" si="62"/>
        <v>Group 13_0900, 0930, 0939</v>
      </c>
      <c r="K1280" s="235"/>
    </row>
    <row r="1281" spans="2:11" hidden="1" x14ac:dyDescent="0.35">
      <c r="B1281" s="242" t="s">
        <v>31</v>
      </c>
      <c r="C1281" s="246" t="s">
        <v>2214</v>
      </c>
      <c r="D1281" s="246" t="s">
        <v>2314</v>
      </c>
      <c r="E1281" s="246" t="s">
        <v>2315</v>
      </c>
      <c r="F1281" s="254">
        <v>0.90114333333333341</v>
      </c>
      <c r="G1281" s="254">
        <v>0.90114333333333341</v>
      </c>
      <c r="H1281" s="80">
        <v>0</v>
      </c>
      <c r="I1281" s="242" t="s">
        <v>1016</v>
      </c>
      <c r="J1281" s="235" t="str">
        <f t="shared" si="62"/>
        <v>Group 13_0900, 0930, 0939</v>
      </c>
      <c r="K1281" s="235"/>
    </row>
    <row r="1282" spans="2:11" hidden="1" x14ac:dyDescent="0.35">
      <c r="B1282" s="242" t="s">
        <v>31</v>
      </c>
      <c r="C1282" s="246" t="s">
        <v>2214</v>
      </c>
      <c r="D1282" s="246" t="s">
        <v>1682</v>
      </c>
      <c r="E1282" s="246" t="s">
        <v>1683</v>
      </c>
      <c r="F1282" s="254">
        <v>0.90114333333333341</v>
      </c>
      <c r="G1282" s="254">
        <v>0.90114333333333341</v>
      </c>
      <c r="H1282" s="80">
        <v>0</v>
      </c>
      <c r="I1282" s="242" t="s">
        <v>1016</v>
      </c>
      <c r="J1282" s="235" t="str">
        <f t="shared" si="62"/>
        <v>Group 13_0900, 0930, 0939</v>
      </c>
      <c r="K1282" s="235"/>
    </row>
    <row r="1283" spans="2:11" hidden="1" x14ac:dyDescent="0.35">
      <c r="B1283" s="242" t="s">
        <v>35</v>
      </c>
      <c r="C1283" s="246" t="s">
        <v>2214</v>
      </c>
      <c r="D1283" s="246" t="s">
        <v>684</v>
      </c>
      <c r="E1283" s="246" t="s">
        <v>685</v>
      </c>
      <c r="F1283" s="254">
        <v>1.8022866666666668</v>
      </c>
      <c r="G1283" s="254">
        <v>1.8022866666666668</v>
      </c>
      <c r="H1283" s="80">
        <v>0</v>
      </c>
      <c r="I1283" s="242" t="s">
        <v>1024</v>
      </c>
      <c r="J1283" s="235" t="str">
        <f t="shared" si="62"/>
        <v>Group 17_0900, 0930, 0939</v>
      </c>
      <c r="K1283" s="235"/>
    </row>
    <row r="1284" spans="2:11" hidden="1" x14ac:dyDescent="0.35">
      <c r="B1284" s="242" t="s">
        <v>36</v>
      </c>
      <c r="C1284" s="246" t="s">
        <v>2214</v>
      </c>
      <c r="D1284" s="246" t="s">
        <v>686</v>
      </c>
      <c r="E1284" s="246" t="s">
        <v>687</v>
      </c>
      <c r="F1284" s="254">
        <v>3.028035</v>
      </c>
      <c r="G1284" s="254">
        <v>3.028035</v>
      </c>
      <c r="H1284" s="80">
        <v>0</v>
      </c>
      <c r="I1284" s="242" t="s">
        <v>1436</v>
      </c>
      <c r="J1284" s="235" t="str">
        <f t="shared" si="62"/>
        <v>Group 18_0900, 0930, 0939</v>
      </c>
      <c r="K1284" s="235"/>
    </row>
    <row r="1285" spans="2:11" hidden="1" x14ac:dyDescent="0.35">
      <c r="B1285" s="242" t="s">
        <v>35</v>
      </c>
      <c r="C1285" s="246" t="s">
        <v>2214</v>
      </c>
      <c r="D1285" s="246" t="s">
        <v>1688</v>
      </c>
      <c r="E1285" s="246" t="s">
        <v>1689</v>
      </c>
      <c r="F1285" s="254">
        <v>1.8022866666666668</v>
      </c>
      <c r="G1285" s="254">
        <v>1.8022866666666668</v>
      </c>
      <c r="H1285" s="80">
        <v>0</v>
      </c>
      <c r="I1285" s="242" t="s">
        <v>1024</v>
      </c>
      <c r="J1285" s="235" t="str">
        <f t="shared" si="62"/>
        <v>Group 17_0900, 0930, 0939</v>
      </c>
      <c r="K1285" s="235"/>
    </row>
    <row r="1286" spans="2:11" hidden="1" x14ac:dyDescent="0.35">
      <c r="B1286" s="242" t="s">
        <v>35</v>
      </c>
      <c r="C1286" s="246" t="s">
        <v>2214</v>
      </c>
      <c r="D1286" s="246" t="s">
        <v>2316</v>
      </c>
      <c r="E1286" s="246" t="s">
        <v>2317</v>
      </c>
      <c r="F1286" s="254">
        <v>1.8022866666666668</v>
      </c>
      <c r="G1286" s="254">
        <v>1.8022866666666668</v>
      </c>
      <c r="H1286" s="80">
        <v>0</v>
      </c>
      <c r="I1286" s="242" t="s">
        <v>1024</v>
      </c>
      <c r="J1286" s="235" t="str">
        <f t="shared" si="62"/>
        <v>Group 17_0900, 0930, 0939</v>
      </c>
      <c r="K1286" s="235"/>
    </row>
    <row r="1287" spans="2:11" hidden="1" x14ac:dyDescent="0.35">
      <c r="B1287" s="242" t="s">
        <v>35</v>
      </c>
      <c r="C1287" s="246" t="s">
        <v>2214</v>
      </c>
      <c r="D1287" s="246" t="s">
        <v>2318</v>
      </c>
      <c r="E1287" s="246" t="s">
        <v>2319</v>
      </c>
      <c r="F1287" s="254">
        <v>1.8022866666666668</v>
      </c>
      <c r="G1287" s="254">
        <v>1.8022866666666668</v>
      </c>
      <c r="H1287" s="80">
        <v>0</v>
      </c>
      <c r="I1287" s="242" t="s">
        <v>1024</v>
      </c>
      <c r="J1287" s="235" t="str">
        <f t="shared" si="62"/>
        <v>Group 17_0900, 0930, 0939</v>
      </c>
      <c r="K1287" s="235"/>
    </row>
    <row r="1288" spans="2:11" hidden="1" x14ac:dyDescent="0.35">
      <c r="B1288" s="242" t="s">
        <v>23</v>
      </c>
      <c r="C1288" s="246" t="s">
        <v>2214</v>
      </c>
      <c r="D1288" s="246" t="s">
        <v>1690</v>
      </c>
      <c r="E1288" s="246" t="s">
        <v>1691</v>
      </c>
      <c r="F1288" s="254">
        <v>0.37487083333333332</v>
      </c>
      <c r="G1288" s="254">
        <v>0.37487083333333332</v>
      </c>
      <c r="H1288" s="80">
        <v>0</v>
      </c>
      <c r="I1288" s="242" t="s">
        <v>1055</v>
      </c>
      <c r="J1288" s="235" t="str">
        <f t="shared" ref="J1288" si="63">B1288&amp;"_"&amp;IF(OR(C1288="0930",C1288="0900"),"0900, 0930",C1288)</f>
        <v>Group 6_0900, 0930</v>
      </c>
      <c r="K1288" s="235"/>
    </row>
    <row r="1289" spans="2:11" hidden="1" x14ac:dyDescent="0.35">
      <c r="B1289" s="242" t="s">
        <v>35</v>
      </c>
      <c r="C1289" s="246" t="s">
        <v>2214</v>
      </c>
      <c r="D1289" s="246" t="s">
        <v>2320</v>
      </c>
      <c r="E1289" s="246" t="s">
        <v>2320</v>
      </c>
      <c r="F1289" s="254">
        <v>1.8022866666666668</v>
      </c>
      <c r="G1289" s="254">
        <v>1.8022866666666668</v>
      </c>
      <c r="H1289" s="80">
        <v>0</v>
      </c>
      <c r="I1289" s="242" t="s">
        <v>1024</v>
      </c>
      <c r="J1289" s="235" t="str">
        <f t="shared" ref="J1289:J1352" si="64">B1289&amp;"_"&amp;IF(OR(C1289="0930",C1289="0900",C1289="0939"),"0900, 0930, 0939",C1289)</f>
        <v>Group 17_0900, 0930, 0939</v>
      </c>
      <c r="K1289" s="235"/>
    </row>
    <row r="1290" spans="2:11" hidden="1" x14ac:dyDescent="0.35">
      <c r="B1290" s="242" t="s">
        <v>31</v>
      </c>
      <c r="C1290" s="246" t="s">
        <v>2214</v>
      </c>
      <c r="D1290" s="246" t="s">
        <v>2321</v>
      </c>
      <c r="E1290" s="246" t="s">
        <v>2322</v>
      </c>
      <c r="F1290" s="254">
        <v>0.90114333333333341</v>
      </c>
      <c r="G1290" s="254">
        <v>0.90114333333333341</v>
      </c>
      <c r="H1290" s="80">
        <v>0</v>
      </c>
      <c r="I1290" s="242" t="s">
        <v>1016</v>
      </c>
      <c r="J1290" s="235" t="str">
        <f t="shared" si="64"/>
        <v>Group 13_0900, 0930, 0939</v>
      </c>
      <c r="K1290" s="235"/>
    </row>
    <row r="1291" spans="2:11" hidden="1" x14ac:dyDescent="0.35">
      <c r="B1291" s="242" t="s">
        <v>31</v>
      </c>
      <c r="C1291" s="246" t="s">
        <v>2214</v>
      </c>
      <c r="D1291" s="246" t="s">
        <v>2323</v>
      </c>
      <c r="E1291" s="246" t="s">
        <v>2324</v>
      </c>
      <c r="F1291" s="254">
        <v>0.90114333333333341</v>
      </c>
      <c r="G1291" s="254">
        <v>0.90114333333333341</v>
      </c>
      <c r="H1291" s="80">
        <v>0</v>
      </c>
      <c r="I1291" s="242" t="s">
        <v>1016</v>
      </c>
      <c r="J1291" s="235" t="str">
        <f t="shared" si="64"/>
        <v>Group 13_0900, 0930, 0939</v>
      </c>
      <c r="K1291" s="235"/>
    </row>
    <row r="1292" spans="2:11" hidden="1" x14ac:dyDescent="0.35">
      <c r="B1292" s="242" t="s">
        <v>31</v>
      </c>
      <c r="C1292" s="246" t="s">
        <v>2214</v>
      </c>
      <c r="D1292" s="246" t="s">
        <v>2325</v>
      </c>
      <c r="E1292" s="246" t="s">
        <v>2326</v>
      </c>
      <c r="F1292" s="254">
        <v>0.90114333333333341</v>
      </c>
      <c r="G1292" s="254">
        <v>0.90114333333333341</v>
      </c>
      <c r="H1292" s="80">
        <v>0</v>
      </c>
      <c r="I1292" s="242" t="s">
        <v>1016</v>
      </c>
      <c r="J1292" s="235" t="str">
        <f t="shared" si="64"/>
        <v>Group 13_0900, 0930, 0939</v>
      </c>
      <c r="K1292" s="235"/>
    </row>
    <row r="1293" spans="2:11" hidden="1" x14ac:dyDescent="0.35">
      <c r="B1293" s="242" t="s">
        <v>31</v>
      </c>
      <c r="C1293" s="246" t="s">
        <v>2214</v>
      </c>
      <c r="D1293" s="246" t="s">
        <v>2327</v>
      </c>
      <c r="E1293" s="246" t="s">
        <v>2328</v>
      </c>
      <c r="F1293" s="254">
        <v>0.90114333333333341</v>
      </c>
      <c r="G1293" s="254">
        <v>0.90114333333333341</v>
      </c>
      <c r="H1293" s="80">
        <v>0</v>
      </c>
      <c r="I1293" s="242" t="s">
        <v>1016</v>
      </c>
      <c r="J1293" s="235" t="str">
        <f t="shared" si="64"/>
        <v>Group 13_0900, 0930, 0939</v>
      </c>
      <c r="K1293" s="235"/>
    </row>
    <row r="1294" spans="2:11" hidden="1" x14ac:dyDescent="0.35">
      <c r="B1294" s="242" t="s">
        <v>31</v>
      </c>
      <c r="C1294" s="246" t="s">
        <v>2214</v>
      </c>
      <c r="D1294" s="246" t="s">
        <v>2329</v>
      </c>
      <c r="E1294" s="246" t="s">
        <v>2330</v>
      </c>
      <c r="F1294" s="254">
        <v>0.90114333333333341</v>
      </c>
      <c r="G1294" s="254">
        <v>0.90114333333333341</v>
      </c>
      <c r="H1294" s="80">
        <v>0</v>
      </c>
      <c r="I1294" s="242" t="s">
        <v>1016</v>
      </c>
      <c r="J1294" s="235" t="str">
        <f t="shared" si="64"/>
        <v>Group 13_0900, 0930, 0939</v>
      </c>
      <c r="K1294" s="235"/>
    </row>
    <row r="1295" spans="2:11" hidden="1" x14ac:dyDescent="0.35">
      <c r="B1295" s="242" t="s">
        <v>32</v>
      </c>
      <c r="C1295" s="246" t="s">
        <v>2214</v>
      </c>
      <c r="D1295" s="246" t="s">
        <v>2331</v>
      </c>
      <c r="E1295" s="246" t="s">
        <v>2332</v>
      </c>
      <c r="F1295" s="254">
        <v>1.1264291666666668</v>
      </c>
      <c r="G1295" s="254">
        <v>1.1264291666666668</v>
      </c>
      <c r="H1295" s="80">
        <v>0</v>
      </c>
      <c r="I1295" s="242" t="s">
        <v>1209</v>
      </c>
      <c r="J1295" s="235" t="str">
        <f t="shared" si="64"/>
        <v>Group 14_0900, 0930, 0939</v>
      </c>
      <c r="K1295" s="235"/>
    </row>
    <row r="1296" spans="2:11" hidden="1" x14ac:dyDescent="0.35">
      <c r="B1296" s="242" t="s">
        <v>32</v>
      </c>
      <c r="C1296" s="246" t="s">
        <v>2214</v>
      </c>
      <c r="D1296" s="246" t="s">
        <v>2333</v>
      </c>
      <c r="E1296" s="246" t="s">
        <v>2334</v>
      </c>
      <c r="F1296" s="254">
        <v>1.1264291666666668</v>
      </c>
      <c r="G1296" s="254">
        <v>1.1264291666666668</v>
      </c>
      <c r="H1296" s="80">
        <v>0</v>
      </c>
      <c r="I1296" s="242" t="s">
        <v>1209</v>
      </c>
      <c r="J1296" s="235" t="str">
        <f t="shared" si="64"/>
        <v>Group 14_0900, 0930, 0939</v>
      </c>
      <c r="K1296" s="235"/>
    </row>
    <row r="1297" spans="2:11" hidden="1" x14ac:dyDescent="0.35">
      <c r="B1297" s="242" t="s">
        <v>32</v>
      </c>
      <c r="C1297" s="246" t="s">
        <v>2214</v>
      </c>
      <c r="D1297" s="246" t="s">
        <v>2335</v>
      </c>
      <c r="E1297" s="246" t="s">
        <v>2336</v>
      </c>
      <c r="F1297" s="254">
        <v>1.1264291666666668</v>
      </c>
      <c r="G1297" s="254">
        <v>1.1264291666666668</v>
      </c>
      <c r="H1297" s="80">
        <v>0</v>
      </c>
      <c r="I1297" s="242" t="s">
        <v>1209</v>
      </c>
      <c r="J1297" s="235" t="str">
        <f t="shared" si="64"/>
        <v>Group 14_0900, 0930, 0939</v>
      </c>
      <c r="K1297" s="235"/>
    </row>
    <row r="1298" spans="2:11" hidden="1" x14ac:dyDescent="0.35">
      <c r="B1298" s="242" t="s">
        <v>32</v>
      </c>
      <c r="C1298" s="246" t="s">
        <v>2214</v>
      </c>
      <c r="D1298" s="246" t="s">
        <v>2337</v>
      </c>
      <c r="E1298" s="246" t="s">
        <v>2338</v>
      </c>
      <c r="F1298" s="254">
        <v>1.1264291666666668</v>
      </c>
      <c r="G1298" s="254">
        <v>1.1264291666666668</v>
      </c>
      <c r="H1298" s="80">
        <v>0</v>
      </c>
      <c r="I1298" s="242" t="s">
        <v>1209</v>
      </c>
      <c r="J1298" s="235" t="str">
        <f t="shared" si="64"/>
        <v>Group 14_0900, 0930, 0939</v>
      </c>
      <c r="K1298" s="235"/>
    </row>
    <row r="1299" spans="2:11" hidden="1" x14ac:dyDescent="0.35">
      <c r="B1299" s="242" t="s">
        <v>32</v>
      </c>
      <c r="C1299" s="246" t="s">
        <v>2214</v>
      </c>
      <c r="D1299" s="246" t="s">
        <v>2339</v>
      </c>
      <c r="E1299" s="246" t="s">
        <v>2340</v>
      </c>
      <c r="F1299" s="254">
        <v>1.1264291666666668</v>
      </c>
      <c r="G1299" s="254">
        <v>1.1264291666666668</v>
      </c>
      <c r="H1299" s="80">
        <v>0</v>
      </c>
      <c r="I1299" s="242" t="s">
        <v>1209</v>
      </c>
      <c r="J1299" s="235" t="str">
        <f t="shared" si="64"/>
        <v>Group 14_0900, 0930, 0939</v>
      </c>
      <c r="K1299" s="235"/>
    </row>
    <row r="1300" spans="2:11" hidden="1" x14ac:dyDescent="0.35">
      <c r="B1300" s="242" t="s">
        <v>32</v>
      </c>
      <c r="C1300" s="246" t="s">
        <v>2214</v>
      </c>
      <c r="D1300" s="246" t="s">
        <v>2341</v>
      </c>
      <c r="E1300" s="246" t="s">
        <v>2342</v>
      </c>
      <c r="F1300" s="254">
        <v>1.1264291666666668</v>
      </c>
      <c r="G1300" s="254">
        <v>1.1264291666666668</v>
      </c>
      <c r="H1300" s="80">
        <v>0</v>
      </c>
      <c r="I1300" s="242" t="s">
        <v>1209</v>
      </c>
      <c r="J1300" s="235" t="str">
        <f t="shared" si="64"/>
        <v>Group 14_0900, 0930, 0939</v>
      </c>
      <c r="K1300" s="235"/>
    </row>
    <row r="1301" spans="2:11" hidden="1" x14ac:dyDescent="0.35">
      <c r="B1301" s="242" t="s">
        <v>32</v>
      </c>
      <c r="C1301" s="246" t="s">
        <v>2214</v>
      </c>
      <c r="D1301" s="246" t="s">
        <v>2343</v>
      </c>
      <c r="E1301" s="246" t="s">
        <v>2344</v>
      </c>
      <c r="F1301" s="254">
        <v>1.1264291666666668</v>
      </c>
      <c r="G1301" s="254">
        <v>1.1264291666666668</v>
      </c>
      <c r="H1301" s="80">
        <v>0</v>
      </c>
      <c r="I1301" s="242" t="s">
        <v>1209</v>
      </c>
      <c r="J1301" s="235" t="str">
        <f t="shared" si="64"/>
        <v>Group 14_0900, 0930, 0939</v>
      </c>
      <c r="K1301" s="235"/>
    </row>
    <row r="1302" spans="2:11" hidden="1" x14ac:dyDescent="0.35">
      <c r="B1302" s="242" t="s">
        <v>31</v>
      </c>
      <c r="C1302" s="246" t="s">
        <v>2214</v>
      </c>
      <c r="D1302" s="246" t="s">
        <v>696</v>
      </c>
      <c r="E1302" s="246" t="s">
        <v>697</v>
      </c>
      <c r="F1302" s="254">
        <v>0.90114333333333341</v>
      </c>
      <c r="G1302" s="254">
        <v>0.90114333333333341</v>
      </c>
      <c r="H1302" s="80">
        <v>0</v>
      </c>
      <c r="I1302" s="242" t="s">
        <v>1016</v>
      </c>
      <c r="J1302" s="235" t="str">
        <f t="shared" si="64"/>
        <v>Group 13_0900, 0930, 0939</v>
      </c>
      <c r="K1302" s="235"/>
    </row>
    <row r="1303" spans="2:11" hidden="1" x14ac:dyDescent="0.35">
      <c r="B1303" s="242" t="s">
        <v>35</v>
      </c>
      <c r="C1303" s="246" t="s">
        <v>2214</v>
      </c>
      <c r="D1303" s="246" t="s">
        <v>2345</v>
      </c>
      <c r="E1303" s="246" t="s">
        <v>2345</v>
      </c>
      <c r="F1303" s="254">
        <v>1.8022866666666668</v>
      </c>
      <c r="G1303" s="254">
        <v>1.8022866666666668</v>
      </c>
      <c r="H1303" s="80">
        <v>0</v>
      </c>
      <c r="I1303" s="242" t="s">
        <v>1024</v>
      </c>
      <c r="J1303" s="235" t="str">
        <f t="shared" si="64"/>
        <v>Group 17_0900, 0930, 0939</v>
      </c>
      <c r="K1303" s="235"/>
    </row>
    <row r="1304" spans="2:11" hidden="1" x14ac:dyDescent="0.35">
      <c r="B1304" s="242" t="s">
        <v>32</v>
      </c>
      <c r="C1304" s="246" t="s">
        <v>2214</v>
      </c>
      <c r="D1304" s="246" t="s">
        <v>2346</v>
      </c>
      <c r="E1304" s="246" t="s">
        <v>2347</v>
      </c>
      <c r="F1304" s="254">
        <v>1.1264291666666668</v>
      </c>
      <c r="G1304" s="254">
        <v>1.1264291666666668</v>
      </c>
      <c r="H1304" s="80">
        <v>0</v>
      </c>
      <c r="I1304" s="242" t="s">
        <v>1209</v>
      </c>
      <c r="J1304" s="235" t="str">
        <f t="shared" si="64"/>
        <v>Group 14_0900, 0930, 0939</v>
      </c>
      <c r="K1304" s="235"/>
    </row>
    <row r="1305" spans="2:11" hidden="1" x14ac:dyDescent="0.35">
      <c r="B1305" s="242" t="s">
        <v>32</v>
      </c>
      <c r="C1305" s="246" t="s">
        <v>2214</v>
      </c>
      <c r="D1305" s="246" t="s">
        <v>2348</v>
      </c>
      <c r="E1305" s="246" t="s">
        <v>2349</v>
      </c>
      <c r="F1305" s="254">
        <v>1.1264291666666668</v>
      </c>
      <c r="G1305" s="254">
        <v>1.1264291666666668</v>
      </c>
      <c r="H1305" s="80">
        <v>0</v>
      </c>
      <c r="I1305" s="242" t="s">
        <v>1209</v>
      </c>
      <c r="J1305" s="235" t="str">
        <f t="shared" si="64"/>
        <v>Group 14_0900, 0930, 0939</v>
      </c>
      <c r="K1305" s="235"/>
    </row>
    <row r="1306" spans="2:11" hidden="1" x14ac:dyDescent="0.35">
      <c r="B1306" s="242" t="s">
        <v>34</v>
      </c>
      <c r="C1306" s="246" t="s">
        <v>2214</v>
      </c>
      <c r="D1306" s="246" t="s">
        <v>2350</v>
      </c>
      <c r="E1306" s="246" t="s">
        <v>2351</v>
      </c>
      <c r="F1306" s="254">
        <v>1.5013000000000001</v>
      </c>
      <c r="G1306" s="254">
        <v>1.5013000000000001</v>
      </c>
      <c r="H1306" s="80">
        <v>0</v>
      </c>
      <c r="I1306" s="242" t="s">
        <v>1312</v>
      </c>
      <c r="J1306" s="235" t="str">
        <f t="shared" si="64"/>
        <v>Group 16_0900, 0930, 0939</v>
      </c>
      <c r="K1306" s="235"/>
    </row>
    <row r="1307" spans="2:11" hidden="1" x14ac:dyDescent="0.35">
      <c r="B1307" s="242" t="s">
        <v>32</v>
      </c>
      <c r="C1307" s="246" t="s">
        <v>2214</v>
      </c>
      <c r="D1307" s="246" t="s">
        <v>745</v>
      </c>
      <c r="E1307" s="246" t="s">
        <v>746</v>
      </c>
      <c r="F1307" s="254">
        <v>1.1264291666666668</v>
      </c>
      <c r="G1307" s="254">
        <v>1.1264291666666668</v>
      </c>
      <c r="H1307" s="80">
        <v>0</v>
      </c>
      <c r="I1307" s="242" t="s">
        <v>1209</v>
      </c>
      <c r="J1307" s="235" t="str">
        <f t="shared" si="64"/>
        <v>Group 14_0900, 0930, 0939</v>
      </c>
      <c r="K1307" s="235"/>
    </row>
    <row r="1308" spans="2:11" hidden="1" x14ac:dyDescent="0.35">
      <c r="B1308" s="242" t="s">
        <v>34</v>
      </c>
      <c r="C1308" s="246" t="s">
        <v>2214</v>
      </c>
      <c r="D1308" s="246" t="s">
        <v>2180</v>
      </c>
      <c r="E1308" s="246" t="s">
        <v>2181</v>
      </c>
      <c r="F1308" s="254">
        <v>1.5013000000000001</v>
      </c>
      <c r="G1308" s="254">
        <v>1.5013000000000001</v>
      </c>
      <c r="H1308" s="80">
        <v>0</v>
      </c>
      <c r="I1308" s="242" t="s">
        <v>1312</v>
      </c>
      <c r="J1308" s="235" t="str">
        <f t="shared" si="64"/>
        <v>Group 16_0900, 0930, 0939</v>
      </c>
      <c r="K1308" s="235"/>
    </row>
    <row r="1309" spans="2:11" hidden="1" x14ac:dyDescent="0.35">
      <c r="B1309" s="242" t="s">
        <v>33</v>
      </c>
      <c r="C1309" s="246" t="s">
        <v>2214</v>
      </c>
      <c r="D1309" s="246" t="s">
        <v>2352</v>
      </c>
      <c r="E1309" s="246" t="s">
        <v>2353</v>
      </c>
      <c r="F1309" s="254">
        <v>1.2953933333333334</v>
      </c>
      <c r="G1309" s="254">
        <v>1.2953933333333334</v>
      </c>
      <c r="H1309" s="80">
        <v>0</v>
      </c>
      <c r="I1309" s="242" t="s">
        <v>1013</v>
      </c>
      <c r="J1309" s="235" t="str">
        <f t="shared" si="64"/>
        <v>Group 15_0900, 0930, 0939</v>
      </c>
      <c r="K1309" s="235"/>
    </row>
    <row r="1310" spans="2:11" hidden="1" x14ac:dyDescent="0.35">
      <c r="B1310" s="242" t="s">
        <v>33</v>
      </c>
      <c r="C1310" s="246" t="s">
        <v>2214</v>
      </c>
      <c r="D1310" s="246" t="s">
        <v>2354</v>
      </c>
      <c r="E1310" s="246" t="s">
        <v>2355</v>
      </c>
      <c r="F1310" s="254">
        <v>1.2953933333333334</v>
      </c>
      <c r="G1310" s="254">
        <v>1.2953933333333334</v>
      </c>
      <c r="H1310" s="80">
        <v>0</v>
      </c>
      <c r="I1310" s="242" t="s">
        <v>1013</v>
      </c>
      <c r="J1310" s="235" t="str">
        <f t="shared" si="64"/>
        <v>Group 15_0900, 0930, 0939</v>
      </c>
      <c r="K1310" s="235"/>
    </row>
    <row r="1311" spans="2:11" hidden="1" x14ac:dyDescent="0.35">
      <c r="B1311" s="242" t="s">
        <v>33</v>
      </c>
      <c r="C1311" s="246" t="s">
        <v>2214</v>
      </c>
      <c r="D1311" s="246" t="s">
        <v>2356</v>
      </c>
      <c r="E1311" s="246" t="s">
        <v>2357</v>
      </c>
      <c r="F1311" s="254">
        <v>1.2953933333333334</v>
      </c>
      <c r="G1311" s="254">
        <v>1.2953933333333334</v>
      </c>
      <c r="H1311" s="80">
        <v>0</v>
      </c>
      <c r="I1311" s="242" t="s">
        <v>1013</v>
      </c>
      <c r="J1311" s="235" t="str">
        <f t="shared" si="64"/>
        <v>Group 15_0900, 0930, 0939</v>
      </c>
      <c r="K1311" s="235"/>
    </row>
    <row r="1312" spans="2:11" hidden="1" x14ac:dyDescent="0.35">
      <c r="B1312" s="242" t="s">
        <v>33</v>
      </c>
      <c r="C1312" s="246" t="s">
        <v>2214</v>
      </c>
      <c r="D1312" s="246" t="s">
        <v>2358</v>
      </c>
      <c r="E1312" s="246" t="s">
        <v>2359</v>
      </c>
      <c r="F1312" s="254">
        <v>1.2953933333333334</v>
      </c>
      <c r="G1312" s="254">
        <v>1.2953933333333334</v>
      </c>
      <c r="H1312" s="80">
        <v>0</v>
      </c>
      <c r="I1312" s="242" t="s">
        <v>1013</v>
      </c>
      <c r="J1312" s="235" t="str">
        <f t="shared" si="64"/>
        <v>Group 15_0900, 0930, 0939</v>
      </c>
      <c r="K1312" s="235"/>
    </row>
    <row r="1313" spans="2:11" hidden="1" x14ac:dyDescent="0.35">
      <c r="B1313" s="242" t="s">
        <v>33</v>
      </c>
      <c r="C1313" s="246" t="s">
        <v>2214</v>
      </c>
      <c r="D1313" s="246" t="s">
        <v>2360</v>
      </c>
      <c r="E1313" s="246" t="s">
        <v>2361</v>
      </c>
      <c r="F1313" s="254">
        <v>1.2953933333333334</v>
      </c>
      <c r="G1313" s="254">
        <v>1.2953933333333334</v>
      </c>
      <c r="H1313" s="80">
        <v>0</v>
      </c>
      <c r="I1313" s="242" t="s">
        <v>1013</v>
      </c>
      <c r="J1313" s="235" t="str">
        <f t="shared" si="64"/>
        <v>Group 15_0900, 0930, 0939</v>
      </c>
      <c r="K1313" s="235"/>
    </row>
    <row r="1314" spans="2:11" hidden="1" x14ac:dyDescent="0.35">
      <c r="B1314" s="242" t="s">
        <v>33</v>
      </c>
      <c r="C1314" s="246" t="s">
        <v>2214</v>
      </c>
      <c r="D1314" s="246" t="s">
        <v>2362</v>
      </c>
      <c r="E1314" s="246" t="s">
        <v>2363</v>
      </c>
      <c r="F1314" s="254">
        <v>1.2953933333333334</v>
      </c>
      <c r="G1314" s="254">
        <v>1.2953933333333334</v>
      </c>
      <c r="H1314" s="80">
        <v>0</v>
      </c>
      <c r="I1314" s="242" t="s">
        <v>1013</v>
      </c>
      <c r="J1314" s="235" t="str">
        <f t="shared" si="64"/>
        <v>Group 15_0900, 0930, 0939</v>
      </c>
      <c r="K1314" s="235"/>
    </row>
    <row r="1315" spans="2:11" hidden="1" x14ac:dyDescent="0.35">
      <c r="B1315" s="242" t="s">
        <v>33</v>
      </c>
      <c r="C1315" s="246" t="s">
        <v>2214</v>
      </c>
      <c r="D1315" s="246" t="s">
        <v>2364</v>
      </c>
      <c r="E1315" s="246" t="s">
        <v>2365</v>
      </c>
      <c r="F1315" s="254">
        <v>1.2953933333333334</v>
      </c>
      <c r="G1315" s="254">
        <v>1.2953933333333334</v>
      </c>
      <c r="H1315" s="80">
        <v>0</v>
      </c>
      <c r="I1315" s="242" t="s">
        <v>1013</v>
      </c>
      <c r="J1315" s="235" t="str">
        <f t="shared" si="64"/>
        <v>Group 15_0900, 0930, 0939</v>
      </c>
      <c r="K1315" s="235"/>
    </row>
    <row r="1316" spans="2:11" hidden="1" x14ac:dyDescent="0.35">
      <c r="B1316" s="242" t="s">
        <v>33</v>
      </c>
      <c r="C1316" s="246" t="s">
        <v>2214</v>
      </c>
      <c r="D1316" s="246" t="s">
        <v>2366</v>
      </c>
      <c r="E1316" s="246" t="s">
        <v>2367</v>
      </c>
      <c r="F1316" s="254">
        <v>1.2953933333333334</v>
      </c>
      <c r="G1316" s="254">
        <v>1.2953933333333334</v>
      </c>
      <c r="H1316" s="80">
        <v>0</v>
      </c>
      <c r="I1316" s="242" t="s">
        <v>1013</v>
      </c>
      <c r="J1316" s="235" t="str">
        <f t="shared" si="64"/>
        <v>Group 15_0900, 0930, 0939</v>
      </c>
      <c r="K1316" s="235"/>
    </row>
    <row r="1317" spans="2:11" hidden="1" x14ac:dyDescent="0.35">
      <c r="B1317" s="242" t="s">
        <v>33</v>
      </c>
      <c r="C1317" s="246" t="s">
        <v>2214</v>
      </c>
      <c r="D1317" s="246" t="s">
        <v>2368</v>
      </c>
      <c r="E1317" s="246" t="s">
        <v>2369</v>
      </c>
      <c r="F1317" s="254">
        <v>1.2953933333333334</v>
      </c>
      <c r="G1317" s="254">
        <v>1.2953933333333334</v>
      </c>
      <c r="H1317" s="80">
        <v>0</v>
      </c>
      <c r="I1317" s="242" t="s">
        <v>1013</v>
      </c>
      <c r="J1317" s="235" t="str">
        <f t="shared" si="64"/>
        <v>Group 15_0900, 0930, 0939</v>
      </c>
      <c r="K1317" s="235"/>
    </row>
    <row r="1318" spans="2:11" hidden="1" x14ac:dyDescent="0.35">
      <c r="B1318" s="242" t="s">
        <v>33</v>
      </c>
      <c r="C1318" s="246" t="s">
        <v>2214</v>
      </c>
      <c r="D1318" s="248" t="s">
        <v>4093</v>
      </c>
      <c r="E1318" s="246" t="s">
        <v>4094</v>
      </c>
      <c r="F1318" s="254">
        <v>1.2953933333333334</v>
      </c>
      <c r="G1318" s="254">
        <v>1.2953933333333334</v>
      </c>
      <c r="H1318" s="80">
        <v>0</v>
      </c>
      <c r="I1318" s="242" t="s">
        <v>1013</v>
      </c>
      <c r="J1318" s="235" t="str">
        <f t="shared" si="64"/>
        <v>Group 15_0900, 0930, 0939</v>
      </c>
      <c r="K1318" s="235"/>
    </row>
    <row r="1319" spans="2:11" hidden="1" x14ac:dyDescent="0.35">
      <c r="B1319" s="242" t="s">
        <v>33</v>
      </c>
      <c r="C1319" s="246" t="s">
        <v>2214</v>
      </c>
      <c r="D1319" s="246" t="s">
        <v>2370</v>
      </c>
      <c r="E1319" s="246" t="s">
        <v>2371</v>
      </c>
      <c r="F1319" s="254">
        <v>1.2953933333333334</v>
      </c>
      <c r="G1319" s="254">
        <v>1.2953933333333334</v>
      </c>
      <c r="H1319" s="80">
        <v>0</v>
      </c>
      <c r="I1319" s="242" t="s">
        <v>1013</v>
      </c>
      <c r="J1319" s="235" t="str">
        <f t="shared" si="64"/>
        <v>Group 15_0900, 0930, 0939</v>
      </c>
      <c r="K1319" s="235"/>
    </row>
    <row r="1320" spans="2:11" hidden="1" x14ac:dyDescent="0.35">
      <c r="B1320" s="242" t="s">
        <v>33</v>
      </c>
      <c r="C1320" s="246" t="s">
        <v>2214</v>
      </c>
      <c r="D1320" s="246" t="s">
        <v>2372</v>
      </c>
      <c r="E1320" s="246" t="s">
        <v>2373</v>
      </c>
      <c r="F1320" s="254">
        <v>1.2953933333333334</v>
      </c>
      <c r="G1320" s="254">
        <v>1.2953933333333334</v>
      </c>
      <c r="H1320" s="80">
        <v>0</v>
      </c>
      <c r="I1320" s="242" t="s">
        <v>1013</v>
      </c>
      <c r="J1320" s="235" t="str">
        <f t="shared" si="64"/>
        <v>Group 15_0900, 0930, 0939</v>
      </c>
      <c r="K1320" s="235"/>
    </row>
    <row r="1321" spans="2:11" hidden="1" x14ac:dyDescent="0.35">
      <c r="B1321" s="242" t="s">
        <v>34</v>
      </c>
      <c r="C1321" s="246" t="s">
        <v>2214</v>
      </c>
      <c r="D1321" s="246" t="s">
        <v>2374</v>
      </c>
      <c r="E1321" s="246" t="s">
        <v>2375</v>
      </c>
      <c r="F1321" s="254">
        <v>1.5013000000000001</v>
      </c>
      <c r="G1321" s="254">
        <v>1.5013000000000001</v>
      </c>
      <c r="H1321" s="80">
        <v>0</v>
      </c>
      <c r="I1321" s="242" t="s">
        <v>1312</v>
      </c>
      <c r="J1321" s="235" t="str">
        <f t="shared" si="64"/>
        <v>Group 16_0900, 0930, 0939</v>
      </c>
      <c r="K1321" s="235"/>
    </row>
    <row r="1322" spans="2:11" hidden="1" x14ac:dyDescent="0.35">
      <c r="B1322" s="242" t="s">
        <v>34</v>
      </c>
      <c r="C1322" s="246" t="s">
        <v>2214</v>
      </c>
      <c r="D1322" s="246" t="s">
        <v>2376</v>
      </c>
      <c r="E1322" s="246" t="s">
        <v>2377</v>
      </c>
      <c r="F1322" s="254">
        <v>1.5013000000000001</v>
      </c>
      <c r="G1322" s="254">
        <v>1.5013000000000001</v>
      </c>
      <c r="H1322" s="80">
        <v>0</v>
      </c>
      <c r="I1322" s="242" t="s">
        <v>1312</v>
      </c>
      <c r="J1322" s="235" t="str">
        <f t="shared" si="64"/>
        <v>Group 16_0900, 0930, 0939</v>
      </c>
      <c r="K1322" s="235"/>
    </row>
    <row r="1323" spans="2:11" hidden="1" x14ac:dyDescent="0.35">
      <c r="B1323" s="242" t="s">
        <v>34</v>
      </c>
      <c r="C1323" s="246" t="s">
        <v>2214</v>
      </c>
      <c r="D1323" s="246" t="s">
        <v>2378</v>
      </c>
      <c r="E1323" s="246" t="s">
        <v>2379</v>
      </c>
      <c r="F1323" s="254">
        <v>1.5013000000000001</v>
      </c>
      <c r="G1323" s="254">
        <v>1.5013000000000001</v>
      </c>
      <c r="H1323" s="80">
        <v>0</v>
      </c>
      <c r="I1323" s="242" t="s">
        <v>1312</v>
      </c>
      <c r="J1323" s="235" t="str">
        <f t="shared" si="64"/>
        <v>Group 16_0900, 0930, 0939</v>
      </c>
      <c r="K1323" s="235"/>
    </row>
    <row r="1324" spans="2:11" hidden="1" x14ac:dyDescent="0.35">
      <c r="B1324" s="242" t="s">
        <v>34</v>
      </c>
      <c r="C1324" s="246" t="s">
        <v>2214</v>
      </c>
      <c r="D1324" s="246" t="s">
        <v>2380</v>
      </c>
      <c r="E1324" s="246" t="s">
        <v>2381</v>
      </c>
      <c r="F1324" s="254">
        <v>1.5013000000000001</v>
      </c>
      <c r="G1324" s="254">
        <v>1.5013000000000001</v>
      </c>
      <c r="H1324" s="80">
        <v>0</v>
      </c>
      <c r="I1324" s="242" t="s">
        <v>1312</v>
      </c>
      <c r="J1324" s="235" t="str">
        <f t="shared" si="64"/>
        <v>Group 16_0900, 0930, 0939</v>
      </c>
      <c r="K1324" s="235"/>
    </row>
    <row r="1325" spans="2:11" hidden="1" x14ac:dyDescent="0.35">
      <c r="B1325" s="242" t="s">
        <v>34</v>
      </c>
      <c r="C1325" s="246" t="s">
        <v>2214</v>
      </c>
      <c r="D1325" s="246" t="s">
        <v>2382</v>
      </c>
      <c r="E1325" s="246" t="s">
        <v>2383</v>
      </c>
      <c r="F1325" s="254">
        <v>1.5013000000000001</v>
      </c>
      <c r="G1325" s="254">
        <v>1.5013000000000001</v>
      </c>
      <c r="H1325" s="80">
        <v>0</v>
      </c>
      <c r="I1325" s="242" t="s">
        <v>1312</v>
      </c>
      <c r="J1325" s="235" t="str">
        <f t="shared" si="64"/>
        <v>Group 16_0900, 0930, 0939</v>
      </c>
      <c r="K1325" s="235"/>
    </row>
    <row r="1326" spans="2:11" hidden="1" x14ac:dyDescent="0.35">
      <c r="B1326" s="242" t="s">
        <v>34</v>
      </c>
      <c r="C1326" s="246" t="s">
        <v>2214</v>
      </c>
      <c r="D1326" s="246" t="s">
        <v>2384</v>
      </c>
      <c r="E1326" s="246" t="s">
        <v>2385</v>
      </c>
      <c r="F1326" s="254">
        <v>1.5013000000000001</v>
      </c>
      <c r="G1326" s="254">
        <v>1.5013000000000001</v>
      </c>
      <c r="H1326" s="80">
        <v>0</v>
      </c>
      <c r="I1326" s="242" t="s">
        <v>1312</v>
      </c>
      <c r="J1326" s="235" t="str">
        <f t="shared" si="64"/>
        <v>Group 16_0900, 0930, 0939</v>
      </c>
      <c r="K1326" s="235"/>
    </row>
    <row r="1327" spans="2:11" hidden="1" x14ac:dyDescent="0.35">
      <c r="B1327" s="242" t="s">
        <v>34</v>
      </c>
      <c r="C1327" s="246" t="s">
        <v>2214</v>
      </c>
      <c r="D1327" s="246" t="s">
        <v>2386</v>
      </c>
      <c r="E1327" s="246" t="s">
        <v>2387</v>
      </c>
      <c r="F1327" s="254">
        <v>1.5013000000000001</v>
      </c>
      <c r="G1327" s="254">
        <v>1.5013000000000001</v>
      </c>
      <c r="H1327" s="80">
        <v>0</v>
      </c>
      <c r="I1327" s="242" t="s">
        <v>1312</v>
      </c>
      <c r="J1327" s="235" t="str">
        <f t="shared" si="64"/>
        <v>Group 16_0900, 0930, 0939</v>
      </c>
      <c r="K1327" s="235"/>
    </row>
    <row r="1328" spans="2:11" hidden="1" x14ac:dyDescent="0.35">
      <c r="B1328" s="242" t="s">
        <v>34</v>
      </c>
      <c r="C1328" s="246" t="s">
        <v>2214</v>
      </c>
      <c r="D1328" s="246" t="s">
        <v>2388</v>
      </c>
      <c r="E1328" s="246" t="s">
        <v>2389</v>
      </c>
      <c r="F1328" s="254">
        <v>1.5013000000000001</v>
      </c>
      <c r="G1328" s="254">
        <v>1.5013000000000001</v>
      </c>
      <c r="H1328" s="80">
        <v>0</v>
      </c>
      <c r="I1328" s="242" t="s">
        <v>1312</v>
      </c>
      <c r="J1328" s="235" t="str">
        <f t="shared" si="64"/>
        <v>Group 16_0900, 0930, 0939</v>
      </c>
      <c r="K1328" s="235"/>
    </row>
    <row r="1329" spans="2:11" hidden="1" x14ac:dyDescent="0.35">
      <c r="B1329" s="242" t="s">
        <v>34</v>
      </c>
      <c r="C1329" s="246" t="s">
        <v>2214</v>
      </c>
      <c r="D1329" s="246" t="s">
        <v>2390</v>
      </c>
      <c r="E1329" s="246" t="s">
        <v>2391</v>
      </c>
      <c r="F1329" s="254">
        <v>1.5013000000000001</v>
      </c>
      <c r="G1329" s="254">
        <v>1.5013000000000001</v>
      </c>
      <c r="H1329" s="80">
        <v>0</v>
      </c>
      <c r="I1329" s="242" t="s">
        <v>1312</v>
      </c>
      <c r="J1329" s="235" t="str">
        <f t="shared" si="64"/>
        <v>Group 16_0900, 0930, 0939</v>
      </c>
      <c r="K1329" s="235"/>
    </row>
    <row r="1330" spans="2:11" hidden="1" x14ac:dyDescent="0.35">
      <c r="B1330" s="242" t="s">
        <v>34</v>
      </c>
      <c r="C1330" s="246" t="s">
        <v>2214</v>
      </c>
      <c r="D1330" s="246" t="s">
        <v>2392</v>
      </c>
      <c r="E1330" s="246" t="s">
        <v>2393</v>
      </c>
      <c r="F1330" s="254">
        <v>1.5013000000000001</v>
      </c>
      <c r="G1330" s="254">
        <v>1.5013000000000001</v>
      </c>
      <c r="H1330" s="80">
        <v>0</v>
      </c>
      <c r="I1330" s="242" t="s">
        <v>1312</v>
      </c>
      <c r="J1330" s="235" t="str">
        <f t="shared" si="64"/>
        <v>Group 16_0900, 0930, 0939</v>
      </c>
      <c r="K1330" s="235"/>
    </row>
    <row r="1331" spans="2:11" hidden="1" x14ac:dyDescent="0.35">
      <c r="B1331" s="242" t="s">
        <v>34</v>
      </c>
      <c r="C1331" s="246" t="s">
        <v>2214</v>
      </c>
      <c r="D1331" s="246" t="s">
        <v>2394</v>
      </c>
      <c r="E1331" s="246" t="s">
        <v>2395</v>
      </c>
      <c r="F1331" s="254">
        <v>1.5013000000000001</v>
      </c>
      <c r="G1331" s="254">
        <v>1.5013000000000001</v>
      </c>
      <c r="H1331" s="80">
        <v>0</v>
      </c>
      <c r="I1331" s="242" t="s">
        <v>1312</v>
      </c>
      <c r="J1331" s="235" t="str">
        <f t="shared" si="64"/>
        <v>Group 16_0900, 0930, 0939</v>
      </c>
      <c r="K1331" s="235"/>
    </row>
    <row r="1332" spans="2:11" hidden="1" x14ac:dyDescent="0.35">
      <c r="B1332" s="242" t="s">
        <v>34</v>
      </c>
      <c r="C1332" s="246" t="s">
        <v>2214</v>
      </c>
      <c r="D1332" s="246" t="s">
        <v>2396</v>
      </c>
      <c r="E1332" s="246" t="s">
        <v>2397</v>
      </c>
      <c r="F1332" s="254">
        <v>1.5013000000000001</v>
      </c>
      <c r="G1332" s="254">
        <v>1.5013000000000001</v>
      </c>
      <c r="H1332" s="80">
        <v>0</v>
      </c>
      <c r="I1332" s="242" t="s">
        <v>1312</v>
      </c>
      <c r="J1332" s="235" t="str">
        <f t="shared" si="64"/>
        <v>Group 16_0900, 0930, 0939</v>
      </c>
      <c r="K1332" s="235"/>
    </row>
    <row r="1333" spans="2:11" hidden="1" x14ac:dyDescent="0.35">
      <c r="B1333" s="242" t="s">
        <v>34</v>
      </c>
      <c r="C1333" s="246" t="s">
        <v>2214</v>
      </c>
      <c r="D1333" s="246" t="s">
        <v>2398</v>
      </c>
      <c r="E1333" s="246" t="s">
        <v>2399</v>
      </c>
      <c r="F1333" s="254">
        <v>1.5013000000000001</v>
      </c>
      <c r="G1333" s="254">
        <v>1.5013000000000001</v>
      </c>
      <c r="H1333" s="80">
        <v>0</v>
      </c>
      <c r="I1333" s="242" t="s">
        <v>1312</v>
      </c>
      <c r="J1333" s="235" t="str">
        <f t="shared" si="64"/>
        <v>Group 16_0900, 0930, 0939</v>
      </c>
      <c r="K1333" s="235"/>
    </row>
    <row r="1334" spans="2:11" hidden="1" x14ac:dyDescent="0.35">
      <c r="B1334" s="242" t="s">
        <v>34</v>
      </c>
      <c r="C1334" s="246" t="s">
        <v>2214</v>
      </c>
      <c r="D1334" s="246" t="s">
        <v>2400</v>
      </c>
      <c r="E1334" s="246" t="s">
        <v>2401</v>
      </c>
      <c r="F1334" s="254">
        <v>1.5013000000000001</v>
      </c>
      <c r="G1334" s="254">
        <v>1.5013000000000001</v>
      </c>
      <c r="H1334" s="80">
        <v>0</v>
      </c>
      <c r="I1334" s="242" t="s">
        <v>1312</v>
      </c>
      <c r="J1334" s="235" t="str">
        <f t="shared" si="64"/>
        <v>Group 16_0900, 0930, 0939</v>
      </c>
      <c r="K1334" s="235"/>
    </row>
    <row r="1335" spans="2:11" hidden="1" x14ac:dyDescent="0.35">
      <c r="B1335" s="242" t="s">
        <v>34</v>
      </c>
      <c r="C1335" s="246" t="s">
        <v>2214</v>
      </c>
      <c r="D1335" s="246" t="s">
        <v>2402</v>
      </c>
      <c r="E1335" s="246" t="s">
        <v>2403</v>
      </c>
      <c r="F1335" s="254">
        <v>1.5013000000000001</v>
      </c>
      <c r="G1335" s="254">
        <v>1.5013000000000001</v>
      </c>
      <c r="H1335" s="80">
        <v>0</v>
      </c>
      <c r="I1335" s="242" t="s">
        <v>1312</v>
      </c>
      <c r="J1335" s="235" t="str">
        <f t="shared" si="64"/>
        <v>Group 16_0900, 0930, 0939</v>
      </c>
      <c r="K1335" s="235"/>
    </row>
    <row r="1336" spans="2:11" hidden="1" x14ac:dyDescent="0.35">
      <c r="B1336" s="242" t="s">
        <v>34</v>
      </c>
      <c r="C1336" s="246" t="s">
        <v>2214</v>
      </c>
      <c r="D1336" s="246" t="s">
        <v>2404</v>
      </c>
      <c r="E1336" s="246" t="s">
        <v>2405</v>
      </c>
      <c r="F1336" s="254">
        <v>1.5013000000000001</v>
      </c>
      <c r="G1336" s="254">
        <v>1.5013000000000001</v>
      </c>
      <c r="H1336" s="80">
        <v>0</v>
      </c>
      <c r="I1336" s="242" t="s">
        <v>1312</v>
      </c>
      <c r="J1336" s="235" t="str">
        <f t="shared" si="64"/>
        <v>Group 16_0900, 0930, 0939</v>
      </c>
      <c r="K1336" s="235"/>
    </row>
    <row r="1337" spans="2:11" hidden="1" x14ac:dyDescent="0.35">
      <c r="B1337" s="242" t="s">
        <v>34</v>
      </c>
      <c r="C1337" s="246" t="s">
        <v>2214</v>
      </c>
      <c r="D1337" s="246" t="s">
        <v>2406</v>
      </c>
      <c r="E1337" s="246" t="s">
        <v>2407</v>
      </c>
      <c r="F1337" s="254">
        <v>1.5013000000000001</v>
      </c>
      <c r="G1337" s="254">
        <v>1.5013000000000001</v>
      </c>
      <c r="H1337" s="80">
        <v>0</v>
      </c>
      <c r="I1337" s="242" t="s">
        <v>1312</v>
      </c>
      <c r="J1337" s="235" t="str">
        <f t="shared" si="64"/>
        <v>Group 16_0900, 0930, 0939</v>
      </c>
      <c r="K1337" s="235"/>
    </row>
    <row r="1338" spans="2:11" hidden="1" x14ac:dyDescent="0.35">
      <c r="B1338" s="242" t="s">
        <v>34</v>
      </c>
      <c r="C1338" s="246" t="s">
        <v>2214</v>
      </c>
      <c r="D1338" s="246" t="s">
        <v>2408</v>
      </c>
      <c r="E1338" s="246" t="s">
        <v>2409</v>
      </c>
      <c r="F1338" s="254">
        <v>1.5013000000000001</v>
      </c>
      <c r="G1338" s="254">
        <v>1.5013000000000001</v>
      </c>
      <c r="H1338" s="80">
        <v>0</v>
      </c>
      <c r="I1338" s="242" t="s">
        <v>1312</v>
      </c>
      <c r="J1338" s="235" t="str">
        <f t="shared" si="64"/>
        <v>Group 16_0900, 0930, 0939</v>
      </c>
      <c r="K1338" s="235"/>
    </row>
    <row r="1339" spans="2:11" hidden="1" x14ac:dyDescent="0.35">
      <c r="B1339" s="242" t="s">
        <v>34</v>
      </c>
      <c r="C1339" s="246" t="s">
        <v>2214</v>
      </c>
      <c r="D1339" s="246" t="s">
        <v>2410</v>
      </c>
      <c r="E1339" s="246" t="s">
        <v>2411</v>
      </c>
      <c r="F1339" s="254">
        <v>1.5013000000000001</v>
      </c>
      <c r="G1339" s="254">
        <v>1.5013000000000001</v>
      </c>
      <c r="H1339" s="80">
        <v>0</v>
      </c>
      <c r="I1339" s="242" t="s">
        <v>1312</v>
      </c>
      <c r="J1339" s="235" t="str">
        <f t="shared" si="64"/>
        <v>Group 16_0900, 0930, 0939</v>
      </c>
      <c r="K1339" s="235"/>
    </row>
    <row r="1340" spans="2:11" hidden="1" x14ac:dyDescent="0.35">
      <c r="B1340" s="242" t="s">
        <v>34</v>
      </c>
      <c r="C1340" s="246" t="s">
        <v>2214</v>
      </c>
      <c r="D1340" s="246" t="s">
        <v>2412</v>
      </c>
      <c r="E1340" s="246" t="s">
        <v>2413</v>
      </c>
      <c r="F1340" s="254">
        <v>1.5013000000000001</v>
      </c>
      <c r="G1340" s="254">
        <v>1.5013000000000001</v>
      </c>
      <c r="H1340" s="80">
        <v>0</v>
      </c>
      <c r="I1340" s="242" t="s">
        <v>1312</v>
      </c>
      <c r="J1340" s="235" t="str">
        <f t="shared" si="64"/>
        <v>Group 16_0900, 0930, 0939</v>
      </c>
      <c r="K1340" s="235"/>
    </row>
    <row r="1341" spans="2:11" hidden="1" x14ac:dyDescent="0.35">
      <c r="B1341" s="242" t="s">
        <v>34</v>
      </c>
      <c r="C1341" s="246" t="s">
        <v>2214</v>
      </c>
      <c r="D1341" s="246" t="s">
        <v>2414</v>
      </c>
      <c r="E1341" s="246" t="s">
        <v>2415</v>
      </c>
      <c r="F1341" s="254">
        <v>1.5013000000000001</v>
      </c>
      <c r="G1341" s="254">
        <v>1.5013000000000001</v>
      </c>
      <c r="H1341" s="80">
        <v>0</v>
      </c>
      <c r="I1341" s="242" t="s">
        <v>1312</v>
      </c>
      <c r="J1341" s="235" t="str">
        <f t="shared" si="64"/>
        <v>Group 16_0900, 0930, 0939</v>
      </c>
      <c r="K1341" s="235"/>
    </row>
    <row r="1342" spans="2:11" hidden="1" x14ac:dyDescent="0.35">
      <c r="B1342" s="242" t="s">
        <v>34</v>
      </c>
      <c r="C1342" s="246" t="s">
        <v>2214</v>
      </c>
      <c r="D1342" s="246" t="s">
        <v>2416</v>
      </c>
      <c r="E1342" s="246" t="s">
        <v>2417</v>
      </c>
      <c r="F1342" s="254">
        <v>1.5013000000000001</v>
      </c>
      <c r="G1342" s="254">
        <v>1.5013000000000001</v>
      </c>
      <c r="H1342" s="80">
        <v>0</v>
      </c>
      <c r="I1342" s="242" t="s">
        <v>1312</v>
      </c>
      <c r="J1342" s="235" t="str">
        <f t="shared" si="64"/>
        <v>Group 16_0900, 0930, 0939</v>
      </c>
      <c r="K1342" s="235"/>
    </row>
    <row r="1343" spans="2:11" hidden="1" x14ac:dyDescent="0.35">
      <c r="B1343" s="242" t="s">
        <v>34</v>
      </c>
      <c r="C1343" s="246" t="s">
        <v>2214</v>
      </c>
      <c r="D1343" s="246" t="s">
        <v>2418</v>
      </c>
      <c r="E1343" s="246" t="s">
        <v>2419</v>
      </c>
      <c r="F1343" s="254">
        <v>1.5013000000000001</v>
      </c>
      <c r="G1343" s="254">
        <v>1.5013000000000001</v>
      </c>
      <c r="H1343" s="80">
        <v>0</v>
      </c>
      <c r="I1343" s="242" t="s">
        <v>1312</v>
      </c>
      <c r="J1343" s="235" t="str">
        <f t="shared" si="64"/>
        <v>Group 16_0900, 0930, 0939</v>
      </c>
      <c r="K1343" s="235"/>
    </row>
    <row r="1344" spans="2:11" hidden="1" x14ac:dyDescent="0.35">
      <c r="B1344" s="242" t="s">
        <v>34</v>
      </c>
      <c r="C1344" s="246" t="s">
        <v>2214</v>
      </c>
      <c r="D1344" s="246" t="s">
        <v>2420</v>
      </c>
      <c r="E1344" s="246" t="s">
        <v>2421</v>
      </c>
      <c r="F1344" s="254">
        <v>1.5013000000000001</v>
      </c>
      <c r="G1344" s="254">
        <v>1.5013000000000001</v>
      </c>
      <c r="H1344" s="80">
        <v>0</v>
      </c>
      <c r="I1344" s="242" t="s">
        <v>1312</v>
      </c>
      <c r="J1344" s="235" t="str">
        <f t="shared" si="64"/>
        <v>Group 16_0900, 0930, 0939</v>
      </c>
      <c r="K1344" s="235"/>
    </row>
    <row r="1345" spans="2:11" hidden="1" x14ac:dyDescent="0.35">
      <c r="B1345" s="242" t="s">
        <v>34</v>
      </c>
      <c r="C1345" s="246" t="s">
        <v>2214</v>
      </c>
      <c r="D1345" s="246" t="s">
        <v>2422</v>
      </c>
      <c r="E1345" s="246" t="s">
        <v>2423</v>
      </c>
      <c r="F1345" s="254">
        <v>1.5013000000000001</v>
      </c>
      <c r="G1345" s="254">
        <v>1.5013000000000001</v>
      </c>
      <c r="H1345" s="80">
        <v>0</v>
      </c>
      <c r="I1345" s="242" t="s">
        <v>1312</v>
      </c>
      <c r="J1345" s="235" t="str">
        <f t="shared" si="64"/>
        <v>Group 16_0900, 0930, 0939</v>
      </c>
      <c r="K1345" s="235"/>
    </row>
    <row r="1346" spans="2:11" hidden="1" x14ac:dyDescent="0.35">
      <c r="B1346" s="242" t="s">
        <v>34</v>
      </c>
      <c r="C1346" s="246" t="s">
        <v>2214</v>
      </c>
      <c r="D1346" s="246" t="s">
        <v>2424</v>
      </c>
      <c r="E1346" s="246" t="s">
        <v>2425</v>
      </c>
      <c r="F1346" s="254">
        <v>1.5013000000000001</v>
      </c>
      <c r="G1346" s="254">
        <v>1.5013000000000001</v>
      </c>
      <c r="H1346" s="80">
        <v>0</v>
      </c>
      <c r="I1346" s="242" t="s">
        <v>1312</v>
      </c>
      <c r="J1346" s="235" t="str">
        <f t="shared" si="64"/>
        <v>Group 16_0900, 0930, 0939</v>
      </c>
      <c r="K1346" s="235"/>
    </row>
    <row r="1347" spans="2:11" hidden="1" x14ac:dyDescent="0.35">
      <c r="B1347" s="242" t="s">
        <v>34</v>
      </c>
      <c r="C1347" s="246" t="s">
        <v>2214</v>
      </c>
      <c r="D1347" s="246" t="s">
        <v>2426</v>
      </c>
      <c r="E1347" s="246" t="s">
        <v>2427</v>
      </c>
      <c r="F1347" s="254">
        <v>1.5013000000000001</v>
      </c>
      <c r="G1347" s="254">
        <v>1.5013000000000001</v>
      </c>
      <c r="H1347" s="80">
        <v>0</v>
      </c>
      <c r="I1347" s="242" t="s">
        <v>1312</v>
      </c>
      <c r="J1347" s="235" t="str">
        <f t="shared" si="64"/>
        <v>Group 16_0900, 0930, 0939</v>
      </c>
      <c r="K1347" s="235"/>
    </row>
    <row r="1348" spans="2:11" hidden="1" x14ac:dyDescent="0.35">
      <c r="B1348" s="242" t="s">
        <v>34</v>
      </c>
      <c r="C1348" s="246" t="s">
        <v>2214</v>
      </c>
      <c r="D1348" s="246" t="s">
        <v>2428</v>
      </c>
      <c r="E1348" s="246" t="s">
        <v>2429</v>
      </c>
      <c r="F1348" s="254">
        <v>1.5013000000000001</v>
      </c>
      <c r="G1348" s="254">
        <v>1.5013000000000001</v>
      </c>
      <c r="H1348" s="80">
        <v>0</v>
      </c>
      <c r="I1348" s="242" t="s">
        <v>1312</v>
      </c>
      <c r="J1348" s="235" t="str">
        <f t="shared" si="64"/>
        <v>Group 16_0900, 0930, 0939</v>
      </c>
      <c r="K1348" s="235"/>
    </row>
    <row r="1349" spans="2:11" hidden="1" x14ac:dyDescent="0.35">
      <c r="B1349" s="242" t="s">
        <v>34</v>
      </c>
      <c r="C1349" s="246" t="s">
        <v>2214</v>
      </c>
      <c r="D1349" s="246" t="s">
        <v>2430</v>
      </c>
      <c r="E1349" s="246" t="s">
        <v>2431</v>
      </c>
      <c r="F1349" s="254">
        <v>1.5013000000000001</v>
      </c>
      <c r="G1349" s="254">
        <v>1.5013000000000001</v>
      </c>
      <c r="H1349" s="80">
        <v>0</v>
      </c>
      <c r="I1349" s="242" t="s">
        <v>1312</v>
      </c>
      <c r="J1349" s="235" t="str">
        <f t="shared" si="64"/>
        <v>Group 16_0900, 0930, 0939</v>
      </c>
      <c r="K1349" s="235"/>
    </row>
    <row r="1350" spans="2:11" hidden="1" x14ac:dyDescent="0.35">
      <c r="B1350" s="242" t="s">
        <v>34</v>
      </c>
      <c r="C1350" s="246" t="s">
        <v>2214</v>
      </c>
      <c r="D1350" s="246" t="s">
        <v>2432</v>
      </c>
      <c r="E1350" s="246" t="s">
        <v>2433</v>
      </c>
      <c r="F1350" s="254">
        <v>1.5013000000000001</v>
      </c>
      <c r="G1350" s="254">
        <v>1.5013000000000001</v>
      </c>
      <c r="H1350" s="80">
        <v>0</v>
      </c>
      <c r="I1350" s="242" t="s">
        <v>1312</v>
      </c>
      <c r="J1350" s="235" t="str">
        <f t="shared" si="64"/>
        <v>Group 16_0900, 0930, 0939</v>
      </c>
      <c r="K1350" s="235"/>
    </row>
    <row r="1351" spans="2:11" hidden="1" x14ac:dyDescent="0.35">
      <c r="B1351" s="242" t="s">
        <v>34</v>
      </c>
      <c r="C1351" s="246" t="s">
        <v>2214</v>
      </c>
      <c r="D1351" s="246" t="s">
        <v>2434</v>
      </c>
      <c r="E1351" s="246" t="s">
        <v>2435</v>
      </c>
      <c r="F1351" s="254">
        <v>1.5013000000000001</v>
      </c>
      <c r="G1351" s="254">
        <v>1.5013000000000001</v>
      </c>
      <c r="H1351" s="80">
        <v>0</v>
      </c>
      <c r="I1351" s="242" t="s">
        <v>1312</v>
      </c>
      <c r="J1351" s="235" t="str">
        <f t="shared" si="64"/>
        <v>Group 16_0900, 0930, 0939</v>
      </c>
      <c r="K1351" s="235"/>
    </row>
    <row r="1352" spans="2:11" hidden="1" x14ac:dyDescent="0.35">
      <c r="B1352" s="242" t="s">
        <v>34</v>
      </c>
      <c r="C1352" s="246" t="s">
        <v>2214</v>
      </c>
      <c r="D1352" s="246" t="s">
        <v>2436</v>
      </c>
      <c r="E1352" s="246" t="s">
        <v>2437</v>
      </c>
      <c r="F1352" s="254">
        <v>1.5013000000000001</v>
      </c>
      <c r="G1352" s="254">
        <v>1.5013000000000001</v>
      </c>
      <c r="H1352" s="80">
        <v>0</v>
      </c>
      <c r="I1352" s="242" t="s">
        <v>1312</v>
      </c>
      <c r="J1352" s="235" t="str">
        <f t="shared" si="64"/>
        <v>Group 16_0900, 0930, 0939</v>
      </c>
      <c r="K1352" s="235"/>
    </row>
    <row r="1353" spans="2:11" hidden="1" x14ac:dyDescent="0.35">
      <c r="B1353" s="242" t="s">
        <v>34</v>
      </c>
      <c r="C1353" s="246" t="s">
        <v>2214</v>
      </c>
      <c r="D1353" s="246" t="s">
        <v>2438</v>
      </c>
      <c r="E1353" s="246" t="s">
        <v>2439</v>
      </c>
      <c r="F1353" s="254">
        <v>1.5013000000000001</v>
      </c>
      <c r="G1353" s="254">
        <v>1.5013000000000001</v>
      </c>
      <c r="H1353" s="80">
        <v>0</v>
      </c>
      <c r="I1353" s="242" t="s">
        <v>1312</v>
      </c>
      <c r="J1353" s="235" t="str">
        <f t="shared" ref="J1353:J1417" si="65">B1353&amp;"_"&amp;IF(OR(C1353="0930",C1353="0900",C1353="0939"),"0900, 0930, 0939",C1353)</f>
        <v>Group 16_0900, 0930, 0939</v>
      </c>
      <c r="K1353" s="235"/>
    </row>
    <row r="1354" spans="2:11" hidden="1" x14ac:dyDescent="0.35">
      <c r="B1354" s="242" t="s">
        <v>34</v>
      </c>
      <c r="C1354" s="246" t="s">
        <v>2214</v>
      </c>
      <c r="D1354" s="246" t="s">
        <v>2440</v>
      </c>
      <c r="E1354" s="246" t="s">
        <v>2441</v>
      </c>
      <c r="F1354" s="254">
        <v>1.5013000000000001</v>
      </c>
      <c r="G1354" s="254">
        <v>1.5013000000000001</v>
      </c>
      <c r="H1354" s="80">
        <v>0</v>
      </c>
      <c r="I1354" s="242" t="s">
        <v>1312</v>
      </c>
      <c r="J1354" s="235" t="str">
        <f t="shared" si="65"/>
        <v>Group 16_0900, 0930, 0939</v>
      </c>
      <c r="K1354" s="235"/>
    </row>
    <row r="1355" spans="2:11" hidden="1" x14ac:dyDescent="0.35">
      <c r="B1355" s="242" t="s">
        <v>34</v>
      </c>
      <c r="C1355" s="246" t="s">
        <v>2214</v>
      </c>
      <c r="D1355" s="246" t="s">
        <v>2442</v>
      </c>
      <c r="E1355" s="246" t="s">
        <v>2443</v>
      </c>
      <c r="F1355" s="254">
        <v>1.5013000000000001</v>
      </c>
      <c r="G1355" s="254">
        <v>1.5013000000000001</v>
      </c>
      <c r="H1355" s="80">
        <v>0</v>
      </c>
      <c r="I1355" s="242" t="s">
        <v>1312</v>
      </c>
      <c r="J1355" s="235" t="str">
        <f t="shared" si="65"/>
        <v>Group 16_0900, 0930, 0939</v>
      </c>
      <c r="K1355" s="235"/>
    </row>
    <row r="1356" spans="2:11" hidden="1" x14ac:dyDescent="0.35">
      <c r="B1356" s="242" t="s">
        <v>34</v>
      </c>
      <c r="C1356" s="246" t="s">
        <v>2214</v>
      </c>
      <c r="D1356" s="246" t="s">
        <v>2444</v>
      </c>
      <c r="E1356" s="246" t="s">
        <v>2445</v>
      </c>
      <c r="F1356" s="254">
        <v>1.5013000000000001</v>
      </c>
      <c r="G1356" s="254">
        <v>1.5013000000000001</v>
      </c>
      <c r="H1356" s="80">
        <v>0</v>
      </c>
      <c r="I1356" s="242" t="s">
        <v>1312</v>
      </c>
      <c r="J1356" s="235" t="str">
        <f t="shared" si="65"/>
        <v>Group 16_0900, 0930, 0939</v>
      </c>
      <c r="K1356" s="235"/>
    </row>
    <row r="1357" spans="2:11" hidden="1" x14ac:dyDescent="0.35">
      <c r="B1357" s="242" t="s">
        <v>34</v>
      </c>
      <c r="C1357" s="246" t="s">
        <v>2214</v>
      </c>
      <c r="D1357" s="246" t="s">
        <v>2446</v>
      </c>
      <c r="E1357" s="246" t="s">
        <v>2447</v>
      </c>
      <c r="F1357" s="254">
        <v>1.5013000000000001</v>
      </c>
      <c r="G1357" s="254">
        <v>1.5013000000000001</v>
      </c>
      <c r="H1357" s="80">
        <v>0</v>
      </c>
      <c r="I1357" s="242" t="s">
        <v>1312</v>
      </c>
      <c r="J1357" s="235" t="str">
        <f t="shared" si="65"/>
        <v>Group 16_0900, 0930, 0939</v>
      </c>
      <c r="K1357" s="235"/>
    </row>
    <row r="1358" spans="2:11" hidden="1" x14ac:dyDescent="0.35">
      <c r="B1358" s="242" t="s">
        <v>34</v>
      </c>
      <c r="C1358" s="246" t="s">
        <v>2214</v>
      </c>
      <c r="D1358" s="246" t="s">
        <v>2448</v>
      </c>
      <c r="E1358" s="246" t="s">
        <v>2449</v>
      </c>
      <c r="F1358" s="254">
        <v>1.5013000000000001</v>
      </c>
      <c r="G1358" s="254">
        <v>1.5013000000000001</v>
      </c>
      <c r="H1358" s="80">
        <v>0</v>
      </c>
      <c r="I1358" s="242" t="s">
        <v>1312</v>
      </c>
      <c r="J1358" s="235" t="str">
        <f t="shared" si="65"/>
        <v>Group 16_0900, 0930, 0939</v>
      </c>
      <c r="K1358" s="235"/>
    </row>
    <row r="1359" spans="2:11" hidden="1" x14ac:dyDescent="0.35">
      <c r="B1359" s="242" t="s">
        <v>34</v>
      </c>
      <c r="C1359" s="246" t="s">
        <v>2214</v>
      </c>
      <c r="D1359" s="246" t="s">
        <v>2450</v>
      </c>
      <c r="E1359" s="246" t="s">
        <v>2451</v>
      </c>
      <c r="F1359" s="254">
        <v>1.5013000000000001</v>
      </c>
      <c r="G1359" s="254">
        <v>1.5013000000000001</v>
      </c>
      <c r="H1359" s="80">
        <v>0</v>
      </c>
      <c r="I1359" s="242" t="s">
        <v>1312</v>
      </c>
      <c r="J1359" s="235" t="str">
        <f t="shared" si="65"/>
        <v>Group 16_0900, 0930, 0939</v>
      </c>
      <c r="K1359" s="235"/>
    </row>
    <row r="1360" spans="2:11" hidden="1" x14ac:dyDescent="0.35">
      <c r="B1360" s="242" t="s">
        <v>34</v>
      </c>
      <c r="C1360" s="246" t="s">
        <v>2214</v>
      </c>
      <c r="D1360" s="246" t="s">
        <v>2452</v>
      </c>
      <c r="E1360" s="246" t="s">
        <v>2453</v>
      </c>
      <c r="F1360" s="254">
        <v>1.5013000000000001</v>
      </c>
      <c r="G1360" s="254">
        <v>1.5013000000000001</v>
      </c>
      <c r="H1360" s="80">
        <v>0</v>
      </c>
      <c r="I1360" s="242" t="s">
        <v>1312</v>
      </c>
      <c r="J1360" s="235" t="str">
        <f t="shared" si="65"/>
        <v>Group 16_0900, 0930, 0939</v>
      </c>
      <c r="K1360" s="235"/>
    </row>
    <row r="1361" spans="2:11" hidden="1" x14ac:dyDescent="0.35">
      <c r="B1361" s="242" t="s">
        <v>34</v>
      </c>
      <c r="C1361" s="246" t="s">
        <v>2214</v>
      </c>
      <c r="D1361" s="246" t="s">
        <v>2454</v>
      </c>
      <c r="E1361" s="246" t="s">
        <v>2455</v>
      </c>
      <c r="F1361" s="254">
        <v>1.5013000000000001</v>
      </c>
      <c r="G1361" s="254">
        <v>1.5013000000000001</v>
      </c>
      <c r="H1361" s="80">
        <v>0</v>
      </c>
      <c r="I1361" s="242" t="s">
        <v>1312</v>
      </c>
      <c r="J1361" s="235" t="str">
        <f t="shared" si="65"/>
        <v>Group 16_0900, 0930, 0939</v>
      </c>
      <c r="K1361" s="235"/>
    </row>
    <row r="1362" spans="2:11" hidden="1" x14ac:dyDescent="0.35">
      <c r="B1362" s="242" t="s">
        <v>34</v>
      </c>
      <c r="C1362" s="246" t="s">
        <v>2214</v>
      </c>
      <c r="D1362" s="246" t="s">
        <v>2456</v>
      </c>
      <c r="E1362" s="246" t="s">
        <v>2457</v>
      </c>
      <c r="F1362" s="254">
        <v>1.5013000000000001</v>
      </c>
      <c r="G1362" s="254">
        <v>1.5013000000000001</v>
      </c>
      <c r="H1362" s="80">
        <v>0</v>
      </c>
      <c r="I1362" s="242" t="s">
        <v>1312</v>
      </c>
      <c r="J1362" s="235" t="str">
        <f t="shared" si="65"/>
        <v>Group 16_0900, 0930, 0939</v>
      </c>
      <c r="K1362" s="235"/>
    </row>
    <row r="1363" spans="2:11" hidden="1" x14ac:dyDescent="0.35">
      <c r="B1363" s="242" t="s">
        <v>34</v>
      </c>
      <c r="C1363" s="246" t="s">
        <v>2214</v>
      </c>
      <c r="D1363" s="246" t="s">
        <v>2458</v>
      </c>
      <c r="E1363" s="246" t="s">
        <v>2459</v>
      </c>
      <c r="F1363" s="254">
        <v>1.5013000000000001</v>
      </c>
      <c r="G1363" s="254">
        <v>1.5013000000000001</v>
      </c>
      <c r="H1363" s="80">
        <v>0</v>
      </c>
      <c r="I1363" s="242" t="s">
        <v>1312</v>
      </c>
      <c r="J1363" s="235" t="str">
        <f t="shared" si="65"/>
        <v>Group 16_0900, 0930, 0939</v>
      </c>
      <c r="K1363" s="235"/>
    </row>
    <row r="1364" spans="2:11" hidden="1" x14ac:dyDescent="0.35">
      <c r="B1364" s="242" t="s">
        <v>34</v>
      </c>
      <c r="C1364" s="246" t="s">
        <v>2214</v>
      </c>
      <c r="D1364" s="246" t="s">
        <v>2460</v>
      </c>
      <c r="E1364" s="246" t="s">
        <v>2461</v>
      </c>
      <c r="F1364" s="254">
        <v>1.5013000000000001</v>
      </c>
      <c r="G1364" s="254">
        <v>1.5013000000000001</v>
      </c>
      <c r="H1364" s="80">
        <v>0</v>
      </c>
      <c r="I1364" s="242" t="s">
        <v>1312</v>
      </c>
      <c r="J1364" s="235" t="str">
        <f t="shared" si="65"/>
        <v>Group 16_0900, 0930, 0939</v>
      </c>
      <c r="K1364" s="235"/>
    </row>
    <row r="1365" spans="2:11" hidden="1" x14ac:dyDescent="0.35">
      <c r="B1365" s="242" t="s">
        <v>34</v>
      </c>
      <c r="C1365" s="246" t="s">
        <v>2214</v>
      </c>
      <c r="D1365" s="246" t="s">
        <v>750</v>
      </c>
      <c r="E1365" s="246" t="s">
        <v>751</v>
      </c>
      <c r="F1365" s="254">
        <v>1.5013000000000001</v>
      </c>
      <c r="G1365" s="254">
        <v>1.5013000000000001</v>
      </c>
      <c r="H1365" s="80">
        <v>0</v>
      </c>
      <c r="I1365" s="242" t="s">
        <v>1312</v>
      </c>
      <c r="J1365" s="235" t="str">
        <f t="shared" si="65"/>
        <v>Group 16_0900, 0930, 0939</v>
      </c>
      <c r="K1365" s="235"/>
    </row>
    <row r="1366" spans="2:11" hidden="1" x14ac:dyDescent="0.35">
      <c r="B1366" s="242" t="s">
        <v>34</v>
      </c>
      <c r="C1366" s="246" t="s">
        <v>2214</v>
      </c>
      <c r="D1366" s="246" t="s">
        <v>752</v>
      </c>
      <c r="E1366" s="246" t="s">
        <v>753</v>
      </c>
      <c r="F1366" s="254">
        <v>1.5013000000000001</v>
      </c>
      <c r="G1366" s="254">
        <v>1.5013000000000001</v>
      </c>
      <c r="H1366" s="80">
        <v>0</v>
      </c>
      <c r="I1366" s="242" t="s">
        <v>1312</v>
      </c>
      <c r="J1366" s="235" t="str">
        <f t="shared" si="65"/>
        <v>Group 16_0900, 0930, 0939</v>
      </c>
      <c r="K1366" s="235"/>
    </row>
    <row r="1367" spans="2:11" hidden="1" x14ac:dyDescent="0.35">
      <c r="B1367" s="242" t="s">
        <v>34</v>
      </c>
      <c r="C1367" s="246" t="s">
        <v>2214</v>
      </c>
      <c r="D1367" s="246" t="s">
        <v>2462</v>
      </c>
      <c r="E1367" s="246" t="s">
        <v>2463</v>
      </c>
      <c r="F1367" s="254">
        <v>1.5013000000000001</v>
      </c>
      <c r="G1367" s="254">
        <v>1.5013000000000001</v>
      </c>
      <c r="H1367" s="80">
        <v>0</v>
      </c>
      <c r="I1367" s="242" t="s">
        <v>1312</v>
      </c>
      <c r="J1367" s="235" t="str">
        <f t="shared" si="65"/>
        <v>Group 16_0900, 0930, 0939</v>
      </c>
      <c r="K1367" s="235"/>
    </row>
    <row r="1368" spans="2:11" hidden="1" x14ac:dyDescent="0.35">
      <c r="B1368" s="242" t="s">
        <v>34</v>
      </c>
      <c r="C1368" s="246" t="s">
        <v>2214</v>
      </c>
      <c r="D1368" s="246" t="s">
        <v>2464</v>
      </c>
      <c r="E1368" s="246" t="s">
        <v>2465</v>
      </c>
      <c r="F1368" s="254">
        <v>1.5013000000000001</v>
      </c>
      <c r="G1368" s="254">
        <v>1.5013000000000001</v>
      </c>
      <c r="H1368" s="80">
        <v>0</v>
      </c>
      <c r="I1368" s="242" t="s">
        <v>1312</v>
      </c>
      <c r="J1368" s="235" t="str">
        <f t="shared" si="65"/>
        <v>Group 16_0900, 0930, 0939</v>
      </c>
      <c r="K1368" s="235"/>
    </row>
    <row r="1369" spans="2:11" hidden="1" x14ac:dyDescent="0.35">
      <c r="B1369" s="242" t="s">
        <v>34</v>
      </c>
      <c r="C1369" s="246" t="s">
        <v>2214</v>
      </c>
      <c r="D1369" s="246" t="s">
        <v>2466</v>
      </c>
      <c r="E1369" s="246" t="s">
        <v>2467</v>
      </c>
      <c r="F1369" s="254">
        <v>1.5013000000000001</v>
      </c>
      <c r="G1369" s="254">
        <v>1.5013000000000001</v>
      </c>
      <c r="H1369" s="80">
        <v>0</v>
      </c>
      <c r="I1369" s="242" t="s">
        <v>1312</v>
      </c>
      <c r="J1369" s="235" t="str">
        <f t="shared" si="65"/>
        <v>Group 16_0900, 0930, 0939</v>
      </c>
      <c r="K1369" s="235"/>
    </row>
    <row r="1370" spans="2:11" hidden="1" x14ac:dyDescent="0.35">
      <c r="B1370" s="242" t="s">
        <v>34</v>
      </c>
      <c r="C1370" s="246" t="s">
        <v>2214</v>
      </c>
      <c r="D1370" s="246" t="s">
        <v>2468</v>
      </c>
      <c r="E1370" s="246" t="s">
        <v>2469</v>
      </c>
      <c r="F1370" s="254">
        <v>1.5013000000000001</v>
      </c>
      <c r="G1370" s="254">
        <v>1.5013000000000001</v>
      </c>
      <c r="H1370" s="80">
        <v>0</v>
      </c>
      <c r="I1370" s="242" t="s">
        <v>1312</v>
      </c>
      <c r="J1370" s="235" t="str">
        <f t="shared" si="65"/>
        <v>Group 16_0900, 0930, 0939</v>
      </c>
      <c r="K1370" s="235"/>
    </row>
    <row r="1371" spans="2:11" hidden="1" x14ac:dyDescent="0.35">
      <c r="B1371" s="242" t="s">
        <v>34</v>
      </c>
      <c r="C1371" s="246" t="s">
        <v>2214</v>
      </c>
      <c r="D1371" s="246" t="s">
        <v>2470</v>
      </c>
      <c r="E1371" s="246" t="s">
        <v>2471</v>
      </c>
      <c r="F1371" s="254">
        <v>1.5013000000000001</v>
      </c>
      <c r="G1371" s="254">
        <v>1.5013000000000001</v>
      </c>
      <c r="H1371" s="80">
        <v>0</v>
      </c>
      <c r="I1371" s="242" t="s">
        <v>1312</v>
      </c>
      <c r="J1371" s="235" t="str">
        <f t="shared" si="65"/>
        <v>Group 16_0900, 0930, 0939</v>
      </c>
      <c r="K1371" s="235"/>
    </row>
    <row r="1372" spans="2:11" hidden="1" x14ac:dyDescent="0.35">
      <c r="B1372" s="242" t="s">
        <v>35</v>
      </c>
      <c r="C1372" s="246" t="s">
        <v>2214</v>
      </c>
      <c r="D1372" s="246" t="s">
        <v>2472</v>
      </c>
      <c r="E1372" s="246" t="s">
        <v>2473</v>
      </c>
      <c r="F1372" s="254">
        <v>1.8022866666666668</v>
      </c>
      <c r="G1372" s="254">
        <v>1.8022866666666668</v>
      </c>
      <c r="H1372" s="80">
        <v>0</v>
      </c>
      <c r="I1372" s="242" t="s">
        <v>1024</v>
      </c>
      <c r="J1372" s="235" t="str">
        <f t="shared" si="65"/>
        <v>Group 17_0900, 0930, 0939</v>
      </c>
      <c r="K1372" s="235"/>
    </row>
    <row r="1373" spans="2:11" hidden="1" x14ac:dyDescent="0.35">
      <c r="B1373" s="242" t="s">
        <v>35</v>
      </c>
      <c r="C1373" s="246" t="s">
        <v>2214</v>
      </c>
      <c r="D1373" s="246" t="s">
        <v>2474</v>
      </c>
      <c r="E1373" s="246" t="s">
        <v>2475</v>
      </c>
      <c r="F1373" s="254">
        <v>1.8022866666666668</v>
      </c>
      <c r="G1373" s="254">
        <v>1.8022866666666668</v>
      </c>
      <c r="H1373" s="80">
        <v>0</v>
      </c>
      <c r="I1373" s="242" t="s">
        <v>1024</v>
      </c>
      <c r="J1373" s="235" t="str">
        <f t="shared" si="65"/>
        <v>Group 17_0900, 0930, 0939</v>
      </c>
      <c r="K1373" s="235"/>
    </row>
    <row r="1374" spans="2:11" hidden="1" x14ac:dyDescent="0.35">
      <c r="B1374" s="242" t="s">
        <v>35</v>
      </c>
      <c r="C1374" s="246" t="s">
        <v>2214</v>
      </c>
      <c r="D1374" s="246" t="s">
        <v>2476</v>
      </c>
      <c r="E1374" s="246" t="s">
        <v>2477</v>
      </c>
      <c r="F1374" s="254">
        <v>1.8022866666666668</v>
      </c>
      <c r="G1374" s="254">
        <v>1.8022866666666668</v>
      </c>
      <c r="H1374" s="80">
        <v>0</v>
      </c>
      <c r="I1374" s="242" t="s">
        <v>1024</v>
      </c>
      <c r="J1374" s="235" t="str">
        <f t="shared" si="65"/>
        <v>Group 17_0900, 0930, 0939</v>
      </c>
      <c r="K1374" s="235"/>
    </row>
    <row r="1375" spans="2:11" hidden="1" x14ac:dyDescent="0.35">
      <c r="B1375" s="242" t="s">
        <v>35</v>
      </c>
      <c r="C1375" s="246" t="s">
        <v>2214</v>
      </c>
      <c r="D1375" s="246" t="s">
        <v>2478</v>
      </c>
      <c r="E1375" s="246" t="s">
        <v>2479</v>
      </c>
      <c r="F1375" s="254">
        <v>1.8022866666666668</v>
      </c>
      <c r="G1375" s="254">
        <v>1.8022866666666668</v>
      </c>
      <c r="H1375" s="80">
        <v>0</v>
      </c>
      <c r="I1375" s="242" t="s">
        <v>1024</v>
      </c>
      <c r="J1375" s="235" t="str">
        <f t="shared" si="65"/>
        <v>Group 17_0900, 0930, 0939</v>
      </c>
      <c r="K1375" s="235"/>
    </row>
    <row r="1376" spans="2:11" hidden="1" x14ac:dyDescent="0.35">
      <c r="B1376" s="242" t="s">
        <v>35</v>
      </c>
      <c r="C1376" s="246" t="s">
        <v>2214</v>
      </c>
      <c r="D1376" s="246" t="s">
        <v>2480</v>
      </c>
      <c r="E1376" s="246" t="s">
        <v>2481</v>
      </c>
      <c r="F1376" s="254">
        <v>1.8022866666666668</v>
      </c>
      <c r="G1376" s="254">
        <v>1.8022866666666668</v>
      </c>
      <c r="H1376" s="80">
        <v>0</v>
      </c>
      <c r="I1376" s="242" t="s">
        <v>1024</v>
      </c>
      <c r="J1376" s="235" t="str">
        <f t="shared" si="65"/>
        <v>Group 17_0900, 0930, 0939</v>
      </c>
      <c r="K1376" s="235"/>
    </row>
    <row r="1377" spans="2:11" hidden="1" x14ac:dyDescent="0.35">
      <c r="B1377" s="242" t="s">
        <v>35</v>
      </c>
      <c r="C1377" s="246" t="s">
        <v>2214</v>
      </c>
      <c r="D1377" s="246" t="s">
        <v>2482</v>
      </c>
      <c r="E1377" s="246" t="s">
        <v>2483</v>
      </c>
      <c r="F1377" s="254">
        <v>1.8022866666666668</v>
      </c>
      <c r="G1377" s="254">
        <v>1.8022866666666668</v>
      </c>
      <c r="H1377" s="80">
        <v>0</v>
      </c>
      <c r="I1377" s="242" t="s">
        <v>1024</v>
      </c>
      <c r="J1377" s="235" t="str">
        <f t="shared" si="65"/>
        <v>Group 17_0900, 0930, 0939</v>
      </c>
      <c r="K1377" s="235"/>
    </row>
    <row r="1378" spans="2:11" hidden="1" x14ac:dyDescent="0.35">
      <c r="B1378" s="242" t="s">
        <v>35</v>
      </c>
      <c r="C1378" s="246" t="s">
        <v>2214</v>
      </c>
      <c r="D1378" s="246" t="s">
        <v>2484</v>
      </c>
      <c r="E1378" s="246" t="s">
        <v>2485</v>
      </c>
      <c r="F1378" s="254">
        <v>1.8022866666666668</v>
      </c>
      <c r="G1378" s="254">
        <v>1.8022866666666668</v>
      </c>
      <c r="H1378" s="80">
        <v>0</v>
      </c>
      <c r="I1378" s="242" t="s">
        <v>1024</v>
      </c>
      <c r="J1378" s="235" t="str">
        <f t="shared" si="65"/>
        <v>Group 17_0900, 0930, 0939</v>
      </c>
      <c r="K1378" s="235"/>
    </row>
    <row r="1379" spans="2:11" hidden="1" x14ac:dyDescent="0.35">
      <c r="B1379" s="242" t="s">
        <v>35</v>
      </c>
      <c r="C1379" s="246" t="s">
        <v>2214</v>
      </c>
      <c r="D1379" s="246" t="s">
        <v>2486</v>
      </c>
      <c r="E1379" s="246" t="s">
        <v>2487</v>
      </c>
      <c r="F1379" s="254">
        <v>1.8022866666666668</v>
      </c>
      <c r="G1379" s="254">
        <v>1.8022866666666668</v>
      </c>
      <c r="H1379" s="80">
        <v>0</v>
      </c>
      <c r="I1379" s="242" t="s">
        <v>1024</v>
      </c>
      <c r="J1379" s="235" t="str">
        <f t="shared" si="65"/>
        <v>Group 17_0900, 0930, 0939</v>
      </c>
      <c r="K1379" s="235"/>
    </row>
    <row r="1380" spans="2:11" hidden="1" x14ac:dyDescent="0.35">
      <c r="B1380" s="242" t="s">
        <v>35</v>
      </c>
      <c r="C1380" s="246" t="s">
        <v>2214</v>
      </c>
      <c r="D1380" s="246" t="s">
        <v>2488</v>
      </c>
      <c r="E1380" s="246" t="s">
        <v>2489</v>
      </c>
      <c r="F1380" s="254">
        <v>1.8022866666666668</v>
      </c>
      <c r="G1380" s="254">
        <v>1.8022866666666668</v>
      </c>
      <c r="H1380" s="80">
        <v>0</v>
      </c>
      <c r="I1380" s="242" t="s">
        <v>1024</v>
      </c>
      <c r="J1380" s="235" t="str">
        <f t="shared" si="65"/>
        <v>Group 17_0900, 0930, 0939</v>
      </c>
      <c r="K1380" s="235"/>
    </row>
    <row r="1381" spans="2:11" hidden="1" x14ac:dyDescent="0.35">
      <c r="B1381" s="242" t="s">
        <v>35</v>
      </c>
      <c r="C1381" s="246" t="s">
        <v>2214</v>
      </c>
      <c r="D1381" s="246" t="s">
        <v>2490</v>
      </c>
      <c r="E1381" s="246" t="s">
        <v>2491</v>
      </c>
      <c r="F1381" s="254">
        <v>1.8022866666666668</v>
      </c>
      <c r="G1381" s="254">
        <v>1.8022866666666668</v>
      </c>
      <c r="H1381" s="80">
        <v>0</v>
      </c>
      <c r="I1381" s="242" t="s">
        <v>1024</v>
      </c>
      <c r="J1381" s="235" t="str">
        <f t="shared" si="65"/>
        <v>Group 17_0900, 0930, 0939</v>
      </c>
      <c r="K1381" s="235"/>
    </row>
    <row r="1382" spans="2:11" hidden="1" x14ac:dyDescent="0.35">
      <c r="B1382" s="242" t="s">
        <v>35</v>
      </c>
      <c r="C1382" s="246" t="s">
        <v>2214</v>
      </c>
      <c r="D1382" s="246" t="s">
        <v>2492</v>
      </c>
      <c r="E1382" s="246" t="s">
        <v>2493</v>
      </c>
      <c r="F1382" s="254">
        <v>1.8022866666666668</v>
      </c>
      <c r="G1382" s="254">
        <v>1.8022866666666668</v>
      </c>
      <c r="H1382" s="80">
        <v>0</v>
      </c>
      <c r="I1382" s="242" t="s">
        <v>1024</v>
      </c>
      <c r="J1382" s="235" t="str">
        <f t="shared" si="65"/>
        <v>Group 17_0900, 0930, 0939</v>
      </c>
      <c r="K1382" s="235"/>
    </row>
    <row r="1383" spans="2:11" hidden="1" x14ac:dyDescent="0.35">
      <c r="B1383" s="242" t="s">
        <v>35</v>
      </c>
      <c r="C1383" s="246" t="s">
        <v>2214</v>
      </c>
      <c r="D1383" s="246" t="s">
        <v>2494</v>
      </c>
      <c r="E1383" s="246" t="s">
        <v>2495</v>
      </c>
      <c r="F1383" s="254">
        <v>1.8022866666666668</v>
      </c>
      <c r="G1383" s="254">
        <v>1.8022866666666668</v>
      </c>
      <c r="H1383" s="80">
        <v>0</v>
      </c>
      <c r="I1383" s="242" t="s">
        <v>1024</v>
      </c>
      <c r="J1383" s="235" t="str">
        <f t="shared" si="65"/>
        <v>Group 17_0900, 0930, 0939</v>
      </c>
      <c r="K1383" s="235"/>
    </row>
    <row r="1384" spans="2:11" hidden="1" x14ac:dyDescent="0.35">
      <c r="B1384" s="242" t="s">
        <v>35</v>
      </c>
      <c r="C1384" s="246" t="s">
        <v>2214</v>
      </c>
      <c r="D1384" s="246" t="s">
        <v>2496</v>
      </c>
      <c r="E1384" s="246" t="s">
        <v>2497</v>
      </c>
      <c r="F1384" s="254">
        <v>1.8022866666666668</v>
      </c>
      <c r="G1384" s="254">
        <v>1.8022866666666668</v>
      </c>
      <c r="H1384" s="80">
        <v>0</v>
      </c>
      <c r="I1384" s="242" t="s">
        <v>1024</v>
      </c>
      <c r="J1384" s="235" t="str">
        <f t="shared" si="65"/>
        <v>Group 17_0900, 0930, 0939</v>
      </c>
      <c r="K1384" s="235"/>
    </row>
    <row r="1385" spans="2:11" hidden="1" x14ac:dyDescent="0.35">
      <c r="B1385" s="242" t="s">
        <v>35</v>
      </c>
      <c r="C1385" s="246" t="s">
        <v>2214</v>
      </c>
      <c r="D1385" s="246" t="s">
        <v>2498</v>
      </c>
      <c r="E1385" s="246" t="s">
        <v>2499</v>
      </c>
      <c r="F1385" s="254">
        <v>1.8022866666666668</v>
      </c>
      <c r="G1385" s="254">
        <v>1.8022866666666668</v>
      </c>
      <c r="H1385" s="80">
        <v>0</v>
      </c>
      <c r="I1385" s="242" t="s">
        <v>1024</v>
      </c>
      <c r="J1385" s="235" t="str">
        <f t="shared" si="65"/>
        <v>Group 17_0900, 0930, 0939</v>
      </c>
      <c r="K1385" s="235"/>
    </row>
    <row r="1386" spans="2:11" hidden="1" x14ac:dyDescent="0.35">
      <c r="B1386" s="242" t="s">
        <v>35</v>
      </c>
      <c r="C1386" s="246" t="s">
        <v>2214</v>
      </c>
      <c r="D1386" s="246" t="s">
        <v>2500</v>
      </c>
      <c r="E1386" s="246" t="s">
        <v>2501</v>
      </c>
      <c r="F1386" s="254">
        <v>1.8022866666666668</v>
      </c>
      <c r="G1386" s="254">
        <v>1.8022866666666668</v>
      </c>
      <c r="H1386" s="80">
        <v>0</v>
      </c>
      <c r="I1386" s="242" t="s">
        <v>1024</v>
      </c>
      <c r="J1386" s="235" t="str">
        <f t="shared" si="65"/>
        <v>Group 17_0900, 0930, 0939</v>
      </c>
      <c r="K1386" s="235"/>
    </row>
    <row r="1387" spans="2:11" hidden="1" x14ac:dyDescent="0.35">
      <c r="B1387" s="242" t="s">
        <v>35</v>
      </c>
      <c r="C1387" s="246" t="s">
        <v>2214</v>
      </c>
      <c r="D1387" s="246" t="s">
        <v>2502</v>
      </c>
      <c r="E1387" s="246" t="s">
        <v>2503</v>
      </c>
      <c r="F1387" s="254">
        <v>1.8022866666666668</v>
      </c>
      <c r="G1387" s="254">
        <v>1.8022866666666668</v>
      </c>
      <c r="H1387" s="80">
        <v>0</v>
      </c>
      <c r="I1387" s="242" t="s">
        <v>1024</v>
      </c>
      <c r="J1387" s="235" t="str">
        <f t="shared" si="65"/>
        <v>Group 17_0900, 0930, 0939</v>
      </c>
      <c r="K1387" s="235"/>
    </row>
    <row r="1388" spans="2:11" hidden="1" x14ac:dyDescent="0.35">
      <c r="B1388" s="242" t="s">
        <v>35</v>
      </c>
      <c r="C1388" s="246" t="s">
        <v>2214</v>
      </c>
      <c r="D1388" s="246" t="s">
        <v>2504</v>
      </c>
      <c r="E1388" s="246" t="s">
        <v>2505</v>
      </c>
      <c r="F1388" s="254">
        <v>1.8022866666666668</v>
      </c>
      <c r="G1388" s="254">
        <v>1.8022866666666668</v>
      </c>
      <c r="H1388" s="80">
        <v>0</v>
      </c>
      <c r="I1388" s="242" t="s">
        <v>1024</v>
      </c>
      <c r="J1388" s="235" t="str">
        <f t="shared" si="65"/>
        <v>Group 17_0900, 0930, 0939</v>
      </c>
      <c r="K1388" s="235"/>
    </row>
    <row r="1389" spans="2:11" hidden="1" x14ac:dyDescent="0.35">
      <c r="B1389" s="242" t="s">
        <v>35</v>
      </c>
      <c r="C1389" s="246" t="s">
        <v>2214</v>
      </c>
      <c r="D1389" s="246" t="s">
        <v>2506</v>
      </c>
      <c r="E1389" s="246" t="s">
        <v>2507</v>
      </c>
      <c r="F1389" s="254">
        <v>1.8022866666666668</v>
      </c>
      <c r="G1389" s="254">
        <v>1.8022866666666668</v>
      </c>
      <c r="H1389" s="80">
        <v>0</v>
      </c>
      <c r="I1389" s="242" t="s">
        <v>1024</v>
      </c>
      <c r="J1389" s="235" t="str">
        <f t="shared" si="65"/>
        <v>Group 17_0900, 0930, 0939</v>
      </c>
      <c r="K1389" s="235"/>
    </row>
    <row r="1390" spans="2:11" hidden="1" x14ac:dyDescent="0.35">
      <c r="B1390" s="242" t="s">
        <v>35</v>
      </c>
      <c r="C1390" s="246" t="s">
        <v>2214</v>
      </c>
      <c r="D1390" s="246" t="s">
        <v>2508</v>
      </c>
      <c r="E1390" s="246" t="s">
        <v>2509</v>
      </c>
      <c r="F1390" s="254">
        <v>1.8022866666666668</v>
      </c>
      <c r="G1390" s="254">
        <v>1.8022866666666668</v>
      </c>
      <c r="H1390" s="80">
        <v>0</v>
      </c>
      <c r="I1390" s="242" t="s">
        <v>1024</v>
      </c>
      <c r="J1390" s="235" t="str">
        <f t="shared" si="65"/>
        <v>Group 17_0900, 0930, 0939</v>
      </c>
      <c r="K1390" s="235"/>
    </row>
    <row r="1391" spans="2:11" hidden="1" x14ac:dyDescent="0.35">
      <c r="B1391" s="242" t="s">
        <v>35</v>
      </c>
      <c r="C1391" s="246" t="s">
        <v>2214</v>
      </c>
      <c r="D1391" s="246" t="s">
        <v>2510</v>
      </c>
      <c r="E1391" s="246" t="s">
        <v>2511</v>
      </c>
      <c r="F1391" s="254">
        <v>1.8022866666666668</v>
      </c>
      <c r="G1391" s="254">
        <v>1.8022866666666668</v>
      </c>
      <c r="H1391" s="80">
        <v>0</v>
      </c>
      <c r="I1391" s="242" t="s">
        <v>1024</v>
      </c>
      <c r="J1391" s="235" t="str">
        <f t="shared" si="65"/>
        <v>Group 17_0900, 0930, 0939</v>
      </c>
      <c r="K1391" s="235"/>
    </row>
    <row r="1392" spans="2:11" hidden="1" x14ac:dyDescent="0.35">
      <c r="B1392" s="242" t="s">
        <v>35</v>
      </c>
      <c r="C1392" s="246" t="s">
        <v>2214</v>
      </c>
      <c r="D1392" s="246" t="s">
        <v>2512</v>
      </c>
      <c r="E1392" s="246" t="s">
        <v>2513</v>
      </c>
      <c r="F1392" s="254">
        <v>1.8022866666666668</v>
      </c>
      <c r="G1392" s="254">
        <v>1.8022866666666668</v>
      </c>
      <c r="H1392" s="80">
        <v>0</v>
      </c>
      <c r="I1392" s="242" t="s">
        <v>1024</v>
      </c>
      <c r="J1392" s="235" t="str">
        <f t="shared" si="65"/>
        <v>Group 17_0900, 0930, 0939</v>
      </c>
      <c r="K1392" s="235"/>
    </row>
    <row r="1393" spans="2:11" hidden="1" x14ac:dyDescent="0.35">
      <c r="B1393" s="242" t="s">
        <v>35</v>
      </c>
      <c r="C1393" s="246" t="s">
        <v>2214</v>
      </c>
      <c r="D1393" s="246" t="s">
        <v>2514</v>
      </c>
      <c r="E1393" s="246" t="s">
        <v>2515</v>
      </c>
      <c r="F1393" s="254">
        <v>1.8022866666666668</v>
      </c>
      <c r="G1393" s="254">
        <v>1.8022866666666668</v>
      </c>
      <c r="H1393" s="80">
        <v>0</v>
      </c>
      <c r="I1393" s="242" t="s">
        <v>1024</v>
      </c>
      <c r="J1393" s="235" t="str">
        <f t="shared" si="65"/>
        <v>Group 17_0900, 0930, 0939</v>
      </c>
      <c r="K1393" s="235"/>
    </row>
    <row r="1394" spans="2:11" hidden="1" x14ac:dyDescent="0.35">
      <c r="B1394" s="242" t="s">
        <v>35</v>
      </c>
      <c r="C1394" s="246" t="s">
        <v>2214</v>
      </c>
      <c r="D1394" s="246" t="s">
        <v>2516</v>
      </c>
      <c r="E1394" s="246" t="s">
        <v>2517</v>
      </c>
      <c r="F1394" s="254">
        <v>1.8022866666666668</v>
      </c>
      <c r="G1394" s="254">
        <v>1.8022866666666668</v>
      </c>
      <c r="H1394" s="80">
        <v>0</v>
      </c>
      <c r="I1394" s="242" t="s">
        <v>1024</v>
      </c>
      <c r="J1394" s="235" t="str">
        <f t="shared" si="65"/>
        <v>Group 17_0900, 0930, 0939</v>
      </c>
      <c r="K1394" s="235"/>
    </row>
    <row r="1395" spans="2:11" hidden="1" x14ac:dyDescent="0.35">
      <c r="B1395" s="242" t="s">
        <v>35</v>
      </c>
      <c r="C1395" s="246" t="s">
        <v>2214</v>
      </c>
      <c r="D1395" s="246" t="s">
        <v>2518</v>
      </c>
      <c r="E1395" s="246" t="s">
        <v>2519</v>
      </c>
      <c r="F1395" s="254">
        <v>1.8022866666666668</v>
      </c>
      <c r="G1395" s="254">
        <v>1.8022866666666668</v>
      </c>
      <c r="H1395" s="80">
        <v>0</v>
      </c>
      <c r="I1395" s="242" t="s">
        <v>1024</v>
      </c>
      <c r="J1395" s="235" t="str">
        <f t="shared" si="65"/>
        <v>Group 17_0900, 0930, 0939</v>
      </c>
      <c r="K1395" s="235"/>
    </row>
    <row r="1396" spans="2:11" hidden="1" x14ac:dyDescent="0.35">
      <c r="B1396" s="242" t="s">
        <v>35</v>
      </c>
      <c r="C1396" s="246" t="s">
        <v>2214</v>
      </c>
      <c r="D1396" s="246" t="s">
        <v>2520</v>
      </c>
      <c r="E1396" s="246" t="s">
        <v>2521</v>
      </c>
      <c r="F1396" s="254">
        <v>1.8022866666666668</v>
      </c>
      <c r="G1396" s="254">
        <v>1.8022866666666668</v>
      </c>
      <c r="H1396" s="80">
        <v>0</v>
      </c>
      <c r="I1396" s="242" t="s">
        <v>1024</v>
      </c>
      <c r="J1396" s="235" t="str">
        <f t="shared" si="65"/>
        <v>Group 17_0900, 0930, 0939</v>
      </c>
      <c r="K1396" s="235"/>
    </row>
    <row r="1397" spans="2:11" hidden="1" x14ac:dyDescent="0.35">
      <c r="B1397" s="242" t="s">
        <v>35</v>
      </c>
      <c r="C1397" s="246" t="s">
        <v>2214</v>
      </c>
      <c r="D1397" s="246" t="s">
        <v>2522</v>
      </c>
      <c r="E1397" s="246" t="s">
        <v>2523</v>
      </c>
      <c r="F1397" s="254">
        <v>1.8022866666666668</v>
      </c>
      <c r="G1397" s="254">
        <v>1.8022866666666668</v>
      </c>
      <c r="H1397" s="80">
        <v>0</v>
      </c>
      <c r="I1397" s="242" t="s">
        <v>1024</v>
      </c>
      <c r="J1397" s="235" t="str">
        <f t="shared" si="65"/>
        <v>Group 17_0900, 0930, 0939</v>
      </c>
      <c r="K1397" s="235"/>
    </row>
    <row r="1398" spans="2:11" hidden="1" x14ac:dyDescent="0.35">
      <c r="B1398" s="242" t="s">
        <v>35</v>
      </c>
      <c r="C1398" s="246" t="s">
        <v>2214</v>
      </c>
      <c r="D1398" s="246" t="s">
        <v>2524</v>
      </c>
      <c r="E1398" s="246" t="s">
        <v>2525</v>
      </c>
      <c r="F1398" s="254">
        <v>1.8022866666666668</v>
      </c>
      <c r="G1398" s="254">
        <v>1.8022866666666668</v>
      </c>
      <c r="H1398" s="80">
        <v>0</v>
      </c>
      <c r="I1398" s="242" t="s">
        <v>1024</v>
      </c>
      <c r="J1398" s="235" t="str">
        <f t="shared" si="65"/>
        <v>Group 17_0900, 0930, 0939</v>
      </c>
      <c r="K1398" s="235"/>
    </row>
    <row r="1399" spans="2:11" hidden="1" x14ac:dyDescent="0.35">
      <c r="B1399" s="242" t="s">
        <v>35</v>
      </c>
      <c r="C1399" s="246" t="s">
        <v>2214</v>
      </c>
      <c r="D1399" s="246" t="s">
        <v>2526</v>
      </c>
      <c r="E1399" s="246" t="s">
        <v>2527</v>
      </c>
      <c r="F1399" s="254">
        <v>1.8022866666666668</v>
      </c>
      <c r="G1399" s="254">
        <v>1.8022866666666668</v>
      </c>
      <c r="H1399" s="80">
        <v>0</v>
      </c>
      <c r="I1399" s="242" t="s">
        <v>1024</v>
      </c>
      <c r="J1399" s="235" t="str">
        <f t="shared" si="65"/>
        <v>Group 17_0900, 0930, 0939</v>
      </c>
      <c r="K1399" s="235"/>
    </row>
    <row r="1400" spans="2:11" hidden="1" x14ac:dyDescent="0.35">
      <c r="B1400" s="242" t="s">
        <v>35</v>
      </c>
      <c r="C1400" s="246" t="s">
        <v>2214</v>
      </c>
      <c r="D1400" s="246" t="s">
        <v>2528</v>
      </c>
      <c r="E1400" s="246" t="s">
        <v>2529</v>
      </c>
      <c r="F1400" s="254">
        <v>1.8022866666666668</v>
      </c>
      <c r="G1400" s="254">
        <v>1.8022866666666668</v>
      </c>
      <c r="H1400" s="80">
        <v>0</v>
      </c>
      <c r="I1400" s="242" t="s">
        <v>1024</v>
      </c>
      <c r="J1400" s="235" t="str">
        <f t="shared" si="65"/>
        <v>Group 17_0900, 0930, 0939</v>
      </c>
      <c r="K1400" s="235"/>
    </row>
    <row r="1401" spans="2:11" hidden="1" x14ac:dyDescent="0.35">
      <c r="B1401" s="242" t="s">
        <v>35</v>
      </c>
      <c r="C1401" s="246" t="s">
        <v>2214</v>
      </c>
      <c r="D1401" s="246" t="s">
        <v>2530</v>
      </c>
      <c r="E1401" s="246" t="s">
        <v>2531</v>
      </c>
      <c r="F1401" s="254">
        <v>1.8022866666666668</v>
      </c>
      <c r="G1401" s="254">
        <v>1.8022866666666668</v>
      </c>
      <c r="H1401" s="80">
        <v>0</v>
      </c>
      <c r="I1401" s="242" t="s">
        <v>1024</v>
      </c>
      <c r="J1401" s="235" t="str">
        <f t="shared" si="65"/>
        <v>Group 17_0900, 0930, 0939</v>
      </c>
      <c r="K1401" s="235"/>
    </row>
    <row r="1402" spans="2:11" hidden="1" x14ac:dyDescent="0.35">
      <c r="B1402" s="242" t="s">
        <v>35</v>
      </c>
      <c r="C1402" s="246" t="s">
        <v>2214</v>
      </c>
      <c r="D1402" s="246" t="s">
        <v>2532</v>
      </c>
      <c r="E1402" s="246" t="s">
        <v>2533</v>
      </c>
      <c r="F1402" s="254">
        <v>1.8022866666666668</v>
      </c>
      <c r="G1402" s="254">
        <v>1.8022866666666668</v>
      </c>
      <c r="H1402" s="80">
        <v>0</v>
      </c>
      <c r="I1402" s="242" t="s">
        <v>1024</v>
      </c>
      <c r="J1402" s="235" t="str">
        <f t="shared" si="65"/>
        <v>Group 17_0900, 0930, 0939</v>
      </c>
      <c r="K1402" s="235"/>
    </row>
    <row r="1403" spans="2:11" hidden="1" x14ac:dyDescent="0.35">
      <c r="B1403" s="242" t="s">
        <v>35</v>
      </c>
      <c r="C1403" s="246" t="s">
        <v>2214</v>
      </c>
      <c r="D1403" s="246" t="s">
        <v>2534</v>
      </c>
      <c r="E1403" s="246" t="s">
        <v>2535</v>
      </c>
      <c r="F1403" s="254">
        <v>1.8022866666666668</v>
      </c>
      <c r="G1403" s="254">
        <v>1.8022866666666668</v>
      </c>
      <c r="H1403" s="80">
        <v>0</v>
      </c>
      <c r="I1403" s="242" t="s">
        <v>1024</v>
      </c>
      <c r="J1403" s="235" t="str">
        <f t="shared" si="65"/>
        <v>Group 17_0900, 0930, 0939</v>
      </c>
      <c r="K1403" s="235"/>
    </row>
    <row r="1404" spans="2:11" hidden="1" x14ac:dyDescent="0.35">
      <c r="B1404" s="242" t="s">
        <v>35</v>
      </c>
      <c r="C1404" s="246" t="s">
        <v>2214</v>
      </c>
      <c r="D1404" s="246" t="s">
        <v>2536</v>
      </c>
      <c r="E1404" s="246" t="s">
        <v>2537</v>
      </c>
      <c r="F1404" s="254">
        <v>1.8022866666666668</v>
      </c>
      <c r="G1404" s="254">
        <v>1.8022866666666668</v>
      </c>
      <c r="H1404" s="80">
        <v>0</v>
      </c>
      <c r="I1404" s="242" t="s">
        <v>1024</v>
      </c>
      <c r="J1404" s="235" t="str">
        <f t="shared" si="65"/>
        <v>Group 17_0900, 0930, 0939</v>
      </c>
      <c r="K1404" s="235"/>
    </row>
    <row r="1405" spans="2:11" hidden="1" x14ac:dyDescent="0.35">
      <c r="B1405" s="242" t="s">
        <v>35</v>
      </c>
      <c r="C1405" s="246" t="s">
        <v>2214</v>
      </c>
      <c r="D1405" s="246" t="s">
        <v>2538</v>
      </c>
      <c r="E1405" s="246" t="s">
        <v>2539</v>
      </c>
      <c r="F1405" s="254">
        <v>1.8022866666666668</v>
      </c>
      <c r="G1405" s="254">
        <v>1.8022866666666668</v>
      </c>
      <c r="H1405" s="80">
        <v>0</v>
      </c>
      <c r="I1405" s="242" t="s">
        <v>1024</v>
      </c>
      <c r="J1405" s="235" t="str">
        <f t="shared" si="65"/>
        <v>Group 17_0900, 0930, 0939</v>
      </c>
      <c r="K1405" s="235"/>
    </row>
    <row r="1406" spans="2:11" hidden="1" x14ac:dyDescent="0.35">
      <c r="B1406" s="242" t="s">
        <v>35</v>
      </c>
      <c r="C1406" s="246" t="s">
        <v>2214</v>
      </c>
      <c r="D1406" s="246" t="s">
        <v>2540</v>
      </c>
      <c r="E1406" s="246" t="s">
        <v>2541</v>
      </c>
      <c r="F1406" s="254">
        <v>1.8022866666666668</v>
      </c>
      <c r="G1406" s="254">
        <v>1.8022866666666668</v>
      </c>
      <c r="H1406" s="80">
        <v>0</v>
      </c>
      <c r="I1406" s="242" t="s">
        <v>1024</v>
      </c>
      <c r="J1406" s="235" t="str">
        <f t="shared" si="65"/>
        <v>Group 17_0900, 0930, 0939</v>
      </c>
      <c r="K1406" s="235"/>
    </row>
    <row r="1407" spans="2:11" hidden="1" x14ac:dyDescent="0.35">
      <c r="B1407" s="242" t="s">
        <v>35</v>
      </c>
      <c r="C1407" s="246" t="s">
        <v>2214</v>
      </c>
      <c r="D1407" s="246" t="s">
        <v>2542</v>
      </c>
      <c r="E1407" s="246" t="s">
        <v>2543</v>
      </c>
      <c r="F1407" s="254">
        <v>1.8022866666666668</v>
      </c>
      <c r="G1407" s="254">
        <v>1.8022866666666668</v>
      </c>
      <c r="H1407" s="80">
        <v>0</v>
      </c>
      <c r="I1407" s="242" t="s">
        <v>1024</v>
      </c>
      <c r="J1407" s="235" t="str">
        <f t="shared" si="65"/>
        <v>Group 17_0900, 0930, 0939</v>
      </c>
      <c r="K1407" s="235"/>
    </row>
    <row r="1408" spans="2:11" hidden="1" x14ac:dyDescent="0.35">
      <c r="B1408" s="242" t="s">
        <v>35</v>
      </c>
      <c r="C1408" s="246" t="s">
        <v>2214</v>
      </c>
      <c r="D1408" s="246" t="s">
        <v>2544</v>
      </c>
      <c r="E1408" s="246" t="s">
        <v>2545</v>
      </c>
      <c r="F1408" s="254">
        <v>1.8022866666666668</v>
      </c>
      <c r="G1408" s="254">
        <v>1.8022866666666668</v>
      </c>
      <c r="H1408" s="80">
        <v>0</v>
      </c>
      <c r="I1408" s="242" t="s">
        <v>1024</v>
      </c>
      <c r="J1408" s="235" t="str">
        <f t="shared" si="65"/>
        <v>Group 17_0900, 0930, 0939</v>
      </c>
      <c r="K1408" s="235"/>
    </row>
    <row r="1409" spans="2:11" hidden="1" x14ac:dyDescent="0.35">
      <c r="B1409" s="242" t="s">
        <v>35</v>
      </c>
      <c r="C1409" s="246" t="s">
        <v>2214</v>
      </c>
      <c r="D1409" s="246" t="s">
        <v>2546</v>
      </c>
      <c r="E1409" s="246" t="s">
        <v>2547</v>
      </c>
      <c r="F1409" s="254">
        <v>1.8022866666666668</v>
      </c>
      <c r="G1409" s="254">
        <v>1.8022866666666668</v>
      </c>
      <c r="H1409" s="80">
        <v>0</v>
      </c>
      <c r="I1409" s="242" t="s">
        <v>1024</v>
      </c>
      <c r="J1409" s="235" t="str">
        <f t="shared" si="65"/>
        <v>Group 17_0900, 0930, 0939</v>
      </c>
      <c r="K1409" s="235"/>
    </row>
    <row r="1410" spans="2:11" hidden="1" x14ac:dyDescent="0.35">
      <c r="B1410" s="242" t="s">
        <v>35</v>
      </c>
      <c r="C1410" s="246" t="s">
        <v>2214</v>
      </c>
      <c r="D1410" s="246" t="s">
        <v>2548</v>
      </c>
      <c r="E1410" s="246" t="s">
        <v>2549</v>
      </c>
      <c r="F1410" s="254">
        <v>1.8022866666666668</v>
      </c>
      <c r="G1410" s="254">
        <v>1.8022866666666668</v>
      </c>
      <c r="H1410" s="80">
        <v>0</v>
      </c>
      <c r="I1410" s="242" t="s">
        <v>1024</v>
      </c>
      <c r="J1410" s="235" t="str">
        <f t="shared" si="65"/>
        <v>Group 17_0900, 0930, 0939</v>
      </c>
      <c r="K1410" s="235"/>
    </row>
    <row r="1411" spans="2:11" hidden="1" x14ac:dyDescent="0.35">
      <c r="B1411" s="242" t="s">
        <v>35</v>
      </c>
      <c r="C1411" s="246" t="s">
        <v>2214</v>
      </c>
      <c r="D1411" s="246" t="s">
        <v>2550</v>
      </c>
      <c r="E1411" s="246" t="s">
        <v>2551</v>
      </c>
      <c r="F1411" s="254">
        <v>1.8022866666666668</v>
      </c>
      <c r="G1411" s="254">
        <v>1.8022866666666668</v>
      </c>
      <c r="H1411" s="80">
        <v>0</v>
      </c>
      <c r="I1411" s="242" t="s">
        <v>1024</v>
      </c>
      <c r="J1411" s="235" t="str">
        <f t="shared" si="65"/>
        <v>Group 17_0900, 0930, 0939</v>
      </c>
      <c r="K1411" s="235"/>
    </row>
    <row r="1412" spans="2:11" hidden="1" x14ac:dyDescent="0.35">
      <c r="B1412" s="242" t="s">
        <v>35</v>
      </c>
      <c r="C1412" s="246" t="s">
        <v>2214</v>
      </c>
      <c r="D1412" s="246" t="s">
        <v>2552</v>
      </c>
      <c r="E1412" s="246" t="s">
        <v>2553</v>
      </c>
      <c r="F1412" s="254">
        <v>1.8022866666666668</v>
      </c>
      <c r="G1412" s="254">
        <v>1.8022866666666668</v>
      </c>
      <c r="H1412" s="80">
        <v>0</v>
      </c>
      <c r="I1412" s="242" t="s">
        <v>1024</v>
      </c>
      <c r="J1412" s="235" t="str">
        <f t="shared" si="65"/>
        <v>Group 17_0900, 0930, 0939</v>
      </c>
      <c r="K1412" s="235"/>
    </row>
    <row r="1413" spans="2:11" hidden="1" x14ac:dyDescent="0.35">
      <c r="B1413" s="242" t="s">
        <v>35</v>
      </c>
      <c r="C1413" s="246" t="s">
        <v>2214</v>
      </c>
      <c r="D1413" s="246" t="s">
        <v>2554</v>
      </c>
      <c r="E1413" s="246" t="s">
        <v>2555</v>
      </c>
      <c r="F1413" s="254">
        <v>1.8022866666666668</v>
      </c>
      <c r="G1413" s="254">
        <v>1.8022866666666668</v>
      </c>
      <c r="H1413" s="80">
        <v>0</v>
      </c>
      <c r="I1413" s="242" t="s">
        <v>1024</v>
      </c>
      <c r="J1413" s="235" t="str">
        <f t="shared" si="65"/>
        <v>Group 17_0900, 0930, 0939</v>
      </c>
      <c r="K1413" s="235"/>
    </row>
    <row r="1414" spans="2:11" hidden="1" x14ac:dyDescent="0.35">
      <c r="B1414" s="242" t="s">
        <v>35</v>
      </c>
      <c r="C1414" s="246" t="s">
        <v>2214</v>
      </c>
      <c r="D1414" s="246" t="s">
        <v>2556</v>
      </c>
      <c r="E1414" s="246" t="s">
        <v>2557</v>
      </c>
      <c r="F1414" s="254">
        <v>1.8022866666666668</v>
      </c>
      <c r="G1414" s="254">
        <v>1.8022866666666668</v>
      </c>
      <c r="H1414" s="80">
        <v>0</v>
      </c>
      <c r="I1414" s="242" t="s">
        <v>1024</v>
      </c>
      <c r="J1414" s="235" t="str">
        <f t="shared" si="65"/>
        <v>Group 17_0900, 0930, 0939</v>
      </c>
      <c r="K1414" s="235"/>
    </row>
    <row r="1415" spans="2:11" hidden="1" x14ac:dyDescent="0.35">
      <c r="B1415" s="242" t="s">
        <v>35</v>
      </c>
      <c r="C1415" s="246" t="s">
        <v>2214</v>
      </c>
      <c r="D1415" s="246" t="s">
        <v>2558</v>
      </c>
      <c r="E1415" s="246" t="s">
        <v>2559</v>
      </c>
      <c r="F1415" s="254">
        <v>1.8022866666666668</v>
      </c>
      <c r="G1415" s="254">
        <v>1.8022866666666668</v>
      </c>
      <c r="H1415" s="80">
        <v>0</v>
      </c>
      <c r="I1415" s="242" t="s">
        <v>1024</v>
      </c>
      <c r="J1415" s="235" t="str">
        <f t="shared" si="65"/>
        <v>Group 17_0900, 0930, 0939</v>
      </c>
      <c r="K1415" s="235"/>
    </row>
    <row r="1416" spans="2:11" hidden="1" x14ac:dyDescent="0.35">
      <c r="B1416" s="242" t="s">
        <v>35</v>
      </c>
      <c r="C1416" s="246" t="s">
        <v>2214</v>
      </c>
      <c r="D1416" s="246" t="s">
        <v>2560</v>
      </c>
      <c r="E1416" s="246" t="s">
        <v>2561</v>
      </c>
      <c r="F1416" s="254">
        <v>1.8022866666666668</v>
      </c>
      <c r="G1416" s="254">
        <v>1.8022866666666668</v>
      </c>
      <c r="H1416" s="80">
        <v>0</v>
      </c>
      <c r="I1416" s="242" t="s">
        <v>1024</v>
      </c>
      <c r="J1416" s="235" t="str">
        <f t="shared" si="65"/>
        <v>Group 17_0900, 0930, 0939</v>
      </c>
      <c r="K1416" s="235"/>
    </row>
    <row r="1417" spans="2:11" hidden="1" x14ac:dyDescent="0.35">
      <c r="B1417" s="242" t="s">
        <v>35</v>
      </c>
      <c r="C1417" s="246" t="s">
        <v>2214</v>
      </c>
      <c r="D1417" s="246" t="s">
        <v>2562</v>
      </c>
      <c r="E1417" s="246" t="s">
        <v>2563</v>
      </c>
      <c r="F1417" s="254">
        <v>1.8022866666666668</v>
      </c>
      <c r="G1417" s="254">
        <v>1.8022866666666668</v>
      </c>
      <c r="H1417" s="80">
        <v>0</v>
      </c>
      <c r="I1417" s="242" t="s">
        <v>1024</v>
      </c>
      <c r="J1417" s="235" t="str">
        <f t="shared" si="65"/>
        <v>Group 17_0900, 0930, 0939</v>
      </c>
      <c r="K1417" s="235"/>
    </row>
    <row r="1418" spans="2:11" hidden="1" x14ac:dyDescent="0.35">
      <c r="B1418" s="242" t="s">
        <v>35</v>
      </c>
      <c r="C1418" s="246" t="s">
        <v>2214</v>
      </c>
      <c r="D1418" s="246" t="s">
        <v>2564</v>
      </c>
      <c r="E1418" s="246" t="s">
        <v>2565</v>
      </c>
      <c r="F1418" s="254">
        <v>1.8022866666666668</v>
      </c>
      <c r="G1418" s="254">
        <v>1.8022866666666668</v>
      </c>
      <c r="H1418" s="80">
        <v>0</v>
      </c>
      <c r="I1418" s="242" t="s">
        <v>1024</v>
      </c>
      <c r="J1418" s="235" t="str">
        <f t="shared" ref="J1418:J1481" si="66">B1418&amp;"_"&amp;IF(OR(C1418="0930",C1418="0900",C1418="0939"),"0900, 0930, 0939",C1418)</f>
        <v>Group 17_0900, 0930, 0939</v>
      </c>
      <c r="K1418" s="235"/>
    </row>
    <row r="1419" spans="2:11" hidden="1" x14ac:dyDescent="0.35">
      <c r="B1419" s="242" t="s">
        <v>35</v>
      </c>
      <c r="C1419" s="246" t="s">
        <v>2214</v>
      </c>
      <c r="D1419" s="246" t="s">
        <v>2566</v>
      </c>
      <c r="E1419" s="246" t="s">
        <v>2567</v>
      </c>
      <c r="F1419" s="254">
        <v>1.8022866666666668</v>
      </c>
      <c r="G1419" s="254">
        <v>1.8022866666666668</v>
      </c>
      <c r="H1419" s="80">
        <v>0</v>
      </c>
      <c r="I1419" s="242" t="s">
        <v>1024</v>
      </c>
      <c r="J1419" s="235" t="str">
        <f t="shared" si="66"/>
        <v>Group 17_0900, 0930, 0939</v>
      </c>
      <c r="K1419" s="235"/>
    </row>
    <row r="1420" spans="2:11" hidden="1" x14ac:dyDescent="0.35">
      <c r="B1420" s="242" t="s">
        <v>35</v>
      </c>
      <c r="C1420" s="246" t="s">
        <v>2214</v>
      </c>
      <c r="D1420" s="246" t="s">
        <v>2568</v>
      </c>
      <c r="E1420" s="246" t="s">
        <v>2569</v>
      </c>
      <c r="F1420" s="254">
        <v>1.8022866666666668</v>
      </c>
      <c r="G1420" s="254">
        <v>1.8022866666666668</v>
      </c>
      <c r="H1420" s="80">
        <v>0</v>
      </c>
      <c r="I1420" s="242" t="s">
        <v>1024</v>
      </c>
      <c r="J1420" s="235" t="str">
        <f t="shared" si="66"/>
        <v>Group 17_0900, 0930, 0939</v>
      </c>
      <c r="K1420" s="235"/>
    </row>
    <row r="1421" spans="2:11" hidden="1" x14ac:dyDescent="0.35">
      <c r="B1421" s="242" t="s">
        <v>35</v>
      </c>
      <c r="C1421" s="246" t="s">
        <v>2214</v>
      </c>
      <c r="D1421" s="246" t="s">
        <v>2570</v>
      </c>
      <c r="E1421" s="246" t="s">
        <v>2571</v>
      </c>
      <c r="F1421" s="254">
        <v>1.8022866666666668</v>
      </c>
      <c r="G1421" s="254">
        <v>1.8022866666666668</v>
      </c>
      <c r="H1421" s="80">
        <v>0</v>
      </c>
      <c r="I1421" s="242" t="s">
        <v>1024</v>
      </c>
      <c r="J1421" s="235" t="str">
        <f t="shared" si="66"/>
        <v>Group 17_0900, 0930, 0939</v>
      </c>
      <c r="K1421" s="235"/>
    </row>
    <row r="1422" spans="2:11" hidden="1" x14ac:dyDescent="0.35">
      <c r="B1422" s="242" t="s">
        <v>35</v>
      </c>
      <c r="C1422" s="246" t="s">
        <v>2214</v>
      </c>
      <c r="D1422" s="246" t="s">
        <v>2572</v>
      </c>
      <c r="E1422" s="246" t="s">
        <v>2573</v>
      </c>
      <c r="F1422" s="254">
        <v>1.8022866666666668</v>
      </c>
      <c r="G1422" s="254">
        <v>1.8022866666666668</v>
      </c>
      <c r="H1422" s="80">
        <v>0</v>
      </c>
      <c r="I1422" s="242" t="s">
        <v>1024</v>
      </c>
      <c r="J1422" s="235" t="str">
        <f t="shared" si="66"/>
        <v>Group 17_0900, 0930, 0939</v>
      </c>
      <c r="K1422" s="235"/>
    </row>
    <row r="1423" spans="2:11" hidden="1" x14ac:dyDescent="0.35">
      <c r="B1423" s="242" t="s">
        <v>35</v>
      </c>
      <c r="C1423" s="246" t="s">
        <v>2214</v>
      </c>
      <c r="D1423" s="246" t="s">
        <v>2574</v>
      </c>
      <c r="E1423" s="246" t="s">
        <v>2575</v>
      </c>
      <c r="F1423" s="254">
        <v>1.8022866666666668</v>
      </c>
      <c r="G1423" s="254">
        <v>1.8022866666666668</v>
      </c>
      <c r="H1423" s="80">
        <v>0</v>
      </c>
      <c r="I1423" s="242" t="s">
        <v>1024</v>
      </c>
      <c r="J1423" s="235" t="str">
        <f t="shared" si="66"/>
        <v>Group 17_0900, 0930, 0939</v>
      </c>
      <c r="K1423" s="235"/>
    </row>
    <row r="1424" spans="2:11" hidden="1" x14ac:dyDescent="0.35">
      <c r="B1424" s="242" t="s">
        <v>35</v>
      </c>
      <c r="C1424" s="246" t="s">
        <v>2214</v>
      </c>
      <c r="D1424" s="246" t="s">
        <v>2576</v>
      </c>
      <c r="E1424" s="246" t="s">
        <v>2577</v>
      </c>
      <c r="F1424" s="254">
        <v>1.8022866666666668</v>
      </c>
      <c r="G1424" s="254">
        <v>1.8022866666666668</v>
      </c>
      <c r="H1424" s="80">
        <v>0</v>
      </c>
      <c r="I1424" s="242" t="s">
        <v>1024</v>
      </c>
      <c r="J1424" s="235" t="str">
        <f t="shared" si="66"/>
        <v>Group 17_0900, 0930, 0939</v>
      </c>
      <c r="K1424" s="235"/>
    </row>
    <row r="1425" spans="2:11" hidden="1" x14ac:dyDescent="0.35">
      <c r="B1425" s="242" t="s">
        <v>35</v>
      </c>
      <c r="C1425" s="246" t="s">
        <v>2214</v>
      </c>
      <c r="D1425" s="246" t="s">
        <v>2578</v>
      </c>
      <c r="E1425" s="246" t="s">
        <v>2579</v>
      </c>
      <c r="F1425" s="254">
        <v>1.8022866666666668</v>
      </c>
      <c r="G1425" s="254">
        <v>1.8022866666666668</v>
      </c>
      <c r="H1425" s="80">
        <v>0</v>
      </c>
      <c r="I1425" s="242" t="s">
        <v>1024</v>
      </c>
      <c r="J1425" s="235" t="str">
        <f t="shared" si="66"/>
        <v>Group 17_0900, 0930, 0939</v>
      </c>
      <c r="K1425" s="235"/>
    </row>
    <row r="1426" spans="2:11" hidden="1" x14ac:dyDescent="0.35">
      <c r="B1426" s="242" t="s">
        <v>35</v>
      </c>
      <c r="C1426" s="246" t="s">
        <v>2214</v>
      </c>
      <c r="D1426" s="246" t="s">
        <v>2580</v>
      </c>
      <c r="E1426" s="246" t="s">
        <v>2581</v>
      </c>
      <c r="F1426" s="254">
        <v>1.8022866666666668</v>
      </c>
      <c r="G1426" s="254">
        <v>1.8022866666666668</v>
      </c>
      <c r="H1426" s="80">
        <v>0</v>
      </c>
      <c r="I1426" s="242" t="s">
        <v>1024</v>
      </c>
      <c r="J1426" s="235" t="str">
        <f t="shared" si="66"/>
        <v>Group 17_0900, 0930, 0939</v>
      </c>
      <c r="K1426" s="235"/>
    </row>
    <row r="1427" spans="2:11" hidden="1" x14ac:dyDescent="0.35">
      <c r="B1427" s="242" t="s">
        <v>35</v>
      </c>
      <c r="C1427" s="246" t="s">
        <v>2214</v>
      </c>
      <c r="D1427" s="246" t="s">
        <v>2582</v>
      </c>
      <c r="E1427" s="246" t="s">
        <v>2583</v>
      </c>
      <c r="F1427" s="254">
        <v>1.8022866666666668</v>
      </c>
      <c r="G1427" s="254">
        <v>1.8022866666666668</v>
      </c>
      <c r="H1427" s="80">
        <v>0</v>
      </c>
      <c r="I1427" s="242" t="s">
        <v>1024</v>
      </c>
      <c r="J1427" s="235" t="str">
        <f t="shared" si="66"/>
        <v>Group 17_0900, 0930, 0939</v>
      </c>
      <c r="K1427" s="235"/>
    </row>
    <row r="1428" spans="2:11" hidden="1" x14ac:dyDescent="0.35">
      <c r="B1428" s="242" t="s">
        <v>35</v>
      </c>
      <c r="C1428" s="246" t="s">
        <v>2214</v>
      </c>
      <c r="D1428" s="246" t="s">
        <v>2584</v>
      </c>
      <c r="E1428" s="246" t="s">
        <v>2585</v>
      </c>
      <c r="F1428" s="254">
        <v>1.8022866666666668</v>
      </c>
      <c r="G1428" s="254">
        <v>1.8022866666666668</v>
      </c>
      <c r="H1428" s="80">
        <v>0</v>
      </c>
      <c r="I1428" s="242" t="s">
        <v>1024</v>
      </c>
      <c r="J1428" s="235" t="str">
        <f t="shared" si="66"/>
        <v>Group 17_0900, 0930, 0939</v>
      </c>
      <c r="K1428" s="235"/>
    </row>
    <row r="1429" spans="2:11" hidden="1" x14ac:dyDescent="0.35">
      <c r="B1429" s="242" t="s">
        <v>35</v>
      </c>
      <c r="C1429" s="246" t="s">
        <v>2214</v>
      </c>
      <c r="D1429" s="246" t="s">
        <v>2586</v>
      </c>
      <c r="E1429" s="246" t="s">
        <v>2587</v>
      </c>
      <c r="F1429" s="254">
        <v>1.8022866666666668</v>
      </c>
      <c r="G1429" s="254">
        <v>1.8022866666666668</v>
      </c>
      <c r="H1429" s="80">
        <v>0</v>
      </c>
      <c r="I1429" s="242" t="s">
        <v>1024</v>
      </c>
      <c r="J1429" s="235" t="str">
        <f t="shared" si="66"/>
        <v>Group 17_0900, 0930, 0939</v>
      </c>
      <c r="K1429" s="235"/>
    </row>
    <row r="1430" spans="2:11" hidden="1" x14ac:dyDescent="0.35">
      <c r="B1430" s="242" t="s">
        <v>35</v>
      </c>
      <c r="C1430" s="246" t="s">
        <v>2214</v>
      </c>
      <c r="D1430" s="246" t="s">
        <v>2588</v>
      </c>
      <c r="E1430" s="246" t="s">
        <v>2589</v>
      </c>
      <c r="F1430" s="254">
        <v>1.8022866666666668</v>
      </c>
      <c r="G1430" s="254">
        <v>1.8022866666666668</v>
      </c>
      <c r="H1430" s="80">
        <v>0</v>
      </c>
      <c r="I1430" s="242" t="s">
        <v>1024</v>
      </c>
      <c r="J1430" s="235" t="str">
        <f t="shared" si="66"/>
        <v>Group 17_0900, 0930, 0939</v>
      </c>
      <c r="K1430" s="235"/>
    </row>
    <row r="1431" spans="2:11" hidden="1" x14ac:dyDescent="0.35">
      <c r="B1431" s="242" t="s">
        <v>35</v>
      </c>
      <c r="C1431" s="246" t="s">
        <v>2214</v>
      </c>
      <c r="D1431" s="246" t="s">
        <v>2590</v>
      </c>
      <c r="E1431" s="246" t="s">
        <v>2591</v>
      </c>
      <c r="F1431" s="254">
        <v>1.8022866666666668</v>
      </c>
      <c r="G1431" s="254">
        <v>1.8022866666666668</v>
      </c>
      <c r="H1431" s="80">
        <v>0</v>
      </c>
      <c r="I1431" s="242" t="s">
        <v>1024</v>
      </c>
      <c r="J1431" s="235" t="str">
        <f t="shared" si="66"/>
        <v>Group 17_0900, 0930, 0939</v>
      </c>
      <c r="K1431" s="235"/>
    </row>
    <row r="1432" spans="2:11" hidden="1" x14ac:dyDescent="0.35">
      <c r="B1432" s="242" t="s">
        <v>35</v>
      </c>
      <c r="C1432" s="246" t="s">
        <v>2214</v>
      </c>
      <c r="D1432" s="246" t="s">
        <v>2592</v>
      </c>
      <c r="E1432" s="246" t="s">
        <v>2593</v>
      </c>
      <c r="F1432" s="254">
        <v>1.8022866666666668</v>
      </c>
      <c r="G1432" s="254">
        <v>1.8022866666666668</v>
      </c>
      <c r="H1432" s="80">
        <v>0</v>
      </c>
      <c r="I1432" s="242" t="s">
        <v>1024</v>
      </c>
      <c r="J1432" s="235" t="str">
        <f t="shared" si="66"/>
        <v>Group 17_0900, 0930, 0939</v>
      </c>
      <c r="K1432" s="235"/>
    </row>
    <row r="1433" spans="2:11" hidden="1" x14ac:dyDescent="0.35">
      <c r="B1433" s="242" t="s">
        <v>35</v>
      </c>
      <c r="C1433" s="246" t="s">
        <v>2214</v>
      </c>
      <c r="D1433" s="246" t="s">
        <v>2594</v>
      </c>
      <c r="E1433" s="246" t="s">
        <v>2595</v>
      </c>
      <c r="F1433" s="254">
        <v>1.8022866666666668</v>
      </c>
      <c r="G1433" s="254">
        <v>1.8022866666666668</v>
      </c>
      <c r="H1433" s="80">
        <v>0</v>
      </c>
      <c r="I1433" s="242" t="s">
        <v>1024</v>
      </c>
      <c r="J1433" s="235" t="str">
        <f t="shared" si="66"/>
        <v>Group 17_0900, 0930, 0939</v>
      </c>
      <c r="K1433" s="235"/>
    </row>
    <row r="1434" spans="2:11" hidden="1" x14ac:dyDescent="0.35">
      <c r="B1434" s="242" t="s">
        <v>35</v>
      </c>
      <c r="C1434" s="246" t="s">
        <v>2214</v>
      </c>
      <c r="D1434" s="246" t="s">
        <v>2596</v>
      </c>
      <c r="E1434" s="246" t="s">
        <v>2597</v>
      </c>
      <c r="F1434" s="254">
        <v>1.8022866666666668</v>
      </c>
      <c r="G1434" s="254">
        <v>1.8022866666666668</v>
      </c>
      <c r="H1434" s="80">
        <v>0</v>
      </c>
      <c r="I1434" s="242" t="s">
        <v>1024</v>
      </c>
      <c r="J1434" s="235" t="str">
        <f t="shared" si="66"/>
        <v>Group 17_0900, 0930, 0939</v>
      </c>
      <c r="K1434" s="235"/>
    </row>
    <row r="1435" spans="2:11" hidden="1" x14ac:dyDescent="0.35">
      <c r="B1435" s="242" t="s">
        <v>35</v>
      </c>
      <c r="C1435" s="246" t="s">
        <v>2214</v>
      </c>
      <c r="D1435" s="246" t="s">
        <v>2598</v>
      </c>
      <c r="E1435" s="246" t="s">
        <v>2599</v>
      </c>
      <c r="F1435" s="254">
        <v>1.8022866666666668</v>
      </c>
      <c r="G1435" s="254">
        <v>1.8022866666666668</v>
      </c>
      <c r="H1435" s="80">
        <v>0</v>
      </c>
      <c r="I1435" s="242" t="s">
        <v>1024</v>
      </c>
      <c r="J1435" s="235" t="str">
        <f t="shared" si="66"/>
        <v>Group 17_0900, 0930, 0939</v>
      </c>
      <c r="K1435" s="235"/>
    </row>
    <row r="1436" spans="2:11" hidden="1" x14ac:dyDescent="0.35">
      <c r="B1436" s="242" t="s">
        <v>35</v>
      </c>
      <c r="C1436" s="246" t="s">
        <v>2214</v>
      </c>
      <c r="D1436" s="246" t="s">
        <v>2600</v>
      </c>
      <c r="E1436" s="246" t="s">
        <v>2601</v>
      </c>
      <c r="F1436" s="254">
        <v>1.8022866666666668</v>
      </c>
      <c r="G1436" s="254">
        <v>1.8022866666666668</v>
      </c>
      <c r="H1436" s="80">
        <v>0</v>
      </c>
      <c r="I1436" s="242" t="s">
        <v>1024</v>
      </c>
      <c r="J1436" s="235" t="str">
        <f t="shared" si="66"/>
        <v>Group 17_0900, 0930, 0939</v>
      </c>
      <c r="K1436" s="235"/>
    </row>
    <row r="1437" spans="2:11" hidden="1" x14ac:dyDescent="0.35">
      <c r="B1437" s="242" t="s">
        <v>35</v>
      </c>
      <c r="C1437" s="246" t="s">
        <v>2214</v>
      </c>
      <c r="D1437" s="246" t="s">
        <v>2602</v>
      </c>
      <c r="E1437" s="246" t="s">
        <v>2603</v>
      </c>
      <c r="F1437" s="254">
        <v>1.8022866666666668</v>
      </c>
      <c r="G1437" s="254">
        <v>1.8022866666666668</v>
      </c>
      <c r="H1437" s="80">
        <v>0</v>
      </c>
      <c r="I1437" s="242" t="s">
        <v>1024</v>
      </c>
      <c r="J1437" s="235" t="str">
        <f t="shared" si="66"/>
        <v>Group 17_0900, 0930, 0939</v>
      </c>
      <c r="K1437" s="235"/>
    </row>
    <row r="1438" spans="2:11" hidden="1" x14ac:dyDescent="0.35">
      <c r="B1438" s="242" t="s">
        <v>35</v>
      </c>
      <c r="C1438" s="246" t="s">
        <v>2214</v>
      </c>
      <c r="D1438" s="246" t="s">
        <v>2604</v>
      </c>
      <c r="E1438" s="246" t="s">
        <v>2605</v>
      </c>
      <c r="F1438" s="254">
        <v>1.8022866666666668</v>
      </c>
      <c r="G1438" s="254">
        <v>1.8022866666666668</v>
      </c>
      <c r="H1438" s="80">
        <v>0</v>
      </c>
      <c r="I1438" s="242" t="s">
        <v>1024</v>
      </c>
      <c r="J1438" s="235" t="str">
        <f t="shared" si="66"/>
        <v>Group 17_0900, 0930, 0939</v>
      </c>
      <c r="K1438" s="235"/>
    </row>
    <row r="1439" spans="2:11" hidden="1" x14ac:dyDescent="0.35">
      <c r="B1439" s="242" t="s">
        <v>35</v>
      </c>
      <c r="C1439" s="246" t="s">
        <v>2214</v>
      </c>
      <c r="D1439" s="246" t="s">
        <v>2606</v>
      </c>
      <c r="E1439" s="246" t="s">
        <v>2607</v>
      </c>
      <c r="F1439" s="254">
        <v>1.8022866666666668</v>
      </c>
      <c r="G1439" s="254">
        <v>1.8022866666666668</v>
      </c>
      <c r="H1439" s="80">
        <v>0</v>
      </c>
      <c r="I1439" s="242" t="s">
        <v>1024</v>
      </c>
      <c r="J1439" s="235" t="str">
        <f t="shared" si="66"/>
        <v>Group 17_0900, 0930, 0939</v>
      </c>
      <c r="K1439" s="235"/>
    </row>
    <row r="1440" spans="2:11" hidden="1" x14ac:dyDescent="0.35">
      <c r="B1440" s="242" t="s">
        <v>35</v>
      </c>
      <c r="C1440" s="246" t="s">
        <v>2214</v>
      </c>
      <c r="D1440" s="246" t="s">
        <v>2608</v>
      </c>
      <c r="E1440" s="246" t="s">
        <v>2609</v>
      </c>
      <c r="F1440" s="254">
        <v>1.8022866666666668</v>
      </c>
      <c r="G1440" s="254">
        <v>1.8022866666666668</v>
      </c>
      <c r="H1440" s="80">
        <v>0</v>
      </c>
      <c r="I1440" s="242" t="s">
        <v>1024</v>
      </c>
      <c r="J1440" s="235" t="str">
        <f t="shared" si="66"/>
        <v>Group 17_0900, 0930, 0939</v>
      </c>
      <c r="K1440" s="235"/>
    </row>
    <row r="1441" spans="2:11" hidden="1" x14ac:dyDescent="0.35">
      <c r="B1441" s="242" t="s">
        <v>35</v>
      </c>
      <c r="C1441" s="246" t="s">
        <v>2214</v>
      </c>
      <c r="D1441" s="246" t="s">
        <v>2610</v>
      </c>
      <c r="E1441" s="246" t="s">
        <v>2611</v>
      </c>
      <c r="F1441" s="254">
        <v>1.8022866666666668</v>
      </c>
      <c r="G1441" s="254">
        <v>1.8022866666666668</v>
      </c>
      <c r="H1441" s="80">
        <v>0</v>
      </c>
      <c r="I1441" s="242" t="s">
        <v>1024</v>
      </c>
      <c r="J1441" s="235" t="str">
        <f t="shared" si="66"/>
        <v>Group 17_0900, 0930, 0939</v>
      </c>
      <c r="K1441" s="235"/>
    </row>
    <row r="1442" spans="2:11" hidden="1" x14ac:dyDescent="0.35">
      <c r="B1442" s="242" t="s">
        <v>35</v>
      </c>
      <c r="C1442" s="246" t="s">
        <v>2214</v>
      </c>
      <c r="D1442" s="246" t="s">
        <v>2612</v>
      </c>
      <c r="E1442" s="246" t="s">
        <v>2613</v>
      </c>
      <c r="F1442" s="254">
        <v>1.8022866666666668</v>
      </c>
      <c r="G1442" s="254">
        <v>1.8022866666666668</v>
      </c>
      <c r="H1442" s="80">
        <v>0</v>
      </c>
      <c r="I1442" s="242" t="s">
        <v>1024</v>
      </c>
      <c r="J1442" s="235" t="str">
        <f t="shared" si="66"/>
        <v>Group 17_0900, 0930, 0939</v>
      </c>
      <c r="K1442" s="235"/>
    </row>
    <row r="1443" spans="2:11" hidden="1" x14ac:dyDescent="0.35">
      <c r="B1443" s="242" t="s">
        <v>35</v>
      </c>
      <c r="C1443" s="246" t="s">
        <v>2214</v>
      </c>
      <c r="D1443" s="246" t="s">
        <v>2614</v>
      </c>
      <c r="E1443" s="246" t="s">
        <v>2615</v>
      </c>
      <c r="F1443" s="254">
        <v>1.8022866666666668</v>
      </c>
      <c r="G1443" s="254">
        <v>1.8022866666666668</v>
      </c>
      <c r="H1443" s="80">
        <v>0</v>
      </c>
      <c r="I1443" s="242" t="s">
        <v>1024</v>
      </c>
      <c r="J1443" s="235" t="str">
        <f t="shared" si="66"/>
        <v>Group 17_0900, 0930, 0939</v>
      </c>
      <c r="K1443" s="235"/>
    </row>
    <row r="1444" spans="2:11" hidden="1" x14ac:dyDescent="0.35">
      <c r="B1444" s="242" t="s">
        <v>35</v>
      </c>
      <c r="C1444" s="246" t="s">
        <v>2214</v>
      </c>
      <c r="D1444" s="246" t="s">
        <v>2616</v>
      </c>
      <c r="E1444" s="246" t="s">
        <v>1778</v>
      </c>
      <c r="F1444" s="254">
        <v>1.8022866666666668</v>
      </c>
      <c r="G1444" s="254">
        <v>1.8022866666666668</v>
      </c>
      <c r="H1444" s="80">
        <v>0</v>
      </c>
      <c r="I1444" s="242" t="s">
        <v>1024</v>
      </c>
      <c r="J1444" s="235" t="str">
        <f t="shared" si="66"/>
        <v>Group 17_0900, 0930, 0939</v>
      </c>
      <c r="K1444" s="235"/>
    </row>
    <row r="1445" spans="2:11" hidden="1" x14ac:dyDescent="0.35">
      <c r="B1445" s="242" t="s">
        <v>35</v>
      </c>
      <c r="C1445" s="246" t="s">
        <v>2214</v>
      </c>
      <c r="D1445" s="246" t="s">
        <v>2617</v>
      </c>
      <c r="E1445" s="246" t="s">
        <v>2618</v>
      </c>
      <c r="F1445" s="254">
        <v>1.8022866666666668</v>
      </c>
      <c r="G1445" s="254">
        <v>1.8022866666666668</v>
      </c>
      <c r="H1445" s="80">
        <v>0</v>
      </c>
      <c r="I1445" s="242" t="s">
        <v>1024</v>
      </c>
      <c r="J1445" s="235" t="str">
        <f t="shared" si="66"/>
        <v>Group 17_0900, 0930, 0939</v>
      </c>
      <c r="K1445" s="235"/>
    </row>
    <row r="1446" spans="2:11" hidden="1" x14ac:dyDescent="0.35">
      <c r="B1446" s="242" t="s">
        <v>35</v>
      </c>
      <c r="C1446" s="246" t="s">
        <v>2214</v>
      </c>
      <c r="D1446" s="246" t="s">
        <v>2619</v>
      </c>
      <c r="E1446" s="246" t="s">
        <v>2620</v>
      </c>
      <c r="F1446" s="254">
        <v>1.8022866666666668</v>
      </c>
      <c r="G1446" s="254">
        <v>1.8022866666666668</v>
      </c>
      <c r="H1446" s="80">
        <v>0</v>
      </c>
      <c r="I1446" s="242" t="s">
        <v>1024</v>
      </c>
      <c r="J1446" s="235" t="str">
        <f t="shared" si="66"/>
        <v>Group 17_0900, 0930, 0939</v>
      </c>
      <c r="K1446" s="235"/>
    </row>
    <row r="1447" spans="2:11" hidden="1" x14ac:dyDescent="0.35">
      <c r="B1447" s="242" t="s">
        <v>34</v>
      </c>
      <c r="C1447" s="246" t="s">
        <v>2214</v>
      </c>
      <c r="D1447" s="246" t="s">
        <v>1784</v>
      </c>
      <c r="E1447" s="246" t="s">
        <v>2621</v>
      </c>
      <c r="F1447" s="254">
        <v>1.5013000000000001</v>
      </c>
      <c r="G1447" s="254">
        <v>1.5013000000000001</v>
      </c>
      <c r="H1447" s="80">
        <v>0</v>
      </c>
      <c r="I1447" s="242" t="s">
        <v>1312</v>
      </c>
      <c r="J1447" s="235" t="str">
        <f t="shared" si="66"/>
        <v>Group 16_0900, 0930, 0939</v>
      </c>
      <c r="K1447" s="235"/>
    </row>
    <row r="1448" spans="2:11" hidden="1" x14ac:dyDescent="0.35">
      <c r="B1448" s="242" t="s">
        <v>31</v>
      </c>
      <c r="C1448" s="246" t="s">
        <v>2214</v>
      </c>
      <c r="D1448" s="246" t="s">
        <v>2622</v>
      </c>
      <c r="E1448" s="246" t="s">
        <v>2623</v>
      </c>
      <c r="F1448" s="254">
        <v>0.90114333333333341</v>
      </c>
      <c r="G1448" s="254">
        <v>0.90114333333333341</v>
      </c>
      <c r="H1448" s="80">
        <v>0</v>
      </c>
      <c r="I1448" s="242" t="s">
        <v>1016</v>
      </c>
      <c r="J1448" s="235" t="str">
        <f t="shared" si="66"/>
        <v>Group 13_0900, 0930, 0939</v>
      </c>
      <c r="K1448" s="235"/>
    </row>
    <row r="1449" spans="2:11" hidden="1" x14ac:dyDescent="0.35">
      <c r="B1449" s="242" t="s">
        <v>31</v>
      </c>
      <c r="C1449" s="246" t="s">
        <v>2214</v>
      </c>
      <c r="D1449" s="246" t="s">
        <v>2624</v>
      </c>
      <c r="E1449" s="246" t="s">
        <v>2625</v>
      </c>
      <c r="F1449" s="254">
        <v>0.90114333333333341</v>
      </c>
      <c r="G1449" s="254">
        <v>0.90114333333333341</v>
      </c>
      <c r="H1449" s="80">
        <v>0</v>
      </c>
      <c r="I1449" s="242" t="s">
        <v>1016</v>
      </c>
      <c r="J1449" s="235" t="str">
        <f t="shared" si="66"/>
        <v>Group 13_0900, 0930, 0939</v>
      </c>
      <c r="K1449" s="235"/>
    </row>
    <row r="1450" spans="2:11" hidden="1" x14ac:dyDescent="0.35">
      <c r="B1450" s="242" t="s">
        <v>34</v>
      </c>
      <c r="C1450" s="246" t="s">
        <v>2214</v>
      </c>
      <c r="D1450" s="246" t="s">
        <v>2626</v>
      </c>
      <c r="E1450" s="246" t="s">
        <v>2627</v>
      </c>
      <c r="F1450" s="254">
        <v>1.5013000000000001</v>
      </c>
      <c r="G1450" s="254">
        <v>1.5013000000000001</v>
      </c>
      <c r="H1450" s="80">
        <v>0</v>
      </c>
      <c r="I1450" s="242" t="s">
        <v>1312</v>
      </c>
      <c r="J1450" s="235" t="str">
        <f t="shared" si="66"/>
        <v>Group 16_0900, 0930, 0939</v>
      </c>
      <c r="K1450" s="235"/>
    </row>
    <row r="1451" spans="2:11" hidden="1" x14ac:dyDescent="0.35">
      <c r="B1451" s="242" t="s">
        <v>34</v>
      </c>
      <c r="C1451" s="246" t="s">
        <v>2214</v>
      </c>
      <c r="D1451" s="246" t="s">
        <v>2628</v>
      </c>
      <c r="E1451" s="246" t="s">
        <v>2629</v>
      </c>
      <c r="F1451" s="254">
        <v>1.5013000000000001</v>
      </c>
      <c r="G1451" s="254">
        <v>1.5013000000000001</v>
      </c>
      <c r="H1451" s="80">
        <v>0</v>
      </c>
      <c r="I1451" s="242" t="s">
        <v>1312</v>
      </c>
      <c r="J1451" s="235" t="str">
        <f t="shared" si="66"/>
        <v>Group 16_0900, 0930, 0939</v>
      </c>
      <c r="K1451" s="235"/>
    </row>
    <row r="1452" spans="2:11" hidden="1" x14ac:dyDescent="0.35">
      <c r="B1452" s="242" t="s">
        <v>36</v>
      </c>
      <c r="C1452" s="246" t="s">
        <v>2214</v>
      </c>
      <c r="D1452" s="246" t="s">
        <v>2630</v>
      </c>
      <c r="E1452" s="246" t="s">
        <v>2631</v>
      </c>
      <c r="F1452" s="254">
        <v>3.028035</v>
      </c>
      <c r="G1452" s="254">
        <v>3.028035</v>
      </c>
      <c r="H1452" s="80">
        <v>0</v>
      </c>
      <c r="I1452" s="242" t="s">
        <v>1436</v>
      </c>
      <c r="J1452" s="235" t="str">
        <f t="shared" si="66"/>
        <v>Group 18_0900, 0930, 0939</v>
      </c>
      <c r="K1452" s="235"/>
    </row>
    <row r="1453" spans="2:11" hidden="1" x14ac:dyDescent="0.35">
      <c r="B1453" s="242" t="s">
        <v>35</v>
      </c>
      <c r="C1453" s="246" t="s">
        <v>2214</v>
      </c>
      <c r="D1453" s="246" t="s">
        <v>1796</v>
      </c>
      <c r="E1453" s="246" t="s">
        <v>1797</v>
      </c>
      <c r="F1453" s="254">
        <v>1.8022866666666668</v>
      </c>
      <c r="G1453" s="254">
        <v>1.8022866666666668</v>
      </c>
      <c r="H1453" s="80">
        <v>0</v>
      </c>
      <c r="I1453" s="242" t="s">
        <v>1024</v>
      </c>
      <c r="J1453" s="235" t="str">
        <f t="shared" si="66"/>
        <v>Group 17_0900, 0930, 0939</v>
      </c>
      <c r="K1453" s="235"/>
    </row>
    <row r="1454" spans="2:11" hidden="1" x14ac:dyDescent="0.35">
      <c r="B1454" s="242" t="s">
        <v>35</v>
      </c>
      <c r="C1454" s="246" t="s">
        <v>2214</v>
      </c>
      <c r="D1454" s="246" t="s">
        <v>759</v>
      </c>
      <c r="E1454" s="246" t="s">
        <v>760</v>
      </c>
      <c r="F1454" s="254">
        <v>1.8022866666666668</v>
      </c>
      <c r="G1454" s="254">
        <v>1.8022866666666668</v>
      </c>
      <c r="H1454" s="80">
        <v>0</v>
      </c>
      <c r="I1454" s="242" t="s">
        <v>1024</v>
      </c>
      <c r="J1454" s="235" t="str">
        <f t="shared" si="66"/>
        <v>Group 17_0900, 0930, 0939</v>
      </c>
      <c r="K1454" s="235"/>
    </row>
    <row r="1455" spans="2:11" hidden="1" x14ac:dyDescent="0.35">
      <c r="B1455" s="242" t="s">
        <v>35</v>
      </c>
      <c r="C1455" s="246" t="s">
        <v>2214</v>
      </c>
      <c r="D1455" s="246" t="s">
        <v>761</v>
      </c>
      <c r="E1455" s="246" t="s">
        <v>762</v>
      </c>
      <c r="F1455" s="254">
        <v>1.8022866666666668</v>
      </c>
      <c r="G1455" s="254">
        <v>1.8022866666666668</v>
      </c>
      <c r="H1455" s="80">
        <v>0</v>
      </c>
      <c r="I1455" s="242" t="s">
        <v>1024</v>
      </c>
      <c r="J1455" s="235" t="str">
        <f t="shared" si="66"/>
        <v>Group 17_0900, 0930, 0939</v>
      </c>
      <c r="K1455" s="235"/>
    </row>
    <row r="1456" spans="2:11" hidden="1" x14ac:dyDescent="0.35">
      <c r="B1456" s="242" t="s">
        <v>35</v>
      </c>
      <c r="C1456" s="246" t="s">
        <v>2214</v>
      </c>
      <c r="D1456" s="246" t="s">
        <v>765</v>
      </c>
      <c r="E1456" s="246" t="s">
        <v>766</v>
      </c>
      <c r="F1456" s="254">
        <v>1.8022866666666668</v>
      </c>
      <c r="G1456" s="254">
        <v>1.8022866666666668</v>
      </c>
      <c r="H1456" s="80">
        <v>0</v>
      </c>
      <c r="I1456" s="242" t="s">
        <v>1024</v>
      </c>
      <c r="J1456" s="235" t="str">
        <f t="shared" si="66"/>
        <v>Group 17_0900, 0930, 0939</v>
      </c>
      <c r="K1456" s="235"/>
    </row>
    <row r="1457" spans="2:11" hidden="1" x14ac:dyDescent="0.35">
      <c r="B1457" s="242" t="s">
        <v>35</v>
      </c>
      <c r="C1457" s="246" t="s">
        <v>2214</v>
      </c>
      <c r="D1457" s="246" t="s">
        <v>767</v>
      </c>
      <c r="E1457" s="246" t="s">
        <v>768</v>
      </c>
      <c r="F1457" s="254">
        <v>1.8022866666666668</v>
      </c>
      <c r="G1457" s="254">
        <v>1.8022866666666668</v>
      </c>
      <c r="H1457" s="80">
        <v>0</v>
      </c>
      <c r="I1457" s="242" t="s">
        <v>1024</v>
      </c>
      <c r="J1457" s="235" t="str">
        <f t="shared" si="66"/>
        <v>Group 17_0900, 0930, 0939</v>
      </c>
      <c r="K1457" s="235"/>
    </row>
    <row r="1458" spans="2:11" hidden="1" x14ac:dyDescent="0.35">
      <c r="B1458" s="242" t="s">
        <v>35</v>
      </c>
      <c r="C1458" s="246" t="s">
        <v>2214</v>
      </c>
      <c r="D1458" s="246" t="s">
        <v>771</v>
      </c>
      <c r="E1458" s="246" t="s">
        <v>772</v>
      </c>
      <c r="F1458" s="254">
        <v>1.8022866666666668</v>
      </c>
      <c r="G1458" s="254">
        <v>1.8022866666666668</v>
      </c>
      <c r="H1458" s="80">
        <v>0</v>
      </c>
      <c r="I1458" s="242" t="s">
        <v>1024</v>
      </c>
      <c r="J1458" s="235" t="str">
        <f t="shared" si="66"/>
        <v>Group 17_0900, 0930, 0939</v>
      </c>
      <c r="K1458" s="235"/>
    </row>
    <row r="1459" spans="2:11" hidden="1" x14ac:dyDescent="0.35">
      <c r="B1459" s="242" t="s">
        <v>35</v>
      </c>
      <c r="C1459" s="246" t="s">
        <v>2214</v>
      </c>
      <c r="D1459" s="246" t="s">
        <v>773</v>
      </c>
      <c r="E1459" s="246" t="s">
        <v>774</v>
      </c>
      <c r="F1459" s="254">
        <v>1.8022866666666668</v>
      </c>
      <c r="G1459" s="254">
        <v>1.8022866666666668</v>
      </c>
      <c r="H1459" s="80">
        <v>0</v>
      </c>
      <c r="I1459" s="242" t="s">
        <v>1024</v>
      </c>
      <c r="J1459" s="235" t="str">
        <f t="shared" si="66"/>
        <v>Group 17_0900, 0930, 0939</v>
      </c>
      <c r="K1459" s="235"/>
    </row>
    <row r="1460" spans="2:11" hidden="1" x14ac:dyDescent="0.35">
      <c r="B1460" s="242" t="s">
        <v>35</v>
      </c>
      <c r="C1460" s="246" t="s">
        <v>2214</v>
      </c>
      <c r="D1460" s="246" t="s">
        <v>775</v>
      </c>
      <c r="E1460" s="246" t="s">
        <v>776</v>
      </c>
      <c r="F1460" s="254">
        <v>1.8022866666666668</v>
      </c>
      <c r="G1460" s="254">
        <v>1.8022866666666668</v>
      </c>
      <c r="H1460" s="80">
        <v>0</v>
      </c>
      <c r="I1460" s="242" t="s">
        <v>1024</v>
      </c>
      <c r="J1460" s="235" t="str">
        <f t="shared" si="66"/>
        <v>Group 17_0900, 0930, 0939</v>
      </c>
      <c r="K1460" s="235"/>
    </row>
    <row r="1461" spans="2:11" hidden="1" x14ac:dyDescent="0.35">
      <c r="B1461" s="242" t="s">
        <v>35</v>
      </c>
      <c r="C1461" s="246" t="s">
        <v>2214</v>
      </c>
      <c r="D1461" s="246" t="s">
        <v>2632</v>
      </c>
      <c r="E1461" s="246" t="s">
        <v>2633</v>
      </c>
      <c r="F1461" s="254">
        <v>1.8022866666666668</v>
      </c>
      <c r="G1461" s="254">
        <v>1.8022866666666668</v>
      </c>
      <c r="H1461" s="80">
        <v>0</v>
      </c>
      <c r="I1461" s="242" t="s">
        <v>1024</v>
      </c>
      <c r="J1461" s="235" t="str">
        <f t="shared" si="66"/>
        <v>Group 17_0900, 0930, 0939</v>
      </c>
      <c r="K1461" s="235"/>
    </row>
    <row r="1462" spans="2:11" hidden="1" x14ac:dyDescent="0.35">
      <c r="B1462" s="242" t="s">
        <v>35</v>
      </c>
      <c r="C1462" s="246" t="s">
        <v>2214</v>
      </c>
      <c r="D1462" s="246" t="s">
        <v>2634</v>
      </c>
      <c r="E1462" s="246" t="s">
        <v>2635</v>
      </c>
      <c r="F1462" s="254">
        <v>1.8022866666666668</v>
      </c>
      <c r="G1462" s="254">
        <v>1.8022866666666668</v>
      </c>
      <c r="H1462" s="80">
        <v>0</v>
      </c>
      <c r="I1462" s="242" t="s">
        <v>1024</v>
      </c>
      <c r="J1462" s="235" t="str">
        <f t="shared" si="66"/>
        <v>Group 17_0900, 0930, 0939</v>
      </c>
      <c r="K1462" s="235"/>
    </row>
    <row r="1463" spans="2:11" hidden="1" x14ac:dyDescent="0.35">
      <c r="B1463" s="242" t="s">
        <v>35</v>
      </c>
      <c r="C1463" s="246" t="s">
        <v>2214</v>
      </c>
      <c r="D1463" s="246" t="s">
        <v>2636</v>
      </c>
      <c r="E1463" s="246" t="s">
        <v>2637</v>
      </c>
      <c r="F1463" s="254">
        <v>1.8022866666666668</v>
      </c>
      <c r="G1463" s="254">
        <v>1.8022866666666668</v>
      </c>
      <c r="H1463" s="80">
        <v>0</v>
      </c>
      <c r="I1463" s="242" t="s">
        <v>1024</v>
      </c>
      <c r="J1463" s="235" t="str">
        <f t="shared" si="66"/>
        <v>Group 17_0900, 0930, 0939</v>
      </c>
      <c r="K1463" s="235"/>
    </row>
    <row r="1464" spans="2:11" hidden="1" x14ac:dyDescent="0.35">
      <c r="B1464" s="242" t="s">
        <v>35</v>
      </c>
      <c r="C1464" s="246" t="s">
        <v>2214</v>
      </c>
      <c r="D1464" s="246" t="s">
        <v>2638</v>
      </c>
      <c r="E1464" s="246" t="s">
        <v>2639</v>
      </c>
      <c r="F1464" s="254">
        <v>1.8022866666666668</v>
      </c>
      <c r="G1464" s="254">
        <v>1.8022866666666668</v>
      </c>
      <c r="H1464" s="80">
        <v>0</v>
      </c>
      <c r="I1464" s="242" t="s">
        <v>1024</v>
      </c>
      <c r="J1464" s="235" t="str">
        <f t="shared" si="66"/>
        <v>Group 17_0900, 0930, 0939</v>
      </c>
      <c r="K1464" s="235"/>
    </row>
    <row r="1465" spans="2:11" hidden="1" x14ac:dyDescent="0.35">
      <c r="B1465" s="242" t="s">
        <v>35</v>
      </c>
      <c r="C1465" s="246" t="s">
        <v>2214</v>
      </c>
      <c r="D1465" s="246" t="s">
        <v>2640</v>
      </c>
      <c r="E1465" s="246" t="s">
        <v>2641</v>
      </c>
      <c r="F1465" s="254">
        <v>1.8022866666666668</v>
      </c>
      <c r="G1465" s="254">
        <v>1.8022866666666668</v>
      </c>
      <c r="H1465" s="80">
        <v>0</v>
      </c>
      <c r="I1465" s="242" t="s">
        <v>1024</v>
      </c>
      <c r="J1465" s="235" t="str">
        <f t="shared" si="66"/>
        <v>Group 17_0900, 0930, 0939</v>
      </c>
      <c r="K1465" s="235"/>
    </row>
    <row r="1466" spans="2:11" hidden="1" x14ac:dyDescent="0.35">
      <c r="B1466" s="242" t="s">
        <v>35</v>
      </c>
      <c r="C1466" s="246" t="s">
        <v>2214</v>
      </c>
      <c r="D1466" s="246" t="s">
        <v>777</v>
      </c>
      <c r="E1466" s="246" t="s">
        <v>778</v>
      </c>
      <c r="F1466" s="254">
        <v>1.8022866666666668</v>
      </c>
      <c r="G1466" s="254">
        <v>1.8022866666666668</v>
      </c>
      <c r="H1466" s="80">
        <v>0</v>
      </c>
      <c r="I1466" s="242" t="s">
        <v>1024</v>
      </c>
      <c r="J1466" s="235" t="str">
        <f t="shared" si="66"/>
        <v>Group 17_0900, 0930, 0939</v>
      </c>
      <c r="K1466" s="235"/>
    </row>
    <row r="1467" spans="2:11" hidden="1" x14ac:dyDescent="0.35">
      <c r="B1467" s="242" t="s">
        <v>35</v>
      </c>
      <c r="C1467" s="246" t="s">
        <v>2214</v>
      </c>
      <c r="D1467" s="246" t="s">
        <v>2642</v>
      </c>
      <c r="E1467" s="246" t="s">
        <v>2643</v>
      </c>
      <c r="F1467" s="254">
        <v>1.8022866666666668</v>
      </c>
      <c r="G1467" s="254">
        <v>1.8022866666666668</v>
      </c>
      <c r="H1467" s="80">
        <v>0</v>
      </c>
      <c r="I1467" s="242" t="s">
        <v>1024</v>
      </c>
      <c r="J1467" s="235" t="str">
        <f t="shared" si="66"/>
        <v>Group 17_0900, 0930, 0939</v>
      </c>
      <c r="K1467" s="235"/>
    </row>
    <row r="1468" spans="2:11" hidden="1" x14ac:dyDescent="0.35">
      <c r="B1468" s="242" t="s">
        <v>35</v>
      </c>
      <c r="C1468" s="246" t="s">
        <v>2214</v>
      </c>
      <c r="D1468" s="246" t="s">
        <v>780</v>
      </c>
      <c r="E1468" s="246" t="s">
        <v>781</v>
      </c>
      <c r="F1468" s="254">
        <v>1.8022866666666668</v>
      </c>
      <c r="G1468" s="254">
        <v>1.8022866666666668</v>
      </c>
      <c r="H1468" s="80">
        <v>0</v>
      </c>
      <c r="I1468" s="242" t="s">
        <v>1024</v>
      </c>
      <c r="J1468" s="235" t="str">
        <f t="shared" si="66"/>
        <v>Group 17_0900, 0930, 0939</v>
      </c>
      <c r="K1468" s="235"/>
    </row>
    <row r="1469" spans="2:11" hidden="1" x14ac:dyDescent="0.35">
      <c r="B1469" s="242" t="s">
        <v>35</v>
      </c>
      <c r="C1469" s="246" t="s">
        <v>2214</v>
      </c>
      <c r="D1469" s="246" t="s">
        <v>2644</v>
      </c>
      <c r="E1469" s="246" t="s">
        <v>2645</v>
      </c>
      <c r="F1469" s="254">
        <v>1.8022866666666668</v>
      </c>
      <c r="G1469" s="254">
        <v>1.8022866666666668</v>
      </c>
      <c r="H1469" s="80">
        <v>0</v>
      </c>
      <c r="I1469" s="242" t="s">
        <v>1024</v>
      </c>
      <c r="J1469" s="235" t="str">
        <f t="shared" si="66"/>
        <v>Group 17_0900, 0930, 0939</v>
      </c>
      <c r="K1469" s="235"/>
    </row>
    <row r="1470" spans="2:11" hidden="1" x14ac:dyDescent="0.35">
      <c r="B1470" s="242" t="s">
        <v>35</v>
      </c>
      <c r="C1470" s="246" t="s">
        <v>2214</v>
      </c>
      <c r="D1470" s="246" t="s">
        <v>2646</v>
      </c>
      <c r="E1470" s="246" t="s">
        <v>2647</v>
      </c>
      <c r="F1470" s="254">
        <v>1.8022866666666668</v>
      </c>
      <c r="G1470" s="254">
        <v>1.8022866666666668</v>
      </c>
      <c r="H1470" s="80">
        <v>0</v>
      </c>
      <c r="I1470" s="242" t="s">
        <v>1024</v>
      </c>
      <c r="J1470" s="235" t="str">
        <f t="shared" si="66"/>
        <v>Group 17_0900, 0930, 0939</v>
      </c>
      <c r="K1470" s="235"/>
    </row>
    <row r="1471" spans="2:11" hidden="1" x14ac:dyDescent="0.35">
      <c r="B1471" s="242" t="s">
        <v>35</v>
      </c>
      <c r="C1471" s="246" t="s">
        <v>2214</v>
      </c>
      <c r="D1471" s="246" t="s">
        <v>2648</v>
      </c>
      <c r="E1471" s="246" t="s">
        <v>2649</v>
      </c>
      <c r="F1471" s="254">
        <v>1.8022866666666668</v>
      </c>
      <c r="G1471" s="254">
        <v>1.8022866666666668</v>
      </c>
      <c r="H1471" s="80">
        <v>0</v>
      </c>
      <c r="I1471" s="242" t="s">
        <v>1024</v>
      </c>
      <c r="J1471" s="235" t="str">
        <f t="shared" si="66"/>
        <v>Group 17_0900, 0930, 0939</v>
      </c>
      <c r="K1471" s="235"/>
    </row>
    <row r="1472" spans="2:11" hidden="1" x14ac:dyDescent="0.35">
      <c r="B1472" s="242" t="s">
        <v>35</v>
      </c>
      <c r="C1472" s="246" t="s">
        <v>2214</v>
      </c>
      <c r="D1472" s="246" t="s">
        <v>782</v>
      </c>
      <c r="E1472" s="246" t="s">
        <v>783</v>
      </c>
      <c r="F1472" s="254">
        <v>1.8022866666666668</v>
      </c>
      <c r="G1472" s="254">
        <v>1.8022866666666668</v>
      </c>
      <c r="H1472" s="80">
        <v>0</v>
      </c>
      <c r="I1472" s="242" t="s">
        <v>1024</v>
      </c>
      <c r="J1472" s="235" t="str">
        <f t="shared" si="66"/>
        <v>Group 17_0900, 0930, 0939</v>
      </c>
      <c r="K1472" s="235"/>
    </row>
    <row r="1473" spans="2:11" hidden="1" x14ac:dyDescent="0.35">
      <c r="B1473" s="242" t="s">
        <v>35</v>
      </c>
      <c r="C1473" s="246" t="s">
        <v>2214</v>
      </c>
      <c r="D1473" s="246" t="s">
        <v>784</v>
      </c>
      <c r="E1473" s="246" t="s">
        <v>785</v>
      </c>
      <c r="F1473" s="254">
        <v>1.8022866666666668</v>
      </c>
      <c r="G1473" s="254">
        <v>1.8022866666666668</v>
      </c>
      <c r="H1473" s="80">
        <v>0</v>
      </c>
      <c r="I1473" s="242" t="s">
        <v>1024</v>
      </c>
      <c r="J1473" s="235" t="str">
        <f t="shared" si="66"/>
        <v>Group 17_0900, 0930, 0939</v>
      </c>
      <c r="K1473" s="235"/>
    </row>
    <row r="1474" spans="2:11" hidden="1" x14ac:dyDescent="0.35">
      <c r="B1474" s="242" t="s">
        <v>35</v>
      </c>
      <c r="C1474" s="246" t="s">
        <v>2214</v>
      </c>
      <c r="D1474" s="246" t="s">
        <v>2650</v>
      </c>
      <c r="E1474" s="246" t="s">
        <v>2651</v>
      </c>
      <c r="F1474" s="254">
        <v>1.8022866666666668</v>
      </c>
      <c r="G1474" s="254">
        <v>1.8022866666666668</v>
      </c>
      <c r="H1474" s="80">
        <v>0</v>
      </c>
      <c r="I1474" s="242" t="s">
        <v>1024</v>
      </c>
      <c r="J1474" s="235" t="str">
        <f t="shared" si="66"/>
        <v>Group 17_0900, 0930, 0939</v>
      </c>
      <c r="K1474" s="235"/>
    </row>
    <row r="1475" spans="2:11" hidden="1" x14ac:dyDescent="0.35">
      <c r="B1475" s="242" t="s">
        <v>35</v>
      </c>
      <c r="C1475" s="246" t="s">
        <v>2214</v>
      </c>
      <c r="D1475" s="246" t="s">
        <v>2652</v>
      </c>
      <c r="E1475" s="246" t="s">
        <v>2653</v>
      </c>
      <c r="F1475" s="254">
        <v>1.8022866666666668</v>
      </c>
      <c r="G1475" s="254">
        <v>1.8022866666666668</v>
      </c>
      <c r="H1475" s="80">
        <v>0</v>
      </c>
      <c r="I1475" s="242" t="s">
        <v>1024</v>
      </c>
      <c r="J1475" s="235" t="str">
        <f t="shared" si="66"/>
        <v>Group 17_0900, 0930, 0939</v>
      </c>
      <c r="K1475" s="235"/>
    </row>
    <row r="1476" spans="2:11" hidden="1" x14ac:dyDescent="0.35">
      <c r="B1476" s="242" t="s">
        <v>35</v>
      </c>
      <c r="C1476" s="246" t="s">
        <v>2214</v>
      </c>
      <c r="D1476" s="246" t="s">
        <v>786</v>
      </c>
      <c r="E1476" s="246" t="s">
        <v>787</v>
      </c>
      <c r="F1476" s="254">
        <v>1.8022866666666668</v>
      </c>
      <c r="G1476" s="254">
        <v>1.8022866666666668</v>
      </c>
      <c r="H1476" s="80">
        <v>0</v>
      </c>
      <c r="I1476" s="242" t="s">
        <v>1024</v>
      </c>
      <c r="J1476" s="235" t="str">
        <f t="shared" si="66"/>
        <v>Group 17_0900, 0930, 0939</v>
      </c>
      <c r="K1476" s="235"/>
    </row>
    <row r="1477" spans="2:11" hidden="1" x14ac:dyDescent="0.35">
      <c r="B1477" s="242" t="s">
        <v>35</v>
      </c>
      <c r="C1477" s="246" t="s">
        <v>2214</v>
      </c>
      <c r="D1477" s="246" t="s">
        <v>2654</v>
      </c>
      <c r="E1477" s="246" t="s">
        <v>2655</v>
      </c>
      <c r="F1477" s="254">
        <v>1.8022866666666668</v>
      </c>
      <c r="G1477" s="254">
        <v>1.8022866666666668</v>
      </c>
      <c r="H1477" s="80">
        <v>0</v>
      </c>
      <c r="I1477" s="242" t="s">
        <v>1024</v>
      </c>
      <c r="J1477" s="235" t="str">
        <f t="shared" si="66"/>
        <v>Group 17_0900, 0930, 0939</v>
      </c>
      <c r="K1477" s="235"/>
    </row>
    <row r="1478" spans="2:11" hidden="1" x14ac:dyDescent="0.35">
      <c r="B1478" s="242" t="s">
        <v>35</v>
      </c>
      <c r="C1478" s="246" t="s">
        <v>2214</v>
      </c>
      <c r="D1478" s="246" t="s">
        <v>2656</v>
      </c>
      <c r="E1478" s="246" t="s">
        <v>2657</v>
      </c>
      <c r="F1478" s="254">
        <v>1.8022866666666668</v>
      </c>
      <c r="G1478" s="254">
        <v>1.8022866666666668</v>
      </c>
      <c r="H1478" s="80">
        <v>0</v>
      </c>
      <c r="I1478" s="242" t="s">
        <v>1024</v>
      </c>
      <c r="J1478" s="235" t="str">
        <f t="shared" si="66"/>
        <v>Group 17_0900, 0930, 0939</v>
      </c>
      <c r="K1478" s="235"/>
    </row>
    <row r="1479" spans="2:11" hidden="1" x14ac:dyDescent="0.35">
      <c r="B1479" s="242" t="s">
        <v>35</v>
      </c>
      <c r="C1479" s="246" t="s">
        <v>2214</v>
      </c>
      <c r="D1479" s="246" t="s">
        <v>2658</v>
      </c>
      <c r="E1479" s="246" t="s">
        <v>2659</v>
      </c>
      <c r="F1479" s="254">
        <v>1.8022866666666668</v>
      </c>
      <c r="G1479" s="254">
        <v>1.8022866666666668</v>
      </c>
      <c r="H1479" s="80">
        <v>0</v>
      </c>
      <c r="I1479" s="242" t="s">
        <v>1024</v>
      </c>
      <c r="J1479" s="235" t="str">
        <f t="shared" si="66"/>
        <v>Group 17_0900, 0930, 0939</v>
      </c>
      <c r="K1479" s="235"/>
    </row>
    <row r="1480" spans="2:11" hidden="1" x14ac:dyDescent="0.35">
      <c r="B1480" s="242" t="s">
        <v>35</v>
      </c>
      <c r="C1480" s="246" t="s">
        <v>2214</v>
      </c>
      <c r="D1480" s="246" t="s">
        <v>2660</v>
      </c>
      <c r="E1480" s="246" t="s">
        <v>2661</v>
      </c>
      <c r="F1480" s="254">
        <v>1.8022866666666668</v>
      </c>
      <c r="G1480" s="254">
        <v>1.8022866666666668</v>
      </c>
      <c r="H1480" s="80">
        <v>0</v>
      </c>
      <c r="I1480" s="242" t="s">
        <v>1024</v>
      </c>
      <c r="J1480" s="235" t="str">
        <f t="shared" si="66"/>
        <v>Group 17_0900, 0930, 0939</v>
      </c>
      <c r="K1480" s="235"/>
    </row>
    <row r="1481" spans="2:11" hidden="1" x14ac:dyDescent="0.35">
      <c r="B1481" s="242" t="s">
        <v>35</v>
      </c>
      <c r="C1481" s="246" t="s">
        <v>2214</v>
      </c>
      <c r="D1481" s="246" t="s">
        <v>2662</v>
      </c>
      <c r="E1481" s="246" t="s">
        <v>2663</v>
      </c>
      <c r="F1481" s="254">
        <v>1.8022866666666668</v>
      </c>
      <c r="G1481" s="254">
        <v>1.8022866666666668</v>
      </c>
      <c r="H1481" s="80">
        <v>0</v>
      </c>
      <c r="I1481" s="242" t="s">
        <v>1024</v>
      </c>
      <c r="J1481" s="235" t="str">
        <f t="shared" si="66"/>
        <v>Group 17_0900, 0930, 0939</v>
      </c>
      <c r="K1481" s="235"/>
    </row>
    <row r="1482" spans="2:11" hidden="1" x14ac:dyDescent="0.35">
      <c r="B1482" s="242" t="s">
        <v>35</v>
      </c>
      <c r="C1482" s="246" t="s">
        <v>2214</v>
      </c>
      <c r="D1482" s="246" t="s">
        <v>2664</v>
      </c>
      <c r="E1482" s="246" t="s">
        <v>2665</v>
      </c>
      <c r="F1482" s="254">
        <v>1.8022866666666668</v>
      </c>
      <c r="G1482" s="254">
        <v>1.8022866666666668</v>
      </c>
      <c r="H1482" s="80">
        <v>0</v>
      </c>
      <c r="I1482" s="242" t="s">
        <v>1024</v>
      </c>
      <c r="J1482" s="235" t="str">
        <f t="shared" ref="J1482:J1545" si="67">B1482&amp;"_"&amp;IF(OR(C1482="0930",C1482="0900",C1482="0939"),"0900, 0930, 0939",C1482)</f>
        <v>Group 17_0900, 0930, 0939</v>
      </c>
      <c r="K1482" s="235"/>
    </row>
    <row r="1483" spans="2:11" hidden="1" x14ac:dyDescent="0.35">
      <c r="B1483" s="242" t="s">
        <v>35</v>
      </c>
      <c r="C1483" s="246" t="s">
        <v>2214</v>
      </c>
      <c r="D1483" s="246" t="s">
        <v>2666</v>
      </c>
      <c r="E1483" s="246" t="s">
        <v>2667</v>
      </c>
      <c r="F1483" s="254">
        <v>1.8022866666666668</v>
      </c>
      <c r="G1483" s="254">
        <v>1.8022866666666668</v>
      </c>
      <c r="H1483" s="80">
        <v>0</v>
      </c>
      <c r="I1483" s="242" t="s">
        <v>1024</v>
      </c>
      <c r="J1483" s="235" t="str">
        <f t="shared" si="67"/>
        <v>Group 17_0900, 0930, 0939</v>
      </c>
      <c r="K1483" s="235"/>
    </row>
    <row r="1484" spans="2:11" hidden="1" x14ac:dyDescent="0.35">
      <c r="B1484" s="242" t="s">
        <v>35</v>
      </c>
      <c r="C1484" s="246" t="s">
        <v>2214</v>
      </c>
      <c r="D1484" s="246" t="s">
        <v>2668</v>
      </c>
      <c r="E1484" s="246" t="s">
        <v>2669</v>
      </c>
      <c r="F1484" s="254">
        <v>1.8022866666666668</v>
      </c>
      <c r="G1484" s="254">
        <v>1.8022866666666668</v>
      </c>
      <c r="H1484" s="80">
        <v>0</v>
      </c>
      <c r="I1484" s="242" t="s">
        <v>1024</v>
      </c>
      <c r="J1484" s="235" t="str">
        <f t="shared" si="67"/>
        <v>Group 17_0900, 0930, 0939</v>
      </c>
      <c r="K1484" s="235"/>
    </row>
    <row r="1485" spans="2:11" hidden="1" x14ac:dyDescent="0.35">
      <c r="B1485" s="242" t="s">
        <v>35</v>
      </c>
      <c r="C1485" s="246" t="s">
        <v>2214</v>
      </c>
      <c r="D1485" s="246" t="s">
        <v>2670</v>
      </c>
      <c r="E1485" s="246" t="s">
        <v>2671</v>
      </c>
      <c r="F1485" s="254">
        <v>1.8022866666666668</v>
      </c>
      <c r="G1485" s="254">
        <v>1.8022866666666668</v>
      </c>
      <c r="H1485" s="80">
        <v>0</v>
      </c>
      <c r="I1485" s="242" t="s">
        <v>1024</v>
      </c>
      <c r="J1485" s="235" t="str">
        <f t="shared" si="67"/>
        <v>Group 17_0900, 0930, 0939</v>
      </c>
      <c r="K1485" s="235"/>
    </row>
    <row r="1486" spans="2:11" hidden="1" x14ac:dyDescent="0.35">
      <c r="B1486" s="242" t="s">
        <v>35</v>
      </c>
      <c r="C1486" s="246" t="s">
        <v>2214</v>
      </c>
      <c r="D1486" s="246" t="s">
        <v>2672</v>
      </c>
      <c r="E1486" s="246" t="s">
        <v>2673</v>
      </c>
      <c r="F1486" s="254">
        <v>1.8022866666666668</v>
      </c>
      <c r="G1486" s="254">
        <v>1.8022866666666668</v>
      </c>
      <c r="H1486" s="80">
        <v>0</v>
      </c>
      <c r="I1486" s="242" t="s">
        <v>1024</v>
      </c>
      <c r="J1486" s="235" t="str">
        <f t="shared" si="67"/>
        <v>Group 17_0900, 0930, 0939</v>
      </c>
      <c r="K1486" s="235"/>
    </row>
    <row r="1487" spans="2:11" hidden="1" x14ac:dyDescent="0.35">
      <c r="B1487" s="242" t="s">
        <v>35</v>
      </c>
      <c r="C1487" s="246" t="s">
        <v>2214</v>
      </c>
      <c r="D1487" s="246" t="s">
        <v>2674</v>
      </c>
      <c r="E1487" s="246" t="s">
        <v>2675</v>
      </c>
      <c r="F1487" s="254">
        <v>1.8022866666666668</v>
      </c>
      <c r="G1487" s="254">
        <v>1.8022866666666668</v>
      </c>
      <c r="H1487" s="80">
        <v>0</v>
      </c>
      <c r="I1487" s="242" t="s">
        <v>1024</v>
      </c>
      <c r="J1487" s="235" t="str">
        <f t="shared" si="67"/>
        <v>Group 17_0900, 0930, 0939</v>
      </c>
      <c r="K1487" s="235"/>
    </row>
    <row r="1488" spans="2:11" hidden="1" x14ac:dyDescent="0.35">
      <c r="B1488" s="242" t="s">
        <v>36</v>
      </c>
      <c r="C1488" s="246" t="s">
        <v>2214</v>
      </c>
      <c r="D1488" s="246" t="s">
        <v>788</v>
      </c>
      <c r="E1488" s="246" t="s">
        <v>2676</v>
      </c>
      <c r="F1488" s="254">
        <v>3.028035</v>
      </c>
      <c r="G1488" s="254">
        <v>3.028035</v>
      </c>
      <c r="H1488" s="80">
        <v>0</v>
      </c>
      <c r="I1488" s="242" t="s">
        <v>1436</v>
      </c>
      <c r="J1488" s="235" t="str">
        <f t="shared" si="67"/>
        <v>Group 18_0900, 0930, 0939</v>
      </c>
      <c r="K1488" s="235"/>
    </row>
    <row r="1489" spans="2:11" hidden="1" x14ac:dyDescent="0.35">
      <c r="B1489" s="242" t="s">
        <v>36</v>
      </c>
      <c r="C1489" s="246" t="s">
        <v>2214</v>
      </c>
      <c r="D1489" s="246" t="s">
        <v>2677</v>
      </c>
      <c r="E1489" s="246" t="s">
        <v>2678</v>
      </c>
      <c r="F1489" s="254">
        <v>3.028035</v>
      </c>
      <c r="G1489" s="254">
        <v>3.028035</v>
      </c>
      <c r="H1489" s="80">
        <v>0</v>
      </c>
      <c r="I1489" s="242" t="s">
        <v>1436</v>
      </c>
      <c r="J1489" s="235" t="str">
        <f t="shared" si="67"/>
        <v>Group 18_0900, 0930, 0939</v>
      </c>
      <c r="K1489" s="235"/>
    </row>
    <row r="1490" spans="2:11" hidden="1" x14ac:dyDescent="0.35">
      <c r="B1490" s="242" t="s">
        <v>36</v>
      </c>
      <c r="C1490" s="246" t="s">
        <v>2214</v>
      </c>
      <c r="D1490" s="246" t="s">
        <v>2679</v>
      </c>
      <c r="E1490" s="246" t="s">
        <v>2680</v>
      </c>
      <c r="F1490" s="254">
        <v>3.028035</v>
      </c>
      <c r="G1490" s="254">
        <v>3.028035</v>
      </c>
      <c r="H1490" s="80">
        <v>0</v>
      </c>
      <c r="I1490" s="242" t="s">
        <v>1436</v>
      </c>
      <c r="J1490" s="235" t="str">
        <f t="shared" si="67"/>
        <v>Group 18_0900, 0930, 0939</v>
      </c>
      <c r="K1490" s="235"/>
    </row>
    <row r="1491" spans="2:11" hidden="1" x14ac:dyDescent="0.35">
      <c r="B1491" s="242" t="s">
        <v>36</v>
      </c>
      <c r="C1491" s="246" t="s">
        <v>2214</v>
      </c>
      <c r="D1491" s="246" t="s">
        <v>2681</v>
      </c>
      <c r="E1491" s="246" t="s">
        <v>2682</v>
      </c>
      <c r="F1491" s="254">
        <v>3.028035</v>
      </c>
      <c r="G1491" s="254">
        <v>3.028035</v>
      </c>
      <c r="H1491" s="80">
        <v>0</v>
      </c>
      <c r="I1491" s="242" t="s">
        <v>1436</v>
      </c>
      <c r="J1491" s="235" t="str">
        <f t="shared" si="67"/>
        <v>Group 18_0900, 0930, 0939</v>
      </c>
      <c r="K1491" s="235"/>
    </row>
    <row r="1492" spans="2:11" hidden="1" x14ac:dyDescent="0.35">
      <c r="B1492" s="242" t="s">
        <v>36</v>
      </c>
      <c r="C1492" s="246" t="s">
        <v>2214</v>
      </c>
      <c r="D1492" s="246" t="s">
        <v>2683</v>
      </c>
      <c r="E1492" s="246" t="s">
        <v>2684</v>
      </c>
      <c r="F1492" s="254">
        <v>3.028035</v>
      </c>
      <c r="G1492" s="254">
        <v>3.028035</v>
      </c>
      <c r="H1492" s="80">
        <v>0</v>
      </c>
      <c r="I1492" s="242" t="s">
        <v>1436</v>
      </c>
      <c r="J1492" s="235" t="str">
        <f t="shared" si="67"/>
        <v>Group 18_0900, 0930, 0939</v>
      </c>
      <c r="K1492" s="235"/>
    </row>
    <row r="1493" spans="2:11" hidden="1" x14ac:dyDescent="0.35">
      <c r="B1493" s="242" t="s">
        <v>36</v>
      </c>
      <c r="C1493" s="246" t="s">
        <v>2214</v>
      </c>
      <c r="D1493" s="246" t="s">
        <v>2685</v>
      </c>
      <c r="E1493" s="246" t="s">
        <v>2686</v>
      </c>
      <c r="F1493" s="254">
        <v>3.028035</v>
      </c>
      <c r="G1493" s="254">
        <v>3.028035</v>
      </c>
      <c r="H1493" s="80">
        <v>0</v>
      </c>
      <c r="I1493" s="242" t="s">
        <v>1436</v>
      </c>
      <c r="J1493" s="235" t="str">
        <f t="shared" si="67"/>
        <v>Group 18_0900, 0930, 0939</v>
      </c>
      <c r="K1493" s="235"/>
    </row>
    <row r="1494" spans="2:11" hidden="1" x14ac:dyDescent="0.35">
      <c r="B1494" s="242" t="s">
        <v>36</v>
      </c>
      <c r="C1494" s="246" t="s">
        <v>2214</v>
      </c>
      <c r="D1494" s="246" t="s">
        <v>2687</v>
      </c>
      <c r="E1494" s="246" t="s">
        <v>2688</v>
      </c>
      <c r="F1494" s="254">
        <v>3.028035</v>
      </c>
      <c r="G1494" s="254">
        <v>3.028035</v>
      </c>
      <c r="H1494" s="80">
        <v>0</v>
      </c>
      <c r="I1494" s="242" t="s">
        <v>1436</v>
      </c>
      <c r="J1494" s="235" t="str">
        <f t="shared" si="67"/>
        <v>Group 18_0900, 0930, 0939</v>
      </c>
      <c r="K1494" s="235"/>
    </row>
    <row r="1495" spans="2:11" hidden="1" x14ac:dyDescent="0.35">
      <c r="B1495" s="242" t="s">
        <v>36</v>
      </c>
      <c r="C1495" s="246" t="s">
        <v>2214</v>
      </c>
      <c r="D1495" s="246" t="s">
        <v>2689</v>
      </c>
      <c r="E1495" s="246" t="s">
        <v>2690</v>
      </c>
      <c r="F1495" s="254">
        <v>3.028035</v>
      </c>
      <c r="G1495" s="254">
        <v>3.028035</v>
      </c>
      <c r="H1495" s="80">
        <v>0</v>
      </c>
      <c r="I1495" s="242" t="s">
        <v>1436</v>
      </c>
      <c r="J1495" s="235" t="str">
        <f t="shared" si="67"/>
        <v>Group 18_0900, 0930, 0939</v>
      </c>
      <c r="K1495" s="235"/>
    </row>
    <row r="1496" spans="2:11" hidden="1" x14ac:dyDescent="0.35">
      <c r="B1496" s="242" t="s">
        <v>36</v>
      </c>
      <c r="C1496" s="246" t="s">
        <v>2214</v>
      </c>
      <c r="D1496" s="246" t="s">
        <v>2691</v>
      </c>
      <c r="E1496" s="246" t="s">
        <v>2692</v>
      </c>
      <c r="F1496" s="254">
        <v>3.028035</v>
      </c>
      <c r="G1496" s="254">
        <v>3.028035</v>
      </c>
      <c r="H1496" s="80">
        <v>0</v>
      </c>
      <c r="I1496" s="242" t="s">
        <v>1436</v>
      </c>
      <c r="J1496" s="235" t="str">
        <f t="shared" si="67"/>
        <v>Group 18_0900, 0930, 0939</v>
      </c>
      <c r="K1496" s="235"/>
    </row>
    <row r="1497" spans="2:11" hidden="1" x14ac:dyDescent="0.35">
      <c r="B1497" s="242" t="s">
        <v>36</v>
      </c>
      <c r="C1497" s="246" t="s">
        <v>2214</v>
      </c>
      <c r="D1497" s="246" t="s">
        <v>2693</v>
      </c>
      <c r="E1497" s="246" t="s">
        <v>789</v>
      </c>
      <c r="F1497" s="254">
        <v>3.028035</v>
      </c>
      <c r="G1497" s="254">
        <v>3.028035</v>
      </c>
      <c r="H1497" s="80">
        <v>0</v>
      </c>
      <c r="I1497" s="242" t="s">
        <v>1436</v>
      </c>
      <c r="J1497" s="235" t="str">
        <f t="shared" si="67"/>
        <v>Group 18_0900, 0930, 0939</v>
      </c>
      <c r="K1497" s="235"/>
    </row>
    <row r="1498" spans="2:11" hidden="1" x14ac:dyDescent="0.35">
      <c r="B1498" s="242" t="s">
        <v>36</v>
      </c>
      <c r="C1498" s="246" t="s">
        <v>2214</v>
      </c>
      <c r="D1498" s="246" t="s">
        <v>2694</v>
      </c>
      <c r="E1498" s="246" t="s">
        <v>2695</v>
      </c>
      <c r="F1498" s="254">
        <v>3.028035</v>
      </c>
      <c r="G1498" s="254">
        <v>3.028035</v>
      </c>
      <c r="H1498" s="80">
        <v>0</v>
      </c>
      <c r="I1498" s="242" t="s">
        <v>1436</v>
      </c>
      <c r="J1498" s="235" t="str">
        <f t="shared" si="67"/>
        <v>Group 18_0900, 0930, 0939</v>
      </c>
      <c r="K1498" s="235"/>
    </row>
    <row r="1499" spans="2:11" hidden="1" x14ac:dyDescent="0.35">
      <c r="B1499" s="242" t="s">
        <v>36</v>
      </c>
      <c r="C1499" s="246" t="s">
        <v>2214</v>
      </c>
      <c r="D1499" s="246" t="s">
        <v>2696</v>
      </c>
      <c r="E1499" s="246" t="s">
        <v>2697</v>
      </c>
      <c r="F1499" s="254">
        <v>3.028035</v>
      </c>
      <c r="G1499" s="254">
        <v>3.028035</v>
      </c>
      <c r="H1499" s="80">
        <v>0</v>
      </c>
      <c r="I1499" s="242" t="s">
        <v>1436</v>
      </c>
      <c r="J1499" s="235" t="str">
        <f t="shared" si="67"/>
        <v>Group 18_0900, 0930, 0939</v>
      </c>
      <c r="K1499" s="235"/>
    </row>
    <row r="1500" spans="2:11" hidden="1" x14ac:dyDescent="0.35">
      <c r="B1500" s="242" t="s">
        <v>36</v>
      </c>
      <c r="C1500" s="246" t="s">
        <v>2214</v>
      </c>
      <c r="D1500" s="246" t="s">
        <v>2698</v>
      </c>
      <c r="E1500" s="246" t="s">
        <v>2699</v>
      </c>
      <c r="F1500" s="254">
        <v>3.028035</v>
      </c>
      <c r="G1500" s="254">
        <v>3.028035</v>
      </c>
      <c r="H1500" s="80">
        <v>0</v>
      </c>
      <c r="I1500" s="242" t="s">
        <v>1436</v>
      </c>
      <c r="J1500" s="235" t="str">
        <f t="shared" si="67"/>
        <v>Group 18_0900, 0930, 0939</v>
      </c>
      <c r="K1500" s="235"/>
    </row>
    <row r="1501" spans="2:11" hidden="1" x14ac:dyDescent="0.35">
      <c r="B1501" s="242" t="s">
        <v>36</v>
      </c>
      <c r="C1501" s="246" t="s">
        <v>2214</v>
      </c>
      <c r="D1501" s="246" t="s">
        <v>2700</v>
      </c>
      <c r="E1501" s="246" t="s">
        <v>2701</v>
      </c>
      <c r="F1501" s="254">
        <v>3.028035</v>
      </c>
      <c r="G1501" s="254">
        <v>3.028035</v>
      </c>
      <c r="H1501" s="80">
        <v>0</v>
      </c>
      <c r="I1501" s="242" t="s">
        <v>1436</v>
      </c>
      <c r="J1501" s="235" t="str">
        <f t="shared" si="67"/>
        <v>Group 18_0900, 0930, 0939</v>
      </c>
      <c r="K1501" s="235"/>
    </row>
    <row r="1502" spans="2:11" hidden="1" x14ac:dyDescent="0.35">
      <c r="B1502" s="242" t="s">
        <v>36</v>
      </c>
      <c r="C1502" s="246" t="s">
        <v>2214</v>
      </c>
      <c r="D1502" s="246" t="s">
        <v>2702</v>
      </c>
      <c r="E1502" s="246" t="s">
        <v>2703</v>
      </c>
      <c r="F1502" s="254">
        <v>3.028035</v>
      </c>
      <c r="G1502" s="254">
        <v>3.028035</v>
      </c>
      <c r="H1502" s="80">
        <v>0</v>
      </c>
      <c r="I1502" s="242" t="s">
        <v>1436</v>
      </c>
      <c r="J1502" s="235" t="str">
        <f t="shared" si="67"/>
        <v>Group 18_0900, 0930, 0939</v>
      </c>
      <c r="K1502" s="235"/>
    </row>
    <row r="1503" spans="2:11" hidden="1" x14ac:dyDescent="0.35">
      <c r="B1503" s="242" t="s">
        <v>36</v>
      </c>
      <c r="C1503" s="246" t="s">
        <v>2214</v>
      </c>
      <c r="D1503" s="246" t="s">
        <v>2704</v>
      </c>
      <c r="E1503" s="246" t="s">
        <v>2705</v>
      </c>
      <c r="F1503" s="254">
        <v>3.028035</v>
      </c>
      <c r="G1503" s="254">
        <v>3.028035</v>
      </c>
      <c r="H1503" s="80">
        <v>0</v>
      </c>
      <c r="I1503" s="242" t="s">
        <v>1436</v>
      </c>
      <c r="J1503" s="235" t="str">
        <f t="shared" si="67"/>
        <v>Group 18_0900, 0930, 0939</v>
      </c>
      <c r="K1503" s="235"/>
    </row>
    <row r="1504" spans="2:11" hidden="1" x14ac:dyDescent="0.35">
      <c r="B1504" s="242" t="s">
        <v>36</v>
      </c>
      <c r="C1504" s="246" t="s">
        <v>2214</v>
      </c>
      <c r="D1504" s="246" t="s">
        <v>2706</v>
      </c>
      <c r="E1504" s="246" t="s">
        <v>2707</v>
      </c>
      <c r="F1504" s="254">
        <v>3.028035</v>
      </c>
      <c r="G1504" s="254">
        <v>3.028035</v>
      </c>
      <c r="H1504" s="80">
        <v>0</v>
      </c>
      <c r="I1504" s="242" t="s">
        <v>1436</v>
      </c>
      <c r="J1504" s="235" t="str">
        <f t="shared" si="67"/>
        <v>Group 18_0900, 0930, 0939</v>
      </c>
      <c r="K1504" s="235"/>
    </row>
    <row r="1505" spans="2:11" hidden="1" x14ac:dyDescent="0.35">
      <c r="B1505" s="242" t="s">
        <v>36</v>
      </c>
      <c r="C1505" s="246" t="s">
        <v>2214</v>
      </c>
      <c r="D1505" s="246" t="s">
        <v>2708</v>
      </c>
      <c r="E1505" s="246" t="s">
        <v>2709</v>
      </c>
      <c r="F1505" s="254">
        <v>3.028035</v>
      </c>
      <c r="G1505" s="254">
        <v>3.028035</v>
      </c>
      <c r="H1505" s="80">
        <v>0</v>
      </c>
      <c r="I1505" s="242" t="s">
        <v>1436</v>
      </c>
      <c r="J1505" s="235" t="str">
        <f t="shared" si="67"/>
        <v>Group 18_0900, 0930, 0939</v>
      </c>
      <c r="K1505" s="235"/>
    </row>
    <row r="1506" spans="2:11" hidden="1" x14ac:dyDescent="0.35">
      <c r="B1506" s="242" t="s">
        <v>36</v>
      </c>
      <c r="C1506" s="246" t="s">
        <v>2214</v>
      </c>
      <c r="D1506" s="246" t="s">
        <v>2710</v>
      </c>
      <c r="E1506" s="246" t="s">
        <v>2711</v>
      </c>
      <c r="F1506" s="254">
        <v>3.028035</v>
      </c>
      <c r="G1506" s="254">
        <v>3.028035</v>
      </c>
      <c r="H1506" s="80">
        <v>0</v>
      </c>
      <c r="I1506" s="242" t="s">
        <v>1436</v>
      </c>
      <c r="J1506" s="235" t="str">
        <f t="shared" si="67"/>
        <v>Group 18_0900, 0930, 0939</v>
      </c>
      <c r="K1506" s="235"/>
    </row>
    <row r="1507" spans="2:11" hidden="1" x14ac:dyDescent="0.35">
      <c r="B1507" s="242" t="s">
        <v>36</v>
      </c>
      <c r="C1507" s="246" t="s">
        <v>2214</v>
      </c>
      <c r="D1507" s="246" t="s">
        <v>2712</v>
      </c>
      <c r="E1507" s="246" t="s">
        <v>2713</v>
      </c>
      <c r="F1507" s="254">
        <v>3.028035</v>
      </c>
      <c r="G1507" s="254">
        <v>3.028035</v>
      </c>
      <c r="H1507" s="80">
        <v>0</v>
      </c>
      <c r="I1507" s="242" t="s">
        <v>1436</v>
      </c>
      <c r="J1507" s="235" t="str">
        <f t="shared" si="67"/>
        <v>Group 18_0900, 0930, 0939</v>
      </c>
      <c r="K1507" s="235"/>
    </row>
    <row r="1508" spans="2:11" hidden="1" x14ac:dyDescent="0.35">
      <c r="B1508" s="242" t="s">
        <v>36</v>
      </c>
      <c r="C1508" s="246" t="s">
        <v>2214</v>
      </c>
      <c r="D1508" s="246" t="s">
        <v>1799</v>
      </c>
      <c r="E1508" s="246" t="s">
        <v>2714</v>
      </c>
      <c r="F1508" s="254">
        <v>3.028035</v>
      </c>
      <c r="G1508" s="254">
        <v>3.028035</v>
      </c>
      <c r="H1508" s="80">
        <v>0</v>
      </c>
      <c r="I1508" s="242" t="s">
        <v>1436</v>
      </c>
      <c r="J1508" s="235" t="str">
        <f t="shared" si="67"/>
        <v>Group 18_0900, 0930, 0939</v>
      </c>
      <c r="K1508" s="235"/>
    </row>
    <row r="1509" spans="2:11" hidden="1" x14ac:dyDescent="0.35">
      <c r="B1509" s="242" t="s">
        <v>36</v>
      </c>
      <c r="C1509" s="246" t="s">
        <v>2214</v>
      </c>
      <c r="D1509" s="246" t="s">
        <v>2715</v>
      </c>
      <c r="E1509" s="246" t="s">
        <v>2716</v>
      </c>
      <c r="F1509" s="254">
        <v>3.028035</v>
      </c>
      <c r="G1509" s="254">
        <v>3.028035</v>
      </c>
      <c r="H1509" s="80">
        <v>0</v>
      </c>
      <c r="I1509" s="242" t="s">
        <v>1436</v>
      </c>
      <c r="J1509" s="235" t="str">
        <f t="shared" si="67"/>
        <v>Group 18_0900, 0930, 0939</v>
      </c>
      <c r="K1509" s="235"/>
    </row>
    <row r="1510" spans="2:11" hidden="1" x14ac:dyDescent="0.35">
      <c r="B1510" s="242" t="s">
        <v>36</v>
      </c>
      <c r="C1510" s="246" t="s">
        <v>2214</v>
      </c>
      <c r="D1510" s="246" t="s">
        <v>2717</v>
      </c>
      <c r="E1510" s="246" t="s">
        <v>2718</v>
      </c>
      <c r="F1510" s="254">
        <v>3.028035</v>
      </c>
      <c r="G1510" s="254">
        <v>3.028035</v>
      </c>
      <c r="H1510" s="80">
        <v>0</v>
      </c>
      <c r="I1510" s="242" t="s">
        <v>1436</v>
      </c>
      <c r="J1510" s="235" t="str">
        <f t="shared" si="67"/>
        <v>Group 18_0900, 0930, 0939</v>
      </c>
      <c r="K1510" s="235"/>
    </row>
    <row r="1511" spans="2:11" hidden="1" x14ac:dyDescent="0.35">
      <c r="B1511" s="242" t="s">
        <v>36</v>
      </c>
      <c r="C1511" s="246" t="s">
        <v>2214</v>
      </c>
      <c r="D1511" s="246" t="s">
        <v>2719</v>
      </c>
      <c r="E1511" s="246" t="s">
        <v>2720</v>
      </c>
      <c r="F1511" s="254">
        <v>3.028035</v>
      </c>
      <c r="G1511" s="254">
        <v>3.028035</v>
      </c>
      <c r="H1511" s="80">
        <v>0</v>
      </c>
      <c r="I1511" s="242" t="s">
        <v>1436</v>
      </c>
      <c r="J1511" s="235" t="str">
        <f t="shared" si="67"/>
        <v>Group 18_0900, 0930, 0939</v>
      </c>
      <c r="K1511" s="235"/>
    </row>
    <row r="1512" spans="2:11" hidden="1" x14ac:dyDescent="0.35">
      <c r="B1512" s="242" t="s">
        <v>36</v>
      </c>
      <c r="C1512" s="246" t="s">
        <v>2214</v>
      </c>
      <c r="D1512" s="246" t="s">
        <v>2721</v>
      </c>
      <c r="E1512" s="246" t="s">
        <v>2722</v>
      </c>
      <c r="F1512" s="254">
        <v>3.028035</v>
      </c>
      <c r="G1512" s="254">
        <v>3.028035</v>
      </c>
      <c r="H1512" s="80">
        <v>0</v>
      </c>
      <c r="I1512" s="242" t="s">
        <v>1436</v>
      </c>
      <c r="J1512" s="235" t="str">
        <f t="shared" si="67"/>
        <v>Group 18_0900, 0930, 0939</v>
      </c>
      <c r="K1512" s="235"/>
    </row>
    <row r="1513" spans="2:11" hidden="1" x14ac:dyDescent="0.35">
      <c r="B1513" s="242" t="s">
        <v>36</v>
      </c>
      <c r="C1513" s="246" t="s">
        <v>2214</v>
      </c>
      <c r="D1513" s="246" t="s">
        <v>2723</v>
      </c>
      <c r="E1513" s="246" t="s">
        <v>2724</v>
      </c>
      <c r="F1513" s="254">
        <v>3.028035</v>
      </c>
      <c r="G1513" s="254">
        <v>3.028035</v>
      </c>
      <c r="H1513" s="80">
        <v>0</v>
      </c>
      <c r="I1513" s="242" t="s">
        <v>1436</v>
      </c>
      <c r="J1513" s="235" t="str">
        <f t="shared" si="67"/>
        <v>Group 18_0900, 0930, 0939</v>
      </c>
      <c r="K1513" s="235"/>
    </row>
    <row r="1514" spans="2:11" hidden="1" x14ac:dyDescent="0.35">
      <c r="B1514" s="242" t="s">
        <v>36</v>
      </c>
      <c r="C1514" s="246" t="s">
        <v>2214</v>
      </c>
      <c r="D1514" s="246" t="s">
        <v>2725</v>
      </c>
      <c r="E1514" s="246" t="s">
        <v>2726</v>
      </c>
      <c r="F1514" s="254">
        <v>3.028035</v>
      </c>
      <c r="G1514" s="254">
        <v>3.028035</v>
      </c>
      <c r="H1514" s="80">
        <v>0</v>
      </c>
      <c r="I1514" s="242" t="s">
        <v>1436</v>
      </c>
      <c r="J1514" s="235" t="str">
        <f t="shared" si="67"/>
        <v>Group 18_0900, 0930, 0939</v>
      </c>
      <c r="K1514" s="235"/>
    </row>
    <row r="1515" spans="2:11" hidden="1" x14ac:dyDescent="0.35">
      <c r="B1515" s="242" t="s">
        <v>36</v>
      </c>
      <c r="C1515" s="246" t="s">
        <v>2214</v>
      </c>
      <c r="D1515" s="246" t="s">
        <v>2727</v>
      </c>
      <c r="E1515" s="246" t="s">
        <v>2728</v>
      </c>
      <c r="F1515" s="254">
        <v>3.028035</v>
      </c>
      <c r="G1515" s="254">
        <v>3.028035</v>
      </c>
      <c r="H1515" s="80">
        <v>0</v>
      </c>
      <c r="I1515" s="242" t="s">
        <v>1436</v>
      </c>
      <c r="J1515" s="235" t="str">
        <f t="shared" si="67"/>
        <v>Group 18_0900, 0930, 0939</v>
      </c>
      <c r="K1515" s="235"/>
    </row>
    <row r="1516" spans="2:11" hidden="1" x14ac:dyDescent="0.35">
      <c r="B1516" s="242" t="s">
        <v>36</v>
      </c>
      <c r="C1516" s="246" t="s">
        <v>2214</v>
      </c>
      <c r="D1516" s="246" t="s">
        <v>2729</v>
      </c>
      <c r="E1516" s="246" t="s">
        <v>2730</v>
      </c>
      <c r="F1516" s="254">
        <v>3.028035</v>
      </c>
      <c r="G1516" s="254">
        <v>3.028035</v>
      </c>
      <c r="H1516" s="80">
        <v>0</v>
      </c>
      <c r="I1516" s="242" t="s">
        <v>1436</v>
      </c>
      <c r="J1516" s="235" t="str">
        <f t="shared" si="67"/>
        <v>Group 18_0900, 0930, 0939</v>
      </c>
      <c r="K1516" s="235"/>
    </row>
    <row r="1517" spans="2:11" hidden="1" x14ac:dyDescent="0.35">
      <c r="B1517" s="242" t="s">
        <v>36</v>
      </c>
      <c r="C1517" s="246" t="s">
        <v>2214</v>
      </c>
      <c r="D1517" s="246" t="s">
        <v>2731</v>
      </c>
      <c r="E1517" s="246" t="s">
        <v>1800</v>
      </c>
      <c r="F1517" s="254">
        <v>3.028035</v>
      </c>
      <c r="G1517" s="254">
        <v>3.028035</v>
      </c>
      <c r="H1517" s="80">
        <v>0</v>
      </c>
      <c r="I1517" s="242" t="s">
        <v>1436</v>
      </c>
      <c r="J1517" s="235" t="str">
        <f t="shared" si="67"/>
        <v>Group 18_0900, 0930, 0939</v>
      </c>
      <c r="K1517" s="235"/>
    </row>
    <row r="1518" spans="2:11" hidden="1" x14ac:dyDescent="0.35">
      <c r="B1518" s="242" t="s">
        <v>36</v>
      </c>
      <c r="C1518" s="246" t="s">
        <v>2214</v>
      </c>
      <c r="D1518" s="246" t="s">
        <v>2732</v>
      </c>
      <c r="E1518" s="246" t="s">
        <v>2733</v>
      </c>
      <c r="F1518" s="254">
        <v>3.028035</v>
      </c>
      <c r="G1518" s="254">
        <v>3.028035</v>
      </c>
      <c r="H1518" s="80">
        <v>0</v>
      </c>
      <c r="I1518" s="242" t="s">
        <v>1436</v>
      </c>
      <c r="J1518" s="235" t="str">
        <f t="shared" si="67"/>
        <v>Group 18_0900, 0930, 0939</v>
      </c>
      <c r="K1518" s="235"/>
    </row>
    <row r="1519" spans="2:11" hidden="1" x14ac:dyDescent="0.35">
      <c r="B1519" s="242" t="s">
        <v>36</v>
      </c>
      <c r="C1519" s="246" t="s">
        <v>2214</v>
      </c>
      <c r="D1519" s="246" t="s">
        <v>2734</v>
      </c>
      <c r="E1519" s="246" t="s">
        <v>2735</v>
      </c>
      <c r="F1519" s="254">
        <v>3.028035</v>
      </c>
      <c r="G1519" s="254">
        <v>3.028035</v>
      </c>
      <c r="H1519" s="80">
        <v>0</v>
      </c>
      <c r="I1519" s="242" t="s">
        <v>1436</v>
      </c>
      <c r="J1519" s="235" t="str">
        <f t="shared" si="67"/>
        <v>Group 18_0900, 0930, 0939</v>
      </c>
      <c r="K1519" s="235"/>
    </row>
    <row r="1520" spans="2:11" hidden="1" x14ac:dyDescent="0.35">
      <c r="B1520" s="242" t="s">
        <v>36</v>
      </c>
      <c r="C1520" s="246" t="s">
        <v>2214</v>
      </c>
      <c r="D1520" s="246" t="s">
        <v>2736</v>
      </c>
      <c r="E1520" s="246" t="s">
        <v>2737</v>
      </c>
      <c r="F1520" s="254">
        <v>3.028035</v>
      </c>
      <c r="G1520" s="254">
        <v>3.028035</v>
      </c>
      <c r="H1520" s="80">
        <v>0</v>
      </c>
      <c r="I1520" s="242" t="s">
        <v>1436</v>
      </c>
      <c r="J1520" s="235" t="str">
        <f t="shared" si="67"/>
        <v>Group 18_0900, 0930, 0939</v>
      </c>
      <c r="K1520" s="235"/>
    </row>
    <row r="1521" spans="2:11" hidden="1" x14ac:dyDescent="0.35">
      <c r="B1521" s="242" t="s">
        <v>36</v>
      </c>
      <c r="C1521" s="246" t="s">
        <v>2214</v>
      </c>
      <c r="D1521" s="246" t="s">
        <v>2738</v>
      </c>
      <c r="E1521" s="246" t="s">
        <v>2739</v>
      </c>
      <c r="F1521" s="254">
        <v>3.028035</v>
      </c>
      <c r="G1521" s="254">
        <v>3.028035</v>
      </c>
      <c r="H1521" s="80">
        <v>0</v>
      </c>
      <c r="I1521" s="242" t="s">
        <v>1436</v>
      </c>
      <c r="J1521" s="235" t="str">
        <f t="shared" si="67"/>
        <v>Group 18_0900, 0930, 0939</v>
      </c>
      <c r="K1521" s="235"/>
    </row>
    <row r="1522" spans="2:11" hidden="1" x14ac:dyDescent="0.35">
      <c r="B1522" s="242" t="s">
        <v>36</v>
      </c>
      <c r="C1522" s="246" t="s">
        <v>2214</v>
      </c>
      <c r="D1522" s="246" t="s">
        <v>2740</v>
      </c>
      <c r="E1522" s="246" t="s">
        <v>2741</v>
      </c>
      <c r="F1522" s="254">
        <v>3.028035</v>
      </c>
      <c r="G1522" s="254">
        <v>3.028035</v>
      </c>
      <c r="H1522" s="80">
        <v>0</v>
      </c>
      <c r="I1522" s="242" t="s">
        <v>1436</v>
      </c>
      <c r="J1522" s="235" t="str">
        <f t="shared" si="67"/>
        <v>Group 18_0900, 0930, 0939</v>
      </c>
      <c r="K1522" s="235"/>
    </row>
    <row r="1523" spans="2:11" hidden="1" x14ac:dyDescent="0.35">
      <c r="B1523" s="242" t="s">
        <v>36</v>
      </c>
      <c r="C1523" s="246" t="s">
        <v>2214</v>
      </c>
      <c r="D1523" s="246" t="s">
        <v>2742</v>
      </c>
      <c r="E1523" s="246" t="s">
        <v>2743</v>
      </c>
      <c r="F1523" s="254">
        <v>3.028035</v>
      </c>
      <c r="G1523" s="254">
        <v>3.028035</v>
      </c>
      <c r="H1523" s="80">
        <v>0</v>
      </c>
      <c r="I1523" s="242" t="s">
        <v>1436</v>
      </c>
      <c r="J1523" s="235" t="str">
        <f t="shared" si="67"/>
        <v>Group 18_0900, 0930, 0939</v>
      </c>
      <c r="K1523" s="235"/>
    </row>
    <row r="1524" spans="2:11" hidden="1" x14ac:dyDescent="0.35">
      <c r="B1524" s="242" t="s">
        <v>36</v>
      </c>
      <c r="C1524" s="246" t="s">
        <v>2214</v>
      </c>
      <c r="D1524" s="246" t="s">
        <v>2744</v>
      </c>
      <c r="E1524" s="246" t="s">
        <v>2745</v>
      </c>
      <c r="F1524" s="254">
        <v>3.028035</v>
      </c>
      <c r="G1524" s="254">
        <v>3.028035</v>
      </c>
      <c r="H1524" s="80">
        <v>0</v>
      </c>
      <c r="I1524" s="242" t="s">
        <v>1436</v>
      </c>
      <c r="J1524" s="235" t="str">
        <f t="shared" si="67"/>
        <v>Group 18_0900, 0930, 0939</v>
      </c>
      <c r="K1524" s="235"/>
    </row>
    <row r="1525" spans="2:11" hidden="1" x14ac:dyDescent="0.35">
      <c r="B1525" s="242" t="s">
        <v>36</v>
      </c>
      <c r="C1525" s="246" t="s">
        <v>2214</v>
      </c>
      <c r="D1525" s="246" t="s">
        <v>2746</v>
      </c>
      <c r="E1525" s="246" t="s">
        <v>2747</v>
      </c>
      <c r="F1525" s="254">
        <v>3.028035</v>
      </c>
      <c r="G1525" s="254">
        <v>3.028035</v>
      </c>
      <c r="H1525" s="80">
        <v>0</v>
      </c>
      <c r="I1525" s="242" t="s">
        <v>1436</v>
      </c>
      <c r="J1525" s="235" t="str">
        <f t="shared" si="67"/>
        <v>Group 18_0900, 0930, 0939</v>
      </c>
      <c r="K1525" s="235"/>
    </row>
    <row r="1526" spans="2:11" hidden="1" x14ac:dyDescent="0.35">
      <c r="B1526" s="242" t="s">
        <v>36</v>
      </c>
      <c r="C1526" s="246" t="s">
        <v>2214</v>
      </c>
      <c r="D1526" s="246" t="s">
        <v>2748</v>
      </c>
      <c r="E1526" s="246" t="s">
        <v>2749</v>
      </c>
      <c r="F1526" s="254">
        <v>3.028035</v>
      </c>
      <c r="G1526" s="254">
        <v>3.028035</v>
      </c>
      <c r="H1526" s="80">
        <v>0</v>
      </c>
      <c r="I1526" s="242" t="s">
        <v>1436</v>
      </c>
      <c r="J1526" s="235" t="str">
        <f t="shared" si="67"/>
        <v>Group 18_0900, 0930, 0939</v>
      </c>
      <c r="K1526" s="235"/>
    </row>
    <row r="1527" spans="2:11" hidden="1" x14ac:dyDescent="0.35">
      <c r="B1527" s="242" t="s">
        <v>36</v>
      </c>
      <c r="C1527" s="246" t="s">
        <v>2214</v>
      </c>
      <c r="D1527" s="246" t="s">
        <v>2750</v>
      </c>
      <c r="E1527" s="246" t="s">
        <v>2751</v>
      </c>
      <c r="F1527" s="254">
        <v>3.028035</v>
      </c>
      <c r="G1527" s="254">
        <v>3.028035</v>
      </c>
      <c r="H1527" s="80">
        <v>0</v>
      </c>
      <c r="I1527" s="242" t="s">
        <v>1436</v>
      </c>
      <c r="J1527" s="235" t="str">
        <f t="shared" si="67"/>
        <v>Group 18_0900, 0930, 0939</v>
      </c>
      <c r="K1527" s="235"/>
    </row>
    <row r="1528" spans="2:11" hidden="1" x14ac:dyDescent="0.35">
      <c r="B1528" s="242" t="s">
        <v>36</v>
      </c>
      <c r="C1528" s="246" t="s">
        <v>2214</v>
      </c>
      <c r="D1528" s="246" t="s">
        <v>2752</v>
      </c>
      <c r="E1528" s="246" t="s">
        <v>2753</v>
      </c>
      <c r="F1528" s="254">
        <v>3.028035</v>
      </c>
      <c r="G1528" s="254">
        <v>3.028035</v>
      </c>
      <c r="H1528" s="80">
        <v>0</v>
      </c>
      <c r="I1528" s="242" t="s">
        <v>1436</v>
      </c>
      <c r="J1528" s="235" t="str">
        <f t="shared" si="67"/>
        <v>Group 18_0900, 0930, 0939</v>
      </c>
      <c r="K1528" s="235"/>
    </row>
    <row r="1529" spans="2:11" hidden="1" x14ac:dyDescent="0.35">
      <c r="B1529" s="242" t="s">
        <v>36</v>
      </c>
      <c r="C1529" s="246" t="s">
        <v>2214</v>
      </c>
      <c r="D1529" s="246" t="s">
        <v>2754</v>
      </c>
      <c r="E1529" s="246" t="s">
        <v>2755</v>
      </c>
      <c r="F1529" s="254">
        <v>3.028035</v>
      </c>
      <c r="G1529" s="254">
        <v>3.028035</v>
      </c>
      <c r="H1529" s="80">
        <v>0</v>
      </c>
      <c r="I1529" s="242" t="s">
        <v>1436</v>
      </c>
      <c r="J1529" s="235" t="str">
        <f t="shared" si="67"/>
        <v>Group 18_0900, 0930, 0939</v>
      </c>
      <c r="K1529" s="235"/>
    </row>
    <row r="1530" spans="2:11" hidden="1" x14ac:dyDescent="0.35">
      <c r="B1530" s="242" t="s">
        <v>36</v>
      </c>
      <c r="C1530" s="246" t="s">
        <v>2214</v>
      </c>
      <c r="D1530" s="246" t="s">
        <v>2756</v>
      </c>
      <c r="E1530" s="246" t="s">
        <v>2757</v>
      </c>
      <c r="F1530" s="254">
        <v>3.028035</v>
      </c>
      <c r="G1530" s="254">
        <v>3.028035</v>
      </c>
      <c r="H1530" s="80">
        <v>0</v>
      </c>
      <c r="I1530" s="242" t="s">
        <v>1436</v>
      </c>
      <c r="J1530" s="235" t="str">
        <f t="shared" si="67"/>
        <v>Group 18_0900, 0930, 0939</v>
      </c>
      <c r="K1530" s="235"/>
    </row>
    <row r="1531" spans="2:11" hidden="1" x14ac:dyDescent="0.35">
      <c r="B1531" s="242" t="s">
        <v>36</v>
      </c>
      <c r="C1531" s="246" t="s">
        <v>2214</v>
      </c>
      <c r="D1531" s="246" t="s">
        <v>2758</v>
      </c>
      <c r="E1531" s="246" t="s">
        <v>2759</v>
      </c>
      <c r="F1531" s="254">
        <v>3.028035</v>
      </c>
      <c r="G1531" s="254">
        <v>3.028035</v>
      </c>
      <c r="H1531" s="80">
        <v>0</v>
      </c>
      <c r="I1531" s="242" t="s">
        <v>1436</v>
      </c>
      <c r="J1531" s="235" t="str">
        <f t="shared" si="67"/>
        <v>Group 18_0900, 0930, 0939</v>
      </c>
      <c r="K1531" s="235"/>
    </row>
    <row r="1532" spans="2:11" hidden="1" x14ac:dyDescent="0.35">
      <c r="B1532" s="242" t="s">
        <v>36</v>
      </c>
      <c r="C1532" s="246" t="s">
        <v>2214</v>
      </c>
      <c r="D1532" s="246" t="s">
        <v>2760</v>
      </c>
      <c r="E1532" s="246" t="s">
        <v>2761</v>
      </c>
      <c r="F1532" s="254">
        <v>3.028035</v>
      </c>
      <c r="G1532" s="254">
        <v>3.028035</v>
      </c>
      <c r="H1532" s="80">
        <v>0</v>
      </c>
      <c r="I1532" s="242" t="s">
        <v>1436</v>
      </c>
      <c r="J1532" s="235" t="str">
        <f t="shared" si="67"/>
        <v>Group 18_0900, 0930, 0939</v>
      </c>
      <c r="K1532" s="235"/>
    </row>
    <row r="1533" spans="2:11" hidden="1" x14ac:dyDescent="0.35">
      <c r="B1533" s="242" t="s">
        <v>36</v>
      </c>
      <c r="C1533" s="246" t="s">
        <v>2214</v>
      </c>
      <c r="D1533" s="246" t="s">
        <v>2762</v>
      </c>
      <c r="E1533" s="246" t="s">
        <v>2763</v>
      </c>
      <c r="F1533" s="254">
        <v>3.028035</v>
      </c>
      <c r="G1533" s="254">
        <v>3.028035</v>
      </c>
      <c r="H1533" s="80">
        <v>0</v>
      </c>
      <c r="I1533" s="242" t="s">
        <v>1436</v>
      </c>
      <c r="J1533" s="235" t="str">
        <f t="shared" si="67"/>
        <v>Group 18_0900, 0930, 0939</v>
      </c>
      <c r="K1533" s="235"/>
    </row>
    <row r="1534" spans="2:11" hidden="1" x14ac:dyDescent="0.35">
      <c r="B1534" s="242" t="s">
        <v>36</v>
      </c>
      <c r="C1534" s="246" t="s">
        <v>2214</v>
      </c>
      <c r="D1534" s="246" t="s">
        <v>2764</v>
      </c>
      <c r="E1534" s="246" t="s">
        <v>2765</v>
      </c>
      <c r="F1534" s="254">
        <v>3.028035</v>
      </c>
      <c r="G1534" s="254">
        <v>3.028035</v>
      </c>
      <c r="H1534" s="80">
        <v>0</v>
      </c>
      <c r="I1534" s="242" t="s">
        <v>1436</v>
      </c>
      <c r="J1534" s="235" t="str">
        <f t="shared" si="67"/>
        <v>Group 18_0900, 0930, 0939</v>
      </c>
      <c r="K1534" s="235"/>
    </row>
    <row r="1535" spans="2:11" hidden="1" x14ac:dyDescent="0.35">
      <c r="B1535" s="242" t="s">
        <v>36</v>
      </c>
      <c r="C1535" s="246" t="s">
        <v>2214</v>
      </c>
      <c r="D1535" s="246" t="s">
        <v>2766</v>
      </c>
      <c r="E1535" s="246" t="s">
        <v>2767</v>
      </c>
      <c r="F1535" s="254">
        <v>3.028035</v>
      </c>
      <c r="G1535" s="254">
        <v>3.028035</v>
      </c>
      <c r="H1535" s="80">
        <v>0</v>
      </c>
      <c r="I1535" s="242" t="s">
        <v>1436</v>
      </c>
      <c r="J1535" s="235" t="str">
        <f t="shared" si="67"/>
        <v>Group 18_0900, 0930, 0939</v>
      </c>
      <c r="K1535" s="235"/>
    </row>
    <row r="1536" spans="2:11" hidden="1" x14ac:dyDescent="0.35">
      <c r="B1536" s="242" t="s">
        <v>36</v>
      </c>
      <c r="C1536" s="246" t="s">
        <v>2214</v>
      </c>
      <c r="D1536" s="246" t="s">
        <v>2768</v>
      </c>
      <c r="E1536" s="246" t="s">
        <v>2769</v>
      </c>
      <c r="F1536" s="254">
        <v>3.028035</v>
      </c>
      <c r="G1536" s="254">
        <v>3.028035</v>
      </c>
      <c r="H1536" s="80">
        <v>0</v>
      </c>
      <c r="I1536" s="242" t="s">
        <v>1436</v>
      </c>
      <c r="J1536" s="235" t="str">
        <f t="shared" si="67"/>
        <v>Group 18_0900, 0930, 0939</v>
      </c>
      <c r="K1536" s="235"/>
    </row>
    <row r="1537" spans="2:11" hidden="1" x14ac:dyDescent="0.35">
      <c r="B1537" s="242" t="s">
        <v>36</v>
      </c>
      <c r="C1537" s="246" t="s">
        <v>2214</v>
      </c>
      <c r="D1537" s="246" t="s">
        <v>2770</v>
      </c>
      <c r="E1537" s="246" t="s">
        <v>2771</v>
      </c>
      <c r="F1537" s="254">
        <v>3.028035</v>
      </c>
      <c r="G1537" s="254">
        <v>3.028035</v>
      </c>
      <c r="H1537" s="80">
        <v>0</v>
      </c>
      <c r="I1537" s="242" t="s">
        <v>1436</v>
      </c>
      <c r="J1537" s="235" t="str">
        <f t="shared" si="67"/>
        <v>Group 18_0900, 0930, 0939</v>
      </c>
      <c r="K1537" s="235"/>
    </row>
    <row r="1538" spans="2:11" hidden="1" x14ac:dyDescent="0.35">
      <c r="B1538" s="242" t="s">
        <v>36</v>
      </c>
      <c r="C1538" s="246" t="s">
        <v>2214</v>
      </c>
      <c r="D1538" s="246" t="s">
        <v>2772</v>
      </c>
      <c r="E1538" s="246" t="s">
        <v>2773</v>
      </c>
      <c r="F1538" s="254">
        <v>3.028035</v>
      </c>
      <c r="G1538" s="254">
        <v>3.028035</v>
      </c>
      <c r="H1538" s="80">
        <v>0</v>
      </c>
      <c r="I1538" s="242" t="s">
        <v>1436</v>
      </c>
      <c r="J1538" s="235" t="str">
        <f t="shared" si="67"/>
        <v>Group 18_0900, 0930, 0939</v>
      </c>
      <c r="K1538" s="235"/>
    </row>
    <row r="1539" spans="2:11" hidden="1" x14ac:dyDescent="0.35">
      <c r="B1539" s="242" t="s">
        <v>35</v>
      </c>
      <c r="C1539" s="246" t="s">
        <v>2214</v>
      </c>
      <c r="D1539" s="246" t="s">
        <v>2774</v>
      </c>
      <c r="E1539" s="246" t="s">
        <v>2775</v>
      </c>
      <c r="F1539" s="254">
        <v>1.8022866666666668</v>
      </c>
      <c r="G1539" s="254">
        <v>1.8022866666666668</v>
      </c>
      <c r="H1539" s="80">
        <v>0</v>
      </c>
      <c r="I1539" s="242" t="s">
        <v>1024</v>
      </c>
      <c r="J1539" s="235" t="str">
        <f t="shared" si="67"/>
        <v>Group 17_0900, 0930, 0939</v>
      </c>
      <c r="K1539" s="235"/>
    </row>
    <row r="1540" spans="2:11" hidden="1" x14ac:dyDescent="0.35">
      <c r="B1540" s="242" t="s">
        <v>36</v>
      </c>
      <c r="C1540" s="246" t="s">
        <v>2214</v>
      </c>
      <c r="D1540" s="246" t="s">
        <v>2776</v>
      </c>
      <c r="E1540" s="246" t="s">
        <v>2777</v>
      </c>
      <c r="F1540" s="254">
        <v>3.028035</v>
      </c>
      <c r="G1540" s="254">
        <v>3.028035</v>
      </c>
      <c r="H1540" s="80">
        <v>0</v>
      </c>
      <c r="I1540" s="242" t="s">
        <v>1436</v>
      </c>
      <c r="J1540" s="235" t="str">
        <f t="shared" si="67"/>
        <v>Group 18_0900, 0930, 0939</v>
      </c>
      <c r="K1540" s="235"/>
    </row>
    <row r="1541" spans="2:11" hidden="1" x14ac:dyDescent="0.35">
      <c r="B1541" s="242" t="s">
        <v>36</v>
      </c>
      <c r="C1541" s="246" t="s">
        <v>2214</v>
      </c>
      <c r="D1541" s="246" t="s">
        <v>2778</v>
      </c>
      <c r="E1541" s="246" t="s">
        <v>2779</v>
      </c>
      <c r="F1541" s="254">
        <v>3.028035</v>
      </c>
      <c r="G1541" s="254">
        <v>3.028035</v>
      </c>
      <c r="H1541" s="80">
        <v>0</v>
      </c>
      <c r="I1541" s="242" t="s">
        <v>1436</v>
      </c>
      <c r="J1541" s="235" t="str">
        <f t="shared" si="67"/>
        <v>Group 18_0900, 0930, 0939</v>
      </c>
      <c r="K1541" s="235"/>
    </row>
    <row r="1542" spans="2:11" hidden="1" x14ac:dyDescent="0.35">
      <c r="B1542" s="242" t="s">
        <v>36</v>
      </c>
      <c r="C1542" s="246" t="s">
        <v>2214</v>
      </c>
      <c r="D1542" s="246" t="s">
        <v>2780</v>
      </c>
      <c r="E1542" s="246" t="s">
        <v>2781</v>
      </c>
      <c r="F1542" s="254">
        <v>3.028035</v>
      </c>
      <c r="G1542" s="254">
        <v>3.028035</v>
      </c>
      <c r="H1542" s="80">
        <v>0</v>
      </c>
      <c r="I1542" s="242" t="s">
        <v>1436</v>
      </c>
      <c r="J1542" s="235" t="str">
        <f t="shared" si="67"/>
        <v>Group 18_0900, 0930, 0939</v>
      </c>
      <c r="K1542" s="235"/>
    </row>
    <row r="1543" spans="2:11" hidden="1" x14ac:dyDescent="0.35">
      <c r="B1543" s="242" t="s">
        <v>36</v>
      </c>
      <c r="C1543" s="246" t="s">
        <v>2214</v>
      </c>
      <c r="D1543" s="246" t="s">
        <v>2782</v>
      </c>
      <c r="E1543" s="246" t="s">
        <v>2783</v>
      </c>
      <c r="F1543" s="254">
        <v>3.028035</v>
      </c>
      <c r="G1543" s="254">
        <v>3.028035</v>
      </c>
      <c r="H1543" s="80">
        <v>0</v>
      </c>
      <c r="I1543" s="242" t="s">
        <v>1436</v>
      </c>
      <c r="J1543" s="235" t="str">
        <f t="shared" si="67"/>
        <v>Group 18_0900, 0930, 0939</v>
      </c>
      <c r="K1543" s="235"/>
    </row>
    <row r="1544" spans="2:11" hidden="1" x14ac:dyDescent="0.35">
      <c r="B1544" s="242" t="s">
        <v>36</v>
      </c>
      <c r="C1544" s="246" t="s">
        <v>2214</v>
      </c>
      <c r="D1544" s="246" t="s">
        <v>2784</v>
      </c>
      <c r="E1544" s="246" t="s">
        <v>2785</v>
      </c>
      <c r="F1544" s="254">
        <v>3.028035</v>
      </c>
      <c r="G1544" s="254">
        <v>3.028035</v>
      </c>
      <c r="H1544" s="80">
        <v>0</v>
      </c>
      <c r="I1544" s="242" t="s">
        <v>1436</v>
      </c>
      <c r="J1544" s="235" t="str">
        <f t="shared" si="67"/>
        <v>Group 18_0900, 0930, 0939</v>
      </c>
      <c r="K1544" s="235"/>
    </row>
    <row r="1545" spans="2:11" hidden="1" x14ac:dyDescent="0.35">
      <c r="B1545" s="242" t="s">
        <v>36</v>
      </c>
      <c r="C1545" s="246" t="s">
        <v>2214</v>
      </c>
      <c r="D1545" s="246" t="s">
        <v>2786</v>
      </c>
      <c r="E1545" s="246" t="s">
        <v>2787</v>
      </c>
      <c r="F1545" s="254">
        <v>3.028035</v>
      </c>
      <c r="G1545" s="254">
        <v>3.028035</v>
      </c>
      <c r="H1545" s="80">
        <v>0</v>
      </c>
      <c r="I1545" s="242" t="s">
        <v>1436</v>
      </c>
      <c r="J1545" s="235" t="str">
        <f t="shared" si="67"/>
        <v>Group 18_0900, 0930, 0939</v>
      </c>
      <c r="K1545" s="235"/>
    </row>
    <row r="1546" spans="2:11" hidden="1" x14ac:dyDescent="0.35">
      <c r="B1546" s="242" t="s">
        <v>36</v>
      </c>
      <c r="C1546" s="246" t="s">
        <v>2214</v>
      </c>
      <c r="D1546" s="246" t="s">
        <v>2788</v>
      </c>
      <c r="E1546" s="246" t="s">
        <v>2789</v>
      </c>
      <c r="F1546" s="254">
        <v>3.028035</v>
      </c>
      <c r="G1546" s="254">
        <v>3.028035</v>
      </c>
      <c r="H1546" s="80">
        <v>0</v>
      </c>
      <c r="I1546" s="242" t="s">
        <v>1436</v>
      </c>
      <c r="J1546" s="235" t="str">
        <f t="shared" ref="J1546:J1592" si="68">B1546&amp;"_"&amp;IF(OR(C1546="0930",C1546="0900",C1546="0939"),"0900, 0930, 0939",C1546)</f>
        <v>Group 18_0900, 0930, 0939</v>
      </c>
      <c r="K1546" s="235"/>
    </row>
    <row r="1547" spans="2:11" hidden="1" x14ac:dyDescent="0.35">
      <c r="B1547" s="242" t="s">
        <v>36</v>
      </c>
      <c r="C1547" s="246" t="s">
        <v>2214</v>
      </c>
      <c r="D1547" s="246" t="s">
        <v>2790</v>
      </c>
      <c r="E1547" s="246" t="s">
        <v>2791</v>
      </c>
      <c r="F1547" s="254">
        <v>3.028035</v>
      </c>
      <c r="G1547" s="254">
        <v>3.028035</v>
      </c>
      <c r="H1547" s="80">
        <v>0</v>
      </c>
      <c r="I1547" s="242" t="s">
        <v>1436</v>
      </c>
      <c r="J1547" s="235" t="str">
        <f t="shared" si="68"/>
        <v>Group 18_0900, 0930, 0939</v>
      </c>
      <c r="K1547" s="235"/>
    </row>
    <row r="1548" spans="2:11" hidden="1" x14ac:dyDescent="0.35">
      <c r="B1548" s="242" t="s">
        <v>36</v>
      </c>
      <c r="C1548" s="246" t="s">
        <v>2214</v>
      </c>
      <c r="D1548" s="246" t="s">
        <v>2792</v>
      </c>
      <c r="E1548" s="246" t="s">
        <v>2793</v>
      </c>
      <c r="F1548" s="254">
        <v>3.028035</v>
      </c>
      <c r="G1548" s="254">
        <v>3.028035</v>
      </c>
      <c r="H1548" s="80">
        <v>0</v>
      </c>
      <c r="I1548" s="242" t="s">
        <v>1436</v>
      </c>
      <c r="J1548" s="235" t="str">
        <f t="shared" si="68"/>
        <v>Group 18_0900, 0930, 0939</v>
      </c>
      <c r="K1548" s="235"/>
    </row>
    <row r="1549" spans="2:11" hidden="1" x14ac:dyDescent="0.35">
      <c r="B1549" s="242" t="s">
        <v>36</v>
      </c>
      <c r="C1549" s="246" t="s">
        <v>2214</v>
      </c>
      <c r="D1549" s="246" t="s">
        <v>2794</v>
      </c>
      <c r="E1549" s="246" t="s">
        <v>2795</v>
      </c>
      <c r="F1549" s="254">
        <v>3.028035</v>
      </c>
      <c r="G1549" s="254">
        <v>3.028035</v>
      </c>
      <c r="H1549" s="80">
        <v>0</v>
      </c>
      <c r="I1549" s="242" t="s">
        <v>1436</v>
      </c>
      <c r="J1549" s="235" t="str">
        <f t="shared" si="68"/>
        <v>Group 18_0900, 0930, 0939</v>
      </c>
      <c r="K1549" s="235"/>
    </row>
    <row r="1550" spans="2:11" hidden="1" x14ac:dyDescent="0.35">
      <c r="B1550" s="242" t="s">
        <v>36</v>
      </c>
      <c r="C1550" s="246" t="s">
        <v>2214</v>
      </c>
      <c r="D1550" s="246" t="s">
        <v>2796</v>
      </c>
      <c r="E1550" s="246" t="s">
        <v>2797</v>
      </c>
      <c r="F1550" s="254">
        <v>3.028035</v>
      </c>
      <c r="G1550" s="254">
        <v>3.028035</v>
      </c>
      <c r="H1550" s="80">
        <v>0</v>
      </c>
      <c r="I1550" s="242" t="s">
        <v>1436</v>
      </c>
      <c r="J1550" s="235" t="str">
        <f t="shared" si="68"/>
        <v>Group 18_0900, 0930, 0939</v>
      </c>
      <c r="K1550" s="235"/>
    </row>
    <row r="1551" spans="2:11" hidden="1" x14ac:dyDescent="0.35">
      <c r="B1551" s="242" t="s">
        <v>36</v>
      </c>
      <c r="C1551" s="246" t="s">
        <v>2214</v>
      </c>
      <c r="D1551" s="246" t="s">
        <v>1802</v>
      </c>
      <c r="E1551" s="246" t="s">
        <v>2798</v>
      </c>
      <c r="F1551" s="254">
        <v>3.028035</v>
      </c>
      <c r="G1551" s="254">
        <v>3.028035</v>
      </c>
      <c r="H1551" s="80">
        <v>0</v>
      </c>
      <c r="I1551" s="242" t="s">
        <v>1436</v>
      </c>
      <c r="J1551" s="235" t="str">
        <f t="shared" si="68"/>
        <v>Group 18_0900, 0930, 0939</v>
      </c>
      <c r="K1551" s="235"/>
    </row>
    <row r="1552" spans="2:11" hidden="1" x14ac:dyDescent="0.35">
      <c r="B1552" s="242" t="s">
        <v>36</v>
      </c>
      <c r="C1552" s="246" t="s">
        <v>2214</v>
      </c>
      <c r="D1552" s="246" t="s">
        <v>2799</v>
      </c>
      <c r="E1552" s="246" t="s">
        <v>2800</v>
      </c>
      <c r="F1552" s="254">
        <v>3.028035</v>
      </c>
      <c r="G1552" s="254">
        <v>3.028035</v>
      </c>
      <c r="H1552" s="80">
        <v>0</v>
      </c>
      <c r="I1552" s="242" t="s">
        <v>1436</v>
      </c>
      <c r="J1552" s="235" t="str">
        <f t="shared" si="68"/>
        <v>Group 18_0900, 0930, 0939</v>
      </c>
      <c r="K1552" s="235"/>
    </row>
    <row r="1553" spans="2:11" hidden="1" x14ac:dyDescent="0.35">
      <c r="B1553" s="242" t="s">
        <v>36</v>
      </c>
      <c r="C1553" s="246" t="s">
        <v>2214</v>
      </c>
      <c r="D1553" s="246" t="s">
        <v>2801</v>
      </c>
      <c r="E1553" s="246" t="s">
        <v>2802</v>
      </c>
      <c r="F1553" s="254">
        <v>3.028035</v>
      </c>
      <c r="G1553" s="254">
        <v>3.028035</v>
      </c>
      <c r="H1553" s="80">
        <v>0</v>
      </c>
      <c r="I1553" s="242" t="s">
        <v>1436</v>
      </c>
      <c r="J1553" s="235" t="str">
        <f t="shared" si="68"/>
        <v>Group 18_0900, 0930, 0939</v>
      </c>
      <c r="K1553" s="235"/>
    </row>
    <row r="1554" spans="2:11" hidden="1" x14ac:dyDescent="0.35">
      <c r="B1554" s="242" t="s">
        <v>36</v>
      </c>
      <c r="C1554" s="246" t="s">
        <v>2214</v>
      </c>
      <c r="D1554" s="246" t="s">
        <v>2803</v>
      </c>
      <c r="E1554" s="246" t="s">
        <v>2804</v>
      </c>
      <c r="F1554" s="254">
        <v>3.028035</v>
      </c>
      <c r="G1554" s="254">
        <v>3.028035</v>
      </c>
      <c r="H1554" s="80">
        <v>0</v>
      </c>
      <c r="I1554" s="242" t="s">
        <v>1436</v>
      </c>
      <c r="J1554" s="235" t="str">
        <f t="shared" si="68"/>
        <v>Group 18_0900, 0930, 0939</v>
      </c>
      <c r="K1554" s="235"/>
    </row>
    <row r="1555" spans="2:11" hidden="1" x14ac:dyDescent="0.35">
      <c r="B1555" s="242" t="s">
        <v>36</v>
      </c>
      <c r="C1555" s="246" t="s">
        <v>2214</v>
      </c>
      <c r="D1555" s="246" t="s">
        <v>2805</v>
      </c>
      <c r="E1555" s="246" t="s">
        <v>2806</v>
      </c>
      <c r="F1555" s="254">
        <v>3.028035</v>
      </c>
      <c r="G1555" s="254">
        <v>3.028035</v>
      </c>
      <c r="H1555" s="80">
        <v>0</v>
      </c>
      <c r="I1555" s="242" t="s">
        <v>1436</v>
      </c>
      <c r="J1555" s="235" t="str">
        <f t="shared" si="68"/>
        <v>Group 18_0900, 0930, 0939</v>
      </c>
      <c r="K1555" s="235"/>
    </row>
    <row r="1556" spans="2:11" hidden="1" x14ac:dyDescent="0.35">
      <c r="B1556" s="242" t="s">
        <v>36</v>
      </c>
      <c r="C1556" s="246" t="s">
        <v>2214</v>
      </c>
      <c r="D1556" s="246" t="s">
        <v>2807</v>
      </c>
      <c r="E1556" s="246" t="s">
        <v>2808</v>
      </c>
      <c r="F1556" s="254">
        <v>3.028035</v>
      </c>
      <c r="G1556" s="254">
        <v>3.028035</v>
      </c>
      <c r="H1556" s="80">
        <v>0</v>
      </c>
      <c r="I1556" s="242" t="s">
        <v>1436</v>
      </c>
      <c r="J1556" s="235" t="str">
        <f t="shared" si="68"/>
        <v>Group 18_0900, 0930, 0939</v>
      </c>
      <c r="K1556" s="235"/>
    </row>
    <row r="1557" spans="2:11" hidden="1" x14ac:dyDescent="0.35">
      <c r="B1557" s="242" t="s">
        <v>36</v>
      </c>
      <c r="C1557" s="246" t="s">
        <v>2214</v>
      </c>
      <c r="D1557" s="246" t="s">
        <v>2809</v>
      </c>
      <c r="E1557" s="246" t="s">
        <v>2810</v>
      </c>
      <c r="F1557" s="254">
        <v>3.028035</v>
      </c>
      <c r="G1557" s="254">
        <v>3.028035</v>
      </c>
      <c r="H1557" s="80">
        <v>0</v>
      </c>
      <c r="I1557" s="242" t="s">
        <v>1436</v>
      </c>
      <c r="J1557" s="235" t="str">
        <f t="shared" si="68"/>
        <v>Group 18_0900, 0930, 0939</v>
      </c>
      <c r="K1557" s="235"/>
    </row>
    <row r="1558" spans="2:11" hidden="1" x14ac:dyDescent="0.35">
      <c r="B1558" s="242" t="s">
        <v>36</v>
      </c>
      <c r="C1558" s="246" t="s">
        <v>2214</v>
      </c>
      <c r="D1558" s="246" t="s">
        <v>2811</v>
      </c>
      <c r="E1558" s="246" t="s">
        <v>2812</v>
      </c>
      <c r="F1558" s="254">
        <v>3.028035</v>
      </c>
      <c r="G1558" s="254">
        <v>3.028035</v>
      </c>
      <c r="H1558" s="80">
        <v>0</v>
      </c>
      <c r="I1558" s="242" t="s">
        <v>1436</v>
      </c>
      <c r="J1558" s="235" t="str">
        <f t="shared" si="68"/>
        <v>Group 18_0900, 0930, 0939</v>
      </c>
      <c r="K1558" s="235"/>
    </row>
    <row r="1559" spans="2:11" hidden="1" x14ac:dyDescent="0.35">
      <c r="B1559" s="242" t="s">
        <v>36</v>
      </c>
      <c r="C1559" s="246" t="s">
        <v>2214</v>
      </c>
      <c r="D1559" s="246" t="s">
        <v>2813</v>
      </c>
      <c r="E1559" s="246" t="s">
        <v>2814</v>
      </c>
      <c r="F1559" s="254">
        <v>3.028035</v>
      </c>
      <c r="G1559" s="254">
        <v>3.028035</v>
      </c>
      <c r="H1559" s="80">
        <v>0</v>
      </c>
      <c r="I1559" s="242" t="s">
        <v>1436</v>
      </c>
      <c r="J1559" s="235" t="str">
        <f t="shared" si="68"/>
        <v>Group 18_0900, 0930, 0939</v>
      </c>
      <c r="K1559" s="235"/>
    </row>
    <row r="1560" spans="2:11" hidden="1" x14ac:dyDescent="0.35">
      <c r="B1560" s="242" t="s">
        <v>36</v>
      </c>
      <c r="C1560" s="246" t="s">
        <v>2214</v>
      </c>
      <c r="D1560" s="246" t="s">
        <v>2815</v>
      </c>
      <c r="E1560" s="246" t="s">
        <v>2816</v>
      </c>
      <c r="F1560" s="254">
        <v>3.028035</v>
      </c>
      <c r="G1560" s="254">
        <v>3.028035</v>
      </c>
      <c r="H1560" s="80">
        <v>0</v>
      </c>
      <c r="I1560" s="242" t="s">
        <v>1436</v>
      </c>
      <c r="J1560" s="235" t="str">
        <f t="shared" si="68"/>
        <v>Group 18_0900, 0930, 0939</v>
      </c>
      <c r="K1560" s="235"/>
    </row>
    <row r="1561" spans="2:11" hidden="1" x14ac:dyDescent="0.35">
      <c r="B1561" s="242" t="s">
        <v>36</v>
      </c>
      <c r="C1561" s="246" t="s">
        <v>2214</v>
      </c>
      <c r="D1561" s="246" t="s">
        <v>2817</v>
      </c>
      <c r="E1561" s="246" t="s">
        <v>2818</v>
      </c>
      <c r="F1561" s="254">
        <v>3.028035</v>
      </c>
      <c r="G1561" s="254">
        <v>3.028035</v>
      </c>
      <c r="H1561" s="80">
        <v>0</v>
      </c>
      <c r="I1561" s="242" t="s">
        <v>1436</v>
      </c>
      <c r="J1561" s="235" t="str">
        <f t="shared" si="68"/>
        <v>Group 18_0900, 0930, 0939</v>
      </c>
      <c r="K1561" s="235"/>
    </row>
    <row r="1562" spans="2:11" hidden="1" x14ac:dyDescent="0.35">
      <c r="B1562" s="242" t="s">
        <v>36</v>
      </c>
      <c r="C1562" s="246" t="s">
        <v>2214</v>
      </c>
      <c r="D1562" s="246" t="s">
        <v>2819</v>
      </c>
      <c r="E1562" s="246" t="s">
        <v>2820</v>
      </c>
      <c r="F1562" s="254">
        <v>3.028035</v>
      </c>
      <c r="G1562" s="254">
        <v>3.028035</v>
      </c>
      <c r="H1562" s="80">
        <v>0</v>
      </c>
      <c r="I1562" s="242" t="s">
        <v>1436</v>
      </c>
      <c r="J1562" s="235" t="str">
        <f t="shared" si="68"/>
        <v>Group 18_0900, 0930, 0939</v>
      </c>
      <c r="K1562" s="235"/>
    </row>
    <row r="1563" spans="2:11" hidden="1" x14ac:dyDescent="0.35">
      <c r="B1563" s="242" t="s">
        <v>36</v>
      </c>
      <c r="C1563" s="246" t="s">
        <v>2214</v>
      </c>
      <c r="D1563" s="246" t="s">
        <v>2821</v>
      </c>
      <c r="E1563" s="246" t="s">
        <v>2822</v>
      </c>
      <c r="F1563" s="254">
        <v>3.028035</v>
      </c>
      <c r="G1563" s="254">
        <v>3.028035</v>
      </c>
      <c r="H1563" s="80">
        <v>0</v>
      </c>
      <c r="I1563" s="242" t="s">
        <v>1436</v>
      </c>
      <c r="J1563" s="235" t="str">
        <f t="shared" si="68"/>
        <v>Group 18_0900, 0930, 0939</v>
      </c>
      <c r="K1563" s="235"/>
    </row>
    <row r="1564" spans="2:11" hidden="1" x14ac:dyDescent="0.35">
      <c r="B1564" s="242" t="s">
        <v>36</v>
      </c>
      <c r="C1564" s="246" t="s">
        <v>2214</v>
      </c>
      <c r="D1564" s="246" t="s">
        <v>2823</v>
      </c>
      <c r="E1564" s="246" t="s">
        <v>2824</v>
      </c>
      <c r="F1564" s="254">
        <v>3.028035</v>
      </c>
      <c r="G1564" s="254">
        <v>3.028035</v>
      </c>
      <c r="H1564" s="80">
        <v>0</v>
      </c>
      <c r="I1564" s="242" t="s">
        <v>1436</v>
      </c>
      <c r="J1564" s="235" t="str">
        <f t="shared" si="68"/>
        <v>Group 18_0900, 0930, 0939</v>
      </c>
      <c r="K1564" s="235"/>
    </row>
    <row r="1565" spans="2:11" hidden="1" x14ac:dyDescent="0.35">
      <c r="B1565" s="242" t="s">
        <v>36</v>
      </c>
      <c r="C1565" s="246" t="s">
        <v>2214</v>
      </c>
      <c r="D1565" s="246" t="s">
        <v>2825</v>
      </c>
      <c r="E1565" s="246" t="s">
        <v>2826</v>
      </c>
      <c r="F1565" s="254">
        <v>3.028035</v>
      </c>
      <c r="G1565" s="254">
        <v>3.028035</v>
      </c>
      <c r="H1565" s="80">
        <v>0</v>
      </c>
      <c r="I1565" s="242" t="s">
        <v>1436</v>
      </c>
      <c r="J1565" s="235" t="str">
        <f t="shared" si="68"/>
        <v>Group 18_0900, 0930, 0939</v>
      </c>
      <c r="K1565" s="235"/>
    </row>
    <row r="1566" spans="2:11" hidden="1" x14ac:dyDescent="0.35">
      <c r="B1566" s="242" t="s">
        <v>36</v>
      </c>
      <c r="C1566" s="246" t="s">
        <v>2214</v>
      </c>
      <c r="D1566" s="246" t="s">
        <v>2827</v>
      </c>
      <c r="E1566" s="246" t="s">
        <v>2828</v>
      </c>
      <c r="F1566" s="254">
        <v>3.028035</v>
      </c>
      <c r="G1566" s="254">
        <v>3.028035</v>
      </c>
      <c r="H1566" s="80">
        <v>0</v>
      </c>
      <c r="I1566" s="242" t="s">
        <v>1436</v>
      </c>
      <c r="J1566" s="235" t="str">
        <f t="shared" si="68"/>
        <v>Group 18_0900, 0930, 0939</v>
      </c>
      <c r="K1566" s="235"/>
    </row>
    <row r="1567" spans="2:11" hidden="1" x14ac:dyDescent="0.35">
      <c r="B1567" s="242" t="s">
        <v>36</v>
      </c>
      <c r="C1567" s="246" t="s">
        <v>2214</v>
      </c>
      <c r="D1567" s="246" t="s">
        <v>2829</v>
      </c>
      <c r="E1567" s="246" t="s">
        <v>2830</v>
      </c>
      <c r="F1567" s="254">
        <v>3.028035</v>
      </c>
      <c r="G1567" s="254">
        <v>3.028035</v>
      </c>
      <c r="H1567" s="80">
        <v>0</v>
      </c>
      <c r="I1567" s="242" t="s">
        <v>1436</v>
      </c>
      <c r="J1567" s="235" t="str">
        <f t="shared" si="68"/>
        <v>Group 18_0900, 0930, 0939</v>
      </c>
      <c r="K1567" s="235"/>
    </row>
    <row r="1568" spans="2:11" hidden="1" x14ac:dyDescent="0.35">
      <c r="B1568" s="242" t="s">
        <v>36</v>
      </c>
      <c r="C1568" s="246" t="s">
        <v>2214</v>
      </c>
      <c r="D1568" s="246" t="s">
        <v>2831</v>
      </c>
      <c r="E1568" s="246" t="s">
        <v>2832</v>
      </c>
      <c r="F1568" s="254">
        <v>3.028035</v>
      </c>
      <c r="G1568" s="254">
        <v>3.028035</v>
      </c>
      <c r="H1568" s="80">
        <v>0</v>
      </c>
      <c r="I1568" s="242" t="s">
        <v>1436</v>
      </c>
      <c r="J1568" s="235" t="str">
        <f t="shared" si="68"/>
        <v>Group 18_0900, 0930, 0939</v>
      </c>
      <c r="K1568" s="235"/>
    </row>
    <row r="1569" spans="2:11" hidden="1" x14ac:dyDescent="0.35">
      <c r="B1569" s="242" t="s">
        <v>35</v>
      </c>
      <c r="C1569" s="246" t="s">
        <v>2214</v>
      </c>
      <c r="D1569" s="246" t="s">
        <v>1810</v>
      </c>
      <c r="E1569" s="246" t="s">
        <v>1811</v>
      </c>
      <c r="F1569" s="254">
        <v>1.8022866666666668</v>
      </c>
      <c r="G1569" s="254">
        <v>1.8022866666666668</v>
      </c>
      <c r="H1569" s="80">
        <v>0</v>
      </c>
      <c r="I1569" s="242" t="s">
        <v>1024</v>
      </c>
      <c r="J1569" s="235" t="str">
        <f t="shared" si="68"/>
        <v>Group 17_0900, 0930, 0939</v>
      </c>
      <c r="K1569" s="235"/>
    </row>
    <row r="1570" spans="2:11" hidden="1" x14ac:dyDescent="0.35">
      <c r="B1570" s="242" t="s">
        <v>36</v>
      </c>
      <c r="C1570" s="246" t="s">
        <v>2214</v>
      </c>
      <c r="D1570" s="246" t="s">
        <v>2833</v>
      </c>
      <c r="E1570" s="246" t="s">
        <v>2834</v>
      </c>
      <c r="F1570" s="254">
        <v>3.028035</v>
      </c>
      <c r="G1570" s="254">
        <v>3.028035</v>
      </c>
      <c r="H1570" s="80">
        <v>0</v>
      </c>
      <c r="I1570" s="242" t="s">
        <v>1436</v>
      </c>
      <c r="J1570" s="235" t="str">
        <f t="shared" si="68"/>
        <v>Group 18_0900, 0930, 0939</v>
      </c>
      <c r="K1570" s="235"/>
    </row>
    <row r="1571" spans="2:11" hidden="1" x14ac:dyDescent="0.35">
      <c r="B1571" s="242" t="s">
        <v>35</v>
      </c>
      <c r="C1571" s="246" t="s">
        <v>2214</v>
      </c>
      <c r="D1571" s="246" t="s">
        <v>2835</v>
      </c>
      <c r="E1571" s="246" t="s">
        <v>2835</v>
      </c>
      <c r="F1571" s="254">
        <v>1.8022866666666668</v>
      </c>
      <c r="G1571" s="254">
        <v>1.8022866666666668</v>
      </c>
      <c r="H1571" s="80">
        <v>0</v>
      </c>
      <c r="I1571" s="242" t="s">
        <v>1024</v>
      </c>
      <c r="J1571" s="235" t="str">
        <f t="shared" si="68"/>
        <v>Group 17_0900, 0930, 0939</v>
      </c>
      <c r="K1571" s="235"/>
    </row>
    <row r="1572" spans="2:11" hidden="1" x14ac:dyDescent="0.35">
      <c r="B1572" s="242" t="s">
        <v>35</v>
      </c>
      <c r="C1572" s="246" t="s">
        <v>2214</v>
      </c>
      <c r="D1572" s="246" t="s">
        <v>2836</v>
      </c>
      <c r="E1572" s="246" t="s">
        <v>2836</v>
      </c>
      <c r="F1572" s="254">
        <v>1.8022866666666668</v>
      </c>
      <c r="G1572" s="254">
        <v>1.8022866666666668</v>
      </c>
      <c r="H1572" s="80">
        <v>0</v>
      </c>
      <c r="I1572" s="242" t="s">
        <v>1024</v>
      </c>
      <c r="J1572" s="235" t="str">
        <f t="shared" si="68"/>
        <v>Group 17_0900, 0930, 0939</v>
      </c>
      <c r="K1572" s="235"/>
    </row>
    <row r="1573" spans="2:11" hidden="1" x14ac:dyDescent="0.35">
      <c r="B1573" s="242" t="s">
        <v>35</v>
      </c>
      <c r="C1573" s="246" t="s">
        <v>2214</v>
      </c>
      <c r="D1573" s="246" t="s">
        <v>2837</v>
      </c>
      <c r="E1573" s="246" t="s">
        <v>2838</v>
      </c>
      <c r="F1573" s="254">
        <v>1.8022866666666668</v>
      </c>
      <c r="G1573" s="254">
        <v>1.8022866666666668</v>
      </c>
      <c r="H1573" s="80">
        <v>0</v>
      </c>
      <c r="I1573" s="242" t="s">
        <v>1024</v>
      </c>
      <c r="J1573" s="235" t="str">
        <f t="shared" si="68"/>
        <v>Group 17_0900, 0930, 0939</v>
      </c>
      <c r="K1573" s="235"/>
    </row>
    <row r="1574" spans="2:11" hidden="1" x14ac:dyDescent="0.35">
      <c r="B1574" s="242" t="s">
        <v>35</v>
      </c>
      <c r="C1574" s="246" t="s">
        <v>2214</v>
      </c>
      <c r="D1574" s="246" t="s">
        <v>1817</v>
      </c>
      <c r="E1574" s="246" t="s">
        <v>809</v>
      </c>
      <c r="F1574" s="254">
        <v>1.8022866666666668</v>
      </c>
      <c r="G1574" s="254">
        <v>1.8022866666666668</v>
      </c>
      <c r="H1574" s="80">
        <v>0</v>
      </c>
      <c r="I1574" s="242" t="s">
        <v>1024</v>
      </c>
      <c r="J1574" s="235" t="str">
        <f t="shared" si="68"/>
        <v>Group 17_0900, 0930, 0939</v>
      </c>
      <c r="K1574" s="235"/>
    </row>
    <row r="1575" spans="2:11" hidden="1" x14ac:dyDescent="0.35">
      <c r="B1575" s="242" t="s">
        <v>35</v>
      </c>
      <c r="C1575" s="246" t="s">
        <v>2214</v>
      </c>
      <c r="D1575" s="246" t="s">
        <v>2839</v>
      </c>
      <c r="E1575" s="246" t="s">
        <v>2839</v>
      </c>
      <c r="F1575" s="254">
        <v>1.8022866666666668</v>
      </c>
      <c r="G1575" s="254">
        <v>1.8022866666666668</v>
      </c>
      <c r="H1575" s="80">
        <v>0</v>
      </c>
      <c r="I1575" s="242" t="s">
        <v>1024</v>
      </c>
      <c r="J1575" s="235" t="str">
        <f t="shared" si="68"/>
        <v>Group 17_0900, 0930, 0939</v>
      </c>
      <c r="K1575" s="235"/>
    </row>
    <row r="1576" spans="2:11" hidden="1" x14ac:dyDescent="0.35">
      <c r="B1576" s="242" t="s">
        <v>35</v>
      </c>
      <c r="C1576" s="246" t="s">
        <v>2214</v>
      </c>
      <c r="D1576" s="246" t="s">
        <v>2840</v>
      </c>
      <c r="E1576" s="246" t="s">
        <v>2840</v>
      </c>
      <c r="F1576" s="254">
        <v>1.8022866666666668</v>
      </c>
      <c r="G1576" s="254">
        <v>1.8022866666666668</v>
      </c>
      <c r="H1576" s="80">
        <v>0</v>
      </c>
      <c r="I1576" s="242" t="s">
        <v>1024</v>
      </c>
      <c r="J1576" s="235" t="str">
        <f t="shared" si="68"/>
        <v>Group 17_0900, 0930, 0939</v>
      </c>
      <c r="K1576" s="235"/>
    </row>
    <row r="1577" spans="2:11" hidden="1" x14ac:dyDescent="0.35">
      <c r="B1577" s="242" t="s">
        <v>35</v>
      </c>
      <c r="C1577" s="246" t="s">
        <v>2214</v>
      </c>
      <c r="D1577" s="246" t="s">
        <v>2841</v>
      </c>
      <c r="E1577" s="246" t="s">
        <v>2841</v>
      </c>
      <c r="F1577" s="254">
        <v>1.8022866666666668</v>
      </c>
      <c r="G1577" s="254">
        <v>1.8022866666666668</v>
      </c>
      <c r="H1577" s="80">
        <v>0</v>
      </c>
      <c r="I1577" s="242" t="s">
        <v>1024</v>
      </c>
      <c r="J1577" s="235" t="str">
        <f t="shared" si="68"/>
        <v>Group 17_0900, 0930, 0939</v>
      </c>
      <c r="K1577" s="235"/>
    </row>
    <row r="1578" spans="2:11" hidden="1" x14ac:dyDescent="0.35">
      <c r="B1578" s="242" t="s">
        <v>35</v>
      </c>
      <c r="C1578" s="246" t="s">
        <v>2214</v>
      </c>
      <c r="D1578" s="246" t="s">
        <v>2196</v>
      </c>
      <c r="E1578" s="246" t="s">
        <v>2196</v>
      </c>
      <c r="F1578" s="254">
        <v>1.8022866666666668</v>
      </c>
      <c r="G1578" s="254">
        <v>1.8022866666666668</v>
      </c>
      <c r="H1578" s="80">
        <v>0</v>
      </c>
      <c r="I1578" s="242" t="s">
        <v>1024</v>
      </c>
      <c r="J1578" s="235" t="str">
        <f t="shared" si="68"/>
        <v>Group 17_0900, 0930, 0939</v>
      </c>
      <c r="K1578" s="235"/>
    </row>
    <row r="1579" spans="2:11" hidden="1" x14ac:dyDescent="0.35">
      <c r="B1579" s="242" t="s">
        <v>36</v>
      </c>
      <c r="C1579" s="246" t="s">
        <v>2214</v>
      </c>
      <c r="D1579" s="246" t="s">
        <v>2842</v>
      </c>
      <c r="E1579" s="246" t="s">
        <v>2842</v>
      </c>
      <c r="F1579" s="254">
        <v>3.028035</v>
      </c>
      <c r="G1579" s="254">
        <v>3.028035</v>
      </c>
      <c r="H1579" s="80">
        <v>0</v>
      </c>
      <c r="I1579" s="242" t="s">
        <v>1436</v>
      </c>
      <c r="J1579" s="235" t="str">
        <f t="shared" si="68"/>
        <v>Group 18_0900, 0930, 0939</v>
      </c>
      <c r="K1579" s="235"/>
    </row>
    <row r="1580" spans="2:11" hidden="1" x14ac:dyDescent="0.35">
      <c r="B1580" s="242" t="s">
        <v>35</v>
      </c>
      <c r="C1580" s="246" t="s">
        <v>2214</v>
      </c>
      <c r="D1580" s="246" t="s">
        <v>823</v>
      </c>
      <c r="E1580" s="246" t="s">
        <v>823</v>
      </c>
      <c r="F1580" s="254">
        <v>1.8022866666666668</v>
      </c>
      <c r="G1580" s="254">
        <v>1.8022866666666668</v>
      </c>
      <c r="H1580" s="80">
        <v>0</v>
      </c>
      <c r="I1580" s="242" t="s">
        <v>1024</v>
      </c>
      <c r="J1580" s="235" t="str">
        <f t="shared" si="68"/>
        <v>Group 17_0900, 0930, 0939</v>
      </c>
      <c r="K1580" s="235"/>
    </row>
    <row r="1581" spans="2:11" hidden="1" x14ac:dyDescent="0.35">
      <c r="B1581" s="242" t="s">
        <v>35</v>
      </c>
      <c r="C1581" s="246" t="s">
        <v>2214</v>
      </c>
      <c r="D1581" s="246" t="s">
        <v>2843</v>
      </c>
      <c r="E1581" s="246" t="s">
        <v>2843</v>
      </c>
      <c r="F1581" s="254">
        <v>1.8022866666666668</v>
      </c>
      <c r="G1581" s="254">
        <v>1.8022866666666668</v>
      </c>
      <c r="H1581" s="80">
        <v>0</v>
      </c>
      <c r="I1581" s="242" t="s">
        <v>1024</v>
      </c>
      <c r="J1581" s="235" t="str">
        <f t="shared" si="68"/>
        <v>Group 17_0900, 0930, 0939</v>
      </c>
      <c r="K1581" s="235"/>
    </row>
    <row r="1582" spans="2:11" hidden="1" x14ac:dyDescent="0.35">
      <c r="B1582" s="242" t="s">
        <v>35</v>
      </c>
      <c r="C1582" s="246" t="s">
        <v>2214</v>
      </c>
      <c r="D1582" s="246" t="s">
        <v>2844</v>
      </c>
      <c r="E1582" s="246" t="s">
        <v>2844</v>
      </c>
      <c r="F1582" s="254">
        <v>1.8022866666666668</v>
      </c>
      <c r="G1582" s="254">
        <v>1.8022866666666668</v>
      </c>
      <c r="H1582" s="80">
        <v>0</v>
      </c>
      <c r="I1582" s="242" t="s">
        <v>1024</v>
      </c>
      <c r="J1582" s="235" t="str">
        <f t="shared" si="68"/>
        <v>Group 17_0900, 0930, 0939</v>
      </c>
      <c r="K1582" s="235"/>
    </row>
    <row r="1583" spans="2:11" hidden="1" x14ac:dyDescent="0.35">
      <c r="B1583" s="242" t="s">
        <v>35</v>
      </c>
      <c r="C1583" s="246" t="s">
        <v>2214</v>
      </c>
      <c r="D1583" s="246" t="s">
        <v>2845</v>
      </c>
      <c r="E1583" s="246" t="s">
        <v>2845</v>
      </c>
      <c r="F1583" s="254">
        <v>1.8022866666666668</v>
      </c>
      <c r="G1583" s="254">
        <v>1.8022866666666668</v>
      </c>
      <c r="H1583" s="80">
        <v>0</v>
      </c>
      <c r="I1583" s="242" t="s">
        <v>1024</v>
      </c>
      <c r="J1583" s="235" t="str">
        <f t="shared" si="68"/>
        <v>Group 17_0900, 0930, 0939</v>
      </c>
      <c r="K1583" s="235"/>
    </row>
    <row r="1584" spans="2:11" hidden="1" x14ac:dyDescent="0.35">
      <c r="B1584" s="242" t="s">
        <v>35</v>
      </c>
      <c r="C1584" s="246" t="s">
        <v>2214</v>
      </c>
      <c r="D1584" s="246" t="s">
        <v>2846</v>
      </c>
      <c r="E1584" s="246" t="s">
        <v>2846</v>
      </c>
      <c r="F1584" s="254">
        <v>1.8022866666666668</v>
      </c>
      <c r="G1584" s="254">
        <v>1.8022866666666668</v>
      </c>
      <c r="H1584" s="80">
        <v>0</v>
      </c>
      <c r="I1584" s="242" t="s">
        <v>1024</v>
      </c>
      <c r="J1584" s="235" t="str">
        <f t="shared" si="68"/>
        <v>Group 17_0900, 0930, 0939</v>
      </c>
      <c r="K1584" s="235"/>
    </row>
    <row r="1585" spans="2:11" hidden="1" x14ac:dyDescent="0.35">
      <c r="B1585" s="242" t="s">
        <v>35</v>
      </c>
      <c r="C1585" s="246" t="s">
        <v>2214</v>
      </c>
      <c r="D1585" s="246" t="s">
        <v>2847</v>
      </c>
      <c r="E1585" s="246" t="s">
        <v>2847</v>
      </c>
      <c r="F1585" s="254">
        <v>1.8022866666666668</v>
      </c>
      <c r="G1585" s="254">
        <v>1.8022866666666668</v>
      </c>
      <c r="H1585" s="80">
        <v>0</v>
      </c>
      <c r="I1585" s="242" t="s">
        <v>1024</v>
      </c>
      <c r="J1585" s="235" t="str">
        <f t="shared" si="68"/>
        <v>Group 17_0900, 0930, 0939</v>
      </c>
      <c r="K1585" s="235"/>
    </row>
    <row r="1586" spans="2:11" hidden="1" x14ac:dyDescent="0.35">
      <c r="B1586" s="242" t="s">
        <v>35</v>
      </c>
      <c r="C1586" s="246" t="s">
        <v>2214</v>
      </c>
      <c r="D1586" s="246" t="s">
        <v>2848</v>
      </c>
      <c r="E1586" s="246" t="s">
        <v>2848</v>
      </c>
      <c r="F1586" s="254">
        <v>1.8022866666666668</v>
      </c>
      <c r="G1586" s="254">
        <v>1.8022866666666668</v>
      </c>
      <c r="H1586" s="80">
        <v>0</v>
      </c>
      <c r="I1586" s="242" t="s">
        <v>1024</v>
      </c>
      <c r="J1586" s="235" t="str">
        <f t="shared" si="68"/>
        <v>Group 17_0900, 0930, 0939</v>
      </c>
      <c r="K1586" s="235"/>
    </row>
    <row r="1587" spans="2:11" hidden="1" x14ac:dyDescent="0.35">
      <c r="B1587" s="242" t="s">
        <v>31</v>
      </c>
      <c r="C1587" s="246" t="s">
        <v>2214</v>
      </c>
      <c r="D1587" s="246" t="s">
        <v>2849</v>
      </c>
      <c r="E1587" s="246" t="s">
        <v>2850</v>
      </c>
      <c r="F1587" s="254">
        <v>0.90114333333333341</v>
      </c>
      <c r="G1587" s="254">
        <v>0.90114333333333341</v>
      </c>
      <c r="H1587" s="80">
        <v>0</v>
      </c>
      <c r="I1587" s="242" t="s">
        <v>1016</v>
      </c>
      <c r="J1587" s="235" t="str">
        <f t="shared" si="68"/>
        <v>Group 13_0900, 0930, 0939</v>
      </c>
      <c r="K1587" s="235"/>
    </row>
    <row r="1588" spans="2:11" hidden="1" x14ac:dyDescent="0.35">
      <c r="B1588" s="242" t="s">
        <v>31</v>
      </c>
      <c r="C1588" s="246" t="s">
        <v>2214</v>
      </c>
      <c r="D1588" s="246" t="s">
        <v>2851</v>
      </c>
      <c r="E1588" s="246" t="s">
        <v>2852</v>
      </c>
      <c r="F1588" s="254">
        <v>0.90114333333333341</v>
      </c>
      <c r="G1588" s="254">
        <v>0.90114333333333341</v>
      </c>
      <c r="H1588" s="80">
        <v>0</v>
      </c>
      <c r="I1588" s="242" t="s">
        <v>1016</v>
      </c>
      <c r="J1588" s="235" t="str">
        <f t="shared" si="68"/>
        <v>Group 13_0900, 0930, 0939</v>
      </c>
      <c r="K1588" s="235"/>
    </row>
    <row r="1589" spans="2:11" hidden="1" x14ac:dyDescent="0.35">
      <c r="B1589" s="242" t="s">
        <v>34</v>
      </c>
      <c r="C1589" s="246" t="s">
        <v>2214</v>
      </c>
      <c r="D1589" s="246" t="s">
        <v>2853</v>
      </c>
      <c r="E1589" s="246" t="s">
        <v>2854</v>
      </c>
      <c r="F1589" s="254">
        <v>1.5013000000000001</v>
      </c>
      <c r="G1589" s="254">
        <v>1.5013000000000001</v>
      </c>
      <c r="H1589" s="80">
        <v>0</v>
      </c>
      <c r="I1589" s="242" t="s">
        <v>1312</v>
      </c>
      <c r="J1589" s="235" t="str">
        <f t="shared" si="68"/>
        <v>Group 16_0900, 0930, 0939</v>
      </c>
      <c r="K1589" s="235"/>
    </row>
    <row r="1590" spans="2:11" hidden="1" x14ac:dyDescent="0.35">
      <c r="B1590" s="242" t="s">
        <v>34</v>
      </c>
      <c r="C1590" s="246" t="s">
        <v>2214</v>
      </c>
      <c r="D1590" s="246" t="s">
        <v>2855</v>
      </c>
      <c r="E1590" s="246" t="s">
        <v>2856</v>
      </c>
      <c r="F1590" s="254">
        <v>1.5013000000000001</v>
      </c>
      <c r="G1590" s="254">
        <v>1.5013000000000001</v>
      </c>
      <c r="H1590" s="80">
        <v>0</v>
      </c>
      <c r="I1590" s="242" t="s">
        <v>1312</v>
      </c>
      <c r="J1590" s="235" t="str">
        <f t="shared" si="68"/>
        <v>Group 16_0900, 0930, 0939</v>
      </c>
      <c r="K1590" s="235"/>
    </row>
    <row r="1591" spans="2:11" hidden="1" x14ac:dyDescent="0.35">
      <c r="B1591" s="242" t="s">
        <v>34</v>
      </c>
      <c r="C1591" s="246" t="s">
        <v>2214</v>
      </c>
      <c r="D1591" s="246" t="s">
        <v>2857</v>
      </c>
      <c r="E1591" s="246" t="s">
        <v>2858</v>
      </c>
      <c r="F1591" s="254">
        <v>1.5013000000000001</v>
      </c>
      <c r="G1591" s="254">
        <v>1.5013000000000001</v>
      </c>
      <c r="H1591" s="80">
        <v>0</v>
      </c>
      <c r="I1591" s="242" t="s">
        <v>1312</v>
      </c>
      <c r="J1591" s="235" t="str">
        <f t="shared" si="68"/>
        <v>Group 16_0900, 0930, 0939</v>
      </c>
      <c r="K1591" s="235"/>
    </row>
    <row r="1592" spans="2:11" hidden="1" x14ac:dyDescent="0.35">
      <c r="B1592" s="242" t="s">
        <v>34</v>
      </c>
      <c r="C1592" s="246" t="s">
        <v>2214</v>
      </c>
      <c r="D1592" s="246" t="s">
        <v>2859</v>
      </c>
      <c r="E1592" s="246" t="s">
        <v>2860</v>
      </c>
      <c r="F1592" s="254">
        <v>1.5013000000000001</v>
      </c>
      <c r="G1592" s="254">
        <v>1.5013000000000001</v>
      </c>
      <c r="H1592" s="80">
        <v>0</v>
      </c>
      <c r="I1592" s="242" t="s">
        <v>1312</v>
      </c>
      <c r="J1592" s="235" t="str">
        <f t="shared" si="68"/>
        <v>Group 16_0900, 0930, 0939</v>
      </c>
      <c r="K1592" s="235"/>
    </row>
    <row r="1593" spans="2:11" hidden="1" x14ac:dyDescent="0.35">
      <c r="B1593" s="242" t="s">
        <v>27</v>
      </c>
      <c r="C1593" s="246" t="s">
        <v>2214</v>
      </c>
      <c r="D1593" s="246" t="s">
        <v>2861</v>
      </c>
      <c r="E1593" s="246" t="s">
        <v>2862</v>
      </c>
      <c r="F1593" s="254">
        <v>0.56321416666666668</v>
      </c>
      <c r="G1593" s="254">
        <v>0.56321416666666668</v>
      </c>
      <c r="H1593" s="80">
        <v>0</v>
      </c>
      <c r="I1593" s="242" t="s">
        <v>1156</v>
      </c>
      <c r="J1593" s="235" t="str">
        <f>B1593&amp;"_"&amp;IF(OR(C1593="0930",C1593="0900",C1593="0939"),"0900, 0930, 0939",C1593)</f>
        <v>Group 9_0900, 0930, 0939</v>
      </c>
      <c r="K1593" s="235"/>
    </row>
    <row r="1594" spans="2:11" hidden="1" x14ac:dyDescent="0.35">
      <c r="B1594" s="242" t="s">
        <v>34</v>
      </c>
      <c r="C1594" s="246" t="s">
        <v>2214</v>
      </c>
      <c r="D1594" s="246" t="s">
        <v>2863</v>
      </c>
      <c r="E1594" s="246" t="s">
        <v>2864</v>
      </c>
      <c r="F1594" s="254">
        <v>1.5013000000000001</v>
      </c>
      <c r="G1594" s="254">
        <v>1.5013000000000001</v>
      </c>
      <c r="H1594" s="80">
        <v>0</v>
      </c>
      <c r="I1594" s="242" t="s">
        <v>1312</v>
      </c>
      <c r="J1594" s="235" t="str">
        <f t="shared" ref="J1594:J1611" si="69">B1594&amp;"_"&amp;IF(OR(C1594="0930",C1594="0900",C1594="0939"),"0900, 0930, 0939",C1594)</f>
        <v>Group 16_0900, 0930, 0939</v>
      </c>
      <c r="K1594" s="235"/>
    </row>
    <row r="1595" spans="2:11" hidden="1" x14ac:dyDescent="0.35">
      <c r="B1595" s="242" t="s">
        <v>34</v>
      </c>
      <c r="C1595" s="246" t="s">
        <v>2214</v>
      </c>
      <c r="D1595" s="246" t="s">
        <v>2865</v>
      </c>
      <c r="E1595" s="246" t="s">
        <v>2866</v>
      </c>
      <c r="F1595" s="254">
        <v>1.5013000000000001</v>
      </c>
      <c r="G1595" s="254">
        <v>1.5013000000000001</v>
      </c>
      <c r="H1595" s="80">
        <v>0</v>
      </c>
      <c r="I1595" s="242" t="s">
        <v>1312</v>
      </c>
      <c r="J1595" s="235" t="str">
        <f t="shared" si="69"/>
        <v>Group 16_0900, 0930, 0939</v>
      </c>
      <c r="K1595" s="235"/>
    </row>
    <row r="1596" spans="2:11" hidden="1" x14ac:dyDescent="0.35">
      <c r="B1596" s="242" t="s">
        <v>34</v>
      </c>
      <c r="C1596" s="246" t="s">
        <v>2214</v>
      </c>
      <c r="D1596" s="246" t="s">
        <v>2867</v>
      </c>
      <c r="E1596" s="246" t="s">
        <v>2868</v>
      </c>
      <c r="F1596" s="254">
        <v>1.5013000000000001</v>
      </c>
      <c r="G1596" s="254">
        <v>1.5013000000000001</v>
      </c>
      <c r="H1596" s="80">
        <v>0</v>
      </c>
      <c r="I1596" s="242" t="s">
        <v>1312</v>
      </c>
      <c r="J1596" s="235" t="str">
        <f t="shared" si="69"/>
        <v>Group 16_0900, 0930, 0939</v>
      </c>
      <c r="K1596" s="235"/>
    </row>
    <row r="1597" spans="2:11" hidden="1" x14ac:dyDescent="0.35">
      <c r="B1597" s="242" t="s">
        <v>27</v>
      </c>
      <c r="C1597" s="246" t="s">
        <v>2214</v>
      </c>
      <c r="D1597" s="246" t="s">
        <v>877</v>
      </c>
      <c r="E1597" s="246" t="s">
        <v>878</v>
      </c>
      <c r="F1597" s="254">
        <v>0.56321416666666668</v>
      </c>
      <c r="G1597" s="254">
        <v>0.56321416666666668</v>
      </c>
      <c r="H1597" s="80">
        <v>0</v>
      </c>
      <c r="I1597" s="242" t="s">
        <v>1156</v>
      </c>
      <c r="J1597" s="235" t="str">
        <f t="shared" si="69"/>
        <v>Group 9_0900, 0930, 0939</v>
      </c>
      <c r="K1597" s="235"/>
    </row>
    <row r="1598" spans="2:11" hidden="1" x14ac:dyDescent="0.35">
      <c r="B1598" s="242" t="s">
        <v>27</v>
      </c>
      <c r="C1598" s="246" t="s">
        <v>2214</v>
      </c>
      <c r="D1598" s="246" t="s">
        <v>879</v>
      </c>
      <c r="E1598" s="246" t="s">
        <v>880</v>
      </c>
      <c r="F1598" s="254">
        <v>0.56321416666666668</v>
      </c>
      <c r="G1598" s="254">
        <v>0.56321416666666668</v>
      </c>
      <c r="H1598" s="80">
        <v>0</v>
      </c>
      <c r="I1598" s="242" t="s">
        <v>1156</v>
      </c>
      <c r="J1598" s="235" t="str">
        <f t="shared" si="69"/>
        <v>Group 9_0900, 0930, 0939</v>
      </c>
      <c r="K1598" s="235"/>
    </row>
    <row r="1599" spans="2:11" hidden="1" x14ac:dyDescent="0.35">
      <c r="B1599" s="242" t="s">
        <v>27</v>
      </c>
      <c r="C1599" s="246" t="s">
        <v>2214</v>
      </c>
      <c r="D1599" s="246" t="s">
        <v>881</v>
      </c>
      <c r="E1599" s="246" t="s">
        <v>882</v>
      </c>
      <c r="F1599" s="254">
        <v>0.56321416666666668</v>
      </c>
      <c r="G1599" s="254">
        <v>0.56321416666666668</v>
      </c>
      <c r="H1599" s="80">
        <v>0</v>
      </c>
      <c r="I1599" s="242" t="s">
        <v>1156</v>
      </c>
      <c r="J1599" s="235" t="str">
        <f t="shared" si="69"/>
        <v>Group 9_0900, 0930, 0939</v>
      </c>
      <c r="K1599" s="235"/>
    </row>
    <row r="1600" spans="2:11" hidden="1" x14ac:dyDescent="0.35">
      <c r="B1600" s="242" t="s">
        <v>31</v>
      </c>
      <c r="C1600" s="246" t="s">
        <v>2214</v>
      </c>
      <c r="D1600" s="246" t="s">
        <v>883</v>
      </c>
      <c r="E1600" s="246" t="s">
        <v>884</v>
      </c>
      <c r="F1600" s="254">
        <v>0.90114333333333341</v>
      </c>
      <c r="G1600" s="254">
        <v>0.90114333333333341</v>
      </c>
      <c r="H1600" s="80">
        <v>0</v>
      </c>
      <c r="I1600" s="242" t="s">
        <v>1016</v>
      </c>
      <c r="J1600" s="235" t="str">
        <f t="shared" si="69"/>
        <v>Group 13_0900, 0930, 0939</v>
      </c>
      <c r="K1600" s="235"/>
    </row>
    <row r="1601" spans="2:11" hidden="1" x14ac:dyDescent="0.35">
      <c r="B1601" s="242" t="s">
        <v>31</v>
      </c>
      <c r="C1601" s="246" t="s">
        <v>2214</v>
      </c>
      <c r="D1601" s="246" t="s">
        <v>2869</v>
      </c>
      <c r="E1601" s="246" t="s">
        <v>2870</v>
      </c>
      <c r="F1601" s="254">
        <v>0.90114333333333341</v>
      </c>
      <c r="G1601" s="254">
        <v>0.90114333333333341</v>
      </c>
      <c r="H1601" s="80">
        <v>0</v>
      </c>
      <c r="I1601" s="242" t="s">
        <v>1016</v>
      </c>
      <c r="J1601" s="235" t="str">
        <f t="shared" si="69"/>
        <v>Group 13_0900, 0930, 0939</v>
      </c>
      <c r="K1601" s="235"/>
    </row>
    <row r="1602" spans="2:11" hidden="1" x14ac:dyDescent="0.35">
      <c r="B1602" s="242" t="s">
        <v>31</v>
      </c>
      <c r="C1602" s="246" t="s">
        <v>2214</v>
      </c>
      <c r="D1602" s="246" t="s">
        <v>2871</v>
      </c>
      <c r="E1602" s="246" t="s">
        <v>2872</v>
      </c>
      <c r="F1602" s="254">
        <v>0.90114333333333341</v>
      </c>
      <c r="G1602" s="254">
        <v>0.90114333333333341</v>
      </c>
      <c r="H1602" s="80">
        <v>0</v>
      </c>
      <c r="I1602" s="242" t="s">
        <v>1016</v>
      </c>
      <c r="J1602" s="235" t="str">
        <f t="shared" si="69"/>
        <v>Group 13_0900, 0930, 0939</v>
      </c>
      <c r="K1602" s="235"/>
    </row>
    <row r="1603" spans="2:11" hidden="1" x14ac:dyDescent="0.35">
      <c r="B1603" s="242" t="s">
        <v>34</v>
      </c>
      <c r="C1603" s="246" t="s">
        <v>2214</v>
      </c>
      <c r="D1603" s="246" t="s">
        <v>885</v>
      </c>
      <c r="E1603" s="246" t="s">
        <v>886</v>
      </c>
      <c r="F1603" s="254">
        <v>1.5013000000000001</v>
      </c>
      <c r="G1603" s="254">
        <v>1.5013000000000001</v>
      </c>
      <c r="H1603" s="80">
        <v>0</v>
      </c>
      <c r="I1603" s="242" t="s">
        <v>1312</v>
      </c>
      <c r="J1603" s="235" t="str">
        <f t="shared" si="69"/>
        <v>Group 16_0900, 0930, 0939</v>
      </c>
      <c r="K1603" s="235"/>
    </row>
    <row r="1604" spans="2:11" hidden="1" x14ac:dyDescent="0.35">
      <c r="B1604" s="242" t="s">
        <v>34</v>
      </c>
      <c r="C1604" s="246" t="s">
        <v>2214</v>
      </c>
      <c r="D1604" s="246" t="s">
        <v>2873</v>
      </c>
      <c r="E1604" s="246" t="s">
        <v>2874</v>
      </c>
      <c r="F1604" s="254">
        <v>1.5013000000000001</v>
      </c>
      <c r="G1604" s="254">
        <v>1.5013000000000001</v>
      </c>
      <c r="H1604" s="80">
        <v>0</v>
      </c>
      <c r="I1604" s="242" t="s">
        <v>1312</v>
      </c>
      <c r="J1604" s="235" t="str">
        <f t="shared" si="69"/>
        <v>Group 16_0900, 0930, 0939</v>
      </c>
      <c r="K1604" s="235"/>
    </row>
    <row r="1605" spans="2:11" hidden="1" x14ac:dyDescent="0.35">
      <c r="B1605" s="242" t="s">
        <v>34</v>
      </c>
      <c r="C1605" s="246" t="s">
        <v>2214</v>
      </c>
      <c r="D1605" s="246" t="s">
        <v>887</v>
      </c>
      <c r="E1605" s="246" t="s">
        <v>888</v>
      </c>
      <c r="F1605" s="254">
        <v>1.5013000000000001</v>
      </c>
      <c r="G1605" s="254">
        <v>1.5013000000000001</v>
      </c>
      <c r="H1605" s="80">
        <v>0</v>
      </c>
      <c r="I1605" s="242" t="s">
        <v>1312</v>
      </c>
      <c r="J1605" s="235" t="str">
        <f t="shared" si="69"/>
        <v>Group 16_0900, 0930, 0939</v>
      </c>
      <c r="K1605" s="235"/>
    </row>
    <row r="1606" spans="2:11" hidden="1" x14ac:dyDescent="0.35">
      <c r="B1606" s="242" t="s">
        <v>34</v>
      </c>
      <c r="C1606" s="246" t="s">
        <v>2214</v>
      </c>
      <c r="D1606" s="246" t="s">
        <v>1871</v>
      </c>
      <c r="E1606" s="246" t="s">
        <v>1872</v>
      </c>
      <c r="F1606" s="254">
        <v>1.5013000000000001</v>
      </c>
      <c r="G1606" s="254">
        <v>1.5013000000000001</v>
      </c>
      <c r="H1606" s="80">
        <v>0</v>
      </c>
      <c r="I1606" s="242" t="s">
        <v>1312</v>
      </c>
      <c r="J1606" s="235" t="str">
        <f t="shared" si="69"/>
        <v>Group 16_0900, 0930, 0939</v>
      </c>
      <c r="K1606" s="235"/>
    </row>
    <row r="1607" spans="2:11" hidden="1" x14ac:dyDescent="0.35">
      <c r="B1607" s="242" t="s">
        <v>34</v>
      </c>
      <c r="C1607" s="246" t="s">
        <v>2214</v>
      </c>
      <c r="D1607" s="246" t="s">
        <v>2877</v>
      </c>
      <c r="E1607" s="246" t="s">
        <v>2878</v>
      </c>
      <c r="F1607" s="254">
        <v>1.5013000000000001</v>
      </c>
      <c r="G1607" s="254">
        <v>1.5013000000000001</v>
      </c>
      <c r="H1607" s="80">
        <v>0</v>
      </c>
      <c r="I1607" s="242" t="s">
        <v>1312</v>
      </c>
      <c r="J1607" s="235" t="str">
        <f t="shared" si="69"/>
        <v>Group 16_0900, 0930, 0939</v>
      </c>
      <c r="K1607" s="235"/>
    </row>
    <row r="1608" spans="2:11" hidden="1" x14ac:dyDescent="0.35">
      <c r="B1608" s="242" t="s">
        <v>34</v>
      </c>
      <c r="C1608" s="246" t="s">
        <v>2214</v>
      </c>
      <c r="D1608" s="246" t="s">
        <v>2879</v>
      </c>
      <c r="E1608" s="246" t="s">
        <v>890</v>
      </c>
      <c r="F1608" s="254">
        <v>1.5013000000000001</v>
      </c>
      <c r="G1608" s="254">
        <v>1.5013000000000001</v>
      </c>
      <c r="H1608" s="80">
        <v>0</v>
      </c>
      <c r="I1608" s="242" t="s">
        <v>1312</v>
      </c>
      <c r="J1608" s="235" t="str">
        <f t="shared" si="69"/>
        <v>Group 16_0900, 0930, 0939</v>
      </c>
      <c r="K1608" s="235"/>
    </row>
    <row r="1609" spans="2:11" hidden="1" x14ac:dyDescent="0.35">
      <c r="B1609" s="242" t="s">
        <v>35</v>
      </c>
      <c r="C1609" s="246" t="s">
        <v>2214</v>
      </c>
      <c r="D1609" s="246" t="s">
        <v>1902</v>
      </c>
      <c r="E1609" s="246" t="s">
        <v>1903</v>
      </c>
      <c r="F1609" s="254">
        <v>1.8022866666666668</v>
      </c>
      <c r="G1609" s="254">
        <v>1.8022866666666668</v>
      </c>
      <c r="H1609" s="80">
        <v>0</v>
      </c>
      <c r="I1609" s="242" t="s">
        <v>1024</v>
      </c>
      <c r="J1609" s="235" t="str">
        <f t="shared" si="69"/>
        <v>Group 17_0900, 0930, 0939</v>
      </c>
      <c r="K1609" s="235"/>
    </row>
    <row r="1610" spans="2:11" hidden="1" x14ac:dyDescent="0.35">
      <c r="B1610" s="242" t="s">
        <v>36</v>
      </c>
      <c r="C1610" s="246" t="s">
        <v>2214</v>
      </c>
      <c r="D1610" s="246" t="s">
        <v>2880</v>
      </c>
      <c r="E1610" s="246" t="s">
        <v>2881</v>
      </c>
      <c r="F1610" s="254">
        <v>3.028035</v>
      </c>
      <c r="G1610" s="254">
        <v>3.028035</v>
      </c>
      <c r="H1610" s="80">
        <v>0</v>
      </c>
      <c r="I1610" s="242" t="s">
        <v>1436</v>
      </c>
      <c r="J1610" s="235" t="str">
        <f t="shared" si="69"/>
        <v>Group 18_0900, 0930, 0939</v>
      </c>
      <c r="K1610" s="235"/>
    </row>
    <row r="1611" spans="2:11" hidden="1" x14ac:dyDescent="0.35">
      <c r="B1611" s="242" t="s">
        <v>34</v>
      </c>
      <c r="C1611" s="246" t="s">
        <v>2214</v>
      </c>
      <c r="D1611" s="246" t="s">
        <v>2882</v>
      </c>
      <c r="E1611" s="246" t="s">
        <v>2883</v>
      </c>
      <c r="F1611" s="254">
        <v>1.5013000000000001</v>
      </c>
      <c r="G1611" s="254">
        <v>1.5013000000000001</v>
      </c>
      <c r="H1611" s="80">
        <v>0</v>
      </c>
      <c r="I1611" s="242" t="s">
        <v>1312</v>
      </c>
      <c r="J1611" s="235" t="str">
        <f t="shared" si="69"/>
        <v>Group 16_0900, 0930, 0939</v>
      </c>
      <c r="K1611" s="235"/>
    </row>
    <row r="1612" spans="2:11" hidden="1" x14ac:dyDescent="0.35">
      <c r="B1612" s="242" t="s">
        <v>19</v>
      </c>
      <c r="C1612" s="246" t="s">
        <v>2884</v>
      </c>
      <c r="D1612" s="246" t="s">
        <v>323</v>
      </c>
      <c r="E1612" s="246" t="s">
        <v>324</v>
      </c>
      <c r="F1612" s="80">
        <v>0</v>
      </c>
      <c r="G1612" s="80">
        <v>0</v>
      </c>
      <c r="H1612" s="254">
        <v>8.3333333333333343E-2</v>
      </c>
      <c r="I1612" s="242" t="s">
        <v>1909</v>
      </c>
      <c r="J1612" s="235" t="str">
        <f t="shared" ref="J1612:J1675" si="70">B1612&amp;"_"&amp;IF(OR(C1612="0901",C1612="0931"),"0901, 0931",C1612)</f>
        <v>Group 1_0901, 0931</v>
      </c>
      <c r="K1612" s="235"/>
    </row>
    <row r="1613" spans="2:11" hidden="1" x14ac:dyDescent="0.35">
      <c r="B1613" s="242" t="s">
        <v>19</v>
      </c>
      <c r="C1613" s="246" t="s">
        <v>2884</v>
      </c>
      <c r="D1613" s="246" t="s">
        <v>1910</v>
      </c>
      <c r="E1613" s="246" t="s">
        <v>1911</v>
      </c>
      <c r="F1613" s="80">
        <v>0</v>
      </c>
      <c r="G1613" s="80">
        <v>0</v>
      </c>
      <c r="H1613" s="254">
        <v>8.3333333333333343E-2</v>
      </c>
      <c r="I1613" s="242" t="s">
        <v>1909</v>
      </c>
      <c r="J1613" s="235" t="str">
        <f t="shared" si="70"/>
        <v>Group 1_0901, 0931</v>
      </c>
      <c r="K1613" s="235"/>
    </row>
    <row r="1614" spans="2:11" hidden="1" x14ac:dyDescent="0.35">
      <c r="B1614" s="242" t="s">
        <v>19</v>
      </c>
      <c r="C1614" s="246" t="s">
        <v>2884</v>
      </c>
      <c r="D1614" s="246" t="s">
        <v>2885</v>
      </c>
      <c r="E1614" s="246" t="s">
        <v>2886</v>
      </c>
      <c r="F1614" s="80">
        <v>0</v>
      </c>
      <c r="G1614" s="80">
        <v>0</v>
      </c>
      <c r="H1614" s="254">
        <v>8.3333333333333343E-2</v>
      </c>
      <c r="I1614" s="242" t="s">
        <v>1909</v>
      </c>
      <c r="J1614" s="235" t="str">
        <f t="shared" si="70"/>
        <v>Group 1_0901, 0931</v>
      </c>
      <c r="K1614" s="235"/>
    </row>
    <row r="1615" spans="2:11" hidden="1" x14ac:dyDescent="0.35">
      <c r="B1615" s="242" t="s">
        <v>19</v>
      </c>
      <c r="C1615" s="246" t="s">
        <v>2884</v>
      </c>
      <c r="D1615" s="246" t="s">
        <v>2887</v>
      </c>
      <c r="E1615" s="246" t="s">
        <v>2888</v>
      </c>
      <c r="F1615" s="80">
        <v>0</v>
      </c>
      <c r="G1615" s="80">
        <v>0</v>
      </c>
      <c r="H1615" s="254">
        <v>8.3333333333333343E-2</v>
      </c>
      <c r="I1615" s="242" t="s">
        <v>1909</v>
      </c>
      <c r="J1615" s="235" t="str">
        <f t="shared" si="70"/>
        <v>Group 1_0901, 0931</v>
      </c>
      <c r="K1615" s="235"/>
    </row>
    <row r="1616" spans="2:11" hidden="1" x14ac:dyDescent="0.35">
      <c r="B1616" s="242" t="s">
        <v>24</v>
      </c>
      <c r="C1616" s="246" t="s">
        <v>2884</v>
      </c>
      <c r="D1616" s="246" t="s">
        <v>1921</v>
      </c>
      <c r="E1616" s="246" t="s">
        <v>1922</v>
      </c>
      <c r="F1616" s="80">
        <v>0</v>
      </c>
      <c r="G1616" s="80">
        <v>0</v>
      </c>
      <c r="H1616" s="254">
        <v>0.16666666666666669</v>
      </c>
      <c r="I1616" s="242" t="s">
        <v>1920</v>
      </c>
      <c r="J1616" s="235" t="str">
        <f t="shared" si="70"/>
        <v>Group 2_0901, 0931</v>
      </c>
      <c r="K1616" s="235"/>
    </row>
    <row r="1617" spans="2:11" hidden="1" x14ac:dyDescent="0.35">
      <c r="B1617" s="242" t="s">
        <v>24</v>
      </c>
      <c r="C1617" s="246" t="s">
        <v>2884</v>
      </c>
      <c r="D1617" s="246" t="s">
        <v>1923</v>
      </c>
      <c r="E1617" s="246" t="s">
        <v>1924</v>
      </c>
      <c r="F1617" s="80">
        <v>0</v>
      </c>
      <c r="G1617" s="80">
        <v>0</v>
      </c>
      <c r="H1617" s="254">
        <v>0.16666666666666669</v>
      </c>
      <c r="I1617" s="242" t="s">
        <v>1920</v>
      </c>
      <c r="J1617" s="235" t="str">
        <f t="shared" si="70"/>
        <v>Group 2_0901, 0931</v>
      </c>
      <c r="K1617" s="235"/>
    </row>
    <row r="1618" spans="2:11" hidden="1" x14ac:dyDescent="0.35">
      <c r="B1618" s="242" t="s">
        <v>24</v>
      </c>
      <c r="C1618" s="246" t="s">
        <v>2884</v>
      </c>
      <c r="D1618" s="246" t="s">
        <v>935</v>
      </c>
      <c r="E1618" s="246" t="s">
        <v>2889</v>
      </c>
      <c r="F1618" s="80">
        <v>0</v>
      </c>
      <c r="G1618" s="80">
        <v>0</v>
      </c>
      <c r="H1618" s="254">
        <v>0.16666666666666669</v>
      </c>
      <c r="I1618" s="242" t="s">
        <v>1920</v>
      </c>
      <c r="J1618" s="235" t="str">
        <f t="shared" si="70"/>
        <v>Group 2_0901, 0931</v>
      </c>
      <c r="K1618" s="235"/>
    </row>
    <row r="1619" spans="2:11" hidden="1" x14ac:dyDescent="0.35">
      <c r="B1619" s="242" t="s">
        <v>20</v>
      </c>
      <c r="C1619" s="246" t="s">
        <v>2884</v>
      </c>
      <c r="D1619" s="246" t="s">
        <v>943</v>
      </c>
      <c r="E1619" s="246" t="s">
        <v>944</v>
      </c>
      <c r="F1619" s="80">
        <v>0</v>
      </c>
      <c r="G1619" s="80">
        <v>0</v>
      </c>
      <c r="H1619" s="254">
        <v>0.25</v>
      </c>
      <c r="I1619" s="242" t="s">
        <v>1934</v>
      </c>
      <c r="J1619" s="235" t="str">
        <f t="shared" si="70"/>
        <v>Group 3_0901, 0931</v>
      </c>
      <c r="K1619" s="235"/>
    </row>
    <row r="1620" spans="2:11" hidden="1" x14ac:dyDescent="0.35">
      <c r="B1620" s="242" t="s">
        <v>20</v>
      </c>
      <c r="C1620" s="246" t="s">
        <v>2884</v>
      </c>
      <c r="D1620" s="246" t="s">
        <v>946</v>
      </c>
      <c r="E1620" s="246" t="s">
        <v>2890</v>
      </c>
      <c r="F1620" s="80">
        <v>0</v>
      </c>
      <c r="G1620" s="80">
        <v>0</v>
      </c>
      <c r="H1620" s="254">
        <v>0.25</v>
      </c>
      <c r="I1620" s="242" t="s">
        <v>1934</v>
      </c>
      <c r="J1620" s="235" t="str">
        <f t="shared" si="70"/>
        <v>Group 3_0901, 0931</v>
      </c>
      <c r="K1620" s="235"/>
    </row>
    <row r="1621" spans="2:11" hidden="1" x14ac:dyDescent="0.35">
      <c r="B1621" s="242" t="s">
        <v>20</v>
      </c>
      <c r="C1621" s="246" t="s">
        <v>2884</v>
      </c>
      <c r="D1621" s="246" t="s">
        <v>950</v>
      </c>
      <c r="E1621" s="246" t="s">
        <v>951</v>
      </c>
      <c r="F1621" s="80">
        <v>0</v>
      </c>
      <c r="G1621" s="80">
        <v>0</v>
      </c>
      <c r="H1621" s="254">
        <v>0.25</v>
      </c>
      <c r="I1621" s="242" t="s">
        <v>1934</v>
      </c>
      <c r="J1621" s="235" t="str">
        <f t="shared" si="70"/>
        <v>Group 3_0901, 0931</v>
      </c>
      <c r="K1621" s="235"/>
    </row>
    <row r="1622" spans="2:11" hidden="1" x14ac:dyDescent="0.35">
      <c r="B1622" s="242" t="s">
        <v>20</v>
      </c>
      <c r="C1622" s="246" t="s">
        <v>2884</v>
      </c>
      <c r="D1622" s="246" t="s">
        <v>2891</v>
      </c>
      <c r="E1622" s="246" t="s">
        <v>2892</v>
      </c>
      <c r="F1622" s="80">
        <v>0</v>
      </c>
      <c r="G1622" s="80">
        <v>0</v>
      </c>
      <c r="H1622" s="254">
        <v>0.25</v>
      </c>
      <c r="I1622" s="242" t="s">
        <v>1934</v>
      </c>
      <c r="J1622" s="235" t="str">
        <f t="shared" si="70"/>
        <v>Group 3_0901, 0931</v>
      </c>
      <c r="K1622" s="235"/>
    </row>
    <row r="1623" spans="2:11" hidden="1" x14ac:dyDescent="0.35">
      <c r="B1623" s="242" t="s">
        <v>20</v>
      </c>
      <c r="C1623" s="246" t="s">
        <v>2884</v>
      </c>
      <c r="D1623" s="246" t="s">
        <v>335</v>
      </c>
      <c r="E1623" s="246" t="s">
        <v>336</v>
      </c>
      <c r="F1623" s="80">
        <v>0</v>
      </c>
      <c r="G1623" s="80">
        <v>0</v>
      </c>
      <c r="H1623" s="254">
        <v>0.25</v>
      </c>
      <c r="I1623" s="242" t="s">
        <v>1934</v>
      </c>
      <c r="J1623" s="235" t="str">
        <f t="shared" si="70"/>
        <v>Group 3_0901, 0931</v>
      </c>
      <c r="K1623" s="235"/>
    </row>
    <row r="1624" spans="2:11" hidden="1" x14ac:dyDescent="0.35">
      <c r="B1624" s="242" t="s">
        <v>21</v>
      </c>
      <c r="C1624" s="246" t="s">
        <v>2884</v>
      </c>
      <c r="D1624" s="246" t="s">
        <v>1952</v>
      </c>
      <c r="E1624" s="246" t="s">
        <v>1953</v>
      </c>
      <c r="F1624" s="80">
        <v>0</v>
      </c>
      <c r="G1624" s="80">
        <v>0</v>
      </c>
      <c r="H1624" s="254">
        <v>0.33333333333333337</v>
      </c>
      <c r="I1624" s="242" t="s">
        <v>1951</v>
      </c>
      <c r="J1624" s="235" t="str">
        <f t="shared" si="70"/>
        <v>Group 4_0901, 0931</v>
      </c>
      <c r="K1624" s="235"/>
    </row>
    <row r="1625" spans="2:11" hidden="1" x14ac:dyDescent="0.35">
      <c r="B1625" s="242" t="s">
        <v>21</v>
      </c>
      <c r="C1625" s="246" t="s">
        <v>2884</v>
      </c>
      <c r="D1625" s="246" t="s">
        <v>2893</v>
      </c>
      <c r="E1625" s="246" t="s">
        <v>2894</v>
      </c>
      <c r="F1625" s="80">
        <v>0</v>
      </c>
      <c r="G1625" s="80">
        <v>0</v>
      </c>
      <c r="H1625" s="254">
        <v>0.33333333333333337</v>
      </c>
      <c r="I1625" s="242" t="s">
        <v>1951</v>
      </c>
      <c r="J1625" s="235" t="str">
        <f t="shared" si="70"/>
        <v>Group 4_0901, 0931</v>
      </c>
      <c r="K1625" s="235"/>
    </row>
    <row r="1626" spans="2:11" hidden="1" x14ac:dyDescent="0.35">
      <c r="B1626" s="242" t="s">
        <v>21</v>
      </c>
      <c r="C1626" s="246" t="s">
        <v>2884</v>
      </c>
      <c r="D1626" s="246" t="s">
        <v>2895</v>
      </c>
      <c r="E1626" s="246" t="s">
        <v>2896</v>
      </c>
      <c r="F1626" s="80">
        <v>0</v>
      </c>
      <c r="G1626" s="80">
        <v>0</v>
      </c>
      <c r="H1626" s="254">
        <v>0.33333333333333337</v>
      </c>
      <c r="I1626" s="242" t="s">
        <v>1951</v>
      </c>
      <c r="J1626" s="235" t="str">
        <f t="shared" si="70"/>
        <v>Group 4_0901, 0931</v>
      </c>
      <c r="K1626" s="235"/>
    </row>
    <row r="1627" spans="2:11" hidden="1" x14ac:dyDescent="0.35">
      <c r="B1627" s="242" t="s">
        <v>21</v>
      </c>
      <c r="C1627" s="246" t="s">
        <v>2884</v>
      </c>
      <c r="D1627" s="246" t="s">
        <v>2897</v>
      </c>
      <c r="E1627" s="246" t="s">
        <v>2898</v>
      </c>
      <c r="F1627" s="80">
        <v>0</v>
      </c>
      <c r="G1627" s="80">
        <v>0</v>
      </c>
      <c r="H1627" s="254">
        <v>0.33333333333333337</v>
      </c>
      <c r="I1627" s="242" t="s">
        <v>1951</v>
      </c>
      <c r="J1627" s="235" t="str">
        <f t="shared" si="70"/>
        <v>Group 4_0901, 0931</v>
      </c>
      <c r="K1627" s="235"/>
    </row>
    <row r="1628" spans="2:11" hidden="1" x14ac:dyDescent="0.35">
      <c r="B1628" s="242" t="s">
        <v>22</v>
      </c>
      <c r="C1628" s="246" t="s">
        <v>2884</v>
      </c>
      <c r="D1628" s="246" t="s">
        <v>1974</v>
      </c>
      <c r="E1628" s="246" t="s">
        <v>1975</v>
      </c>
      <c r="F1628" s="80">
        <v>0</v>
      </c>
      <c r="G1628" s="80">
        <v>0</v>
      </c>
      <c r="H1628" s="254">
        <v>0.41666666666666669</v>
      </c>
      <c r="I1628" s="242" t="s">
        <v>1970</v>
      </c>
      <c r="J1628" s="235" t="str">
        <f t="shared" si="70"/>
        <v>Group 5_0901, 0931</v>
      </c>
      <c r="K1628" s="235"/>
    </row>
    <row r="1629" spans="2:11" hidden="1" x14ac:dyDescent="0.35">
      <c r="B1629" s="242" t="s">
        <v>22</v>
      </c>
      <c r="C1629" s="246" t="s">
        <v>2884</v>
      </c>
      <c r="D1629" s="246" t="s">
        <v>1976</v>
      </c>
      <c r="E1629" s="246" t="s">
        <v>1977</v>
      </c>
      <c r="F1629" s="80">
        <v>0</v>
      </c>
      <c r="G1629" s="80">
        <v>0</v>
      </c>
      <c r="H1629" s="254">
        <v>0.41666666666666669</v>
      </c>
      <c r="I1629" s="242" t="s">
        <v>1970</v>
      </c>
      <c r="J1629" s="235" t="str">
        <f t="shared" si="70"/>
        <v>Group 5_0901, 0931</v>
      </c>
      <c r="K1629" s="235"/>
    </row>
    <row r="1630" spans="2:11" hidden="1" x14ac:dyDescent="0.35">
      <c r="B1630" s="242" t="s">
        <v>22</v>
      </c>
      <c r="C1630" s="246" t="s">
        <v>2884</v>
      </c>
      <c r="D1630" s="246" t="s">
        <v>2899</v>
      </c>
      <c r="E1630" s="246" t="s">
        <v>2900</v>
      </c>
      <c r="F1630" s="80">
        <v>0</v>
      </c>
      <c r="G1630" s="80">
        <v>0</v>
      </c>
      <c r="H1630" s="254">
        <v>0.41666666666666669</v>
      </c>
      <c r="I1630" s="242" t="s">
        <v>1970</v>
      </c>
      <c r="J1630" s="235" t="str">
        <f t="shared" si="70"/>
        <v>Group 5_0901, 0931</v>
      </c>
      <c r="K1630" s="235"/>
    </row>
    <row r="1631" spans="2:11" hidden="1" x14ac:dyDescent="0.35">
      <c r="B1631" s="242" t="s">
        <v>22</v>
      </c>
      <c r="C1631" s="246" t="s">
        <v>2884</v>
      </c>
      <c r="D1631" s="246" t="s">
        <v>2901</v>
      </c>
      <c r="E1631" s="246" t="s">
        <v>2902</v>
      </c>
      <c r="F1631" s="80">
        <v>0</v>
      </c>
      <c r="G1631" s="80">
        <v>0</v>
      </c>
      <c r="H1631" s="254">
        <v>0.41666666666666669</v>
      </c>
      <c r="I1631" s="242" t="s">
        <v>1970</v>
      </c>
      <c r="J1631" s="235" t="str">
        <f t="shared" si="70"/>
        <v>Group 5_0901, 0931</v>
      </c>
      <c r="K1631" s="235"/>
    </row>
    <row r="1632" spans="2:11" hidden="1" x14ac:dyDescent="0.35">
      <c r="B1632" s="242" t="s">
        <v>22</v>
      </c>
      <c r="C1632" s="246" t="s">
        <v>2884</v>
      </c>
      <c r="D1632" s="246" t="s">
        <v>2903</v>
      </c>
      <c r="E1632" s="246" t="s">
        <v>2904</v>
      </c>
      <c r="F1632" s="80">
        <v>0</v>
      </c>
      <c r="G1632" s="80">
        <v>0</v>
      </c>
      <c r="H1632" s="254">
        <v>0.41666666666666669</v>
      </c>
      <c r="I1632" s="242" t="s">
        <v>1970</v>
      </c>
      <c r="J1632" s="235" t="str">
        <f t="shared" si="70"/>
        <v>Group 5_0901, 0931</v>
      </c>
      <c r="K1632" s="235"/>
    </row>
    <row r="1633" spans="2:11" hidden="1" x14ac:dyDescent="0.35">
      <c r="B1633" s="242" t="s">
        <v>22</v>
      </c>
      <c r="C1633" s="246" t="s">
        <v>2884</v>
      </c>
      <c r="D1633" s="246" t="s">
        <v>2905</v>
      </c>
      <c r="E1633" s="246" t="s">
        <v>2906</v>
      </c>
      <c r="F1633" s="80">
        <v>0</v>
      </c>
      <c r="G1633" s="80">
        <v>0</v>
      </c>
      <c r="H1633" s="254">
        <v>0.41666666666666669</v>
      </c>
      <c r="I1633" s="242" t="s">
        <v>1970</v>
      </c>
      <c r="J1633" s="235" t="str">
        <f t="shared" si="70"/>
        <v>Group 5_0901, 0931</v>
      </c>
      <c r="K1633" s="235"/>
    </row>
    <row r="1634" spans="2:11" hidden="1" x14ac:dyDescent="0.35">
      <c r="B1634" s="242" t="s">
        <v>23</v>
      </c>
      <c r="C1634" s="246" t="s">
        <v>2884</v>
      </c>
      <c r="D1634" s="246" t="s">
        <v>980</v>
      </c>
      <c r="E1634" s="246" t="s">
        <v>981</v>
      </c>
      <c r="F1634" s="80">
        <v>0</v>
      </c>
      <c r="G1634" s="80">
        <v>0</v>
      </c>
      <c r="H1634" s="254">
        <v>0.5</v>
      </c>
      <c r="I1634" s="242" t="s">
        <v>2001</v>
      </c>
      <c r="J1634" s="235" t="str">
        <f t="shared" si="70"/>
        <v>Group 6_0901, 0931</v>
      </c>
      <c r="K1634" s="235"/>
    </row>
    <row r="1635" spans="2:11" hidden="1" x14ac:dyDescent="0.35">
      <c r="B1635" s="242" t="s">
        <v>23</v>
      </c>
      <c r="C1635" s="246" t="s">
        <v>2884</v>
      </c>
      <c r="D1635" s="246" t="s">
        <v>982</v>
      </c>
      <c r="E1635" s="246" t="s">
        <v>983</v>
      </c>
      <c r="F1635" s="80">
        <v>0</v>
      </c>
      <c r="G1635" s="80">
        <v>0</v>
      </c>
      <c r="H1635" s="254">
        <v>0.5</v>
      </c>
      <c r="I1635" s="242" t="s">
        <v>2001</v>
      </c>
      <c r="J1635" s="235" t="str">
        <f t="shared" si="70"/>
        <v>Group 6_0901, 0931</v>
      </c>
      <c r="K1635" s="235"/>
    </row>
    <row r="1636" spans="2:11" hidden="1" x14ac:dyDescent="0.35">
      <c r="B1636" s="242" t="s">
        <v>23</v>
      </c>
      <c r="C1636" s="246" t="s">
        <v>2884</v>
      </c>
      <c r="D1636" s="246" t="s">
        <v>984</v>
      </c>
      <c r="E1636" s="246" t="s">
        <v>985</v>
      </c>
      <c r="F1636" s="80">
        <v>0</v>
      </c>
      <c r="G1636" s="80">
        <v>0</v>
      </c>
      <c r="H1636" s="254">
        <v>0.5</v>
      </c>
      <c r="I1636" s="242" t="s">
        <v>2001</v>
      </c>
      <c r="J1636" s="235" t="str">
        <f t="shared" si="70"/>
        <v>Group 6_0901, 0931</v>
      </c>
      <c r="K1636" s="235"/>
    </row>
    <row r="1637" spans="2:11" hidden="1" x14ac:dyDescent="0.35">
      <c r="B1637" s="242" t="s">
        <v>23</v>
      </c>
      <c r="C1637" s="246" t="s">
        <v>2884</v>
      </c>
      <c r="D1637" s="246" t="s">
        <v>2907</v>
      </c>
      <c r="E1637" s="246" t="s">
        <v>2908</v>
      </c>
      <c r="F1637" s="80">
        <v>0</v>
      </c>
      <c r="G1637" s="80">
        <v>0</v>
      </c>
      <c r="H1637" s="254">
        <v>0.5</v>
      </c>
      <c r="I1637" s="242" t="s">
        <v>2001</v>
      </c>
      <c r="J1637" s="235" t="str">
        <f t="shared" si="70"/>
        <v>Group 6_0901, 0931</v>
      </c>
      <c r="K1637" s="235"/>
    </row>
    <row r="1638" spans="2:11" hidden="1" x14ac:dyDescent="0.35">
      <c r="B1638" s="242" t="s">
        <v>23</v>
      </c>
      <c r="C1638" s="246" t="s">
        <v>2884</v>
      </c>
      <c r="D1638" s="246" t="s">
        <v>2909</v>
      </c>
      <c r="E1638" s="246" t="s">
        <v>2910</v>
      </c>
      <c r="F1638" s="80">
        <v>0</v>
      </c>
      <c r="G1638" s="80">
        <v>0</v>
      </c>
      <c r="H1638" s="254">
        <v>0.5</v>
      </c>
      <c r="I1638" s="242" t="s">
        <v>2001</v>
      </c>
      <c r="J1638" s="235" t="str">
        <f t="shared" si="70"/>
        <v>Group 6_0901, 0931</v>
      </c>
      <c r="K1638" s="235"/>
    </row>
    <row r="1639" spans="2:11" hidden="1" x14ac:dyDescent="0.35">
      <c r="B1639" s="242" t="s">
        <v>25</v>
      </c>
      <c r="C1639" s="246" t="s">
        <v>2884</v>
      </c>
      <c r="D1639" s="246" t="s">
        <v>2022</v>
      </c>
      <c r="E1639" s="246" t="s">
        <v>2023</v>
      </c>
      <c r="F1639" s="80">
        <v>0</v>
      </c>
      <c r="G1639" s="80">
        <v>0</v>
      </c>
      <c r="H1639" s="254">
        <v>0.58333333333333337</v>
      </c>
      <c r="I1639" s="242" t="s">
        <v>2013</v>
      </c>
      <c r="J1639" s="235" t="str">
        <f t="shared" si="70"/>
        <v>Group 7_0901, 0931</v>
      </c>
      <c r="K1639" s="235"/>
    </row>
    <row r="1640" spans="2:11" hidden="1" x14ac:dyDescent="0.35">
      <c r="B1640" s="242" t="s">
        <v>25</v>
      </c>
      <c r="C1640" s="246" t="s">
        <v>2884</v>
      </c>
      <c r="D1640" s="246" t="s">
        <v>2024</v>
      </c>
      <c r="E1640" s="246" t="s">
        <v>2025</v>
      </c>
      <c r="F1640" s="80">
        <v>0</v>
      </c>
      <c r="G1640" s="80">
        <v>0</v>
      </c>
      <c r="H1640" s="254">
        <v>0.58333333333333337</v>
      </c>
      <c r="I1640" s="242" t="s">
        <v>2013</v>
      </c>
      <c r="J1640" s="235" t="str">
        <f t="shared" si="70"/>
        <v>Group 7_0901, 0931</v>
      </c>
      <c r="K1640" s="235"/>
    </row>
    <row r="1641" spans="2:11" hidden="1" x14ac:dyDescent="0.35">
      <c r="B1641" s="242" t="s">
        <v>25</v>
      </c>
      <c r="C1641" s="246" t="s">
        <v>2884</v>
      </c>
      <c r="D1641" s="246" t="s">
        <v>2911</v>
      </c>
      <c r="E1641" s="246" t="s">
        <v>2912</v>
      </c>
      <c r="F1641" s="80">
        <v>0</v>
      </c>
      <c r="G1641" s="80">
        <v>0</v>
      </c>
      <c r="H1641" s="254">
        <v>0.58333333333333337</v>
      </c>
      <c r="I1641" s="242" t="s">
        <v>2013</v>
      </c>
      <c r="J1641" s="235" t="str">
        <f t="shared" si="70"/>
        <v>Group 7_0901, 0931</v>
      </c>
      <c r="K1641" s="235"/>
    </row>
    <row r="1642" spans="2:11" hidden="1" x14ac:dyDescent="0.35">
      <c r="B1642" s="242" t="s">
        <v>25</v>
      </c>
      <c r="C1642" s="246" t="s">
        <v>2884</v>
      </c>
      <c r="D1642" s="246" t="s">
        <v>2913</v>
      </c>
      <c r="E1642" s="246" t="s">
        <v>2914</v>
      </c>
      <c r="F1642" s="80">
        <v>0</v>
      </c>
      <c r="G1642" s="80">
        <v>0</v>
      </c>
      <c r="H1642" s="254">
        <v>0.58333333333333337</v>
      </c>
      <c r="I1642" s="242" t="s">
        <v>2013</v>
      </c>
      <c r="J1642" s="235" t="str">
        <f t="shared" si="70"/>
        <v>Group 7_0901, 0931</v>
      </c>
      <c r="K1642" s="235"/>
    </row>
    <row r="1643" spans="2:11" hidden="1" x14ac:dyDescent="0.35">
      <c r="B1643" s="242" t="s">
        <v>25</v>
      </c>
      <c r="C1643" s="246" t="s">
        <v>2884</v>
      </c>
      <c r="D1643" s="246" t="s">
        <v>2915</v>
      </c>
      <c r="E1643" s="246" t="s">
        <v>2916</v>
      </c>
      <c r="F1643" s="80">
        <v>0</v>
      </c>
      <c r="G1643" s="80">
        <v>0</v>
      </c>
      <c r="H1643" s="254">
        <v>0.58333333333333337</v>
      </c>
      <c r="I1643" s="242" t="s">
        <v>2013</v>
      </c>
      <c r="J1643" s="235" t="str">
        <f t="shared" si="70"/>
        <v>Group 7_0901, 0931</v>
      </c>
      <c r="K1643" s="235"/>
    </row>
    <row r="1644" spans="2:11" hidden="1" x14ac:dyDescent="0.35">
      <c r="B1644" s="242" t="s">
        <v>25</v>
      </c>
      <c r="C1644" s="246" t="s">
        <v>2884</v>
      </c>
      <c r="D1644" s="246" t="s">
        <v>2917</v>
      </c>
      <c r="E1644" s="246" t="s">
        <v>2041</v>
      </c>
      <c r="F1644" s="80">
        <v>0</v>
      </c>
      <c r="G1644" s="80">
        <v>0</v>
      </c>
      <c r="H1644" s="254">
        <v>0.58333333333333337</v>
      </c>
      <c r="I1644" s="242" t="s">
        <v>2013</v>
      </c>
      <c r="J1644" s="235" t="str">
        <f t="shared" si="70"/>
        <v>Group 7_0901, 0931</v>
      </c>
      <c r="K1644" s="235"/>
    </row>
    <row r="1645" spans="2:11" hidden="1" x14ac:dyDescent="0.35">
      <c r="B1645" s="242" t="s">
        <v>25</v>
      </c>
      <c r="C1645" s="246" t="s">
        <v>2884</v>
      </c>
      <c r="D1645" s="246" t="s">
        <v>2044</v>
      </c>
      <c r="E1645" s="246" t="s">
        <v>2045</v>
      </c>
      <c r="F1645" s="80">
        <v>0</v>
      </c>
      <c r="G1645" s="80">
        <v>0</v>
      </c>
      <c r="H1645" s="254">
        <v>0.58333333333333337</v>
      </c>
      <c r="I1645" s="242" t="s">
        <v>2013</v>
      </c>
      <c r="J1645" s="235" t="str">
        <f t="shared" si="70"/>
        <v>Group 7_0901, 0931</v>
      </c>
      <c r="K1645" s="235"/>
    </row>
    <row r="1646" spans="2:11" hidden="1" x14ac:dyDescent="0.35">
      <c r="B1646" s="242" t="s">
        <v>26</v>
      </c>
      <c r="C1646" s="246" t="s">
        <v>2884</v>
      </c>
      <c r="D1646" s="246" t="s">
        <v>2054</v>
      </c>
      <c r="E1646" s="246" t="s">
        <v>2055</v>
      </c>
      <c r="F1646" s="80">
        <v>0</v>
      </c>
      <c r="G1646" s="80">
        <v>0</v>
      </c>
      <c r="H1646" s="254">
        <v>0.66666666666666674</v>
      </c>
      <c r="I1646" s="242" t="s">
        <v>2053</v>
      </c>
      <c r="J1646" s="235" t="str">
        <f t="shared" si="70"/>
        <v>Group 8_0901, 0931</v>
      </c>
      <c r="K1646" s="235"/>
    </row>
    <row r="1647" spans="2:11" hidden="1" x14ac:dyDescent="0.35">
      <c r="B1647" s="242" t="s">
        <v>26</v>
      </c>
      <c r="C1647" s="246" t="s">
        <v>2884</v>
      </c>
      <c r="D1647" s="246" t="s">
        <v>2918</v>
      </c>
      <c r="E1647" s="246" t="s">
        <v>2919</v>
      </c>
      <c r="F1647" s="80">
        <v>0</v>
      </c>
      <c r="G1647" s="80">
        <v>0</v>
      </c>
      <c r="H1647" s="254">
        <v>0.66666666666666674</v>
      </c>
      <c r="I1647" s="242" t="s">
        <v>2053</v>
      </c>
      <c r="J1647" s="235" t="str">
        <f t="shared" si="70"/>
        <v>Group 8_0901, 0931</v>
      </c>
      <c r="K1647" s="235"/>
    </row>
    <row r="1648" spans="2:11" hidden="1" x14ac:dyDescent="0.35">
      <c r="B1648" s="242" t="s">
        <v>26</v>
      </c>
      <c r="C1648" s="246" t="s">
        <v>2884</v>
      </c>
      <c r="D1648" s="246" t="s">
        <v>2058</v>
      </c>
      <c r="E1648" s="246" t="s">
        <v>2059</v>
      </c>
      <c r="F1648" s="80">
        <v>0</v>
      </c>
      <c r="G1648" s="80">
        <v>0</v>
      </c>
      <c r="H1648" s="254">
        <v>0.66666666666666674</v>
      </c>
      <c r="I1648" s="242" t="s">
        <v>2053</v>
      </c>
      <c r="J1648" s="235" t="str">
        <f t="shared" si="70"/>
        <v>Group 8_0901, 0931</v>
      </c>
      <c r="K1648" s="235"/>
    </row>
    <row r="1649" spans="2:11" hidden="1" x14ac:dyDescent="0.35">
      <c r="B1649" s="242" t="s">
        <v>26</v>
      </c>
      <c r="C1649" s="246" t="s">
        <v>2884</v>
      </c>
      <c r="D1649" s="246" t="s">
        <v>2064</v>
      </c>
      <c r="E1649" s="246" t="s">
        <v>2065</v>
      </c>
      <c r="F1649" s="80">
        <v>0</v>
      </c>
      <c r="G1649" s="80">
        <v>0</v>
      </c>
      <c r="H1649" s="254">
        <v>0.66666666666666674</v>
      </c>
      <c r="I1649" s="242" t="s">
        <v>2053</v>
      </c>
      <c r="J1649" s="235" t="str">
        <f t="shared" si="70"/>
        <v>Group 8_0901, 0931</v>
      </c>
      <c r="K1649" s="235"/>
    </row>
    <row r="1650" spans="2:11" hidden="1" x14ac:dyDescent="0.35">
      <c r="B1650" s="242" t="s">
        <v>27</v>
      </c>
      <c r="C1650" s="246" t="s">
        <v>2884</v>
      </c>
      <c r="D1650" s="246" t="s">
        <v>1006</v>
      </c>
      <c r="E1650" s="246" t="s">
        <v>1007</v>
      </c>
      <c r="F1650" s="80">
        <v>0</v>
      </c>
      <c r="G1650" s="80">
        <v>0</v>
      </c>
      <c r="H1650" s="254">
        <v>0.75</v>
      </c>
      <c r="I1650" s="242" t="s">
        <v>2070</v>
      </c>
      <c r="J1650" s="235" t="str">
        <f t="shared" si="70"/>
        <v>Group 9_0901, 0931</v>
      </c>
      <c r="K1650" s="235"/>
    </row>
    <row r="1651" spans="2:11" hidden="1" x14ac:dyDescent="0.35">
      <c r="B1651" s="242" t="s">
        <v>27</v>
      </c>
      <c r="C1651" s="246" t="s">
        <v>2884</v>
      </c>
      <c r="D1651" s="246" t="s">
        <v>2920</v>
      </c>
      <c r="E1651" s="246" t="s">
        <v>2921</v>
      </c>
      <c r="F1651" s="80">
        <v>0</v>
      </c>
      <c r="G1651" s="80">
        <v>0</v>
      </c>
      <c r="H1651" s="254">
        <v>0.75</v>
      </c>
      <c r="I1651" s="242" t="s">
        <v>2070</v>
      </c>
      <c r="J1651" s="235" t="str">
        <f t="shared" si="70"/>
        <v>Group 9_0901, 0931</v>
      </c>
      <c r="K1651" s="235"/>
    </row>
    <row r="1652" spans="2:11" hidden="1" x14ac:dyDescent="0.35">
      <c r="B1652" s="242" t="s">
        <v>27</v>
      </c>
      <c r="C1652" s="246" t="s">
        <v>2884</v>
      </c>
      <c r="D1652" s="246" t="s">
        <v>2922</v>
      </c>
      <c r="E1652" s="246" t="s">
        <v>2923</v>
      </c>
      <c r="F1652" s="80">
        <v>0</v>
      </c>
      <c r="G1652" s="80">
        <v>0</v>
      </c>
      <c r="H1652" s="254">
        <v>0.75</v>
      </c>
      <c r="I1652" s="242" t="s">
        <v>2070</v>
      </c>
      <c r="J1652" s="235" t="str">
        <f t="shared" si="70"/>
        <v>Group 9_0901, 0931</v>
      </c>
      <c r="K1652" s="235"/>
    </row>
    <row r="1653" spans="2:11" hidden="1" x14ac:dyDescent="0.35">
      <c r="B1653" s="242" t="s">
        <v>27</v>
      </c>
      <c r="C1653" s="246" t="s">
        <v>2884</v>
      </c>
      <c r="D1653" s="246" t="s">
        <v>2924</v>
      </c>
      <c r="E1653" s="246" t="s">
        <v>2925</v>
      </c>
      <c r="F1653" s="80">
        <v>0</v>
      </c>
      <c r="G1653" s="80">
        <v>0</v>
      </c>
      <c r="H1653" s="254">
        <v>0.75</v>
      </c>
      <c r="I1653" s="242" t="s">
        <v>2070</v>
      </c>
      <c r="J1653" s="235" t="str">
        <f t="shared" si="70"/>
        <v>Group 9_0901, 0931</v>
      </c>
      <c r="K1653" s="235"/>
    </row>
    <row r="1654" spans="2:11" hidden="1" x14ac:dyDescent="0.35">
      <c r="B1654" s="242" t="s">
        <v>28</v>
      </c>
      <c r="C1654" s="246" t="s">
        <v>2884</v>
      </c>
      <c r="D1654" s="246" t="s">
        <v>1012</v>
      </c>
      <c r="E1654" s="246" t="s">
        <v>1015</v>
      </c>
      <c r="F1654" s="80">
        <v>0</v>
      </c>
      <c r="G1654" s="80">
        <v>0</v>
      </c>
      <c r="H1654" s="254">
        <v>0.83333333333333337</v>
      </c>
      <c r="I1654" s="242" t="s">
        <v>2083</v>
      </c>
      <c r="J1654" s="235" t="str">
        <f t="shared" si="70"/>
        <v>Group 10_0901, 0931</v>
      </c>
      <c r="K1654" s="235"/>
    </row>
    <row r="1655" spans="2:11" hidden="1" x14ac:dyDescent="0.35">
      <c r="B1655" s="242" t="s">
        <v>28</v>
      </c>
      <c r="C1655" s="246" t="s">
        <v>2884</v>
      </c>
      <c r="D1655" s="246" t="s">
        <v>2084</v>
      </c>
      <c r="E1655" s="246" t="s">
        <v>2085</v>
      </c>
      <c r="F1655" s="80">
        <v>0</v>
      </c>
      <c r="G1655" s="80">
        <v>0</v>
      </c>
      <c r="H1655" s="254">
        <v>0.83333333333333337</v>
      </c>
      <c r="I1655" s="242" t="s">
        <v>2083</v>
      </c>
      <c r="J1655" s="235" t="str">
        <f t="shared" si="70"/>
        <v>Group 10_0901, 0931</v>
      </c>
      <c r="K1655" s="235"/>
    </row>
    <row r="1656" spans="2:11" hidden="1" x14ac:dyDescent="0.35">
      <c r="B1656" s="242" t="s">
        <v>28</v>
      </c>
      <c r="C1656" s="246" t="s">
        <v>2884</v>
      </c>
      <c r="D1656" s="246" t="s">
        <v>2926</v>
      </c>
      <c r="E1656" s="246" t="s">
        <v>2927</v>
      </c>
      <c r="F1656" s="80">
        <v>0</v>
      </c>
      <c r="G1656" s="80">
        <v>0</v>
      </c>
      <c r="H1656" s="254">
        <v>0.83333333333333337</v>
      </c>
      <c r="I1656" s="242" t="s">
        <v>2083</v>
      </c>
      <c r="J1656" s="235" t="str">
        <f t="shared" si="70"/>
        <v>Group 10_0901, 0931</v>
      </c>
      <c r="K1656" s="235"/>
    </row>
    <row r="1657" spans="2:11" hidden="1" x14ac:dyDescent="0.35">
      <c r="B1657" s="242" t="s">
        <v>28</v>
      </c>
      <c r="C1657" s="246" t="s">
        <v>2884</v>
      </c>
      <c r="D1657" s="246" t="s">
        <v>2086</v>
      </c>
      <c r="E1657" s="246" t="s">
        <v>2087</v>
      </c>
      <c r="F1657" s="80">
        <v>0</v>
      </c>
      <c r="G1657" s="80">
        <v>0</v>
      </c>
      <c r="H1657" s="254">
        <v>0.83333333333333337</v>
      </c>
      <c r="I1657" s="242" t="s">
        <v>2083</v>
      </c>
      <c r="J1657" s="235" t="str">
        <f t="shared" si="70"/>
        <v>Group 10_0901, 0931</v>
      </c>
      <c r="K1657" s="235"/>
    </row>
    <row r="1658" spans="2:11" hidden="1" x14ac:dyDescent="0.35">
      <c r="B1658" s="242" t="s">
        <v>28</v>
      </c>
      <c r="C1658" s="246" t="s">
        <v>2884</v>
      </c>
      <c r="D1658" s="246" t="s">
        <v>2088</v>
      </c>
      <c r="E1658" s="246" t="s">
        <v>2089</v>
      </c>
      <c r="F1658" s="80">
        <v>0</v>
      </c>
      <c r="G1658" s="80">
        <v>0</v>
      </c>
      <c r="H1658" s="254">
        <v>0.83333333333333337</v>
      </c>
      <c r="I1658" s="242" t="s">
        <v>2083</v>
      </c>
      <c r="J1658" s="235" t="str">
        <f t="shared" si="70"/>
        <v>Group 10_0901, 0931</v>
      </c>
      <c r="K1658" s="235"/>
    </row>
    <row r="1659" spans="2:11" hidden="1" x14ac:dyDescent="0.35">
      <c r="B1659" s="242" t="s">
        <v>28</v>
      </c>
      <c r="C1659" s="246" t="s">
        <v>2884</v>
      </c>
      <c r="D1659" s="246" t="s">
        <v>2928</v>
      </c>
      <c r="E1659" s="246" t="s">
        <v>2928</v>
      </c>
      <c r="F1659" s="80">
        <v>0</v>
      </c>
      <c r="G1659" s="80">
        <v>0</v>
      </c>
      <c r="H1659" s="254">
        <v>0.83333333333333337</v>
      </c>
      <c r="I1659" s="242" t="s">
        <v>2083</v>
      </c>
      <c r="J1659" s="235" t="str">
        <f t="shared" si="70"/>
        <v>Group 10_0901, 0931</v>
      </c>
      <c r="K1659" s="235"/>
    </row>
    <row r="1660" spans="2:11" hidden="1" x14ac:dyDescent="0.35">
      <c r="B1660" s="242" t="s">
        <v>28</v>
      </c>
      <c r="C1660" s="246" t="s">
        <v>2884</v>
      </c>
      <c r="D1660" s="246" t="s">
        <v>345</v>
      </c>
      <c r="E1660" s="246" t="s">
        <v>346</v>
      </c>
      <c r="F1660" s="80">
        <v>0</v>
      </c>
      <c r="G1660" s="80">
        <v>0</v>
      </c>
      <c r="H1660" s="254">
        <v>0.83333333333333337</v>
      </c>
      <c r="I1660" s="242" t="s">
        <v>2083</v>
      </c>
      <c r="J1660" s="235" t="str">
        <f t="shared" si="70"/>
        <v>Group 10_0901, 0931</v>
      </c>
      <c r="K1660" s="235"/>
    </row>
    <row r="1661" spans="2:11" hidden="1" x14ac:dyDescent="0.35">
      <c r="B1661" s="242" t="s">
        <v>28</v>
      </c>
      <c r="C1661" s="246" t="s">
        <v>2884</v>
      </c>
      <c r="D1661" s="246" t="s">
        <v>2929</v>
      </c>
      <c r="E1661" s="246" t="s">
        <v>2930</v>
      </c>
      <c r="F1661" s="80">
        <v>0</v>
      </c>
      <c r="G1661" s="80">
        <v>0</v>
      </c>
      <c r="H1661" s="254">
        <v>0.83333333333333337</v>
      </c>
      <c r="I1661" s="242" t="s">
        <v>2083</v>
      </c>
      <c r="J1661" s="235" t="str">
        <f t="shared" si="70"/>
        <v>Group 10_0901, 0931</v>
      </c>
      <c r="K1661" s="235"/>
    </row>
    <row r="1662" spans="2:11" hidden="1" x14ac:dyDescent="0.35">
      <c r="B1662" s="242" t="s">
        <v>29</v>
      </c>
      <c r="C1662" s="246" t="s">
        <v>2884</v>
      </c>
      <c r="D1662" s="246" t="s">
        <v>396</v>
      </c>
      <c r="E1662" s="246" t="s">
        <v>1114</v>
      </c>
      <c r="F1662" s="80">
        <v>0</v>
      </c>
      <c r="G1662" s="80">
        <v>0</v>
      </c>
      <c r="H1662" s="254">
        <v>1.6666666666666667</v>
      </c>
      <c r="I1662" s="242" t="s">
        <v>2099</v>
      </c>
      <c r="J1662" s="235" t="str">
        <f t="shared" si="70"/>
        <v>Group 11_0901, 0931</v>
      </c>
      <c r="K1662" s="235"/>
    </row>
    <row r="1663" spans="2:11" hidden="1" x14ac:dyDescent="0.35">
      <c r="B1663" s="242" t="s">
        <v>29</v>
      </c>
      <c r="C1663" s="246" t="s">
        <v>2884</v>
      </c>
      <c r="D1663" s="246" t="s">
        <v>1115</v>
      </c>
      <c r="E1663" s="246" t="s">
        <v>1116</v>
      </c>
      <c r="F1663" s="80">
        <v>0</v>
      </c>
      <c r="G1663" s="80">
        <v>0</v>
      </c>
      <c r="H1663" s="254">
        <v>1.6666666666666667</v>
      </c>
      <c r="I1663" s="242" t="s">
        <v>2099</v>
      </c>
      <c r="J1663" s="235" t="str">
        <f t="shared" si="70"/>
        <v>Group 11_0901, 0931</v>
      </c>
      <c r="K1663" s="235"/>
    </row>
    <row r="1664" spans="2:11" hidden="1" x14ac:dyDescent="0.35">
      <c r="B1664" s="242" t="s">
        <v>29</v>
      </c>
      <c r="C1664" s="246" t="s">
        <v>2884</v>
      </c>
      <c r="D1664" s="246" t="s">
        <v>1117</v>
      </c>
      <c r="E1664" s="246" t="s">
        <v>1118</v>
      </c>
      <c r="F1664" s="80">
        <v>0</v>
      </c>
      <c r="G1664" s="80">
        <v>0</v>
      </c>
      <c r="H1664" s="254">
        <v>1.6666666666666667</v>
      </c>
      <c r="I1664" s="242" t="s">
        <v>2099</v>
      </c>
      <c r="J1664" s="235" t="str">
        <f t="shared" si="70"/>
        <v>Group 11_0901, 0931</v>
      </c>
      <c r="K1664" s="235"/>
    </row>
    <row r="1665" spans="2:11" hidden="1" x14ac:dyDescent="0.35">
      <c r="B1665" s="242" t="s">
        <v>29</v>
      </c>
      <c r="C1665" s="246" t="s">
        <v>2884</v>
      </c>
      <c r="D1665" s="246" t="s">
        <v>1119</v>
      </c>
      <c r="E1665" s="246" t="s">
        <v>1120</v>
      </c>
      <c r="F1665" s="80">
        <v>0</v>
      </c>
      <c r="G1665" s="80">
        <v>0</v>
      </c>
      <c r="H1665" s="254">
        <v>1.6666666666666667</v>
      </c>
      <c r="I1665" s="242" t="s">
        <v>2099</v>
      </c>
      <c r="J1665" s="235" t="str">
        <f t="shared" si="70"/>
        <v>Group 11_0901, 0931</v>
      </c>
      <c r="K1665" s="235"/>
    </row>
    <row r="1666" spans="2:11" hidden="1" x14ac:dyDescent="0.35">
      <c r="B1666" s="242" t="s">
        <v>29</v>
      </c>
      <c r="C1666" s="246" t="s">
        <v>2884</v>
      </c>
      <c r="D1666" s="246" t="s">
        <v>1121</v>
      </c>
      <c r="E1666" s="246" t="s">
        <v>1122</v>
      </c>
      <c r="F1666" s="80">
        <v>0</v>
      </c>
      <c r="G1666" s="80">
        <v>0</v>
      </c>
      <c r="H1666" s="254">
        <v>1.6666666666666667</v>
      </c>
      <c r="I1666" s="242" t="s">
        <v>2099</v>
      </c>
      <c r="J1666" s="235" t="str">
        <f t="shared" si="70"/>
        <v>Group 11_0901, 0931</v>
      </c>
      <c r="K1666" s="235"/>
    </row>
    <row r="1667" spans="2:11" hidden="1" x14ac:dyDescent="0.35">
      <c r="B1667" s="242" t="s">
        <v>29</v>
      </c>
      <c r="C1667" s="246" t="s">
        <v>2884</v>
      </c>
      <c r="D1667" s="246" t="s">
        <v>402</v>
      </c>
      <c r="E1667" s="246" t="s">
        <v>403</v>
      </c>
      <c r="F1667" s="80">
        <v>0</v>
      </c>
      <c r="G1667" s="80">
        <v>0</v>
      </c>
      <c r="H1667" s="254">
        <v>1.6666666666666667</v>
      </c>
      <c r="I1667" s="242" t="s">
        <v>2099</v>
      </c>
      <c r="J1667" s="235" t="str">
        <f t="shared" si="70"/>
        <v>Group 11_0901, 0931</v>
      </c>
      <c r="K1667" s="235"/>
    </row>
    <row r="1668" spans="2:11" hidden="1" x14ac:dyDescent="0.35">
      <c r="B1668" s="242" t="s">
        <v>29</v>
      </c>
      <c r="C1668" s="246" t="s">
        <v>2884</v>
      </c>
      <c r="D1668" s="246" t="s">
        <v>404</v>
      </c>
      <c r="E1668" s="246" t="s">
        <v>405</v>
      </c>
      <c r="F1668" s="80">
        <v>0</v>
      </c>
      <c r="G1668" s="80">
        <v>0</v>
      </c>
      <c r="H1668" s="254">
        <v>1.6666666666666667</v>
      </c>
      <c r="I1668" s="242" t="s">
        <v>2099</v>
      </c>
      <c r="J1668" s="235" t="str">
        <f t="shared" si="70"/>
        <v>Group 11_0901, 0931</v>
      </c>
      <c r="K1668" s="235"/>
    </row>
    <row r="1669" spans="2:11" hidden="1" x14ac:dyDescent="0.35">
      <c r="B1669" s="242" t="s">
        <v>30</v>
      </c>
      <c r="C1669" s="246" t="s">
        <v>2884</v>
      </c>
      <c r="D1669" s="246" t="s">
        <v>1201</v>
      </c>
      <c r="E1669" s="246" t="s">
        <v>1202</v>
      </c>
      <c r="F1669" s="80">
        <v>0</v>
      </c>
      <c r="G1669" s="80">
        <v>0</v>
      </c>
      <c r="H1669" s="254">
        <v>2.5</v>
      </c>
      <c r="I1669" s="242" t="s">
        <v>2106</v>
      </c>
      <c r="J1669" s="235" t="str">
        <f t="shared" si="70"/>
        <v>Group 12_0901, 0931</v>
      </c>
      <c r="K1669" s="235"/>
    </row>
    <row r="1670" spans="2:11" hidden="1" x14ac:dyDescent="0.35">
      <c r="B1670" s="242" t="s">
        <v>30</v>
      </c>
      <c r="C1670" s="246" t="s">
        <v>2884</v>
      </c>
      <c r="D1670" s="246" t="s">
        <v>535</v>
      </c>
      <c r="E1670" s="246" t="s">
        <v>536</v>
      </c>
      <c r="F1670" s="80">
        <v>0</v>
      </c>
      <c r="G1670" s="80">
        <v>0</v>
      </c>
      <c r="H1670" s="254">
        <v>2.5</v>
      </c>
      <c r="I1670" s="242" t="s">
        <v>2106</v>
      </c>
      <c r="J1670" s="235" t="str">
        <f t="shared" si="70"/>
        <v>Group 12_0901, 0931</v>
      </c>
      <c r="K1670" s="235"/>
    </row>
    <row r="1671" spans="2:11" hidden="1" x14ac:dyDescent="0.35">
      <c r="B1671" s="242" t="s">
        <v>30</v>
      </c>
      <c r="C1671" s="246" t="s">
        <v>2884</v>
      </c>
      <c r="D1671" s="246" t="s">
        <v>537</v>
      </c>
      <c r="E1671" s="246" t="s">
        <v>538</v>
      </c>
      <c r="F1671" s="80">
        <v>0</v>
      </c>
      <c r="G1671" s="80">
        <v>0</v>
      </c>
      <c r="H1671" s="254">
        <v>2.5</v>
      </c>
      <c r="I1671" s="242" t="s">
        <v>2106</v>
      </c>
      <c r="J1671" s="235" t="str">
        <f t="shared" si="70"/>
        <v>Group 12_0901, 0931</v>
      </c>
      <c r="K1671" s="235"/>
    </row>
    <row r="1672" spans="2:11" hidden="1" x14ac:dyDescent="0.35">
      <c r="B1672" s="242" t="s">
        <v>30</v>
      </c>
      <c r="C1672" s="246" t="s">
        <v>2884</v>
      </c>
      <c r="D1672" s="246" t="s">
        <v>539</v>
      </c>
      <c r="E1672" s="246" t="s">
        <v>540</v>
      </c>
      <c r="F1672" s="80">
        <v>0</v>
      </c>
      <c r="G1672" s="80">
        <v>0</v>
      </c>
      <c r="H1672" s="254">
        <v>2.5</v>
      </c>
      <c r="I1672" s="242" t="s">
        <v>2106</v>
      </c>
      <c r="J1672" s="235" t="str">
        <f t="shared" si="70"/>
        <v>Group 12_0901, 0931</v>
      </c>
      <c r="K1672" s="235"/>
    </row>
    <row r="1673" spans="2:11" hidden="1" x14ac:dyDescent="0.35">
      <c r="B1673" s="242" t="s">
        <v>30</v>
      </c>
      <c r="C1673" s="246" t="s">
        <v>2884</v>
      </c>
      <c r="D1673" s="246" t="s">
        <v>541</v>
      </c>
      <c r="E1673" s="246" t="s">
        <v>542</v>
      </c>
      <c r="F1673" s="80">
        <v>0</v>
      </c>
      <c r="G1673" s="80">
        <v>0</v>
      </c>
      <c r="H1673" s="254">
        <v>2.5</v>
      </c>
      <c r="I1673" s="242" t="s">
        <v>2106</v>
      </c>
      <c r="J1673" s="235" t="str">
        <f t="shared" si="70"/>
        <v>Group 12_0901, 0931</v>
      </c>
      <c r="K1673" s="235"/>
    </row>
    <row r="1674" spans="2:11" hidden="1" x14ac:dyDescent="0.35">
      <c r="B1674" s="242" t="s">
        <v>30</v>
      </c>
      <c r="C1674" s="246" t="s">
        <v>2884</v>
      </c>
      <c r="D1674" s="246" t="s">
        <v>543</v>
      </c>
      <c r="E1674" s="246" t="s">
        <v>544</v>
      </c>
      <c r="F1674" s="80">
        <v>0</v>
      </c>
      <c r="G1674" s="80">
        <v>0</v>
      </c>
      <c r="H1674" s="254">
        <v>2.5</v>
      </c>
      <c r="I1674" s="242" t="s">
        <v>2106</v>
      </c>
      <c r="J1674" s="235" t="str">
        <f t="shared" si="70"/>
        <v>Group 12_0901, 0931</v>
      </c>
      <c r="K1674" s="235"/>
    </row>
    <row r="1675" spans="2:11" hidden="1" x14ac:dyDescent="0.35">
      <c r="B1675" s="242" t="s">
        <v>30</v>
      </c>
      <c r="C1675" s="246" t="s">
        <v>2884</v>
      </c>
      <c r="D1675" s="246" t="s">
        <v>547</v>
      </c>
      <c r="E1675" s="246" t="s">
        <v>2115</v>
      </c>
      <c r="F1675" s="80">
        <v>0</v>
      </c>
      <c r="G1675" s="80">
        <v>0</v>
      </c>
      <c r="H1675" s="254">
        <v>2.5</v>
      </c>
      <c r="I1675" s="242" t="s">
        <v>2106</v>
      </c>
      <c r="J1675" s="235" t="str">
        <f t="shared" si="70"/>
        <v>Group 12_0901, 0931</v>
      </c>
      <c r="K1675" s="235"/>
    </row>
    <row r="1676" spans="2:11" hidden="1" x14ac:dyDescent="0.35">
      <c r="B1676" s="242" t="s">
        <v>30</v>
      </c>
      <c r="C1676" s="246" t="s">
        <v>2884</v>
      </c>
      <c r="D1676" s="246" t="s">
        <v>2931</v>
      </c>
      <c r="E1676" s="246" t="s">
        <v>2932</v>
      </c>
      <c r="F1676" s="80">
        <v>0</v>
      </c>
      <c r="G1676" s="80">
        <v>0</v>
      </c>
      <c r="H1676" s="254">
        <v>2.5</v>
      </c>
      <c r="I1676" s="242" t="s">
        <v>2106</v>
      </c>
      <c r="J1676" s="235" t="str">
        <f t="shared" ref="J1676:J1720" si="71">B1676&amp;"_"&amp;IF(OR(C1676="0901",C1676="0931"),"0901, 0931",C1676)</f>
        <v>Group 12_0901, 0931</v>
      </c>
      <c r="K1676" s="235"/>
    </row>
    <row r="1677" spans="2:11" hidden="1" x14ac:dyDescent="0.35">
      <c r="B1677" s="242" t="s">
        <v>31</v>
      </c>
      <c r="C1677" s="246" t="s">
        <v>2884</v>
      </c>
      <c r="D1677" s="246" t="s">
        <v>609</v>
      </c>
      <c r="E1677" s="246" t="s">
        <v>2271</v>
      </c>
      <c r="F1677" s="80">
        <v>0</v>
      </c>
      <c r="G1677" s="80">
        <v>0</v>
      </c>
      <c r="H1677" s="254">
        <v>3.3333333333333335</v>
      </c>
      <c r="I1677" s="242" t="s">
        <v>2122</v>
      </c>
      <c r="J1677" s="235" t="str">
        <f t="shared" si="71"/>
        <v>Group 13_0901, 0931</v>
      </c>
      <c r="K1677" s="235"/>
    </row>
    <row r="1678" spans="2:11" hidden="1" x14ac:dyDescent="0.35">
      <c r="B1678" s="242" t="s">
        <v>31</v>
      </c>
      <c r="C1678" s="246" t="s">
        <v>2884</v>
      </c>
      <c r="D1678" s="246" t="s">
        <v>2272</v>
      </c>
      <c r="E1678" s="246" t="s">
        <v>2273</v>
      </c>
      <c r="F1678" s="80">
        <v>0</v>
      </c>
      <c r="G1678" s="80">
        <v>0</v>
      </c>
      <c r="H1678" s="254">
        <v>3.3333333333333335</v>
      </c>
      <c r="I1678" s="242" t="s">
        <v>2122</v>
      </c>
      <c r="J1678" s="235" t="str">
        <f t="shared" si="71"/>
        <v>Group 13_0901, 0931</v>
      </c>
      <c r="K1678" s="235"/>
    </row>
    <row r="1679" spans="2:11" hidden="1" x14ac:dyDescent="0.35">
      <c r="B1679" s="242" t="s">
        <v>31</v>
      </c>
      <c r="C1679" s="246" t="s">
        <v>2884</v>
      </c>
      <c r="D1679" s="246" t="s">
        <v>1302</v>
      </c>
      <c r="E1679" s="246" t="s">
        <v>1303</v>
      </c>
      <c r="F1679" s="80">
        <v>0</v>
      </c>
      <c r="G1679" s="80">
        <v>0</v>
      </c>
      <c r="H1679" s="254">
        <v>3.3333333333333335</v>
      </c>
      <c r="I1679" s="242" t="s">
        <v>2122</v>
      </c>
      <c r="J1679" s="235" t="str">
        <f t="shared" si="71"/>
        <v>Group 13_0901, 0931</v>
      </c>
      <c r="K1679" s="235"/>
    </row>
    <row r="1680" spans="2:11" hidden="1" x14ac:dyDescent="0.35">
      <c r="B1680" s="242" t="s">
        <v>31</v>
      </c>
      <c r="C1680" s="246" t="s">
        <v>2884</v>
      </c>
      <c r="D1680" s="246" t="s">
        <v>1304</v>
      </c>
      <c r="E1680" s="246" t="s">
        <v>1305</v>
      </c>
      <c r="F1680" s="80">
        <v>0</v>
      </c>
      <c r="G1680" s="80">
        <v>0</v>
      </c>
      <c r="H1680" s="254">
        <v>3.3333333333333335</v>
      </c>
      <c r="I1680" s="242" t="s">
        <v>2122</v>
      </c>
      <c r="J1680" s="235" t="str">
        <f t="shared" si="71"/>
        <v>Group 13_0901, 0931</v>
      </c>
      <c r="K1680" s="235"/>
    </row>
    <row r="1681" spans="2:11" hidden="1" x14ac:dyDescent="0.35">
      <c r="B1681" s="242" t="s">
        <v>31</v>
      </c>
      <c r="C1681" s="246" t="s">
        <v>2884</v>
      </c>
      <c r="D1681" s="246" t="s">
        <v>1306</v>
      </c>
      <c r="E1681" s="246" t="s">
        <v>1307</v>
      </c>
      <c r="F1681" s="80">
        <v>0</v>
      </c>
      <c r="G1681" s="80">
        <v>0</v>
      </c>
      <c r="H1681" s="254">
        <v>3.3333333333333335</v>
      </c>
      <c r="I1681" s="242" t="s">
        <v>2122</v>
      </c>
      <c r="J1681" s="235" t="str">
        <f t="shared" si="71"/>
        <v>Group 13_0901, 0931</v>
      </c>
      <c r="K1681" s="235"/>
    </row>
    <row r="1682" spans="2:11" hidden="1" x14ac:dyDescent="0.35">
      <c r="B1682" s="242" t="s">
        <v>31</v>
      </c>
      <c r="C1682" s="246" t="s">
        <v>2884</v>
      </c>
      <c r="D1682" s="246" t="s">
        <v>2131</v>
      </c>
      <c r="E1682" s="246" t="s">
        <v>2132</v>
      </c>
      <c r="F1682" s="80">
        <v>0</v>
      </c>
      <c r="G1682" s="80">
        <v>0</v>
      </c>
      <c r="H1682" s="254">
        <v>3.3333333333333335</v>
      </c>
      <c r="I1682" s="242" t="s">
        <v>2122</v>
      </c>
      <c r="J1682" s="235" t="str">
        <f t="shared" si="71"/>
        <v>Group 13_0901, 0931</v>
      </c>
      <c r="K1682" s="235"/>
    </row>
    <row r="1683" spans="2:11" hidden="1" x14ac:dyDescent="0.35">
      <c r="B1683" s="242" t="s">
        <v>32</v>
      </c>
      <c r="C1683" s="246" t="s">
        <v>2884</v>
      </c>
      <c r="D1683" s="246" t="s">
        <v>623</v>
      </c>
      <c r="E1683" s="246" t="s">
        <v>624</v>
      </c>
      <c r="F1683" s="80">
        <v>0</v>
      </c>
      <c r="G1683" s="80">
        <v>0</v>
      </c>
      <c r="H1683" s="254">
        <v>4.166666666666667</v>
      </c>
      <c r="I1683" s="242" t="s">
        <v>2135</v>
      </c>
      <c r="J1683" s="235" t="str">
        <f t="shared" si="71"/>
        <v>Group 14_0901, 0931</v>
      </c>
      <c r="K1683" s="235"/>
    </row>
    <row r="1684" spans="2:11" hidden="1" x14ac:dyDescent="0.35">
      <c r="B1684" s="242" t="s">
        <v>32</v>
      </c>
      <c r="C1684" s="246" t="s">
        <v>2884</v>
      </c>
      <c r="D1684" s="246" t="s">
        <v>625</v>
      </c>
      <c r="E1684" s="246" t="s">
        <v>626</v>
      </c>
      <c r="F1684" s="80">
        <v>0</v>
      </c>
      <c r="G1684" s="80">
        <v>0</v>
      </c>
      <c r="H1684" s="254">
        <v>4.166666666666667</v>
      </c>
      <c r="I1684" s="242" t="s">
        <v>2135</v>
      </c>
      <c r="J1684" s="235" t="str">
        <f t="shared" si="71"/>
        <v>Group 14_0901, 0931</v>
      </c>
      <c r="K1684" s="235"/>
    </row>
    <row r="1685" spans="2:11" hidden="1" x14ac:dyDescent="0.35">
      <c r="B1685" s="242" t="s">
        <v>32</v>
      </c>
      <c r="C1685" s="246" t="s">
        <v>2884</v>
      </c>
      <c r="D1685" s="246" t="s">
        <v>631</v>
      </c>
      <c r="E1685" s="246" t="s">
        <v>632</v>
      </c>
      <c r="F1685" s="80">
        <v>0</v>
      </c>
      <c r="G1685" s="80">
        <v>0</v>
      </c>
      <c r="H1685" s="254">
        <v>4.166666666666667</v>
      </c>
      <c r="I1685" s="242" t="s">
        <v>2135</v>
      </c>
      <c r="J1685" s="235" t="str">
        <f t="shared" si="71"/>
        <v>Group 14_0901, 0931</v>
      </c>
      <c r="K1685" s="235"/>
    </row>
    <row r="1686" spans="2:11" hidden="1" x14ac:dyDescent="0.35">
      <c r="B1686" s="242" t="s">
        <v>32</v>
      </c>
      <c r="C1686" s="246" t="s">
        <v>2884</v>
      </c>
      <c r="D1686" s="246" t="s">
        <v>633</v>
      </c>
      <c r="E1686" s="246" t="s">
        <v>634</v>
      </c>
      <c r="F1686" s="80">
        <v>0</v>
      </c>
      <c r="G1686" s="80">
        <v>0</v>
      </c>
      <c r="H1686" s="254">
        <v>4.166666666666667</v>
      </c>
      <c r="I1686" s="242" t="s">
        <v>2135</v>
      </c>
      <c r="J1686" s="235" t="str">
        <f t="shared" si="71"/>
        <v>Group 14_0901, 0931</v>
      </c>
      <c r="K1686" s="235"/>
    </row>
    <row r="1687" spans="2:11" hidden="1" x14ac:dyDescent="0.35">
      <c r="B1687" s="242" t="s">
        <v>32</v>
      </c>
      <c r="C1687" s="246" t="s">
        <v>2884</v>
      </c>
      <c r="D1687" s="246" t="s">
        <v>635</v>
      </c>
      <c r="E1687" s="246" t="s">
        <v>636</v>
      </c>
      <c r="F1687" s="80">
        <v>0</v>
      </c>
      <c r="G1687" s="80">
        <v>0</v>
      </c>
      <c r="H1687" s="254">
        <v>4.166666666666667</v>
      </c>
      <c r="I1687" s="242" t="s">
        <v>2135</v>
      </c>
      <c r="J1687" s="235" t="str">
        <f t="shared" si="71"/>
        <v>Group 14_0901, 0931</v>
      </c>
      <c r="K1687" s="235"/>
    </row>
    <row r="1688" spans="2:11" hidden="1" x14ac:dyDescent="0.35">
      <c r="B1688" s="242" t="s">
        <v>32</v>
      </c>
      <c r="C1688" s="246" t="s">
        <v>2884</v>
      </c>
      <c r="D1688" s="246" t="s">
        <v>637</v>
      </c>
      <c r="E1688" s="246" t="s">
        <v>638</v>
      </c>
      <c r="F1688" s="80">
        <v>0</v>
      </c>
      <c r="G1688" s="80">
        <v>0</v>
      </c>
      <c r="H1688" s="254">
        <v>4.166666666666667</v>
      </c>
      <c r="I1688" s="242" t="s">
        <v>2135</v>
      </c>
      <c r="J1688" s="235" t="str">
        <f t="shared" si="71"/>
        <v>Group 14_0901, 0931</v>
      </c>
      <c r="K1688" s="235"/>
    </row>
    <row r="1689" spans="2:11" hidden="1" x14ac:dyDescent="0.35">
      <c r="B1689" s="242" t="s">
        <v>32</v>
      </c>
      <c r="C1689" s="246" t="s">
        <v>2884</v>
      </c>
      <c r="D1689" s="246" t="s">
        <v>2933</v>
      </c>
      <c r="E1689" s="246" t="s">
        <v>2934</v>
      </c>
      <c r="F1689" s="80">
        <v>0</v>
      </c>
      <c r="G1689" s="80">
        <v>0</v>
      </c>
      <c r="H1689" s="254">
        <v>4.166666666666667</v>
      </c>
      <c r="I1689" s="242" t="s">
        <v>2135</v>
      </c>
      <c r="J1689" s="235" t="str">
        <f t="shared" si="71"/>
        <v>Group 14_0901, 0931</v>
      </c>
      <c r="K1689" s="235"/>
    </row>
    <row r="1690" spans="2:11" hidden="1" x14ac:dyDescent="0.35">
      <c r="B1690" s="242" t="s">
        <v>33</v>
      </c>
      <c r="C1690" s="246" t="s">
        <v>2884</v>
      </c>
      <c r="D1690" s="246" t="s">
        <v>682</v>
      </c>
      <c r="E1690" s="246" t="s">
        <v>683</v>
      </c>
      <c r="F1690" s="80">
        <v>0</v>
      </c>
      <c r="G1690" s="80">
        <v>0</v>
      </c>
      <c r="H1690" s="254">
        <v>5</v>
      </c>
      <c r="I1690" s="242" t="s">
        <v>2154</v>
      </c>
      <c r="J1690" s="235" t="str">
        <f t="shared" si="71"/>
        <v>Group 15_0901, 0931</v>
      </c>
      <c r="K1690" s="235"/>
    </row>
    <row r="1691" spans="2:11" hidden="1" x14ac:dyDescent="0.35">
      <c r="B1691" s="242" t="s">
        <v>33</v>
      </c>
      <c r="C1691" s="246" t="s">
        <v>2884</v>
      </c>
      <c r="D1691" s="246" t="s">
        <v>684</v>
      </c>
      <c r="E1691" s="246" t="s">
        <v>685</v>
      </c>
      <c r="F1691" s="80">
        <v>0</v>
      </c>
      <c r="G1691" s="80">
        <v>0</v>
      </c>
      <c r="H1691" s="254">
        <v>5</v>
      </c>
      <c r="I1691" s="242" t="s">
        <v>2154</v>
      </c>
      <c r="J1691" s="235" t="str">
        <f t="shared" si="71"/>
        <v>Group 15_0901, 0931</v>
      </c>
      <c r="K1691" s="235"/>
    </row>
    <row r="1692" spans="2:11" hidden="1" x14ac:dyDescent="0.35">
      <c r="B1692" s="242" t="s">
        <v>33</v>
      </c>
      <c r="C1692" s="246" t="s">
        <v>2884</v>
      </c>
      <c r="D1692" s="246" t="s">
        <v>686</v>
      </c>
      <c r="E1692" s="246" t="s">
        <v>687</v>
      </c>
      <c r="F1692" s="80">
        <v>0</v>
      </c>
      <c r="G1692" s="80">
        <v>0</v>
      </c>
      <c r="H1692" s="254">
        <v>5</v>
      </c>
      <c r="I1692" s="242" t="s">
        <v>2154</v>
      </c>
      <c r="J1692" s="235" t="str">
        <f t="shared" si="71"/>
        <v>Group 15_0901, 0931</v>
      </c>
      <c r="K1692" s="235"/>
    </row>
    <row r="1693" spans="2:11" hidden="1" x14ac:dyDescent="0.35">
      <c r="B1693" s="242" t="s">
        <v>33</v>
      </c>
      <c r="C1693" s="246" t="s">
        <v>2884</v>
      </c>
      <c r="D1693" s="246" t="s">
        <v>1688</v>
      </c>
      <c r="E1693" s="246" t="s">
        <v>1689</v>
      </c>
      <c r="F1693" s="80">
        <v>0</v>
      </c>
      <c r="G1693" s="80">
        <v>0</v>
      </c>
      <c r="H1693" s="254">
        <v>5</v>
      </c>
      <c r="I1693" s="242" t="s">
        <v>2154</v>
      </c>
      <c r="J1693" s="235" t="str">
        <f t="shared" si="71"/>
        <v>Group 15_0901, 0931</v>
      </c>
      <c r="K1693" s="235"/>
    </row>
    <row r="1694" spans="2:11" hidden="1" x14ac:dyDescent="0.35">
      <c r="B1694" s="242" t="s">
        <v>33</v>
      </c>
      <c r="C1694" s="246" t="s">
        <v>2884</v>
      </c>
      <c r="D1694" s="246" t="s">
        <v>2316</v>
      </c>
      <c r="E1694" s="246" t="s">
        <v>2317</v>
      </c>
      <c r="F1694" s="80">
        <v>0</v>
      </c>
      <c r="G1694" s="80">
        <v>0</v>
      </c>
      <c r="H1694" s="254">
        <v>5</v>
      </c>
      <c r="I1694" s="242" t="s">
        <v>2154</v>
      </c>
      <c r="J1694" s="235" t="str">
        <f t="shared" si="71"/>
        <v>Group 15_0901, 0931</v>
      </c>
      <c r="K1694" s="235"/>
    </row>
    <row r="1695" spans="2:11" hidden="1" x14ac:dyDescent="0.35">
      <c r="B1695" s="242" t="s">
        <v>33</v>
      </c>
      <c r="C1695" s="246" t="s">
        <v>2884</v>
      </c>
      <c r="D1695" s="246" t="s">
        <v>2935</v>
      </c>
      <c r="E1695" s="246" t="s">
        <v>2936</v>
      </c>
      <c r="F1695" s="80">
        <v>0</v>
      </c>
      <c r="G1695" s="80">
        <v>0</v>
      </c>
      <c r="H1695" s="254">
        <v>5</v>
      </c>
      <c r="I1695" s="242" t="s">
        <v>2154</v>
      </c>
      <c r="J1695" s="235" t="str">
        <f t="shared" si="71"/>
        <v>Group 15_0901, 0931</v>
      </c>
      <c r="K1695" s="235"/>
    </row>
    <row r="1696" spans="2:11" hidden="1" x14ac:dyDescent="0.35">
      <c r="B1696" s="242" t="s">
        <v>33</v>
      </c>
      <c r="C1696" s="246" t="s">
        <v>2884</v>
      </c>
      <c r="D1696" s="246" t="s">
        <v>2161</v>
      </c>
      <c r="E1696" s="246" t="s">
        <v>2162</v>
      </c>
      <c r="F1696" s="80">
        <v>0</v>
      </c>
      <c r="G1696" s="80">
        <v>0</v>
      </c>
      <c r="H1696" s="254">
        <v>5</v>
      </c>
      <c r="I1696" s="242" t="s">
        <v>2154</v>
      </c>
      <c r="J1696" s="235" t="str">
        <f t="shared" si="71"/>
        <v>Group 15_0901, 0931</v>
      </c>
      <c r="K1696" s="235"/>
    </row>
    <row r="1697" spans="2:11" hidden="1" x14ac:dyDescent="0.35">
      <c r="B1697" s="242" t="s">
        <v>34</v>
      </c>
      <c r="C1697" s="246" t="s">
        <v>2884</v>
      </c>
      <c r="D1697" s="246" t="s">
        <v>731</v>
      </c>
      <c r="E1697" s="246" t="s">
        <v>732</v>
      </c>
      <c r="F1697" s="80">
        <v>0</v>
      </c>
      <c r="G1697" s="80">
        <v>0</v>
      </c>
      <c r="H1697" s="254">
        <v>5.8333333333333339</v>
      </c>
      <c r="I1697" s="242" t="s">
        <v>2165</v>
      </c>
      <c r="J1697" s="235" t="str">
        <f t="shared" si="71"/>
        <v>Group 16_0901, 0931</v>
      </c>
      <c r="K1697" s="235"/>
    </row>
    <row r="1698" spans="2:11" hidden="1" x14ac:dyDescent="0.35">
      <c r="B1698" s="242" t="s">
        <v>34</v>
      </c>
      <c r="C1698" s="246" t="s">
        <v>2884</v>
      </c>
      <c r="D1698" s="246" t="s">
        <v>1741</v>
      </c>
      <c r="E1698" s="246" t="s">
        <v>1742</v>
      </c>
      <c r="F1698" s="80">
        <v>0</v>
      </c>
      <c r="G1698" s="80">
        <v>0</v>
      </c>
      <c r="H1698" s="254">
        <v>5.8333333333333339</v>
      </c>
      <c r="I1698" s="242" t="s">
        <v>2165</v>
      </c>
      <c r="J1698" s="235" t="str">
        <f t="shared" si="71"/>
        <v>Group 16_0901, 0931</v>
      </c>
      <c r="K1698" s="235"/>
    </row>
    <row r="1699" spans="2:11" hidden="1" x14ac:dyDescent="0.35">
      <c r="B1699" s="242" t="s">
        <v>34</v>
      </c>
      <c r="C1699" s="246" t="s">
        <v>2884</v>
      </c>
      <c r="D1699" s="246" t="s">
        <v>745</v>
      </c>
      <c r="E1699" s="246" t="s">
        <v>746</v>
      </c>
      <c r="F1699" s="80">
        <v>0</v>
      </c>
      <c r="G1699" s="80">
        <v>0</v>
      </c>
      <c r="H1699" s="254">
        <v>5.8333333333333339</v>
      </c>
      <c r="I1699" s="242" t="s">
        <v>2165</v>
      </c>
      <c r="J1699" s="235" t="str">
        <f t="shared" si="71"/>
        <v>Group 16_0901, 0931</v>
      </c>
      <c r="K1699" s="235"/>
    </row>
    <row r="1700" spans="2:11" hidden="1" x14ac:dyDescent="0.35">
      <c r="B1700" s="242" t="s">
        <v>34</v>
      </c>
      <c r="C1700" s="246" t="s">
        <v>2884</v>
      </c>
      <c r="D1700" s="246" t="s">
        <v>2166</v>
      </c>
      <c r="E1700" s="246" t="s">
        <v>2167</v>
      </c>
      <c r="F1700" s="80">
        <v>0</v>
      </c>
      <c r="G1700" s="80">
        <v>0</v>
      </c>
      <c r="H1700" s="254">
        <v>5.8333333333333339</v>
      </c>
      <c r="I1700" s="242" t="s">
        <v>2165</v>
      </c>
      <c r="J1700" s="235" t="str">
        <f t="shared" si="71"/>
        <v>Group 16_0901, 0931</v>
      </c>
      <c r="K1700" s="235"/>
    </row>
    <row r="1701" spans="2:11" hidden="1" x14ac:dyDescent="0.35">
      <c r="B1701" s="242" t="s">
        <v>34</v>
      </c>
      <c r="C1701" s="246" t="s">
        <v>2884</v>
      </c>
      <c r="D1701" s="246" t="s">
        <v>2937</v>
      </c>
      <c r="E1701" s="246" t="s">
        <v>2938</v>
      </c>
      <c r="F1701" s="80">
        <v>0</v>
      </c>
      <c r="G1701" s="80">
        <v>0</v>
      </c>
      <c r="H1701" s="254">
        <v>5.8333333333333339</v>
      </c>
      <c r="I1701" s="242" t="s">
        <v>2165</v>
      </c>
      <c r="J1701" s="235" t="str">
        <f t="shared" si="71"/>
        <v>Group 16_0901, 0931</v>
      </c>
      <c r="K1701" s="235"/>
    </row>
    <row r="1702" spans="2:11" hidden="1" x14ac:dyDescent="0.35">
      <c r="B1702" s="242" t="s">
        <v>34</v>
      </c>
      <c r="C1702" s="246" t="s">
        <v>2884</v>
      </c>
      <c r="D1702" s="246" t="s">
        <v>2939</v>
      </c>
      <c r="E1702" s="246" t="s">
        <v>2940</v>
      </c>
      <c r="F1702" s="80">
        <v>0</v>
      </c>
      <c r="G1702" s="80">
        <v>0</v>
      </c>
      <c r="H1702" s="254">
        <v>5.8333333333333339</v>
      </c>
      <c r="I1702" s="242" t="s">
        <v>2165</v>
      </c>
      <c r="J1702" s="235" t="str">
        <f t="shared" si="71"/>
        <v>Group 16_0901, 0931</v>
      </c>
      <c r="K1702" s="235"/>
    </row>
    <row r="1703" spans="2:11" hidden="1" x14ac:dyDescent="0.35">
      <c r="B1703" s="242" t="s">
        <v>34</v>
      </c>
      <c r="C1703" s="246" t="s">
        <v>2884</v>
      </c>
      <c r="D1703" s="246" t="s">
        <v>2180</v>
      </c>
      <c r="E1703" s="246" t="s">
        <v>2181</v>
      </c>
      <c r="F1703" s="80">
        <v>0</v>
      </c>
      <c r="G1703" s="80">
        <v>0</v>
      </c>
      <c r="H1703" s="254">
        <v>5.8333333333333339</v>
      </c>
      <c r="I1703" s="242" t="s">
        <v>2165</v>
      </c>
      <c r="J1703" s="235" t="str">
        <f t="shared" si="71"/>
        <v>Group 16_0901, 0931</v>
      </c>
      <c r="K1703" s="235"/>
    </row>
    <row r="1704" spans="2:11" hidden="1" x14ac:dyDescent="0.35">
      <c r="B1704" s="242" t="s">
        <v>35</v>
      </c>
      <c r="C1704" s="246" t="s">
        <v>2884</v>
      </c>
      <c r="D1704" s="246" t="s">
        <v>1779</v>
      </c>
      <c r="E1704" s="246" t="s">
        <v>1780</v>
      </c>
      <c r="F1704" s="80">
        <v>0</v>
      </c>
      <c r="G1704" s="80">
        <v>0</v>
      </c>
      <c r="H1704" s="254">
        <v>6.666666666666667</v>
      </c>
      <c r="I1704" s="242" t="s">
        <v>2182</v>
      </c>
      <c r="J1704" s="235" t="str">
        <f t="shared" si="71"/>
        <v>Group 17_0901, 0931</v>
      </c>
      <c r="K1704" s="235"/>
    </row>
    <row r="1705" spans="2:11" hidden="1" x14ac:dyDescent="0.35">
      <c r="B1705" s="242" t="s">
        <v>35</v>
      </c>
      <c r="C1705" s="246" t="s">
        <v>2884</v>
      </c>
      <c r="D1705" s="246" t="s">
        <v>1792</v>
      </c>
      <c r="E1705" s="246" t="s">
        <v>1793</v>
      </c>
      <c r="F1705" s="80">
        <v>0</v>
      </c>
      <c r="G1705" s="80">
        <v>0</v>
      </c>
      <c r="H1705" s="254">
        <v>6.666666666666667</v>
      </c>
      <c r="I1705" s="242" t="s">
        <v>2182</v>
      </c>
      <c r="J1705" s="235" t="str">
        <f t="shared" si="71"/>
        <v>Group 17_0901, 0931</v>
      </c>
      <c r="K1705" s="235"/>
    </row>
    <row r="1706" spans="2:11" hidden="1" x14ac:dyDescent="0.35">
      <c r="B1706" s="242" t="s">
        <v>35</v>
      </c>
      <c r="C1706" s="246" t="s">
        <v>2884</v>
      </c>
      <c r="D1706" s="246" t="s">
        <v>2630</v>
      </c>
      <c r="E1706" s="246" t="s">
        <v>2631</v>
      </c>
      <c r="F1706" s="80">
        <v>0</v>
      </c>
      <c r="G1706" s="80">
        <v>0</v>
      </c>
      <c r="H1706" s="254">
        <v>6.666666666666667</v>
      </c>
      <c r="I1706" s="242" t="s">
        <v>2182</v>
      </c>
      <c r="J1706" s="235" t="str">
        <f t="shared" si="71"/>
        <v>Group 17_0901, 0931</v>
      </c>
      <c r="K1706" s="235"/>
    </row>
    <row r="1707" spans="2:11" hidden="1" x14ac:dyDescent="0.35">
      <c r="B1707" s="242" t="s">
        <v>35</v>
      </c>
      <c r="C1707" s="246" t="s">
        <v>2884</v>
      </c>
      <c r="D1707" s="246" t="s">
        <v>1794</v>
      </c>
      <c r="E1707" s="246" t="s">
        <v>1795</v>
      </c>
      <c r="F1707" s="80">
        <v>0</v>
      </c>
      <c r="G1707" s="80">
        <v>0</v>
      </c>
      <c r="H1707" s="254">
        <v>6.666666666666667</v>
      </c>
      <c r="I1707" s="242" t="s">
        <v>2182</v>
      </c>
      <c r="J1707" s="235" t="str">
        <f t="shared" si="71"/>
        <v>Group 17_0901, 0931</v>
      </c>
      <c r="K1707" s="235"/>
    </row>
    <row r="1708" spans="2:11" hidden="1" x14ac:dyDescent="0.35">
      <c r="B1708" s="242" t="s">
        <v>35</v>
      </c>
      <c r="C1708" s="246" t="s">
        <v>2884</v>
      </c>
      <c r="D1708" s="246" t="s">
        <v>2941</v>
      </c>
      <c r="E1708" s="246" t="s">
        <v>2942</v>
      </c>
      <c r="F1708" s="80">
        <v>0</v>
      </c>
      <c r="G1708" s="80">
        <v>0</v>
      </c>
      <c r="H1708" s="254">
        <v>6.666666666666667</v>
      </c>
      <c r="I1708" s="242" t="s">
        <v>2182</v>
      </c>
      <c r="J1708" s="235" t="str">
        <f t="shared" si="71"/>
        <v>Group 17_0901, 0931</v>
      </c>
      <c r="K1708" s="235"/>
    </row>
    <row r="1709" spans="2:11" hidden="1" x14ac:dyDescent="0.35">
      <c r="B1709" s="242" t="s">
        <v>35</v>
      </c>
      <c r="C1709" s="246" t="s">
        <v>2884</v>
      </c>
      <c r="D1709" s="246" t="s">
        <v>2943</v>
      </c>
      <c r="E1709" s="246" t="s">
        <v>2944</v>
      </c>
      <c r="F1709" s="80">
        <v>0</v>
      </c>
      <c r="G1709" s="80">
        <v>0</v>
      </c>
      <c r="H1709" s="254">
        <v>6.666666666666667</v>
      </c>
      <c r="I1709" s="242" t="s">
        <v>2182</v>
      </c>
      <c r="J1709" s="235" t="str">
        <f t="shared" si="71"/>
        <v>Group 17_0901, 0931</v>
      </c>
      <c r="K1709" s="235"/>
    </row>
    <row r="1710" spans="2:11" hidden="1" x14ac:dyDescent="0.35">
      <c r="B1710" s="242" t="s">
        <v>35</v>
      </c>
      <c r="C1710" s="246" t="s">
        <v>2884</v>
      </c>
      <c r="D1710" s="246" t="s">
        <v>2945</v>
      </c>
      <c r="E1710" s="246" t="s">
        <v>2946</v>
      </c>
      <c r="F1710" s="80">
        <v>0</v>
      </c>
      <c r="G1710" s="80">
        <v>0</v>
      </c>
      <c r="H1710" s="254">
        <v>6.666666666666667</v>
      </c>
      <c r="I1710" s="242" t="s">
        <v>2182</v>
      </c>
      <c r="J1710" s="235" t="str">
        <f t="shared" si="71"/>
        <v>Group 17_0901, 0931</v>
      </c>
      <c r="K1710" s="235"/>
    </row>
    <row r="1711" spans="2:11" hidden="1" x14ac:dyDescent="0.35">
      <c r="B1711" s="242" t="s">
        <v>35</v>
      </c>
      <c r="C1711" s="246" t="s">
        <v>2884</v>
      </c>
      <c r="D1711" s="246" t="s">
        <v>2947</v>
      </c>
      <c r="E1711" s="246" t="s">
        <v>2948</v>
      </c>
      <c r="F1711" s="80">
        <v>0</v>
      </c>
      <c r="G1711" s="80">
        <v>0</v>
      </c>
      <c r="H1711" s="254">
        <v>6.666666666666667</v>
      </c>
      <c r="I1711" s="242" t="s">
        <v>2182</v>
      </c>
      <c r="J1711" s="235" t="str">
        <f t="shared" si="71"/>
        <v>Group 17_0901, 0931</v>
      </c>
      <c r="K1711" s="235"/>
    </row>
    <row r="1712" spans="2:11" hidden="1" x14ac:dyDescent="0.35">
      <c r="B1712" s="242" t="s">
        <v>36</v>
      </c>
      <c r="C1712" s="246" t="s">
        <v>2884</v>
      </c>
      <c r="D1712" s="246" t="s">
        <v>800</v>
      </c>
      <c r="E1712" s="246" t="s">
        <v>801</v>
      </c>
      <c r="F1712" s="80">
        <v>0</v>
      </c>
      <c r="G1712" s="80">
        <v>0</v>
      </c>
      <c r="H1712" s="254">
        <v>7.5</v>
      </c>
      <c r="I1712" s="242" t="s">
        <v>2195</v>
      </c>
      <c r="J1712" s="235" t="str">
        <f t="shared" si="71"/>
        <v>Group 18_0901, 0931</v>
      </c>
      <c r="K1712" s="235"/>
    </row>
    <row r="1713" spans="2:11" hidden="1" x14ac:dyDescent="0.35">
      <c r="B1713" s="242" t="s">
        <v>36</v>
      </c>
      <c r="C1713" s="246" t="s">
        <v>2884</v>
      </c>
      <c r="D1713" s="246" t="s">
        <v>806</v>
      </c>
      <c r="E1713" s="246" t="s">
        <v>807</v>
      </c>
      <c r="F1713" s="80">
        <v>0</v>
      </c>
      <c r="G1713" s="80">
        <v>0</v>
      </c>
      <c r="H1713" s="254">
        <v>7.5</v>
      </c>
      <c r="I1713" s="242" t="s">
        <v>2195</v>
      </c>
      <c r="J1713" s="235" t="str">
        <f t="shared" si="71"/>
        <v>Group 18_0901, 0931</v>
      </c>
      <c r="K1713" s="235"/>
    </row>
    <row r="1714" spans="2:11" hidden="1" x14ac:dyDescent="0.35">
      <c r="B1714" s="242" t="s">
        <v>36</v>
      </c>
      <c r="C1714" s="246" t="s">
        <v>2884</v>
      </c>
      <c r="D1714" s="246" t="s">
        <v>1819</v>
      </c>
      <c r="E1714" s="246" t="s">
        <v>1820</v>
      </c>
      <c r="F1714" s="80">
        <v>0</v>
      </c>
      <c r="G1714" s="80">
        <v>0</v>
      </c>
      <c r="H1714" s="254">
        <v>7.5</v>
      </c>
      <c r="I1714" s="242" t="s">
        <v>2195</v>
      </c>
      <c r="J1714" s="235" t="str">
        <f t="shared" si="71"/>
        <v>Group 18_0901, 0931</v>
      </c>
      <c r="K1714" s="235"/>
    </row>
    <row r="1715" spans="2:11" hidden="1" x14ac:dyDescent="0.35">
      <c r="B1715" s="242" t="s">
        <v>36</v>
      </c>
      <c r="C1715" s="246" t="s">
        <v>2884</v>
      </c>
      <c r="D1715" s="246" t="s">
        <v>808</v>
      </c>
      <c r="E1715" s="246" t="s">
        <v>809</v>
      </c>
      <c r="F1715" s="80">
        <v>0</v>
      </c>
      <c r="G1715" s="80">
        <v>0</v>
      </c>
      <c r="H1715" s="254">
        <v>7.5</v>
      </c>
      <c r="I1715" s="242" t="s">
        <v>2195</v>
      </c>
      <c r="J1715" s="235" t="str">
        <f t="shared" si="71"/>
        <v>Group 18_0901, 0931</v>
      </c>
      <c r="K1715" s="235"/>
    </row>
    <row r="1716" spans="2:11" hidden="1" x14ac:dyDescent="0.35">
      <c r="B1716" s="242" t="s">
        <v>36</v>
      </c>
      <c r="C1716" s="246" t="s">
        <v>2884</v>
      </c>
      <c r="D1716" s="246" t="s">
        <v>2839</v>
      </c>
      <c r="E1716" s="246" t="s">
        <v>2949</v>
      </c>
      <c r="F1716" s="80">
        <v>0</v>
      </c>
      <c r="G1716" s="80">
        <v>0</v>
      </c>
      <c r="H1716" s="254">
        <v>7.5</v>
      </c>
      <c r="I1716" s="242" t="s">
        <v>2195</v>
      </c>
      <c r="J1716" s="235" t="str">
        <f t="shared" si="71"/>
        <v>Group 18_0901, 0931</v>
      </c>
      <c r="K1716" s="235"/>
    </row>
    <row r="1717" spans="2:11" hidden="1" x14ac:dyDescent="0.35">
      <c r="B1717" s="242" t="s">
        <v>36</v>
      </c>
      <c r="C1717" s="246" t="s">
        <v>2884</v>
      </c>
      <c r="D1717" s="246" t="s">
        <v>2950</v>
      </c>
      <c r="E1717" s="246" t="s">
        <v>2951</v>
      </c>
      <c r="F1717" s="80">
        <v>0</v>
      </c>
      <c r="G1717" s="80">
        <v>0</v>
      </c>
      <c r="H1717" s="254">
        <v>7.5</v>
      </c>
      <c r="I1717" s="242" t="s">
        <v>2195</v>
      </c>
      <c r="J1717" s="235" t="str">
        <f t="shared" si="71"/>
        <v>Group 18_0901, 0931</v>
      </c>
      <c r="K1717" s="235"/>
    </row>
    <row r="1718" spans="2:11" hidden="1" x14ac:dyDescent="0.35">
      <c r="B1718" s="242" t="s">
        <v>36</v>
      </c>
      <c r="C1718" s="246" t="s">
        <v>2884</v>
      </c>
      <c r="D1718" s="246" t="s">
        <v>2953</v>
      </c>
      <c r="E1718" s="246" t="s">
        <v>2954</v>
      </c>
      <c r="F1718" s="80">
        <v>0</v>
      </c>
      <c r="G1718" s="80">
        <v>0</v>
      </c>
      <c r="H1718" s="254">
        <v>7.5</v>
      </c>
      <c r="I1718" s="242" t="s">
        <v>2195</v>
      </c>
      <c r="J1718" s="235" t="str">
        <f t="shared" si="71"/>
        <v>Group 18_0901, 0931</v>
      </c>
      <c r="K1718" s="235"/>
    </row>
    <row r="1719" spans="2:11" hidden="1" x14ac:dyDescent="0.35">
      <c r="B1719" s="242" t="s">
        <v>36</v>
      </c>
      <c r="C1719" s="246" t="s">
        <v>2884</v>
      </c>
      <c r="D1719" s="246" t="s">
        <v>2210</v>
      </c>
      <c r="E1719" s="246" t="s">
        <v>2211</v>
      </c>
      <c r="F1719" s="80">
        <v>0</v>
      </c>
      <c r="G1719" s="80">
        <v>0</v>
      </c>
      <c r="H1719" s="254">
        <v>7.5</v>
      </c>
      <c r="I1719" s="242" t="s">
        <v>2195</v>
      </c>
      <c r="J1719" s="235" t="str">
        <f t="shared" si="71"/>
        <v>Group 18_0901, 0931</v>
      </c>
      <c r="K1719" s="235"/>
    </row>
    <row r="1720" spans="2:11" hidden="1" x14ac:dyDescent="0.35">
      <c r="B1720" s="242" t="s">
        <v>36</v>
      </c>
      <c r="C1720" s="246" t="s">
        <v>2884</v>
      </c>
      <c r="D1720" s="246" t="s">
        <v>2955</v>
      </c>
      <c r="E1720" s="246" t="s">
        <v>2956</v>
      </c>
      <c r="F1720" s="80">
        <v>0</v>
      </c>
      <c r="G1720" s="80">
        <v>0</v>
      </c>
      <c r="H1720" s="254">
        <v>7.5</v>
      </c>
      <c r="I1720" s="242" t="s">
        <v>2195</v>
      </c>
      <c r="J1720" s="235" t="str">
        <f t="shared" si="71"/>
        <v>Group 18_0901, 0931</v>
      </c>
      <c r="K1720" s="235"/>
    </row>
    <row r="1721" spans="2:11" hidden="1" x14ac:dyDescent="0.35">
      <c r="B1721" s="242" t="s">
        <v>19</v>
      </c>
      <c r="C1721" s="246" t="s">
        <v>2957</v>
      </c>
      <c r="D1721" s="246" t="s">
        <v>2958</v>
      </c>
      <c r="E1721" s="246" t="s">
        <v>2959</v>
      </c>
      <c r="F1721" s="252">
        <v>0.56321416666666668</v>
      </c>
      <c r="G1721" s="252">
        <v>0.56321416666666668</v>
      </c>
      <c r="H1721" s="80">
        <v>0</v>
      </c>
      <c r="I1721" s="242" t="s">
        <v>1156</v>
      </c>
      <c r="J1721" s="235" t="str">
        <f t="shared" ref="J1721:J1784" si="72">B1721&amp;"_"&amp;C1721</f>
        <v>Group 1_0939</v>
      </c>
      <c r="K1721" s="235"/>
    </row>
    <row r="1722" spans="2:11" hidden="1" x14ac:dyDescent="0.35">
      <c r="B1722" s="242" t="s">
        <v>24</v>
      </c>
      <c r="C1722" s="246" t="s">
        <v>2957</v>
      </c>
      <c r="D1722" s="246" t="s">
        <v>1433</v>
      </c>
      <c r="E1722" s="246" t="s">
        <v>1434</v>
      </c>
      <c r="F1722" s="252">
        <v>0.60560666666666674</v>
      </c>
      <c r="G1722" s="252">
        <v>0.60560666666666674</v>
      </c>
      <c r="H1722" s="80">
        <v>0</v>
      </c>
      <c r="I1722" s="242" t="s">
        <v>1184</v>
      </c>
      <c r="J1722" s="235" t="str">
        <f t="shared" si="72"/>
        <v>Group 2_0939</v>
      </c>
      <c r="K1722" s="235"/>
    </row>
    <row r="1723" spans="2:11" hidden="1" x14ac:dyDescent="0.35">
      <c r="B1723" s="242" t="s">
        <v>20</v>
      </c>
      <c r="C1723" s="246" t="s">
        <v>2957</v>
      </c>
      <c r="D1723" s="246" t="s">
        <v>2960</v>
      </c>
      <c r="E1723" s="246" t="s">
        <v>2961</v>
      </c>
      <c r="F1723" s="252">
        <v>0.6758575</v>
      </c>
      <c r="G1723" s="252">
        <v>0.6758575</v>
      </c>
      <c r="H1723" s="80">
        <v>0</v>
      </c>
      <c r="I1723" s="242" t="s">
        <v>1203</v>
      </c>
      <c r="J1723" s="235" t="str">
        <f t="shared" si="72"/>
        <v>Group 3_0939</v>
      </c>
      <c r="K1723" s="235"/>
    </row>
    <row r="1724" spans="2:11" hidden="1" x14ac:dyDescent="0.35">
      <c r="B1724" s="242" t="s">
        <v>21</v>
      </c>
      <c r="C1724" s="246" t="s">
        <v>2957</v>
      </c>
      <c r="D1724" s="246" t="s">
        <v>2962</v>
      </c>
      <c r="E1724" s="246" t="s">
        <v>2297</v>
      </c>
      <c r="F1724" s="252">
        <v>0.72672833333333342</v>
      </c>
      <c r="G1724" s="252">
        <v>0.72672833333333342</v>
      </c>
      <c r="H1724" s="80">
        <v>0</v>
      </c>
      <c r="I1724" s="242" t="s">
        <v>1206</v>
      </c>
      <c r="J1724" s="235" t="str">
        <f t="shared" si="72"/>
        <v>Group 4_0939</v>
      </c>
      <c r="K1724" s="235"/>
    </row>
    <row r="1725" spans="2:11" hidden="1" x14ac:dyDescent="0.35">
      <c r="B1725" s="242" t="s">
        <v>22</v>
      </c>
      <c r="C1725" s="246" t="s">
        <v>2957</v>
      </c>
      <c r="D1725" s="246" t="s">
        <v>2963</v>
      </c>
      <c r="E1725" s="246" t="s">
        <v>2964</v>
      </c>
      <c r="F1725" s="252">
        <v>0.90114333333333341</v>
      </c>
      <c r="G1725" s="252">
        <v>0.90114333333333341</v>
      </c>
      <c r="H1725" s="80">
        <v>0</v>
      </c>
      <c r="I1725" s="242" t="s">
        <v>1016</v>
      </c>
      <c r="J1725" s="235" t="str">
        <f t="shared" si="72"/>
        <v>Group 5_0939</v>
      </c>
      <c r="K1725" s="235"/>
    </row>
    <row r="1726" spans="2:11" hidden="1" x14ac:dyDescent="0.35">
      <c r="B1726" s="242" t="s">
        <v>23</v>
      </c>
      <c r="C1726" s="246" t="s">
        <v>2957</v>
      </c>
      <c r="D1726" s="246" t="s">
        <v>2965</v>
      </c>
      <c r="E1726" s="246" t="s">
        <v>2340</v>
      </c>
      <c r="F1726" s="252">
        <v>1.1264291666666668</v>
      </c>
      <c r="G1726" s="252">
        <v>1.1264291666666668</v>
      </c>
      <c r="H1726" s="80">
        <v>0</v>
      </c>
      <c r="I1726" s="242" t="s">
        <v>1209</v>
      </c>
      <c r="J1726" s="235" t="str">
        <f t="shared" si="72"/>
        <v>Group 6_0939</v>
      </c>
      <c r="K1726" s="235"/>
    </row>
    <row r="1727" spans="2:11" hidden="1" x14ac:dyDescent="0.35">
      <c r="B1727" s="242" t="s">
        <v>23</v>
      </c>
      <c r="C1727" s="246" t="s">
        <v>2957</v>
      </c>
      <c r="D1727" s="246" t="s">
        <v>2966</v>
      </c>
      <c r="E1727" s="246" t="s">
        <v>2967</v>
      </c>
      <c r="F1727" s="252">
        <v>1.1264291666666668</v>
      </c>
      <c r="G1727" s="252">
        <v>1.1264291666666668</v>
      </c>
      <c r="H1727" s="80">
        <v>0</v>
      </c>
      <c r="I1727" s="242" t="s">
        <v>1209</v>
      </c>
      <c r="J1727" s="235" t="str">
        <f t="shared" si="72"/>
        <v>Group 6_0939</v>
      </c>
      <c r="K1727" s="235"/>
    </row>
    <row r="1728" spans="2:11" hidden="1" x14ac:dyDescent="0.35">
      <c r="B1728" s="242" t="s">
        <v>25</v>
      </c>
      <c r="C1728" s="246" t="s">
        <v>2957</v>
      </c>
      <c r="D1728" s="246" t="s">
        <v>731</v>
      </c>
      <c r="E1728" s="246" t="s">
        <v>2167</v>
      </c>
      <c r="F1728" s="252">
        <v>1.2953933333333334</v>
      </c>
      <c r="G1728" s="252">
        <v>1.2953933333333334</v>
      </c>
      <c r="H1728" s="80">
        <v>0</v>
      </c>
      <c r="I1728" s="242" t="s">
        <v>1013</v>
      </c>
      <c r="J1728" s="235" t="str">
        <f t="shared" si="72"/>
        <v>Group 7_0939</v>
      </c>
      <c r="K1728" s="235"/>
    </row>
    <row r="1729" spans="2:11" hidden="1" x14ac:dyDescent="0.35">
      <c r="B1729" s="242" t="s">
        <v>25</v>
      </c>
      <c r="C1729" s="246" t="s">
        <v>2957</v>
      </c>
      <c r="D1729" s="246" t="s">
        <v>2968</v>
      </c>
      <c r="E1729" s="246" t="s">
        <v>2969</v>
      </c>
      <c r="F1729" s="252">
        <v>1.2953933333333334</v>
      </c>
      <c r="G1729" s="252">
        <v>1.2953933333333334</v>
      </c>
      <c r="H1729" s="80">
        <v>0</v>
      </c>
      <c r="I1729" s="242" t="s">
        <v>1013</v>
      </c>
      <c r="J1729" s="235" t="str">
        <f t="shared" si="72"/>
        <v>Group 7_0939</v>
      </c>
      <c r="K1729" s="235"/>
    </row>
    <row r="1730" spans="2:11" hidden="1" x14ac:dyDescent="0.35">
      <c r="B1730" s="242" t="s">
        <v>26</v>
      </c>
      <c r="C1730" s="246" t="s">
        <v>2957</v>
      </c>
      <c r="D1730" s="246" t="s">
        <v>2374</v>
      </c>
      <c r="E1730" s="246" t="s">
        <v>2393</v>
      </c>
      <c r="F1730" s="252">
        <v>1.5013000000000001</v>
      </c>
      <c r="G1730" s="252">
        <v>1.5013000000000001</v>
      </c>
      <c r="H1730" s="80">
        <v>0</v>
      </c>
      <c r="I1730" s="242" t="s">
        <v>1312</v>
      </c>
      <c r="J1730" s="235" t="str">
        <f t="shared" si="72"/>
        <v>Group 8_0939</v>
      </c>
      <c r="K1730" s="235"/>
    </row>
    <row r="1731" spans="2:11" hidden="1" x14ac:dyDescent="0.35">
      <c r="B1731" s="242" t="s">
        <v>26</v>
      </c>
      <c r="C1731" s="246" t="s">
        <v>2957</v>
      </c>
      <c r="D1731" s="246" t="s">
        <v>2970</v>
      </c>
      <c r="E1731" s="246" t="s">
        <v>2971</v>
      </c>
      <c r="F1731" s="252">
        <v>1.5013000000000001</v>
      </c>
      <c r="G1731" s="252">
        <v>1.5013000000000001</v>
      </c>
      <c r="H1731" s="80">
        <v>0</v>
      </c>
      <c r="I1731" s="242" t="s">
        <v>1312</v>
      </c>
      <c r="J1731" s="235" t="str">
        <f t="shared" si="72"/>
        <v>Group 8_0939</v>
      </c>
      <c r="K1731" s="235"/>
    </row>
    <row r="1732" spans="2:11" hidden="1" x14ac:dyDescent="0.35">
      <c r="B1732" s="242" t="s">
        <v>26</v>
      </c>
      <c r="C1732" s="246" t="s">
        <v>2957</v>
      </c>
      <c r="D1732" s="246" t="s">
        <v>2972</v>
      </c>
      <c r="E1732" s="246" t="s">
        <v>2973</v>
      </c>
      <c r="F1732" s="252">
        <v>1.5013000000000001</v>
      </c>
      <c r="G1732" s="252">
        <v>1.5013000000000001</v>
      </c>
      <c r="H1732" s="80">
        <v>0</v>
      </c>
      <c r="I1732" s="242" t="s">
        <v>1312</v>
      </c>
      <c r="J1732" s="235" t="str">
        <f t="shared" si="72"/>
        <v>Group 8_0939</v>
      </c>
      <c r="K1732" s="235"/>
    </row>
    <row r="1733" spans="2:11" hidden="1" x14ac:dyDescent="0.35">
      <c r="B1733" s="242" t="s">
        <v>26</v>
      </c>
      <c r="C1733" s="246" t="s">
        <v>2957</v>
      </c>
      <c r="D1733" s="246" t="s">
        <v>2974</v>
      </c>
      <c r="E1733" s="246" t="s">
        <v>2975</v>
      </c>
      <c r="F1733" s="252">
        <v>1.5013000000000001</v>
      </c>
      <c r="G1733" s="252">
        <v>1.5013000000000001</v>
      </c>
      <c r="H1733" s="80">
        <v>0</v>
      </c>
      <c r="I1733" s="242" t="s">
        <v>1312</v>
      </c>
      <c r="J1733" s="235" t="str">
        <f t="shared" si="72"/>
        <v>Group 8_0939</v>
      </c>
      <c r="K1733" s="235"/>
    </row>
    <row r="1734" spans="2:11" hidden="1" x14ac:dyDescent="0.35">
      <c r="B1734" s="242" t="s">
        <v>27</v>
      </c>
      <c r="C1734" s="246" t="s">
        <v>2957</v>
      </c>
      <c r="D1734" s="246" t="s">
        <v>2958</v>
      </c>
      <c r="E1734" s="246" t="s">
        <v>2959</v>
      </c>
      <c r="F1734" s="254">
        <v>0.56321416666666668</v>
      </c>
      <c r="G1734" s="254">
        <v>0.56321416666666668</v>
      </c>
      <c r="H1734" s="80">
        <v>0</v>
      </c>
      <c r="I1734" s="242" t="s">
        <v>1156</v>
      </c>
      <c r="J1734" s="235" t="str">
        <f t="shared" ref="J1734:J1735" si="73">B1734&amp;"_"&amp;IF(OR(C1734="0930",C1734="0900",C1734="0939"),"0900, 0930, 0939",C1734)</f>
        <v>Group 9_0900, 0930, 0939</v>
      </c>
      <c r="K1734" s="235"/>
    </row>
    <row r="1735" spans="2:11" hidden="1" x14ac:dyDescent="0.35">
      <c r="B1735" s="242" t="s">
        <v>28</v>
      </c>
      <c r="C1735" s="246" t="s">
        <v>2957</v>
      </c>
      <c r="D1735" s="246" t="s">
        <v>1433</v>
      </c>
      <c r="E1735" s="246" t="s">
        <v>1434</v>
      </c>
      <c r="F1735" s="254">
        <v>0.60560666666666674</v>
      </c>
      <c r="G1735" s="254">
        <v>0.60560666666666674</v>
      </c>
      <c r="H1735" s="80">
        <v>0</v>
      </c>
      <c r="I1735" s="242" t="s">
        <v>1184</v>
      </c>
      <c r="J1735" s="235" t="str">
        <f t="shared" si="73"/>
        <v>Group 10_0900, 0930, 0939</v>
      </c>
      <c r="K1735" s="235"/>
    </row>
    <row r="1736" spans="2:11" hidden="1" x14ac:dyDescent="0.35">
      <c r="B1736" s="242" t="s">
        <v>19</v>
      </c>
      <c r="C1736" s="246" t="s">
        <v>3473</v>
      </c>
      <c r="D1736" s="246" t="s">
        <v>374</v>
      </c>
      <c r="E1736" s="246" t="s">
        <v>374</v>
      </c>
      <c r="F1736" s="252">
        <v>7.872916666666667E-2</v>
      </c>
      <c r="G1736" s="252">
        <v>7.872916666666667E-2</v>
      </c>
      <c r="H1736" s="255">
        <v>0</v>
      </c>
      <c r="I1736" s="242" t="s">
        <v>3470</v>
      </c>
      <c r="J1736" s="235" t="str">
        <f t="shared" si="72"/>
        <v>Group 1_0820</v>
      </c>
    </row>
    <row r="1737" spans="2:11" hidden="1" x14ac:dyDescent="0.35">
      <c r="B1737" s="242" t="s">
        <v>19</v>
      </c>
      <c r="C1737" s="246" t="s">
        <v>3473</v>
      </c>
      <c r="D1737" s="246" t="s">
        <v>380</v>
      </c>
      <c r="E1737" s="246" t="s">
        <v>380</v>
      </c>
      <c r="F1737" s="252">
        <v>7.872916666666667E-2</v>
      </c>
      <c r="G1737" s="252">
        <v>7.872916666666667E-2</v>
      </c>
      <c r="H1737" s="255">
        <v>0</v>
      </c>
      <c r="I1737" s="242" t="s">
        <v>3470</v>
      </c>
      <c r="J1737" s="235" t="str">
        <f t="shared" si="72"/>
        <v>Group 1_0820</v>
      </c>
    </row>
    <row r="1738" spans="2:11" hidden="1" x14ac:dyDescent="0.35">
      <c r="B1738" s="242" t="s">
        <v>19</v>
      </c>
      <c r="C1738" s="246" t="s">
        <v>3473</v>
      </c>
      <c r="D1738" s="246" t="s">
        <v>3781</v>
      </c>
      <c r="E1738" s="246" t="s">
        <v>3781</v>
      </c>
      <c r="F1738" s="252">
        <v>7.872916666666667E-2</v>
      </c>
      <c r="G1738" s="252">
        <v>7.872916666666667E-2</v>
      </c>
      <c r="H1738" s="255">
        <v>0</v>
      </c>
      <c r="I1738" s="242" t="s">
        <v>3470</v>
      </c>
      <c r="J1738" s="235" t="str">
        <f t="shared" si="72"/>
        <v>Group 1_0820</v>
      </c>
    </row>
    <row r="1739" spans="2:11" hidden="1" x14ac:dyDescent="0.35">
      <c r="B1739" s="242" t="s">
        <v>19</v>
      </c>
      <c r="C1739" s="246" t="s">
        <v>3473</v>
      </c>
      <c r="D1739" s="246" t="s">
        <v>389</v>
      </c>
      <c r="E1739" s="246" t="s">
        <v>389</v>
      </c>
      <c r="F1739" s="252">
        <v>7.872916666666667E-2</v>
      </c>
      <c r="G1739" s="252">
        <v>7.872916666666667E-2</v>
      </c>
      <c r="H1739" s="255">
        <v>0</v>
      </c>
      <c r="I1739" s="242" t="s">
        <v>3470</v>
      </c>
      <c r="J1739" s="235" t="str">
        <f t="shared" si="72"/>
        <v>Group 1_0820</v>
      </c>
    </row>
    <row r="1740" spans="2:11" hidden="1" x14ac:dyDescent="0.35">
      <c r="B1740" s="242" t="s">
        <v>19</v>
      </c>
      <c r="C1740" s="246" t="s">
        <v>3473</v>
      </c>
      <c r="D1740" s="246" t="s">
        <v>390</v>
      </c>
      <c r="E1740" s="246" t="s">
        <v>390</v>
      </c>
      <c r="F1740" s="252">
        <v>7.872916666666667E-2</v>
      </c>
      <c r="G1740" s="252">
        <v>7.872916666666667E-2</v>
      </c>
      <c r="H1740" s="255">
        <v>0</v>
      </c>
      <c r="I1740" s="242" t="s">
        <v>3470</v>
      </c>
      <c r="J1740" s="235" t="str">
        <f t="shared" si="72"/>
        <v>Group 1_0820</v>
      </c>
    </row>
    <row r="1741" spans="2:11" hidden="1" x14ac:dyDescent="0.35">
      <c r="B1741" s="242" t="s">
        <v>19</v>
      </c>
      <c r="C1741" s="246" t="s">
        <v>3473</v>
      </c>
      <c r="D1741" s="246" t="s">
        <v>391</v>
      </c>
      <c r="E1741" s="246" t="s">
        <v>391</v>
      </c>
      <c r="F1741" s="252">
        <v>7.872916666666667E-2</v>
      </c>
      <c r="G1741" s="252">
        <v>7.872916666666667E-2</v>
      </c>
      <c r="H1741" s="255">
        <v>0</v>
      </c>
      <c r="I1741" s="242" t="s">
        <v>3470</v>
      </c>
      <c r="J1741" s="235" t="str">
        <f t="shared" si="72"/>
        <v>Group 1_0820</v>
      </c>
    </row>
    <row r="1742" spans="2:11" hidden="1" x14ac:dyDescent="0.35">
      <c r="B1742" s="242" t="s">
        <v>19</v>
      </c>
      <c r="C1742" s="246" t="s">
        <v>3473</v>
      </c>
      <c r="D1742" s="246" t="s">
        <v>3780</v>
      </c>
      <c r="E1742" s="246" t="s">
        <v>3780</v>
      </c>
      <c r="F1742" s="252">
        <v>7.872916666666667E-2</v>
      </c>
      <c r="G1742" s="252">
        <v>7.872916666666667E-2</v>
      </c>
      <c r="H1742" s="255">
        <v>0</v>
      </c>
      <c r="I1742" s="242" t="s">
        <v>3470</v>
      </c>
      <c r="J1742" s="235" t="str">
        <f t="shared" si="72"/>
        <v>Group 1_0820</v>
      </c>
    </row>
    <row r="1743" spans="2:11" hidden="1" x14ac:dyDescent="0.35">
      <c r="B1743" s="242" t="s">
        <v>19</v>
      </c>
      <c r="C1743" s="246" t="s">
        <v>3473</v>
      </c>
      <c r="D1743" s="246" t="s">
        <v>541</v>
      </c>
      <c r="E1743" s="246" t="s">
        <v>542</v>
      </c>
      <c r="F1743" s="252">
        <v>7.872916666666667E-2</v>
      </c>
      <c r="G1743" s="252">
        <v>7.872916666666667E-2</v>
      </c>
      <c r="H1743" s="255">
        <v>0</v>
      </c>
      <c r="I1743" s="242" t="s">
        <v>3761</v>
      </c>
      <c r="J1743" s="235" t="str">
        <f t="shared" si="72"/>
        <v>Group 1_0820</v>
      </c>
    </row>
    <row r="1744" spans="2:11" hidden="1" x14ac:dyDescent="0.35">
      <c r="B1744" s="242" t="s">
        <v>19</v>
      </c>
      <c r="C1744" s="246" t="s">
        <v>3473</v>
      </c>
      <c r="D1744" s="246" t="s">
        <v>543</v>
      </c>
      <c r="E1744" s="246" t="s">
        <v>544</v>
      </c>
      <c r="F1744" s="252">
        <v>7.872916666666667E-2</v>
      </c>
      <c r="G1744" s="252">
        <v>7.872916666666667E-2</v>
      </c>
      <c r="H1744" s="255">
        <v>0</v>
      </c>
      <c r="I1744" s="242" t="s">
        <v>3761</v>
      </c>
      <c r="J1744" s="235" t="str">
        <f t="shared" si="72"/>
        <v>Group 1_0820</v>
      </c>
    </row>
    <row r="1745" spans="2:10" hidden="1" x14ac:dyDescent="0.35">
      <c r="B1745" s="242" t="s">
        <v>19</v>
      </c>
      <c r="C1745" s="246" t="s">
        <v>3473</v>
      </c>
      <c r="D1745" s="246" t="s">
        <v>547</v>
      </c>
      <c r="E1745" s="246" t="s">
        <v>548</v>
      </c>
      <c r="F1745" s="252">
        <v>7.872916666666667E-2</v>
      </c>
      <c r="G1745" s="252">
        <v>7.872916666666667E-2</v>
      </c>
      <c r="H1745" s="255">
        <v>0</v>
      </c>
      <c r="I1745" s="242" t="s">
        <v>3761</v>
      </c>
      <c r="J1745" s="235" t="str">
        <f t="shared" si="72"/>
        <v>Group 1_0820</v>
      </c>
    </row>
    <row r="1746" spans="2:10" hidden="1" x14ac:dyDescent="0.35">
      <c r="B1746" s="242" t="s">
        <v>19</v>
      </c>
      <c r="C1746" s="246" t="s">
        <v>3473</v>
      </c>
      <c r="D1746" s="246" t="s">
        <v>549</v>
      </c>
      <c r="E1746" s="246" t="s">
        <v>1212</v>
      </c>
      <c r="F1746" s="252">
        <v>7.872916666666667E-2</v>
      </c>
      <c r="G1746" s="252">
        <v>7.872916666666667E-2</v>
      </c>
      <c r="H1746" s="255">
        <v>0</v>
      </c>
      <c r="I1746" s="242" t="s">
        <v>3761</v>
      </c>
      <c r="J1746" s="235" t="str">
        <f t="shared" si="72"/>
        <v>Group 1_0820</v>
      </c>
    </row>
    <row r="1747" spans="2:10" hidden="1" x14ac:dyDescent="0.35">
      <c r="B1747" s="242" t="s">
        <v>19</v>
      </c>
      <c r="C1747" s="246" t="s">
        <v>3473</v>
      </c>
      <c r="D1747" s="246" t="s">
        <v>550</v>
      </c>
      <c r="E1747" s="246" t="s">
        <v>551</v>
      </c>
      <c r="F1747" s="252">
        <v>7.872916666666667E-2</v>
      </c>
      <c r="G1747" s="252">
        <v>7.872916666666667E-2</v>
      </c>
      <c r="H1747" s="255">
        <v>0</v>
      </c>
      <c r="I1747" s="242" t="s">
        <v>3761</v>
      </c>
      <c r="J1747" s="235" t="str">
        <f t="shared" si="72"/>
        <v>Group 1_0820</v>
      </c>
    </row>
    <row r="1748" spans="2:10" hidden="1" x14ac:dyDescent="0.35">
      <c r="B1748" s="242" t="s">
        <v>19</v>
      </c>
      <c r="C1748" s="246" t="s">
        <v>3473</v>
      </c>
      <c r="D1748" s="246" t="s">
        <v>3779</v>
      </c>
      <c r="E1748" s="246" t="s">
        <v>3779</v>
      </c>
      <c r="F1748" s="252">
        <v>7.872916666666667E-2</v>
      </c>
      <c r="G1748" s="252">
        <v>7.872916666666667E-2</v>
      </c>
      <c r="H1748" s="255">
        <v>0</v>
      </c>
      <c r="I1748" s="242" t="s">
        <v>3761</v>
      </c>
      <c r="J1748" s="235" t="str">
        <f t="shared" si="72"/>
        <v>Group 1_0820</v>
      </c>
    </row>
    <row r="1749" spans="2:10" hidden="1" x14ac:dyDescent="0.35">
      <c r="B1749" s="242" t="s">
        <v>19</v>
      </c>
      <c r="C1749" s="246" t="s">
        <v>3473</v>
      </c>
      <c r="D1749" s="246" t="s">
        <v>3778</v>
      </c>
      <c r="E1749" s="246" t="s">
        <v>3778</v>
      </c>
      <c r="F1749" s="252">
        <v>7.872916666666667E-2</v>
      </c>
      <c r="G1749" s="252">
        <v>7.872916666666667E-2</v>
      </c>
      <c r="H1749" s="255">
        <v>0</v>
      </c>
      <c r="I1749" s="242" t="s">
        <v>3761</v>
      </c>
      <c r="J1749" s="235" t="str">
        <f t="shared" si="72"/>
        <v>Group 1_0820</v>
      </c>
    </row>
    <row r="1750" spans="2:10" hidden="1" x14ac:dyDescent="0.35">
      <c r="B1750" s="242" t="s">
        <v>19</v>
      </c>
      <c r="C1750" s="246" t="s">
        <v>3473</v>
      </c>
      <c r="D1750" s="246" t="s">
        <v>3777</v>
      </c>
      <c r="E1750" s="246" t="s">
        <v>3776</v>
      </c>
      <c r="F1750" s="252">
        <v>7.872916666666667E-2</v>
      </c>
      <c r="G1750" s="252">
        <v>7.872916666666667E-2</v>
      </c>
      <c r="H1750" s="255">
        <v>0</v>
      </c>
      <c r="I1750" s="242" t="s">
        <v>3761</v>
      </c>
      <c r="J1750" s="235" t="str">
        <f t="shared" si="72"/>
        <v>Group 1_0820</v>
      </c>
    </row>
    <row r="1751" spans="2:10" hidden="1" x14ac:dyDescent="0.35">
      <c r="B1751" s="242" t="s">
        <v>19</v>
      </c>
      <c r="C1751" s="246" t="s">
        <v>3473</v>
      </c>
      <c r="D1751" s="246" t="s">
        <v>3775</v>
      </c>
      <c r="E1751" s="246" t="s">
        <v>3774</v>
      </c>
      <c r="F1751" s="252">
        <v>7.872916666666667E-2</v>
      </c>
      <c r="G1751" s="252">
        <v>7.872916666666667E-2</v>
      </c>
      <c r="H1751" s="255">
        <v>0</v>
      </c>
      <c r="I1751" s="242" t="s">
        <v>3761</v>
      </c>
      <c r="J1751" s="235" t="str">
        <f t="shared" si="72"/>
        <v>Group 1_0820</v>
      </c>
    </row>
    <row r="1752" spans="2:10" hidden="1" x14ac:dyDescent="0.35">
      <c r="B1752" s="242" t="s">
        <v>19</v>
      </c>
      <c r="C1752" s="246" t="s">
        <v>3473</v>
      </c>
      <c r="D1752" s="246" t="s">
        <v>3773</v>
      </c>
      <c r="E1752" s="246" t="s">
        <v>3772</v>
      </c>
      <c r="F1752" s="252">
        <v>7.872916666666667E-2</v>
      </c>
      <c r="G1752" s="252">
        <v>7.872916666666667E-2</v>
      </c>
      <c r="H1752" s="255">
        <v>0</v>
      </c>
      <c r="I1752" s="242" t="s">
        <v>3761</v>
      </c>
      <c r="J1752" s="235" t="str">
        <f t="shared" si="72"/>
        <v>Group 1_0820</v>
      </c>
    </row>
    <row r="1753" spans="2:10" hidden="1" x14ac:dyDescent="0.35">
      <c r="B1753" s="242" t="s">
        <v>19</v>
      </c>
      <c r="C1753" s="246" t="s">
        <v>3473</v>
      </c>
      <c r="D1753" s="246" t="s">
        <v>3771</v>
      </c>
      <c r="E1753" s="246" t="s">
        <v>3770</v>
      </c>
      <c r="F1753" s="252">
        <v>7.872916666666667E-2</v>
      </c>
      <c r="G1753" s="252">
        <v>7.872916666666667E-2</v>
      </c>
      <c r="H1753" s="255">
        <v>0</v>
      </c>
      <c r="I1753" s="242" t="s">
        <v>3761</v>
      </c>
      <c r="J1753" s="235" t="str">
        <f t="shared" si="72"/>
        <v>Group 1_0820</v>
      </c>
    </row>
    <row r="1754" spans="2:10" hidden="1" x14ac:dyDescent="0.35">
      <c r="B1754" s="242" t="s">
        <v>19</v>
      </c>
      <c r="C1754" s="246" t="s">
        <v>3473</v>
      </c>
      <c r="D1754" s="246" t="s">
        <v>3769</v>
      </c>
      <c r="E1754" s="246" t="s">
        <v>3768</v>
      </c>
      <c r="F1754" s="252">
        <v>7.872916666666667E-2</v>
      </c>
      <c r="G1754" s="252">
        <v>7.872916666666667E-2</v>
      </c>
      <c r="H1754" s="255">
        <v>0</v>
      </c>
      <c r="I1754" s="242" t="s">
        <v>3761</v>
      </c>
      <c r="J1754" s="235" t="str">
        <f t="shared" si="72"/>
        <v>Group 1_0820</v>
      </c>
    </row>
    <row r="1755" spans="2:10" hidden="1" x14ac:dyDescent="0.35">
      <c r="B1755" s="242" t="s">
        <v>19</v>
      </c>
      <c r="C1755" s="246" t="s">
        <v>3473</v>
      </c>
      <c r="D1755" s="246" t="s">
        <v>3767</v>
      </c>
      <c r="E1755" s="246" t="s">
        <v>3766</v>
      </c>
      <c r="F1755" s="252">
        <v>7.872916666666667E-2</v>
      </c>
      <c r="G1755" s="252">
        <v>7.872916666666667E-2</v>
      </c>
      <c r="H1755" s="255">
        <v>0</v>
      </c>
      <c r="I1755" s="242" t="s">
        <v>3761</v>
      </c>
      <c r="J1755" s="235" t="str">
        <f t="shared" si="72"/>
        <v>Group 1_0820</v>
      </c>
    </row>
    <row r="1756" spans="2:10" hidden="1" x14ac:dyDescent="0.35">
      <c r="B1756" s="242" t="s">
        <v>19</v>
      </c>
      <c r="C1756" s="246" t="s">
        <v>3473</v>
      </c>
      <c r="D1756" s="246" t="s">
        <v>578</v>
      </c>
      <c r="E1756" s="246" t="s">
        <v>578</v>
      </c>
      <c r="F1756" s="252">
        <v>7.872916666666667E-2</v>
      </c>
      <c r="G1756" s="252">
        <v>7.872916666666667E-2</v>
      </c>
      <c r="H1756" s="255">
        <v>0</v>
      </c>
      <c r="I1756" s="242" t="s">
        <v>3761</v>
      </c>
      <c r="J1756" s="235" t="str">
        <f t="shared" si="72"/>
        <v>Group 1_0820</v>
      </c>
    </row>
    <row r="1757" spans="2:10" hidden="1" x14ac:dyDescent="0.35">
      <c r="B1757" s="242" t="s">
        <v>19</v>
      </c>
      <c r="C1757" s="246" t="s">
        <v>3473</v>
      </c>
      <c r="D1757" s="246" t="s">
        <v>595</v>
      </c>
      <c r="E1757" s="246" t="s">
        <v>596</v>
      </c>
      <c r="F1757" s="252">
        <v>7.872916666666667E-2</v>
      </c>
      <c r="G1757" s="252">
        <v>7.872916666666667E-2</v>
      </c>
      <c r="H1757" s="255">
        <v>0</v>
      </c>
      <c r="I1757" s="242" t="s">
        <v>3761</v>
      </c>
      <c r="J1757" s="235" t="str">
        <f t="shared" si="72"/>
        <v>Group 1_0820</v>
      </c>
    </row>
    <row r="1758" spans="2:10" hidden="1" x14ac:dyDescent="0.35">
      <c r="B1758" s="242" t="s">
        <v>19</v>
      </c>
      <c r="C1758" s="246" t="s">
        <v>3473</v>
      </c>
      <c r="D1758" s="246" t="s">
        <v>1245</v>
      </c>
      <c r="E1758" s="246" t="s">
        <v>1245</v>
      </c>
      <c r="F1758" s="252">
        <v>7.872916666666667E-2</v>
      </c>
      <c r="G1758" s="252">
        <v>7.872916666666667E-2</v>
      </c>
      <c r="H1758" s="255">
        <v>0</v>
      </c>
      <c r="I1758" s="242" t="s">
        <v>3761</v>
      </c>
      <c r="J1758" s="235" t="str">
        <f t="shared" si="72"/>
        <v>Group 1_0820</v>
      </c>
    </row>
    <row r="1759" spans="2:10" hidden="1" x14ac:dyDescent="0.35">
      <c r="B1759" s="242" t="s">
        <v>19</v>
      </c>
      <c r="C1759" s="246" t="s">
        <v>3473</v>
      </c>
      <c r="D1759" s="246" t="s">
        <v>3765</v>
      </c>
      <c r="E1759" s="246" t="s">
        <v>3765</v>
      </c>
      <c r="F1759" s="252">
        <v>7.872916666666667E-2</v>
      </c>
      <c r="G1759" s="252">
        <v>7.872916666666667E-2</v>
      </c>
      <c r="H1759" s="255">
        <v>0</v>
      </c>
      <c r="I1759" s="242" t="s">
        <v>3761</v>
      </c>
      <c r="J1759" s="235" t="str">
        <f t="shared" si="72"/>
        <v>Group 1_0820</v>
      </c>
    </row>
    <row r="1760" spans="2:10" hidden="1" x14ac:dyDescent="0.35">
      <c r="B1760" s="242" t="s">
        <v>19</v>
      </c>
      <c r="C1760" s="246" t="s">
        <v>3473</v>
      </c>
      <c r="D1760" s="246" t="s">
        <v>3764</v>
      </c>
      <c r="E1760" s="246" t="s">
        <v>3764</v>
      </c>
      <c r="F1760" s="252">
        <v>7.872916666666667E-2</v>
      </c>
      <c r="G1760" s="252">
        <v>7.872916666666667E-2</v>
      </c>
      <c r="H1760" s="255">
        <v>0</v>
      </c>
      <c r="I1760" s="242" t="s">
        <v>3761</v>
      </c>
      <c r="J1760" s="235" t="str">
        <f t="shared" si="72"/>
        <v>Group 1_0820</v>
      </c>
    </row>
    <row r="1761" spans="2:10" hidden="1" x14ac:dyDescent="0.35">
      <c r="B1761" s="242" t="s">
        <v>19</v>
      </c>
      <c r="C1761" s="246" t="s">
        <v>3473</v>
      </c>
      <c r="D1761" s="246" t="s">
        <v>3763</v>
      </c>
      <c r="E1761" s="246" t="s">
        <v>3763</v>
      </c>
      <c r="F1761" s="252">
        <v>7.872916666666667E-2</v>
      </c>
      <c r="G1761" s="252">
        <v>7.872916666666667E-2</v>
      </c>
      <c r="H1761" s="255">
        <v>0</v>
      </c>
      <c r="I1761" s="242" t="s">
        <v>3761</v>
      </c>
      <c r="J1761" s="235" t="str">
        <f t="shared" si="72"/>
        <v>Group 1_0820</v>
      </c>
    </row>
    <row r="1762" spans="2:10" hidden="1" x14ac:dyDescent="0.35">
      <c r="B1762" s="242" t="s">
        <v>19</v>
      </c>
      <c r="C1762" s="246" t="s">
        <v>3473</v>
      </c>
      <c r="D1762" s="246" t="s">
        <v>3762</v>
      </c>
      <c r="E1762" s="246" t="s">
        <v>3762</v>
      </c>
      <c r="F1762" s="252">
        <v>7.872916666666667E-2</v>
      </c>
      <c r="G1762" s="252">
        <v>7.872916666666667E-2</v>
      </c>
      <c r="H1762" s="255">
        <v>0</v>
      </c>
      <c r="I1762" s="242" t="s">
        <v>3761</v>
      </c>
      <c r="J1762" s="235" t="str">
        <f t="shared" si="72"/>
        <v>Group 1_0820</v>
      </c>
    </row>
    <row r="1763" spans="2:10" hidden="1" x14ac:dyDescent="0.35">
      <c r="B1763" s="242" t="s">
        <v>19</v>
      </c>
      <c r="C1763" s="246" t="s">
        <v>3473</v>
      </c>
      <c r="D1763" s="246" t="s">
        <v>2255</v>
      </c>
      <c r="E1763" s="246" t="s">
        <v>2256</v>
      </c>
      <c r="F1763" s="252">
        <v>7.872916666666667E-2</v>
      </c>
      <c r="G1763" s="252">
        <v>7.872916666666667E-2</v>
      </c>
      <c r="H1763" s="255">
        <v>0</v>
      </c>
      <c r="I1763" s="242" t="s">
        <v>3761</v>
      </c>
      <c r="J1763" s="235" t="str">
        <f t="shared" si="72"/>
        <v>Group 1_0820</v>
      </c>
    </row>
    <row r="1764" spans="2:10" hidden="1" x14ac:dyDescent="0.35">
      <c r="B1764" s="242" t="s">
        <v>24</v>
      </c>
      <c r="C1764" s="246" t="s">
        <v>3473</v>
      </c>
      <c r="D1764" s="246" t="s">
        <v>3760</v>
      </c>
      <c r="E1764" s="246" t="s">
        <v>3760</v>
      </c>
      <c r="F1764" s="252">
        <v>9.6897500000000011E-2</v>
      </c>
      <c r="G1764" s="252">
        <v>9.6897500000000011E-2</v>
      </c>
      <c r="H1764" s="255">
        <v>0</v>
      </c>
      <c r="I1764" s="242" t="s">
        <v>3729</v>
      </c>
      <c r="J1764" s="235" t="str">
        <f t="shared" si="72"/>
        <v>Group 2_0820</v>
      </c>
    </row>
    <row r="1765" spans="2:10" hidden="1" x14ac:dyDescent="0.35">
      <c r="B1765" s="242" t="s">
        <v>24</v>
      </c>
      <c r="C1765" s="246" t="s">
        <v>3473</v>
      </c>
      <c r="D1765" s="246" t="s">
        <v>3759</v>
      </c>
      <c r="E1765" s="246" t="s">
        <v>3759</v>
      </c>
      <c r="F1765" s="252">
        <v>9.6897500000000011E-2</v>
      </c>
      <c r="G1765" s="252">
        <v>9.6897500000000011E-2</v>
      </c>
      <c r="H1765" s="255">
        <v>0</v>
      </c>
      <c r="I1765" s="242" t="s">
        <v>3729</v>
      </c>
      <c r="J1765" s="235" t="str">
        <f t="shared" si="72"/>
        <v>Group 2_0820</v>
      </c>
    </row>
    <row r="1766" spans="2:10" hidden="1" x14ac:dyDescent="0.35">
      <c r="B1766" s="242" t="s">
        <v>24</v>
      </c>
      <c r="C1766" s="246" t="s">
        <v>3473</v>
      </c>
      <c r="D1766" s="246" t="s">
        <v>609</v>
      </c>
      <c r="E1766" s="246" t="s">
        <v>2271</v>
      </c>
      <c r="F1766" s="252">
        <v>9.6897500000000011E-2</v>
      </c>
      <c r="G1766" s="252">
        <v>9.6897500000000011E-2</v>
      </c>
      <c r="H1766" s="255">
        <v>0</v>
      </c>
      <c r="I1766" s="242" t="s">
        <v>3729</v>
      </c>
      <c r="J1766" s="235" t="str">
        <f t="shared" si="72"/>
        <v>Group 2_0820</v>
      </c>
    </row>
    <row r="1767" spans="2:10" hidden="1" x14ac:dyDescent="0.35">
      <c r="B1767" s="242" t="s">
        <v>24</v>
      </c>
      <c r="C1767" s="246" t="s">
        <v>3473</v>
      </c>
      <c r="D1767" s="246" t="s">
        <v>2272</v>
      </c>
      <c r="E1767" s="246" t="s">
        <v>2273</v>
      </c>
      <c r="F1767" s="252">
        <v>9.6897500000000011E-2</v>
      </c>
      <c r="G1767" s="252">
        <v>9.6897500000000011E-2</v>
      </c>
      <c r="H1767" s="255">
        <v>0</v>
      </c>
      <c r="I1767" s="242" t="s">
        <v>3729</v>
      </c>
      <c r="J1767" s="235" t="str">
        <f t="shared" si="72"/>
        <v>Group 2_0820</v>
      </c>
    </row>
    <row r="1768" spans="2:10" hidden="1" x14ac:dyDescent="0.35">
      <c r="B1768" s="242" t="s">
        <v>24</v>
      </c>
      <c r="C1768" s="246" t="s">
        <v>3473</v>
      </c>
      <c r="D1768" s="246" t="s">
        <v>3758</v>
      </c>
      <c r="E1768" s="246" t="s">
        <v>3758</v>
      </c>
      <c r="F1768" s="252">
        <v>9.6897500000000011E-2</v>
      </c>
      <c r="G1768" s="252">
        <v>9.6897500000000011E-2</v>
      </c>
      <c r="H1768" s="255">
        <v>0</v>
      </c>
      <c r="I1768" s="242" t="s">
        <v>3729</v>
      </c>
      <c r="J1768" s="235" t="str">
        <f t="shared" si="72"/>
        <v>Group 2_0820</v>
      </c>
    </row>
    <row r="1769" spans="2:10" hidden="1" x14ac:dyDescent="0.35">
      <c r="B1769" s="242" t="s">
        <v>24</v>
      </c>
      <c r="C1769" s="246" t="s">
        <v>3473</v>
      </c>
      <c r="D1769" s="246" t="s">
        <v>1304</v>
      </c>
      <c r="E1769" s="246" t="s">
        <v>1305</v>
      </c>
      <c r="F1769" s="252">
        <v>9.6897500000000011E-2</v>
      </c>
      <c r="G1769" s="252">
        <v>9.6897500000000011E-2</v>
      </c>
      <c r="H1769" s="255">
        <v>0</v>
      </c>
      <c r="I1769" s="242" t="s">
        <v>3729</v>
      </c>
      <c r="J1769" s="235" t="str">
        <f t="shared" si="72"/>
        <v>Group 2_0820</v>
      </c>
    </row>
    <row r="1770" spans="2:10" hidden="1" x14ac:dyDescent="0.35">
      <c r="B1770" s="242" t="s">
        <v>24</v>
      </c>
      <c r="C1770" s="246" t="s">
        <v>3473</v>
      </c>
      <c r="D1770" s="246" t="s">
        <v>1306</v>
      </c>
      <c r="E1770" s="246" t="s">
        <v>1307</v>
      </c>
      <c r="F1770" s="252">
        <v>9.6897500000000011E-2</v>
      </c>
      <c r="G1770" s="252">
        <v>9.6897500000000011E-2</v>
      </c>
      <c r="H1770" s="255">
        <v>0</v>
      </c>
      <c r="I1770" s="242" t="s">
        <v>3729</v>
      </c>
      <c r="J1770" s="235" t="str">
        <f t="shared" si="72"/>
        <v>Group 2_0820</v>
      </c>
    </row>
    <row r="1771" spans="2:10" hidden="1" x14ac:dyDescent="0.35">
      <c r="B1771" s="242" t="s">
        <v>24</v>
      </c>
      <c r="C1771" s="246" t="s">
        <v>3473</v>
      </c>
      <c r="D1771" s="246" t="s">
        <v>1308</v>
      </c>
      <c r="E1771" s="246" t="s">
        <v>1309</v>
      </c>
      <c r="F1771" s="252">
        <v>9.6897500000000011E-2</v>
      </c>
      <c r="G1771" s="252">
        <v>9.6897500000000011E-2</v>
      </c>
      <c r="H1771" s="255">
        <v>0</v>
      </c>
      <c r="I1771" s="242" t="s">
        <v>3729</v>
      </c>
      <c r="J1771" s="235" t="str">
        <f t="shared" si="72"/>
        <v>Group 2_0820</v>
      </c>
    </row>
    <row r="1772" spans="2:10" hidden="1" x14ac:dyDescent="0.35">
      <c r="B1772" s="242" t="s">
        <v>24</v>
      </c>
      <c r="C1772" s="246" t="s">
        <v>3473</v>
      </c>
      <c r="D1772" s="246" t="s">
        <v>1314</v>
      </c>
      <c r="E1772" s="246" t="s">
        <v>1315</v>
      </c>
      <c r="F1772" s="252">
        <v>9.6897500000000011E-2</v>
      </c>
      <c r="G1772" s="252">
        <v>9.6897500000000011E-2</v>
      </c>
      <c r="H1772" s="255">
        <v>0</v>
      </c>
      <c r="I1772" s="242" t="s">
        <v>3729</v>
      </c>
      <c r="J1772" s="235" t="str">
        <f t="shared" si="72"/>
        <v>Group 2_0820</v>
      </c>
    </row>
    <row r="1773" spans="2:10" hidden="1" x14ac:dyDescent="0.35">
      <c r="B1773" s="242" t="s">
        <v>24</v>
      </c>
      <c r="C1773" s="246" t="s">
        <v>3473</v>
      </c>
      <c r="D1773" s="246" t="s">
        <v>2274</v>
      </c>
      <c r="E1773" s="246" t="s">
        <v>2275</v>
      </c>
      <c r="F1773" s="252">
        <v>9.6897500000000011E-2</v>
      </c>
      <c r="G1773" s="252">
        <v>9.6897500000000011E-2</v>
      </c>
      <c r="H1773" s="255">
        <v>0</v>
      </c>
      <c r="I1773" s="242" t="s">
        <v>3729</v>
      </c>
      <c r="J1773" s="235" t="str">
        <f t="shared" si="72"/>
        <v>Group 2_0820</v>
      </c>
    </row>
    <row r="1774" spans="2:10" hidden="1" x14ac:dyDescent="0.35">
      <c r="B1774" s="242" t="s">
        <v>24</v>
      </c>
      <c r="C1774" s="246" t="s">
        <v>3473</v>
      </c>
      <c r="D1774" s="246" t="s">
        <v>611</v>
      </c>
      <c r="E1774" s="246" t="s">
        <v>611</v>
      </c>
      <c r="F1774" s="252">
        <v>9.6897500000000011E-2</v>
      </c>
      <c r="G1774" s="252">
        <v>9.6897500000000011E-2</v>
      </c>
      <c r="H1774" s="255">
        <v>0</v>
      </c>
      <c r="I1774" s="242" t="s">
        <v>3729</v>
      </c>
      <c r="J1774" s="235" t="str">
        <f t="shared" si="72"/>
        <v>Group 2_0820</v>
      </c>
    </row>
    <row r="1775" spans="2:10" hidden="1" x14ac:dyDescent="0.35">
      <c r="B1775" s="242" t="s">
        <v>24</v>
      </c>
      <c r="C1775" s="246" t="s">
        <v>3473</v>
      </c>
      <c r="D1775" s="246" t="s">
        <v>3757</v>
      </c>
      <c r="E1775" s="246" t="s">
        <v>3757</v>
      </c>
      <c r="F1775" s="252">
        <v>9.6897500000000011E-2</v>
      </c>
      <c r="G1775" s="252">
        <v>9.6897500000000011E-2</v>
      </c>
      <c r="H1775" s="255">
        <v>0</v>
      </c>
      <c r="I1775" s="242" t="s">
        <v>3729</v>
      </c>
      <c r="J1775" s="235" t="str">
        <f t="shared" si="72"/>
        <v>Group 2_0820</v>
      </c>
    </row>
    <row r="1776" spans="2:10" hidden="1" x14ac:dyDescent="0.35">
      <c r="B1776" s="242" t="s">
        <v>24</v>
      </c>
      <c r="C1776" s="246" t="s">
        <v>3473</v>
      </c>
      <c r="D1776" s="246" t="s">
        <v>3756</v>
      </c>
      <c r="E1776" s="246" t="s">
        <v>3755</v>
      </c>
      <c r="F1776" s="252">
        <v>9.6897500000000011E-2</v>
      </c>
      <c r="G1776" s="252">
        <v>9.6897500000000011E-2</v>
      </c>
      <c r="H1776" s="255">
        <v>0</v>
      </c>
      <c r="I1776" s="242" t="s">
        <v>3729</v>
      </c>
      <c r="J1776" s="235" t="str">
        <f t="shared" si="72"/>
        <v>Group 2_0820</v>
      </c>
    </row>
    <row r="1777" spans="2:10" hidden="1" x14ac:dyDescent="0.35">
      <c r="B1777" s="242" t="s">
        <v>24</v>
      </c>
      <c r="C1777" s="246" t="s">
        <v>3473</v>
      </c>
      <c r="D1777" s="246" t="s">
        <v>3754</v>
      </c>
      <c r="E1777" s="246" t="s">
        <v>3753</v>
      </c>
      <c r="F1777" s="252">
        <v>9.6897500000000011E-2</v>
      </c>
      <c r="G1777" s="252">
        <v>9.6897500000000011E-2</v>
      </c>
      <c r="H1777" s="255">
        <v>0</v>
      </c>
      <c r="I1777" s="242" t="s">
        <v>3729</v>
      </c>
      <c r="J1777" s="235" t="str">
        <f t="shared" si="72"/>
        <v>Group 2_0820</v>
      </c>
    </row>
    <row r="1778" spans="2:10" hidden="1" x14ac:dyDescent="0.35">
      <c r="B1778" s="242" t="s">
        <v>24</v>
      </c>
      <c r="C1778" s="246" t="s">
        <v>3473</v>
      </c>
      <c r="D1778" s="246" t="s">
        <v>613</v>
      </c>
      <c r="E1778" s="246" t="s">
        <v>613</v>
      </c>
      <c r="F1778" s="252">
        <v>9.6897500000000011E-2</v>
      </c>
      <c r="G1778" s="252">
        <v>9.6897500000000011E-2</v>
      </c>
      <c r="H1778" s="255">
        <v>0</v>
      </c>
      <c r="I1778" s="242" t="s">
        <v>3729</v>
      </c>
      <c r="J1778" s="235" t="str">
        <f t="shared" si="72"/>
        <v>Group 2_0820</v>
      </c>
    </row>
    <row r="1779" spans="2:10" hidden="1" x14ac:dyDescent="0.35">
      <c r="B1779" s="242" t="s">
        <v>24</v>
      </c>
      <c r="C1779" s="246" t="s">
        <v>3473</v>
      </c>
      <c r="D1779" s="246" t="s">
        <v>615</v>
      </c>
      <c r="E1779" s="246" t="s">
        <v>615</v>
      </c>
      <c r="F1779" s="252">
        <v>9.6897500000000011E-2</v>
      </c>
      <c r="G1779" s="252">
        <v>9.6897500000000011E-2</v>
      </c>
      <c r="H1779" s="255">
        <v>0</v>
      </c>
      <c r="I1779" s="242" t="s">
        <v>3729</v>
      </c>
      <c r="J1779" s="235" t="str">
        <f t="shared" si="72"/>
        <v>Group 2_0820</v>
      </c>
    </row>
    <row r="1780" spans="2:10" hidden="1" x14ac:dyDescent="0.35">
      <c r="B1780" s="242" t="s">
        <v>24</v>
      </c>
      <c r="C1780" s="246" t="s">
        <v>3473</v>
      </c>
      <c r="D1780" s="246" t="s">
        <v>3752</v>
      </c>
      <c r="E1780" s="246" t="s">
        <v>3751</v>
      </c>
      <c r="F1780" s="252">
        <v>9.6897500000000011E-2</v>
      </c>
      <c r="G1780" s="252">
        <v>9.6897500000000011E-2</v>
      </c>
      <c r="H1780" s="255">
        <v>0</v>
      </c>
      <c r="I1780" s="242" t="s">
        <v>3729</v>
      </c>
      <c r="J1780" s="235" t="str">
        <f t="shared" si="72"/>
        <v>Group 2_0820</v>
      </c>
    </row>
    <row r="1781" spans="2:10" hidden="1" x14ac:dyDescent="0.35">
      <c r="B1781" s="242" t="s">
        <v>24</v>
      </c>
      <c r="C1781" s="246" t="s">
        <v>3473</v>
      </c>
      <c r="D1781" s="246" t="s">
        <v>3750</v>
      </c>
      <c r="E1781" s="246" t="s">
        <v>3750</v>
      </c>
      <c r="F1781" s="252">
        <v>9.6897500000000011E-2</v>
      </c>
      <c r="G1781" s="252">
        <v>9.6897500000000011E-2</v>
      </c>
      <c r="H1781" s="255">
        <v>0</v>
      </c>
      <c r="I1781" s="242" t="s">
        <v>3729</v>
      </c>
      <c r="J1781" s="235" t="str">
        <f t="shared" si="72"/>
        <v>Group 2_0820</v>
      </c>
    </row>
    <row r="1782" spans="2:10" hidden="1" x14ac:dyDescent="0.35">
      <c r="B1782" s="242" t="s">
        <v>24</v>
      </c>
      <c r="C1782" s="246" t="s">
        <v>3473</v>
      </c>
      <c r="D1782" s="246" t="s">
        <v>3749</v>
      </c>
      <c r="E1782" s="246" t="s">
        <v>3748</v>
      </c>
      <c r="F1782" s="252">
        <v>9.6897500000000011E-2</v>
      </c>
      <c r="G1782" s="252">
        <v>9.6897500000000011E-2</v>
      </c>
      <c r="H1782" s="255">
        <v>0</v>
      </c>
      <c r="I1782" s="242" t="s">
        <v>3729</v>
      </c>
      <c r="J1782" s="235" t="str">
        <f t="shared" si="72"/>
        <v>Group 2_0820</v>
      </c>
    </row>
    <row r="1783" spans="2:10" hidden="1" x14ac:dyDescent="0.35">
      <c r="B1783" s="242" t="s">
        <v>24</v>
      </c>
      <c r="C1783" s="246" t="s">
        <v>3473</v>
      </c>
      <c r="D1783" s="246" t="s">
        <v>3747</v>
      </c>
      <c r="E1783" s="246" t="s">
        <v>3747</v>
      </c>
      <c r="F1783" s="252">
        <v>9.6897500000000011E-2</v>
      </c>
      <c r="G1783" s="252">
        <v>9.6897500000000011E-2</v>
      </c>
      <c r="H1783" s="255">
        <v>0</v>
      </c>
      <c r="I1783" s="242" t="s">
        <v>3729</v>
      </c>
      <c r="J1783" s="235" t="str">
        <f t="shared" si="72"/>
        <v>Group 2_0820</v>
      </c>
    </row>
    <row r="1784" spans="2:10" hidden="1" x14ac:dyDescent="0.35">
      <c r="B1784" s="242" t="s">
        <v>24</v>
      </c>
      <c r="C1784" s="246" t="s">
        <v>3473</v>
      </c>
      <c r="D1784" s="246" t="s">
        <v>3746</v>
      </c>
      <c r="E1784" s="246" t="s">
        <v>3746</v>
      </c>
      <c r="F1784" s="252">
        <v>9.6897500000000011E-2</v>
      </c>
      <c r="G1784" s="252">
        <v>9.6897500000000011E-2</v>
      </c>
      <c r="H1784" s="255">
        <v>0</v>
      </c>
      <c r="I1784" s="242" t="s">
        <v>3729</v>
      </c>
      <c r="J1784" s="235" t="str">
        <f t="shared" si="72"/>
        <v>Group 2_0820</v>
      </c>
    </row>
    <row r="1785" spans="2:10" hidden="1" x14ac:dyDescent="0.35">
      <c r="B1785" s="242" t="s">
        <v>24</v>
      </c>
      <c r="C1785" s="246" t="s">
        <v>3473</v>
      </c>
      <c r="D1785" s="246" t="s">
        <v>3745</v>
      </c>
      <c r="E1785" s="246" t="s">
        <v>3745</v>
      </c>
      <c r="F1785" s="252">
        <v>9.6897500000000011E-2</v>
      </c>
      <c r="G1785" s="252">
        <v>9.6897500000000011E-2</v>
      </c>
      <c r="H1785" s="255">
        <v>0</v>
      </c>
      <c r="I1785" s="242" t="s">
        <v>3729</v>
      </c>
      <c r="J1785" s="235" t="str">
        <f t="shared" ref="J1785:J2036" si="74">B1785&amp;"_"&amp;C1785</f>
        <v>Group 2_0820</v>
      </c>
    </row>
    <row r="1786" spans="2:10" hidden="1" x14ac:dyDescent="0.35">
      <c r="B1786" s="242" t="s">
        <v>24</v>
      </c>
      <c r="C1786" s="246" t="s">
        <v>3473</v>
      </c>
      <c r="D1786" s="246" t="s">
        <v>3744</v>
      </c>
      <c r="E1786" s="246" t="s">
        <v>3744</v>
      </c>
      <c r="F1786" s="252">
        <v>9.6897500000000011E-2</v>
      </c>
      <c r="G1786" s="252">
        <v>9.6897500000000011E-2</v>
      </c>
      <c r="H1786" s="255">
        <v>0</v>
      </c>
      <c r="I1786" s="242" t="s">
        <v>3729</v>
      </c>
      <c r="J1786" s="235" t="str">
        <f t="shared" si="74"/>
        <v>Group 2_0820</v>
      </c>
    </row>
    <row r="1787" spans="2:10" hidden="1" x14ac:dyDescent="0.35">
      <c r="B1787" s="242" t="s">
        <v>24</v>
      </c>
      <c r="C1787" s="246" t="s">
        <v>3473</v>
      </c>
      <c r="D1787" s="246" t="s">
        <v>3743</v>
      </c>
      <c r="E1787" s="246" t="s">
        <v>3743</v>
      </c>
      <c r="F1787" s="252">
        <v>9.6897500000000011E-2</v>
      </c>
      <c r="G1787" s="252">
        <v>9.6897500000000011E-2</v>
      </c>
      <c r="H1787" s="255">
        <v>0</v>
      </c>
      <c r="I1787" s="242" t="s">
        <v>3729</v>
      </c>
      <c r="J1787" s="235" t="str">
        <f t="shared" si="74"/>
        <v>Group 2_0820</v>
      </c>
    </row>
    <row r="1788" spans="2:10" hidden="1" x14ac:dyDescent="0.35">
      <c r="B1788" s="242" t="s">
        <v>24</v>
      </c>
      <c r="C1788" s="246" t="s">
        <v>3473</v>
      </c>
      <c r="D1788" s="246" t="s">
        <v>616</v>
      </c>
      <c r="E1788" s="246" t="s">
        <v>616</v>
      </c>
      <c r="F1788" s="252">
        <v>9.6897500000000011E-2</v>
      </c>
      <c r="G1788" s="252">
        <v>9.6897500000000011E-2</v>
      </c>
      <c r="H1788" s="255">
        <v>0</v>
      </c>
      <c r="I1788" s="242" t="s">
        <v>3729</v>
      </c>
      <c r="J1788" s="235" t="str">
        <f t="shared" si="74"/>
        <v>Group 2_0820</v>
      </c>
    </row>
    <row r="1789" spans="2:10" hidden="1" x14ac:dyDescent="0.35">
      <c r="B1789" s="242" t="s">
        <v>24</v>
      </c>
      <c r="C1789" s="246" t="s">
        <v>3473</v>
      </c>
      <c r="D1789" s="246" t="s">
        <v>1381</v>
      </c>
      <c r="E1789" s="246" t="s">
        <v>1382</v>
      </c>
      <c r="F1789" s="252">
        <v>9.6897500000000011E-2</v>
      </c>
      <c r="G1789" s="252">
        <v>9.6897500000000011E-2</v>
      </c>
      <c r="H1789" s="255">
        <v>0</v>
      </c>
      <c r="I1789" s="242" t="s">
        <v>3729</v>
      </c>
      <c r="J1789" s="235" t="str">
        <f t="shared" si="74"/>
        <v>Group 2_0820</v>
      </c>
    </row>
    <row r="1790" spans="2:10" hidden="1" x14ac:dyDescent="0.35">
      <c r="B1790" s="242" t="s">
        <v>24</v>
      </c>
      <c r="C1790" s="246" t="s">
        <v>3473</v>
      </c>
      <c r="D1790" s="246" t="s">
        <v>3742</v>
      </c>
      <c r="E1790" s="246" t="s">
        <v>3742</v>
      </c>
      <c r="F1790" s="252">
        <v>9.6897500000000011E-2</v>
      </c>
      <c r="G1790" s="252">
        <v>9.6897500000000011E-2</v>
      </c>
      <c r="H1790" s="255">
        <v>0</v>
      </c>
      <c r="I1790" s="242" t="s">
        <v>3729</v>
      </c>
      <c r="J1790" s="235" t="str">
        <f t="shared" si="74"/>
        <v>Group 2_0820</v>
      </c>
    </row>
    <row r="1791" spans="2:10" hidden="1" x14ac:dyDescent="0.35">
      <c r="B1791" s="242" t="s">
        <v>24</v>
      </c>
      <c r="C1791" s="246" t="s">
        <v>3473</v>
      </c>
      <c r="D1791" s="246" t="s">
        <v>618</v>
      </c>
      <c r="E1791" s="246" t="s">
        <v>618</v>
      </c>
      <c r="F1791" s="252">
        <v>9.6897500000000011E-2</v>
      </c>
      <c r="G1791" s="252">
        <v>9.6897500000000011E-2</v>
      </c>
      <c r="H1791" s="255">
        <v>0</v>
      </c>
      <c r="I1791" s="242" t="s">
        <v>3729</v>
      </c>
      <c r="J1791" s="235" t="str">
        <f t="shared" si="74"/>
        <v>Group 2_0820</v>
      </c>
    </row>
    <row r="1792" spans="2:10" hidden="1" x14ac:dyDescent="0.35">
      <c r="B1792" s="242" t="s">
        <v>24</v>
      </c>
      <c r="C1792" s="246" t="s">
        <v>3473</v>
      </c>
      <c r="D1792" s="246" t="s">
        <v>620</v>
      </c>
      <c r="E1792" s="246" t="s">
        <v>620</v>
      </c>
      <c r="F1792" s="252">
        <v>9.6897500000000011E-2</v>
      </c>
      <c r="G1792" s="252">
        <v>9.6897500000000011E-2</v>
      </c>
      <c r="H1792" s="255">
        <v>0</v>
      </c>
      <c r="I1792" s="242" t="s">
        <v>3729</v>
      </c>
      <c r="J1792" s="235" t="str">
        <f t="shared" si="74"/>
        <v>Group 2_0820</v>
      </c>
    </row>
    <row r="1793" spans="2:10" hidden="1" x14ac:dyDescent="0.35">
      <c r="B1793" s="242" t="s">
        <v>24</v>
      </c>
      <c r="C1793" s="246" t="s">
        <v>3473</v>
      </c>
      <c r="D1793" s="246" t="s">
        <v>3741</v>
      </c>
      <c r="E1793" s="246" t="s">
        <v>3740</v>
      </c>
      <c r="F1793" s="252">
        <v>9.6897500000000011E-2</v>
      </c>
      <c r="G1793" s="252">
        <v>9.6897500000000011E-2</v>
      </c>
      <c r="H1793" s="255">
        <v>0</v>
      </c>
      <c r="I1793" s="242" t="s">
        <v>3729</v>
      </c>
      <c r="J1793" s="235" t="str">
        <f t="shared" si="74"/>
        <v>Group 2_0820</v>
      </c>
    </row>
    <row r="1794" spans="2:10" hidden="1" x14ac:dyDescent="0.35">
      <c r="B1794" s="242" t="s">
        <v>24</v>
      </c>
      <c r="C1794" s="246" t="s">
        <v>3473</v>
      </c>
      <c r="D1794" s="246" t="s">
        <v>621</v>
      </c>
      <c r="E1794" s="246" t="s">
        <v>621</v>
      </c>
      <c r="F1794" s="252">
        <v>9.6897500000000011E-2</v>
      </c>
      <c r="G1794" s="252">
        <v>9.6897500000000011E-2</v>
      </c>
      <c r="H1794" s="255">
        <v>0</v>
      </c>
      <c r="I1794" s="242" t="s">
        <v>3729</v>
      </c>
      <c r="J1794" s="235" t="str">
        <f t="shared" si="74"/>
        <v>Group 2_0820</v>
      </c>
    </row>
    <row r="1795" spans="2:10" hidden="1" x14ac:dyDescent="0.35">
      <c r="B1795" s="242" t="s">
        <v>24</v>
      </c>
      <c r="C1795" s="246" t="s">
        <v>3473</v>
      </c>
      <c r="D1795" s="246" t="s">
        <v>3739</v>
      </c>
      <c r="E1795" s="246" t="s">
        <v>3738</v>
      </c>
      <c r="F1795" s="252">
        <v>9.6897500000000011E-2</v>
      </c>
      <c r="G1795" s="252">
        <v>9.6897500000000011E-2</v>
      </c>
      <c r="H1795" s="255">
        <v>0</v>
      </c>
      <c r="I1795" s="242" t="s">
        <v>3729</v>
      </c>
      <c r="J1795" s="235" t="str">
        <f t="shared" si="74"/>
        <v>Group 2_0820</v>
      </c>
    </row>
    <row r="1796" spans="2:10" hidden="1" x14ac:dyDescent="0.35">
      <c r="B1796" s="242" t="s">
        <v>24</v>
      </c>
      <c r="C1796" s="246" t="s">
        <v>3473</v>
      </c>
      <c r="D1796" s="246" t="s">
        <v>3737</v>
      </c>
      <c r="E1796" s="246" t="s">
        <v>3736</v>
      </c>
      <c r="F1796" s="252">
        <v>9.6897500000000011E-2</v>
      </c>
      <c r="G1796" s="252">
        <v>9.6897500000000011E-2</v>
      </c>
      <c r="H1796" s="255">
        <v>0</v>
      </c>
      <c r="I1796" s="242" t="s">
        <v>3729</v>
      </c>
      <c r="J1796" s="235" t="str">
        <f t="shared" si="74"/>
        <v>Group 2_0820</v>
      </c>
    </row>
    <row r="1797" spans="2:10" hidden="1" x14ac:dyDescent="0.35">
      <c r="B1797" s="242" t="s">
        <v>24</v>
      </c>
      <c r="C1797" s="246" t="s">
        <v>3473</v>
      </c>
      <c r="D1797" s="246" t="s">
        <v>1428</v>
      </c>
      <c r="E1797" s="246" t="s">
        <v>1429</v>
      </c>
      <c r="F1797" s="252">
        <v>9.6897500000000011E-2</v>
      </c>
      <c r="G1797" s="252">
        <v>9.6897500000000011E-2</v>
      </c>
      <c r="H1797" s="255">
        <v>0</v>
      </c>
      <c r="I1797" s="242" t="s">
        <v>3729</v>
      </c>
      <c r="J1797" s="235" t="str">
        <f t="shared" si="74"/>
        <v>Group 2_0820</v>
      </c>
    </row>
    <row r="1798" spans="2:10" hidden="1" x14ac:dyDescent="0.35">
      <c r="B1798" s="242" t="s">
        <v>24</v>
      </c>
      <c r="C1798" s="246" t="s">
        <v>3473</v>
      </c>
      <c r="D1798" s="246" t="s">
        <v>3735</v>
      </c>
      <c r="E1798" s="246" t="s">
        <v>3734</v>
      </c>
      <c r="F1798" s="252">
        <v>9.6897500000000011E-2</v>
      </c>
      <c r="G1798" s="252">
        <v>9.6897500000000011E-2</v>
      </c>
      <c r="H1798" s="255">
        <v>0</v>
      </c>
      <c r="I1798" s="242" t="s">
        <v>3729</v>
      </c>
      <c r="J1798" s="235" t="str">
        <f t="shared" si="74"/>
        <v>Group 2_0820</v>
      </c>
    </row>
    <row r="1799" spans="2:10" hidden="1" x14ac:dyDescent="0.35">
      <c r="B1799" s="242" t="s">
        <v>24</v>
      </c>
      <c r="C1799" s="246" t="s">
        <v>3473</v>
      </c>
      <c r="D1799" s="246" t="s">
        <v>3733</v>
      </c>
      <c r="E1799" s="246" t="s">
        <v>3732</v>
      </c>
      <c r="F1799" s="252">
        <v>9.6897500000000011E-2</v>
      </c>
      <c r="G1799" s="252">
        <v>9.6897500000000011E-2</v>
      </c>
      <c r="H1799" s="255">
        <v>0</v>
      </c>
      <c r="I1799" s="242" t="s">
        <v>3729</v>
      </c>
      <c r="J1799" s="235" t="str">
        <f t="shared" si="74"/>
        <v>Group 2_0820</v>
      </c>
    </row>
    <row r="1800" spans="2:10" hidden="1" x14ac:dyDescent="0.35">
      <c r="B1800" s="242" t="s">
        <v>24</v>
      </c>
      <c r="C1800" s="246" t="s">
        <v>3473</v>
      </c>
      <c r="D1800" s="246" t="s">
        <v>622</v>
      </c>
      <c r="E1800" s="246" t="s">
        <v>622</v>
      </c>
      <c r="F1800" s="252">
        <v>9.6897500000000011E-2</v>
      </c>
      <c r="G1800" s="252">
        <v>9.6897500000000011E-2</v>
      </c>
      <c r="H1800" s="255">
        <v>0</v>
      </c>
      <c r="I1800" s="242" t="s">
        <v>3729</v>
      </c>
      <c r="J1800" s="235" t="str">
        <f t="shared" si="74"/>
        <v>Group 2_0820</v>
      </c>
    </row>
    <row r="1801" spans="2:10" hidden="1" x14ac:dyDescent="0.35">
      <c r="B1801" s="242" t="s">
        <v>24</v>
      </c>
      <c r="C1801" s="246" t="s">
        <v>3473</v>
      </c>
      <c r="D1801" s="246" t="s">
        <v>3731</v>
      </c>
      <c r="E1801" s="246" t="s">
        <v>3731</v>
      </c>
      <c r="F1801" s="252">
        <v>9.6897500000000011E-2</v>
      </c>
      <c r="G1801" s="252">
        <v>9.6897500000000011E-2</v>
      </c>
      <c r="H1801" s="255">
        <v>0</v>
      </c>
      <c r="I1801" s="242" t="s">
        <v>3470</v>
      </c>
      <c r="J1801" s="235" t="str">
        <f t="shared" si="74"/>
        <v>Group 2_0820</v>
      </c>
    </row>
    <row r="1802" spans="2:10" hidden="1" x14ac:dyDescent="0.35">
      <c r="B1802" s="242" t="s">
        <v>24</v>
      </c>
      <c r="C1802" s="246" t="s">
        <v>3473</v>
      </c>
      <c r="D1802" s="246" t="s">
        <v>3730</v>
      </c>
      <c r="E1802" s="246" t="s">
        <v>3730</v>
      </c>
      <c r="F1802" s="252">
        <v>9.6897500000000011E-2</v>
      </c>
      <c r="G1802" s="252">
        <v>9.6897500000000011E-2</v>
      </c>
      <c r="H1802" s="255">
        <v>0</v>
      </c>
      <c r="I1802" s="242" t="s">
        <v>3470</v>
      </c>
      <c r="J1802" s="235" t="str">
        <f t="shared" si="74"/>
        <v>Group 2_0820</v>
      </c>
    </row>
    <row r="1803" spans="2:10" hidden="1" x14ac:dyDescent="0.35">
      <c r="B1803" s="242" t="s">
        <v>24</v>
      </c>
      <c r="C1803" s="246" t="s">
        <v>3473</v>
      </c>
      <c r="D1803" s="246" t="s">
        <v>790</v>
      </c>
      <c r="E1803" s="246" t="s">
        <v>790</v>
      </c>
      <c r="F1803" s="252">
        <v>9.6897500000000011E-2</v>
      </c>
      <c r="G1803" s="252">
        <v>9.6897500000000011E-2</v>
      </c>
      <c r="H1803" s="255">
        <v>0</v>
      </c>
      <c r="I1803" s="242" t="s">
        <v>3729</v>
      </c>
      <c r="J1803" s="235" t="str">
        <f t="shared" si="74"/>
        <v>Group 2_0820</v>
      </c>
    </row>
    <row r="1804" spans="2:10" hidden="1" x14ac:dyDescent="0.35">
      <c r="B1804" s="242" t="s">
        <v>24</v>
      </c>
      <c r="C1804" s="246" t="s">
        <v>3473</v>
      </c>
      <c r="D1804" s="246" t="s">
        <v>791</v>
      </c>
      <c r="E1804" s="246" t="s">
        <v>791</v>
      </c>
      <c r="F1804" s="252">
        <v>9.6897500000000011E-2</v>
      </c>
      <c r="G1804" s="252">
        <v>9.6897500000000011E-2</v>
      </c>
      <c r="H1804" s="255">
        <v>0</v>
      </c>
      <c r="I1804" s="242" t="s">
        <v>3729</v>
      </c>
      <c r="J1804" s="235" t="str">
        <f t="shared" si="74"/>
        <v>Group 2_0820</v>
      </c>
    </row>
    <row r="1805" spans="2:10" hidden="1" x14ac:dyDescent="0.35">
      <c r="B1805" s="242" t="s">
        <v>20</v>
      </c>
      <c r="C1805" s="246" t="s">
        <v>3473</v>
      </c>
      <c r="D1805" s="246" t="s">
        <v>246</v>
      </c>
      <c r="E1805" s="246" t="s">
        <v>247</v>
      </c>
      <c r="F1805" s="252">
        <v>0.12112166666666667</v>
      </c>
      <c r="G1805" s="252">
        <v>0.12112166666666667</v>
      </c>
      <c r="H1805" s="255">
        <v>0</v>
      </c>
      <c r="I1805" s="242" t="s">
        <v>3671</v>
      </c>
      <c r="J1805" s="235" t="str">
        <f t="shared" si="74"/>
        <v>Group 3_0820</v>
      </c>
    </row>
    <row r="1806" spans="2:10" hidden="1" x14ac:dyDescent="0.35">
      <c r="B1806" s="242" t="s">
        <v>20</v>
      </c>
      <c r="C1806" s="246" t="s">
        <v>3473</v>
      </c>
      <c r="D1806" s="246" t="s">
        <v>248</v>
      </c>
      <c r="E1806" s="246" t="s">
        <v>249</v>
      </c>
      <c r="F1806" s="252">
        <v>0.12112166666666667</v>
      </c>
      <c r="G1806" s="252">
        <v>0.12112166666666667</v>
      </c>
      <c r="H1806" s="255">
        <v>0</v>
      </c>
      <c r="I1806" s="242" t="s">
        <v>3671</v>
      </c>
      <c r="J1806" s="235" t="str">
        <f t="shared" si="74"/>
        <v>Group 3_0820</v>
      </c>
    </row>
    <row r="1807" spans="2:10" hidden="1" x14ac:dyDescent="0.35">
      <c r="B1807" s="242" t="s">
        <v>20</v>
      </c>
      <c r="C1807" s="246" t="s">
        <v>3473</v>
      </c>
      <c r="D1807" s="246" t="s">
        <v>250</v>
      </c>
      <c r="E1807" s="246" t="s">
        <v>251</v>
      </c>
      <c r="F1807" s="252">
        <v>0.12112166666666667</v>
      </c>
      <c r="G1807" s="252">
        <v>0.12112166666666667</v>
      </c>
      <c r="H1807" s="255">
        <v>0</v>
      </c>
      <c r="I1807" s="242" t="s">
        <v>3671</v>
      </c>
      <c r="J1807" s="235" t="str">
        <f t="shared" si="74"/>
        <v>Group 3_0820</v>
      </c>
    </row>
    <row r="1808" spans="2:10" hidden="1" x14ac:dyDescent="0.35">
      <c r="B1808" s="242" t="s">
        <v>20</v>
      </c>
      <c r="C1808" s="246" t="s">
        <v>3473</v>
      </c>
      <c r="D1808" s="246" t="s">
        <v>1012</v>
      </c>
      <c r="E1808" s="246" t="s">
        <v>1015</v>
      </c>
      <c r="F1808" s="252">
        <v>0.12112166666666667</v>
      </c>
      <c r="G1808" s="252">
        <v>0.12112166666666667</v>
      </c>
      <c r="H1808" s="255">
        <v>0</v>
      </c>
      <c r="I1808" s="242" t="s">
        <v>3671</v>
      </c>
      <c r="J1808" s="235" t="str">
        <f t="shared" si="74"/>
        <v>Group 3_0820</v>
      </c>
    </row>
    <row r="1809" spans="2:10" hidden="1" x14ac:dyDescent="0.35">
      <c r="B1809" s="242" t="s">
        <v>20</v>
      </c>
      <c r="C1809" s="246" t="s">
        <v>3473</v>
      </c>
      <c r="D1809" s="246" t="s">
        <v>396</v>
      </c>
      <c r="E1809" s="246" t="s">
        <v>397</v>
      </c>
      <c r="F1809" s="252">
        <v>0.12112166666666667</v>
      </c>
      <c r="G1809" s="252">
        <v>0.12112166666666667</v>
      </c>
      <c r="H1809" s="255">
        <v>0</v>
      </c>
      <c r="I1809" s="242" t="s">
        <v>3671</v>
      </c>
      <c r="J1809" s="235" t="str">
        <f t="shared" si="74"/>
        <v>Group 3_0820</v>
      </c>
    </row>
    <row r="1810" spans="2:10" hidden="1" x14ac:dyDescent="0.35">
      <c r="B1810" s="242" t="s">
        <v>20</v>
      </c>
      <c r="C1810" s="246" t="s">
        <v>3473</v>
      </c>
      <c r="D1810" s="246" t="s">
        <v>398</v>
      </c>
      <c r="E1810" s="246" t="s">
        <v>399</v>
      </c>
      <c r="F1810" s="252">
        <v>0.12112166666666667</v>
      </c>
      <c r="G1810" s="252">
        <v>0.12112166666666667</v>
      </c>
      <c r="H1810" s="255">
        <v>0</v>
      </c>
      <c r="I1810" s="242" t="s">
        <v>3671</v>
      </c>
      <c r="J1810" s="235" t="str">
        <f t="shared" si="74"/>
        <v>Group 3_0820</v>
      </c>
    </row>
    <row r="1811" spans="2:10" hidden="1" x14ac:dyDescent="0.35">
      <c r="B1811" s="242" t="s">
        <v>20</v>
      </c>
      <c r="C1811" s="246" t="s">
        <v>3473</v>
      </c>
      <c r="D1811" s="246" t="s">
        <v>400</v>
      </c>
      <c r="E1811" s="246" t="s">
        <v>401</v>
      </c>
      <c r="F1811" s="252">
        <v>0.12112166666666667</v>
      </c>
      <c r="G1811" s="252">
        <v>0.12112166666666667</v>
      </c>
      <c r="H1811" s="255">
        <v>0</v>
      </c>
      <c r="I1811" s="242" t="s">
        <v>3671</v>
      </c>
      <c r="J1811" s="235" t="str">
        <f t="shared" si="74"/>
        <v>Group 3_0820</v>
      </c>
    </row>
    <row r="1812" spans="2:10" hidden="1" x14ac:dyDescent="0.35">
      <c r="B1812" s="242" t="s">
        <v>20</v>
      </c>
      <c r="C1812" s="246" t="s">
        <v>3473</v>
      </c>
      <c r="D1812" s="246" t="s">
        <v>3728</v>
      </c>
      <c r="E1812" s="246" t="s">
        <v>3728</v>
      </c>
      <c r="F1812" s="252">
        <v>0.12112166666666667</v>
      </c>
      <c r="G1812" s="252">
        <v>0.12112166666666667</v>
      </c>
      <c r="H1812" s="255">
        <v>0</v>
      </c>
      <c r="I1812" s="242" t="s">
        <v>3671</v>
      </c>
      <c r="J1812" s="235" t="str">
        <f t="shared" si="74"/>
        <v>Group 3_0820</v>
      </c>
    </row>
    <row r="1813" spans="2:10" hidden="1" x14ac:dyDescent="0.35">
      <c r="B1813" s="242" t="s">
        <v>20</v>
      </c>
      <c r="C1813" s="246" t="s">
        <v>3473</v>
      </c>
      <c r="D1813" s="246" t="s">
        <v>3727</v>
      </c>
      <c r="E1813" s="246" t="s">
        <v>403</v>
      </c>
      <c r="F1813" s="252">
        <v>0.12112166666666667</v>
      </c>
      <c r="G1813" s="252">
        <v>0.12112166666666667</v>
      </c>
      <c r="H1813" s="255">
        <v>0</v>
      </c>
      <c r="I1813" s="242" t="s">
        <v>3671</v>
      </c>
      <c r="J1813" s="235" t="str">
        <f t="shared" si="74"/>
        <v>Group 3_0820</v>
      </c>
    </row>
    <row r="1814" spans="2:10" hidden="1" x14ac:dyDescent="0.35">
      <c r="B1814" s="242" t="s">
        <v>20</v>
      </c>
      <c r="C1814" s="246" t="s">
        <v>3473</v>
      </c>
      <c r="D1814" s="246" t="s">
        <v>404</v>
      </c>
      <c r="E1814" s="246" t="s">
        <v>405</v>
      </c>
      <c r="F1814" s="252">
        <v>0.12112166666666667</v>
      </c>
      <c r="G1814" s="252">
        <v>0.12112166666666667</v>
      </c>
      <c r="H1814" s="255">
        <v>0</v>
      </c>
      <c r="I1814" s="242" t="s">
        <v>3671</v>
      </c>
      <c r="J1814" s="235" t="str">
        <f t="shared" si="74"/>
        <v>Group 3_0820</v>
      </c>
    </row>
    <row r="1815" spans="2:10" hidden="1" x14ac:dyDescent="0.35">
      <c r="B1815" s="242" t="s">
        <v>20</v>
      </c>
      <c r="C1815" s="246" t="s">
        <v>3473</v>
      </c>
      <c r="D1815" s="246" t="s">
        <v>406</v>
      </c>
      <c r="E1815" s="246" t="s">
        <v>407</v>
      </c>
      <c r="F1815" s="252">
        <v>0.12112166666666667</v>
      </c>
      <c r="G1815" s="252">
        <v>0.12112166666666667</v>
      </c>
      <c r="H1815" s="255">
        <v>0</v>
      </c>
      <c r="I1815" s="242" t="s">
        <v>3671</v>
      </c>
      <c r="J1815" s="235" t="str">
        <f t="shared" si="74"/>
        <v>Group 3_0820</v>
      </c>
    </row>
    <row r="1816" spans="2:10" hidden="1" x14ac:dyDescent="0.35">
      <c r="B1816" s="242" t="s">
        <v>20</v>
      </c>
      <c r="C1816" s="246" t="s">
        <v>3473</v>
      </c>
      <c r="D1816" s="246" t="s">
        <v>3726</v>
      </c>
      <c r="E1816" s="246" t="s">
        <v>3725</v>
      </c>
      <c r="F1816" s="252">
        <v>0.12112166666666667</v>
      </c>
      <c r="G1816" s="252">
        <v>0.12112166666666667</v>
      </c>
      <c r="H1816" s="255">
        <v>0</v>
      </c>
      <c r="I1816" s="242" t="s">
        <v>3671</v>
      </c>
      <c r="J1816" s="235" t="str">
        <f t="shared" si="74"/>
        <v>Group 3_0820</v>
      </c>
    </row>
    <row r="1817" spans="2:10" hidden="1" x14ac:dyDescent="0.35">
      <c r="B1817" s="242" t="s">
        <v>20</v>
      </c>
      <c r="C1817" s="246" t="s">
        <v>3473</v>
      </c>
      <c r="D1817" s="246" t="s">
        <v>408</v>
      </c>
      <c r="E1817" s="246" t="s">
        <v>409</v>
      </c>
      <c r="F1817" s="252">
        <v>0.12112166666666667</v>
      </c>
      <c r="G1817" s="252">
        <v>0.12112166666666667</v>
      </c>
      <c r="H1817" s="255">
        <v>0</v>
      </c>
      <c r="I1817" s="242" t="s">
        <v>3671</v>
      </c>
      <c r="J1817" s="235" t="str">
        <f t="shared" si="74"/>
        <v>Group 3_0820</v>
      </c>
    </row>
    <row r="1818" spans="2:10" hidden="1" x14ac:dyDescent="0.35">
      <c r="B1818" s="242" t="s">
        <v>20</v>
      </c>
      <c r="C1818" s="246" t="s">
        <v>3473</v>
      </c>
      <c r="D1818" s="246" t="s">
        <v>452</v>
      </c>
      <c r="E1818" s="246" t="s">
        <v>452</v>
      </c>
      <c r="F1818" s="252">
        <v>0.12112166666666667</v>
      </c>
      <c r="G1818" s="252">
        <v>0.12112166666666667</v>
      </c>
      <c r="H1818" s="255">
        <v>0</v>
      </c>
      <c r="I1818" s="242" t="s">
        <v>3671</v>
      </c>
      <c r="J1818" s="235" t="str">
        <f t="shared" si="74"/>
        <v>Group 3_0820</v>
      </c>
    </row>
    <row r="1819" spans="2:10" hidden="1" x14ac:dyDescent="0.35">
      <c r="B1819" s="242" t="s">
        <v>20</v>
      </c>
      <c r="C1819" s="246" t="s">
        <v>3473</v>
      </c>
      <c r="D1819" s="246" t="s">
        <v>458</v>
      </c>
      <c r="E1819" s="246" t="s">
        <v>459</v>
      </c>
      <c r="F1819" s="252">
        <v>0.12112166666666667</v>
      </c>
      <c r="G1819" s="252">
        <v>0.12112166666666667</v>
      </c>
      <c r="H1819" s="255">
        <v>0</v>
      </c>
      <c r="I1819" s="242" t="s">
        <v>3671</v>
      </c>
      <c r="J1819" s="235" t="str">
        <f t="shared" si="74"/>
        <v>Group 3_0820</v>
      </c>
    </row>
    <row r="1820" spans="2:10" hidden="1" x14ac:dyDescent="0.35">
      <c r="B1820" s="242" t="s">
        <v>20</v>
      </c>
      <c r="C1820" s="246" t="s">
        <v>3473</v>
      </c>
      <c r="D1820" s="246" t="s">
        <v>1144</v>
      </c>
      <c r="E1820" s="246" t="s">
        <v>3724</v>
      </c>
      <c r="F1820" s="252">
        <v>0.12112166666666667</v>
      </c>
      <c r="G1820" s="252">
        <v>0.12112166666666667</v>
      </c>
      <c r="H1820" s="255">
        <v>0</v>
      </c>
      <c r="I1820" s="242" t="s">
        <v>3671</v>
      </c>
      <c r="J1820" s="235" t="str">
        <f t="shared" si="74"/>
        <v>Group 3_0820</v>
      </c>
    </row>
    <row r="1821" spans="2:10" hidden="1" x14ac:dyDescent="0.35">
      <c r="B1821" s="242" t="s">
        <v>20</v>
      </c>
      <c r="C1821" s="246" t="s">
        <v>3473</v>
      </c>
      <c r="D1821" s="246" t="s">
        <v>3723</v>
      </c>
      <c r="E1821" s="246" t="s">
        <v>3722</v>
      </c>
      <c r="F1821" s="252">
        <v>0.12112166666666667</v>
      </c>
      <c r="G1821" s="252">
        <v>0.12112166666666667</v>
      </c>
      <c r="H1821" s="255">
        <v>0</v>
      </c>
      <c r="I1821" s="242" t="s">
        <v>3671</v>
      </c>
      <c r="J1821" s="235" t="str">
        <f t="shared" si="74"/>
        <v>Group 3_0820</v>
      </c>
    </row>
    <row r="1822" spans="2:10" hidden="1" x14ac:dyDescent="0.35">
      <c r="B1822" s="242" t="s">
        <v>20</v>
      </c>
      <c r="C1822" s="246" t="s">
        <v>3473</v>
      </c>
      <c r="D1822" s="246" t="s">
        <v>3721</v>
      </c>
      <c r="E1822" s="246" t="s">
        <v>3720</v>
      </c>
      <c r="F1822" s="252">
        <v>0.12112166666666667</v>
      </c>
      <c r="G1822" s="252">
        <v>0.12112166666666667</v>
      </c>
      <c r="H1822" s="255">
        <v>0</v>
      </c>
      <c r="I1822" s="242" t="s">
        <v>3671</v>
      </c>
      <c r="J1822" s="235" t="str">
        <f t="shared" si="74"/>
        <v>Group 3_0820</v>
      </c>
    </row>
    <row r="1823" spans="2:10" hidden="1" x14ac:dyDescent="0.35">
      <c r="B1823" s="242" t="s">
        <v>20</v>
      </c>
      <c r="C1823" s="246" t="s">
        <v>3473</v>
      </c>
      <c r="D1823" s="246" t="s">
        <v>3719</v>
      </c>
      <c r="E1823" s="246" t="s">
        <v>3718</v>
      </c>
      <c r="F1823" s="252">
        <v>0.12112166666666667</v>
      </c>
      <c r="G1823" s="252">
        <v>0.12112166666666667</v>
      </c>
      <c r="H1823" s="255">
        <v>0</v>
      </c>
      <c r="I1823" s="242" t="s">
        <v>3671</v>
      </c>
      <c r="J1823" s="235" t="str">
        <f t="shared" si="74"/>
        <v>Group 3_0820</v>
      </c>
    </row>
    <row r="1824" spans="2:10" hidden="1" x14ac:dyDescent="0.35">
      <c r="B1824" s="242" t="s">
        <v>20</v>
      </c>
      <c r="C1824" s="246" t="s">
        <v>3473</v>
      </c>
      <c r="D1824" s="246" t="s">
        <v>1153</v>
      </c>
      <c r="E1824" s="246" t="s">
        <v>1153</v>
      </c>
      <c r="F1824" s="252">
        <v>0.12112166666666667</v>
      </c>
      <c r="G1824" s="252">
        <v>0.12112166666666667</v>
      </c>
      <c r="H1824" s="255">
        <v>0</v>
      </c>
      <c r="I1824" s="242" t="s">
        <v>3671</v>
      </c>
      <c r="J1824" s="235" t="str">
        <f t="shared" si="74"/>
        <v>Group 3_0820</v>
      </c>
    </row>
    <row r="1825" spans="2:10" hidden="1" x14ac:dyDescent="0.35">
      <c r="B1825" s="242" t="s">
        <v>20</v>
      </c>
      <c r="C1825" s="246" t="s">
        <v>3473</v>
      </c>
      <c r="D1825" s="246" t="s">
        <v>1159</v>
      </c>
      <c r="E1825" s="246" t="s">
        <v>1160</v>
      </c>
      <c r="F1825" s="252">
        <v>0.12112166666666667</v>
      </c>
      <c r="G1825" s="252">
        <v>0.12112166666666667</v>
      </c>
      <c r="H1825" s="255">
        <v>0</v>
      </c>
      <c r="I1825" s="242" t="s">
        <v>3671</v>
      </c>
      <c r="J1825" s="235" t="str">
        <f t="shared" si="74"/>
        <v>Group 3_0820</v>
      </c>
    </row>
    <row r="1826" spans="2:10" hidden="1" x14ac:dyDescent="0.35">
      <c r="B1826" s="242" t="s">
        <v>20</v>
      </c>
      <c r="C1826" s="246" t="s">
        <v>3473</v>
      </c>
      <c r="D1826" s="246" t="s">
        <v>3717</v>
      </c>
      <c r="E1826" s="246" t="s">
        <v>3716</v>
      </c>
      <c r="F1826" s="252">
        <v>0.12112166666666667</v>
      </c>
      <c r="G1826" s="252">
        <v>0.12112166666666667</v>
      </c>
      <c r="H1826" s="255">
        <v>0</v>
      </c>
      <c r="I1826" s="242" t="s">
        <v>3671</v>
      </c>
      <c r="J1826" s="235" t="str">
        <f t="shared" si="74"/>
        <v>Group 3_0820</v>
      </c>
    </row>
    <row r="1827" spans="2:10" hidden="1" x14ac:dyDescent="0.35">
      <c r="B1827" s="242" t="s">
        <v>20</v>
      </c>
      <c r="C1827" s="246" t="s">
        <v>3473</v>
      </c>
      <c r="D1827" s="246" t="s">
        <v>503</v>
      </c>
      <c r="E1827" s="246" t="s">
        <v>504</v>
      </c>
      <c r="F1827" s="252">
        <v>0.12112166666666667</v>
      </c>
      <c r="G1827" s="252">
        <v>0.12112166666666667</v>
      </c>
      <c r="H1827" s="255">
        <v>0</v>
      </c>
      <c r="I1827" s="242" t="s">
        <v>3671</v>
      </c>
      <c r="J1827" s="235" t="str">
        <f t="shared" si="74"/>
        <v>Group 3_0820</v>
      </c>
    </row>
    <row r="1828" spans="2:10" hidden="1" x14ac:dyDescent="0.35">
      <c r="B1828" s="242" t="s">
        <v>20</v>
      </c>
      <c r="C1828" s="246" t="s">
        <v>3473</v>
      </c>
      <c r="D1828" s="246" t="s">
        <v>3715</v>
      </c>
      <c r="E1828" s="246" t="s">
        <v>3715</v>
      </c>
      <c r="F1828" s="252">
        <v>0.12112166666666667</v>
      </c>
      <c r="G1828" s="252">
        <v>0.12112166666666667</v>
      </c>
      <c r="H1828" s="255">
        <v>0</v>
      </c>
      <c r="I1828" s="242" t="s">
        <v>3671</v>
      </c>
      <c r="J1828" s="235" t="str">
        <f t="shared" si="74"/>
        <v>Group 3_0820</v>
      </c>
    </row>
    <row r="1829" spans="2:10" hidden="1" x14ac:dyDescent="0.35">
      <c r="B1829" s="242" t="s">
        <v>20</v>
      </c>
      <c r="C1829" s="246" t="s">
        <v>3473</v>
      </c>
      <c r="D1829" s="246" t="s">
        <v>3714</v>
      </c>
      <c r="E1829" s="246" t="s">
        <v>3713</v>
      </c>
      <c r="F1829" s="252">
        <v>0.12112166666666667</v>
      </c>
      <c r="G1829" s="252">
        <v>0.12112166666666667</v>
      </c>
      <c r="H1829" s="255">
        <v>0</v>
      </c>
      <c r="I1829" s="242" t="s">
        <v>3671</v>
      </c>
      <c r="J1829" s="235" t="str">
        <f t="shared" si="74"/>
        <v>Group 3_0820</v>
      </c>
    </row>
    <row r="1830" spans="2:10" hidden="1" x14ac:dyDescent="0.35">
      <c r="B1830" s="242" t="s">
        <v>20</v>
      </c>
      <c r="C1830" s="246" t="s">
        <v>3473</v>
      </c>
      <c r="D1830" s="246" t="s">
        <v>3712</v>
      </c>
      <c r="E1830" s="246" t="s">
        <v>3711</v>
      </c>
      <c r="F1830" s="252">
        <v>0.12112166666666667</v>
      </c>
      <c r="G1830" s="252">
        <v>0.12112166666666667</v>
      </c>
      <c r="H1830" s="255">
        <v>0</v>
      </c>
      <c r="I1830" s="242" t="s">
        <v>3671</v>
      </c>
      <c r="J1830" s="235" t="str">
        <f t="shared" si="74"/>
        <v>Group 3_0820</v>
      </c>
    </row>
    <row r="1831" spans="2:10" hidden="1" x14ac:dyDescent="0.35">
      <c r="B1831" s="242" t="s">
        <v>20</v>
      </c>
      <c r="C1831" s="246" t="s">
        <v>3473</v>
      </c>
      <c r="D1831" s="246" t="s">
        <v>1177</v>
      </c>
      <c r="E1831" s="246" t="s">
        <v>1178</v>
      </c>
      <c r="F1831" s="252">
        <v>0.12112166666666667</v>
      </c>
      <c r="G1831" s="252">
        <v>0.12112166666666667</v>
      </c>
      <c r="H1831" s="255">
        <v>0</v>
      </c>
      <c r="I1831" s="242" t="s">
        <v>3671</v>
      </c>
      <c r="J1831" s="235" t="str">
        <f t="shared" si="74"/>
        <v>Group 3_0820</v>
      </c>
    </row>
    <row r="1832" spans="2:10" hidden="1" x14ac:dyDescent="0.35">
      <c r="B1832" s="242" t="s">
        <v>20</v>
      </c>
      <c r="C1832" s="246" t="s">
        <v>3473</v>
      </c>
      <c r="D1832" s="246" t="s">
        <v>517</v>
      </c>
      <c r="E1832" s="246" t="s">
        <v>517</v>
      </c>
      <c r="F1832" s="252">
        <v>0.12112166666666667</v>
      </c>
      <c r="G1832" s="252">
        <v>0.12112166666666667</v>
      </c>
      <c r="H1832" s="255">
        <v>0</v>
      </c>
      <c r="I1832" s="242" t="s">
        <v>3671</v>
      </c>
      <c r="J1832" s="235" t="str">
        <f t="shared" si="74"/>
        <v>Group 3_0820</v>
      </c>
    </row>
    <row r="1833" spans="2:10" hidden="1" x14ac:dyDescent="0.35">
      <c r="B1833" s="242" t="s">
        <v>20</v>
      </c>
      <c r="C1833" s="246" t="s">
        <v>3473</v>
      </c>
      <c r="D1833" s="246" t="s">
        <v>524</v>
      </c>
      <c r="E1833" s="246" t="s">
        <v>524</v>
      </c>
      <c r="F1833" s="252">
        <v>0.12112166666666667</v>
      </c>
      <c r="G1833" s="252">
        <v>0.12112166666666667</v>
      </c>
      <c r="H1833" s="255">
        <v>0</v>
      </c>
      <c r="I1833" s="242" t="s">
        <v>3671</v>
      </c>
      <c r="J1833" s="235" t="str">
        <f t="shared" si="74"/>
        <v>Group 3_0820</v>
      </c>
    </row>
    <row r="1834" spans="2:10" hidden="1" x14ac:dyDescent="0.35">
      <c r="B1834" s="242" t="s">
        <v>20</v>
      </c>
      <c r="C1834" s="246" t="s">
        <v>3473</v>
      </c>
      <c r="D1834" s="246" t="s">
        <v>3710</v>
      </c>
      <c r="E1834" s="246" t="s">
        <v>3710</v>
      </c>
      <c r="F1834" s="252">
        <v>0.12112166666666667</v>
      </c>
      <c r="G1834" s="252">
        <v>0.12112166666666667</v>
      </c>
      <c r="H1834" s="255">
        <v>0</v>
      </c>
      <c r="I1834" s="242" t="s">
        <v>3671</v>
      </c>
      <c r="J1834" s="235" t="str">
        <f t="shared" si="74"/>
        <v>Group 3_0820</v>
      </c>
    </row>
    <row r="1835" spans="2:10" hidden="1" x14ac:dyDescent="0.35">
      <c r="B1835" s="242" t="s">
        <v>20</v>
      </c>
      <c r="C1835" s="246" t="s">
        <v>3473</v>
      </c>
      <c r="D1835" s="246" t="s">
        <v>527</v>
      </c>
      <c r="E1835" s="246" t="s">
        <v>527</v>
      </c>
      <c r="F1835" s="252">
        <v>0.12112166666666667</v>
      </c>
      <c r="G1835" s="252">
        <v>0.12112166666666667</v>
      </c>
      <c r="H1835" s="255">
        <v>0</v>
      </c>
      <c r="I1835" s="242" t="s">
        <v>3671</v>
      </c>
      <c r="J1835" s="235" t="str">
        <f t="shared" si="74"/>
        <v>Group 3_0820</v>
      </c>
    </row>
    <row r="1836" spans="2:10" hidden="1" x14ac:dyDescent="0.35">
      <c r="B1836" s="242" t="s">
        <v>20</v>
      </c>
      <c r="C1836" s="246" t="s">
        <v>3473</v>
      </c>
      <c r="D1836" s="246" t="s">
        <v>3709</v>
      </c>
      <c r="E1836" s="246" t="s">
        <v>3708</v>
      </c>
      <c r="F1836" s="252">
        <v>0.12112166666666667</v>
      </c>
      <c r="G1836" s="252">
        <v>0.12112166666666667</v>
      </c>
      <c r="H1836" s="255">
        <v>0</v>
      </c>
      <c r="I1836" s="242" t="s">
        <v>3671</v>
      </c>
      <c r="J1836" s="235" t="str">
        <f t="shared" si="74"/>
        <v>Group 3_0820</v>
      </c>
    </row>
    <row r="1837" spans="2:10" hidden="1" x14ac:dyDescent="0.35">
      <c r="B1837" s="242" t="s">
        <v>20</v>
      </c>
      <c r="C1837" s="246" t="s">
        <v>3473</v>
      </c>
      <c r="D1837" s="246" t="s">
        <v>533</v>
      </c>
      <c r="E1837" s="246" t="s">
        <v>533</v>
      </c>
      <c r="F1837" s="252">
        <v>0.12112166666666667</v>
      </c>
      <c r="G1837" s="252">
        <v>0.12112166666666667</v>
      </c>
      <c r="H1837" s="255">
        <v>0</v>
      </c>
      <c r="I1837" s="242" t="s">
        <v>3671</v>
      </c>
      <c r="J1837" s="235" t="str">
        <f t="shared" si="74"/>
        <v>Group 3_0820</v>
      </c>
    </row>
    <row r="1838" spans="2:10" hidden="1" x14ac:dyDescent="0.35">
      <c r="B1838" s="242" t="s">
        <v>20</v>
      </c>
      <c r="C1838" s="246" t="s">
        <v>3473</v>
      </c>
      <c r="D1838" s="246" t="s">
        <v>534</v>
      </c>
      <c r="E1838" s="246" t="s">
        <v>534</v>
      </c>
      <c r="F1838" s="252">
        <v>0.12112166666666667</v>
      </c>
      <c r="G1838" s="252">
        <v>0.12112166666666667</v>
      </c>
      <c r="H1838" s="255">
        <v>0</v>
      </c>
      <c r="I1838" s="242" t="s">
        <v>3671</v>
      </c>
      <c r="J1838" s="235" t="str">
        <f t="shared" si="74"/>
        <v>Group 3_0820</v>
      </c>
    </row>
    <row r="1839" spans="2:10" hidden="1" x14ac:dyDescent="0.35">
      <c r="B1839" s="242" t="s">
        <v>20</v>
      </c>
      <c r="C1839" s="246" t="s">
        <v>3473</v>
      </c>
      <c r="D1839" s="246" t="s">
        <v>3707</v>
      </c>
      <c r="E1839" s="246" t="s">
        <v>3706</v>
      </c>
      <c r="F1839" s="252">
        <v>0.12112166666666667</v>
      </c>
      <c r="G1839" s="252">
        <v>0.12112166666666667</v>
      </c>
      <c r="H1839" s="255">
        <v>0</v>
      </c>
      <c r="I1839" s="242" t="s">
        <v>3671</v>
      </c>
      <c r="J1839" s="235" t="str">
        <f t="shared" si="74"/>
        <v>Group 3_0820</v>
      </c>
    </row>
    <row r="1840" spans="2:10" hidden="1" x14ac:dyDescent="0.35">
      <c r="B1840" s="242" t="s">
        <v>20</v>
      </c>
      <c r="C1840" s="246" t="s">
        <v>3473</v>
      </c>
      <c r="D1840" s="246" t="s">
        <v>3705</v>
      </c>
      <c r="E1840" s="246" t="s">
        <v>3705</v>
      </c>
      <c r="F1840" s="252">
        <v>0.12112166666666667</v>
      </c>
      <c r="G1840" s="252">
        <v>0.12112166666666667</v>
      </c>
      <c r="H1840" s="255">
        <v>0</v>
      </c>
      <c r="I1840" s="242" t="s">
        <v>3671</v>
      </c>
      <c r="J1840" s="235" t="str">
        <f t="shared" si="74"/>
        <v>Group 3_0820</v>
      </c>
    </row>
    <row r="1841" spans="2:10" hidden="1" x14ac:dyDescent="0.35">
      <c r="B1841" s="242" t="s">
        <v>20</v>
      </c>
      <c r="C1841" s="246" t="s">
        <v>3473</v>
      </c>
      <c r="D1841" s="246" t="s">
        <v>633</v>
      </c>
      <c r="E1841" s="246" t="s">
        <v>634</v>
      </c>
      <c r="F1841" s="252">
        <v>0.12112166666666667</v>
      </c>
      <c r="G1841" s="252">
        <v>0.12112166666666667</v>
      </c>
      <c r="H1841" s="255">
        <v>0</v>
      </c>
      <c r="I1841" s="242" t="s">
        <v>3671</v>
      </c>
      <c r="J1841" s="235" t="str">
        <f t="shared" si="74"/>
        <v>Group 3_0820</v>
      </c>
    </row>
    <row r="1842" spans="2:10" hidden="1" x14ac:dyDescent="0.35">
      <c r="B1842" s="242" t="s">
        <v>20</v>
      </c>
      <c r="C1842" s="246" t="s">
        <v>3473</v>
      </c>
      <c r="D1842" s="246" t="s">
        <v>635</v>
      </c>
      <c r="E1842" s="246" t="s">
        <v>636</v>
      </c>
      <c r="F1842" s="252">
        <v>0.12112166666666667</v>
      </c>
      <c r="G1842" s="252">
        <v>0.12112166666666667</v>
      </c>
      <c r="H1842" s="255">
        <v>0</v>
      </c>
      <c r="I1842" s="242" t="s">
        <v>3671</v>
      </c>
      <c r="J1842" s="235" t="str">
        <f t="shared" si="74"/>
        <v>Group 3_0820</v>
      </c>
    </row>
    <row r="1843" spans="2:10" hidden="1" x14ac:dyDescent="0.35">
      <c r="B1843" s="242" t="s">
        <v>20</v>
      </c>
      <c r="C1843" s="246" t="s">
        <v>3473</v>
      </c>
      <c r="D1843" s="246" t="s">
        <v>637</v>
      </c>
      <c r="E1843" s="246" t="s">
        <v>638</v>
      </c>
      <c r="F1843" s="252">
        <v>0.12112166666666667</v>
      </c>
      <c r="G1843" s="252">
        <v>0.12112166666666667</v>
      </c>
      <c r="H1843" s="255">
        <v>0</v>
      </c>
      <c r="I1843" s="242" t="s">
        <v>3671</v>
      </c>
      <c r="J1843" s="235" t="str">
        <f t="shared" si="74"/>
        <v>Group 3_0820</v>
      </c>
    </row>
    <row r="1844" spans="2:10" hidden="1" x14ac:dyDescent="0.35">
      <c r="B1844" s="242" t="s">
        <v>20</v>
      </c>
      <c r="C1844" s="246" t="s">
        <v>3473</v>
      </c>
      <c r="D1844" s="246" t="s">
        <v>2933</v>
      </c>
      <c r="E1844" s="246" t="s">
        <v>2934</v>
      </c>
      <c r="F1844" s="252">
        <v>0.12112166666666667</v>
      </c>
      <c r="G1844" s="252">
        <v>0.12112166666666667</v>
      </c>
      <c r="H1844" s="255">
        <v>0</v>
      </c>
      <c r="I1844" s="242" t="s">
        <v>3671</v>
      </c>
      <c r="J1844" s="235" t="str">
        <f t="shared" si="74"/>
        <v>Group 3_0820</v>
      </c>
    </row>
    <row r="1845" spans="2:10" hidden="1" x14ac:dyDescent="0.35">
      <c r="B1845" s="242" t="s">
        <v>20</v>
      </c>
      <c r="C1845" s="246" t="s">
        <v>3473</v>
      </c>
      <c r="D1845" s="246" t="s">
        <v>1494</v>
      </c>
      <c r="E1845" s="246" t="s">
        <v>3704</v>
      </c>
      <c r="F1845" s="252">
        <v>0.12112166666666667</v>
      </c>
      <c r="G1845" s="252">
        <v>0.12112166666666667</v>
      </c>
      <c r="H1845" s="255">
        <v>0</v>
      </c>
      <c r="I1845" s="242" t="s">
        <v>3671</v>
      </c>
      <c r="J1845" s="235" t="str">
        <f t="shared" si="74"/>
        <v>Group 3_0820</v>
      </c>
    </row>
    <row r="1846" spans="2:10" hidden="1" x14ac:dyDescent="0.35">
      <c r="B1846" s="242" t="s">
        <v>20</v>
      </c>
      <c r="C1846" s="246" t="s">
        <v>3473</v>
      </c>
      <c r="D1846" s="246" t="s">
        <v>3703</v>
      </c>
      <c r="E1846" s="246" t="s">
        <v>3703</v>
      </c>
      <c r="F1846" s="252">
        <v>0.12112166666666667</v>
      </c>
      <c r="G1846" s="252">
        <v>0.12112166666666667</v>
      </c>
      <c r="H1846" s="255">
        <v>0</v>
      </c>
      <c r="I1846" s="242" t="s">
        <v>3671</v>
      </c>
      <c r="J1846" s="235" t="str">
        <f t="shared" si="74"/>
        <v>Group 3_0820</v>
      </c>
    </row>
    <row r="1847" spans="2:10" hidden="1" x14ac:dyDescent="0.35">
      <c r="B1847" s="242" t="s">
        <v>20</v>
      </c>
      <c r="C1847" s="246" t="s">
        <v>3473</v>
      </c>
      <c r="D1847" s="246" t="s">
        <v>3702</v>
      </c>
      <c r="E1847" s="246" t="s">
        <v>3702</v>
      </c>
      <c r="F1847" s="252">
        <v>0.12112166666666667</v>
      </c>
      <c r="G1847" s="252">
        <v>0.12112166666666667</v>
      </c>
      <c r="H1847" s="255">
        <v>0</v>
      </c>
      <c r="I1847" s="242" t="s">
        <v>3671</v>
      </c>
      <c r="J1847" s="235" t="str">
        <f t="shared" si="74"/>
        <v>Group 3_0820</v>
      </c>
    </row>
    <row r="1848" spans="2:10" hidden="1" x14ac:dyDescent="0.35">
      <c r="B1848" s="242" t="s">
        <v>20</v>
      </c>
      <c r="C1848" s="246" t="s">
        <v>3473</v>
      </c>
      <c r="D1848" s="246" t="s">
        <v>3701</v>
      </c>
      <c r="E1848" s="246" t="s">
        <v>3701</v>
      </c>
      <c r="F1848" s="252">
        <v>0.12112166666666667</v>
      </c>
      <c r="G1848" s="252">
        <v>0.12112166666666667</v>
      </c>
      <c r="H1848" s="255">
        <v>0</v>
      </c>
      <c r="I1848" s="242" t="s">
        <v>3671</v>
      </c>
      <c r="J1848" s="235" t="str">
        <f t="shared" si="74"/>
        <v>Group 3_0820</v>
      </c>
    </row>
    <row r="1849" spans="2:10" hidden="1" x14ac:dyDescent="0.35">
      <c r="B1849" s="242" t="s">
        <v>20</v>
      </c>
      <c r="C1849" s="246" t="s">
        <v>3473</v>
      </c>
      <c r="D1849" s="246" t="s">
        <v>1598</v>
      </c>
      <c r="E1849" s="246" t="s">
        <v>1598</v>
      </c>
      <c r="F1849" s="252">
        <v>0.12112166666666667</v>
      </c>
      <c r="G1849" s="252">
        <v>0.12112166666666667</v>
      </c>
      <c r="H1849" s="255">
        <v>0</v>
      </c>
      <c r="I1849" s="242" t="s">
        <v>3671</v>
      </c>
      <c r="J1849" s="235" t="str">
        <f t="shared" si="74"/>
        <v>Group 3_0820</v>
      </c>
    </row>
    <row r="1850" spans="2:10" hidden="1" x14ac:dyDescent="0.35">
      <c r="B1850" s="242" t="s">
        <v>20</v>
      </c>
      <c r="C1850" s="246" t="s">
        <v>3473</v>
      </c>
      <c r="D1850" s="246" t="s">
        <v>669</v>
      </c>
      <c r="E1850" s="246" t="s">
        <v>670</v>
      </c>
      <c r="F1850" s="252">
        <v>0.12112166666666667</v>
      </c>
      <c r="G1850" s="252">
        <v>0.12112166666666667</v>
      </c>
      <c r="H1850" s="255">
        <v>0</v>
      </c>
      <c r="I1850" s="242" t="s">
        <v>3671</v>
      </c>
      <c r="J1850" s="235" t="str">
        <f t="shared" si="74"/>
        <v>Group 3_0820</v>
      </c>
    </row>
    <row r="1851" spans="2:10" hidden="1" x14ac:dyDescent="0.35">
      <c r="B1851" s="242" t="s">
        <v>20</v>
      </c>
      <c r="C1851" s="246" t="s">
        <v>3473</v>
      </c>
      <c r="D1851" s="246" t="s">
        <v>3700</v>
      </c>
      <c r="E1851" s="246" t="s">
        <v>3700</v>
      </c>
      <c r="F1851" s="252">
        <v>0.12112166666666667</v>
      </c>
      <c r="G1851" s="252">
        <v>0.12112166666666667</v>
      </c>
      <c r="H1851" s="255">
        <v>0</v>
      </c>
      <c r="I1851" s="242" t="s">
        <v>3671</v>
      </c>
      <c r="J1851" s="235" t="str">
        <f t="shared" si="74"/>
        <v>Group 3_0820</v>
      </c>
    </row>
    <row r="1852" spans="2:10" hidden="1" x14ac:dyDescent="0.35">
      <c r="B1852" s="242" t="s">
        <v>20</v>
      </c>
      <c r="C1852" s="246" t="s">
        <v>3473</v>
      </c>
      <c r="D1852" s="246" t="s">
        <v>3699</v>
      </c>
      <c r="E1852" s="246" t="s">
        <v>3699</v>
      </c>
      <c r="F1852" s="252">
        <v>0.12112166666666667</v>
      </c>
      <c r="G1852" s="252">
        <v>0.12112166666666667</v>
      </c>
      <c r="H1852" s="255">
        <v>0</v>
      </c>
      <c r="I1852" s="242" t="s">
        <v>3671</v>
      </c>
      <c r="J1852" s="235" t="str">
        <f t="shared" si="74"/>
        <v>Group 3_0820</v>
      </c>
    </row>
    <row r="1853" spans="2:10" hidden="1" x14ac:dyDescent="0.35">
      <c r="B1853" s="242" t="s">
        <v>20</v>
      </c>
      <c r="C1853" s="246" t="s">
        <v>3473</v>
      </c>
      <c r="D1853" s="246" t="s">
        <v>3698</v>
      </c>
      <c r="E1853" s="246" t="s">
        <v>3698</v>
      </c>
      <c r="F1853" s="252">
        <v>0.12112166666666667</v>
      </c>
      <c r="G1853" s="252">
        <v>0.12112166666666667</v>
      </c>
      <c r="H1853" s="255">
        <v>0</v>
      </c>
      <c r="I1853" s="242" t="s">
        <v>3671</v>
      </c>
      <c r="J1853" s="235" t="str">
        <f t="shared" si="74"/>
        <v>Group 3_0820</v>
      </c>
    </row>
    <row r="1854" spans="2:10" hidden="1" x14ac:dyDescent="0.35">
      <c r="B1854" s="242" t="s">
        <v>20</v>
      </c>
      <c r="C1854" s="246" t="s">
        <v>3473</v>
      </c>
      <c r="D1854" s="246" t="s">
        <v>3697</v>
      </c>
      <c r="E1854" s="246" t="s">
        <v>3697</v>
      </c>
      <c r="F1854" s="252">
        <v>0.12112166666666667</v>
      </c>
      <c r="G1854" s="252">
        <v>0.12112166666666667</v>
      </c>
      <c r="H1854" s="255">
        <v>0</v>
      </c>
      <c r="I1854" s="242" t="s">
        <v>3671</v>
      </c>
      <c r="J1854" s="235" t="str">
        <f t="shared" si="74"/>
        <v>Group 3_0820</v>
      </c>
    </row>
    <row r="1855" spans="2:10" hidden="1" x14ac:dyDescent="0.35">
      <c r="B1855" s="242" t="s">
        <v>20</v>
      </c>
      <c r="C1855" s="246" t="s">
        <v>3473</v>
      </c>
      <c r="D1855" s="246" t="s">
        <v>673</v>
      </c>
      <c r="E1855" s="246" t="s">
        <v>674</v>
      </c>
      <c r="F1855" s="252">
        <v>0.12112166666666667</v>
      </c>
      <c r="G1855" s="252">
        <v>0.12112166666666667</v>
      </c>
      <c r="H1855" s="255">
        <v>0</v>
      </c>
      <c r="I1855" s="242" t="s">
        <v>3671</v>
      </c>
      <c r="J1855" s="235" t="str">
        <f t="shared" si="74"/>
        <v>Group 3_0820</v>
      </c>
    </row>
    <row r="1856" spans="2:10" hidden="1" x14ac:dyDescent="0.35">
      <c r="B1856" s="242" t="s">
        <v>20</v>
      </c>
      <c r="C1856" s="246" t="s">
        <v>3473</v>
      </c>
      <c r="D1856" s="246" t="s">
        <v>675</v>
      </c>
      <c r="E1856" s="246" t="s">
        <v>676</v>
      </c>
      <c r="F1856" s="252">
        <v>0.12112166666666667</v>
      </c>
      <c r="G1856" s="252">
        <v>0.12112166666666667</v>
      </c>
      <c r="H1856" s="255">
        <v>0</v>
      </c>
      <c r="I1856" s="242" t="s">
        <v>3671</v>
      </c>
      <c r="J1856" s="235" t="str">
        <f t="shared" si="74"/>
        <v>Group 3_0820</v>
      </c>
    </row>
    <row r="1857" spans="2:10" hidden="1" x14ac:dyDescent="0.35">
      <c r="B1857" s="242" t="s">
        <v>20</v>
      </c>
      <c r="C1857" s="246" t="s">
        <v>3473</v>
      </c>
      <c r="D1857" s="246" t="s">
        <v>3696</v>
      </c>
      <c r="E1857" s="246" t="s">
        <v>3695</v>
      </c>
      <c r="F1857" s="252">
        <v>0.12112166666666667</v>
      </c>
      <c r="G1857" s="252">
        <v>0.12112166666666667</v>
      </c>
      <c r="H1857" s="255">
        <v>0</v>
      </c>
      <c r="I1857" s="242" t="s">
        <v>3671</v>
      </c>
      <c r="J1857" s="235" t="str">
        <f t="shared" si="74"/>
        <v>Group 3_0820</v>
      </c>
    </row>
    <row r="1858" spans="2:10" hidden="1" x14ac:dyDescent="0.35">
      <c r="B1858" s="242" t="s">
        <v>20</v>
      </c>
      <c r="C1858" s="246" t="s">
        <v>3473</v>
      </c>
      <c r="D1858" s="246" t="s">
        <v>3694</v>
      </c>
      <c r="E1858" s="246" t="s">
        <v>3693</v>
      </c>
      <c r="F1858" s="252">
        <v>0.12112166666666667</v>
      </c>
      <c r="G1858" s="252">
        <v>0.12112166666666667</v>
      </c>
      <c r="H1858" s="255">
        <v>0</v>
      </c>
      <c r="I1858" s="242" t="s">
        <v>3671</v>
      </c>
      <c r="J1858" s="235" t="str">
        <f t="shared" si="74"/>
        <v>Group 3_0820</v>
      </c>
    </row>
    <row r="1859" spans="2:10" hidden="1" x14ac:dyDescent="0.35">
      <c r="B1859" s="242" t="s">
        <v>20</v>
      </c>
      <c r="C1859" s="246" t="s">
        <v>3473</v>
      </c>
      <c r="D1859" s="246" t="s">
        <v>3692</v>
      </c>
      <c r="E1859" s="246" t="s">
        <v>3691</v>
      </c>
      <c r="F1859" s="252">
        <v>0.12112166666666667</v>
      </c>
      <c r="G1859" s="252">
        <v>0.12112166666666667</v>
      </c>
      <c r="H1859" s="255">
        <v>0</v>
      </c>
      <c r="I1859" s="242" t="s">
        <v>3671</v>
      </c>
      <c r="J1859" s="235" t="str">
        <f t="shared" si="74"/>
        <v>Group 3_0820</v>
      </c>
    </row>
    <row r="1860" spans="2:10" hidden="1" x14ac:dyDescent="0.35">
      <c r="B1860" s="242" t="s">
        <v>20</v>
      </c>
      <c r="C1860" s="246" t="s">
        <v>3473</v>
      </c>
      <c r="D1860" s="246" t="s">
        <v>2300</v>
      </c>
      <c r="E1860" s="246" t="s">
        <v>2301</v>
      </c>
      <c r="F1860" s="252">
        <v>0.12112166666666667</v>
      </c>
      <c r="G1860" s="252">
        <v>0.12112166666666667</v>
      </c>
      <c r="H1860" s="255">
        <v>0</v>
      </c>
      <c r="I1860" s="242" t="s">
        <v>3671</v>
      </c>
      <c r="J1860" s="235" t="str">
        <f t="shared" si="74"/>
        <v>Group 3_0820</v>
      </c>
    </row>
    <row r="1861" spans="2:10" hidden="1" x14ac:dyDescent="0.35">
      <c r="B1861" s="242" t="s">
        <v>20</v>
      </c>
      <c r="C1861" s="246" t="s">
        <v>3473</v>
      </c>
      <c r="D1861" s="246" t="s">
        <v>3690</v>
      </c>
      <c r="E1861" s="246" t="s">
        <v>3689</v>
      </c>
      <c r="F1861" s="252">
        <v>0.12112166666666667</v>
      </c>
      <c r="G1861" s="252">
        <v>0.12112166666666667</v>
      </c>
      <c r="H1861" s="255">
        <v>0</v>
      </c>
      <c r="I1861" s="242" t="s">
        <v>3671</v>
      </c>
      <c r="J1861" s="235" t="str">
        <f t="shared" si="74"/>
        <v>Group 3_0820</v>
      </c>
    </row>
    <row r="1862" spans="2:10" hidden="1" x14ac:dyDescent="0.35">
      <c r="B1862" s="242" t="s">
        <v>20</v>
      </c>
      <c r="C1862" s="246" t="s">
        <v>3473</v>
      </c>
      <c r="D1862" s="246" t="s">
        <v>678</v>
      </c>
      <c r="E1862" s="246" t="s">
        <v>679</v>
      </c>
      <c r="F1862" s="252">
        <v>0.12112166666666667</v>
      </c>
      <c r="G1862" s="252">
        <v>0.12112166666666667</v>
      </c>
      <c r="H1862" s="255">
        <v>0</v>
      </c>
      <c r="I1862" s="242" t="s">
        <v>3671</v>
      </c>
      <c r="J1862" s="235" t="str">
        <f t="shared" si="74"/>
        <v>Group 3_0820</v>
      </c>
    </row>
    <row r="1863" spans="2:10" hidden="1" x14ac:dyDescent="0.35">
      <c r="B1863" s="242" t="s">
        <v>20</v>
      </c>
      <c r="C1863" s="246" t="s">
        <v>3473</v>
      </c>
      <c r="D1863" s="246" t="s">
        <v>1682</v>
      </c>
      <c r="E1863" s="246" t="s">
        <v>1683</v>
      </c>
      <c r="F1863" s="252">
        <v>0.12112166666666667</v>
      </c>
      <c r="G1863" s="252">
        <v>0.12112166666666667</v>
      </c>
      <c r="H1863" s="255">
        <v>0</v>
      </c>
      <c r="I1863" s="242" t="s">
        <v>3671</v>
      </c>
      <c r="J1863" s="235" t="str">
        <f t="shared" si="74"/>
        <v>Group 3_0820</v>
      </c>
    </row>
    <row r="1864" spans="2:10" hidden="1" x14ac:dyDescent="0.35">
      <c r="B1864" s="242" t="s">
        <v>20</v>
      </c>
      <c r="C1864" s="246" t="s">
        <v>3473</v>
      </c>
      <c r="D1864" s="246" t="s">
        <v>1684</v>
      </c>
      <c r="E1864" s="246" t="s">
        <v>1685</v>
      </c>
      <c r="F1864" s="252">
        <v>0.12112166666666667</v>
      </c>
      <c r="G1864" s="252">
        <v>0.12112166666666667</v>
      </c>
      <c r="H1864" s="255">
        <v>0</v>
      </c>
      <c r="I1864" s="242" t="s">
        <v>3671</v>
      </c>
      <c r="J1864" s="235" t="str">
        <f t="shared" si="74"/>
        <v>Group 3_0820</v>
      </c>
    </row>
    <row r="1865" spans="2:10" hidden="1" x14ac:dyDescent="0.35">
      <c r="B1865" s="242" t="s">
        <v>20</v>
      </c>
      <c r="C1865" s="246" t="s">
        <v>3473</v>
      </c>
      <c r="D1865" s="246" t="s">
        <v>680</v>
      </c>
      <c r="E1865" s="246" t="s">
        <v>681</v>
      </c>
      <c r="F1865" s="252">
        <v>0.12112166666666667</v>
      </c>
      <c r="G1865" s="252">
        <v>0.12112166666666667</v>
      </c>
      <c r="H1865" s="255">
        <v>0</v>
      </c>
      <c r="I1865" s="242" t="s">
        <v>3671</v>
      </c>
      <c r="J1865" s="235" t="str">
        <f t="shared" si="74"/>
        <v>Group 3_0820</v>
      </c>
    </row>
    <row r="1866" spans="2:10" hidden="1" x14ac:dyDescent="0.35">
      <c r="B1866" s="242" t="s">
        <v>20</v>
      </c>
      <c r="C1866" s="246" t="s">
        <v>3473</v>
      </c>
      <c r="D1866" s="246" t="s">
        <v>1686</v>
      </c>
      <c r="E1866" s="246" t="s">
        <v>1687</v>
      </c>
      <c r="F1866" s="252">
        <v>0.12112166666666667</v>
      </c>
      <c r="G1866" s="252">
        <v>0.12112166666666667</v>
      </c>
      <c r="H1866" s="255">
        <v>0</v>
      </c>
      <c r="I1866" s="242" t="s">
        <v>3671</v>
      </c>
      <c r="J1866" s="235" t="str">
        <f t="shared" si="74"/>
        <v>Group 3_0820</v>
      </c>
    </row>
    <row r="1867" spans="2:10" hidden="1" x14ac:dyDescent="0.35">
      <c r="B1867" s="242" t="s">
        <v>20</v>
      </c>
      <c r="C1867" s="246" t="s">
        <v>3473</v>
      </c>
      <c r="D1867" s="246" t="s">
        <v>682</v>
      </c>
      <c r="E1867" s="246" t="s">
        <v>683</v>
      </c>
      <c r="F1867" s="252">
        <v>0.12112166666666667</v>
      </c>
      <c r="G1867" s="252">
        <v>0.12112166666666667</v>
      </c>
      <c r="H1867" s="255">
        <v>0</v>
      </c>
      <c r="I1867" s="242" t="s">
        <v>3671</v>
      </c>
      <c r="J1867" s="235" t="str">
        <f t="shared" si="74"/>
        <v>Group 3_0820</v>
      </c>
    </row>
    <row r="1868" spans="2:10" hidden="1" x14ac:dyDescent="0.35">
      <c r="B1868" s="242" t="s">
        <v>20</v>
      </c>
      <c r="C1868" s="246" t="s">
        <v>3473</v>
      </c>
      <c r="D1868" s="246" t="s">
        <v>686</v>
      </c>
      <c r="E1868" s="246" t="s">
        <v>687</v>
      </c>
      <c r="F1868" s="252">
        <v>0.12112166666666667</v>
      </c>
      <c r="G1868" s="252">
        <v>0.12112166666666667</v>
      </c>
      <c r="H1868" s="255">
        <v>0</v>
      </c>
      <c r="I1868" s="242" t="s">
        <v>3671</v>
      </c>
      <c r="J1868" s="235" t="str">
        <f t="shared" si="74"/>
        <v>Group 3_0820</v>
      </c>
    </row>
    <row r="1869" spans="2:10" hidden="1" x14ac:dyDescent="0.35">
      <c r="B1869" s="242" t="s">
        <v>20</v>
      </c>
      <c r="C1869" s="246" t="s">
        <v>3473</v>
      </c>
      <c r="D1869" s="246" t="s">
        <v>1688</v>
      </c>
      <c r="E1869" s="246" t="s">
        <v>1688</v>
      </c>
      <c r="F1869" s="252">
        <v>0.12112166666666667</v>
      </c>
      <c r="G1869" s="252">
        <v>0.12112166666666667</v>
      </c>
      <c r="H1869" s="255">
        <v>0</v>
      </c>
      <c r="I1869" s="242" t="s">
        <v>3671</v>
      </c>
      <c r="J1869" s="235" t="str">
        <f t="shared" si="74"/>
        <v>Group 3_0820</v>
      </c>
    </row>
    <row r="1870" spans="2:10" hidden="1" x14ac:dyDescent="0.35">
      <c r="B1870" s="242" t="s">
        <v>20</v>
      </c>
      <c r="C1870" s="246" t="s">
        <v>3473</v>
      </c>
      <c r="D1870" s="246" t="s">
        <v>3688</v>
      </c>
      <c r="E1870" s="246" t="s">
        <v>3688</v>
      </c>
      <c r="F1870" s="252">
        <v>0.12112166666666667</v>
      </c>
      <c r="G1870" s="252">
        <v>0.12112166666666667</v>
      </c>
      <c r="H1870" s="255">
        <v>0</v>
      </c>
      <c r="I1870" s="242" t="s">
        <v>3671</v>
      </c>
      <c r="J1870" s="235" t="str">
        <f t="shared" si="74"/>
        <v>Group 3_0820</v>
      </c>
    </row>
    <row r="1871" spans="2:10" hidden="1" x14ac:dyDescent="0.35">
      <c r="B1871" s="242" t="s">
        <v>20</v>
      </c>
      <c r="C1871" s="246" t="s">
        <v>3473</v>
      </c>
      <c r="D1871" s="246" t="s">
        <v>3687</v>
      </c>
      <c r="E1871" s="246" t="s">
        <v>3686</v>
      </c>
      <c r="F1871" s="252">
        <v>0.12112166666666667</v>
      </c>
      <c r="G1871" s="252">
        <v>0.12112166666666667</v>
      </c>
      <c r="H1871" s="255">
        <v>0</v>
      </c>
      <c r="I1871" s="242" t="s">
        <v>3671</v>
      </c>
      <c r="J1871" s="235" t="str">
        <f t="shared" si="74"/>
        <v>Group 3_0820</v>
      </c>
    </row>
    <row r="1872" spans="2:10" hidden="1" x14ac:dyDescent="0.35">
      <c r="B1872" s="242" t="s">
        <v>20</v>
      </c>
      <c r="C1872" s="246" t="s">
        <v>3473</v>
      </c>
      <c r="D1872" s="246" t="s">
        <v>3685</v>
      </c>
      <c r="E1872" s="246" t="s">
        <v>3684</v>
      </c>
      <c r="F1872" s="252">
        <v>0.12112166666666667</v>
      </c>
      <c r="G1872" s="252">
        <v>0.12112166666666667</v>
      </c>
      <c r="H1872" s="255">
        <v>0</v>
      </c>
      <c r="I1872" s="242" t="s">
        <v>3671</v>
      </c>
      <c r="J1872" s="235" t="str">
        <f t="shared" si="74"/>
        <v>Group 3_0820</v>
      </c>
    </row>
    <row r="1873" spans="2:10" hidden="1" x14ac:dyDescent="0.35">
      <c r="B1873" s="242" t="s">
        <v>20</v>
      </c>
      <c r="C1873" s="246" t="s">
        <v>3473</v>
      </c>
      <c r="D1873" s="246" t="s">
        <v>3683</v>
      </c>
      <c r="E1873" s="246" t="s">
        <v>3682</v>
      </c>
      <c r="F1873" s="252">
        <v>0.12112166666666667</v>
      </c>
      <c r="G1873" s="252">
        <v>0.12112166666666667</v>
      </c>
      <c r="H1873" s="255">
        <v>0</v>
      </c>
      <c r="I1873" s="242" t="s">
        <v>3671</v>
      </c>
      <c r="J1873" s="235" t="str">
        <f t="shared" si="74"/>
        <v>Group 3_0820</v>
      </c>
    </row>
    <row r="1874" spans="2:10" hidden="1" x14ac:dyDescent="0.35">
      <c r="B1874" s="242" t="s">
        <v>20</v>
      </c>
      <c r="C1874" s="246" t="s">
        <v>3473</v>
      </c>
      <c r="D1874" s="246" t="s">
        <v>3681</v>
      </c>
      <c r="E1874" s="246" t="s">
        <v>3680</v>
      </c>
      <c r="F1874" s="252">
        <v>0.12112166666666667</v>
      </c>
      <c r="G1874" s="252">
        <v>0.12112166666666667</v>
      </c>
      <c r="H1874" s="255">
        <v>0</v>
      </c>
      <c r="I1874" s="242" t="s">
        <v>3671</v>
      </c>
      <c r="J1874" s="235" t="str">
        <f t="shared" si="74"/>
        <v>Group 3_0820</v>
      </c>
    </row>
    <row r="1875" spans="2:10" hidden="1" x14ac:dyDescent="0.35">
      <c r="B1875" s="242" t="s">
        <v>20</v>
      </c>
      <c r="C1875" s="246" t="s">
        <v>3473</v>
      </c>
      <c r="D1875" s="246" t="s">
        <v>3679</v>
      </c>
      <c r="E1875" s="246" t="s">
        <v>3678</v>
      </c>
      <c r="F1875" s="252">
        <v>0.12112166666666667</v>
      </c>
      <c r="G1875" s="252">
        <v>0.12112166666666667</v>
      </c>
      <c r="H1875" s="255">
        <v>0</v>
      </c>
      <c r="I1875" s="242" t="s">
        <v>3671</v>
      </c>
      <c r="J1875" s="235" t="str">
        <f t="shared" si="74"/>
        <v>Group 3_0820</v>
      </c>
    </row>
    <row r="1876" spans="2:10" hidden="1" x14ac:dyDescent="0.35">
      <c r="B1876" s="242" t="s">
        <v>20</v>
      </c>
      <c r="C1876" s="246" t="s">
        <v>3473</v>
      </c>
      <c r="D1876" s="246" t="s">
        <v>3677</v>
      </c>
      <c r="E1876" s="246" t="s">
        <v>3676</v>
      </c>
      <c r="F1876" s="252">
        <v>0.12112166666666667</v>
      </c>
      <c r="G1876" s="252">
        <v>0.12112166666666667</v>
      </c>
      <c r="H1876" s="255">
        <v>0</v>
      </c>
      <c r="I1876" s="242" t="s">
        <v>3671</v>
      </c>
      <c r="J1876" s="235" t="str">
        <f t="shared" si="74"/>
        <v>Group 3_0820</v>
      </c>
    </row>
    <row r="1877" spans="2:10" hidden="1" x14ac:dyDescent="0.35">
      <c r="B1877" s="242" t="s">
        <v>20</v>
      </c>
      <c r="C1877" s="246" t="s">
        <v>3473</v>
      </c>
      <c r="D1877" s="246" t="s">
        <v>3675</v>
      </c>
      <c r="E1877" s="246" t="s">
        <v>3674</v>
      </c>
      <c r="F1877" s="252">
        <v>0.12112166666666667</v>
      </c>
      <c r="G1877" s="252">
        <v>0.12112166666666667</v>
      </c>
      <c r="H1877" s="255">
        <v>0</v>
      </c>
      <c r="I1877" s="242" t="s">
        <v>3671</v>
      </c>
      <c r="J1877" s="235" t="str">
        <f t="shared" si="74"/>
        <v>Group 3_0820</v>
      </c>
    </row>
    <row r="1878" spans="2:10" hidden="1" x14ac:dyDescent="0.35">
      <c r="B1878" s="242" t="s">
        <v>20</v>
      </c>
      <c r="C1878" s="246" t="s">
        <v>3473</v>
      </c>
      <c r="D1878" s="246" t="s">
        <v>693</v>
      </c>
      <c r="E1878" s="246" t="s">
        <v>693</v>
      </c>
      <c r="F1878" s="252">
        <v>0.12112166666666667</v>
      </c>
      <c r="G1878" s="252">
        <v>0.12112166666666667</v>
      </c>
      <c r="H1878" s="255">
        <v>0</v>
      </c>
      <c r="I1878" s="242" t="s">
        <v>3671</v>
      </c>
      <c r="J1878" s="235" t="str">
        <f t="shared" si="74"/>
        <v>Group 3_0820</v>
      </c>
    </row>
    <row r="1879" spans="2:10" hidden="1" x14ac:dyDescent="0.35">
      <c r="B1879" s="242" t="s">
        <v>20</v>
      </c>
      <c r="C1879" s="246" t="s">
        <v>3473</v>
      </c>
      <c r="D1879" s="246" t="s">
        <v>694</v>
      </c>
      <c r="E1879" s="246" t="s">
        <v>695</v>
      </c>
      <c r="F1879" s="252">
        <v>0.12112166666666667</v>
      </c>
      <c r="G1879" s="252">
        <v>0.12112166666666667</v>
      </c>
      <c r="H1879" s="255">
        <v>0</v>
      </c>
      <c r="I1879" s="242" t="s">
        <v>3671</v>
      </c>
      <c r="J1879" s="235" t="str">
        <f t="shared" si="74"/>
        <v>Group 3_0820</v>
      </c>
    </row>
    <row r="1880" spans="2:10" hidden="1" x14ac:dyDescent="0.35">
      <c r="B1880" s="242" t="s">
        <v>20</v>
      </c>
      <c r="C1880" s="246" t="s">
        <v>3473</v>
      </c>
      <c r="D1880" s="246" t="s">
        <v>696</v>
      </c>
      <c r="E1880" s="246" t="s">
        <v>697</v>
      </c>
      <c r="F1880" s="252">
        <v>0.12112166666666667</v>
      </c>
      <c r="G1880" s="252">
        <v>0.12112166666666667</v>
      </c>
      <c r="H1880" s="255">
        <v>0</v>
      </c>
      <c r="I1880" s="242" t="s">
        <v>3671</v>
      </c>
      <c r="J1880" s="235" t="str">
        <f t="shared" si="74"/>
        <v>Group 3_0820</v>
      </c>
    </row>
    <row r="1881" spans="2:10" hidden="1" x14ac:dyDescent="0.35">
      <c r="B1881" s="242" t="s">
        <v>20</v>
      </c>
      <c r="C1881" s="246" t="s">
        <v>3473</v>
      </c>
      <c r="D1881" s="246" t="s">
        <v>698</v>
      </c>
      <c r="E1881" s="246" t="s">
        <v>699</v>
      </c>
      <c r="F1881" s="252">
        <v>0.12112166666666667</v>
      </c>
      <c r="G1881" s="252">
        <v>0.12112166666666667</v>
      </c>
      <c r="H1881" s="255">
        <v>0</v>
      </c>
      <c r="I1881" s="242" t="s">
        <v>3671</v>
      </c>
      <c r="J1881" s="235" t="str">
        <f t="shared" si="74"/>
        <v>Group 3_0820</v>
      </c>
    </row>
    <row r="1882" spans="2:10" hidden="1" x14ac:dyDescent="0.35">
      <c r="B1882" s="242" t="s">
        <v>20</v>
      </c>
      <c r="C1882" s="246" t="s">
        <v>3473</v>
      </c>
      <c r="D1882" s="246" t="s">
        <v>700</v>
      </c>
      <c r="E1882" s="246" t="s">
        <v>701</v>
      </c>
      <c r="F1882" s="252">
        <v>0.12112166666666667</v>
      </c>
      <c r="G1882" s="252">
        <v>0.12112166666666667</v>
      </c>
      <c r="H1882" s="255">
        <v>0</v>
      </c>
      <c r="I1882" s="242" t="s">
        <v>3671</v>
      </c>
      <c r="J1882" s="235" t="str">
        <f t="shared" si="74"/>
        <v>Group 3_0820</v>
      </c>
    </row>
    <row r="1883" spans="2:10" hidden="1" x14ac:dyDescent="0.35">
      <c r="B1883" s="242" t="s">
        <v>20</v>
      </c>
      <c r="C1883" s="246" t="s">
        <v>3473</v>
      </c>
      <c r="D1883" s="246" t="s">
        <v>3673</v>
      </c>
      <c r="E1883" s="246" t="s">
        <v>3672</v>
      </c>
      <c r="F1883" s="252">
        <v>0.12112166666666667</v>
      </c>
      <c r="G1883" s="252">
        <v>0.12112166666666667</v>
      </c>
      <c r="H1883" s="255">
        <v>0</v>
      </c>
      <c r="I1883" s="242" t="s">
        <v>3671</v>
      </c>
      <c r="J1883" s="235" t="str">
        <f t="shared" si="74"/>
        <v>Group 3_0820</v>
      </c>
    </row>
    <row r="1884" spans="2:10" hidden="1" x14ac:dyDescent="0.35">
      <c r="B1884" s="242" t="s">
        <v>20</v>
      </c>
      <c r="C1884" s="246" t="s">
        <v>3473</v>
      </c>
      <c r="D1884" s="246" t="s">
        <v>729</v>
      </c>
      <c r="E1884" s="246" t="s">
        <v>1723</v>
      </c>
      <c r="F1884" s="252">
        <v>0.12112166666666667</v>
      </c>
      <c r="G1884" s="252">
        <v>0.12112166666666667</v>
      </c>
      <c r="H1884" s="255">
        <v>0</v>
      </c>
      <c r="I1884" s="242" t="s">
        <v>3671</v>
      </c>
      <c r="J1884" s="235" t="str">
        <f t="shared" si="74"/>
        <v>Group 3_0820</v>
      </c>
    </row>
    <row r="1885" spans="2:10" hidden="1" x14ac:dyDescent="0.35">
      <c r="B1885" s="242" t="s">
        <v>20</v>
      </c>
      <c r="C1885" s="246" t="s">
        <v>3473</v>
      </c>
      <c r="D1885" s="246" t="s">
        <v>1724</v>
      </c>
      <c r="E1885" s="246" t="s">
        <v>1725</v>
      </c>
      <c r="F1885" s="252">
        <v>0.12112166666666667</v>
      </c>
      <c r="G1885" s="252">
        <v>0.12112166666666667</v>
      </c>
      <c r="H1885" s="255">
        <v>0</v>
      </c>
      <c r="I1885" s="242" t="s">
        <v>3671</v>
      </c>
      <c r="J1885" s="235" t="str">
        <f t="shared" si="74"/>
        <v>Group 3_0820</v>
      </c>
    </row>
    <row r="1886" spans="2:10" hidden="1" x14ac:dyDescent="0.35">
      <c r="B1886" s="242" t="s">
        <v>20</v>
      </c>
      <c r="C1886" s="246" t="s">
        <v>3473</v>
      </c>
      <c r="D1886" s="246" t="s">
        <v>1726</v>
      </c>
      <c r="E1886" s="246" t="s">
        <v>1727</v>
      </c>
      <c r="F1886" s="252">
        <v>0.12112166666666667</v>
      </c>
      <c r="G1886" s="252">
        <v>0.12112166666666667</v>
      </c>
      <c r="H1886" s="255">
        <v>0</v>
      </c>
      <c r="I1886" s="242" t="s">
        <v>3671</v>
      </c>
      <c r="J1886" s="235" t="str">
        <f t="shared" si="74"/>
        <v>Group 3_0820</v>
      </c>
    </row>
    <row r="1887" spans="2:10" hidden="1" x14ac:dyDescent="0.35">
      <c r="B1887" s="242" t="s">
        <v>20</v>
      </c>
      <c r="C1887" s="246" t="s">
        <v>3473</v>
      </c>
      <c r="D1887" s="246" t="s">
        <v>1728</v>
      </c>
      <c r="E1887" s="246" t="s">
        <v>1729</v>
      </c>
      <c r="F1887" s="252">
        <v>0.12112166666666667</v>
      </c>
      <c r="G1887" s="252">
        <v>0.12112166666666667</v>
      </c>
      <c r="H1887" s="255">
        <v>0</v>
      </c>
      <c r="I1887" s="242" t="s">
        <v>3671</v>
      </c>
      <c r="J1887" s="235" t="str">
        <f t="shared" si="74"/>
        <v>Group 3_0820</v>
      </c>
    </row>
    <row r="1888" spans="2:10" hidden="1" x14ac:dyDescent="0.35">
      <c r="B1888" s="242" t="s">
        <v>20</v>
      </c>
      <c r="C1888" s="246" t="s">
        <v>3473</v>
      </c>
      <c r="D1888" s="246" t="s">
        <v>1730</v>
      </c>
      <c r="E1888" s="246" t="s">
        <v>1731</v>
      </c>
      <c r="F1888" s="252">
        <v>0.12112166666666667</v>
      </c>
      <c r="G1888" s="252">
        <v>0.12112166666666667</v>
      </c>
      <c r="H1888" s="255">
        <v>0</v>
      </c>
      <c r="I1888" s="242" t="s">
        <v>3671</v>
      </c>
      <c r="J1888" s="235" t="str">
        <f t="shared" si="74"/>
        <v>Group 3_0820</v>
      </c>
    </row>
    <row r="1889" spans="2:10" hidden="1" x14ac:dyDescent="0.35">
      <c r="B1889" s="242" t="s">
        <v>20</v>
      </c>
      <c r="C1889" s="246" t="s">
        <v>3473</v>
      </c>
      <c r="D1889" s="246" t="s">
        <v>1732</v>
      </c>
      <c r="E1889" s="246" t="s">
        <v>1733</v>
      </c>
      <c r="F1889" s="252">
        <v>0.12112166666666667</v>
      </c>
      <c r="G1889" s="252">
        <v>0.12112166666666667</v>
      </c>
      <c r="H1889" s="255">
        <v>0</v>
      </c>
      <c r="I1889" s="242" t="s">
        <v>3671</v>
      </c>
      <c r="J1889" s="235" t="str">
        <f t="shared" si="74"/>
        <v>Group 3_0820</v>
      </c>
    </row>
    <row r="1890" spans="2:10" hidden="1" x14ac:dyDescent="0.35">
      <c r="B1890" s="242" t="s">
        <v>20</v>
      </c>
      <c r="C1890" s="246" t="s">
        <v>3473</v>
      </c>
      <c r="D1890" s="246" t="s">
        <v>1734</v>
      </c>
      <c r="E1890" s="246" t="s">
        <v>1735</v>
      </c>
      <c r="F1890" s="252">
        <v>0.12112166666666667</v>
      </c>
      <c r="G1890" s="252">
        <v>0.12112166666666667</v>
      </c>
      <c r="H1890" s="255">
        <v>0</v>
      </c>
      <c r="I1890" s="242" t="s">
        <v>3671</v>
      </c>
      <c r="J1890" s="235" t="str">
        <f t="shared" si="74"/>
        <v>Group 3_0820</v>
      </c>
    </row>
    <row r="1891" spans="2:10" hidden="1" x14ac:dyDescent="0.35">
      <c r="B1891" s="242" t="s">
        <v>20</v>
      </c>
      <c r="C1891" s="246" t="s">
        <v>3473</v>
      </c>
      <c r="D1891" s="246" t="s">
        <v>1736</v>
      </c>
      <c r="E1891" s="246" t="s">
        <v>1737</v>
      </c>
      <c r="F1891" s="252">
        <v>0.12112166666666667</v>
      </c>
      <c r="G1891" s="252">
        <v>0.12112166666666667</v>
      </c>
      <c r="H1891" s="255">
        <v>0</v>
      </c>
      <c r="I1891" s="242" t="s">
        <v>3671</v>
      </c>
      <c r="J1891" s="235" t="str">
        <f t="shared" si="74"/>
        <v>Group 3_0820</v>
      </c>
    </row>
    <row r="1892" spans="2:10" hidden="1" x14ac:dyDescent="0.35">
      <c r="B1892" s="242" t="s">
        <v>20</v>
      </c>
      <c r="C1892" s="246" t="s">
        <v>3473</v>
      </c>
      <c r="D1892" s="246" t="s">
        <v>1738</v>
      </c>
      <c r="E1892" s="246" t="s">
        <v>1739</v>
      </c>
      <c r="F1892" s="252">
        <v>0.12112166666666667</v>
      </c>
      <c r="G1892" s="252">
        <v>0.12112166666666667</v>
      </c>
      <c r="H1892" s="255">
        <v>0</v>
      </c>
      <c r="I1892" s="242" t="s">
        <v>3671</v>
      </c>
      <c r="J1892" s="235" t="str">
        <f t="shared" si="74"/>
        <v>Group 3_0820</v>
      </c>
    </row>
    <row r="1893" spans="2:10" hidden="1" x14ac:dyDescent="0.35">
      <c r="B1893" s="242" t="s">
        <v>20</v>
      </c>
      <c r="C1893" s="246" t="s">
        <v>3473</v>
      </c>
      <c r="D1893" s="246" t="s">
        <v>1740</v>
      </c>
      <c r="E1893" s="246" t="s">
        <v>730</v>
      </c>
      <c r="F1893" s="252">
        <v>0.12112166666666667</v>
      </c>
      <c r="G1893" s="252">
        <v>0.12112166666666667</v>
      </c>
      <c r="H1893" s="255">
        <v>0</v>
      </c>
      <c r="I1893" s="242" t="s">
        <v>3671</v>
      </c>
      <c r="J1893" s="235" t="str">
        <f t="shared" si="74"/>
        <v>Group 3_0820</v>
      </c>
    </row>
    <row r="1894" spans="2:10" hidden="1" x14ac:dyDescent="0.35">
      <c r="B1894" s="242" t="s">
        <v>20</v>
      </c>
      <c r="C1894" s="246" t="s">
        <v>3473</v>
      </c>
      <c r="D1894" s="246" t="s">
        <v>731</v>
      </c>
      <c r="E1894" s="246" t="s">
        <v>732</v>
      </c>
      <c r="F1894" s="252">
        <v>0.12112166666666667</v>
      </c>
      <c r="G1894" s="252">
        <v>0.12112166666666667</v>
      </c>
      <c r="H1894" s="255">
        <v>0</v>
      </c>
      <c r="I1894" s="242" t="s">
        <v>3671</v>
      </c>
      <c r="J1894" s="235" t="str">
        <f t="shared" si="74"/>
        <v>Group 3_0820</v>
      </c>
    </row>
    <row r="1895" spans="2:10" hidden="1" x14ac:dyDescent="0.35">
      <c r="B1895" s="242" t="s">
        <v>20</v>
      </c>
      <c r="C1895" s="246" t="s">
        <v>3473</v>
      </c>
      <c r="D1895" s="246" t="s">
        <v>733</v>
      </c>
      <c r="E1895" s="246" t="s">
        <v>734</v>
      </c>
      <c r="F1895" s="252">
        <v>0.12112166666666667</v>
      </c>
      <c r="G1895" s="252">
        <v>0.12112166666666667</v>
      </c>
      <c r="H1895" s="255">
        <v>0</v>
      </c>
      <c r="I1895" s="242" t="s">
        <v>3671</v>
      </c>
      <c r="J1895" s="235" t="str">
        <f t="shared" si="74"/>
        <v>Group 3_0820</v>
      </c>
    </row>
    <row r="1896" spans="2:10" hidden="1" x14ac:dyDescent="0.35">
      <c r="B1896" s="242" t="s">
        <v>20</v>
      </c>
      <c r="C1896" s="246" t="s">
        <v>3473</v>
      </c>
      <c r="D1896" s="246" t="s">
        <v>739</v>
      </c>
      <c r="E1896" s="246" t="s">
        <v>740</v>
      </c>
      <c r="F1896" s="252">
        <v>0.12112166666666667</v>
      </c>
      <c r="G1896" s="252">
        <v>0.12112166666666667</v>
      </c>
      <c r="H1896" s="255">
        <v>0</v>
      </c>
      <c r="I1896" s="242" t="s">
        <v>3671</v>
      </c>
      <c r="J1896" s="235" t="str">
        <f t="shared" si="74"/>
        <v>Group 3_0820</v>
      </c>
    </row>
    <row r="1897" spans="2:10" hidden="1" x14ac:dyDescent="0.35">
      <c r="B1897" s="242" t="s">
        <v>20</v>
      </c>
      <c r="C1897" s="246" t="s">
        <v>3473</v>
      </c>
      <c r="D1897" s="246" t="s">
        <v>757</v>
      </c>
      <c r="E1897" s="246" t="s">
        <v>776</v>
      </c>
      <c r="F1897" s="252">
        <v>0.12112166666666667</v>
      </c>
      <c r="G1897" s="252">
        <v>0.12112166666666667</v>
      </c>
      <c r="H1897" s="255">
        <v>0</v>
      </c>
      <c r="I1897" s="242" t="s">
        <v>3671</v>
      </c>
      <c r="J1897" s="235" t="str">
        <f t="shared" si="74"/>
        <v>Group 3_0820</v>
      </c>
    </row>
    <row r="1898" spans="2:10" hidden="1" x14ac:dyDescent="0.35">
      <c r="B1898" s="242" t="s">
        <v>20</v>
      </c>
      <c r="C1898" s="246" t="s">
        <v>3473</v>
      </c>
      <c r="D1898" s="246" t="s">
        <v>788</v>
      </c>
      <c r="E1898" s="246" t="s">
        <v>789</v>
      </c>
      <c r="F1898" s="252">
        <v>0.12112166666666667</v>
      </c>
      <c r="G1898" s="252">
        <v>0.12112166666666667</v>
      </c>
      <c r="H1898" s="255">
        <v>0</v>
      </c>
      <c r="I1898" s="242" t="s">
        <v>3671</v>
      </c>
      <c r="J1898" s="235" t="str">
        <f t="shared" si="74"/>
        <v>Group 3_0820</v>
      </c>
    </row>
    <row r="1899" spans="2:10" hidden="1" x14ac:dyDescent="0.35">
      <c r="B1899" s="242" t="s">
        <v>20</v>
      </c>
      <c r="C1899" s="246" t="s">
        <v>3473</v>
      </c>
      <c r="D1899" s="246" t="s">
        <v>794</v>
      </c>
      <c r="E1899" s="246" t="s">
        <v>795</v>
      </c>
      <c r="F1899" s="252">
        <v>0.12112166666666667</v>
      </c>
      <c r="G1899" s="252">
        <v>0.12112166666666667</v>
      </c>
      <c r="H1899" s="255">
        <v>0</v>
      </c>
      <c r="I1899" s="242" t="s">
        <v>3671</v>
      </c>
      <c r="J1899" s="235" t="str">
        <f t="shared" si="74"/>
        <v>Group 3_0820</v>
      </c>
    </row>
    <row r="1900" spans="2:10" hidden="1" x14ac:dyDescent="0.35">
      <c r="B1900" s="242" t="s">
        <v>21</v>
      </c>
      <c r="C1900" s="246" t="s">
        <v>3473</v>
      </c>
      <c r="D1900" s="246" t="s">
        <v>252</v>
      </c>
      <c r="E1900" s="246" t="s">
        <v>252</v>
      </c>
      <c r="F1900" s="252">
        <v>0.16666666666666669</v>
      </c>
      <c r="G1900" s="252">
        <v>0.16666666666666669</v>
      </c>
      <c r="H1900" s="255">
        <v>0</v>
      </c>
      <c r="I1900" s="242" t="s">
        <v>3470</v>
      </c>
      <c r="J1900" s="235" t="str">
        <f t="shared" si="74"/>
        <v>Group 4_0820</v>
      </c>
    </row>
    <row r="1901" spans="2:10" hidden="1" x14ac:dyDescent="0.35">
      <c r="B1901" s="242" t="s">
        <v>21</v>
      </c>
      <c r="C1901" s="246" t="s">
        <v>3473</v>
      </c>
      <c r="D1901" s="246" t="s">
        <v>3670</v>
      </c>
      <c r="E1901" s="246" t="s">
        <v>3669</v>
      </c>
      <c r="F1901" s="252">
        <v>0.16666666666666669</v>
      </c>
      <c r="G1901" s="252">
        <v>0.16666666666666669</v>
      </c>
      <c r="H1901" s="255">
        <v>0</v>
      </c>
      <c r="I1901" s="242" t="s">
        <v>3478</v>
      </c>
      <c r="J1901" s="235" t="str">
        <f t="shared" si="74"/>
        <v>Group 4_0820</v>
      </c>
    </row>
    <row r="1902" spans="2:10" hidden="1" x14ac:dyDescent="0.35">
      <c r="B1902" s="242" t="s">
        <v>21</v>
      </c>
      <c r="C1902" s="246" t="s">
        <v>3473</v>
      </c>
      <c r="D1902" s="246" t="s">
        <v>2710</v>
      </c>
      <c r="E1902" s="246" t="s">
        <v>2711</v>
      </c>
      <c r="F1902" s="252">
        <v>0.16666666666666669</v>
      </c>
      <c r="G1902" s="252">
        <v>0.16666666666666669</v>
      </c>
      <c r="H1902" s="255">
        <v>0</v>
      </c>
      <c r="I1902" s="242" t="s">
        <v>3470</v>
      </c>
      <c r="J1902" s="235" t="str">
        <f t="shared" si="74"/>
        <v>Group 4_0820</v>
      </c>
    </row>
    <row r="1903" spans="2:10" hidden="1" x14ac:dyDescent="0.35">
      <c r="B1903" s="242" t="s">
        <v>21</v>
      </c>
      <c r="C1903" s="246" t="s">
        <v>3473</v>
      </c>
      <c r="D1903" s="246" t="s">
        <v>3668</v>
      </c>
      <c r="E1903" s="246" t="s">
        <v>3668</v>
      </c>
      <c r="F1903" s="252">
        <v>0.16666666666666669</v>
      </c>
      <c r="G1903" s="252">
        <v>0.16666666666666669</v>
      </c>
      <c r="H1903" s="255">
        <v>0</v>
      </c>
      <c r="I1903" s="242" t="s">
        <v>3470</v>
      </c>
      <c r="J1903" s="235" t="str">
        <f t="shared" si="74"/>
        <v>Group 4_0820</v>
      </c>
    </row>
    <row r="1904" spans="2:10" hidden="1" x14ac:dyDescent="0.35">
      <c r="B1904" s="242" t="s">
        <v>21</v>
      </c>
      <c r="C1904" s="246" t="s">
        <v>3473</v>
      </c>
      <c r="D1904" s="246" t="s">
        <v>3667</v>
      </c>
      <c r="E1904" s="246" t="s">
        <v>3666</v>
      </c>
      <c r="F1904" s="252">
        <v>0.16666666666666669</v>
      </c>
      <c r="G1904" s="252">
        <v>0.16666666666666669</v>
      </c>
      <c r="H1904" s="255">
        <v>0</v>
      </c>
      <c r="I1904" s="242" t="s">
        <v>3478</v>
      </c>
      <c r="J1904" s="235" t="str">
        <f t="shared" si="74"/>
        <v>Group 4_0820</v>
      </c>
    </row>
    <row r="1905" spans="2:10" hidden="1" x14ac:dyDescent="0.35">
      <c r="B1905" s="242" t="s">
        <v>21</v>
      </c>
      <c r="C1905" s="246" t="s">
        <v>3473</v>
      </c>
      <c r="D1905" s="246" t="s">
        <v>3665</v>
      </c>
      <c r="E1905" s="246" t="s">
        <v>3664</v>
      </c>
      <c r="F1905" s="252">
        <v>0.16666666666666669</v>
      </c>
      <c r="G1905" s="252">
        <v>0.16666666666666669</v>
      </c>
      <c r="H1905" s="255">
        <v>0</v>
      </c>
      <c r="I1905" s="242" t="s">
        <v>3478</v>
      </c>
      <c r="J1905" s="235" t="str">
        <f t="shared" si="74"/>
        <v>Group 4_0820</v>
      </c>
    </row>
    <row r="1906" spans="2:10" hidden="1" x14ac:dyDescent="0.35">
      <c r="B1906" s="242" t="s">
        <v>21</v>
      </c>
      <c r="C1906" s="246" t="s">
        <v>3473</v>
      </c>
      <c r="D1906" s="246" t="s">
        <v>3663</v>
      </c>
      <c r="E1906" s="246" t="s">
        <v>3662</v>
      </c>
      <c r="F1906" s="252">
        <v>0.16666666666666669</v>
      </c>
      <c r="G1906" s="252">
        <v>0.16666666666666669</v>
      </c>
      <c r="H1906" s="255">
        <v>0</v>
      </c>
      <c r="I1906" s="242" t="s">
        <v>3478</v>
      </c>
      <c r="J1906" s="235" t="str">
        <f t="shared" si="74"/>
        <v>Group 4_0820</v>
      </c>
    </row>
    <row r="1907" spans="2:10" hidden="1" x14ac:dyDescent="0.35">
      <c r="B1907" s="242" t="s">
        <v>21</v>
      </c>
      <c r="C1907" s="246" t="s">
        <v>3473</v>
      </c>
      <c r="D1907" s="246" t="s">
        <v>3661</v>
      </c>
      <c r="E1907" s="246" t="s">
        <v>3660</v>
      </c>
      <c r="F1907" s="252">
        <v>0.16666666666666669</v>
      </c>
      <c r="G1907" s="252">
        <v>0.16666666666666669</v>
      </c>
      <c r="H1907" s="255">
        <v>0</v>
      </c>
      <c r="I1907" s="242" t="s">
        <v>3478</v>
      </c>
      <c r="J1907" s="235" t="str">
        <f t="shared" si="74"/>
        <v>Group 4_0820</v>
      </c>
    </row>
    <row r="1908" spans="2:10" hidden="1" x14ac:dyDescent="0.35">
      <c r="B1908" s="242" t="s">
        <v>21</v>
      </c>
      <c r="C1908" s="246" t="s">
        <v>3473</v>
      </c>
      <c r="D1908" s="246" t="s">
        <v>3659</v>
      </c>
      <c r="E1908" s="246" t="s">
        <v>3659</v>
      </c>
      <c r="F1908" s="252">
        <v>0.16666666666666669</v>
      </c>
      <c r="G1908" s="252">
        <v>0.16666666666666669</v>
      </c>
      <c r="H1908" s="255">
        <v>0</v>
      </c>
      <c r="I1908" s="242" t="s">
        <v>3478</v>
      </c>
      <c r="J1908" s="235" t="str">
        <f t="shared" si="74"/>
        <v>Group 4_0820</v>
      </c>
    </row>
    <row r="1909" spans="2:10" hidden="1" x14ac:dyDescent="0.35">
      <c r="B1909" s="242" t="s">
        <v>21</v>
      </c>
      <c r="C1909" s="246" t="s">
        <v>3473</v>
      </c>
      <c r="D1909" s="246" t="s">
        <v>3658</v>
      </c>
      <c r="E1909" s="246" t="s">
        <v>3658</v>
      </c>
      <c r="F1909" s="252">
        <v>0.16666666666666669</v>
      </c>
      <c r="G1909" s="252">
        <v>0.16666666666666669</v>
      </c>
      <c r="H1909" s="255">
        <v>0</v>
      </c>
      <c r="I1909" s="242" t="s">
        <v>3478</v>
      </c>
      <c r="J1909" s="235" t="str">
        <f t="shared" si="74"/>
        <v>Group 4_0820</v>
      </c>
    </row>
    <row r="1910" spans="2:10" hidden="1" x14ac:dyDescent="0.35">
      <c r="B1910" s="242" t="s">
        <v>21</v>
      </c>
      <c r="C1910" s="246" t="s">
        <v>3473</v>
      </c>
      <c r="D1910" s="246" t="s">
        <v>3657</v>
      </c>
      <c r="E1910" s="246" t="s">
        <v>3657</v>
      </c>
      <c r="F1910" s="252">
        <v>0.16666666666666669</v>
      </c>
      <c r="G1910" s="252">
        <v>0.16666666666666669</v>
      </c>
      <c r="H1910" s="255">
        <v>0</v>
      </c>
      <c r="I1910" s="242" t="s">
        <v>3478</v>
      </c>
      <c r="J1910" s="235" t="str">
        <f t="shared" si="74"/>
        <v>Group 4_0820</v>
      </c>
    </row>
    <row r="1911" spans="2:10" hidden="1" x14ac:dyDescent="0.35">
      <c r="B1911" s="242" t="s">
        <v>21</v>
      </c>
      <c r="C1911" s="246" t="s">
        <v>3473</v>
      </c>
      <c r="D1911" s="246" t="s">
        <v>3656</v>
      </c>
      <c r="E1911" s="246" t="s">
        <v>3655</v>
      </c>
      <c r="F1911" s="252">
        <v>0.16666666666666669</v>
      </c>
      <c r="G1911" s="252">
        <v>0.16666666666666669</v>
      </c>
      <c r="H1911" s="255">
        <v>0</v>
      </c>
      <c r="I1911" s="242" t="s">
        <v>3478</v>
      </c>
      <c r="J1911" s="235" t="str">
        <f t="shared" si="74"/>
        <v>Group 4_0820</v>
      </c>
    </row>
    <row r="1912" spans="2:10" hidden="1" x14ac:dyDescent="0.35">
      <c r="B1912" s="242" t="s">
        <v>21</v>
      </c>
      <c r="C1912" s="246" t="s">
        <v>3473</v>
      </c>
      <c r="D1912" s="246" t="s">
        <v>3654</v>
      </c>
      <c r="E1912" s="246" t="s">
        <v>3653</v>
      </c>
      <c r="F1912" s="252">
        <v>0.16666666666666669</v>
      </c>
      <c r="G1912" s="252">
        <v>0.16666666666666669</v>
      </c>
      <c r="H1912" s="255">
        <v>0</v>
      </c>
      <c r="I1912" s="242" t="s">
        <v>3478</v>
      </c>
      <c r="J1912" s="235" t="str">
        <f t="shared" si="74"/>
        <v>Group 4_0820</v>
      </c>
    </row>
    <row r="1913" spans="2:10" hidden="1" x14ac:dyDescent="0.35">
      <c r="B1913" s="242" t="s">
        <v>21</v>
      </c>
      <c r="C1913" s="246" t="s">
        <v>3473</v>
      </c>
      <c r="D1913" s="246" t="s">
        <v>3652</v>
      </c>
      <c r="E1913" s="246" t="s">
        <v>3652</v>
      </c>
      <c r="F1913" s="252">
        <v>0.16666666666666669</v>
      </c>
      <c r="G1913" s="252">
        <v>0.16666666666666669</v>
      </c>
      <c r="H1913" s="255">
        <v>0</v>
      </c>
      <c r="I1913" s="242" t="s">
        <v>3478</v>
      </c>
      <c r="J1913" s="235" t="str">
        <f t="shared" si="74"/>
        <v>Group 4_0820</v>
      </c>
    </row>
    <row r="1914" spans="2:10" hidden="1" x14ac:dyDescent="0.35">
      <c r="B1914" s="242" t="s">
        <v>21</v>
      </c>
      <c r="C1914" s="246" t="s">
        <v>3473</v>
      </c>
      <c r="D1914" s="246" t="s">
        <v>3651</v>
      </c>
      <c r="E1914" s="246" t="s">
        <v>3651</v>
      </c>
      <c r="F1914" s="252">
        <v>0.16666666666666669</v>
      </c>
      <c r="G1914" s="252">
        <v>0.16666666666666669</v>
      </c>
      <c r="H1914" s="255">
        <v>0</v>
      </c>
      <c r="I1914" s="242" t="s">
        <v>3478</v>
      </c>
      <c r="J1914" s="235" t="str">
        <f t="shared" si="74"/>
        <v>Group 4_0820</v>
      </c>
    </row>
    <row r="1915" spans="2:10" hidden="1" x14ac:dyDescent="0.35">
      <c r="B1915" s="242" t="s">
        <v>21</v>
      </c>
      <c r="C1915" s="246" t="s">
        <v>3473</v>
      </c>
      <c r="D1915" s="246" t="s">
        <v>3650</v>
      </c>
      <c r="E1915" s="246" t="s">
        <v>3649</v>
      </c>
      <c r="F1915" s="252">
        <v>0.16666666666666669</v>
      </c>
      <c r="G1915" s="252">
        <v>0.16666666666666669</v>
      </c>
      <c r="H1915" s="255">
        <v>0</v>
      </c>
      <c r="I1915" s="242" t="s">
        <v>3478</v>
      </c>
      <c r="J1915" s="235" t="str">
        <f t="shared" si="74"/>
        <v>Group 4_0820</v>
      </c>
    </row>
    <row r="1916" spans="2:10" hidden="1" x14ac:dyDescent="0.35">
      <c r="B1916" s="242" t="s">
        <v>21</v>
      </c>
      <c r="C1916" s="246" t="s">
        <v>3473</v>
      </c>
      <c r="D1916" s="246" t="s">
        <v>3648</v>
      </c>
      <c r="E1916" s="246" t="s">
        <v>3647</v>
      </c>
      <c r="F1916" s="252">
        <v>0.16666666666666669</v>
      </c>
      <c r="G1916" s="252">
        <v>0.16666666666666669</v>
      </c>
      <c r="H1916" s="255">
        <v>0</v>
      </c>
      <c r="I1916" s="242" t="s">
        <v>3478</v>
      </c>
      <c r="J1916" s="235" t="str">
        <f t="shared" si="74"/>
        <v>Group 4_0820</v>
      </c>
    </row>
    <row r="1917" spans="2:10" hidden="1" x14ac:dyDescent="0.35">
      <c r="B1917" s="242" t="s">
        <v>21</v>
      </c>
      <c r="C1917" s="246" t="s">
        <v>3473</v>
      </c>
      <c r="D1917" s="246" t="s">
        <v>3646</v>
      </c>
      <c r="E1917" s="246" t="s">
        <v>3645</v>
      </c>
      <c r="F1917" s="252">
        <v>0.16666666666666669</v>
      </c>
      <c r="G1917" s="252">
        <v>0.16666666666666669</v>
      </c>
      <c r="H1917" s="255">
        <v>0</v>
      </c>
      <c r="I1917" s="242" t="s">
        <v>3478</v>
      </c>
      <c r="J1917" s="235" t="str">
        <f t="shared" si="74"/>
        <v>Group 4_0820</v>
      </c>
    </row>
    <row r="1918" spans="2:10" hidden="1" x14ac:dyDescent="0.35">
      <c r="B1918" s="242" t="s">
        <v>21</v>
      </c>
      <c r="C1918" s="246" t="s">
        <v>3473</v>
      </c>
      <c r="D1918" s="246" t="s">
        <v>3644</v>
      </c>
      <c r="E1918" s="246" t="s">
        <v>3644</v>
      </c>
      <c r="F1918" s="252">
        <v>0.16666666666666669</v>
      </c>
      <c r="G1918" s="252">
        <v>0.16666666666666669</v>
      </c>
      <c r="H1918" s="255">
        <v>0</v>
      </c>
      <c r="I1918" s="242" t="s">
        <v>3478</v>
      </c>
      <c r="J1918" s="235" t="str">
        <f t="shared" si="74"/>
        <v>Group 4_0820</v>
      </c>
    </row>
    <row r="1919" spans="2:10" hidden="1" x14ac:dyDescent="0.35">
      <c r="B1919" s="242" t="s">
        <v>21</v>
      </c>
      <c r="C1919" s="246" t="s">
        <v>3473</v>
      </c>
      <c r="D1919" s="246" t="s">
        <v>3643</v>
      </c>
      <c r="E1919" s="246" t="s">
        <v>3642</v>
      </c>
      <c r="F1919" s="252">
        <v>0.16666666666666669</v>
      </c>
      <c r="G1919" s="252">
        <v>0.16666666666666669</v>
      </c>
      <c r="H1919" s="255">
        <v>0</v>
      </c>
      <c r="I1919" s="242" t="s">
        <v>3478</v>
      </c>
      <c r="J1919" s="235" t="str">
        <f t="shared" si="74"/>
        <v>Group 4_0820</v>
      </c>
    </row>
    <row r="1920" spans="2:10" hidden="1" x14ac:dyDescent="0.35">
      <c r="B1920" s="242" t="s">
        <v>21</v>
      </c>
      <c r="C1920" s="246" t="s">
        <v>3473</v>
      </c>
      <c r="D1920" s="246" t="s">
        <v>3641</v>
      </c>
      <c r="E1920" s="246" t="s">
        <v>3641</v>
      </c>
      <c r="F1920" s="252">
        <v>0.16666666666666669</v>
      </c>
      <c r="G1920" s="252">
        <v>0.16666666666666669</v>
      </c>
      <c r="H1920" s="255">
        <v>0</v>
      </c>
      <c r="I1920" s="242" t="s">
        <v>3478</v>
      </c>
      <c r="J1920" s="235" t="str">
        <f t="shared" si="74"/>
        <v>Group 4_0820</v>
      </c>
    </row>
    <row r="1921" spans="2:10" hidden="1" x14ac:dyDescent="0.35">
      <c r="B1921" s="242" t="s">
        <v>21</v>
      </c>
      <c r="C1921" s="246" t="s">
        <v>3473</v>
      </c>
      <c r="D1921" s="246" t="s">
        <v>3640</v>
      </c>
      <c r="E1921" s="246" t="s">
        <v>3639</v>
      </c>
      <c r="F1921" s="252">
        <v>0.16666666666666669</v>
      </c>
      <c r="G1921" s="252">
        <v>0.16666666666666669</v>
      </c>
      <c r="H1921" s="255">
        <v>0</v>
      </c>
      <c r="I1921" s="242" t="s">
        <v>3478</v>
      </c>
      <c r="J1921" s="235" t="str">
        <f t="shared" si="74"/>
        <v>Group 4_0820</v>
      </c>
    </row>
    <row r="1922" spans="2:10" hidden="1" x14ac:dyDescent="0.35">
      <c r="B1922" s="242" t="s">
        <v>21</v>
      </c>
      <c r="C1922" s="246" t="s">
        <v>3473</v>
      </c>
      <c r="D1922" s="246" t="s">
        <v>3638</v>
      </c>
      <c r="E1922" s="246" t="s">
        <v>3637</v>
      </c>
      <c r="F1922" s="252">
        <v>0.16666666666666669</v>
      </c>
      <c r="G1922" s="252">
        <v>0.16666666666666669</v>
      </c>
      <c r="H1922" s="255">
        <v>0</v>
      </c>
      <c r="I1922" s="242" t="s">
        <v>3478</v>
      </c>
      <c r="J1922" s="235" t="str">
        <f t="shared" si="74"/>
        <v>Group 4_0820</v>
      </c>
    </row>
    <row r="1923" spans="2:10" hidden="1" x14ac:dyDescent="0.35">
      <c r="B1923" s="242" t="s">
        <v>21</v>
      </c>
      <c r="C1923" s="246" t="s">
        <v>3473</v>
      </c>
      <c r="D1923" s="246" t="s">
        <v>3636</v>
      </c>
      <c r="E1923" s="246" t="s">
        <v>3635</v>
      </c>
      <c r="F1923" s="252">
        <v>0.16666666666666669</v>
      </c>
      <c r="G1923" s="252">
        <v>0.16666666666666669</v>
      </c>
      <c r="H1923" s="255">
        <v>0</v>
      </c>
      <c r="I1923" s="242" t="s">
        <v>3478</v>
      </c>
      <c r="J1923" s="235" t="str">
        <f t="shared" si="74"/>
        <v>Group 4_0820</v>
      </c>
    </row>
    <row r="1924" spans="2:10" hidden="1" x14ac:dyDescent="0.35">
      <c r="B1924" s="242" t="s">
        <v>21</v>
      </c>
      <c r="C1924" s="246" t="s">
        <v>3473</v>
      </c>
      <c r="D1924" s="246" t="s">
        <v>3634</v>
      </c>
      <c r="E1924" s="246" t="s">
        <v>3633</v>
      </c>
      <c r="F1924" s="252">
        <v>0.16666666666666669</v>
      </c>
      <c r="G1924" s="252">
        <v>0.16666666666666669</v>
      </c>
      <c r="H1924" s="255">
        <v>0</v>
      </c>
      <c r="I1924" s="242" t="s">
        <v>3478</v>
      </c>
      <c r="J1924" s="235" t="str">
        <f t="shared" si="74"/>
        <v>Group 4_0820</v>
      </c>
    </row>
    <row r="1925" spans="2:10" hidden="1" x14ac:dyDescent="0.35">
      <c r="B1925" s="242" t="s">
        <v>21</v>
      </c>
      <c r="C1925" s="246" t="s">
        <v>3473</v>
      </c>
      <c r="D1925" s="246" t="s">
        <v>3632</v>
      </c>
      <c r="E1925" s="246" t="s">
        <v>3631</v>
      </c>
      <c r="F1925" s="252">
        <v>0.16666666666666669</v>
      </c>
      <c r="G1925" s="252">
        <v>0.16666666666666669</v>
      </c>
      <c r="H1925" s="255">
        <v>0</v>
      </c>
      <c r="I1925" s="242" t="s">
        <v>3478</v>
      </c>
      <c r="J1925" s="235" t="str">
        <f t="shared" si="74"/>
        <v>Group 4_0820</v>
      </c>
    </row>
    <row r="1926" spans="2:10" hidden="1" x14ac:dyDescent="0.35">
      <c r="B1926" s="242" t="s">
        <v>21</v>
      </c>
      <c r="C1926" s="246" t="s">
        <v>3473</v>
      </c>
      <c r="D1926" s="246" t="s">
        <v>3630</v>
      </c>
      <c r="E1926" s="246" t="s">
        <v>3629</v>
      </c>
      <c r="F1926" s="252">
        <v>0.16666666666666669</v>
      </c>
      <c r="G1926" s="252">
        <v>0.16666666666666669</v>
      </c>
      <c r="H1926" s="255">
        <v>0</v>
      </c>
      <c r="I1926" s="242" t="s">
        <v>3478</v>
      </c>
      <c r="J1926" s="235" t="str">
        <f t="shared" si="74"/>
        <v>Group 4_0820</v>
      </c>
    </row>
    <row r="1927" spans="2:10" hidden="1" x14ac:dyDescent="0.35">
      <c r="B1927" s="242" t="s">
        <v>21</v>
      </c>
      <c r="C1927" s="246" t="s">
        <v>3473</v>
      </c>
      <c r="D1927" s="246" t="s">
        <v>3628</v>
      </c>
      <c r="E1927" s="246" t="s">
        <v>3627</v>
      </c>
      <c r="F1927" s="252">
        <v>0.16666666666666669</v>
      </c>
      <c r="G1927" s="252">
        <v>0.16666666666666669</v>
      </c>
      <c r="H1927" s="255">
        <v>0</v>
      </c>
      <c r="I1927" s="242" t="s">
        <v>3478</v>
      </c>
      <c r="J1927" s="235" t="str">
        <f t="shared" si="74"/>
        <v>Group 4_0820</v>
      </c>
    </row>
    <row r="1928" spans="2:10" hidden="1" x14ac:dyDescent="0.35">
      <c r="B1928" s="242" t="s">
        <v>21</v>
      </c>
      <c r="C1928" s="246" t="s">
        <v>3473</v>
      </c>
      <c r="D1928" s="246" t="s">
        <v>3626</v>
      </c>
      <c r="E1928" s="246" t="s">
        <v>1814</v>
      </c>
      <c r="F1928" s="252">
        <v>0.16666666666666669</v>
      </c>
      <c r="G1928" s="252">
        <v>0.16666666666666669</v>
      </c>
      <c r="H1928" s="255">
        <v>0</v>
      </c>
      <c r="I1928" s="242" t="s">
        <v>3478</v>
      </c>
      <c r="J1928" s="235" t="str">
        <f t="shared" si="74"/>
        <v>Group 4_0820</v>
      </c>
    </row>
    <row r="1929" spans="2:10" hidden="1" x14ac:dyDescent="0.35">
      <c r="B1929" s="242" t="s">
        <v>21</v>
      </c>
      <c r="C1929" s="246" t="s">
        <v>3473</v>
      </c>
      <c r="D1929" s="246" t="s">
        <v>1817</v>
      </c>
      <c r="E1929" s="246" t="s">
        <v>809</v>
      </c>
      <c r="F1929" s="252">
        <v>0.16666666666666669</v>
      </c>
      <c r="G1929" s="252">
        <v>0.16666666666666669</v>
      </c>
      <c r="H1929" s="255">
        <v>0</v>
      </c>
      <c r="I1929" s="242" t="s">
        <v>3478</v>
      </c>
      <c r="J1929" s="235" t="str">
        <f t="shared" si="74"/>
        <v>Group 4_0820</v>
      </c>
    </row>
    <row r="1930" spans="2:10" hidden="1" x14ac:dyDescent="0.35">
      <c r="B1930" s="242" t="s">
        <v>21</v>
      </c>
      <c r="C1930" s="246" t="s">
        <v>3473</v>
      </c>
      <c r="D1930" s="246" t="s">
        <v>2839</v>
      </c>
      <c r="E1930" s="246" t="s">
        <v>2949</v>
      </c>
      <c r="F1930" s="252">
        <v>0.16666666666666669</v>
      </c>
      <c r="G1930" s="252">
        <v>0.16666666666666669</v>
      </c>
      <c r="H1930" s="255">
        <v>0</v>
      </c>
      <c r="I1930" s="242" t="s">
        <v>3478</v>
      </c>
      <c r="J1930" s="235" t="str">
        <f t="shared" si="74"/>
        <v>Group 4_0820</v>
      </c>
    </row>
    <row r="1931" spans="2:10" hidden="1" x14ac:dyDescent="0.35">
      <c r="B1931" s="242" t="s">
        <v>21</v>
      </c>
      <c r="C1931" s="246" t="s">
        <v>3473</v>
      </c>
      <c r="D1931" s="246" t="s">
        <v>2950</v>
      </c>
      <c r="E1931" s="246" t="s">
        <v>2951</v>
      </c>
      <c r="F1931" s="252">
        <v>0.16666666666666669</v>
      </c>
      <c r="G1931" s="252">
        <v>0.16666666666666669</v>
      </c>
      <c r="H1931" s="255">
        <v>0</v>
      </c>
      <c r="I1931" s="242" t="s">
        <v>3478</v>
      </c>
      <c r="J1931" s="235" t="str">
        <f t="shared" si="74"/>
        <v>Group 4_0820</v>
      </c>
    </row>
    <row r="1932" spans="2:10" hidden="1" x14ac:dyDescent="0.35">
      <c r="B1932" s="242" t="s">
        <v>21</v>
      </c>
      <c r="C1932" s="246" t="s">
        <v>3473</v>
      </c>
      <c r="D1932" s="246" t="s">
        <v>2840</v>
      </c>
      <c r="E1932" s="246" t="s">
        <v>3625</v>
      </c>
      <c r="F1932" s="252">
        <v>0.16666666666666669</v>
      </c>
      <c r="G1932" s="252">
        <v>0.16666666666666669</v>
      </c>
      <c r="H1932" s="255">
        <v>0</v>
      </c>
      <c r="I1932" s="242" t="s">
        <v>3478</v>
      </c>
      <c r="J1932" s="235" t="str">
        <f t="shared" si="74"/>
        <v>Group 4_0820</v>
      </c>
    </row>
    <row r="1933" spans="2:10" hidden="1" x14ac:dyDescent="0.35">
      <c r="B1933" s="242" t="s">
        <v>21</v>
      </c>
      <c r="C1933" s="246" t="s">
        <v>3473</v>
      </c>
      <c r="D1933" s="246" t="s">
        <v>2841</v>
      </c>
      <c r="E1933" s="246" t="s">
        <v>3624</v>
      </c>
      <c r="F1933" s="252">
        <v>0.16666666666666669</v>
      </c>
      <c r="G1933" s="252">
        <v>0.16666666666666669</v>
      </c>
      <c r="H1933" s="255">
        <v>0</v>
      </c>
      <c r="I1933" s="242" t="s">
        <v>3478</v>
      </c>
      <c r="J1933" s="235" t="str">
        <f t="shared" si="74"/>
        <v>Group 4_0820</v>
      </c>
    </row>
    <row r="1934" spans="2:10" hidden="1" x14ac:dyDescent="0.35">
      <c r="B1934" s="242" t="s">
        <v>21</v>
      </c>
      <c r="C1934" s="246" t="s">
        <v>3473</v>
      </c>
      <c r="D1934" s="246" t="s">
        <v>1821</v>
      </c>
      <c r="E1934" s="246" t="s">
        <v>1822</v>
      </c>
      <c r="F1934" s="252">
        <v>0.16666666666666669</v>
      </c>
      <c r="G1934" s="252">
        <v>0.16666666666666669</v>
      </c>
      <c r="H1934" s="255">
        <v>0</v>
      </c>
      <c r="I1934" s="242" t="s">
        <v>3478</v>
      </c>
      <c r="J1934" s="235" t="str">
        <f t="shared" si="74"/>
        <v>Group 4_0820</v>
      </c>
    </row>
    <row r="1935" spans="2:10" hidden="1" x14ac:dyDescent="0.35">
      <c r="B1935" s="242" t="s">
        <v>21</v>
      </c>
      <c r="C1935" s="246" t="s">
        <v>3473</v>
      </c>
      <c r="D1935" s="246" t="s">
        <v>2200</v>
      </c>
      <c r="E1935" s="246" t="s">
        <v>2201</v>
      </c>
      <c r="F1935" s="252">
        <v>0.16666666666666669</v>
      </c>
      <c r="G1935" s="252">
        <v>0.16666666666666669</v>
      </c>
      <c r="H1935" s="255">
        <v>0</v>
      </c>
      <c r="I1935" s="242" t="s">
        <v>3478</v>
      </c>
      <c r="J1935" s="235" t="str">
        <f t="shared" si="74"/>
        <v>Group 4_0820</v>
      </c>
    </row>
    <row r="1936" spans="2:10" hidden="1" x14ac:dyDescent="0.35">
      <c r="B1936" s="242" t="s">
        <v>21</v>
      </c>
      <c r="C1936" s="246" t="s">
        <v>3473</v>
      </c>
      <c r="D1936" s="246" t="s">
        <v>3623</v>
      </c>
      <c r="E1936" s="246" t="s">
        <v>3622</v>
      </c>
      <c r="F1936" s="252">
        <v>0.16666666666666669</v>
      </c>
      <c r="G1936" s="252">
        <v>0.16666666666666669</v>
      </c>
      <c r="H1936" s="255">
        <v>0</v>
      </c>
      <c r="I1936" s="242" t="s">
        <v>3478</v>
      </c>
      <c r="J1936" s="235" t="str">
        <f t="shared" si="74"/>
        <v>Group 4_0820</v>
      </c>
    </row>
    <row r="1937" spans="2:10" hidden="1" x14ac:dyDescent="0.35">
      <c r="B1937" s="242" t="s">
        <v>21</v>
      </c>
      <c r="C1937" s="246" t="s">
        <v>3473</v>
      </c>
      <c r="D1937" s="246" t="s">
        <v>3621</v>
      </c>
      <c r="E1937" s="246" t="s">
        <v>3620</v>
      </c>
      <c r="F1937" s="252">
        <v>0.16666666666666669</v>
      </c>
      <c r="G1937" s="252">
        <v>0.16666666666666669</v>
      </c>
      <c r="H1937" s="255">
        <v>0</v>
      </c>
      <c r="I1937" s="242" t="s">
        <v>3478</v>
      </c>
      <c r="J1937" s="235" t="str">
        <f t="shared" si="74"/>
        <v>Group 4_0820</v>
      </c>
    </row>
    <row r="1938" spans="2:10" hidden="1" x14ac:dyDescent="0.35">
      <c r="B1938" s="242" t="s">
        <v>21</v>
      </c>
      <c r="C1938" s="246" t="s">
        <v>3473</v>
      </c>
      <c r="D1938" s="246" t="s">
        <v>3619</v>
      </c>
      <c r="E1938" s="246" t="s">
        <v>3619</v>
      </c>
      <c r="F1938" s="252">
        <v>0.16666666666666669</v>
      </c>
      <c r="G1938" s="252">
        <v>0.16666666666666669</v>
      </c>
      <c r="H1938" s="255">
        <v>0</v>
      </c>
      <c r="I1938" s="242" t="s">
        <v>3478</v>
      </c>
      <c r="J1938" s="235" t="str">
        <f t="shared" si="74"/>
        <v>Group 4_0820</v>
      </c>
    </row>
    <row r="1939" spans="2:10" hidden="1" x14ac:dyDescent="0.35">
      <c r="B1939" s="242" t="s">
        <v>21</v>
      </c>
      <c r="C1939" s="246" t="s">
        <v>3473</v>
      </c>
      <c r="D1939" s="246" t="s">
        <v>3618</v>
      </c>
      <c r="E1939" s="246" t="s">
        <v>3617</v>
      </c>
      <c r="F1939" s="252">
        <v>0.16666666666666669</v>
      </c>
      <c r="G1939" s="252">
        <v>0.16666666666666669</v>
      </c>
      <c r="H1939" s="255">
        <v>0</v>
      </c>
      <c r="I1939" s="242" t="s">
        <v>3478</v>
      </c>
      <c r="J1939" s="235" t="str">
        <f t="shared" si="74"/>
        <v>Group 4_0820</v>
      </c>
    </row>
    <row r="1940" spans="2:10" hidden="1" x14ac:dyDescent="0.35">
      <c r="B1940" s="242" t="s">
        <v>21</v>
      </c>
      <c r="C1940" s="246" t="s">
        <v>3473</v>
      </c>
      <c r="D1940" s="246" t="s">
        <v>3616</v>
      </c>
      <c r="E1940" s="246" t="s">
        <v>3616</v>
      </c>
      <c r="F1940" s="252">
        <v>0.16666666666666669</v>
      </c>
      <c r="G1940" s="252">
        <v>0.16666666666666669</v>
      </c>
      <c r="H1940" s="255">
        <v>0</v>
      </c>
      <c r="I1940" s="242" t="s">
        <v>3478</v>
      </c>
      <c r="J1940" s="235" t="str">
        <f t="shared" si="74"/>
        <v>Group 4_0820</v>
      </c>
    </row>
    <row r="1941" spans="2:10" hidden="1" x14ac:dyDescent="0.35">
      <c r="B1941" s="242" t="s">
        <v>21</v>
      </c>
      <c r="C1941" s="246" t="s">
        <v>3473</v>
      </c>
      <c r="D1941" s="246" t="s">
        <v>3615</v>
      </c>
      <c r="E1941" s="246" t="s">
        <v>3615</v>
      </c>
      <c r="F1941" s="252">
        <v>0.16666666666666669</v>
      </c>
      <c r="G1941" s="252">
        <v>0.16666666666666669</v>
      </c>
      <c r="H1941" s="255">
        <v>0</v>
      </c>
      <c r="I1941" s="242" t="s">
        <v>3478</v>
      </c>
      <c r="J1941" s="235" t="str">
        <f t="shared" si="74"/>
        <v>Group 4_0820</v>
      </c>
    </row>
    <row r="1942" spans="2:10" hidden="1" x14ac:dyDescent="0.35">
      <c r="B1942" s="242" t="s">
        <v>21</v>
      </c>
      <c r="C1942" s="246" t="s">
        <v>3473</v>
      </c>
      <c r="D1942" s="246" t="s">
        <v>3614</v>
      </c>
      <c r="E1942" s="246" t="s">
        <v>2952</v>
      </c>
      <c r="F1942" s="252">
        <v>0.16666666666666669</v>
      </c>
      <c r="G1942" s="252">
        <v>0.16666666666666669</v>
      </c>
      <c r="H1942" s="255">
        <v>0</v>
      </c>
      <c r="I1942" s="242" t="s">
        <v>3478</v>
      </c>
      <c r="J1942" s="235" t="str">
        <f t="shared" si="74"/>
        <v>Group 4_0820</v>
      </c>
    </row>
    <row r="1943" spans="2:10" hidden="1" x14ac:dyDescent="0.35">
      <c r="B1943" s="242" t="s">
        <v>21</v>
      </c>
      <c r="C1943" s="246" t="s">
        <v>3473</v>
      </c>
      <c r="D1943" s="246" t="s">
        <v>3613</v>
      </c>
      <c r="E1943" s="246" t="s">
        <v>3612</v>
      </c>
      <c r="F1943" s="252">
        <v>0.16666666666666669</v>
      </c>
      <c r="G1943" s="252">
        <v>0.16666666666666669</v>
      </c>
      <c r="H1943" s="255">
        <v>0</v>
      </c>
      <c r="I1943" s="242" t="s">
        <v>3478</v>
      </c>
      <c r="J1943" s="235" t="str">
        <f t="shared" si="74"/>
        <v>Group 4_0820</v>
      </c>
    </row>
    <row r="1944" spans="2:10" hidden="1" x14ac:dyDescent="0.35">
      <c r="B1944" s="242" t="s">
        <v>21</v>
      </c>
      <c r="C1944" s="246" t="s">
        <v>3473</v>
      </c>
      <c r="D1944" s="246" t="s">
        <v>2208</v>
      </c>
      <c r="E1944" s="246" t="s">
        <v>2209</v>
      </c>
      <c r="F1944" s="252">
        <v>0.16666666666666669</v>
      </c>
      <c r="G1944" s="252">
        <v>0.16666666666666669</v>
      </c>
      <c r="H1944" s="255">
        <v>0</v>
      </c>
      <c r="I1944" s="242" t="s">
        <v>3478</v>
      </c>
      <c r="J1944" s="235" t="str">
        <f t="shared" si="74"/>
        <v>Group 4_0820</v>
      </c>
    </row>
    <row r="1945" spans="2:10" hidden="1" x14ac:dyDescent="0.35">
      <c r="B1945" s="242" t="s">
        <v>21</v>
      </c>
      <c r="C1945" s="246" t="s">
        <v>3473</v>
      </c>
      <c r="D1945" s="246" t="s">
        <v>3611</v>
      </c>
      <c r="E1945" s="246" t="s">
        <v>3610</v>
      </c>
      <c r="F1945" s="252">
        <v>0.16666666666666669</v>
      </c>
      <c r="G1945" s="252">
        <v>0.16666666666666669</v>
      </c>
      <c r="H1945" s="255">
        <v>0</v>
      </c>
      <c r="I1945" s="242" t="s">
        <v>3478</v>
      </c>
      <c r="J1945" s="235" t="str">
        <f t="shared" si="74"/>
        <v>Group 4_0820</v>
      </c>
    </row>
    <row r="1946" spans="2:10" hidden="1" x14ac:dyDescent="0.35">
      <c r="B1946" s="242" t="s">
        <v>21</v>
      </c>
      <c r="C1946" s="246" t="s">
        <v>3473</v>
      </c>
      <c r="D1946" s="246" t="s">
        <v>2210</v>
      </c>
      <c r="E1946" s="246" t="s">
        <v>2211</v>
      </c>
      <c r="F1946" s="252">
        <v>0.16666666666666669</v>
      </c>
      <c r="G1946" s="252">
        <v>0.16666666666666669</v>
      </c>
      <c r="H1946" s="255">
        <v>0</v>
      </c>
      <c r="I1946" s="242" t="s">
        <v>3478</v>
      </c>
      <c r="J1946" s="235" t="str">
        <f t="shared" si="74"/>
        <v>Group 4_0820</v>
      </c>
    </row>
    <row r="1947" spans="2:10" hidden="1" x14ac:dyDescent="0.35">
      <c r="B1947" s="242" t="s">
        <v>21</v>
      </c>
      <c r="C1947" s="246" t="s">
        <v>3473</v>
      </c>
      <c r="D1947" s="246" t="s">
        <v>2955</v>
      </c>
      <c r="E1947" s="246" t="s">
        <v>2956</v>
      </c>
      <c r="F1947" s="252">
        <v>0.16666666666666669</v>
      </c>
      <c r="G1947" s="252">
        <v>0.16666666666666669</v>
      </c>
      <c r="H1947" s="255">
        <v>0</v>
      </c>
      <c r="I1947" s="242" t="s">
        <v>3478</v>
      </c>
      <c r="J1947" s="235" t="str">
        <f t="shared" si="74"/>
        <v>Group 4_0820</v>
      </c>
    </row>
    <row r="1948" spans="2:10" hidden="1" x14ac:dyDescent="0.35">
      <c r="B1948" s="242" t="s">
        <v>21</v>
      </c>
      <c r="C1948" s="246" t="s">
        <v>3473</v>
      </c>
      <c r="D1948" s="246" t="s">
        <v>1827</v>
      </c>
      <c r="E1948" s="246" t="s">
        <v>1828</v>
      </c>
      <c r="F1948" s="252">
        <v>0.16666666666666669</v>
      </c>
      <c r="G1948" s="252">
        <v>0.16666666666666669</v>
      </c>
      <c r="H1948" s="255">
        <v>0</v>
      </c>
      <c r="I1948" s="242" t="s">
        <v>3478</v>
      </c>
      <c r="J1948" s="235" t="str">
        <f t="shared" si="74"/>
        <v>Group 4_0820</v>
      </c>
    </row>
    <row r="1949" spans="2:10" hidden="1" x14ac:dyDescent="0.35">
      <c r="B1949" s="242" t="s">
        <v>21</v>
      </c>
      <c r="C1949" s="246" t="s">
        <v>3473</v>
      </c>
      <c r="D1949" s="246" t="s">
        <v>812</v>
      </c>
      <c r="E1949" s="246" t="s">
        <v>813</v>
      </c>
      <c r="F1949" s="252">
        <v>0.16666666666666669</v>
      </c>
      <c r="G1949" s="252">
        <v>0.16666666666666669</v>
      </c>
      <c r="H1949" s="255">
        <v>0</v>
      </c>
      <c r="I1949" s="242" t="s">
        <v>3478</v>
      </c>
      <c r="J1949" s="235" t="str">
        <f t="shared" si="74"/>
        <v>Group 4_0820</v>
      </c>
    </row>
    <row r="1950" spans="2:10" hidden="1" x14ac:dyDescent="0.35">
      <c r="B1950" s="242" t="s">
        <v>21</v>
      </c>
      <c r="C1950" s="246" t="s">
        <v>3473</v>
      </c>
      <c r="D1950" s="246" t="s">
        <v>3609</v>
      </c>
      <c r="E1950" s="246" t="s">
        <v>3608</v>
      </c>
      <c r="F1950" s="252">
        <v>0.16666666666666669</v>
      </c>
      <c r="G1950" s="252">
        <v>0.16666666666666669</v>
      </c>
      <c r="H1950" s="255">
        <v>0</v>
      </c>
      <c r="I1950" s="242" t="s">
        <v>3478</v>
      </c>
      <c r="J1950" s="235" t="str">
        <f t="shared" si="74"/>
        <v>Group 4_0820</v>
      </c>
    </row>
    <row r="1951" spans="2:10" hidden="1" x14ac:dyDescent="0.35">
      <c r="B1951" s="242" t="s">
        <v>21</v>
      </c>
      <c r="C1951" s="246" t="s">
        <v>3473</v>
      </c>
      <c r="D1951" s="246" t="s">
        <v>820</v>
      </c>
      <c r="E1951" s="246" t="s">
        <v>821</v>
      </c>
      <c r="F1951" s="252">
        <v>0.16666666666666669</v>
      </c>
      <c r="G1951" s="252">
        <v>0.16666666666666669</v>
      </c>
      <c r="H1951" s="255">
        <v>0</v>
      </c>
      <c r="I1951" s="242" t="s">
        <v>3478</v>
      </c>
      <c r="J1951" s="235" t="str">
        <f t="shared" si="74"/>
        <v>Group 4_0820</v>
      </c>
    </row>
    <row r="1952" spans="2:10" hidden="1" x14ac:dyDescent="0.35">
      <c r="B1952" s="242" t="s">
        <v>21</v>
      </c>
      <c r="C1952" s="246" t="s">
        <v>3473</v>
      </c>
      <c r="D1952" s="246" t="s">
        <v>3607</v>
      </c>
      <c r="E1952" s="246" t="s">
        <v>3606</v>
      </c>
      <c r="F1952" s="252">
        <v>0.16666666666666669</v>
      </c>
      <c r="G1952" s="252">
        <v>0.16666666666666669</v>
      </c>
      <c r="H1952" s="255">
        <v>0</v>
      </c>
      <c r="I1952" s="242" t="s">
        <v>3478</v>
      </c>
      <c r="J1952" s="235" t="str">
        <f t="shared" si="74"/>
        <v>Group 4_0820</v>
      </c>
    </row>
    <row r="1953" spans="2:10" hidden="1" x14ac:dyDescent="0.35">
      <c r="B1953" s="242" t="s">
        <v>21</v>
      </c>
      <c r="C1953" s="246" t="s">
        <v>3473</v>
      </c>
      <c r="D1953" s="246" t="s">
        <v>3605</v>
      </c>
      <c r="E1953" s="246" t="s">
        <v>3604</v>
      </c>
      <c r="F1953" s="252">
        <v>0.16666666666666669</v>
      </c>
      <c r="G1953" s="252">
        <v>0.16666666666666669</v>
      </c>
      <c r="H1953" s="255">
        <v>0</v>
      </c>
      <c r="I1953" s="242" t="s">
        <v>3478</v>
      </c>
      <c r="J1953" s="235" t="str">
        <f t="shared" si="74"/>
        <v>Group 4_0820</v>
      </c>
    </row>
    <row r="1954" spans="2:10" hidden="1" x14ac:dyDescent="0.35">
      <c r="B1954" s="242" t="s">
        <v>21</v>
      </c>
      <c r="C1954" s="246" t="s">
        <v>3473</v>
      </c>
      <c r="D1954" s="246" t="s">
        <v>3603</v>
      </c>
      <c r="E1954" s="246" t="s">
        <v>3602</v>
      </c>
      <c r="F1954" s="252">
        <v>0.16666666666666669</v>
      </c>
      <c r="G1954" s="252">
        <v>0.16666666666666669</v>
      </c>
      <c r="H1954" s="255">
        <v>0</v>
      </c>
      <c r="I1954" s="242" t="s">
        <v>3478</v>
      </c>
      <c r="J1954" s="235" t="str">
        <f t="shared" si="74"/>
        <v>Group 4_0820</v>
      </c>
    </row>
    <row r="1955" spans="2:10" hidden="1" x14ac:dyDescent="0.35">
      <c r="B1955" s="242" t="s">
        <v>21</v>
      </c>
      <c r="C1955" s="246" t="s">
        <v>3473</v>
      </c>
      <c r="D1955" s="246" t="s">
        <v>1835</v>
      </c>
      <c r="E1955" s="246" t="s">
        <v>1836</v>
      </c>
      <c r="F1955" s="252">
        <v>0.16666666666666669</v>
      </c>
      <c r="G1955" s="252">
        <v>0.16666666666666669</v>
      </c>
      <c r="H1955" s="255">
        <v>0</v>
      </c>
      <c r="I1955" s="242" t="s">
        <v>3478</v>
      </c>
      <c r="J1955" s="235" t="str">
        <f t="shared" si="74"/>
        <v>Group 4_0820</v>
      </c>
    </row>
    <row r="1956" spans="2:10" hidden="1" x14ac:dyDescent="0.35">
      <c r="B1956" s="242" t="s">
        <v>21</v>
      </c>
      <c r="C1956" s="246" t="s">
        <v>3473</v>
      </c>
      <c r="D1956" s="246" t="s">
        <v>1837</v>
      </c>
      <c r="E1956" s="246" t="s">
        <v>1838</v>
      </c>
      <c r="F1956" s="252">
        <v>0.16666666666666669</v>
      </c>
      <c r="G1956" s="252">
        <v>0.16666666666666669</v>
      </c>
      <c r="H1956" s="255">
        <v>0</v>
      </c>
      <c r="I1956" s="242" t="s">
        <v>3478</v>
      </c>
      <c r="J1956" s="235" t="str">
        <f t="shared" si="74"/>
        <v>Group 4_0820</v>
      </c>
    </row>
    <row r="1957" spans="2:10" hidden="1" x14ac:dyDescent="0.35">
      <c r="B1957" s="242" t="s">
        <v>21</v>
      </c>
      <c r="C1957" s="246" t="s">
        <v>3473</v>
      </c>
      <c r="D1957" s="246" t="s">
        <v>3601</v>
      </c>
      <c r="E1957" s="246" t="s">
        <v>3600</v>
      </c>
      <c r="F1957" s="252">
        <v>0.16666666666666669</v>
      </c>
      <c r="G1957" s="252">
        <v>0.16666666666666669</v>
      </c>
      <c r="H1957" s="255">
        <v>0</v>
      </c>
      <c r="I1957" s="242" t="s">
        <v>3478</v>
      </c>
      <c r="J1957" s="235" t="str">
        <f t="shared" si="74"/>
        <v>Group 4_0820</v>
      </c>
    </row>
    <row r="1958" spans="2:10" hidden="1" x14ac:dyDescent="0.35">
      <c r="B1958" s="242" t="s">
        <v>21</v>
      </c>
      <c r="C1958" s="246" t="s">
        <v>3473</v>
      </c>
      <c r="D1958" s="246" t="s">
        <v>3599</v>
      </c>
      <c r="E1958" s="246" t="s">
        <v>3598</v>
      </c>
      <c r="F1958" s="252">
        <v>0.16666666666666669</v>
      </c>
      <c r="G1958" s="252">
        <v>0.16666666666666669</v>
      </c>
      <c r="H1958" s="255">
        <v>0</v>
      </c>
      <c r="I1958" s="242" t="s">
        <v>3478</v>
      </c>
      <c r="J1958" s="235" t="str">
        <f t="shared" si="74"/>
        <v>Group 4_0820</v>
      </c>
    </row>
    <row r="1959" spans="2:10" hidden="1" x14ac:dyDescent="0.35">
      <c r="B1959" s="242" t="s">
        <v>21</v>
      </c>
      <c r="C1959" s="246" t="s">
        <v>3473</v>
      </c>
      <c r="D1959" s="246" t="s">
        <v>1839</v>
      </c>
      <c r="E1959" s="246" t="s">
        <v>1840</v>
      </c>
      <c r="F1959" s="252">
        <v>0.16666666666666669</v>
      </c>
      <c r="G1959" s="252">
        <v>0.16666666666666669</v>
      </c>
      <c r="H1959" s="255">
        <v>0</v>
      </c>
      <c r="I1959" s="242" t="s">
        <v>3478</v>
      </c>
      <c r="J1959" s="235" t="str">
        <f t="shared" si="74"/>
        <v>Group 4_0820</v>
      </c>
    </row>
    <row r="1960" spans="2:10" hidden="1" x14ac:dyDescent="0.35">
      <c r="B1960" s="242" t="s">
        <v>21</v>
      </c>
      <c r="C1960" s="246" t="s">
        <v>3473</v>
      </c>
      <c r="D1960" s="246" t="s">
        <v>3597</v>
      </c>
      <c r="E1960" s="246" t="s">
        <v>3596</v>
      </c>
      <c r="F1960" s="252">
        <v>0.16666666666666669</v>
      </c>
      <c r="G1960" s="252">
        <v>0.16666666666666669</v>
      </c>
      <c r="H1960" s="255">
        <v>0</v>
      </c>
      <c r="I1960" s="242" t="s">
        <v>3478</v>
      </c>
      <c r="J1960" s="235" t="str">
        <f t="shared" si="74"/>
        <v>Group 4_0820</v>
      </c>
    </row>
    <row r="1961" spans="2:10" hidden="1" x14ac:dyDescent="0.35">
      <c r="B1961" s="242" t="s">
        <v>21</v>
      </c>
      <c r="C1961" s="246" t="s">
        <v>3473</v>
      </c>
      <c r="D1961" s="246" t="s">
        <v>3595</v>
      </c>
      <c r="E1961" s="246" t="s">
        <v>3594</v>
      </c>
      <c r="F1961" s="252">
        <v>0.16666666666666669</v>
      </c>
      <c r="G1961" s="252">
        <v>0.16666666666666669</v>
      </c>
      <c r="H1961" s="255">
        <v>0</v>
      </c>
      <c r="I1961" s="242" t="s">
        <v>3478</v>
      </c>
      <c r="J1961" s="235" t="str">
        <f t="shared" si="74"/>
        <v>Group 4_0820</v>
      </c>
    </row>
    <row r="1962" spans="2:10" hidden="1" x14ac:dyDescent="0.35">
      <c r="B1962" s="242" t="s">
        <v>21</v>
      </c>
      <c r="C1962" s="246" t="s">
        <v>3473</v>
      </c>
      <c r="D1962" s="246" t="s">
        <v>3593</v>
      </c>
      <c r="E1962" s="246" t="s">
        <v>3592</v>
      </c>
      <c r="F1962" s="252">
        <v>0.16666666666666669</v>
      </c>
      <c r="G1962" s="252">
        <v>0.16666666666666669</v>
      </c>
      <c r="H1962" s="255">
        <v>0</v>
      </c>
      <c r="I1962" s="242" t="s">
        <v>3478</v>
      </c>
      <c r="J1962" s="235" t="str">
        <f t="shared" si="74"/>
        <v>Group 4_0820</v>
      </c>
    </row>
    <row r="1963" spans="2:10" hidden="1" x14ac:dyDescent="0.35">
      <c r="B1963" s="242" t="s">
        <v>21</v>
      </c>
      <c r="C1963" s="246" t="s">
        <v>3473</v>
      </c>
      <c r="D1963" s="246" t="s">
        <v>3591</v>
      </c>
      <c r="E1963" s="246" t="s">
        <v>3590</v>
      </c>
      <c r="F1963" s="252">
        <v>0.16666666666666669</v>
      </c>
      <c r="G1963" s="252">
        <v>0.16666666666666669</v>
      </c>
      <c r="H1963" s="255">
        <v>0</v>
      </c>
      <c r="I1963" s="242" t="s">
        <v>3478</v>
      </c>
      <c r="J1963" s="235" t="str">
        <f t="shared" si="74"/>
        <v>Group 4_0820</v>
      </c>
    </row>
    <row r="1964" spans="2:10" hidden="1" x14ac:dyDescent="0.35">
      <c r="B1964" s="242" t="s">
        <v>21</v>
      </c>
      <c r="C1964" s="246" t="s">
        <v>3473</v>
      </c>
      <c r="D1964" s="246" t="s">
        <v>3589</v>
      </c>
      <c r="E1964" s="246" t="s">
        <v>3588</v>
      </c>
      <c r="F1964" s="252">
        <v>0.16666666666666669</v>
      </c>
      <c r="G1964" s="252">
        <v>0.16666666666666669</v>
      </c>
      <c r="H1964" s="255">
        <v>0</v>
      </c>
      <c r="I1964" s="242" t="s">
        <v>3478</v>
      </c>
      <c r="J1964" s="235" t="str">
        <f t="shared" si="74"/>
        <v>Group 4_0820</v>
      </c>
    </row>
    <row r="1965" spans="2:10" hidden="1" x14ac:dyDescent="0.35">
      <c r="B1965" s="242" t="s">
        <v>21</v>
      </c>
      <c r="C1965" s="246" t="s">
        <v>3473</v>
      </c>
      <c r="D1965" s="246" t="s">
        <v>3587</v>
      </c>
      <c r="E1965" s="246" t="s">
        <v>3586</v>
      </c>
      <c r="F1965" s="252">
        <v>0.16666666666666669</v>
      </c>
      <c r="G1965" s="252">
        <v>0.16666666666666669</v>
      </c>
      <c r="H1965" s="255">
        <v>0</v>
      </c>
      <c r="I1965" s="242" t="s">
        <v>3478</v>
      </c>
      <c r="J1965" s="235" t="str">
        <f t="shared" si="74"/>
        <v>Group 4_0820</v>
      </c>
    </row>
    <row r="1966" spans="2:10" hidden="1" x14ac:dyDescent="0.35">
      <c r="B1966" s="242" t="s">
        <v>21</v>
      </c>
      <c r="C1966" s="246" t="s">
        <v>3473</v>
      </c>
      <c r="D1966" s="246" t="s">
        <v>3585</v>
      </c>
      <c r="E1966" s="246" t="s">
        <v>3584</v>
      </c>
      <c r="F1966" s="252">
        <v>0.16666666666666669</v>
      </c>
      <c r="G1966" s="252">
        <v>0.16666666666666669</v>
      </c>
      <c r="H1966" s="255">
        <v>0</v>
      </c>
      <c r="I1966" s="242" t="s">
        <v>3478</v>
      </c>
      <c r="J1966" s="235" t="str">
        <f t="shared" si="74"/>
        <v>Group 4_0820</v>
      </c>
    </row>
    <row r="1967" spans="2:10" hidden="1" x14ac:dyDescent="0.35">
      <c r="B1967" s="242" t="s">
        <v>21</v>
      </c>
      <c r="C1967" s="246" t="s">
        <v>3473</v>
      </c>
      <c r="D1967" s="246" t="s">
        <v>3583</v>
      </c>
      <c r="E1967" s="246" t="s">
        <v>3582</v>
      </c>
      <c r="F1967" s="252">
        <v>0.16666666666666669</v>
      </c>
      <c r="G1967" s="252">
        <v>0.16666666666666669</v>
      </c>
      <c r="H1967" s="255">
        <v>0</v>
      </c>
      <c r="I1967" s="242" t="s">
        <v>3478</v>
      </c>
      <c r="J1967" s="235" t="str">
        <f t="shared" si="74"/>
        <v>Group 4_0820</v>
      </c>
    </row>
    <row r="1968" spans="2:10" hidden="1" x14ac:dyDescent="0.35">
      <c r="B1968" s="242" t="s">
        <v>21</v>
      </c>
      <c r="C1968" s="246" t="s">
        <v>3473</v>
      </c>
      <c r="D1968" s="246" t="s">
        <v>3581</v>
      </c>
      <c r="E1968" s="246" t="s">
        <v>3580</v>
      </c>
      <c r="F1968" s="252">
        <v>0.16666666666666669</v>
      </c>
      <c r="G1968" s="252">
        <v>0.16666666666666669</v>
      </c>
      <c r="H1968" s="255">
        <v>0</v>
      </c>
      <c r="I1968" s="242" t="s">
        <v>3478</v>
      </c>
      <c r="J1968" s="235" t="str">
        <f t="shared" si="74"/>
        <v>Group 4_0820</v>
      </c>
    </row>
    <row r="1969" spans="2:10" hidden="1" x14ac:dyDescent="0.35">
      <c r="B1969" s="242" t="s">
        <v>21</v>
      </c>
      <c r="C1969" s="246" t="s">
        <v>3473</v>
      </c>
      <c r="D1969" s="246" t="s">
        <v>3579</v>
      </c>
      <c r="E1969" s="246" t="s">
        <v>3579</v>
      </c>
      <c r="F1969" s="252">
        <v>0.16666666666666669</v>
      </c>
      <c r="G1969" s="252">
        <v>0.16666666666666669</v>
      </c>
      <c r="H1969" s="255">
        <v>0</v>
      </c>
      <c r="I1969" s="242" t="s">
        <v>3478</v>
      </c>
      <c r="J1969" s="235" t="str">
        <f t="shared" si="74"/>
        <v>Group 4_0820</v>
      </c>
    </row>
    <row r="1970" spans="2:10" hidden="1" x14ac:dyDescent="0.35">
      <c r="B1970" s="242" t="s">
        <v>21</v>
      </c>
      <c r="C1970" s="246" t="s">
        <v>3473</v>
      </c>
      <c r="D1970" s="246" t="s">
        <v>3578</v>
      </c>
      <c r="E1970" s="246" t="s">
        <v>3578</v>
      </c>
      <c r="F1970" s="252">
        <v>0.16666666666666669</v>
      </c>
      <c r="G1970" s="252">
        <v>0.16666666666666669</v>
      </c>
      <c r="H1970" s="255">
        <v>0</v>
      </c>
      <c r="I1970" s="242" t="s">
        <v>3478</v>
      </c>
      <c r="J1970" s="235" t="str">
        <f t="shared" si="74"/>
        <v>Group 4_0820</v>
      </c>
    </row>
    <row r="1971" spans="2:10" hidden="1" x14ac:dyDescent="0.35">
      <c r="B1971" s="242" t="s">
        <v>21</v>
      </c>
      <c r="C1971" s="246" t="s">
        <v>3473</v>
      </c>
      <c r="D1971" s="246" t="s">
        <v>3577</v>
      </c>
      <c r="E1971" s="246" t="s">
        <v>3576</v>
      </c>
      <c r="F1971" s="252">
        <v>0.16666666666666669</v>
      </c>
      <c r="G1971" s="252">
        <v>0.16666666666666669</v>
      </c>
      <c r="H1971" s="255">
        <v>0</v>
      </c>
      <c r="I1971" s="242" t="s">
        <v>3478</v>
      </c>
      <c r="J1971" s="235" t="str">
        <f t="shared" si="74"/>
        <v>Group 4_0820</v>
      </c>
    </row>
    <row r="1972" spans="2:10" hidden="1" x14ac:dyDescent="0.35">
      <c r="B1972" s="242" t="s">
        <v>21</v>
      </c>
      <c r="C1972" s="246" t="s">
        <v>3473</v>
      </c>
      <c r="D1972" s="246" t="s">
        <v>3575</v>
      </c>
      <c r="E1972" s="246" t="s">
        <v>3574</v>
      </c>
      <c r="F1972" s="252">
        <v>0.16666666666666669</v>
      </c>
      <c r="G1972" s="252">
        <v>0.16666666666666669</v>
      </c>
      <c r="H1972" s="255">
        <v>0</v>
      </c>
      <c r="I1972" s="242" t="s">
        <v>3478</v>
      </c>
      <c r="J1972" s="235" t="str">
        <f t="shared" si="74"/>
        <v>Group 4_0820</v>
      </c>
    </row>
    <row r="1973" spans="2:10" hidden="1" x14ac:dyDescent="0.35">
      <c r="B1973" s="242" t="s">
        <v>21</v>
      </c>
      <c r="C1973" s="246" t="s">
        <v>3473</v>
      </c>
      <c r="D1973" s="246" t="s">
        <v>3573</v>
      </c>
      <c r="E1973" s="246" t="s">
        <v>3572</v>
      </c>
      <c r="F1973" s="252">
        <v>0.16666666666666669</v>
      </c>
      <c r="G1973" s="252">
        <v>0.16666666666666669</v>
      </c>
      <c r="H1973" s="255">
        <v>0</v>
      </c>
      <c r="I1973" s="242" t="s">
        <v>3478</v>
      </c>
      <c r="J1973" s="235" t="str">
        <f t="shared" si="74"/>
        <v>Group 4_0820</v>
      </c>
    </row>
    <row r="1974" spans="2:10" hidden="1" x14ac:dyDescent="0.35">
      <c r="B1974" s="242" t="s">
        <v>21</v>
      </c>
      <c r="C1974" s="246" t="s">
        <v>3473</v>
      </c>
      <c r="D1974" s="246" t="s">
        <v>3571</v>
      </c>
      <c r="E1974" s="246" t="s">
        <v>3570</v>
      </c>
      <c r="F1974" s="252">
        <v>0.16666666666666669</v>
      </c>
      <c r="G1974" s="252">
        <v>0.16666666666666669</v>
      </c>
      <c r="H1974" s="255">
        <v>0</v>
      </c>
      <c r="I1974" s="242" t="s">
        <v>3478</v>
      </c>
      <c r="J1974" s="235" t="str">
        <f t="shared" si="74"/>
        <v>Group 4_0820</v>
      </c>
    </row>
    <row r="1975" spans="2:10" hidden="1" x14ac:dyDescent="0.35">
      <c r="B1975" s="242" t="s">
        <v>21</v>
      </c>
      <c r="C1975" s="246" t="s">
        <v>3473</v>
      </c>
      <c r="D1975" s="246" t="s">
        <v>3569</v>
      </c>
      <c r="E1975" s="246" t="s">
        <v>3568</v>
      </c>
      <c r="F1975" s="252">
        <v>0.16666666666666669</v>
      </c>
      <c r="G1975" s="252">
        <v>0.16666666666666669</v>
      </c>
      <c r="H1975" s="255">
        <v>0</v>
      </c>
      <c r="I1975" s="242" t="s">
        <v>3478</v>
      </c>
      <c r="J1975" s="235" t="str">
        <f t="shared" si="74"/>
        <v>Group 4_0820</v>
      </c>
    </row>
    <row r="1976" spans="2:10" hidden="1" x14ac:dyDescent="0.35">
      <c r="B1976" s="242" t="s">
        <v>21</v>
      </c>
      <c r="C1976" s="246" t="s">
        <v>3473</v>
      </c>
      <c r="D1976" s="246" t="s">
        <v>3567</v>
      </c>
      <c r="E1976" s="246" t="s">
        <v>3566</v>
      </c>
      <c r="F1976" s="252">
        <v>0.16666666666666669</v>
      </c>
      <c r="G1976" s="252">
        <v>0.16666666666666669</v>
      </c>
      <c r="H1976" s="255">
        <v>0</v>
      </c>
      <c r="I1976" s="242" t="s">
        <v>3478</v>
      </c>
      <c r="J1976" s="235" t="str">
        <f t="shared" si="74"/>
        <v>Group 4_0820</v>
      </c>
    </row>
    <row r="1977" spans="2:10" hidden="1" x14ac:dyDescent="0.35">
      <c r="B1977" s="242" t="s">
        <v>21</v>
      </c>
      <c r="C1977" s="246" t="s">
        <v>3473</v>
      </c>
      <c r="D1977" s="246" t="s">
        <v>3565</v>
      </c>
      <c r="E1977" s="246" t="s">
        <v>3564</v>
      </c>
      <c r="F1977" s="252">
        <v>0.16666666666666669</v>
      </c>
      <c r="G1977" s="252">
        <v>0.16666666666666669</v>
      </c>
      <c r="H1977" s="255">
        <v>0</v>
      </c>
      <c r="I1977" s="242" t="s">
        <v>3478</v>
      </c>
      <c r="J1977" s="235" t="str">
        <f t="shared" si="74"/>
        <v>Group 4_0820</v>
      </c>
    </row>
    <row r="1978" spans="2:10" hidden="1" x14ac:dyDescent="0.35">
      <c r="B1978" s="242" t="s">
        <v>21</v>
      </c>
      <c r="C1978" s="246" t="s">
        <v>3473</v>
      </c>
      <c r="D1978" s="246" t="s">
        <v>3563</v>
      </c>
      <c r="E1978" s="246" t="s">
        <v>3563</v>
      </c>
      <c r="F1978" s="252">
        <v>0.16666666666666669</v>
      </c>
      <c r="G1978" s="252">
        <v>0.16666666666666669</v>
      </c>
      <c r="H1978" s="255">
        <v>0</v>
      </c>
      <c r="I1978" s="242" t="s">
        <v>3478</v>
      </c>
      <c r="J1978" s="235" t="str">
        <f t="shared" si="74"/>
        <v>Group 4_0820</v>
      </c>
    </row>
    <row r="1979" spans="2:10" hidden="1" x14ac:dyDescent="0.35">
      <c r="B1979" s="242" t="s">
        <v>21</v>
      </c>
      <c r="C1979" s="246" t="s">
        <v>3473</v>
      </c>
      <c r="D1979" s="246" t="s">
        <v>3562</v>
      </c>
      <c r="E1979" s="246" t="s">
        <v>3561</v>
      </c>
      <c r="F1979" s="252">
        <v>0.16666666666666669</v>
      </c>
      <c r="G1979" s="252">
        <v>0.16666666666666669</v>
      </c>
      <c r="H1979" s="255">
        <v>0</v>
      </c>
      <c r="I1979" s="242" t="s">
        <v>3478</v>
      </c>
      <c r="J1979" s="235" t="str">
        <f t="shared" si="74"/>
        <v>Group 4_0820</v>
      </c>
    </row>
    <row r="1980" spans="2:10" hidden="1" x14ac:dyDescent="0.35">
      <c r="B1980" s="242" t="s">
        <v>21</v>
      </c>
      <c r="C1980" s="246" t="s">
        <v>3473</v>
      </c>
      <c r="D1980" s="246" t="s">
        <v>3560</v>
      </c>
      <c r="E1980" s="246" t="s">
        <v>3559</v>
      </c>
      <c r="F1980" s="252">
        <v>0.16666666666666669</v>
      </c>
      <c r="G1980" s="252">
        <v>0.16666666666666669</v>
      </c>
      <c r="H1980" s="255">
        <v>0</v>
      </c>
      <c r="I1980" s="242" t="s">
        <v>3478</v>
      </c>
      <c r="J1980" s="235" t="str">
        <f t="shared" si="74"/>
        <v>Group 4_0820</v>
      </c>
    </row>
    <row r="1981" spans="2:10" hidden="1" x14ac:dyDescent="0.35">
      <c r="B1981" s="242" t="s">
        <v>21</v>
      </c>
      <c r="C1981" s="246" t="s">
        <v>3473</v>
      </c>
      <c r="D1981" s="246" t="s">
        <v>3558</v>
      </c>
      <c r="E1981" s="246" t="s">
        <v>3557</v>
      </c>
      <c r="F1981" s="252">
        <v>0.16666666666666669</v>
      </c>
      <c r="G1981" s="252">
        <v>0.16666666666666669</v>
      </c>
      <c r="H1981" s="255">
        <v>0</v>
      </c>
      <c r="I1981" s="242" t="s">
        <v>3478</v>
      </c>
      <c r="J1981" s="235" t="str">
        <f t="shared" si="74"/>
        <v>Group 4_0820</v>
      </c>
    </row>
    <row r="1982" spans="2:10" hidden="1" x14ac:dyDescent="0.35">
      <c r="B1982" s="242" t="s">
        <v>21</v>
      </c>
      <c r="C1982" s="246" t="s">
        <v>3473</v>
      </c>
      <c r="D1982" s="246" t="s">
        <v>3556</v>
      </c>
      <c r="E1982" s="246" t="s">
        <v>3555</v>
      </c>
      <c r="F1982" s="252">
        <v>0.16666666666666669</v>
      </c>
      <c r="G1982" s="252">
        <v>0.16666666666666669</v>
      </c>
      <c r="H1982" s="255">
        <v>0</v>
      </c>
      <c r="I1982" s="242" t="s">
        <v>3478</v>
      </c>
      <c r="J1982" s="235" t="str">
        <f t="shared" si="74"/>
        <v>Group 4_0820</v>
      </c>
    </row>
    <row r="1983" spans="2:10" hidden="1" x14ac:dyDescent="0.35">
      <c r="B1983" s="242" t="s">
        <v>21</v>
      </c>
      <c r="C1983" s="246" t="s">
        <v>3473</v>
      </c>
      <c r="D1983" s="246" t="s">
        <v>3554</v>
      </c>
      <c r="E1983" s="246" t="s">
        <v>3553</v>
      </c>
      <c r="F1983" s="252">
        <v>0.16666666666666669</v>
      </c>
      <c r="G1983" s="252">
        <v>0.16666666666666669</v>
      </c>
      <c r="H1983" s="255">
        <v>0</v>
      </c>
      <c r="I1983" s="242" t="s">
        <v>3478</v>
      </c>
      <c r="J1983" s="235" t="str">
        <f t="shared" si="74"/>
        <v>Group 4_0820</v>
      </c>
    </row>
    <row r="1984" spans="2:10" hidden="1" x14ac:dyDescent="0.35">
      <c r="B1984" s="242" t="s">
        <v>21</v>
      </c>
      <c r="C1984" s="246" t="s">
        <v>3473</v>
      </c>
      <c r="D1984" s="246" t="s">
        <v>3552</v>
      </c>
      <c r="E1984" s="246" t="s">
        <v>3551</v>
      </c>
      <c r="F1984" s="252">
        <v>0.16666666666666669</v>
      </c>
      <c r="G1984" s="252">
        <v>0.16666666666666669</v>
      </c>
      <c r="H1984" s="255">
        <v>0</v>
      </c>
      <c r="I1984" s="242" t="s">
        <v>3478</v>
      </c>
      <c r="J1984" s="235" t="str">
        <f t="shared" si="74"/>
        <v>Group 4_0820</v>
      </c>
    </row>
    <row r="1985" spans="2:10" hidden="1" x14ac:dyDescent="0.35">
      <c r="B1985" s="242" t="s">
        <v>21</v>
      </c>
      <c r="C1985" s="246" t="s">
        <v>3473</v>
      </c>
      <c r="D1985" s="246" t="s">
        <v>827</v>
      </c>
      <c r="E1985" s="246" t="s">
        <v>827</v>
      </c>
      <c r="F1985" s="252">
        <v>0.16666666666666669</v>
      </c>
      <c r="G1985" s="252">
        <v>0.16666666666666669</v>
      </c>
      <c r="H1985" s="255">
        <v>0</v>
      </c>
      <c r="I1985" s="242" t="s">
        <v>3478</v>
      </c>
      <c r="J1985" s="235" t="str">
        <f t="shared" si="74"/>
        <v>Group 4_0820</v>
      </c>
    </row>
    <row r="1986" spans="2:10" hidden="1" x14ac:dyDescent="0.35">
      <c r="B1986" s="242" t="s">
        <v>21</v>
      </c>
      <c r="C1986" s="246" t="s">
        <v>3473</v>
      </c>
      <c r="D1986" s="246" t="s">
        <v>3550</v>
      </c>
      <c r="E1986" s="246" t="s">
        <v>3549</v>
      </c>
      <c r="F1986" s="252">
        <v>0.16666666666666669</v>
      </c>
      <c r="G1986" s="252">
        <v>0.16666666666666669</v>
      </c>
      <c r="H1986" s="255">
        <v>0</v>
      </c>
      <c r="I1986" s="242" t="s">
        <v>3478</v>
      </c>
      <c r="J1986" s="235" t="str">
        <f t="shared" si="74"/>
        <v>Group 4_0820</v>
      </c>
    </row>
    <row r="1987" spans="2:10" hidden="1" x14ac:dyDescent="0.35">
      <c r="B1987" s="242" t="s">
        <v>21</v>
      </c>
      <c r="C1987" s="246" t="s">
        <v>3473</v>
      </c>
      <c r="D1987" s="246" t="s">
        <v>3548</v>
      </c>
      <c r="E1987" s="246" t="s">
        <v>3548</v>
      </c>
      <c r="F1987" s="252">
        <v>0.16666666666666669</v>
      </c>
      <c r="G1987" s="252">
        <v>0.16666666666666669</v>
      </c>
      <c r="H1987" s="255">
        <v>0</v>
      </c>
      <c r="I1987" s="242" t="s">
        <v>3478</v>
      </c>
      <c r="J1987" s="235" t="str">
        <f t="shared" si="74"/>
        <v>Group 4_0820</v>
      </c>
    </row>
    <row r="1988" spans="2:10" hidden="1" x14ac:dyDescent="0.35">
      <c r="B1988" s="242" t="s">
        <v>21</v>
      </c>
      <c r="C1988" s="246" t="s">
        <v>3473</v>
      </c>
      <c r="D1988" s="246" t="s">
        <v>3547</v>
      </c>
      <c r="E1988" s="246" t="s">
        <v>3546</v>
      </c>
      <c r="F1988" s="252">
        <v>0.16666666666666669</v>
      </c>
      <c r="G1988" s="252">
        <v>0.16666666666666669</v>
      </c>
      <c r="H1988" s="255">
        <v>0</v>
      </c>
      <c r="I1988" s="242" t="s">
        <v>3478</v>
      </c>
      <c r="J1988" s="235" t="str">
        <f t="shared" si="74"/>
        <v>Group 4_0820</v>
      </c>
    </row>
    <row r="1989" spans="2:10" hidden="1" x14ac:dyDescent="0.35">
      <c r="B1989" s="242" t="s">
        <v>21</v>
      </c>
      <c r="C1989" s="246" t="s">
        <v>3473</v>
      </c>
      <c r="D1989" s="246" t="s">
        <v>3545</v>
      </c>
      <c r="E1989" s="246" t="s">
        <v>3544</v>
      </c>
      <c r="F1989" s="252">
        <v>0.16666666666666669</v>
      </c>
      <c r="G1989" s="252">
        <v>0.16666666666666669</v>
      </c>
      <c r="H1989" s="255">
        <v>0</v>
      </c>
      <c r="I1989" s="242" t="s">
        <v>3478</v>
      </c>
      <c r="J1989" s="235" t="str">
        <f t="shared" si="74"/>
        <v>Group 4_0820</v>
      </c>
    </row>
    <row r="1990" spans="2:10" hidden="1" x14ac:dyDescent="0.35">
      <c r="B1990" s="242" t="s">
        <v>21</v>
      </c>
      <c r="C1990" s="246" t="s">
        <v>3473</v>
      </c>
      <c r="D1990" s="246" t="s">
        <v>3543</v>
      </c>
      <c r="E1990" s="246" t="s">
        <v>3542</v>
      </c>
      <c r="F1990" s="252">
        <v>0.16666666666666669</v>
      </c>
      <c r="G1990" s="252">
        <v>0.16666666666666669</v>
      </c>
      <c r="H1990" s="255">
        <v>0</v>
      </c>
      <c r="I1990" s="242" t="s">
        <v>3478</v>
      </c>
      <c r="J1990" s="235" t="str">
        <f t="shared" si="74"/>
        <v>Group 4_0820</v>
      </c>
    </row>
    <row r="1991" spans="2:10" hidden="1" x14ac:dyDescent="0.35">
      <c r="B1991" s="242" t="s">
        <v>21</v>
      </c>
      <c r="C1991" s="246" t="s">
        <v>3473</v>
      </c>
      <c r="D1991" s="246" t="s">
        <v>3541</v>
      </c>
      <c r="E1991" s="246" t="s">
        <v>3540</v>
      </c>
      <c r="F1991" s="252">
        <v>0.16666666666666669</v>
      </c>
      <c r="G1991" s="252">
        <v>0.16666666666666669</v>
      </c>
      <c r="H1991" s="255">
        <v>0</v>
      </c>
      <c r="I1991" s="242" t="s">
        <v>3478</v>
      </c>
      <c r="J1991" s="235" t="str">
        <f t="shared" si="74"/>
        <v>Group 4_0820</v>
      </c>
    </row>
    <row r="1992" spans="2:10" hidden="1" x14ac:dyDescent="0.35">
      <c r="B1992" s="242" t="s">
        <v>21</v>
      </c>
      <c r="C1992" s="246" t="s">
        <v>3473</v>
      </c>
      <c r="D1992" s="246" t="s">
        <v>1865</v>
      </c>
      <c r="E1992" s="246" t="s">
        <v>1866</v>
      </c>
      <c r="F1992" s="252">
        <v>0.16666666666666669</v>
      </c>
      <c r="G1992" s="252">
        <v>0.16666666666666669</v>
      </c>
      <c r="H1992" s="255">
        <v>0</v>
      </c>
      <c r="I1992" s="242" t="s">
        <v>3478</v>
      </c>
      <c r="J1992" s="235" t="str">
        <f t="shared" si="74"/>
        <v>Group 4_0820</v>
      </c>
    </row>
    <row r="1993" spans="2:10" hidden="1" x14ac:dyDescent="0.35">
      <c r="B1993" s="242" t="s">
        <v>21</v>
      </c>
      <c r="C1993" s="246" t="s">
        <v>3473</v>
      </c>
      <c r="D1993" s="246" t="s">
        <v>3539</v>
      </c>
      <c r="E1993" s="246" t="s">
        <v>3538</v>
      </c>
      <c r="F1993" s="252">
        <v>0.16666666666666669</v>
      </c>
      <c r="G1993" s="252">
        <v>0.16666666666666669</v>
      </c>
      <c r="H1993" s="255">
        <v>0</v>
      </c>
      <c r="I1993" s="242" t="s">
        <v>3478</v>
      </c>
      <c r="J1993" s="235" t="str">
        <f t="shared" si="74"/>
        <v>Group 4_0820</v>
      </c>
    </row>
    <row r="1994" spans="2:10" hidden="1" x14ac:dyDescent="0.35">
      <c r="B1994" s="242" t="s">
        <v>21</v>
      </c>
      <c r="C1994" s="246" t="s">
        <v>3473</v>
      </c>
      <c r="D1994" s="246" t="s">
        <v>1867</v>
      </c>
      <c r="E1994" s="246" t="s">
        <v>1868</v>
      </c>
      <c r="F1994" s="252">
        <v>0.16666666666666669</v>
      </c>
      <c r="G1994" s="252">
        <v>0.16666666666666669</v>
      </c>
      <c r="H1994" s="255">
        <v>0</v>
      </c>
      <c r="I1994" s="242" t="s">
        <v>3478</v>
      </c>
      <c r="J1994" s="235" t="str">
        <f t="shared" si="74"/>
        <v>Group 4_0820</v>
      </c>
    </row>
    <row r="1995" spans="2:10" hidden="1" x14ac:dyDescent="0.35">
      <c r="B1995" s="242" t="s">
        <v>21</v>
      </c>
      <c r="C1995" s="246" t="s">
        <v>3473</v>
      </c>
      <c r="D1995" s="246" t="s">
        <v>3537</v>
      </c>
      <c r="E1995" s="246" t="s">
        <v>3536</v>
      </c>
      <c r="F1995" s="252">
        <v>0.16666666666666669</v>
      </c>
      <c r="G1995" s="252">
        <v>0.16666666666666669</v>
      </c>
      <c r="H1995" s="255">
        <v>0</v>
      </c>
      <c r="I1995" s="242" t="s">
        <v>3478</v>
      </c>
      <c r="J1995" s="235" t="str">
        <f t="shared" si="74"/>
        <v>Group 4_0820</v>
      </c>
    </row>
    <row r="1996" spans="2:10" hidden="1" x14ac:dyDescent="0.35">
      <c r="B1996" s="242" t="s">
        <v>21</v>
      </c>
      <c r="C1996" s="246" t="s">
        <v>3473</v>
      </c>
      <c r="D1996" s="246" t="s">
        <v>830</v>
      </c>
      <c r="E1996" s="246" t="s">
        <v>3535</v>
      </c>
      <c r="F1996" s="252">
        <v>0.16666666666666669</v>
      </c>
      <c r="G1996" s="252">
        <v>0.16666666666666669</v>
      </c>
      <c r="H1996" s="255">
        <v>0</v>
      </c>
      <c r="I1996" s="242" t="s">
        <v>3478</v>
      </c>
      <c r="J1996" s="235" t="str">
        <f t="shared" si="74"/>
        <v>Group 4_0820</v>
      </c>
    </row>
    <row r="1997" spans="2:10" hidden="1" x14ac:dyDescent="0.35">
      <c r="B1997" s="242" t="s">
        <v>21</v>
      </c>
      <c r="C1997" s="246" t="s">
        <v>3473</v>
      </c>
      <c r="D1997" s="246" t="s">
        <v>3534</v>
      </c>
      <c r="E1997" s="246" t="s">
        <v>3533</v>
      </c>
      <c r="F1997" s="252">
        <v>0.16666666666666669</v>
      </c>
      <c r="G1997" s="252">
        <v>0.16666666666666669</v>
      </c>
      <c r="H1997" s="255">
        <v>0</v>
      </c>
      <c r="I1997" s="242" t="s">
        <v>3478</v>
      </c>
      <c r="J1997" s="235" t="str">
        <f t="shared" si="74"/>
        <v>Group 4_0820</v>
      </c>
    </row>
    <row r="1998" spans="2:10" hidden="1" x14ac:dyDescent="0.35">
      <c r="B1998" s="242" t="s">
        <v>21</v>
      </c>
      <c r="C1998" s="246" t="s">
        <v>3473</v>
      </c>
      <c r="D1998" s="246" t="s">
        <v>3532</v>
      </c>
      <c r="E1998" s="246" t="s">
        <v>3531</v>
      </c>
      <c r="F1998" s="252">
        <v>0.16666666666666669</v>
      </c>
      <c r="G1998" s="252">
        <v>0.16666666666666669</v>
      </c>
      <c r="H1998" s="255">
        <v>0</v>
      </c>
      <c r="I1998" s="242" t="s">
        <v>3478</v>
      </c>
      <c r="J1998" s="235" t="str">
        <f t="shared" si="74"/>
        <v>Group 4_0820</v>
      </c>
    </row>
    <row r="1999" spans="2:10" hidden="1" x14ac:dyDescent="0.35">
      <c r="B1999" s="242" t="s">
        <v>21</v>
      </c>
      <c r="C1999" s="246" t="s">
        <v>3473</v>
      </c>
      <c r="D1999" s="246" t="s">
        <v>3530</v>
      </c>
      <c r="E1999" s="246" t="s">
        <v>3529</v>
      </c>
      <c r="F1999" s="252">
        <v>0.16666666666666669</v>
      </c>
      <c r="G1999" s="252">
        <v>0.16666666666666669</v>
      </c>
      <c r="H1999" s="255">
        <v>0</v>
      </c>
      <c r="I1999" s="242" t="s">
        <v>3478</v>
      </c>
      <c r="J1999" s="235" t="str">
        <f t="shared" si="74"/>
        <v>Group 4_0820</v>
      </c>
    </row>
    <row r="2000" spans="2:10" hidden="1" x14ac:dyDescent="0.35">
      <c r="B2000" s="242" t="s">
        <v>21</v>
      </c>
      <c r="C2000" s="246" t="s">
        <v>3473</v>
      </c>
      <c r="D2000" s="246" t="s">
        <v>3528</v>
      </c>
      <c r="E2000" s="246" t="s">
        <v>3527</v>
      </c>
      <c r="F2000" s="252">
        <v>0.16666666666666669</v>
      </c>
      <c r="G2000" s="252">
        <v>0.16666666666666669</v>
      </c>
      <c r="H2000" s="255">
        <v>0</v>
      </c>
      <c r="I2000" s="242" t="s">
        <v>3478</v>
      </c>
      <c r="J2000" s="235" t="str">
        <f t="shared" si="74"/>
        <v>Group 4_0820</v>
      </c>
    </row>
    <row r="2001" spans="2:10" hidden="1" x14ac:dyDescent="0.35">
      <c r="B2001" s="242" t="s">
        <v>21</v>
      </c>
      <c r="C2001" s="246" t="s">
        <v>3473</v>
      </c>
      <c r="D2001" s="246" t="s">
        <v>3526</v>
      </c>
      <c r="E2001" s="246" t="s">
        <v>3525</v>
      </c>
      <c r="F2001" s="252">
        <v>0.16666666666666669</v>
      </c>
      <c r="G2001" s="252">
        <v>0.16666666666666669</v>
      </c>
      <c r="H2001" s="255">
        <v>0</v>
      </c>
      <c r="I2001" s="242" t="s">
        <v>3478</v>
      </c>
      <c r="J2001" s="235" t="str">
        <f t="shared" si="74"/>
        <v>Group 4_0820</v>
      </c>
    </row>
    <row r="2002" spans="2:10" hidden="1" x14ac:dyDescent="0.35">
      <c r="B2002" s="242" t="s">
        <v>21</v>
      </c>
      <c r="C2002" s="246" t="s">
        <v>3473</v>
      </c>
      <c r="D2002" s="246" t="s">
        <v>3524</v>
      </c>
      <c r="E2002" s="246" t="s">
        <v>3523</v>
      </c>
      <c r="F2002" s="252">
        <v>0.16666666666666669</v>
      </c>
      <c r="G2002" s="252">
        <v>0.16666666666666669</v>
      </c>
      <c r="H2002" s="255">
        <v>0</v>
      </c>
      <c r="I2002" s="242" t="s">
        <v>3478</v>
      </c>
      <c r="J2002" s="235" t="str">
        <f t="shared" si="74"/>
        <v>Group 4_0820</v>
      </c>
    </row>
    <row r="2003" spans="2:10" hidden="1" x14ac:dyDescent="0.35">
      <c r="B2003" s="242" t="s">
        <v>21</v>
      </c>
      <c r="C2003" s="246" t="s">
        <v>3473</v>
      </c>
      <c r="D2003" s="246" t="s">
        <v>3522</v>
      </c>
      <c r="E2003" s="246" t="s">
        <v>3521</v>
      </c>
      <c r="F2003" s="252">
        <v>0.16666666666666669</v>
      </c>
      <c r="G2003" s="252">
        <v>0.16666666666666669</v>
      </c>
      <c r="H2003" s="255">
        <v>0</v>
      </c>
      <c r="I2003" s="242" t="s">
        <v>3478</v>
      </c>
      <c r="J2003" s="235" t="str">
        <f t="shared" si="74"/>
        <v>Group 4_0820</v>
      </c>
    </row>
    <row r="2004" spans="2:10" hidden="1" x14ac:dyDescent="0.35">
      <c r="B2004" s="242" t="s">
        <v>21</v>
      </c>
      <c r="C2004" s="246" t="s">
        <v>3473</v>
      </c>
      <c r="D2004" s="246" t="s">
        <v>3520</v>
      </c>
      <c r="E2004" s="246" t="s">
        <v>3519</v>
      </c>
      <c r="F2004" s="252">
        <v>0.16666666666666669</v>
      </c>
      <c r="G2004" s="252">
        <v>0.16666666666666669</v>
      </c>
      <c r="H2004" s="255">
        <v>0</v>
      </c>
      <c r="I2004" s="242" t="s">
        <v>3478</v>
      </c>
      <c r="J2004" s="235" t="str">
        <f t="shared" si="74"/>
        <v>Group 4_0820</v>
      </c>
    </row>
    <row r="2005" spans="2:10" hidden="1" x14ac:dyDescent="0.35">
      <c r="B2005" s="242" t="s">
        <v>21</v>
      </c>
      <c r="C2005" s="246" t="s">
        <v>3473</v>
      </c>
      <c r="D2005" s="246" t="s">
        <v>3518</v>
      </c>
      <c r="E2005" s="246" t="s">
        <v>3517</v>
      </c>
      <c r="F2005" s="252">
        <v>0.16666666666666669</v>
      </c>
      <c r="G2005" s="252">
        <v>0.16666666666666669</v>
      </c>
      <c r="H2005" s="255">
        <v>0</v>
      </c>
      <c r="I2005" s="242" t="s">
        <v>3478</v>
      </c>
      <c r="J2005" s="235" t="str">
        <f t="shared" si="74"/>
        <v>Group 4_0820</v>
      </c>
    </row>
    <row r="2006" spans="2:10" hidden="1" x14ac:dyDescent="0.35">
      <c r="B2006" s="242" t="s">
        <v>21</v>
      </c>
      <c r="C2006" s="246" t="s">
        <v>3473</v>
      </c>
      <c r="D2006" s="246" t="s">
        <v>2857</v>
      </c>
      <c r="E2006" s="246" t="s">
        <v>2860</v>
      </c>
      <c r="F2006" s="252">
        <v>0.16666666666666669</v>
      </c>
      <c r="G2006" s="252">
        <v>0.16666666666666669</v>
      </c>
      <c r="H2006" s="255">
        <v>0</v>
      </c>
      <c r="I2006" s="242" t="s">
        <v>3478</v>
      </c>
      <c r="J2006" s="235" t="str">
        <f t="shared" si="74"/>
        <v>Group 4_0820</v>
      </c>
    </row>
    <row r="2007" spans="2:10" hidden="1" x14ac:dyDescent="0.35">
      <c r="B2007" s="242" t="s">
        <v>21</v>
      </c>
      <c r="C2007" s="246" t="s">
        <v>3473</v>
      </c>
      <c r="D2007" s="246" t="s">
        <v>3516</v>
      </c>
      <c r="E2007" s="246" t="s">
        <v>3515</v>
      </c>
      <c r="F2007" s="252">
        <v>0.16666666666666669</v>
      </c>
      <c r="G2007" s="252">
        <v>0.16666666666666669</v>
      </c>
      <c r="H2007" s="255">
        <v>0</v>
      </c>
      <c r="I2007" s="242" t="s">
        <v>3478</v>
      </c>
      <c r="J2007" s="235" t="str">
        <f t="shared" si="74"/>
        <v>Group 4_0820</v>
      </c>
    </row>
    <row r="2008" spans="2:10" hidden="1" x14ac:dyDescent="0.35">
      <c r="B2008" s="242" t="s">
        <v>21</v>
      </c>
      <c r="C2008" s="246" t="s">
        <v>3473</v>
      </c>
      <c r="D2008" s="246" t="s">
        <v>3514</v>
      </c>
      <c r="E2008" s="246" t="s">
        <v>3513</v>
      </c>
      <c r="F2008" s="252">
        <v>0.16666666666666669</v>
      </c>
      <c r="G2008" s="252">
        <v>0.16666666666666669</v>
      </c>
      <c r="H2008" s="255">
        <v>0</v>
      </c>
      <c r="I2008" s="242" t="s">
        <v>3478</v>
      </c>
      <c r="J2008" s="235" t="str">
        <f t="shared" si="74"/>
        <v>Group 4_0820</v>
      </c>
    </row>
    <row r="2009" spans="2:10" hidden="1" x14ac:dyDescent="0.35">
      <c r="B2009" s="242" t="s">
        <v>21</v>
      </c>
      <c r="C2009" s="246" t="s">
        <v>3473</v>
      </c>
      <c r="D2009" s="246" t="s">
        <v>871</v>
      </c>
      <c r="E2009" s="246">
        <v>962099</v>
      </c>
      <c r="F2009" s="252">
        <v>0.16666666666666669</v>
      </c>
      <c r="G2009" s="252">
        <v>0.16666666666666669</v>
      </c>
      <c r="H2009" s="255">
        <v>0</v>
      </c>
      <c r="I2009" s="242" t="s">
        <v>3478</v>
      </c>
      <c r="J2009" s="235" t="str">
        <f t="shared" si="74"/>
        <v>Group 4_0820</v>
      </c>
    </row>
    <row r="2010" spans="2:10" hidden="1" x14ac:dyDescent="0.35">
      <c r="B2010" s="242" t="s">
        <v>21</v>
      </c>
      <c r="C2010" s="246" t="s">
        <v>3473</v>
      </c>
      <c r="D2010" s="248" t="s">
        <v>4095</v>
      </c>
      <c r="E2010" s="246" t="s">
        <v>4096</v>
      </c>
      <c r="F2010" s="252">
        <v>0.16666666666666669</v>
      </c>
      <c r="G2010" s="252">
        <v>0.16666666666666669</v>
      </c>
      <c r="H2010" s="255">
        <v>0</v>
      </c>
      <c r="I2010" s="242" t="s">
        <v>3478</v>
      </c>
      <c r="J2010" s="235" t="str">
        <f t="shared" si="74"/>
        <v>Group 4_0820</v>
      </c>
    </row>
    <row r="2011" spans="2:10" hidden="1" x14ac:dyDescent="0.35">
      <c r="B2011" s="242" t="s">
        <v>21</v>
      </c>
      <c r="C2011" s="246" t="s">
        <v>3473</v>
      </c>
      <c r="D2011" s="248" t="s">
        <v>4020</v>
      </c>
      <c r="E2011" s="246" t="s">
        <v>872</v>
      </c>
      <c r="F2011" s="252">
        <v>0.16666666666666669</v>
      </c>
      <c r="G2011" s="252">
        <v>0.16666666666666669</v>
      </c>
      <c r="H2011" s="255">
        <v>0</v>
      </c>
      <c r="I2011" s="242" t="s">
        <v>3478</v>
      </c>
      <c r="J2011" s="235" t="str">
        <f t="shared" si="74"/>
        <v>Group 4_0820</v>
      </c>
    </row>
    <row r="2012" spans="2:10" hidden="1" x14ac:dyDescent="0.35">
      <c r="B2012" s="242" t="s">
        <v>21</v>
      </c>
      <c r="C2012" s="246" t="s">
        <v>3473</v>
      </c>
      <c r="D2012" s="246" t="s">
        <v>887</v>
      </c>
      <c r="E2012" s="246" t="s">
        <v>888</v>
      </c>
      <c r="F2012" s="252">
        <v>0.16666666666666669</v>
      </c>
      <c r="G2012" s="252">
        <v>0.16666666666666669</v>
      </c>
      <c r="H2012" s="255">
        <v>0</v>
      </c>
      <c r="I2012" s="242" t="s">
        <v>3478</v>
      </c>
      <c r="J2012" s="235" t="str">
        <f t="shared" si="74"/>
        <v>Group 4_0820</v>
      </c>
    </row>
    <row r="2013" spans="2:10" hidden="1" x14ac:dyDescent="0.35">
      <c r="B2013" s="242" t="s">
        <v>21</v>
      </c>
      <c r="C2013" s="246" t="s">
        <v>3473</v>
      </c>
      <c r="D2013" s="246" t="s">
        <v>3512</v>
      </c>
      <c r="E2013" s="246" t="s">
        <v>3511</v>
      </c>
      <c r="F2013" s="252">
        <v>0.16666666666666669</v>
      </c>
      <c r="G2013" s="252">
        <v>0.16666666666666669</v>
      </c>
      <c r="H2013" s="255">
        <v>0</v>
      </c>
      <c r="I2013" s="242" t="s">
        <v>3478</v>
      </c>
      <c r="J2013" s="235" t="str">
        <f t="shared" si="74"/>
        <v>Group 4_0820</v>
      </c>
    </row>
    <row r="2014" spans="2:10" hidden="1" x14ac:dyDescent="0.35">
      <c r="B2014" s="242" t="s">
        <v>21</v>
      </c>
      <c r="C2014" s="246" t="s">
        <v>3473</v>
      </c>
      <c r="D2014" s="246" t="s">
        <v>3510</v>
      </c>
      <c r="E2014" s="246" t="s">
        <v>3509</v>
      </c>
      <c r="F2014" s="252">
        <v>0.16666666666666669</v>
      </c>
      <c r="G2014" s="252">
        <v>0.16666666666666669</v>
      </c>
      <c r="H2014" s="255">
        <v>0</v>
      </c>
      <c r="I2014" s="242" t="s">
        <v>3478</v>
      </c>
      <c r="J2014" s="235" t="str">
        <f t="shared" si="74"/>
        <v>Group 4_0820</v>
      </c>
    </row>
    <row r="2015" spans="2:10" hidden="1" x14ac:dyDescent="0.35">
      <c r="B2015" s="242" t="s">
        <v>21</v>
      </c>
      <c r="C2015" s="246" t="s">
        <v>3473</v>
      </c>
      <c r="D2015" s="246" t="s">
        <v>3508</v>
      </c>
      <c r="E2015" s="246" t="s">
        <v>3507</v>
      </c>
      <c r="F2015" s="252">
        <v>0.16666666666666669</v>
      </c>
      <c r="G2015" s="252">
        <v>0.16666666666666669</v>
      </c>
      <c r="H2015" s="255">
        <v>0</v>
      </c>
      <c r="I2015" s="242" t="s">
        <v>3478</v>
      </c>
      <c r="J2015" s="235" t="str">
        <f t="shared" si="74"/>
        <v>Group 4_0820</v>
      </c>
    </row>
    <row r="2016" spans="2:10" hidden="1" x14ac:dyDescent="0.35">
      <c r="B2016" s="242" t="s">
        <v>21</v>
      </c>
      <c r="C2016" s="246" t="s">
        <v>3473</v>
      </c>
      <c r="D2016" s="246" t="s">
        <v>3506</v>
      </c>
      <c r="E2016" s="246" t="s">
        <v>3505</v>
      </c>
      <c r="F2016" s="252">
        <v>0.16666666666666669</v>
      </c>
      <c r="G2016" s="252">
        <v>0.16666666666666669</v>
      </c>
      <c r="H2016" s="255">
        <v>0</v>
      </c>
      <c r="I2016" s="242" t="s">
        <v>3478</v>
      </c>
      <c r="J2016" s="235" t="str">
        <f t="shared" si="74"/>
        <v>Group 4_0820</v>
      </c>
    </row>
    <row r="2017" spans="2:10" hidden="1" x14ac:dyDescent="0.35">
      <c r="B2017" s="242" t="s">
        <v>21</v>
      </c>
      <c r="C2017" s="246" t="s">
        <v>3473</v>
      </c>
      <c r="D2017" s="246" t="s">
        <v>3504</v>
      </c>
      <c r="E2017" s="246" t="s">
        <v>3503</v>
      </c>
      <c r="F2017" s="252">
        <v>0.16666666666666669</v>
      </c>
      <c r="G2017" s="252">
        <v>0.16666666666666669</v>
      </c>
      <c r="H2017" s="255">
        <v>0</v>
      </c>
      <c r="I2017" s="242" t="s">
        <v>3478</v>
      </c>
      <c r="J2017" s="235" t="str">
        <f t="shared" si="74"/>
        <v>Group 4_0820</v>
      </c>
    </row>
    <row r="2018" spans="2:10" hidden="1" x14ac:dyDescent="0.35">
      <c r="B2018" s="242" t="s">
        <v>21</v>
      </c>
      <c r="C2018" s="246" t="s">
        <v>3473</v>
      </c>
      <c r="D2018" s="246" t="s">
        <v>1898</v>
      </c>
      <c r="E2018" s="246" t="s">
        <v>1899</v>
      </c>
      <c r="F2018" s="252">
        <v>0.16666666666666669</v>
      </c>
      <c r="G2018" s="252">
        <v>0.16666666666666669</v>
      </c>
      <c r="H2018" s="255">
        <v>0</v>
      </c>
      <c r="I2018" s="242" t="s">
        <v>3478</v>
      </c>
      <c r="J2018" s="235" t="str">
        <f t="shared" si="74"/>
        <v>Group 4_0820</v>
      </c>
    </row>
    <row r="2019" spans="2:10" hidden="1" x14ac:dyDescent="0.35">
      <c r="B2019" s="242" t="s">
        <v>21</v>
      </c>
      <c r="C2019" s="246" t="s">
        <v>3473</v>
      </c>
      <c r="D2019" s="246" t="s">
        <v>3502</v>
      </c>
      <c r="E2019" s="246" t="s">
        <v>3501</v>
      </c>
      <c r="F2019" s="252">
        <v>0.16666666666666669</v>
      </c>
      <c r="G2019" s="252">
        <v>0.16666666666666669</v>
      </c>
      <c r="H2019" s="255">
        <v>0</v>
      </c>
      <c r="I2019" s="242" t="s">
        <v>3478</v>
      </c>
      <c r="J2019" s="235" t="str">
        <f t="shared" si="74"/>
        <v>Group 4_0820</v>
      </c>
    </row>
    <row r="2020" spans="2:10" hidden="1" x14ac:dyDescent="0.35">
      <c r="B2020" s="242" t="s">
        <v>21</v>
      </c>
      <c r="C2020" s="246" t="s">
        <v>3473</v>
      </c>
      <c r="D2020" s="246" t="s">
        <v>3500</v>
      </c>
      <c r="E2020" s="246" t="s">
        <v>3499</v>
      </c>
      <c r="F2020" s="252">
        <v>0.16666666666666669</v>
      </c>
      <c r="G2020" s="252">
        <v>0.16666666666666669</v>
      </c>
      <c r="H2020" s="255">
        <v>0</v>
      </c>
      <c r="I2020" s="242" t="s">
        <v>3478</v>
      </c>
      <c r="J2020" s="235" t="str">
        <f t="shared" si="74"/>
        <v>Group 4_0820</v>
      </c>
    </row>
    <row r="2021" spans="2:10" hidden="1" x14ac:dyDescent="0.35">
      <c r="B2021" s="242" t="s">
        <v>21</v>
      </c>
      <c r="C2021" s="246" t="s">
        <v>3473</v>
      </c>
      <c r="D2021" s="246" t="s">
        <v>3498</v>
      </c>
      <c r="E2021" s="246" t="s">
        <v>3497</v>
      </c>
      <c r="F2021" s="252">
        <v>0.16666666666666669</v>
      </c>
      <c r="G2021" s="252">
        <v>0.16666666666666669</v>
      </c>
      <c r="H2021" s="255">
        <v>0</v>
      </c>
      <c r="I2021" s="242" t="s">
        <v>3478</v>
      </c>
      <c r="J2021" s="235" t="str">
        <f t="shared" si="74"/>
        <v>Group 4_0820</v>
      </c>
    </row>
    <row r="2022" spans="2:10" hidden="1" x14ac:dyDescent="0.35">
      <c r="B2022" s="242" t="s">
        <v>21</v>
      </c>
      <c r="C2022" s="246" t="s">
        <v>3473</v>
      </c>
      <c r="D2022" s="246" t="s">
        <v>3496</v>
      </c>
      <c r="E2022" s="246" t="s">
        <v>3495</v>
      </c>
      <c r="F2022" s="252">
        <v>0.16666666666666669</v>
      </c>
      <c r="G2022" s="252">
        <v>0.16666666666666669</v>
      </c>
      <c r="H2022" s="255">
        <v>0</v>
      </c>
      <c r="I2022" s="242" t="s">
        <v>3478</v>
      </c>
      <c r="J2022" s="235" t="str">
        <f t="shared" si="74"/>
        <v>Group 4_0820</v>
      </c>
    </row>
    <row r="2023" spans="2:10" hidden="1" x14ac:dyDescent="0.35">
      <c r="B2023" s="242" t="s">
        <v>21</v>
      </c>
      <c r="C2023" s="246" t="s">
        <v>3473</v>
      </c>
      <c r="D2023" s="246" t="s">
        <v>3494</v>
      </c>
      <c r="E2023" s="246" t="s">
        <v>3493</v>
      </c>
      <c r="F2023" s="252">
        <v>0.16666666666666669</v>
      </c>
      <c r="G2023" s="252">
        <v>0.16666666666666669</v>
      </c>
      <c r="H2023" s="255">
        <v>0</v>
      </c>
      <c r="I2023" s="242" t="s">
        <v>3478</v>
      </c>
      <c r="J2023" s="235" t="str">
        <f t="shared" si="74"/>
        <v>Group 4_0820</v>
      </c>
    </row>
    <row r="2024" spans="2:10" hidden="1" x14ac:dyDescent="0.35">
      <c r="B2024" s="242" t="s">
        <v>21</v>
      </c>
      <c r="C2024" s="246" t="s">
        <v>3473</v>
      </c>
      <c r="D2024" s="246" t="s">
        <v>3492</v>
      </c>
      <c r="E2024" s="246" t="s">
        <v>3491</v>
      </c>
      <c r="F2024" s="252">
        <v>0.16666666666666669</v>
      </c>
      <c r="G2024" s="252">
        <v>0.16666666666666669</v>
      </c>
      <c r="H2024" s="255">
        <v>0</v>
      </c>
      <c r="I2024" s="242" t="s">
        <v>3478</v>
      </c>
      <c r="J2024" s="235" t="str">
        <f t="shared" si="74"/>
        <v>Group 4_0820</v>
      </c>
    </row>
    <row r="2025" spans="2:10" hidden="1" x14ac:dyDescent="0.35">
      <c r="B2025" s="242" t="s">
        <v>21</v>
      </c>
      <c r="C2025" s="246" t="s">
        <v>3473</v>
      </c>
      <c r="D2025" s="246" t="s">
        <v>3490</v>
      </c>
      <c r="E2025" s="246" t="s">
        <v>3489</v>
      </c>
      <c r="F2025" s="252">
        <v>0.16666666666666669</v>
      </c>
      <c r="G2025" s="252">
        <v>0.16666666666666669</v>
      </c>
      <c r="H2025" s="255">
        <v>0</v>
      </c>
      <c r="I2025" s="242" t="s">
        <v>3478</v>
      </c>
      <c r="J2025" s="235" t="str">
        <f t="shared" si="74"/>
        <v>Group 4_0820</v>
      </c>
    </row>
    <row r="2026" spans="2:10" hidden="1" x14ac:dyDescent="0.35">
      <c r="B2026" s="242" t="s">
        <v>21</v>
      </c>
      <c r="C2026" s="246" t="s">
        <v>3473</v>
      </c>
      <c r="D2026" s="246" t="s">
        <v>3488</v>
      </c>
      <c r="E2026" s="246" t="s">
        <v>3487</v>
      </c>
      <c r="F2026" s="252">
        <v>0.16666666666666669</v>
      </c>
      <c r="G2026" s="252">
        <v>0.16666666666666669</v>
      </c>
      <c r="H2026" s="255">
        <v>0</v>
      </c>
      <c r="I2026" s="242" t="s">
        <v>3478</v>
      </c>
      <c r="J2026" s="235" t="str">
        <f t="shared" si="74"/>
        <v>Group 4_0820</v>
      </c>
    </row>
    <row r="2027" spans="2:10" hidden="1" x14ac:dyDescent="0.35">
      <c r="B2027" s="242" t="s">
        <v>21</v>
      </c>
      <c r="C2027" s="246" t="s">
        <v>3473</v>
      </c>
      <c r="D2027" s="246" t="s">
        <v>3486</v>
      </c>
      <c r="E2027" s="246" t="s">
        <v>3485</v>
      </c>
      <c r="F2027" s="252">
        <v>0.16666666666666669</v>
      </c>
      <c r="G2027" s="252">
        <v>0.16666666666666669</v>
      </c>
      <c r="H2027" s="255">
        <v>0</v>
      </c>
      <c r="I2027" s="242" t="s">
        <v>3478</v>
      </c>
      <c r="J2027" s="235" t="str">
        <f t="shared" si="74"/>
        <v>Group 4_0820</v>
      </c>
    </row>
    <row r="2028" spans="2:10" hidden="1" x14ac:dyDescent="0.35">
      <c r="B2028" s="242" t="s">
        <v>21</v>
      </c>
      <c r="C2028" s="246" t="s">
        <v>3473</v>
      </c>
      <c r="D2028" s="246" t="s">
        <v>3484</v>
      </c>
      <c r="E2028" s="246" t="s">
        <v>3483</v>
      </c>
      <c r="F2028" s="252">
        <v>0.16666666666666669</v>
      </c>
      <c r="G2028" s="252">
        <v>0.16666666666666669</v>
      </c>
      <c r="H2028" s="255">
        <v>0</v>
      </c>
      <c r="I2028" s="242" t="s">
        <v>3478</v>
      </c>
      <c r="J2028" s="235" t="str">
        <f t="shared" si="74"/>
        <v>Group 4_0820</v>
      </c>
    </row>
    <row r="2029" spans="2:10" hidden="1" x14ac:dyDescent="0.35">
      <c r="B2029" s="242" t="s">
        <v>21</v>
      </c>
      <c r="C2029" s="246" t="s">
        <v>3473</v>
      </c>
      <c r="D2029" s="246" t="s">
        <v>3482</v>
      </c>
      <c r="E2029" s="246" t="s">
        <v>3481</v>
      </c>
      <c r="F2029" s="252">
        <v>0.16666666666666669</v>
      </c>
      <c r="G2029" s="252">
        <v>0.16666666666666669</v>
      </c>
      <c r="H2029" s="255">
        <v>0</v>
      </c>
      <c r="I2029" s="242" t="s">
        <v>3478</v>
      </c>
      <c r="J2029" s="235" t="str">
        <f t="shared" si="74"/>
        <v>Group 4_0820</v>
      </c>
    </row>
    <row r="2030" spans="2:10" hidden="1" x14ac:dyDescent="0.35">
      <c r="B2030" s="242" t="s">
        <v>21</v>
      </c>
      <c r="C2030" s="246" t="s">
        <v>3473</v>
      </c>
      <c r="D2030" s="246" t="s">
        <v>3480</v>
      </c>
      <c r="E2030" s="246" t="s">
        <v>3479</v>
      </c>
      <c r="F2030" s="252">
        <v>0.16666666666666669</v>
      </c>
      <c r="G2030" s="252">
        <v>0.16666666666666669</v>
      </c>
      <c r="H2030" s="255">
        <v>0</v>
      </c>
      <c r="I2030" s="242" t="s">
        <v>3478</v>
      </c>
      <c r="J2030" s="235" t="str">
        <f t="shared" si="74"/>
        <v>Group 4_0820</v>
      </c>
    </row>
    <row r="2031" spans="2:10" hidden="1" x14ac:dyDescent="0.35">
      <c r="B2031" s="242" t="s">
        <v>21</v>
      </c>
      <c r="C2031" s="246" t="s">
        <v>3473</v>
      </c>
      <c r="D2031" s="246" t="s">
        <v>3477</v>
      </c>
      <c r="E2031" s="246" t="s">
        <v>3476</v>
      </c>
      <c r="F2031" s="252">
        <v>0.16666666666666669</v>
      </c>
      <c r="G2031" s="252">
        <v>0.16666666666666669</v>
      </c>
      <c r="H2031" s="255">
        <v>0</v>
      </c>
      <c r="I2031" s="242" t="s">
        <v>3470</v>
      </c>
      <c r="J2031" s="235" t="str">
        <f t="shared" si="74"/>
        <v>Group 4_0820</v>
      </c>
    </row>
    <row r="2032" spans="2:10" hidden="1" x14ac:dyDescent="0.35">
      <c r="B2032" s="242" t="s">
        <v>21</v>
      </c>
      <c r="C2032" s="246" t="s">
        <v>3473</v>
      </c>
      <c r="D2032" s="246" t="s">
        <v>3475</v>
      </c>
      <c r="E2032" s="246" t="s">
        <v>3474</v>
      </c>
      <c r="F2032" s="252">
        <v>0.16666666666666669</v>
      </c>
      <c r="G2032" s="252">
        <v>0.16666666666666669</v>
      </c>
      <c r="H2032" s="255">
        <v>0</v>
      </c>
      <c r="I2032" s="242" t="s">
        <v>3470</v>
      </c>
      <c r="J2032" s="235" t="str">
        <f t="shared" si="74"/>
        <v>Group 4_0820</v>
      </c>
    </row>
    <row r="2033" spans="2:11" hidden="1" x14ac:dyDescent="0.35">
      <c r="B2033" s="242" t="s">
        <v>21</v>
      </c>
      <c r="C2033" s="246" t="s">
        <v>3473</v>
      </c>
      <c r="D2033" s="246" t="s">
        <v>3472</v>
      </c>
      <c r="E2033" s="246" t="s">
        <v>3471</v>
      </c>
      <c r="F2033" s="252">
        <v>0.16666666666666669</v>
      </c>
      <c r="G2033" s="252">
        <v>0.16666666666666669</v>
      </c>
      <c r="H2033" s="255">
        <v>0</v>
      </c>
      <c r="I2033" s="242" t="s">
        <v>3470</v>
      </c>
      <c r="J2033" s="235" t="str">
        <f t="shared" si="74"/>
        <v>Group 4_0820</v>
      </c>
    </row>
    <row r="2034" spans="2:11" hidden="1" x14ac:dyDescent="0.35">
      <c r="B2034" s="242"/>
      <c r="C2034" s="246">
        <v>118</v>
      </c>
      <c r="D2034" s="246" t="s">
        <v>43</v>
      </c>
      <c r="E2034" s="246"/>
      <c r="F2034" s="252">
        <v>1.1264291666666668</v>
      </c>
      <c r="G2034" s="252">
        <v>1.1264291666666668</v>
      </c>
      <c r="H2034" s="80">
        <v>0</v>
      </c>
      <c r="I2034" s="242" t="s">
        <v>2998</v>
      </c>
      <c r="J2034" s="235" t="str">
        <f t="shared" si="74"/>
        <v>_118</v>
      </c>
      <c r="K2034" s="235"/>
    </row>
    <row r="2035" spans="2:11" hidden="1" x14ac:dyDescent="0.35">
      <c r="B2035" s="242"/>
      <c r="C2035" s="246">
        <v>118</v>
      </c>
      <c r="D2035" s="246" t="s">
        <v>45</v>
      </c>
      <c r="E2035" s="246"/>
      <c r="F2035" s="252">
        <v>3.028035</v>
      </c>
      <c r="G2035" s="252">
        <v>3.028035</v>
      </c>
      <c r="H2035" s="80">
        <v>0</v>
      </c>
      <c r="I2035" s="242" t="s">
        <v>1436</v>
      </c>
      <c r="J2035" s="235" t="str">
        <f t="shared" si="74"/>
        <v>_118</v>
      </c>
      <c r="K2035" s="235"/>
    </row>
    <row r="2036" spans="2:11" hidden="1" x14ac:dyDescent="0.35">
      <c r="B2036" s="242"/>
      <c r="C2036" s="246">
        <v>118</v>
      </c>
      <c r="D2036" s="246" t="s">
        <v>46</v>
      </c>
      <c r="E2036" s="246"/>
      <c r="F2036" s="252">
        <v>1.8022866666666668</v>
      </c>
      <c r="G2036" s="252">
        <v>1.8022866666666668</v>
      </c>
      <c r="H2036" s="80">
        <v>0</v>
      </c>
      <c r="I2036" s="242" t="s">
        <v>1024</v>
      </c>
      <c r="J2036" s="235" t="str">
        <f t="shared" si="74"/>
        <v>_118</v>
      </c>
      <c r="K2036" s="235"/>
    </row>
    <row r="2037" spans="2:11" hidden="1" x14ac:dyDescent="0.35">
      <c r="B2037" s="242"/>
      <c r="C2037" s="246">
        <v>118</v>
      </c>
      <c r="D2037" s="246" t="s">
        <v>47</v>
      </c>
      <c r="E2037" s="246"/>
      <c r="F2037" s="252">
        <v>1.8022866666666668</v>
      </c>
      <c r="G2037" s="252">
        <v>1.8022866666666668</v>
      </c>
      <c r="H2037" s="80">
        <v>0</v>
      </c>
      <c r="I2037" s="242" t="s">
        <v>1024</v>
      </c>
      <c r="J2037" s="235" t="str">
        <f t="shared" ref="J2037:J2106" si="75">B2037&amp;"_"&amp;C2037</f>
        <v>_118</v>
      </c>
      <c r="K2037" s="235"/>
    </row>
    <row r="2038" spans="2:11" hidden="1" x14ac:dyDescent="0.35">
      <c r="B2038" s="242"/>
      <c r="C2038" s="246">
        <v>118</v>
      </c>
      <c r="D2038" s="246" t="s">
        <v>48</v>
      </c>
      <c r="E2038" s="246"/>
      <c r="F2038" s="252">
        <v>0.90114333333333341</v>
      </c>
      <c r="G2038" s="252">
        <v>0.90114333333333341</v>
      </c>
      <c r="H2038" s="80">
        <v>0</v>
      </c>
      <c r="I2038" s="242" t="s">
        <v>1016</v>
      </c>
      <c r="J2038" s="235" t="str">
        <f t="shared" si="75"/>
        <v>_118</v>
      </c>
      <c r="K2038" s="235"/>
    </row>
    <row r="2039" spans="2:11" hidden="1" x14ac:dyDescent="0.35">
      <c r="B2039" s="242"/>
      <c r="C2039" s="246">
        <v>118</v>
      </c>
      <c r="D2039" s="246" t="s">
        <v>49</v>
      </c>
      <c r="E2039" s="246"/>
      <c r="F2039" s="252">
        <v>1.5013000000000001</v>
      </c>
      <c r="G2039" s="252">
        <v>1.5013000000000001</v>
      </c>
      <c r="H2039" s="80">
        <v>0</v>
      </c>
      <c r="I2039" s="242" t="s">
        <v>1312</v>
      </c>
      <c r="J2039" s="235" t="str">
        <f t="shared" si="75"/>
        <v>_118</v>
      </c>
      <c r="K2039" s="235"/>
    </row>
    <row r="2040" spans="2:11" hidden="1" x14ac:dyDescent="0.35">
      <c r="B2040" s="242"/>
      <c r="C2040" s="246">
        <v>118</v>
      </c>
      <c r="D2040" s="246" t="s">
        <v>50</v>
      </c>
      <c r="E2040" s="246"/>
      <c r="F2040" s="252">
        <v>1.5013000000000001</v>
      </c>
      <c r="G2040" s="252">
        <v>1.5013000000000001</v>
      </c>
      <c r="H2040" s="80">
        <v>0</v>
      </c>
      <c r="I2040" s="242" t="s">
        <v>1312</v>
      </c>
      <c r="J2040" s="235" t="str">
        <f t="shared" si="75"/>
        <v>_118</v>
      </c>
      <c r="K2040" s="235"/>
    </row>
    <row r="2041" spans="2:11" hidden="1" x14ac:dyDescent="0.35">
      <c r="B2041" s="242"/>
      <c r="C2041" s="246">
        <v>118</v>
      </c>
      <c r="D2041" s="246" t="s">
        <v>51</v>
      </c>
      <c r="E2041" s="246"/>
      <c r="F2041" s="252">
        <v>0.72672833333333342</v>
      </c>
      <c r="G2041" s="252">
        <v>0.72672833333333342</v>
      </c>
      <c r="H2041" s="80">
        <v>0</v>
      </c>
      <c r="I2041" s="242" t="s">
        <v>1206</v>
      </c>
      <c r="J2041" s="235" t="str">
        <f t="shared" si="75"/>
        <v>_118</v>
      </c>
      <c r="K2041" s="235"/>
    </row>
    <row r="2042" spans="2:11" hidden="1" x14ac:dyDescent="0.35">
      <c r="B2042" s="242"/>
      <c r="C2042" s="246">
        <v>118</v>
      </c>
      <c r="D2042" s="246" t="s">
        <v>52</v>
      </c>
      <c r="E2042" s="246"/>
      <c r="F2042" s="252">
        <v>1.5013000000000001</v>
      </c>
      <c r="G2042" s="252">
        <v>1.5013000000000001</v>
      </c>
      <c r="H2042" s="80">
        <v>0</v>
      </c>
      <c r="I2042" s="242" t="s">
        <v>1312</v>
      </c>
      <c r="J2042" s="235" t="str">
        <f t="shared" si="75"/>
        <v>_118</v>
      </c>
      <c r="K2042" s="235"/>
    </row>
    <row r="2043" spans="2:11" hidden="1" x14ac:dyDescent="0.35">
      <c r="B2043" s="242"/>
      <c r="C2043" s="246">
        <v>118</v>
      </c>
      <c r="D2043" s="246" t="s">
        <v>53</v>
      </c>
      <c r="E2043" s="246"/>
      <c r="F2043" s="252">
        <v>1.1264291666666668</v>
      </c>
      <c r="G2043" s="252">
        <v>1.1264291666666668</v>
      </c>
      <c r="H2043" s="80">
        <v>0</v>
      </c>
      <c r="I2043" s="242" t="s">
        <v>1209</v>
      </c>
      <c r="J2043" s="235" t="str">
        <f t="shared" si="75"/>
        <v>_118</v>
      </c>
      <c r="K2043" s="235"/>
    </row>
    <row r="2044" spans="2:11" hidden="1" x14ac:dyDescent="0.35">
      <c r="B2044" s="242"/>
      <c r="C2044" s="246">
        <v>118</v>
      </c>
      <c r="D2044" s="246" t="s">
        <v>54</v>
      </c>
      <c r="E2044" s="246"/>
      <c r="F2044" s="252">
        <v>5.6321666666666666E-2</v>
      </c>
      <c r="G2044" s="252">
        <v>5.6321666666666666E-2</v>
      </c>
      <c r="H2044" s="80">
        <v>0</v>
      </c>
      <c r="I2044" s="242" t="s">
        <v>237</v>
      </c>
      <c r="J2044" s="235" t="str">
        <f t="shared" si="75"/>
        <v>_118</v>
      </c>
      <c r="K2044" s="235"/>
    </row>
    <row r="2045" spans="2:11" hidden="1" x14ac:dyDescent="0.35">
      <c r="B2045" s="242"/>
      <c r="C2045" s="246">
        <v>118</v>
      </c>
      <c r="D2045" s="246" t="s">
        <v>55</v>
      </c>
      <c r="E2045" s="246"/>
      <c r="F2045" s="252">
        <v>1.8022866666666668</v>
      </c>
      <c r="G2045" s="252">
        <v>1.8022866666666668</v>
      </c>
      <c r="H2045" s="80">
        <v>0</v>
      </c>
      <c r="I2045" s="242" t="s">
        <v>1024</v>
      </c>
      <c r="J2045" s="235" t="str">
        <f t="shared" si="75"/>
        <v>_118</v>
      </c>
      <c r="K2045" s="235"/>
    </row>
    <row r="2046" spans="2:11" hidden="1" x14ac:dyDescent="0.35">
      <c r="B2046" s="242"/>
      <c r="C2046" s="246">
        <v>118</v>
      </c>
      <c r="D2046" s="246" t="s">
        <v>56</v>
      </c>
      <c r="E2046" s="246"/>
      <c r="F2046" s="252">
        <v>1.5013000000000001</v>
      </c>
      <c r="G2046" s="252">
        <v>1.5013000000000001</v>
      </c>
      <c r="H2046" s="80">
        <v>0</v>
      </c>
      <c r="I2046" s="242" t="s">
        <v>1312</v>
      </c>
      <c r="J2046" s="235" t="str">
        <f t="shared" si="75"/>
        <v>_118</v>
      </c>
      <c r="K2046" s="235"/>
    </row>
    <row r="2047" spans="2:11" hidden="1" x14ac:dyDescent="0.35">
      <c r="B2047" s="242"/>
      <c r="C2047" s="246">
        <v>118</v>
      </c>
      <c r="D2047" s="246" t="s">
        <v>57</v>
      </c>
      <c r="E2047" s="246"/>
      <c r="F2047" s="252">
        <v>1.1264291666666668</v>
      </c>
      <c r="G2047" s="252">
        <v>1.1264291666666668</v>
      </c>
      <c r="H2047" s="80">
        <v>0</v>
      </c>
      <c r="I2047" s="242" t="s">
        <v>1209</v>
      </c>
      <c r="J2047" s="235" t="str">
        <f t="shared" si="75"/>
        <v>_118</v>
      </c>
      <c r="K2047" s="235"/>
    </row>
    <row r="2048" spans="2:11" hidden="1" x14ac:dyDescent="0.35">
      <c r="B2048" s="242"/>
      <c r="C2048" s="246">
        <v>118</v>
      </c>
      <c r="D2048" s="246" t="s">
        <v>58</v>
      </c>
      <c r="E2048" s="246"/>
      <c r="F2048" s="252">
        <v>3.028035</v>
      </c>
      <c r="G2048" s="252">
        <v>3.028035</v>
      </c>
      <c r="H2048" s="80">
        <v>0</v>
      </c>
      <c r="I2048" s="242" t="s">
        <v>1436</v>
      </c>
      <c r="J2048" s="235" t="str">
        <f t="shared" si="75"/>
        <v>_118</v>
      </c>
      <c r="K2048" s="235"/>
    </row>
    <row r="2049" spans="2:11" hidden="1" x14ac:dyDescent="0.35">
      <c r="B2049" s="242"/>
      <c r="C2049" s="246">
        <v>118</v>
      </c>
      <c r="D2049" s="246" t="s">
        <v>59</v>
      </c>
      <c r="E2049" s="246"/>
      <c r="F2049" s="252">
        <v>1.1264291666666668</v>
      </c>
      <c r="G2049" s="252">
        <v>1.1264291666666668</v>
      </c>
      <c r="H2049" s="80">
        <v>0</v>
      </c>
      <c r="I2049" s="242" t="s">
        <v>1209</v>
      </c>
      <c r="J2049" s="235" t="str">
        <f t="shared" si="75"/>
        <v>_118</v>
      </c>
      <c r="K2049" s="235"/>
    </row>
    <row r="2050" spans="2:11" hidden="1" x14ac:dyDescent="0.35">
      <c r="B2050" s="242"/>
      <c r="C2050" s="246">
        <v>118</v>
      </c>
      <c r="D2050" s="246" t="s">
        <v>60</v>
      </c>
      <c r="E2050" s="246"/>
      <c r="F2050" s="252">
        <v>1.1264291666666668</v>
      </c>
      <c r="G2050" s="252">
        <v>1.1264291666666668</v>
      </c>
      <c r="H2050" s="80">
        <v>0</v>
      </c>
      <c r="I2050" s="242" t="s">
        <v>1209</v>
      </c>
      <c r="J2050" s="235" t="str">
        <f t="shared" si="75"/>
        <v>_118</v>
      </c>
      <c r="K2050" s="235"/>
    </row>
    <row r="2051" spans="2:11" hidden="1" x14ac:dyDescent="0.35">
      <c r="B2051" s="242"/>
      <c r="C2051" s="246">
        <v>118</v>
      </c>
      <c r="D2051" s="246" t="s">
        <v>61</v>
      </c>
      <c r="E2051" s="246"/>
      <c r="F2051" s="252">
        <v>1.1264291666666668</v>
      </c>
      <c r="G2051" s="252">
        <v>1.1264291666666668</v>
      </c>
      <c r="H2051" s="80">
        <v>0</v>
      </c>
      <c r="I2051" s="242" t="s">
        <v>1209</v>
      </c>
      <c r="J2051" s="235" t="str">
        <f t="shared" si="75"/>
        <v>_118</v>
      </c>
      <c r="K2051" s="235"/>
    </row>
    <row r="2052" spans="2:11" hidden="1" x14ac:dyDescent="0.35">
      <c r="B2052" s="242"/>
      <c r="C2052" s="246">
        <v>118</v>
      </c>
      <c r="D2052" s="246" t="s">
        <v>62</v>
      </c>
      <c r="E2052" s="246"/>
      <c r="F2052" s="252">
        <v>1.5013000000000001</v>
      </c>
      <c r="G2052" s="252">
        <v>1.5013000000000001</v>
      </c>
      <c r="H2052" s="80">
        <v>0</v>
      </c>
      <c r="I2052" s="242" t="s">
        <v>1312</v>
      </c>
      <c r="J2052" s="235" t="str">
        <f t="shared" si="75"/>
        <v>_118</v>
      </c>
      <c r="K2052" s="235"/>
    </row>
    <row r="2053" spans="2:11" hidden="1" x14ac:dyDescent="0.35">
      <c r="B2053" s="242"/>
      <c r="C2053" s="246">
        <v>118</v>
      </c>
      <c r="D2053" s="246" t="s">
        <v>63</v>
      </c>
      <c r="E2053" s="246"/>
      <c r="F2053" s="252">
        <v>1.8022866666666668</v>
      </c>
      <c r="G2053" s="252">
        <v>1.8022866666666668</v>
      </c>
      <c r="H2053" s="80">
        <v>0</v>
      </c>
      <c r="I2053" s="242" t="s">
        <v>1024</v>
      </c>
      <c r="J2053" s="235" t="str">
        <f t="shared" si="75"/>
        <v>_118</v>
      </c>
      <c r="K2053" s="235"/>
    </row>
    <row r="2054" spans="2:11" hidden="1" x14ac:dyDescent="0.35">
      <c r="B2054" s="242"/>
      <c r="C2054" s="246">
        <v>118</v>
      </c>
      <c r="D2054" s="246" t="s">
        <v>64</v>
      </c>
      <c r="E2054" s="246"/>
      <c r="F2054" s="252">
        <v>1.1264291666666668</v>
      </c>
      <c r="G2054" s="252">
        <v>1.1264291666666668</v>
      </c>
      <c r="H2054" s="80">
        <v>0</v>
      </c>
      <c r="I2054" s="242" t="s">
        <v>1209</v>
      </c>
      <c r="J2054" s="235" t="str">
        <f t="shared" si="75"/>
        <v>_118</v>
      </c>
      <c r="K2054" s="235"/>
    </row>
    <row r="2055" spans="2:11" hidden="1" x14ac:dyDescent="0.35">
      <c r="B2055" s="242"/>
      <c r="C2055" s="246">
        <v>118</v>
      </c>
      <c r="D2055" s="246" t="s">
        <v>65</v>
      </c>
      <c r="E2055" s="246"/>
      <c r="F2055" s="252">
        <v>1.1264291666666668</v>
      </c>
      <c r="G2055" s="252">
        <v>1.1264291666666668</v>
      </c>
      <c r="H2055" s="80">
        <v>0</v>
      </c>
      <c r="I2055" s="242" t="s">
        <v>1209</v>
      </c>
      <c r="J2055" s="235" t="str">
        <f t="shared" si="75"/>
        <v>_118</v>
      </c>
      <c r="K2055" s="235"/>
    </row>
    <row r="2056" spans="2:11" hidden="1" x14ac:dyDescent="0.35">
      <c r="B2056" s="242"/>
      <c r="C2056" s="246">
        <v>118</v>
      </c>
      <c r="D2056" s="246" t="s">
        <v>66</v>
      </c>
      <c r="E2056" s="246"/>
      <c r="F2056" s="252">
        <v>1.8022866666666668</v>
      </c>
      <c r="G2056" s="252">
        <v>1.8022866666666668</v>
      </c>
      <c r="H2056" s="80">
        <v>0</v>
      </c>
      <c r="I2056" s="242" t="s">
        <v>1024</v>
      </c>
      <c r="J2056" s="235" t="str">
        <f t="shared" si="75"/>
        <v>_118</v>
      </c>
      <c r="K2056" s="235"/>
    </row>
    <row r="2057" spans="2:11" hidden="1" x14ac:dyDescent="0.35">
      <c r="B2057" s="242"/>
      <c r="C2057" s="246">
        <v>118</v>
      </c>
      <c r="D2057" s="246" t="s">
        <v>67</v>
      </c>
      <c r="E2057" s="246"/>
      <c r="F2057" s="252">
        <v>1.1264291666666668</v>
      </c>
      <c r="G2057" s="252">
        <v>1.1264291666666668</v>
      </c>
      <c r="H2057" s="80">
        <v>0</v>
      </c>
      <c r="I2057" s="242" t="s">
        <v>1209</v>
      </c>
      <c r="J2057" s="235" t="str">
        <f t="shared" si="75"/>
        <v>_118</v>
      </c>
      <c r="K2057" s="235"/>
    </row>
    <row r="2058" spans="2:11" hidden="1" x14ac:dyDescent="0.35">
      <c r="B2058" s="242"/>
      <c r="C2058" s="246">
        <v>118</v>
      </c>
      <c r="D2058" s="246" t="s">
        <v>68</v>
      </c>
      <c r="E2058" s="246"/>
      <c r="F2058" s="252">
        <v>1.1264291666666668</v>
      </c>
      <c r="G2058" s="252">
        <v>1.1264291666666668</v>
      </c>
      <c r="H2058" s="80">
        <v>0</v>
      </c>
      <c r="I2058" s="242" t="s">
        <v>1209</v>
      </c>
      <c r="J2058" s="235" t="str">
        <f t="shared" si="75"/>
        <v>_118</v>
      </c>
      <c r="K2058" s="235"/>
    </row>
    <row r="2059" spans="2:11" hidden="1" x14ac:dyDescent="0.35">
      <c r="B2059" s="242"/>
      <c r="C2059" s="246">
        <v>118</v>
      </c>
      <c r="D2059" s="246" t="s">
        <v>69</v>
      </c>
      <c r="E2059" s="246"/>
      <c r="F2059" s="252">
        <v>1.1264291666666668</v>
      </c>
      <c r="G2059" s="252">
        <v>1.1264291666666668</v>
      </c>
      <c r="H2059" s="80">
        <v>0</v>
      </c>
      <c r="I2059" s="242" t="s">
        <v>1209</v>
      </c>
      <c r="J2059" s="235" t="str">
        <f t="shared" si="75"/>
        <v>_118</v>
      </c>
      <c r="K2059" s="235"/>
    </row>
    <row r="2060" spans="2:11" hidden="1" x14ac:dyDescent="0.35">
      <c r="B2060" s="242"/>
      <c r="C2060" s="246">
        <v>118</v>
      </c>
      <c r="D2060" s="246" t="s">
        <v>70</v>
      </c>
      <c r="E2060" s="246"/>
      <c r="F2060" s="252">
        <v>1.1264291666666668</v>
      </c>
      <c r="G2060" s="252">
        <v>1.1264291666666668</v>
      </c>
      <c r="H2060" s="80">
        <v>0</v>
      </c>
      <c r="I2060" s="242" t="s">
        <v>1209</v>
      </c>
      <c r="J2060" s="235" t="str">
        <f t="shared" si="75"/>
        <v>_118</v>
      </c>
      <c r="K2060" s="235"/>
    </row>
    <row r="2061" spans="2:11" hidden="1" x14ac:dyDescent="0.35">
      <c r="B2061" s="242"/>
      <c r="C2061" s="246">
        <v>118</v>
      </c>
      <c r="D2061" s="246" t="s">
        <v>71</v>
      </c>
      <c r="E2061" s="246"/>
      <c r="F2061" s="252">
        <v>1.2953933333333334</v>
      </c>
      <c r="G2061" s="252">
        <v>1.2953933333333334</v>
      </c>
      <c r="H2061" s="80">
        <v>0</v>
      </c>
      <c r="I2061" s="242" t="s">
        <v>1013</v>
      </c>
      <c r="J2061" s="235" t="str">
        <f t="shared" si="75"/>
        <v>_118</v>
      </c>
      <c r="K2061" s="235"/>
    </row>
    <row r="2062" spans="2:11" hidden="1" x14ac:dyDescent="0.35">
      <c r="B2062" s="242"/>
      <c r="C2062" s="246">
        <v>118</v>
      </c>
      <c r="D2062" s="246" t="s">
        <v>72</v>
      </c>
      <c r="E2062" s="246"/>
      <c r="F2062" s="252">
        <v>1.5013000000000001</v>
      </c>
      <c r="G2062" s="252">
        <v>1.5013000000000001</v>
      </c>
      <c r="H2062" s="80">
        <v>0</v>
      </c>
      <c r="I2062" s="242" t="s">
        <v>1312</v>
      </c>
      <c r="J2062" s="235" t="str">
        <f t="shared" si="75"/>
        <v>_118</v>
      </c>
      <c r="K2062" s="235"/>
    </row>
    <row r="2063" spans="2:11" hidden="1" x14ac:dyDescent="0.35">
      <c r="B2063" s="242" t="s">
        <v>24</v>
      </c>
      <c r="C2063" s="242" t="s">
        <v>234</v>
      </c>
      <c r="D2063" s="242">
        <v>255255</v>
      </c>
      <c r="E2063" s="242" t="s">
        <v>517</v>
      </c>
      <c r="F2063" s="252">
        <v>3.4000000000000002E-2</v>
      </c>
      <c r="G2063" s="252">
        <v>3.4000000000000002E-2</v>
      </c>
      <c r="H2063" s="255">
        <v>0</v>
      </c>
      <c r="I2063" s="245" t="s">
        <v>779</v>
      </c>
      <c r="J2063" s="235" t="str">
        <f t="shared" si="75"/>
        <v>Group 2_0810</v>
      </c>
      <c r="K2063" s="235"/>
    </row>
    <row r="2064" spans="2:11" hidden="1" x14ac:dyDescent="0.35">
      <c r="B2064" s="242" t="s">
        <v>24</v>
      </c>
      <c r="C2064" s="242" t="s">
        <v>234</v>
      </c>
      <c r="D2064" s="242" t="s">
        <v>578</v>
      </c>
      <c r="E2064" s="242" t="s">
        <v>578</v>
      </c>
      <c r="F2064" s="252">
        <v>3.4000000000000002E-2</v>
      </c>
      <c r="G2064" s="252">
        <v>3.4000000000000002E-2</v>
      </c>
      <c r="H2064" s="255">
        <v>0</v>
      </c>
      <c r="I2064" s="245" t="s">
        <v>779</v>
      </c>
      <c r="J2064" s="235" t="str">
        <f t="shared" si="75"/>
        <v>Group 2_0810</v>
      </c>
      <c r="K2064" s="235"/>
    </row>
    <row r="2065" spans="2:11" hidden="1" x14ac:dyDescent="0.35">
      <c r="B2065" s="242" t="s">
        <v>24</v>
      </c>
      <c r="C2065" s="242" t="s">
        <v>234</v>
      </c>
      <c r="D2065" s="242" t="s">
        <v>595</v>
      </c>
      <c r="E2065" s="242" t="s">
        <v>596</v>
      </c>
      <c r="F2065" s="252">
        <v>3.4000000000000002E-2</v>
      </c>
      <c r="G2065" s="252">
        <v>3.4000000000000002E-2</v>
      </c>
      <c r="H2065" s="255">
        <v>0</v>
      </c>
      <c r="I2065" s="245" t="s">
        <v>779</v>
      </c>
      <c r="J2065" s="235" t="str">
        <f t="shared" si="75"/>
        <v>Group 2_0810</v>
      </c>
      <c r="K2065" s="235"/>
    </row>
    <row r="2066" spans="2:11" hidden="1" x14ac:dyDescent="0.35">
      <c r="B2066" s="242" t="s">
        <v>24</v>
      </c>
      <c r="C2066" s="242" t="s">
        <v>234</v>
      </c>
      <c r="D2066" s="242" t="s">
        <v>611</v>
      </c>
      <c r="E2066" s="242" t="s">
        <v>611</v>
      </c>
      <c r="F2066" s="252">
        <v>3.4000000000000002E-2</v>
      </c>
      <c r="G2066" s="252">
        <v>3.4000000000000002E-2</v>
      </c>
      <c r="H2066" s="255">
        <v>0</v>
      </c>
      <c r="I2066" s="245" t="s">
        <v>779</v>
      </c>
      <c r="J2066" s="235" t="str">
        <f t="shared" si="75"/>
        <v>Group 2_0810</v>
      </c>
      <c r="K2066" s="235"/>
    </row>
    <row r="2067" spans="2:11" hidden="1" x14ac:dyDescent="0.35">
      <c r="B2067" s="242" t="s">
        <v>24</v>
      </c>
      <c r="C2067" s="242" t="s">
        <v>234</v>
      </c>
      <c r="D2067" s="242" t="s">
        <v>612</v>
      </c>
      <c r="E2067" s="242" t="s">
        <v>612</v>
      </c>
      <c r="F2067" s="252">
        <v>3.4000000000000002E-2</v>
      </c>
      <c r="G2067" s="252">
        <v>3.4000000000000002E-2</v>
      </c>
      <c r="H2067" s="255">
        <v>0</v>
      </c>
      <c r="I2067" s="245" t="s">
        <v>779</v>
      </c>
      <c r="J2067" s="235" t="str">
        <f t="shared" si="75"/>
        <v>Group 2_0810</v>
      </c>
      <c r="K2067" s="235"/>
    </row>
    <row r="2068" spans="2:11" hidden="1" x14ac:dyDescent="0.35">
      <c r="B2068" s="242" t="s">
        <v>24</v>
      </c>
      <c r="C2068" s="242" t="s">
        <v>234</v>
      </c>
      <c r="D2068" s="242" t="s">
        <v>613</v>
      </c>
      <c r="E2068" s="242" t="s">
        <v>613</v>
      </c>
      <c r="F2068" s="252">
        <v>3.4000000000000002E-2</v>
      </c>
      <c r="G2068" s="252">
        <v>3.4000000000000002E-2</v>
      </c>
      <c r="H2068" s="255">
        <v>0</v>
      </c>
      <c r="I2068" s="245" t="s">
        <v>779</v>
      </c>
      <c r="J2068" s="235" t="str">
        <f t="shared" si="75"/>
        <v>Group 2_0810</v>
      </c>
      <c r="K2068" s="235"/>
    </row>
    <row r="2069" spans="2:11" hidden="1" x14ac:dyDescent="0.35">
      <c r="B2069" s="242" t="s">
        <v>24</v>
      </c>
      <c r="C2069" s="242" t="s">
        <v>234</v>
      </c>
      <c r="D2069" s="242" t="s">
        <v>615</v>
      </c>
      <c r="E2069" s="242" t="s">
        <v>615</v>
      </c>
      <c r="F2069" s="252">
        <v>3.4000000000000002E-2</v>
      </c>
      <c r="G2069" s="252">
        <v>3.4000000000000002E-2</v>
      </c>
      <c r="H2069" s="255">
        <v>0</v>
      </c>
      <c r="I2069" s="245" t="s">
        <v>779</v>
      </c>
      <c r="J2069" s="235" t="str">
        <f t="shared" si="75"/>
        <v>Group 2_0810</v>
      </c>
      <c r="K2069" s="235"/>
    </row>
    <row r="2070" spans="2:11" hidden="1" x14ac:dyDescent="0.35">
      <c r="B2070" s="242" t="s">
        <v>24</v>
      </c>
      <c r="C2070" s="242" t="s">
        <v>234</v>
      </c>
      <c r="D2070" s="242" t="s">
        <v>796</v>
      </c>
      <c r="E2070" s="242" t="s">
        <v>797</v>
      </c>
      <c r="F2070" s="252">
        <v>3.4000000000000002E-2</v>
      </c>
      <c r="G2070" s="252">
        <v>3.4000000000000002E-2</v>
      </c>
      <c r="H2070" s="255">
        <v>0</v>
      </c>
      <c r="I2070" s="245" t="s">
        <v>779</v>
      </c>
      <c r="J2070" s="235" t="str">
        <f t="shared" si="75"/>
        <v>Group 2_0810</v>
      </c>
      <c r="K2070" s="235"/>
    </row>
    <row r="2071" spans="2:11" hidden="1" x14ac:dyDescent="0.35">
      <c r="B2071" s="242" t="s">
        <v>24</v>
      </c>
      <c r="C2071" s="242" t="s">
        <v>234</v>
      </c>
      <c r="D2071" s="242" t="s">
        <v>798</v>
      </c>
      <c r="E2071" s="242" t="s">
        <v>799</v>
      </c>
      <c r="F2071" s="252">
        <v>3.4000000000000002E-2</v>
      </c>
      <c r="G2071" s="252">
        <v>3.4000000000000002E-2</v>
      </c>
      <c r="H2071" s="255">
        <v>0</v>
      </c>
      <c r="I2071" s="245" t="s">
        <v>779</v>
      </c>
      <c r="J2071" s="235" t="str">
        <f t="shared" si="75"/>
        <v>Group 2_0810</v>
      </c>
      <c r="K2071" s="235"/>
    </row>
    <row r="2072" spans="2:11" hidden="1" x14ac:dyDescent="0.35">
      <c r="B2072" s="242" t="s">
        <v>24</v>
      </c>
      <c r="C2072" s="242" t="s">
        <v>234</v>
      </c>
      <c r="D2072" s="242" t="s">
        <v>800</v>
      </c>
      <c r="E2072" s="242" t="s">
        <v>801</v>
      </c>
      <c r="F2072" s="252">
        <v>3.4000000000000002E-2</v>
      </c>
      <c r="G2072" s="252">
        <v>3.4000000000000002E-2</v>
      </c>
      <c r="H2072" s="255">
        <v>0</v>
      </c>
      <c r="I2072" s="245" t="s">
        <v>779</v>
      </c>
      <c r="J2072" s="235" t="str">
        <f t="shared" si="75"/>
        <v>Group 2_0810</v>
      </c>
      <c r="K2072" s="235"/>
    </row>
    <row r="2073" spans="2:11" hidden="1" x14ac:dyDescent="0.35">
      <c r="B2073" s="242" t="s">
        <v>24</v>
      </c>
      <c r="C2073" s="242" t="s">
        <v>234</v>
      </c>
      <c r="D2073" s="242" t="s">
        <v>802</v>
      </c>
      <c r="E2073" s="242" t="s">
        <v>803</v>
      </c>
      <c r="F2073" s="252">
        <v>3.4000000000000002E-2</v>
      </c>
      <c r="G2073" s="252">
        <v>3.4000000000000002E-2</v>
      </c>
      <c r="H2073" s="255">
        <v>0</v>
      </c>
      <c r="I2073" s="245" t="s">
        <v>779</v>
      </c>
      <c r="J2073" s="235" t="str">
        <f t="shared" si="75"/>
        <v>Group 2_0810</v>
      </c>
      <c r="K2073" s="235"/>
    </row>
    <row r="2074" spans="2:11" hidden="1" x14ac:dyDescent="0.35">
      <c r="B2074" s="242" t="s">
        <v>24</v>
      </c>
      <c r="C2074" s="242" t="s">
        <v>234</v>
      </c>
      <c r="D2074" s="242" t="s">
        <v>804</v>
      </c>
      <c r="E2074" s="242" t="s">
        <v>805</v>
      </c>
      <c r="F2074" s="252">
        <v>3.4000000000000002E-2</v>
      </c>
      <c r="G2074" s="252">
        <v>3.4000000000000002E-2</v>
      </c>
      <c r="H2074" s="255">
        <v>0</v>
      </c>
      <c r="I2074" s="245" t="s">
        <v>779</v>
      </c>
      <c r="J2074" s="235" t="str">
        <f t="shared" si="75"/>
        <v>Group 2_0810</v>
      </c>
      <c r="K2074" s="235"/>
    </row>
    <row r="2075" spans="2:11" hidden="1" x14ac:dyDescent="0.35">
      <c r="B2075" s="242" t="s">
        <v>24</v>
      </c>
      <c r="C2075" s="242" t="s">
        <v>234</v>
      </c>
      <c r="D2075" s="242" t="s">
        <v>806</v>
      </c>
      <c r="E2075" s="242" t="s">
        <v>807</v>
      </c>
      <c r="F2075" s="252">
        <v>3.4000000000000002E-2</v>
      </c>
      <c r="G2075" s="252">
        <v>3.4000000000000002E-2</v>
      </c>
      <c r="H2075" s="255">
        <v>0</v>
      </c>
      <c r="I2075" s="245" t="s">
        <v>779</v>
      </c>
      <c r="J2075" s="235" t="str">
        <f t="shared" si="75"/>
        <v>Group 2_0810</v>
      </c>
      <c r="K2075" s="235"/>
    </row>
    <row r="2076" spans="2:11" hidden="1" x14ac:dyDescent="0.35">
      <c r="B2076" s="242" t="s">
        <v>24</v>
      </c>
      <c r="C2076" s="242" t="s">
        <v>234</v>
      </c>
      <c r="D2076" s="242" t="s">
        <v>808</v>
      </c>
      <c r="E2076" s="242" t="s">
        <v>809</v>
      </c>
      <c r="F2076" s="252">
        <v>3.4000000000000002E-2</v>
      </c>
      <c r="G2076" s="252">
        <v>3.4000000000000002E-2</v>
      </c>
      <c r="H2076" s="255">
        <v>0</v>
      </c>
      <c r="I2076" s="245" t="s">
        <v>779</v>
      </c>
      <c r="J2076" s="235" t="str">
        <f t="shared" si="75"/>
        <v>Group 2_0810</v>
      </c>
      <c r="K2076" s="235"/>
    </row>
    <row r="2077" spans="2:11" hidden="1" x14ac:dyDescent="0.35">
      <c r="B2077" s="242" t="s">
        <v>24</v>
      </c>
      <c r="C2077" s="242" t="s">
        <v>234</v>
      </c>
      <c r="D2077" s="242" t="s">
        <v>810</v>
      </c>
      <c r="E2077" s="242" t="s">
        <v>810</v>
      </c>
      <c r="F2077" s="252">
        <v>3.4000000000000002E-2</v>
      </c>
      <c r="G2077" s="252">
        <v>3.4000000000000002E-2</v>
      </c>
      <c r="H2077" s="255">
        <v>0</v>
      </c>
      <c r="I2077" s="245" t="s">
        <v>779</v>
      </c>
      <c r="J2077" s="235" t="str">
        <f t="shared" si="75"/>
        <v>Group 2_0810</v>
      </c>
      <c r="K2077" s="235"/>
    </row>
    <row r="2078" spans="2:11" hidden="1" x14ac:dyDescent="0.35">
      <c r="B2078" s="242" t="s">
        <v>24</v>
      </c>
      <c r="C2078" s="242" t="s">
        <v>234</v>
      </c>
      <c r="D2078" s="242" t="s">
        <v>811</v>
      </c>
      <c r="E2078" s="242" t="s">
        <v>811</v>
      </c>
      <c r="F2078" s="252">
        <v>3.4000000000000002E-2</v>
      </c>
      <c r="G2078" s="252">
        <v>3.4000000000000002E-2</v>
      </c>
      <c r="H2078" s="255">
        <v>0</v>
      </c>
      <c r="I2078" s="245" t="s">
        <v>779</v>
      </c>
      <c r="J2078" s="235" t="str">
        <f t="shared" si="75"/>
        <v>Group 2_0810</v>
      </c>
      <c r="K2078" s="235"/>
    </row>
    <row r="2079" spans="2:11" hidden="1" x14ac:dyDescent="0.35">
      <c r="B2079" s="242" t="s">
        <v>24</v>
      </c>
      <c r="C2079" s="242" t="s">
        <v>234</v>
      </c>
      <c r="D2079" s="242" t="s">
        <v>812</v>
      </c>
      <c r="E2079" s="242" t="s">
        <v>813</v>
      </c>
      <c r="F2079" s="252">
        <v>3.4000000000000002E-2</v>
      </c>
      <c r="G2079" s="252">
        <v>3.4000000000000002E-2</v>
      </c>
      <c r="H2079" s="255">
        <v>0</v>
      </c>
      <c r="I2079" s="245" t="s">
        <v>779</v>
      </c>
      <c r="J2079" s="235" t="str">
        <f t="shared" si="75"/>
        <v>Group 2_0810</v>
      </c>
      <c r="K2079" s="235"/>
    </row>
    <row r="2080" spans="2:11" hidden="1" x14ac:dyDescent="0.35">
      <c r="B2080" s="242" t="s">
        <v>24</v>
      </c>
      <c r="C2080" s="242" t="s">
        <v>234</v>
      </c>
      <c r="D2080" s="242" t="s">
        <v>814</v>
      </c>
      <c r="E2080" s="242" t="s">
        <v>815</v>
      </c>
      <c r="F2080" s="252">
        <v>3.4000000000000002E-2</v>
      </c>
      <c r="G2080" s="252">
        <v>3.4000000000000002E-2</v>
      </c>
      <c r="H2080" s="255">
        <v>0</v>
      </c>
      <c r="I2080" s="245" t="s">
        <v>779</v>
      </c>
      <c r="J2080" s="235" t="str">
        <f t="shared" si="75"/>
        <v>Group 2_0810</v>
      </c>
      <c r="K2080" s="235"/>
    </row>
    <row r="2081" spans="2:11" hidden="1" x14ac:dyDescent="0.35">
      <c r="B2081" s="242" t="s">
        <v>24</v>
      </c>
      <c r="C2081" s="242" t="s">
        <v>234</v>
      </c>
      <c r="D2081" s="242" t="s">
        <v>816</v>
      </c>
      <c r="E2081" s="242" t="s">
        <v>817</v>
      </c>
      <c r="F2081" s="252">
        <v>3.4000000000000002E-2</v>
      </c>
      <c r="G2081" s="252">
        <v>3.4000000000000002E-2</v>
      </c>
      <c r="H2081" s="255">
        <v>0</v>
      </c>
      <c r="I2081" s="245" t="s">
        <v>779</v>
      </c>
      <c r="J2081" s="235" t="str">
        <f t="shared" si="75"/>
        <v>Group 2_0810</v>
      </c>
      <c r="K2081" s="235"/>
    </row>
    <row r="2082" spans="2:11" hidden="1" x14ac:dyDescent="0.35">
      <c r="B2082" s="242" t="s">
        <v>24</v>
      </c>
      <c r="C2082" s="242" t="s">
        <v>234</v>
      </c>
      <c r="D2082" s="242" t="s">
        <v>818</v>
      </c>
      <c r="E2082" s="242" t="s">
        <v>819</v>
      </c>
      <c r="F2082" s="252">
        <v>3.4000000000000002E-2</v>
      </c>
      <c r="G2082" s="252">
        <v>3.4000000000000002E-2</v>
      </c>
      <c r="H2082" s="255">
        <v>0</v>
      </c>
      <c r="I2082" s="245" t="s">
        <v>779</v>
      </c>
      <c r="J2082" s="235" t="str">
        <f t="shared" si="75"/>
        <v>Group 2_0810</v>
      </c>
      <c r="K2082" s="235"/>
    </row>
    <row r="2083" spans="2:11" hidden="1" x14ac:dyDescent="0.35">
      <c r="B2083" s="242" t="s">
        <v>24</v>
      </c>
      <c r="C2083" s="242" t="s">
        <v>234</v>
      </c>
      <c r="D2083" s="242" t="s">
        <v>820</v>
      </c>
      <c r="E2083" s="242" t="s">
        <v>821</v>
      </c>
      <c r="F2083" s="252">
        <v>3.4000000000000002E-2</v>
      </c>
      <c r="G2083" s="252">
        <v>3.4000000000000002E-2</v>
      </c>
      <c r="H2083" s="255">
        <v>0</v>
      </c>
      <c r="I2083" s="245" t="s">
        <v>779</v>
      </c>
      <c r="J2083" s="235" t="str">
        <f t="shared" si="75"/>
        <v>Group 2_0810</v>
      </c>
      <c r="K2083" s="235"/>
    </row>
    <row r="2084" spans="2:11" hidden="1" x14ac:dyDescent="0.35">
      <c r="B2084" s="242" t="s">
        <v>24</v>
      </c>
      <c r="C2084" s="242" t="s">
        <v>234</v>
      </c>
      <c r="D2084" s="242" t="s">
        <v>822</v>
      </c>
      <c r="E2084" s="242" t="s">
        <v>822</v>
      </c>
      <c r="F2084" s="252">
        <v>3.4000000000000002E-2</v>
      </c>
      <c r="G2084" s="252">
        <v>3.4000000000000002E-2</v>
      </c>
      <c r="H2084" s="255">
        <v>0</v>
      </c>
      <c r="I2084" s="245" t="s">
        <v>779</v>
      </c>
      <c r="J2084" s="235" t="str">
        <f t="shared" si="75"/>
        <v>Group 2_0810</v>
      </c>
      <c r="K2084" s="235"/>
    </row>
    <row r="2085" spans="2:11" hidden="1" x14ac:dyDescent="0.35">
      <c r="B2085" s="242" t="s">
        <v>24</v>
      </c>
      <c r="C2085" s="242" t="s">
        <v>234</v>
      </c>
      <c r="D2085" s="242" t="s">
        <v>823</v>
      </c>
      <c r="E2085" s="242" t="s">
        <v>824</v>
      </c>
      <c r="F2085" s="252">
        <v>3.4000000000000002E-2</v>
      </c>
      <c r="G2085" s="252">
        <v>3.4000000000000002E-2</v>
      </c>
      <c r="H2085" s="255">
        <v>0</v>
      </c>
      <c r="I2085" s="245" t="s">
        <v>779</v>
      </c>
      <c r="J2085" s="235" t="str">
        <f t="shared" si="75"/>
        <v>Group 2_0810</v>
      </c>
      <c r="K2085" s="235"/>
    </row>
    <row r="2086" spans="2:11" hidden="1" x14ac:dyDescent="0.35">
      <c r="B2086" s="242" t="s">
        <v>24</v>
      </c>
      <c r="C2086" s="242" t="s">
        <v>234</v>
      </c>
      <c r="D2086" s="242" t="s">
        <v>825</v>
      </c>
      <c r="E2086" s="242" t="s">
        <v>825</v>
      </c>
      <c r="F2086" s="252">
        <v>3.4000000000000002E-2</v>
      </c>
      <c r="G2086" s="252">
        <v>3.4000000000000002E-2</v>
      </c>
      <c r="H2086" s="255">
        <v>0</v>
      </c>
      <c r="I2086" s="245" t="s">
        <v>779</v>
      </c>
      <c r="J2086" s="235" t="str">
        <f t="shared" si="75"/>
        <v>Group 2_0810</v>
      </c>
      <c r="K2086" s="235"/>
    </row>
    <row r="2087" spans="2:11" hidden="1" x14ac:dyDescent="0.35">
      <c r="B2087" s="242" t="s">
        <v>24</v>
      </c>
      <c r="C2087" s="242" t="s">
        <v>234</v>
      </c>
      <c r="D2087" s="242" t="s">
        <v>826</v>
      </c>
      <c r="E2087" s="242" t="s">
        <v>826</v>
      </c>
      <c r="F2087" s="252">
        <v>3.4000000000000002E-2</v>
      </c>
      <c r="G2087" s="252">
        <v>3.4000000000000002E-2</v>
      </c>
      <c r="H2087" s="255">
        <v>0</v>
      </c>
      <c r="I2087" s="245" t="s">
        <v>779</v>
      </c>
      <c r="J2087" s="235" t="str">
        <f t="shared" si="75"/>
        <v>Group 2_0810</v>
      </c>
      <c r="K2087" s="235"/>
    </row>
    <row r="2088" spans="2:11" hidden="1" x14ac:dyDescent="0.35">
      <c r="B2088" s="242" t="s">
        <v>24</v>
      </c>
      <c r="C2088" s="242" t="s">
        <v>234</v>
      </c>
      <c r="D2088" s="242" t="s">
        <v>827</v>
      </c>
      <c r="E2088" s="242" t="s">
        <v>827</v>
      </c>
      <c r="F2088" s="252">
        <v>3.4000000000000002E-2</v>
      </c>
      <c r="G2088" s="252">
        <v>3.4000000000000002E-2</v>
      </c>
      <c r="H2088" s="255">
        <v>0</v>
      </c>
      <c r="I2088" s="245" t="s">
        <v>779</v>
      </c>
      <c r="J2088" s="235" t="str">
        <f t="shared" si="75"/>
        <v>Group 2_0810</v>
      </c>
      <c r="K2088" s="235"/>
    </row>
    <row r="2089" spans="2:11" hidden="1" x14ac:dyDescent="0.35">
      <c r="B2089" s="242" t="s">
        <v>24</v>
      </c>
      <c r="C2089" s="242" t="s">
        <v>234</v>
      </c>
      <c r="D2089" s="242" t="s">
        <v>900</v>
      </c>
      <c r="E2089" s="242" t="s">
        <v>901</v>
      </c>
      <c r="F2089" s="252">
        <v>3.4000000000000002E-2</v>
      </c>
      <c r="G2089" s="252">
        <v>3.4000000000000002E-2</v>
      </c>
      <c r="H2089" s="255">
        <v>0</v>
      </c>
      <c r="I2089" s="245" t="s">
        <v>779</v>
      </c>
      <c r="J2089" s="235" t="str">
        <f t="shared" si="75"/>
        <v>Group 2_0810</v>
      </c>
      <c r="K2089" s="235"/>
    </row>
    <row r="2090" spans="2:11" hidden="1" x14ac:dyDescent="0.35">
      <c r="B2090" s="242" t="s">
        <v>24</v>
      </c>
      <c r="C2090" s="242" t="s">
        <v>234</v>
      </c>
      <c r="D2090" s="242" t="s">
        <v>902</v>
      </c>
      <c r="E2090" s="242" t="s">
        <v>902</v>
      </c>
      <c r="F2090" s="252">
        <v>3.4000000000000002E-2</v>
      </c>
      <c r="G2090" s="252">
        <v>3.4000000000000002E-2</v>
      </c>
      <c r="H2090" s="255">
        <v>0</v>
      </c>
      <c r="I2090" s="245" t="s">
        <v>779</v>
      </c>
      <c r="J2090" s="235" t="str">
        <f t="shared" si="75"/>
        <v>Group 2_0810</v>
      </c>
      <c r="K2090" s="235"/>
    </row>
    <row r="2091" spans="2:11" hidden="1" x14ac:dyDescent="0.35">
      <c r="B2091" s="242" t="s">
        <v>24</v>
      </c>
      <c r="C2091" s="242" t="s">
        <v>234</v>
      </c>
      <c r="D2091" s="242" t="s">
        <v>903</v>
      </c>
      <c r="E2091" s="242" t="s">
        <v>903</v>
      </c>
      <c r="F2091" s="252">
        <v>3.4000000000000002E-2</v>
      </c>
      <c r="G2091" s="252">
        <v>3.4000000000000002E-2</v>
      </c>
      <c r="H2091" s="255">
        <v>0</v>
      </c>
      <c r="I2091" s="245" t="s">
        <v>779</v>
      </c>
      <c r="J2091" s="235" t="str">
        <f t="shared" si="75"/>
        <v>Group 2_0810</v>
      </c>
      <c r="K2091" s="235"/>
    </row>
    <row r="2092" spans="2:11" hidden="1" x14ac:dyDescent="0.35">
      <c r="B2092" s="242" t="s">
        <v>24</v>
      </c>
      <c r="C2092" s="242" t="s">
        <v>234</v>
      </c>
      <c r="D2092" s="242" t="s">
        <v>904</v>
      </c>
      <c r="E2092" s="242" t="s">
        <v>904</v>
      </c>
      <c r="F2092" s="252">
        <v>3.4000000000000002E-2</v>
      </c>
      <c r="G2092" s="252">
        <v>3.4000000000000002E-2</v>
      </c>
      <c r="H2092" s="255">
        <v>0</v>
      </c>
      <c r="I2092" s="245" t="s">
        <v>779</v>
      </c>
      <c r="J2092" s="235" t="str">
        <f t="shared" si="75"/>
        <v>Group 2_0810</v>
      </c>
      <c r="K2092" s="235"/>
    </row>
    <row r="2093" spans="2:11" hidden="1" x14ac:dyDescent="0.35">
      <c r="B2093" s="242" t="s">
        <v>24</v>
      </c>
      <c r="C2093" s="242" t="s">
        <v>234</v>
      </c>
      <c r="D2093" s="242" t="s">
        <v>905</v>
      </c>
      <c r="E2093" s="242" t="s">
        <v>4097</v>
      </c>
      <c r="F2093" s="252">
        <v>3.4000000000000002E-2</v>
      </c>
      <c r="G2093" s="252">
        <v>3.4000000000000002E-2</v>
      </c>
      <c r="H2093" s="255">
        <v>0</v>
      </c>
      <c r="I2093" s="245" t="s">
        <v>779</v>
      </c>
      <c r="J2093" s="235" t="str">
        <f t="shared" si="75"/>
        <v>Group 2_0810</v>
      </c>
      <c r="K2093" s="235"/>
    </row>
    <row r="2094" spans="2:11" hidden="1" x14ac:dyDescent="0.35">
      <c r="B2094" s="242" t="s">
        <v>24</v>
      </c>
      <c r="C2094" s="242" t="s">
        <v>234</v>
      </c>
      <c r="D2094" s="242" t="s">
        <v>4098</v>
      </c>
      <c r="E2094" s="242" t="s">
        <v>4099</v>
      </c>
      <c r="F2094" s="252">
        <v>3.4000000000000002E-2</v>
      </c>
      <c r="G2094" s="252">
        <v>3.4000000000000002E-2</v>
      </c>
      <c r="H2094" s="255">
        <v>0</v>
      </c>
      <c r="I2094" s="245" t="s">
        <v>779</v>
      </c>
      <c r="J2094" s="235" t="str">
        <f t="shared" si="75"/>
        <v>Group 2_0810</v>
      </c>
      <c r="K2094" s="235"/>
    </row>
    <row r="2095" spans="2:11" hidden="1" x14ac:dyDescent="0.35">
      <c r="B2095" s="242" t="s">
        <v>24</v>
      </c>
      <c r="C2095" s="242" t="s">
        <v>234</v>
      </c>
      <c r="D2095" s="242" t="s">
        <v>4100</v>
      </c>
      <c r="E2095" s="242" t="s">
        <v>4101</v>
      </c>
      <c r="F2095" s="252">
        <v>3.4000000000000002E-2</v>
      </c>
      <c r="G2095" s="252">
        <v>3.4000000000000002E-2</v>
      </c>
      <c r="H2095" s="255">
        <v>0</v>
      </c>
      <c r="I2095" s="245" t="s">
        <v>779</v>
      </c>
      <c r="J2095" s="235" t="str">
        <f t="shared" si="75"/>
        <v>Group 2_0810</v>
      </c>
      <c r="K2095" s="235"/>
    </row>
    <row r="2096" spans="2:11" hidden="1" x14ac:dyDescent="0.35">
      <c r="B2096" s="242" t="s">
        <v>24</v>
      </c>
      <c r="C2096" s="242" t="s">
        <v>234</v>
      </c>
      <c r="D2096" s="242" t="s">
        <v>4102</v>
      </c>
      <c r="E2096" s="242" t="s">
        <v>4103</v>
      </c>
      <c r="F2096" s="252">
        <v>3.4000000000000002E-2</v>
      </c>
      <c r="G2096" s="252">
        <v>3.4000000000000002E-2</v>
      </c>
      <c r="H2096" s="255">
        <v>0</v>
      </c>
      <c r="I2096" s="245" t="s">
        <v>779</v>
      </c>
      <c r="J2096" s="235" t="str">
        <f t="shared" si="75"/>
        <v>Group 2_0810</v>
      </c>
      <c r="K2096" s="235"/>
    </row>
    <row r="2097" spans="2:11" hidden="1" x14ac:dyDescent="0.35">
      <c r="B2097" s="242" t="s">
        <v>24</v>
      </c>
      <c r="C2097" s="242" t="s">
        <v>234</v>
      </c>
      <c r="D2097" s="242" t="s">
        <v>4104</v>
      </c>
      <c r="E2097" s="242" t="s">
        <v>4105</v>
      </c>
      <c r="F2097" s="252">
        <v>3.4000000000000002E-2</v>
      </c>
      <c r="G2097" s="252">
        <v>3.4000000000000002E-2</v>
      </c>
      <c r="H2097" s="255">
        <v>0</v>
      </c>
      <c r="I2097" s="245" t="s">
        <v>779</v>
      </c>
      <c r="J2097" s="235" t="str">
        <f t="shared" si="75"/>
        <v>Group 2_0810</v>
      </c>
      <c r="K2097" s="235"/>
    </row>
    <row r="2098" spans="2:11" hidden="1" x14ac:dyDescent="0.35">
      <c r="B2098" s="242" t="s">
        <v>24</v>
      </c>
      <c r="C2098" s="242" t="s">
        <v>234</v>
      </c>
      <c r="D2098" s="242" t="s">
        <v>4106</v>
      </c>
      <c r="E2098" s="242" t="s">
        <v>4107</v>
      </c>
      <c r="F2098" s="252">
        <v>3.4000000000000002E-2</v>
      </c>
      <c r="G2098" s="252">
        <v>3.4000000000000002E-2</v>
      </c>
      <c r="H2098" s="255">
        <v>0</v>
      </c>
      <c r="I2098" s="245" t="s">
        <v>779</v>
      </c>
      <c r="J2098" s="235" t="str">
        <f t="shared" si="75"/>
        <v>Group 2_0810</v>
      </c>
      <c r="K2098" s="235"/>
    </row>
    <row r="2099" spans="2:11" hidden="1" x14ac:dyDescent="0.35">
      <c r="B2099" s="242" t="s">
        <v>24</v>
      </c>
      <c r="C2099" s="242" t="s">
        <v>234</v>
      </c>
      <c r="D2099" s="242" t="s">
        <v>4108</v>
      </c>
      <c r="E2099" s="242" t="s">
        <v>4109</v>
      </c>
      <c r="F2099" s="252">
        <v>3.4000000000000002E-2</v>
      </c>
      <c r="G2099" s="252">
        <v>3.4000000000000002E-2</v>
      </c>
      <c r="H2099" s="255">
        <v>0</v>
      </c>
      <c r="I2099" s="245" t="s">
        <v>779</v>
      </c>
      <c r="J2099" s="235" t="str">
        <f t="shared" si="75"/>
        <v>Group 2_0810</v>
      </c>
      <c r="K2099" s="235"/>
    </row>
    <row r="2100" spans="2:11" hidden="1" x14ac:dyDescent="0.35">
      <c r="B2100" s="242" t="s">
        <v>24</v>
      </c>
      <c r="C2100" s="242" t="s">
        <v>234</v>
      </c>
      <c r="D2100" s="242" t="s">
        <v>4110</v>
      </c>
      <c r="E2100" s="242" t="s">
        <v>4111</v>
      </c>
      <c r="F2100" s="252">
        <v>3.4000000000000002E-2</v>
      </c>
      <c r="G2100" s="252">
        <v>3.4000000000000002E-2</v>
      </c>
      <c r="H2100" s="255">
        <v>0</v>
      </c>
      <c r="I2100" s="245" t="s">
        <v>779</v>
      </c>
      <c r="J2100" s="235" t="str">
        <f t="shared" si="75"/>
        <v>Group 2_0810</v>
      </c>
      <c r="K2100" s="235"/>
    </row>
    <row r="2101" spans="2:11" hidden="1" x14ac:dyDescent="0.35">
      <c r="B2101" s="242" t="s">
        <v>24</v>
      </c>
      <c r="C2101" s="242" t="s">
        <v>234</v>
      </c>
      <c r="D2101" s="242" t="s">
        <v>4112</v>
      </c>
      <c r="E2101" s="242" t="s">
        <v>4113</v>
      </c>
      <c r="F2101" s="252">
        <v>3.4000000000000002E-2</v>
      </c>
      <c r="G2101" s="252">
        <v>3.4000000000000002E-2</v>
      </c>
      <c r="H2101" s="255">
        <v>0</v>
      </c>
      <c r="I2101" s="245" t="s">
        <v>779</v>
      </c>
      <c r="J2101" s="235" t="str">
        <f t="shared" si="75"/>
        <v>Group 2_0810</v>
      </c>
      <c r="K2101" s="235"/>
    </row>
    <row r="2102" spans="2:11" hidden="1" x14ac:dyDescent="0.35">
      <c r="B2102" s="242" t="s">
        <v>24</v>
      </c>
      <c r="C2102" s="242" t="s">
        <v>234</v>
      </c>
      <c r="D2102" s="242" t="s">
        <v>4114</v>
      </c>
      <c r="E2102" s="242" t="s">
        <v>906</v>
      </c>
      <c r="F2102" s="252">
        <v>3.4000000000000002E-2</v>
      </c>
      <c r="G2102" s="252">
        <v>3.4000000000000002E-2</v>
      </c>
      <c r="H2102" s="255">
        <v>0</v>
      </c>
      <c r="I2102" s="245" t="s">
        <v>779</v>
      </c>
      <c r="J2102" s="235" t="str">
        <f t="shared" si="75"/>
        <v>Group 2_0810</v>
      </c>
      <c r="K2102" s="235"/>
    </row>
    <row r="2103" spans="2:11" hidden="1" x14ac:dyDescent="0.35">
      <c r="B2103" s="242" t="s">
        <v>24</v>
      </c>
      <c r="C2103" s="242" t="s">
        <v>234</v>
      </c>
      <c r="D2103" s="242" t="s">
        <v>907</v>
      </c>
      <c r="E2103" s="242" t="s">
        <v>907</v>
      </c>
      <c r="F2103" s="252">
        <v>3.4000000000000002E-2</v>
      </c>
      <c r="G2103" s="252">
        <v>3.4000000000000002E-2</v>
      </c>
      <c r="H2103" s="255">
        <v>0</v>
      </c>
      <c r="I2103" s="245" t="s">
        <v>779</v>
      </c>
      <c r="J2103" s="235" t="str">
        <f t="shared" si="75"/>
        <v>Group 2_0810</v>
      </c>
      <c r="K2103" s="235"/>
    </row>
    <row r="2104" spans="2:11" hidden="1" x14ac:dyDescent="0.35">
      <c r="B2104" s="242" t="s">
        <v>24</v>
      </c>
      <c r="C2104" s="242" t="s">
        <v>234</v>
      </c>
      <c r="D2104" s="242" t="s">
        <v>908</v>
      </c>
      <c r="E2104" s="242" t="s">
        <v>909</v>
      </c>
      <c r="F2104" s="252">
        <v>3.4000000000000002E-2</v>
      </c>
      <c r="G2104" s="252">
        <v>3.4000000000000002E-2</v>
      </c>
      <c r="H2104" s="255">
        <v>0</v>
      </c>
      <c r="I2104" s="245" t="s">
        <v>779</v>
      </c>
      <c r="J2104" s="235" t="str">
        <f t="shared" si="75"/>
        <v>Group 2_0810</v>
      </c>
      <c r="K2104" s="235"/>
    </row>
    <row r="2105" spans="2:11" hidden="1" x14ac:dyDescent="0.35">
      <c r="B2105" s="242" t="s">
        <v>24</v>
      </c>
      <c r="C2105" s="242" t="s">
        <v>234</v>
      </c>
      <c r="D2105" s="242" t="s">
        <v>910</v>
      </c>
      <c r="E2105" s="242" t="s">
        <v>911</v>
      </c>
      <c r="F2105" s="252">
        <v>3.4000000000000002E-2</v>
      </c>
      <c r="G2105" s="252">
        <v>3.4000000000000002E-2</v>
      </c>
      <c r="H2105" s="255">
        <v>0</v>
      </c>
      <c r="I2105" s="245" t="s">
        <v>779</v>
      </c>
      <c r="J2105" s="235" t="str">
        <f t="shared" si="75"/>
        <v>Group 2_0810</v>
      </c>
      <c r="K2105" s="235"/>
    </row>
    <row r="2106" spans="2:11" hidden="1" x14ac:dyDescent="0.35">
      <c r="B2106" s="242" t="s">
        <v>24</v>
      </c>
      <c r="C2106" s="242" t="s">
        <v>234</v>
      </c>
      <c r="D2106" s="242" t="s">
        <v>1177</v>
      </c>
      <c r="E2106" s="242" t="s">
        <v>1178</v>
      </c>
      <c r="F2106" s="252">
        <v>3.4000000000000002E-2</v>
      </c>
      <c r="G2106" s="252">
        <v>3.4000000000000002E-2</v>
      </c>
      <c r="H2106" s="255">
        <v>0</v>
      </c>
      <c r="I2106" s="245" t="s">
        <v>779</v>
      </c>
      <c r="J2106" s="235" t="str">
        <f t="shared" si="75"/>
        <v>Group 2_0810</v>
      </c>
      <c r="K2106" s="235"/>
    </row>
    <row r="2107" spans="2:11" hidden="1" x14ac:dyDescent="0.35">
      <c r="B2107" s="242" t="s">
        <v>25</v>
      </c>
      <c r="C2107" s="246" t="s">
        <v>2214</v>
      </c>
      <c r="D2107" s="246" t="s">
        <v>4115</v>
      </c>
      <c r="E2107" s="246" t="s">
        <v>4116</v>
      </c>
      <c r="F2107" s="254">
        <v>0.43906499999999998</v>
      </c>
      <c r="G2107" s="254">
        <v>0.43906499999999998</v>
      </c>
      <c r="H2107" s="80">
        <v>0</v>
      </c>
      <c r="I2107" s="242" t="s">
        <v>1093</v>
      </c>
      <c r="J2107" t="str">
        <f t="shared" ref="J2107" si="76">B2107&amp;"_"&amp;IF(OR(C2107="0930",C2107="0900"),"0900, 0930",C2107)</f>
        <v>Group 7_0900, 0930</v>
      </c>
    </row>
    <row r="2108" spans="2:11" hidden="1" x14ac:dyDescent="0.35">
      <c r="B2108" s="242" t="s">
        <v>29</v>
      </c>
      <c r="C2108" s="246" t="s">
        <v>2957</v>
      </c>
      <c r="D2108" s="246" t="s">
        <v>2960</v>
      </c>
      <c r="E2108" s="246" t="s">
        <v>2961</v>
      </c>
      <c r="F2108" s="254">
        <v>0.6758575</v>
      </c>
      <c r="G2108" s="254">
        <v>0.6758575</v>
      </c>
      <c r="H2108" s="80">
        <v>0</v>
      </c>
      <c r="I2108" s="242" t="s">
        <v>1203</v>
      </c>
      <c r="J2108" s="235" t="str">
        <f t="shared" ref="J2108:J2134" si="77">B2108&amp;"_"&amp;IF(OR(C2108="0930",C2108="0900",C2108="0939"),"0900, 0930, 0939",C2108)</f>
        <v>Group 11_0900, 0930, 0939</v>
      </c>
    </row>
    <row r="2109" spans="2:11" hidden="1" x14ac:dyDescent="0.35">
      <c r="B2109" s="242" t="s">
        <v>30</v>
      </c>
      <c r="C2109" s="246" t="s">
        <v>2214</v>
      </c>
      <c r="D2109" s="248" t="s">
        <v>4117</v>
      </c>
      <c r="E2109" s="246" t="s">
        <v>4118</v>
      </c>
      <c r="F2109" s="254">
        <v>0.72672833333333342</v>
      </c>
      <c r="G2109" s="254">
        <v>0.72672833333333342</v>
      </c>
      <c r="H2109" s="80">
        <v>0</v>
      </c>
      <c r="I2109" s="242" t="s">
        <v>1206</v>
      </c>
      <c r="J2109" s="235" t="str">
        <f t="shared" si="77"/>
        <v>Group 12_0900, 0930, 0939</v>
      </c>
    </row>
    <row r="2110" spans="2:11" hidden="1" x14ac:dyDescent="0.35">
      <c r="B2110" s="242" t="s">
        <v>30</v>
      </c>
      <c r="C2110" s="246" t="s">
        <v>2957</v>
      </c>
      <c r="D2110" s="246" t="s">
        <v>2962</v>
      </c>
      <c r="E2110" s="246" t="s">
        <v>2297</v>
      </c>
      <c r="F2110" s="254">
        <v>0.72672833333333342</v>
      </c>
      <c r="G2110" s="254">
        <v>0.72672833333333342</v>
      </c>
      <c r="H2110" s="80">
        <v>0</v>
      </c>
      <c r="I2110" s="242" t="s">
        <v>1206</v>
      </c>
      <c r="J2110" s="235" t="str">
        <f t="shared" si="77"/>
        <v>Group 12_0900, 0930, 0939</v>
      </c>
    </row>
    <row r="2111" spans="2:11" hidden="1" x14ac:dyDescent="0.35">
      <c r="B2111" s="242" t="s">
        <v>31</v>
      </c>
      <c r="C2111" s="246" t="s">
        <v>2957</v>
      </c>
      <c r="D2111" s="246" t="s">
        <v>2963</v>
      </c>
      <c r="E2111" s="246" t="s">
        <v>2964</v>
      </c>
      <c r="F2111" s="254">
        <v>0.90114333333333341</v>
      </c>
      <c r="G2111" s="254">
        <v>0.90114333333333341</v>
      </c>
      <c r="H2111" s="80">
        <v>0</v>
      </c>
      <c r="I2111" s="242" t="s">
        <v>1016</v>
      </c>
      <c r="J2111" s="235" t="str">
        <f t="shared" si="77"/>
        <v>Group 13_0900, 0930, 0939</v>
      </c>
    </row>
    <row r="2112" spans="2:11" hidden="1" x14ac:dyDescent="0.35">
      <c r="B2112" s="242" t="s">
        <v>32</v>
      </c>
      <c r="C2112" s="246" t="s">
        <v>2957</v>
      </c>
      <c r="D2112" s="246" t="s">
        <v>2965</v>
      </c>
      <c r="E2112" s="246" t="s">
        <v>2340</v>
      </c>
      <c r="F2112" s="254">
        <v>1.1264291666666668</v>
      </c>
      <c r="G2112" s="254">
        <v>1.1264291666666668</v>
      </c>
      <c r="H2112" s="80">
        <v>0</v>
      </c>
      <c r="I2112" s="242" t="s">
        <v>1209</v>
      </c>
      <c r="J2112" s="235" t="str">
        <f t="shared" si="77"/>
        <v>Group 14_0900, 0930, 0939</v>
      </c>
    </row>
    <row r="2113" spans="2:10" hidden="1" x14ac:dyDescent="0.35">
      <c r="B2113" s="242" t="s">
        <v>32</v>
      </c>
      <c r="C2113" s="246" t="s">
        <v>2957</v>
      </c>
      <c r="D2113" s="246" t="s">
        <v>2966</v>
      </c>
      <c r="E2113" s="246" t="s">
        <v>2967</v>
      </c>
      <c r="F2113" s="254">
        <v>1.1264291666666668</v>
      </c>
      <c r="G2113" s="254">
        <v>1.1264291666666668</v>
      </c>
      <c r="H2113" s="80">
        <v>0</v>
      </c>
      <c r="I2113" s="242" t="s">
        <v>1209</v>
      </c>
      <c r="J2113" s="235" t="str">
        <f t="shared" si="77"/>
        <v>Group 14_0900, 0930, 0939</v>
      </c>
    </row>
    <row r="2114" spans="2:10" hidden="1" x14ac:dyDescent="0.35">
      <c r="B2114" s="242" t="s">
        <v>33</v>
      </c>
      <c r="C2114" s="246" t="s">
        <v>2957</v>
      </c>
      <c r="D2114" s="246" t="s">
        <v>731</v>
      </c>
      <c r="E2114" s="246" t="s">
        <v>2167</v>
      </c>
      <c r="F2114" s="254">
        <v>1.2953933333333334</v>
      </c>
      <c r="G2114" s="254">
        <v>1.2953933333333334</v>
      </c>
      <c r="H2114" s="80">
        <v>0</v>
      </c>
      <c r="I2114" s="242" t="s">
        <v>1013</v>
      </c>
      <c r="J2114" s="235" t="str">
        <f t="shared" si="77"/>
        <v>Group 15_0900, 0930, 0939</v>
      </c>
    </row>
    <row r="2115" spans="2:10" hidden="1" x14ac:dyDescent="0.35">
      <c r="B2115" s="242" t="s">
        <v>33</v>
      </c>
      <c r="C2115" s="246" t="s">
        <v>2957</v>
      </c>
      <c r="D2115" s="246" t="s">
        <v>2968</v>
      </c>
      <c r="E2115" s="246" t="s">
        <v>2969</v>
      </c>
      <c r="F2115" s="254">
        <v>1.2953933333333334</v>
      </c>
      <c r="G2115" s="254">
        <v>1.2953933333333334</v>
      </c>
      <c r="H2115" s="80">
        <v>0</v>
      </c>
      <c r="I2115" s="242" t="s">
        <v>1013</v>
      </c>
      <c r="J2115" s="235" t="str">
        <f t="shared" si="77"/>
        <v>Group 15_0900, 0930, 0939</v>
      </c>
    </row>
    <row r="2116" spans="2:10" hidden="1" x14ac:dyDescent="0.35">
      <c r="B2116" s="242" t="s">
        <v>34</v>
      </c>
      <c r="C2116" s="246" t="s">
        <v>2957</v>
      </c>
      <c r="D2116" s="246" t="s">
        <v>2374</v>
      </c>
      <c r="E2116" s="246" t="s">
        <v>2393</v>
      </c>
      <c r="F2116" s="254">
        <v>1.5013000000000001</v>
      </c>
      <c r="G2116" s="254">
        <v>1.5013000000000001</v>
      </c>
      <c r="H2116" s="80">
        <v>0</v>
      </c>
      <c r="I2116" s="242" t="s">
        <v>1312</v>
      </c>
      <c r="J2116" s="235" t="str">
        <f t="shared" si="77"/>
        <v>Group 16_0900, 0930, 0939</v>
      </c>
    </row>
    <row r="2117" spans="2:10" hidden="1" x14ac:dyDescent="0.35">
      <c r="B2117" s="242" t="s">
        <v>34</v>
      </c>
      <c r="C2117" s="246" t="s">
        <v>2957</v>
      </c>
      <c r="D2117" s="246" t="s">
        <v>2970</v>
      </c>
      <c r="E2117" s="246" t="s">
        <v>2971</v>
      </c>
      <c r="F2117" s="254">
        <v>1.5013000000000001</v>
      </c>
      <c r="G2117" s="254">
        <v>1.5013000000000001</v>
      </c>
      <c r="H2117" s="80">
        <v>0</v>
      </c>
      <c r="I2117" s="242" t="s">
        <v>1312</v>
      </c>
      <c r="J2117" s="235" t="str">
        <f t="shared" si="77"/>
        <v>Group 16_0900, 0930, 0939</v>
      </c>
    </row>
    <row r="2118" spans="2:10" hidden="1" x14ac:dyDescent="0.35">
      <c r="B2118" s="242" t="s">
        <v>34</v>
      </c>
      <c r="C2118" s="246" t="s">
        <v>2957</v>
      </c>
      <c r="D2118" s="246" t="s">
        <v>2972</v>
      </c>
      <c r="E2118" s="246" t="s">
        <v>2973</v>
      </c>
      <c r="F2118" s="254">
        <v>1.5013000000000001</v>
      </c>
      <c r="G2118" s="254">
        <v>1.5013000000000001</v>
      </c>
      <c r="H2118" s="80">
        <v>0</v>
      </c>
      <c r="I2118" s="242" t="s">
        <v>1312</v>
      </c>
      <c r="J2118" s="235" t="str">
        <f t="shared" si="77"/>
        <v>Group 16_0900, 0930, 0939</v>
      </c>
    </row>
    <row r="2119" spans="2:10" hidden="1" x14ac:dyDescent="0.35">
      <c r="B2119" s="242" t="s">
        <v>34</v>
      </c>
      <c r="C2119" s="246" t="s">
        <v>2957</v>
      </c>
      <c r="D2119" s="246" t="s">
        <v>2974</v>
      </c>
      <c r="E2119" s="246" t="s">
        <v>2975</v>
      </c>
      <c r="F2119" s="254">
        <v>1.5013000000000001</v>
      </c>
      <c r="G2119" s="254">
        <v>1.5013000000000001</v>
      </c>
      <c r="H2119" s="80">
        <v>0</v>
      </c>
      <c r="I2119" s="242" t="s">
        <v>1312</v>
      </c>
      <c r="J2119" s="235" t="str">
        <f t="shared" si="77"/>
        <v>Group 16_0900, 0930, 0939</v>
      </c>
    </row>
    <row r="2120" spans="2:10" hidden="1" x14ac:dyDescent="0.35">
      <c r="B2120" s="242" t="s">
        <v>35</v>
      </c>
      <c r="C2120" s="246" t="s">
        <v>2957</v>
      </c>
      <c r="D2120" s="246" t="s">
        <v>1779</v>
      </c>
      <c r="E2120" s="246" t="s">
        <v>1795</v>
      </c>
      <c r="F2120" s="254">
        <v>1.8022866666666668</v>
      </c>
      <c r="G2120" s="254">
        <v>1.8022866666666668</v>
      </c>
      <c r="H2120" s="80">
        <v>0</v>
      </c>
      <c r="I2120" s="242" t="s">
        <v>1024</v>
      </c>
      <c r="J2120" s="235" t="str">
        <f t="shared" si="77"/>
        <v>Group 17_0900, 0930, 0939</v>
      </c>
    </row>
    <row r="2121" spans="2:10" hidden="1" x14ac:dyDescent="0.35">
      <c r="B2121" s="242" t="s">
        <v>35</v>
      </c>
      <c r="C2121" s="246" t="s">
        <v>2957</v>
      </c>
      <c r="D2121" s="246" t="s">
        <v>2976</v>
      </c>
      <c r="E2121" s="246" t="s">
        <v>2977</v>
      </c>
      <c r="F2121" s="254">
        <v>1.8022866666666668</v>
      </c>
      <c r="G2121" s="254">
        <v>1.8022866666666668</v>
      </c>
      <c r="H2121" s="80">
        <v>0</v>
      </c>
      <c r="I2121" s="242" t="s">
        <v>1024</v>
      </c>
      <c r="J2121" s="235" t="str">
        <f t="shared" si="77"/>
        <v>Group 17_0900, 0930, 0939</v>
      </c>
    </row>
    <row r="2122" spans="2:10" hidden="1" x14ac:dyDescent="0.35">
      <c r="B2122" s="242" t="s">
        <v>35</v>
      </c>
      <c r="C2122" s="246" t="s">
        <v>2957</v>
      </c>
      <c r="D2122" s="246" t="s">
        <v>2829</v>
      </c>
      <c r="E2122" s="246" t="s">
        <v>2830</v>
      </c>
      <c r="F2122" s="254">
        <v>1.8022866666666668</v>
      </c>
      <c r="G2122" s="254">
        <v>1.8022866666666668</v>
      </c>
      <c r="H2122" s="80">
        <v>0</v>
      </c>
      <c r="I2122" s="242" t="s">
        <v>1024</v>
      </c>
      <c r="J2122" s="235" t="str">
        <f t="shared" si="77"/>
        <v>Group 17_0900, 0930, 0939</v>
      </c>
    </row>
    <row r="2123" spans="2:10" hidden="1" x14ac:dyDescent="0.35">
      <c r="B2123" s="242" t="s">
        <v>35</v>
      </c>
      <c r="C2123" s="246" t="s">
        <v>2957</v>
      </c>
      <c r="D2123" s="246" t="s">
        <v>2831</v>
      </c>
      <c r="E2123" s="246" t="s">
        <v>2832</v>
      </c>
      <c r="F2123" s="254">
        <v>1.8022866666666668</v>
      </c>
      <c r="G2123" s="254">
        <v>1.8022866666666668</v>
      </c>
      <c r="H2123" s="80">
        <v>0</v>
      </c>
      <c r="I2123" s="242" t="s">
        <v>1024</v>
      </c>
      <c r="J2123" s="235" t="str">
        <f t="shared" si="77"/>
        <v>Group 17_0900, 0930, 0939</v>
      </c>
    </row>
    <row r="2124" spans="2:10" hidden="1" x14ac:dyDescent="0.35">
      <c r="B2124" s="242" t="s">
        <v>36</v>
      </c>
      <c r="C2124" s="246" t="s">
        <v>2957</v>
      </c>
      <c r="D2124" s="246" t="s">
        <v>2978</v>
      </c>
      <c r="E2124" s="246" t="s">
        <v>2979</v>
      </c>
      <c r="F2124" s="254">
        <v>3.028035</v>
      </c>
      <c r="G2124" s="254">
        <v>3.028035</v>
      </c>
      <c r="H2124" s="80">
        <v>0</v>
      </c>
      <c r="I2124" s="242" t="s">
        <v>1436</v>
      </c>
      <c r="J2124" s="235" t="str">
        <f t="shared" si="77"/>
        <v>Group 18_0900, 0930, 0939</v>
      </c>
    </row>
    <row r="2125" spans="2:10" hidden="1" x14ac:dyDescent="0.35">
      <c r="B2125" s="242" t="s">
        <v>36</v>
      </c>
      <c r="C2125" s="246" t="s">
        <v>2957</v>
      </c>
      <c r="D2125" s="246" t="s">
        <v>2980</v>
      </c>
      <c r="E2125" s="246" t="s">
        <v>2981</v>
      </c>
      <c r="F2125" s="254">
        <v>3.028035</v>
      </c>
      <c r="G2125" s="254">
        <v>3.028035</v>
      </c>
      <c r="H2125" s="80">
        <v>0</v>
      </c>
      <c r="I2125" s="242" t="s">
        <v>1436</v>
      </c>
      <c r="J2125" s="235" t="str">
        <f t="shared" si="77"/>
        <v>Group 18_0900, 0930, 0939</v>
      </c>
    </row>
    <row r="2126" spans="2:10" hidden="1" x14ac:dyDescent="0.35">
      <c r="B2126" s="242" t="s">
        <v>36</v>
      </c>
      <c r="C2126" s="246" t="s">
        <v>2957</v>
      </c>
      <c r="D2126" s="246" t="s">
        <v>2982</v>
      </c>
      <c r="E2126" s="246" t="s">
        <v>2983</v>
      </c>
      <c r="F2126" s="254">
        <v>3.028035</v>
      </c>
      <c r="G2126" s="254">
        <v>3.028035</v>
      </c>
      <c r="H2126" s="80">
        <v>0</v>
      </c>
      <c r="I2126" s="242" t="s">
        <v>1436</v>
      </c>
      <c r="J2126" s="235" t="str">
        <f t="shared" si="77"/>
        <v>Group 18_0900, 0930, 0939</v>
      </c>
    </row>
    <row r="2127" spans="2:10" hidden="1" x14ac:dyDescent="0.35">
      <c r="B2127" s="242" t="s">
        <v>36</v>
      </c>
      <c r="C2127" s="246" t="s">
        <v>2957</v>
      </c>
      <c r="D2127" s="246" t="s">
        <v>2984</v>
      </c>
      <c r="E2127" s="246" t="s">
        <v>2985</v>
      </c>
      <c r="F2127" s="254">
        <v>3.028035</v>
      </c>
      <c r="G2127" s="254">
        <v>3.028035</v>
      </c>
      <c r="H2127" s="80">
        <v>0</v>
      </c>
      <c r="I2127" s="242" t="s">
        <v>1436</v>
      </c>
      <c r="J2127" s="235" t="str">
        <f t="shared" si="77"/>
        <v>Group 18_0900, 0930, 0939</v>
      </c>
    </row>
    <row r="2128" spans="2:10" hidden="1" x14ac:dyDescent="0.35">
      <c r="B2128" s="242" t="s">
        <v>36</v>
      </c>
      <c r="C2128" s="246" t="s">
        <v>2957</v>
      </c>
      <c r="D2128" s="246" t="s">
        <v>2986</v>
      </c>
      <c r="E2128" s="246" t="s">
        <v>2987</v>
      </c>
      <c r="F2128" s="254">
        <v>3.028035</v>
      </c>
      <c r="G2128" s="254">
        <v>3.028035</v>
      </c>
      <c r="H2128" s="80">
        <v>0</v>
      </c>
      <c r="I2128" s="242" t="s">
        <v>1436</v>
      </c>
      <c r="J2128" s="235" t="str">
        <f t="shared" si="77"/>
        <v>Group 18_0900, 0930, 0939</v>
      </c>
    </row>
    <row r="2129" spans="2:10" hidden="1" x14ac:dyDescent="0.35">
      <c r="B2129" s="242" t="s">
        <v>36</v>
      </c>
      <c r="C2129" s="246" t="s">
        <v>2957</v>
      </c>
      <c r="D2129" s="246" t="s">
        <v>2988</v>
      </c>
      <c r="E2129" s="246" t="s">
        <v>2989</v>
      </c>
      <c r="F2129" s="254">
        <v>3.028035</v>
      </c>
      <c r="G2129" s="254">
        <v>3.028035</v>
      </c>
      <c r="H2129" s="80">
        <v>0</v>
      </c>
      <c r="I2129" s="242" t="s">
        <v>1436</v>
      </c>
      <c r="J2129" s="235" t="str">
        <f t="shared" si="77"/>
        <v>Group 18_0900, 0930, 0939</v>
      </c>
    </row>
    <row r="2130" spans="2:10" hidden="1" x14ac:dyDescent="0.35">
      <c r="B2130" s="242" t="s">
        <v>36</v>
      </c>
      <c r="C2130" s="246" t="s">
        <v>2957</v>
      </c>
      <c r="D2130" s="246" t="s">
        <v>2990</v>
      </c>
      <c r="E2130" s="246" t="s">
        <v>2991</v>
      </c>
      <c r="F2130" s="254">
        <v>3.028035</v>
      </c>
      <c r="G2130" s="254">
        <v>3.028035</v>
      </c>
      <c r="H2130" s="80">
        <v>0</v>
      </c>
      <c r="I2130" s="242" t="s">
        <v>1436</v>
      </c>
      <c r="J2130" s="235" t="str">
        <f t="shared" si="77"/>
        <v>Group 18_0900, 0930, 0939</v>
      </c>
    </row>
    <row r="2131" spans="2:10" hidden="1" x14ac:dyDescent="0.35">
      <c r="B2131" s="242" t="s">
        <v>36</v>
      </c>
      <c r="C2131" s="246" t="s">
        <v>2957</v>
      </c>
      <c r="D2131" s="246" t="s">
        <v>2992</v>
      </c>
      <c r="E2131" s="246" t="s">
        <v>2993</v>
      </c>
      <c r="F2131" s="254">
        <v>3.028035</v>
      </c>
      <c r="G2131" s="254">
        <v>3.028035</v>
      </c>
      <c r="H2131" s="80">
        <v>0</v>
      </c>
      <c r="I2131" s="242" t="s">
        <v>1436</v>
      </c>
      <c r="J2131" s="235" t="str">
        <f t="shared" si="77"/>
        <v>Group 18_0900, 0930, 0939</v>
      </c>
    </row>
    <row r="2132" spans="2:10" hidden="1" x14ac:dyDescent="0.35">
      <c r="B2132" s="242" t="s">
        <v>36</v>
      </c>
      <c r="C2132" s="246" t="s">
        <v>2957</v>
      </c>
      <c r="D2132" s="246" t="s">
        <v>2994</v>
      </c>
      <c r="E2132" s="246" t="s">
        <v>2995</v>
      </c>
      <c r="F2132" s="254">
        <v>3.028035</v>
      </c>
      <c r="G2132" s="254">
        <v>3.028035</v>
      </c>
      <c r="H2132" s="80">
        <v>0</v>
      </c>
      <c r="I2132" s="242" t="s">
        <v>1436</v>
      </c>
      <c r="J2132" s="235" t="str">
        <f t="shared" si="77"/>
        <v>Group 18_0900, 0930, 0939</v>
      </c>
    </row>
    <row r="2133" spans="2:10" hidden="1" x14ac:dyDescent="0.35">
      <c r="B2133" s="242" t="s">
        <v>36</v>
      </c>
      <c r="C2133" s="246" t="s">
        <v>2957</v>
      </c>
      <c r="D2133" s="246" t="s">
        <v>2996</v>
      </c>
      <c r="E2133" s="246" t="s">
        <v>2997</v>
      </c>
      <c r="F2133" s="254">
        <v>3.028035</v>
      </c>
      <c r="G2133" s="254">
        <v>3.028035</v>
      </c>
      <c r="H2133" s="80">
        <v>0</v>
      </c>
      <c r="I2133" s="242" t="s">
        <v>1436</v>
      </c>
      <c r="J2133" s="235" t="str">
        <f t="shared" si="77"/>
        <v>Group 18_0900, 0930, 0939</v>
      </c>
    </row>
    <row r="2134" spans="2:10" hidden="1" x14ac:dyDescent="0.35">
      <c r="B2134" s="242" t="s">
        <v>36</v>
      </c>
      <c r="C2134" s="246" t="s">
        <v>2957</v>
      </c>
      <c r="D2134" s="246" t="s">
        <v>2837</v>
      </c>
      <c r="E2134" s="246" t="s">
        <v>2838</v>
      </c>
      <c r="F2134" s="254">
        <v>3.028035</v>
      </c>
      <c r="G2134" s="254">
        <v>3.028035</v>
      </c>
      <c r="H2134" s="80">
        <v>0</v>
      </c>
      <c r="I2134" s="242" t="s">
        <v>1436</v>
      </c>
      <c r="J2134" s="235" t="str">
        <f t="shared" si="77"/>
        <v>Group 18_0900, 0930, 0939</v>
      </c>
    </row>
    <row r="2135" spans="2:10" hidden="1" x14ac:dyDescent="0.35">
      <c r="B2135" s="242" t="s">
        <v>20</v>
      </c>
      <c r="C2135" s="242" t="s">
        <v>234</v>
      </c>
      <c r="D2135" s="242" t="s">
        <v>754</v>
      </c>
      <c r="E2135" s="242" t="s">
        <v>754</v>
      </c>
      <c r="F2135" s="252">
        <v>3.6400000000000002E-2</v>
      </c>
      <c r="G2135" s="252">
        <v>3.6400000000000002E-2</v>
      </c>
      <c r="H2135" s="255">
        <v>0</v>
      </c>
      <c r="I2135" s="242" t="s">
        <v>453</v>
      </c>
      <c r="J2135" t="str">
        <f t="shared" ref="J2135:J2198" si="78">B2135&amp;"_"&amp;C2135</f>
        <v>Group 3_0810</v>
      </c>
    </row>
    <row r="2136" spans="2:10" hidden="1" x14ac:dyDescent="0.35">
      <c r="B2136" s="242" t="s">
        <v>20</v>
      </c>
      <c r="C2136" s="242" t="s">
        <v>234</v>
      </c>
      <c r="D2136" s="242" t="s">
        <v>788</v>
      </c>
      <c r="E2136" s="242" t="s">
        <v>2676</v>
      </c>
      <c r="F2136" s="252">
        <v>3.6400000000000002E-2</v>
      </c>
      <c r="G2136" s="252">
        <v>3.6400000000000002E-2</v>
      </c>
      <c r="H2136" s="255">
        <v>0</v>
      </c>
      <c r="I2136" s="242" t="s">
        <v>453</v>
      </c>
      <c r="J2136" t="str">
        <f t="shared" si="78"/>
        <v>Group 3_0810</v>
      </c>
    </row>
    <row r="2137" spans="2:10" hidden="1" x14ac:dyDescent="0.35">
      <c r="B2137" s="242" t="s">
        <v>20</v>
      </c>
      <c r="C2137" s="242" t="s">
        <v>234</v>
      </c>
      <c r="D2137" s="242" t="s">
        <v>2677</v>
      </c>
      <c r="E2137" s="242" t="s">
        <v>2678</v>
      </c>
      <c r="F2137" s="252">
        <v>3.6400000000000002E-2</v>
      </c>
      <c r="G2137" s="252">
        <v>3.6400000000000002E-2</v>
      </c>
      <c r="H2137" s="255">
        <v>0</v>
      </c>
      <c r="I2137" s="242" t="s">
        <v>453</v>
      </c>
      <c r="J2137" t="str">
        <f t="shared" si="78"/>
        <v>Group 3_0810</v>
      </c>
    </row>
    <row r="2138" spans="2:10" hidden="1" x14ac:dyDescent="0.35">
      <c r="B2138" s="242" t="s">
        <v>20</v>
      </c>
      <c r="C2138" s="242" t="s">
        <v>234</v>
      </c>
      <c r="D2138" s="242" t="s">
        <v>2679</v>
      </c>
      <c r="E2138" s="242" t="s">
        <v>2680</v>
      </c>
      <c r="F2138" s="252">
        <v>3.6400000000000002E-2</v>
      </c>
      <c r="G2138" s="252">
        <v>3.6400000000000002E-2</v>
      </c>
      <c r="H2138" s="255">
        <v>0</v>
      </c>
      <c r="I2138" s="242" t="s">
        <v>453</v>
      </c>
      <c r="J2138" t="str">
        <f t="shared" si="78"/>
        <v>Group 3_0810</v>
      </c>
    </row>
    <row r="2139" spans="2:10" hidden="1" x14ac:dyDescent="0.35">
      <c r="B2139" s="242" t="s">
        <v>20</v>
      </c>
      <c r="C2139" s="242" t="s">
        <v>234</v>
      </c>
      <c r="D2139" s="242" t="s">
        <v>2681</v>
      </c>
      <c r="E2139" s="242" t="s">
        <v>2682</v>
      </c>
      <c r="F2139" s="252">
        <v>3.6400000000000002E-2</v>
      </c>
      <c r="G2139" s="252">
        <v>3.6400000000000002E-2</v>
      </c>
      <c r="H2139" s="255">
        <v>0</v>
      </c>
      <c r="I2139" s="242" t="s">
        <v>453</v>
      </c>
      <c r="J2139" t="str">
        <f t="shared" si="78"/>
        <v>Group 3_0810</v>
      </c>
    </row>
    <row r="2140" spans="2:10" hidden="1" x14ac:dyDescent="0.35">
      <c r="B2140" s="242" t="s">
        <v>20</v>
      </c>
      <c r="C2140" s="242" t="s">
        <v>234</v>
      </c>
      <c r="D2140" s="242" t="s">
        <v>2683</v>
      </c>
      <c r="E2140" s="242" t="s">
        <v>2684</v>
      </c>
      <c r="F2140" s="252">
        <v>3.6400000000000002E-2</v>
      </c>
      <c r="G2140" s="252">
        <v>3.6400000000000002E-2</v>
      </c>
      <c r="H2140" s="255">
        <v>0</v>
      </c>
      <c r="I2140" s="242" t="s">
        <v>453</v>
      </c>
      <c r="J2140" t="str">
        <f t="shared" si="78"/>
        <v>Group 3_0810</v>
      </c>
    </row>
    <row r="2141" spans="2:10" hidden="1" x14ac:dyDescent="0.35">
      <c r="B2141" s="242" t="s">
        <v>20</v>
      </c>
      <c r="C2141" s="242" t="s">
        <v>234</v>
      </c>
      <c r="D2141" s="242" t="s">
        <v>2685</v>
      </c>
      <c r="E2141" s="242" t="s">
        <v>2686</v>
      </c>
      <c r="F2141" s="252">
        <v>3.6400000000000002E-2</v>
      </c>
      <c r="G2141" s="252">
        <v>3.6400000000000002E-2</v>
      </c>
      <c r="H2141" s="255">
        <v>0</v>
      </c>
      <c r="I2141" s="242" t="s">
        <v>453</v>
      </c>
      <c r="J2141" t="str">
        <f t="shared" si="78"/>
        <v>Group 3_0810</v>
      </c>
    </row>
    <row r="2142" spans="2:10" hidden="1" x14ac:dyDescent="0.35">
      <c r="B2142" s="242" t="s">
        <v>20</v>
      </c>
      <c r="C2142" s="242" t="s">
        <v>234</v>
      </c>
      <c r="D2142" s="242" t="s">
        <v>2687</v>
      </c>
      <c r="E2142" s="242" t="s">
        <v>2688</v>
      </c>
      <c r="F2142" s="252">
        <v>3.6400000000000002E-2</v>
      </c>
      <c r="G2142" s="252">
        <v>3.6400000000000002E-2</v>
      </c>
      <c r="H2142" s="255">
        <v>0</v>
      </c>
      <c r="I2142" s="242" t="s">
        <v>453</v>
      </c>
      <c r="J2142" t="str">
        <f t="shared" si="78"/>
        <v>Group 3_0810</v>
      </c>
    </row>
    <row r="2143" spans="2:10" hidden="1" x14ac:dyDescent="0.35">
      <c r="B2143" s="242" t="s">
        <v>20</v>
      </c>
      <c r="C2143" s="242" t="s">
        <v>234</v>
      </c>
      <c r="D2143" s="242" t="s">
        <v>2689</v>
      </c>
      <c r="E2143" s="242" t="s">
        <v>2690</v>
      </c>
      <c r="F2143" s="252">
        <v>3.6400000000000002E-2</v>
      </c>
      <c r="G2143" s="252">
        <v>3.6400000000000002E-2</v>
      </c>
      <c r="H2143" s="255">
        <v>0</v>
      </c>
      <c r="I2143" s="242" t="s">
        <v>453</v>
      </c>
      <c r="J2143" t="str">
        <f t="shared" si="78"/>
        <v>Group 3_0810</v>
      </c>
    </row>
    <row r="2144" spans="2:10" hidden="1" x14ac:dyDescent="0.35">
      <c r="B2144" s="242" t="s">
        <v>20</v>
      </c>
      <c r="C2144" s="242" t="s">
        <v>234</v>
      </c>
      <c r="D2144" s="242" t="s">
        <v>2691</v>
      </c>
      <c r="E2144" s="242" t="s">
        <v>2692</v>
      </c>
      <c r="F2144" s="252">
        <v>3.6400000000000002E-2</v>
      </c>
      <c r="G2144" s="252">
        <v>3.6400000000000002E-2</v>
      </c>
      <c r="H2144" s="255">
        <v>0</v>
      </c>
      <c r="I2144" s="242" t="s">
        <v>453</v>
      </c>
      <c r="J2144" t="str">
        <f t="shared" si="78"/>
        <v>Group 3_0810</v>
      </c>
    </row>
    <row r="2145" spans="2:10" hidden="1" x14ac:dyDescent="0.35">
      <c r="B2145" s="242" t="s">
        <v>20</v>
      </c>
      <c r="C2145" s="242" t="s">
        <v>234</v>
      </c>
      <c r="D2145" s="242" t="s">
        <v>2693</v>
      </c>
      <c r="E2145" s="242" t="s">
        <v>789</v>
      </c>
      <c r="F2145" s="252">
        <v>3.6400000000000002E-2</v>
      </c>
      <c r="G2145" s="252">
        <v>3.6400000000000002E-2</v>
      </c>
      <c r="H2145" s="255">
        <v>0</v>
      </c>
      <c r="I2145" s="242" t="s">
        <v>453</v>
      </c>
      <c r="J2145" t="str">
        <f t="shared" si="78"/>
        <v>Group 3_0810</v>
      </c>
    </row>
    <row r="2146" spans="2:10" hidden="1" x14ac:dyDescent="0.35">
      <c r="B2146" s="242" t="s">
        <v>20</v>
      </c>
      <c r="C2146" s="242" t="s">
        <v>234</v>
      </c>
      <c r="D2146" s="242" t="s">
        <v>792</v>
      </c>
      <c r="E2146" s="242" t="s">
        <v>792</v>
      </c>
      <c r="F2146" s="252">
        <v>3.6400000000000002E-2</v>
      </c>
      <c r="G2146" s="252">
        <v>3.6400000000000002E-2</v>
      </c>
      <c r="H2146" s="255">
        <v>0</v>
      </c>
      <c r="I2146" s="242" t="s">
        <v>453</v>
      </c>
      <c r="J2146" t="str">
        <f t="shared" si="78"/>
        <v>Group 3_0810</v>
      </c>
    </row>
    <row r="2147" spans="2:10" hidden="1" x14ac:dyDescent="0.35">
      <c r="B2147" s="242" t="s">
        <v>20</v>
      </c>
      <c r="C2147" s="242" t="s">
        <v>234</v>
      </c>
      <c r="D2147" s="242" t="s">
        <v>793</v>
      </c>
      <c r="E2147" s="242" t="s">
        <v>793</v>
      </c>
      <c r="F2147" s="252">
        <v>3.6400000000000002E-2</v>
      </c>
      <c r="G2147" s="252">
        <v>3.6400000000000002E-2</v>
      </c>
      <c r="H2147" s="255">
        <v>0</v>
      </c>
      <c r="I2147" s="242" t="s">
        <v>453</v>
      </c>
      <c r="J2147" t="str">
        <f t="shared" si="78"/>
        <v>Group 3_0810</v>
      </c>
    </row>
    <row r="2148" spans="2:10" hidden="1" x14ac:dyDescent="0.35">
      <c r="B2148" s="242" t="s">
        <v>20</v>
      </c>
      <c r="C2148" s="242" t="s">
        <v>234</v>
      </c>
      <c r="D2148" s="242" t="s">
        <v>4119</v>
      </c>
      <c r="E2148" s="242" t="s">
        <v>4120</v>
      </c>
      <c r="F2148" s="252">
        <v>3.6400000000000002E-2</v>
      </c>
      <c r="G2148" s="252">
        <v>3.6400000000000002E-2</v>
      </c>
      <c r="H2148" s="255">
        <v>0</v>
      </c>
      <c r="I2148" s="242" t="s">
        <v>453</v>
      </c>
      <c r="J2148" t="str">
        <f t="shared" si="78"/>
        <v>Group 3_0810</v>
      </c>
    </row>
    <row r="2149" spans="2:10" hidden="1" x14ac:dyDescent="0.35">
      <c r="B2149" s="242" t="s">
        <v>21</v>
      </c>
      <c r="C2149" s="242" t="s">
        <v>234</v>
      </c>
      <c r="D2149" s="242" t="s">
        <v>424</v>
      </c>
      <c r="E2149" s="242" t="s">
        <v>425</v>
      </c>
      <c r="F2149" s="252">
        <v>5.6321999999999997E-2</v>
      </c>
      <c r="G2149" s="252">
        <v>5.6321999999999997E-2</v>
      </c>
      <c r="H2149" s="255">
        <v>0</v>
      </c>
      <c r="I2149" s="242" t="s">
        <v>617</v>
      </c>
      <c r="J2149" t="str">
        <f t="shared" si="78"/>
        <v>Group 4_0810</v>
      </c>
    </row>
    <row r="2150" spans="2:10" hidden="1" x14ac:dyDescent="0.35">
      <c r="B2150" s="242" t="s">
        <v>21</v>
      </c>
      <c r="C2150" s="242" t="s">
        <v>234</v>
      </c>
      <c r="D2150" s="242" t="s">
        <v>426</v>
      </c>
      <c r="E2150" s="242" t="s">
        <v>427</v>
      </c>
      <c r="F2150" s="252">
        <v>5.6321999999999997E-2</v>
      </c>
      <c r="G2150" s="252">
        <v>5.6321999999999997E-2</v>
      </c>
      <c r="H2150" s="255">
        <v>0</v>
      </c>
      <c r="I2150" s="242" t="s">
        <v>617</v>
      </c>
      <c r="J2150" t="str">
        <f t="shared" si="78"/>
        <v>Group 4_0810</v>
      </c>
    </row>
    <row r="2151" spans="2:10" hidden="1" x14ac:dyDescent="0.35">
      <c r="B2151" s="242" t="s">
        <v>21</v>
      </c>
      <c r="C2151" s="242" t="s">
        <v>234</v>
      </c>
      <c r="D2151" s="242" t="s">
        <v>428</v>
      </c>
      <c r="E2151" s="242" t="s">
        <v>429</v>
      </c>
      <c r="F2151" s="252">
        <v>5.6321999999999997E-2</v>
      </c>
      <c r="G2151" s="252">
        <v>5.6321999999999997E-2</v>
      </c>
      <c r="H2151" s="255">
        <v>0</v>
      </c>
      <c r="I2151" s="242" t="s">
        <v>617</v>
      </c>
      <c r="J2151" t="str">
        <f t="shared" si="78"/>
        <v>Group 4_0810</v>
      </c>
    </row>
    <row r="2152" spans="2:10" hidden="1" x14ac:dyDescent="0.35">
      <c r="B2152" s="242" t="s">
        <v>21</v>
      </c>
      <c r="C2152" s="242" t="s">
        <v>234</v>
      </c>
      <c r="D2152" s="242" t="s">
        <v>430</v>
      </c>
      <c r="E2152" s="242" t="s">
        <v>431</v>
      </c>
      <c r="F2152" s="252">
        <v>5.6321999999999997E-2</v>
      </c>
      <c r="G2152" s="252">
        <v>5.6321999999999997E-2</v>
      </c>
      <c r="H2152" s="255">
        <v>0</v>
      </c>
      <c r="I2152" s="242" t="s">
        <v>617</v>
      </c>
      <c r="J2152" t="str">
        <f t="shared" si="78"/>
        <v>Group 4_0810</v>
      </c>
    </row>
    <row r="2153" spans="2:10" hidden="1" x14ac:dyDescent="0.35">
      <c r="B2153" s="242" t="s">
        <v>21</v>
      </c>
      <c r="C2153" s="242" t="s">
        <v>234</v>
      </c>
      <c r="D2153" s="242" t="s">
        <v>432</v>
      </c>
      <c r="E2153" s="242" t="s">
        <v>433</v>
      </c>
      <c r="F2153" s="252">
        <v>5.6321999999999997E-2</v>
      </c>
      <c r="G2153" s="252">
        <v>5.6321999999999997E-2</v>
      </c>
      <c r="H2153" s="255">
        <v>0</v>
      </c>
      <c r="I2153" s="242" t="s">
        <v>617</v>
      </c>
      <c r="J2153" t="str">
        <f t="shared" si="78"/>
        <v>Group 4_0810</v>
      </c>
    </row>
    <row r="2154" spans="2:10" hidden="1" x14ac:dyDescent="0.35">
      <c r="B2154" s="242" t="s">
        <v>21</v>
      </c>
      <c r="C2154" s="242" t="s">
        <v>234</v>
      </c>
      <c r="D2154" s="242" t="s">
        <v>434</v>
      </c>
      <c r="E2154" s="242" t="s">
        <v>435</v>
      </c>
      <c r="F2154" s="252">
        <v>5.6321999999999997E-2</v>
      </c>
      <c r="G2154" s="252">
        <v>5.6321999999999997E-2</v>
      </c>
      <c r="H2154" s="255">
        <v>0</v>
      </c>
      <c r="I2154" s="242" t="s">
        <v>617</v>
      </c>
      <c r="J2154" t="str">
        <f t="shared" si="78"/>
        <v>Group 4_0810</v>
      </c>
    </row>
    <row r="2155" spans="2:10" hidden="1" x14ac:dyDescent="0.35">
      <c r="B2155" s="242" t="s">
        <v>21</v>
      </c>
      <c r="C2155" s="242" t="s">
        <v>234</v>
      </c>
      <c r="D2155" s="242" t="s">
        <v>436</v>
      </c>
      <c r="E2155" s="242" t="s">
        <v>437</v>
      </c>
      <c r="F2155" s="252">
        <v>5.6321999999999997E-2</v>
      </c>
      <c r="G2155" s="252">
        <v>5.6321999999999997E-2</v>
      </c>
      <c r="H2155" s="255">
        <v>0</v>
      </c>
      <c r="I2155" s="242" t="s">
        <v>617</v>
      </c>
      <c r="J2155" t="str">
        <f t="shared" si="78"/>
        <v>Group 4_0810</v>
      </c>
    </row>
    <row r="2156" spans="2:10" hidden="1" x14ac:dyDescent="0.35">
      <c r="B2156" s="242" t="s">
        <v>21</v>
      </c>
      <c r="C2156" s="242" t="s">
        <v>234</v>
      </c>
      <c r="D2156" s="242" t="s">
        <v>438</v>
      </c>
      <c r="E2156" s="242" t="s">
        <v>439</v>
      </c>
      <c r="F2156" s="252">
        <v>5.6321999999999997E-2</v>
      </c>
      <c r="G2156" s="252">
        <v>5.6321999999999997E-2</v>
      </c>
      <c r="H2156" s="255">
        <v>0</v>
      </c>
      <c r="I2156" s="242" t="s">
        <v>617</v>
      </c>
      <c r="J2156" t="str">
        <f t="shared" si="78"/>
        <v>Group 4_0810</v>
      </c>
    </row>
    <row r="2157" spans="2:10" hidden="1" x14ac:dyDescent="0.35">
      <c r="B2157" s="242" t="s">
        <v>21</v>
      </c>
      <c r="C2157" s="242" t="s">
        <v>234</v>
      </c>
      <c r="D2157" s="242" t="s">
        <v>440</v>
      </c>
      <c r="E2157" s="242" t="s">
        <v>441</v>
      </c>
      <c r="F2157" s="252">
        <v>5.6321999999999997E-2</v>
      </c>
      <c r="G2157" s="252">
        <v>5.6321999999999997E-2</v>
      </c>
      <c r="H2157" s="255">
        <v>0</v>
      </c>
      <c r="I2157" s="242" t="s">
        <v>617</v>
      </c>
      <c r="J2157" t="str">
        <f t="shared" si="78"/>
        <v>Group 4_0810</v>
      </c>
    </row>
    <row r="2158" spans="2:10" hidden="1" x14ac:dyDescent="0.35">
      <c r="B2158" s="242" t="s">
        <v>21</v>
      </c>
      <c r="C2158" s="242" t="s">
        <v>234</v>
      </c>
      <c r="D2158" s="242" t="s">
        <v>442</v>
      </c>
      <c r="E2158" s="242" t="s">
        <v>443</v>
      </c>
      <c r="F2158" s="252">
        <v>5.6321999999999997E-2</v>
      </c>
      <c r="G2158" s="252">
        <v>5.6321999999999997E-2</v>
      </c>
      <c r="H2158" s="255">
        <v>0</v>
      </c>
      <c r="I2158" s="242" t="s">
        <v>617</v>
      </c>
      <c r="J2158" t="str">
        <f t="shared" si="78"/>
        <v>Group 4_0810</v>
      </c>
    </row>
    <row r="2159" spans="2:10" hidden="1" x14ac:dyDescent="0.35">
      <c r="B2159" s="242" t="s">
        <v>21</v>
      </c>
      <c r="C2159" s="242" t="s">
        <v>234</v>
      </c>
      <c r="D2159" s="242" t="s">
        <v>444</v>
      </c>
      <c r="E2159" s="242" t="s">
        <v>445</v>
      </c>
      <c r="F2159" s="252">
        <v>5.6321999999999997E-2</v>
      </c>
      <c r="G2159" s="252">
        <v>5.6321999999999997E-2</v>
      </c>
      <c r="H2159" s="255">
        <v>0</v>
      </c>
      <c r="I2159" s="242" t="s">
        <v>617</v>
      </c>
      <c r="J2159" t="str">
        <f t="shared" si="78"/>
        <v>Group 4_0810</v>
      </c>
    </row>
    <row r="2160" spans="2:10" hidden="1" x14ac:dyDescent="0.35">
      <c r="B2160" s="242" t="s">
        <v>21</v>
      </c>
      <c r="C2160" s="242" t="s">
        <v>234</v>
      </c>
      <c r="D2160" s="242" t="s">
        <v>446</v>
      </c>
      <c r="E2160" s="242" t="s">
        <v>447</v>
      </c>
      <c r="F2160" s="252">
        <v>5.6321999999999997E-2</v>
      </c>
      <c r="G2160" s="252">
        <v>5.6321999999999997E-2</v>
      </c>
      <c r="H2160" s="255">
        <v>0</v>
      </c>
      <c r="I2160" s="242" t="s">
        <v>617</v>
      </c>
      <c r="J2160" t="str">
        <f t="shared" si="78"/>
        <v>Group 4_0810</v>
      </c>
    </row>
    <row r="2161" spans="2:10" hidden="1" x14ac:dyDescent="0.35">
      <c r="B2161" s="242" t="s">
        <v>21</v>
      </c>
      <c r="C2161" s="242" t="s">
        <v>234</v>
      </c>
      <c r="D2161" s="242" t="s">
        <v>448</v>
      </c>
      <c r="E2161" s="242" t="s">
        <v>449</v>
      </c>
      <c r="F2161" s="252">
        <v>5.6321999999999997E-2</v>
      </c>
      <c r="G2161" s="252">
        <v>5.6321999999999997E-2</v>
      </c>
      <c r="H2161" s="255">
        <v>0</v>
      </c>
      <c r="I2161" s="242" t="s">
        <v>617</v>
      </c>
      <c r="J2161" t="str">
        <f t="shared" si="78"/>
        <v>Group 4_0810</v>
      </c>
    </row>
    <row r="2162" spans="2:10" hidden="1" x14ac:dyDescent="0.35">
      <c r="B2162" s="242" t="s">
        <v>21</v>
      </c>
      <c r="C2162" s="242" t="s">
        <v>234</v>
      </c>
      <c r="D2162" s="242" t="s">
        <v>450</v>
      </c>
      <c r="E2162" s="242" t="s">
        <v>451</v>
      </c>
      <c r="F2162" s="252">
        <v>5.6321999999999997E-2</v>
      </c>
      <c r="G2162" s="252">
        <v>5.6321999999999997E-2</v>
      </c>
      <c r="H2162" s="255">
        <v>0</v>
      </c>
      <c r="I2162" s="242" t="s">
        <v>617</v>
      </c>
      <c r="J2162" t="str">
        <f t="shared" si="78"/>
        <v>Group 4_0810</v>
      </c>
    </row>
    <row r="2163" spans="2:10" hidden="1" x14ac:dyDescent="0.35">
      <c r="B2163" s="242" t="s">
        <v>21</v>
      </c>
      <c r="C2163" s="242" t="s">
        <v>234</v>
      </c>
      <c r="D2163" s="242" t="s">
        <v>456</v>
      </c>
      <c r="E2163" s="242" t="s">
        <v>457</v>
      </c>
      <c r="F2163" s="252">
        <v>5.6321999999999997E-2</v>
      </c>
      <c r="G2163" s="252">
        <v>5.6321999999999997E-2</v>
      </c>
      <c r="H2163" s="255">
        <v>0</v>
      </c>
      <c r="I2163" s="242" t="s">
        <v>617</v>
      </c>
      <c r="J2163" t="str">
        <f t="shared" si="78"/>
        <v>Group 4_0810</v>
      </c>
    </row>
    <row r="2164" spans="2:10" hidden="1" x14ac:dyDescent="0.35">
      <c r="B2164" s="242" t="s">
        <v>21</v>
      </c>
      <c r="C2164" s="242" t="s">
        <v>234</v>
      </c>
      <c r="D2164" s="242" t="s">
        <v>458</v>
      </c>
      <c r="E2164" s="242" t="s">
        <v>459</v>
      </c>
      <c r="F2164" s="252">
        <v>5.6321999999999997E-2</v>
      </c>
      <c r="G2164" s="252">
        <v>5.6321999999999997E-2</v>
      </c>
      <c r="H2164" s="255">
        <v>0</v>
      </c>
      <c r="I2164" s="242" t="s">
        <v>617</v>
      </c>
      <c r="J2164" t="str">
        <f t="shared" si="78"/>
        <v>Group 4_0810</v>
      </c>
    </row>
    <row r="2165" spans="2:10" hidden="1" x14ac:dyDescent="0.35">
      <c r="B2165" s="242" t="s">
        <v>21</v>
      </c>
      <c r="C2165" s="242" t="s">
        <v>234</v>
      </c>
      <c r="D2165" s="242" t="s">
        <v>460</v>
      </c>
      <c r="E2165" s="242" t="s">
        <v>461</v>
      </c>
      <c r="F2165" s="252">
        <v>5.6321999999999997E-2</v>
      </c>
      <c r="G2165" s="252">
        <v>5.6321999999999997E-2</v>
      </c>
      <c r="H2165" s="255">
        <v>0</v>
      </c>
      <c r="I2165" s="242" t="s">
        <v>617</v>
      </c>
      <c r="J2165" t="str">
        <f t="shared" si="78"/>
        <v>Group 4_0810</v>
      </c>
    </row>
    <row r="2166" spans="2:10" hidden="1" x14ac:dyDescent="0.35">
      <c r="B2166" s="242" t="s">
        <v>21</v>
      </c>
      <c r="C2166" s="242" t="s">
        <v>234</v>
      </c>
      <c r="D2166" s="242" t="s">
        <v>462</v>
      </c>
      <c r="E2166" s="242" t="s">
        <v>463</v>
      </c>
      <c r="F2166" s="252">
        <v>5.6321999999999997E-2</v>
      </c>
      <c r="G2166" s="252">
        <v>5.6321999999999997E-2</v>
      </c>
      <c r="H2166" s="255">
        <v>0</v>
      </c>
      <c r="I2166" s="242" t="s">
        <v>617</v>
      </c>
      <c r="J2166" t="str">
        <f t="shared" si="78"/>
        <v>Group 4_0810</v>
      </c>
    </row>
    <row r="2167" spans="2:10" hidden="1" x14ac:dyDescent="0.35">
      <c r="B2167" s="242" t="s">
        <v>21</v>
      </c>
      <c r="C2167" s="242" t="s">
        <v>234</v>
      </c>
      <c r="D2167" s="242" t="s">
        <v>464</v>
      </c>
      <c r="E2167" s="242" t="s">
        <v>465</v>
      </c>
      <c r="F2167" s="252">
        <v>5.6321999999999997E-2</v>
      </c>
      <c r="G2167" s="252">
        <v>5.6321999999999997E-2</v>
      </c>
      <c r="H2167" s="255">
        <v>0</v>
      </c>
      <c r="I2167" s="242" t="s">
        <v>617</v>
      </c>
      <c r="J2167" t="str">
        <f t="shared" si="78"/>
        <v>Group 4_0810</v>
      </c>
    </row>
    <row r="2168" spans="2:10" hidden="1" x14ac:dyDescent="0.35">
      <c r="B2168" s="242" t="s">
        <v>21</v>
      </c>
      <c r="C2168" s="242" t="s">
        <v>234</v>
      </c>
      <c r="D2168" s="242" t="s">
        <v>466</v>
      </c>
      <c r="E2168" s="242" t="s">
        <v>467</v>
      </c>
      <c r="F2168" s="252">
        <v>5.6321999999999997E-2</v>
      </c>
      <c r="G2168" s="252">
        <v>5.6321999999999997E-2</v>
      </c>
      <c r="H2168" s="255">
        <v>0</v>
      </c>
      <c r="I2168" s="242" t="s">
        <v>617</v>
      </c>
      <c r="J2168" t="str">
        <f t="shared" si="78"/>
        <v>Group 4_0810</v>
      </c>
    </row>
    <row r="2169" spans="2:10" hidden="1" x14ac:dyDescent="0.35">
      <c r="B2169" s="242" t="s">
        <v>21</v>
      </c>
      <c r="C2169" s="242" t="s">
        <v>234</v>
      </c>
      <c r="D2169" s="242" t="s">
        <v>468</v>
      </c>
      <c r="E2169" s="242" t="s">
        <v>469</v>
      </c>
      <c r="F2169" s="252">
        <v>5.6321999999999997E-2</v>
      </c>
      <c r="G2169" s="252">
        <v>5.6321999999999997E-2</v>
      </c>
      <c r="H2169" s="255">
        <v>0</v>
      </c>
      <c r="I2169" s="242" t="s">
        <v>617</v>
      </c>
      <c r="J2169" t="str">
        <f t="shared" si="78"/>
        <v>Group 4_0810</v>
      </c>
    </row>
    <row r="2170" spans="2:10" hidden="1" x14ac:dyDescent="0.35">
      <c r="B2170" s="242" t="s">
        <v>21</v>
      </c>
      <c r="C2170" s="242" t="s">
        <v>234</v>
      </c>
      <c r="D2170" s="242" t="s">
        <v>470</v>
      </c>
      <c r="E2170" s="242" t="s">
        <v>471</v>
      </c>
      <c r="F2170" s="252">
        <v>5.6321999999999997E-2</v>
      </c>
      <c r="G2170" s="252">
        <v>5.6321999999999997E-2</v>
      </c>
      <c r="H2170" s="255">
        <v>0</v>
      </c>
      <c r="I2170" s="242" t="s">
        <v>617</v>
      </c>
      <c r="J2170" t="str">
        <f t="shared" si="78"/>
        <v>Group 4_0810</v>
      </c>
    </row>
    <row r="2171" spans="2:10" hidden="1" x14ac:dyDescent="0.35">
      <c r="B2171" s="242" t="s">
        <v>21</v>
      </c>
      <c r="C2171" s="242" t="s">
        <v>234</v>
      </c>
      <c r="D2171" s="242" t="s">
        <v>472</v>
      </c>
      <c r="E2171" s="242" t="s">
        <v>473</v>
      </c>
      <c r="F2171" s="252">
        <v>5.6321999999999997E-2</v>
      </c>
      <c r="G2171" s="252">
        <v>5.6321999999999997E-2</v>
      </c>
      <c r="H2171" s="255">
        <v>0</v>
      </c>
      <c r="I2171" s="242" t="s">
        <v>617</v>
      </c>
      <c r="J2171" t="str">
        <f t="shared" si="78"/>
        <v>Group 4_0810</v>
      </c>
    </row>
    <row r="2172" spans="2:10" hidden="1" x14ac:dyDescent="0.35">
      <c r="B2172" s="242" t="s">
        <v>21</v>
      </c>
      <c r="C2172" s="242" t="s">
        <v>234</v>
      </c>
      <c r="D2172" s="242" t="s">
        <v>474</v>
      </c>
      <c r="E2172" s="242" t="s">
        <v>475</v>
      </c>
      <c r="F2172" s="252">
        <v>5.6321999999999997E-2</v>
      </c>
      <c r="G2172" s="252">
        <v>5.6321999999999997E-2</v>
      </c>
      <c r="H2172" s="255">
        <v>0</v>
      </c>
      <c r="I2172" s="242" t="s">
        <v>617</v>
      </c>
      <c r="J2172" t="str">
        <f t="shared" si="78"/>
        <v>Group 4_0810</v>
      </c>
    </row>
    <row r="2173" spans="2:10" hidden="1" x14ac:dyDescent="0.35">
      <c r="B2173" s="242" t="s">
        <v>21</v>
      </c>
      <c r="C2173" s="242" t="s">
        <v>234</v>
      </c>
      <c r="D2173" s="242" t="s">
        <v>476</v>
      </c>
      <c r="E2173" s="242" t="s">
        <v>477</v>
      </c>
      <c r="F2173" s="252">
        <v>5.6321999999999997E-2</v>
      </c>
      <c r="G2173" s="252">
        <v>5.6321999999999997E-2</v>
      </c>
      <c r="H2173" s="255">
        <v>0</v>
      </c>
      <c r="I2173" s="242" t="s">
        <v>617</v>
      </c>
      <c r="J2173" t="str">
        <f t="shared" si="78"/>
        <v>Group 4_0810</v>
      </c>
    </row>
    <row r="2174" spans="2:10" hidden="1" x14ac:dyDescent="0.35">
      <c r="B2174" s="242" t="s">
        <v>21</v>
      </c>
      <c r="C2174" s="242" t="s">
        <v>234</v>
      </c>
      <c r="D2174" s="242" t="s">
        <v>478</v>
      </c>
      <c r="E2174" s="242" t="s">
        <v>479</v>
      </c>
      <c r="F2174" s="252">
        <v>5.6321999999999997E-2</v>
      </c>
      <c r="G2174" s="252">
        <v>5.6321999999999997E-2</v>
      </c>
      <c r="H2174" s="255">
        <v>0</v>
      </c>
      <c r="I2174" s="242" t="s">
        <v>617</v>
      </c>
      <c r="J2174" t="str">
        <f t="shared" si="78"/>
        <v>Group 4_0810</v>
      </c>
    </row>
    <row r="2175" spans="2:10" hidden="1" x14ac:dyDescent="0.35">
      <c r="B2175" s="242" t="s">
        <v>21</v>
      </c>
      <c r="C2175" s="242" t="s">
        <v>234</v>
      </c>
      <c r="D2175" s="242" t="s">
        <v>481</v>
      </c>
      <c r="E2175" s="242" t="s">
        <v>482</v>
      </c>
      <c r="F2175" s="252">
        <v>5.6321999999999997E-2</v>
      </c>
      <c r="G2175" s="252">
        <v>5.6321999999999997E-2</v>
      </c>
      <c r="H2175" s="255">
        <v>0</v>
      </c>
      <c r="I2175" s="242" t="s">
        <v>617</v>
      </c>
      <c r="J2175" t="str">
        <f t="shared" si="78"/>
        <v>Group 4_0810</v>
      </c>
    </row>
    <row r="2176" spans="2:10" hidden="1" x14ac:dyDescent="0.35">
      <c r="B2176" s="242" t="s">
        <v>21</v>
      </c>
      <c r="C2176" s="242" t="s">
        <v>234</v>
      </c>
      <c r="D2176" s="242" t="s">
        <v>483</v>
      </c>
      <c r="E2176" s="242" t="s">
        <v>484</v>
      </c>
      <c r="F2176" s="252">
        <v>5.6321999999999997E-2</v>
      </c>
      <c r="G2176" s="252">
        <v>5.6321999999999997E-2</v>
      </c>
      <c r="H2176" s="255">
        <v>0</v>
      </c>
      <c r="I2176" s="242" t="s">
        <v>617</v>
      </c>
      <c r="J2176" t="str">
        <f t="shared" si="78"/>
        <v>Group 4_0810</v>
      </c>
    </row>
    <row r="2177" spans="2:10" hidden="1" x14ac:dyDescent="0.35">
      <c r="B2177" s="242" t="s">
        <v>21</v>
      </c>
      <c r="C2177" s="242" t="s">
        <v>234</v>
      </c>
      <c r="D2177" s="242" t="s">
        <v>485</v>
      </c>
      <c r="E2177" s="242" t="s">
        <v>486</v>
      </c>
      <c r="F2177" s="252">
        <v>5.6321999999999997E-2</v>
      </c>
      <c r="G2177" s="252">
        <v>5.6321999999999997E-2</v>
      </c>
      <c r="H2177" s="255">
        <v>0</v>
      </c>
      <c r="I2177" s="242" t="s">
        <v>617</v>
      </c>
      <c r="J2177" t="str">
        <f t="shared" si="78"/>
        <v>Group 4_0810</v>
      </c>
    </row>
    <row r="2178" spans="2:10" hidden="1" x14ac:dyDescent="0.35">
      <c r="B2178" s="242" t="s">
        <v>21</v>
      </c>
      <c r="C2178" s="242" t="s">
        <v>234</v>
      </c>
      <c r="D2178" s="242" t="s">
        <v>487</v>
      </c>
      <c r="E2178" s="242" t="s">
        <v>488</v>
      </c>
      <c r="F2178" s="252">
        <v>5.6321999999999997E-2</v>
      </c>
      <c r="G2178" s="252">
        <v>5.6321999999999997E-2</v>
      </c>
      <c r="H2178" s="255">
        <v>0</v>
      </c>
      <c r="I2178" s="242" t="s">
        <v>617</v>
      </c>
      <c r="J2178" t="str">
        <f t="shared" si="78"/>
        <v>Group 4_0810</v>
      </c>
    </row>
    <row r="2179" spans="2:10" hidden="1" x14ac:dyDescent="0.35">
      <c r="B2179" s="242" t="s">
        <v>21</v>
      </c>
      <c r="C2179" s="242" t="s">
        <v>234</v>
      </c>
      <c r="D2179" s="242" t="s">
        <v>489</v>
      </c>
      <c r="E2179" s="242" t="s">
        <v>490</v>
      </c>
      <c r="F2179" s="252">
        <v>5.6321999999999997E-2</v>
      </c>
      <c r="G2179" s="252">
        <v>5.6321999999999997E-2</v>
      </c>
      <c r="H2179" s="255">
        <v>0</v>
      </c>
      <c r="I2179" s="242" t="s">
        <v>617</v>
      </c>
      <c r="J2179" t="str">
        <f t="shared" si="78"/>
        <v>Group 4_0810</v>
      </c>
    </row>
    <row r="2180" spans="2:10" hidden="1" x14ac:dyDescent="0.35">
      <c r="B2180" s="242" t="s">
        <v>21</v>
      </c>
      <c r="C2180" s="242" t="s">
        <v>234</v>
      </c>
      <c r="D2180" s="242" t="s">
        <v>491</v>
      </c>
      <c r="E2180" s="242" t="s">
        <v>492</v>
      </c>
      <c r="F2180" s="252">
        <v>5.6321999999999997E-2</v>
      </c>
      <c r="G2180" s="252">
        <v>5.6321999999999997E-2</v>
      </c>
      <c r="H2180" s="255">
        <v>0</v>
      </c>
      <c r="I2180" s="242" t="s">
        <v>617</v>
      </c>
      <c r="J2180" t="str">
        <f t="shared" si="78"/>
        <v>Group 4_0810</v>
      </c>
    </row>
    <row r="2181" spans="2:10" hidden="1" x14ac:dyDescent="0.35">
      <c r="B2181" s="242" t="s">
        <v>21</v>
      </c>
      <c r="C2181" s="242" t="s">
        <v>234</v>
      </c>
      <c r="D2181" s="242" t="s">
        <v>493</v>
      </c>
      <c r="E2181" s="242" t="s">
        <v>494</v>
      </c>
      <c r="F2181" s="252">
        <v>5.6321999999999997E-2</v>
      </c>
      <c r="G2181" s="252">
        <v>5.6321999999999997E-2</v>
      </c>
      <c r="H2181" s="255">
        <v>0</v>
      </c>
      <c r="I2181" s="242" t="s">
        <v>617</v>
      </c>
      <c r="J2181" t="str">
        <f t="shared" si="78"/>
        <v>Group 4_0810</v>
      </c>
    </row>
    <row r="2182" spans="2:10" hidden="1" x14ac:dyDescent="0.35">
      <c r="B2182" s="242" t="s">
        <v>21</v>
      </c>
      <c r="C2182" s="242" t="s">
        <v>234</v>
      </c>
      <c r="D2182" s="242" t="s">
        <v>495</v>
      </c>
      <c r="E2182" s="242" t="s">
        <v>496</v>
      </c>
      <c r="F2182" s="252">
        <v>5.6321999999999997E-2</v>
      </c>
      <c r="G2182" s="252">
        <v>5.6321999999999997E-2</v>
      </c>
      <c r="H2182" s="255">
        <v>0</v>
      </c>
      <c r="I2182" s="242" t="s">
        <v>617</v>
      </c>
      <c r="J2182" t="str">
        <f t="shared" si="78"/>
        <v>Group 4_0810</v>
      </c>
    </row>
    <row r="2183" spans="2:10" hidden="1" x14ac:dyDescent="0.35">
      <c r="B2183" s="242" t="s">
        <v>21</v>
      </c>
      <c r="C2183" s="242" t="s">
        <v>234</v>
      </c>
      <c r="D2183" s="242" t="s">
        <v>497</v>
      </c>
      <c r="E2183" s="242" t="s">
        <v>498</v>
      </c>
      <c r="F2183" s="252">
        <v>5.6321999999999997E-2</v>
      </c>
      <c r="G2183" s="252">
        <v>5.6321999999999997E-2</v>
      </c>
      <c r="H2183" s="255">
        <v>0</v>
      </c>
      <c r="I2183" s="242" t="s">
        <v>617</v>
      </c>
      <c r="J2183" t="str">
        <f t="shared" si="78"/>
        <v>Group 4_0810</v>
      </c>
    </row>
    <row r="2184" spans="2:10" hidden="1" x14ac:dyDescent="0.35">
      <c r="B2184" s="242" t="s">
        <v>21</v>
      </c>
      <c r="C2184" s="242" t="s">
        <v>234</v>
      </c>
      <c r="D2184" s="242" t="s">
        <v>499</v>
      </c>
      <c r="E2184" s="242" t="s">
        <v>500</v>
      </c>
      <c r="F2184" s="252">
        <v>5.6321999999999997E-2</v>
      </c>
      <c r="G2184" s="252">
        <v>5.6321999999999997E-2</v>
      </c>
      <c r="H2184" s="255">
        <v>0</v>
      </c>
      <c r="I2184" s="242" t="s">
        <v>617</v>
      </c>
      <c r="J2184" t="str">
        <f t="shared" si="78"/>
        <v>Group 4_0810</v>
      </c>
    </row>
    <row r="2185" spans="2:10" hidden="1" x14ac:dyDescent="0.35">
      <c r="B2185" s="242" t="s">
        <v>21</v>
      </c>
      <c r="C2185" s="242" t="s">
        <v>234</v>
      </c>
      <c r="D2185" s="242" t="s">
        <v>501</v>
      </c>
      <c r="E2185" s="242" t="s">
        <v>502</v>
      </c>
      <c r="F2185" s="252">
        <v>5.6321999999999997E-2</v>
      </c>
      <c r="G2185" s="252">
        <v>5.6321999999999997E-2</v>
      </c>
      <c r="H2185" s="255">
        <v>0</v>
      </c>
      <c r="I2185" s="242" t="s">
        <v>617</v>
      </c>
      <c r="J2185" t="str">
        <f t="shared" si="78"/>
        <v>Group 4_0810</v>
      </c>
    </row>
    <row r="2186" spans="2:10" hidden="1" x14ac:dyDescent="0.35">
      <c r="B2186" s="242" t="s">
        <v>21</v>
      </c>
      <c r="C2186" s="242" t="s">
        <v>234</v>
      </c>
      <c r="D2186" s="242" t="s">
        <v>503</v>
      </c>
      <c r="E2186" s="242" t="s">
        <v>504</v>
      </c>
      <c r="F2186" s="252">
        <v>5.6321999999999997E-2</v>
      </c>
      <c r="G2186" s="252">
        <v>5.6321999999999997E-2</v>
      </c>
      <c r="H2186" s="255">
        <v>0</v>
      </c>
      <c r="I2186" s="242" t="s">
        <v>617</v>
      </c>
      <c r="J2186" t="str">
        <f t="shared" si="78"/>
        <v>Group 4_0810</v>
      </c>
    </row>
    <row r="2187" spans="2:10" hidden="1" x14ac:dyDescent="0.35">
      <c r="B2187" s="242" t="s">
        <v>21</v>
      </c>
      <c r="C2187" s="242" t="s">
        <v>234</v>
      </c>
      <c r="D2187" s="242" t="s">
        <v>505</v>
      </c>
      <c r="E2187" s="242" t="s">
        <v>506</v>
      </c>
      <c r="F2187" s="252">
        <v>5.6321999999999997E-2</v>
      </c>
      <c r="G2187" s="252">
        <v>5.6321999999999997E-2</v>
      </c>
      <c r="H2187" s="255">
        <v>0</v>
      </c>
      <c r="I2187" s="242" t="s">
        <v>617</v>
      </c>
      <c r="J2187" t="str">
        <f t="shared" si="78"/>
        <v>Group 4_0810</v>
      </c>
    </row>
    <row r="2188" spans="2:10" hidden="1" x14ac:dyDescent="0.35">
      <c r="B2188" s="242" t="s">
        <v>21</v>
      </c>
      <c r="C2188" s="242" t="s">
        <v>234</v>
      </c>
      <c r="D2188" s="242" t="s">
        <v>507</v>
      </c>
      <c r="E2188" s="242" t="s">
        <v>508</v>
      </c>
      <c r="F2188" s="252">
        <v>5.6321999999999997E-2</v>
      </c>
      <c r="G2188" s="252">
        <v>5.6321999999999997E-2</v>
      </c>
      <c r="H2188" s="255">
        <v>0</v>
      </c>
      <c r="I2188" s="242" t="s">
        <v>617</v>
      </c>
      <c r="J2188" t="str">
        <f t="shared" si="78"/>
        <v>Group 4_0810</v>
      </c>
    </row>
    <row r="2189" spans="2:10" hidden="1" x14ac:dyDescent="0.35">
      <c r="B2189" s="242" t="s">
        <v>21</v>
      </c>
      <c r="C2189" s="242" t="s">
        <v>234</v>
      </c>
      <c r="D2189" s="242" t="s">
        <v>509</v>
      </c>
      <c r="E2189" s="242" t="s">
        <v>510</v>
      </c>
      <c r="F2189" s="252">
        <v>5.6321999999999997E-2</v>
      </c>
      <c r="G2189" s="252">
        <v>5.6321999999999997E-2</v>
      </c>
      <c r="H2189" s="255">
        <v>0</v>
      </c>
      <c r="I2189" s="242" t="s">
        <v>617</v>
      </c>
      <c r="J2189" t="str">
        <f t="shared" si="78"/>
        <v>Group 4_0810</v>
      </c>
    </row>
    <row r="2190" spans="2:10" hidden="1" x14ac:dyDescent="0.35">
      <c r="B2190" s="242" t="s">
        <v>21</v>
      </c>
      <c r="C2190" s="242" t="s">
        <v>234</v>
      </c>
      <c r="D2190" s="242" t="s">
        <v>511</v>
      </c>
      <c r="E2190" s="242" t="s">
        <v>512</v>
      </c>
      <c r="F2190" s="252">
        <v>5.6321999999999997E-2</v>
      </c>
      <c r="G2190" s="252">
        <v>5.6321999999999997E-2</v>
      </c>
      <c r="H2190" s="255">
        <v>0</v>
      </c>
      <c r="I2190" s="242" t="s">
        <v>617</v>
      </c>
      <c r="J2190" t="str">
        <f t="shared" si="78"/>
        <v>Group 4_0810</v>
      </c>
    </row>
    <row r="2191" spans="2:10" hidden="1" x14ac:dyDescent="0.35">
      <c r="B2191" s="242" t="s">
        <v>21</v>
      </c>
      <c r="C2191" s="242" t="s">
        <v>234</v>
      </c>
      <c r="D2191" s="242" t="s">
        <v>513</v>
      </c>
      <c r="E2191" s="242" t="s">
        <v>514</v>
      </c>
      <c r="F2191" s="252">
        <v>5.6321999999999997E-2</v>
      </c>
      <c r="G2191" s="252">
        <v>5.6321999999999997E-2</v>
      </c>
      <c r="H2191" s="255">
        <v>0</v>
      </c>
      <c r="I2191" s="242" t="s">
        <v>617</v>
      </c>
      <c r="J2191" t="str">
        <f t="shared" si="78"/>
        <v>Group 4_0810</v>
      </c>
    </row>
    <row r="2192" spans="2:10" hidden="1" x14ac:dyDescent="0.35">
      <c r="B2192" s="242" t="s">
        <v>21</v>
      </c>
      <c r="C2192" s="242" t="s">
        <v>234</v>
      </c>
      <c r="D2192" s="242" t="s">
        <v>515</v>
      </c>
      <c r="E2192" s="242" t="s">
        <v>516</v>
      </c>
      <c r="F2192" s="252">
        <v>5.6321999999999997E-2</v>
      </c>
      <c r="G2192" s="252">
        <v>5.6321999999999997E-2</v>
      </c>
      <c r="H2192" s="255">
        <v>0</v>
      </c>
      <c r="I2192" s="242" t="s">
        <v>617</v>
      </c>
      <c r="J2192" t="str">
        <f t="shared" si="78"/>
        <v>Group 4_0810</v>
      </c>
    </row>
    <row r="2193" spans="2:10" hidden="1" x14ac:dyDescent="0.35">
      <c r="B2193" s="242" t="s">
        <v>21</v>
      </c>
      <c r="C2193" s="242" t="s">
        <v>234</v>
      </c>
      <c r="D2193" s="242" t="s">
        <v>518</v>
      </c>
      <c r="E2193" s="242" t="s">
        <v>519</v>
      </c>
      <c r="F2193" s="252">
        <v>5.6321999999999997E-2</v>
      </c>
      <c r="G2193" s="252">
        <v>5.6321999999999997E-2</v>
      </c>
      <c r="H2193" s="255">
        <v>0</v>
      </c>
      <c r="I2193" s="242" t="s">
        <v>617</v>
      </c>
      <c r="J2193" t="str">
        <f t="shared" si="78"/>
        <v>Group 4_0810</v>
      </c>
    </row>
    <row r="2194" spans="2:10" hidden="1" x14ac:dyDescent="0.35">
      <c r="B2194" s="242" t="s">
        <v>21</v>
      </c>
      <c r="C2194" s="242" t="s">
        <v>234</v>
      </c>
      <c r="D2194" s="242" t="s">
        <v>552</v>
      </c>
      <c r="E2194" s="242" t="s">
        <v>553</v>
      </c>
      <c r="F2194" s="252">
        <v>5.6321999999999997E-2</v>
      </c>
      <c r="G2194" s="252">
        <v>5.6321999999999997E-2</v>
      </c>
      <c r="H2194" s="255">
        <v>0</v>
      </c>
      <c r="I2194" s="242" t="s">
        <v>617</v>
      </c>
      <c r="J2194" t="str">
        <f t="shared" si="78"/>
        <v>Group 4_0810</v>
      </c>
    </row>
    <row r="2195" spans="2:10" hidden="1" x14ac:dyDescent="0.35">
      <c r="B2195" s="242" t="s">
        <v>21</v>
      </c>
      <c r="C2195" s="242" t="s">
        <v>234</v>
      </c>
      <c r="D2195" s="242" t="s">
        <v>554</v>
      </c>
      <c r="E2195" s="242" t="s">
        <v>555</v>
      </c>
      <c r="F2195" s="252">
        <v>5.6321999999999997E-2</v>
      </c>
      <c r="G2195" s="252">
        <v>5.6321999999999997E-2</v>
      </c>
      <c r="H2195" s="255">
        <v>0</v>
      </c>
      <c r="I2195" s="242" t="s">
        <v>617</v>
      </c>
      <c r="J2195" t="str">
        <f t="shared" si="78"/>
        <v>Group 4_0810</v>
      </c>
    </row>
    <row r="2196" spans="2:10" hidden="1" x14ac:dyDescent="0.35">
      <c r="B2196" s="242" t="s">
        <v>21</v>
      </c>
      <c r="C2196" s="242" t="s">
        <v>234</v>
      </c>
      <c r="D2196" s="242" t="s">
        <v>556</v>
      </c>
      <c r="E2196" s="242" t="s">
        <v>557</v>
      </c>
      <c r="F2196" s="252">
        <v>5.6321999999999997E-2</v>
      </c>
      <c r="G2196" s="252">
        <v>5.6321999999999997E-2</v>
      </c>
      <c r="H2196" s="255">
        <v>0</v>
      </c>
      <c r="I2196" s="242" t="s">
        <v>617</v>
      </c>
      <c r="J2196" t="str">
        <f t="shared" si="78"/>
        <v>Group 4_0810</v>
      </c>
    </row>
    <row r="2197" spans="2:10" hidden="1" x14ac:dyDescent="0.35">
      <c r="B2197" s="242" t="s">
        <v>21</v>
      </c>
      <c r="C2197" s="242" t="s">
        <v>234</v>
      </c>
      <c r="D2197" s="242" t="s">
        <v>558</v>
      </c>
      <c r="E2197" s="242" t="s">
        <v>559</v>
      </c>
      <c r="F2197" s="252">
        <v>5.6321999999999997E-2</v>
      </c>
      <c r="G2197" s="252">
        <v>5.6321999999999997E-2</v>
      </c>
      <c r="H2197" s="255">
        <v>0</v>
      </c>
      <c r="I2197" s="242" t="s">
        <v>617</v>
      </c>
      <c r="J2197" t="str">
        <f t="shared" si="78"/>
        <v>Group 4_0810</v>
      </c>
    </row>
    <row r="2198" spans="2:10" hidden="1" x14ac:dyDescent="0.35">
      <c r="B2198" s="242" t="s">
        <v>21</v>
      </c>
      <c r="C2198" s="242" t="s">
        <v>234</v>
      </c>
      <c r="D2198" s="242" t="s">
        <v>560</v>
      </c>
      <c r="E2198" s="242" t="s">
        <v>561</v>
      </c>
      <c r="F2198" s="252">
        <v>5.6321999999999997E-2</v>
      </c>
      <c r="G2198" s="252">
        <v>5.6321999999999997E-2</v>
      </c>
      <c r="H2198" s="255">
        <v>0</v>
      </c>
      <c r="I2198" s="242" t="s">
        <v>617</v>
      </c>
      <c r="J2198" t="str">
        <f t="shared" si="78"/>
        <v>Group 4_0810</v>
      </c>
    </row>
    <row r="2199" spans="2:10" hidden="1" x14ac:dyDescent="0.35">
      <c r="B2199" s="242" t="s">
        <v>21</v>
      </c>
      <c r="C2199" s="242" t="s">
        <v>234</v>
      </c>
      <c r="D2199" s="242" t="s">
        <v>562</v>
      </c>
      <c r="E2199" s="242" t="s">
        <v>563</v>
      </c>
      <c r="F2199" s="252">
        <v>5.6321999999999997E-2</v>
      </c>
      <c r="G2199" s="252">
        <v>5.6321999999999997E-2</v>
      </c>
      <c r="H2199" s="255">
        <v>0</v>
      </c>
      <c r="I2199" s="242" t="s">
        <v>617</v>
      </c>
      <c r="J2199" t="str">
        <f t="shared" ref="J2199:J2262" si="79">B2199&amp;"_"&amp;C2199</f>
        <v>Group 4_0810</v>
      </c>
    </row>
    <row r="2200" spans="2:10" hidden="1" x14ac:dyDescent="0.35">
      <c r="B2200" s="242" t="s">
        <v>21</v>
      </c>
      <c r="C2200" s="242" t="s">
        <v>234</v>
      </c>
      <c r="D2200" s="242" t="s">
        <v>564</v>
      </c>
      <c r="E2200" s="242" t="s">
        <v>565</v>
      </c>
      <c r="F2200" s="252">
        <v>5.6321999999999997E-2</v>
      </c>
      <c r="G2200" s="252">
        <v>5.6321999999999997E-2</v>
      </c>
      <c r="H2200" s="255">
        <v>0</v>
      </c>
      <c r="I2200" s="242" t="s">
        <v>617</v>
      </c>
      <c r="J2200" t="str">
        <f t="shared" si="79"/>
        <v>Group 4_0810</v>
      </c>
    </row>
    <row r="2201" spans="2:10" hidden="1" x14ac:dyDescent="0.35">
      <c r="B2201" s="242" t="s">
        <v>21</v>
      </c>
      <c r="C2201" s="242" t="s">
        <v>234</v>
      </c>
      <c r="D2201" s="242" t="s">
        <v>566</v>
      </c>
      <c r="E2201" s="242" t="s">
        <v>567</v>
      </c>
      <c r="F2201" s="252">
        <v>5.6321999999999997E-2</v>
      </c>
      <c r="G2201" s="252">
        <v>5.6321999999999997E-2</v>
      </c>
      <c r="H2201" s="255">
        <v>0</v>
      </c>
      <c r="I2201" s="242" t="s">
        <v>617</v>
      </c>
      <c r="J2201" t="str">
        <f t="shared" si="79"/>
        <v>Group 4_0810</v>
      </c>
    </row>
    <row r="2202" spans="2:10" hidden="1" x14ac:dyDescent="0.35">
      <c r="B2202" s="242" t="s">
        <v>21</v>
      </c>
      <c r="C2202" s="242" t="s">
        <v>234</v>
      </c>
      <c r="D2202" s="242" t="s">
        <v>568</v>
      </c>
      <c r="E2202" s="242" t="s">
        <v>569</v>
      </c>
      <c r="F2202" s="252">
        <v>5.6321999999999997E-2</v>
      </c>
      <c r="G2202" s="252">
        <v>5.6321999999999997E-2</v>
      </c>
      <c r="H2202" s="255">
        <v>0</v>
      </c>
      <c r="I2202" s="242" t="s">
        <v>617</v>
      </c>
      <c r="J2202" t="str">
        <f t="shared" si="79"/>
        <v>Group 4_0810</v>
      </c>
    </row>
    <row r="2203" spans="2:10" hidden="1" x14ac:dyDescent="0.35">
      <c r="B2203" s="242" t="s">
        <v>21</v>
      </c>
      <c r="C2203" s="242" t="s">
        <v>234</v>
      </c>
      <c r="D2203" s="242" t="s">
        <v>570</v>
      </c>
      <c r="E2203" s="242" t="s">
        <v>571</v>
      </c>
      <c r="F2203" s="252">
        <v>5.6321999999999997E-2</v>
      </c>
      <c r="G2203" s="252">
        <v>5.6321999999999997E-2</v>
      </c>
      <c r="H2203" s="255">
        <v>0</v>
      </c>
      <c r="I2203" s="242" t="s">
        <v>617</v>
      </c>
      <c r="J2203" t="str">
        <f t="shared" si="79"/>
        <v>Group 4_0810</v>
      </c>
    </row>
    <row r="2204" spans="2:10" hidden="1" x14ac:dyDescent="0.35">
      <c r="B2204" s="242" t="s">
        <v>21</v>
      </c>
      <c r="C2204" s="242" t="s">
        <v>234</v>
      </c>
      <c r="D2204" s="242" t="s">
        <v>572</v>
      </c>
      <c r="E2204" s="242" t="s">
        <v>573</v>
      </c>
      <c r="F2204" s="252">
        <v>5.6321999999999997E-2</v>
      </c>
      <c r="G2204" s="252">
        <v>5.6321999999999997E-2</v>
      </c>
      <c r="H2204" s="255">
        <v>0</v>
      </c>
      <c r="I2204" s="242" t="s">
        <v>617</v>
      </c>
      <c r="J2204" t="str">
        <f t="shared" si="79"/>
        <v>Group 4_0810</v>
      </c>
    </row>
    <row r="2205" spans="2:10" hidden="1" x14ac:dyDescent="0.35">
      <c r="B2205" s="242" t="s">
        <v>21</v>
      </c>
      <c r="C2205" s="242" t="s">
        <v>234</v>
      </c>
      <c r="D2205" s="242" t="s">
        <v>574</v>
      </c>
      <c r="E2205" s="242" t="s">
        <v>575</v>
      </c>
      <c r="F2205" s="252">
        <v>5.6321999999999997E-2</v>
      </c>
      <c r="G2205" s="252">
        <v>5.6321999999999997E-2</v>
      </c>
      <c r="H2205" s="255">
        <v>0</v>
      </c>
      <c r="I2205" s="242" t="s">
        <v>617</v>
      </c>
      <c r="J2205" t="str">
        <f t="shared" si="79"/>
        <v>Group 4_0810</v>
      </c>
    </row>
    <row r="2206" spans="2:10" hidden="1" x14ac:dyDescent="0.35">
      <c r="B2206" s="242" t="s">
        <v>21</v>
      </c>
      <c r="C2206" s="242" t="s">
        <v>234</v>
      </c>
      <c r="D2206" s="242" t="s">
        <v>576</v>
      </c>
      <c r="E2206" s="242" t="s">
        <v>577</v>
      </c>
      <c r="F2206" s="252">
        <v>5.6321999999999997E-2</v>
      </c>
      <c r="G2206" s="252">
        <v>5.6321999999999997E-2</v>
      </c>
      <c r="H2206" s="255">
        <v>0</v>
      </c>
      <c r="I2206" s="242" t="s">
        <v>617</v>
      </c>
      <c r="J2206" t="str">
        <f t="shared" si="79"/>
        <v>Group 4_0810</v>
      </c>
    </row>
    <row r="2207" spans="2:10" hidden="1" x14ac:dyDescent="0.35">
      <c r="B2207" s="242" t="s">
        <v>21</v>
      </c>
      <c r="C2207" s="242" t="s">
        <v>234</v>
      </c>
      <c r="D2207" s="242" t="s">
        <v>579</v>
      </c>
      <c r="E2207" s="242" t="s">
        <v>580</v>
      </c>
      <c r="F2207" s="252">
        <v>5.6321999999999997E-2</v>
      </c>
      <c r="G2207" s="252">
        <v>5.6321999999999997E-2</v>
      </c>
      <c r="H2207" s="255">
        <v>0</v>
      </c>
      <c r="I2207" s="242" t="s">
        <v>617</v>
      </c>
      <c r="J2207" t="str">
        <f t="shared" si="79"/>
        <v>Group 4_0810</v>
      </c>
    </row>
    <row r="2208" spans="2:10" hidden="1" x14ac:dyDescent="0.35">
      <c r="B2208" s="242" t="s">
        <v>21</v>
      </c>
      <c r="C2208" s="242" t="s">
        <v>234</v>
      </c>
      <c r="D2208" s="242" t="s">
        <v>581</v>
      </c>
      <c r="E2208" s="242" t="s">
        <v>582</v>
      </c>
      <c r="F2208" s="252">
        <v>5.6321999999999997E-2</v>
      </c>
      <c r="G2208" s="252">
        <v>5.6321999999999997E-2</v>
      </c>
      <c r="H2208" s="255">
        <v>0</v>
      </c>
      <c r="I2208" s="242" t="s">
        <v>617</v>
      </c>
      <c r="J2208" t="str">
        <f t="shared" si="79"/>
        <v>Group 4_0810</v>
      </c>
    </row>
    <row r="2209" spans="2:10" hidden="1" x14ac:dyDescent="0.35">
      <c r="B2209" s="242" t="s">
        <v>21</v>
      </c>
      <c r="C2209" s="242" t="s">
        <v>234</v>
      </c>
      <c r="D2209" s="242" t="s">
        <v>583</v>
      </c>
      <c r="E2209" s="242" t="s">
        <v>584</v>
      </c>
      <c r="F2209" s="252">
        <v>5.6321999999999997E-2</v>
      </c>
      <c r="G2209" s="252">
        <v>5.6321999999999997E-2</v>
      </c>
      <c r="H2209" s="255">
        <v>0</v>
      </c>
      <c r="I2209" s="242" t="s">
        <v>617</v>
      </c>
      <c r="J2209" t="str">
        <f t="shared" si="79"/>
        <v>Group 4_0810</v>
      </c>
    </row>
    <row r="2210" spans="2:10" hidden="1" x14ac:dyDescent="0.35">
      <c r="B2210" s="242" t="s">
        <v>21</v>
      </c>
      <c r="C2210" s="242" t="s">
        <v>234</v>
      </c>
      <c r="D2210" s="242" t="s">
        <v>585</v>
      </c>
      <c r="E2210" s="242" t="s">
        <v>586</v>
      </c>
      <c r="F2210" s="252">
        <v>5.6321999999999997E-2</v>
      </c>
      <c r="G2210" s="252">
        <v>5.6321999999999997E-2</v>
      </c>
      <c r="H2210" s="255">
        <v>0</v>
      </c>
      <c r="I2210" s="242" t="s">
        <v>617</v>
      </c>
      <c r="J2210" t="str">
        <f t="shared" si="79"/>
        <v>Group 4_0810</v>
      </c>
    </row>
    <row r="2211" spans="2:10" hidden="1" x14ac:dyDescent="0.35">
      <c r="B2211" s="242" t="s">
        <v>21</v>
      </c>
      <c r="C2211" s="242" t="s">
        <v>234</v>
      </c>
      <c r="D2211" s="242" t="s">
        <v>587</v>
      </c>
      <c r="E2211" s="242" t="s">
        <v>588</v>
      </c>
      <c r="F2211" s="252">
        <v>5.6321999999999997E-2</v>
      </c>
      <c r="G2211" s="252">
        <v>5.6321999999999997E-2</v>
      </c>
      <c r="H2211" s="255">
        <v>0</v>
      </c>
      <c r="I2211" s="242" t="s">
        <v>617</v>
      </c>
      <c r="J2211" t="str">
        <f t="shared" si="79"/>
        <v>Group 4_0810</v>
      </c>
    </row>
    <row r="2212" spans="2:10" hidden="1" x14ac:dyDescent="0.35">
      <c r="B2212" s="242" t="s">
        <v>21</v>
      </c>
      <c r="C2212" s="242" t="s">
        <v>234</v>
      </c>
      <c r="D2212" s="242" t="s">
        <v>589</v>
      </c>
      <c r="E2212" s="242" t="s">
        <v>590</v>
      </c>
      <c r="F2212" s="252">
        <v>5.6321999999999997E-2</v>
      </c>
      <c r="G2212" s="252">
        <v>5.6321999999999997E-2</v>
      </c>
      <c r="H2212" s="255">
        <v>0</v>
      </c>
      <c r="I2212" s="242" t="s">
        <v>617</v>
      </c>
      <c r="J2212" t="str">
        <f t="shared" si="79"/>
        <v>Group 4_0810</v>
      </c>
    </row>
    <row r="2213" spans="2:10" hidden="1" x14ac:dyDescent="0.35">
      <c r="B2213" s="242" t="s">
        <v>21</v>
      </c>
      <c r="C2213" s="242" t="s">
        <v>234</v>
      </c>
      <c r="D2213" s="242" t="s">
        <v>591</v>
      </c>
      <c r="E2213" s="242" t="s">
        <v>592</v>
      </c>
      <c r="F2213" s="252">
        <v>5.6321999999999997E-2</v>
      </c>
      <c r="G2213" s="252">
        <v>5.6321999999999997E-2</v>
      </c>
      <c r="H2213" s="255">
        <v>0</v>
      </c>
      <c r="I2213" s="242" t="s">
        <v>617</v>
      </c>
      <c r="J2213" t="str">
        <f t="shared" si="79"/>
        <v>Group 4_0810</v>
      </c>
    </row>
    <row r="2214" spans="2:10" hidden="1" x14ac:dyDescent="0.35">
      <c r="B2214" s="242" t="s">
        <v>21</v>
      </c>
      <c r="C2214" s="242" t="s">
        <v>234</v>
      </c>
      <c r="D2214" s="242" t="s">
        <v>593</v>
      </c>
      <c r="E2214" s="242" t="s">
        <v>594</v>
      </c>
      <c r="F2214" s="252">
        <v>5.6321999999999997E-2</v>
      </c>
      <c r="G2214" s="252">
        <v>5.6321999999999997E-2</v>
      </c>
      <c r="H2214" s="255">
        <v>0</v>
      </c>
      <c r="I2214" s="242" t="s">
        <v>617</v>
      </c>
      <c r="J2214" t="str">
        <f t="shared" si="79"/>
        <v>Group 4_0810</v>
      </c>
    </row>
    <row r="2215" spans="2:10" hidden="1" x14ac:dyDescent="0.35">
      <c r="B2215" s="242" t="s">
        <v>21</v>
      </c>
      <c r="C2215" s="242" t="s">
        <v>234</v>
      </c>
      <c r="D2215" s="242" t="s">
        <v>609</v>
      </c>
      <c r="E2215" s="242" t="s">
        <v>2271</v>
      </c>
      <c r="F2215" s="252">
        <v>5.6321999999999997E-2</v>
      </c>
      <c r="G2215" s="252">
        <v>5.6321999999999997E-2</v>
      </c>
      <c r="H2215" s="255">
        <v>0</v>
      </c>
      <c r="I2215" s="242" t="s">
        <v>617</v>
      </c>
      <c r="J2215" t="str">
        <f t="shared" si="79"/>
        <v>Group 4_0810</v>
      </c>
    </row>
    <row r="2216" spans="2:10" hidden="1" x14ac:dyDescent="0.35">
      <c r="B2216" s="242" t="s">
        <v>21</v>
      </c>
      <c r="C2216" s="242" t="s">
        <v>234</v>
      </c>
      <c r="D2216" s="242" t="s">
        <v>2272</v>
      </c>
      <c r="E2216" s="242" t="s">
        <v>2273</v>
      </c>
      <c r="F2216" s="252">
        <v>5.6321999999999997E-2</v>
      </c>
      <c r="G2216" s="252">
        <v>5.6321999999999997E-2</v>
      </c>
      <c r="H2216" s="255">
        <v>0</v>
      </c>
      <c r="I2216" s="242" t="s">
        <v>617</v>
      </c>
      <c r="J2216" t="str">
        <f t="shared" si="79"/>
        <v>Group 4_0810</v>
      </c>
    </row>
    <row r="2217" spans="2:10" hidden="1" x14ac:dyDescent="0.35">
      <c r="B2217" s="242" t="s">
        <v>21</v>
      </c>
      <c r="C2217" s="242" t="s">
        <v>234</v>
      </c>
      <c r="D2217" s="242" t="s">
        <v>1300</v>
      </c>
      <c r="E2217" s="242" t="s">
        <v>1301</v>
      </c>
      <c r="F2217" s="252">
        <v>5.6321999999999997E-2</v>
      </c>
      <c r="G2217" s="252">
        <v>5.6321999999999997E-2</v>
      </c>
      <c r="H2217" s="255">
        <v>0</v>
      </c>
      <c r="I2217" s="242" t="s">
        <v>617</v>
      </c>
      <c r="J2217" t="str">
        <f t="shared" si="79"/>
        <v>Group 4_0810</v>
      </c>
    </row>
    <row r="2218" spans="2:10" hidden="1" x14ac:dyDescent="0.35">
      <c r="B2218" s="242" t="s">
        <v>21</v>
      </c>
      <c r="C2218" s="242" t="s">
        <v>234</v>
      </c>
      <c r="D2218" s="242" t="s">
        <v>2123</v>
      </c>
      <c r="E2218" s="242" t="s">
        <v>2124</v>
      </c>
      <c r="F2218" s="252">
        <v>5.6321999999999997E-2</v>
      </c>
      <c r="G2218" s="252">
        <v>5.6321999999999997E-2</v>
      </c>
      <c r="H2218" s="255">
        <v>0</v>
      </c>
      <c r="I2218" s="242" t="s">
        <v>617</v>
      </c>
      <c r="J2218" t="str">
        <f t="shared" si="79"/>
        <v>Group 4_0810</v>
      </c>
    </row>
    <row r="2219" spans="2:10" hidden="1" x14ac:dyDescent="0.35">
      <c r="B2219" s="242" t="s">
        <v>21</v>
      </c>
      <c r="C2219" s="242" t="s">
        <v>234</v>
      </c>
      <c r="D2219" s="242" t="s">
        <v>1302</v>
      </c>
      <c r="E2219" s="242" t="s">
        <v>1303</v>
      </c>
      <c r="F2219" s="252">
        <v>5.6321999999999997E-2</v>
      </c>
      <c r="G2219" s="252">
        <v>5.6321999999999997E-2</v>
      </c>
      <c r="H2219" s="255">
        <v>0</v>
      </c>
      <c r="I2219" s="242" t="s">
        <v>617</v>
      </c>
      <c r="J2219" t="str">
        <f t="shared" si="79"/>
        <v>Group 4_0810</v>
      </c>
    </row>
    <row r="2220" spans="2:10" hidden="1" x14ac:dyDescent="0.35">
      <c r="B2220" s="242" t="s">
        <v>21</v>
      </c>
      <c r="C2220" s="242" t="s">
        <v>234</v>
      </c>
      <c r="D2220" s="242" t="s">
        <v>1304</v>
      </c>
      <c r="E2220" s="242" t="s">
        <v>1305</v>
      </c>
      <c r="F2220" s="252">
        <v>5.6321999999999997E-2</v>
      </c>
      <c r="G2220" s="252">
        <v>5.6321999999999997E-2</v>
      </c>
      <c r="H2220" s="255">
        <v>0</v>
      </c>
      <c r="I2220" s="242" t="s">
        <v>617</v>
      </c>
      <c r="J2220" t="str">
        <f t="shared" si="79"/>
        <v>Group 4_0810</v>
      </c>
    </row>
    <row r="2221" spans="2:10" hidden="1" x14ac:dyDescent="0.35">
      <c r="B2221" s="242" t="s">
        <v>21</v>
      </c>
      <c r="C2221" s="242" t="s">
        <v>234</v>
      </c>
      <c r="D2221" s="242" t="s">
        <v>1306</v>
      </c>
      <c r="E2221" s="242" t="s">
        <v>1307</v>
      </c>
      <c r="F2221" s="252">
        <v>5.6321999999999997E-2</v>
      </c>
      <c r="G2221" s="252">
        <v>5.6321999999999997E-2</v>
      </c>
      <c r="H2221" s="255">
        <v>0</v>
      </c>
      <c r="I2221" s="242" t="s">
        <v>617</v>
      </c>
      <c r="J2221" t="str">
        <f t="shared" si="79"/>
        <v>Group 4_0810</v>
      </c>
    </row>
    <row r="2222" spans="2:10" hidden="1" x14ac:dyDescent="0.35">
      <c r="B2222" s="242" t="s">
        <v>21</v>
      </c>
      <c r="C2222" s="242" t="s">
        <v>234</v>
      </c>
      <c r="D2222" s="242" t="s">
        <v>1308</v>
      </c>
      <c r="E2222" s="242" t="s">
        <v>1309</v>
      </c>
      <c r="F2222" s="252">
        <v>5.6321999999999997E-2</v>
      </c>
      <c r="G2222" s="252">
        <v>5.6321999999999997E-2</v>
      </c>
      <c r="H2222" s="255">
        <v>0</v>
      </c>
      <c r="I2222" s="242" t="s">
        <v>617</v>
      </c>
      <c r="J2222" t="str">
        <f t="shared" si="79"/>
        <v>Group 4_0810</v>
      </c>
    </row>
    <row r="2223" spans="2:10" hidden="1" x14ac:dyDescent="0.35">
      <c r="B2223" s="242" t="s">
        <v>21</v>
      </c>
      <c r="C2223" s="242" t="s">
        <v>234</v>
      </c>
      <c r="D2223" s="242" t="s">
        <v>1310</v>
      </c>
      <c r="E2223" s="242" t="s">
        <v>1311</v>
      </c>
      <c r="F2223" s="252">
        <v>5.6321999999999997E-2</v>
      </c>
      <c r="G2223" s="252">
        <v>5.6321999999999997E-2</v>
      </c>
      <c r="H2223" s="255">
        <v>0</v>
      </c>
      <c r="I2223" s="242" t="s">
        <v>617</v>
      </c>
      <c r="J2223" t="str">
        <f t="shared" si="79"/>
        <v>Group 4_0810</v>
      </c>
    </row>
    <row r="2224" spans="2:10" hidden="1" x14ac:dyDescent="0.35">
      <c r="B2224" s="242" t="s">
        <v>21</v>
      </c>
      <c r="C2224" s="242" t="s">
        <v>234</v>
      </c>
      <c r="D2224" s="242" t="s">
        <v>1313</v>
      </c>
      <c r="E2224" s="242" t="s">
        <v>610</v>
      </c>
      <c r="F2224" s="252">
        <v>5.6321999999999997E-2</v>
      </c>
      <c r="G2224" s="252">
        <v>5.6321999999999997E-2</v>
      </c>
      <c r="H2224" s="255">
        <v>0</v>
      </c>
      <c r="I2224" s="242" t="s">
        <v>617</v>
      </c>
      <c r="J2224" t="str">
        <f t="shared" si="79"/>
        <v>Group 4_0810</v>
      </c>
    </row>
    <row r="2225" spans="2:10" hidden="1" x14ac:dyDescent="0.35">
      <c r="B2225" s="242" t="s">
        <v>21</v>
      </c>
      <c r="C2225" s="242" t="s">
        <v>234</v>
      </c>
      <c r="D2225" s="242" t="s">
        <v>757</v>
      </c>
      <c r="E2225" s="242" t="s">
        <v>758</v>
      </c>
      <c r="F2225" s="252">
        <v>5.6321999999999997E-2</v>
      </c>
      <c r="G2225" s="252">
        <v>5.6321999999999997E-2</v>
      </c>
      <c r="H2225" s="255">
        <v>0</v>
      </c>
      <c r="I2225" s="242" t="s">
        <v>617</v>
      </c>
      <c r="J2225" t="str">
        <f t="shared" si="79"/>
        <v>Group 4_0810</v>
      </c>
    </row>
    <row r="2226" spans="2:10" hidden="1" x14ac:dyDescent="0.35">
      <c r="B2226" s="242" t="s">
        <v>21</v>
      </c>
      <c r="C2226" s="242" t="s">
        <v>234</v>
      </c>
      <c r="D2226" s="242" t="s">
        <v>759</v>
      </c>
      <c r="E2226" s="242" t="s">
        <v>760</v>
      </c>
      <c r="F2226" s="252">
        <v>5.6321999999999997E-2</v>
      </c>
      <c r="G2226" s="252">
        <v>5.6321999999999997E-2</v>
      </c>
      <c r="H2226" s="255">
        <v>0</v>
      </c>
      <c r="I2226" s="242" t="s">
        <v>617</v>
      </c>
      <c r="J2226" t="str">
        <f t="shared" si="79"/>
        <v>Group 4_0810</v>
      </c>
    </row>
    <row r="2227" spans="2:10" hidden="1" x14ac:dyDescent="0.35">
      <c r="B2227" s="242" t="s">
        <v>21</v>
      </c>
      <c r="C2227" s="242" t="s">
        <v>234</v>
      </c>
      <c r="D2227" s="242" t="s">
        <v>761</v>
      </c>
      <c r="E2227" s="242" t="s">
        <v>762</v>
      </c>
      <c r="F2227" s="252">
        <v>5.6321999999999997E-2</v>
      </c>
      <c r="G2227" s="252">
        <v>5.6321999999999997E-2</v>
      </c>
      <c r="H2227" s="255">
        <v>0</v>
      </c>
      <c r="I2227" s="242" t="s">
        <v>617</v>
      </c>
      <c r="J2227" t="str">
        <f t="shared" si="79"/>
        <v>Group 4_0810</v>
      </c>
    </row>
    <row r="2228" spans="2:10" hidden="1" x14ac:dyDescent="0.35">
      <c r="B2228" s="242" t="s">
        <v>21</v>
      </c>
      <c r="C2228" s="242" t="s">
        <v>234</v>
      </c>
      <c r="D2228" s="242" t="s">
        <v>763</v>
      </c>
      <c r="E2228" s="242" t="s">
        <v>764</v>
      </c>
      <c r="F2228" s="252">
        <v>5.6321999999999997E-2</v>
      </c>
      <c r="G2228" s="252">
        <v>5.6321999999999997E-2</v>
      </c>
      <c r="H2228" s="255">
        <v>0</v>
      </c>
      <c r="I2228" s="242" t="s">
        <v>617</v>
      </c>
      <c r="J2228" t="str">
        <f t="shared" si="79"/>
        <v>Group 4_0810</v>
      </c>
    </row>
    <row r="2229" spans="2:10" hidden="1" x14ac:dyDescent="0.35">
      <c r="B2229" s="242" t="s">
        <v>21</v>
      </c>
      <c r="C2229" s="242" t="s">
        <v>234</v>
      </c>
      <c r="D2229" s="242" t="s">
        <v>765</v>
      </c>
      <c r="E2229" s="242" t="s">
        <v>766</v>
      </c>
      <c r="F2229" s="252">
        <v>5.6321999999999997E-2</v>
      </c>
      <c r="G2229" s="252">
        <v>5.6321999999999997E-2</v>
      </c>
      <c r="H2229" s="255">
        <v>0</v>
      </c>
      <c r="I2229" s="242" t="s">
        <v>617</v>
      </c>
      <c r="J2229" t="str">
        <f t="shared" si="79"/>
        <v>Group 4_0810</v>
      </c>
    </row>
    <row r="2230" spans="2:10" hidden="1" x14ac:dyDescent="0.35">
      <c r="B2230" s="242" t="s">
        <v>21</v>
      </c>
      <c r="C2230" s="242" t="s">
        <v>234</v>
      </c>
      <c r="D2230" s="242" t="s">
        <v>767</v>
      </c>
      <c r="E2230" s="242" t="s">
        <v>768</v>
      </c>
      <c r="F2230" s="252">
        <v>5.6321999999999997E-2</v>
      </c>
      <c r="G2230" s="252">
        <v>5.6321999999999997E-2</v>
      </c>
      <c r="H2230" s="255">
        <v>0</v>
      </c>
      <c r="I2230" s="242" t="s">
        <v>617</v>
      </c>
      <c r="J2230" t="str">
        <f t="shared" si="79"/>
        <v>Group 4_0810</v>
      </c>
    </row>
    <row r="2231" spans="2:10" hidden="1" x14ac:dyDescent="0.35">
      <c r="B2231" s="242" t="s">
        <v>21</v>
      </c>
      <c r="C2231" s="242" t="s">
        <v>234</v>
      </c>
      <c r="D2231" s="242" t="s">
        <v>769</v>
      </c>
      <c r="E2231" s="242" t="s">
        <v>770</v>
      </c>
      <c r="F2231" s="252">
        <v>5.6321999999999997E-2</v>
      </c>
      <c r="G2231" s="252">
        <v>5.6321999999999997E-2</v>
      </c>
      <c r="H2231" s="255">
        <v>0</v>
      </c>
      <c r="I2231" s="242" t="s">
        <v>617</v>
      </c>
      <c r="J2231" t="str">
        <f t="shared" si="79"/>
        <v>Group 4_0810</v>
      </c>
    </row>
    <row r="2232" spans="2:10" hidden="1" x14ac:dyDescent="0.35">
      <c r="B2232" s="242" t="s">
        <v>21</v>
      </c>
      <c r="C2232" s="242" t="s">
        <v>234</v>
      </c>
      <c r="D2232" s="242" t="s">
        <v>771</v>
      </c>
      <c r="E2232" s="242" t="s">
        <v>772</v>
      </c>
      <c r="F2232" s="252">
        <v>5.6321999999999997E-2</v>
      </c>
      <c r="G2232" s="252">
        <v>5.6321999999999997E-2</v>
      </c>
      <c r="H2232" s="255">
        <v>0</v>
      </c>
      <c r="I2232" s="242" t="s">
        <v>617</v>
      </c>
      <c r="J2232" t="str">
        <f t="shared" si="79"/>
        <v>Group 4_0810</v>
      </c>
    </row>
    <row r="2233" spans="2:10" hidden="1" x14ac:dyDescent="0.35">
      <c r="B2233" s="242" t="s">
        <v>21</v>
      </c>
      <c r="C2233" s="242" t="s">
        <v>234</v>
      </c>
      <c r="D2233" s="242" t="s">
        <v>775</v>
      </c>
      <c r="E2233" s="242" t="s">
        <v>776</v>
      </c>
      <c r="F2233" s="252">
        <v>5.6321999999999997E-2</v>
      </c>
      <c r="G2233" s="252">
        <v>5.6321999999999997E-2</v>
      </c>
      <c r="H2233" s="255">
        <v>0</v>
      </c>
      <c r="I2233" s="242" t="s">
        <v>617</v>
      </c>
      <c r="J2233" t="str">
        <f t="shared" si="79"/>
        <v>Group 4_0810</v>
      </c>
    </row>
    <row r="2234" spans="2:10" hidden="1" x14ac:dyDescent="0.35">
      <c r="B2234" s="242" t="s">
        <v>21</v>
      </c>
      <c r="C2234" s="242" t="s">
        <v>234</v>
      </c>
      <c r="D2234" s="242" t="s">
        <v>780</v>
      </c>
      <c r="E2234" s="242" t="s">
        <v>781</v>
      </c>
      <c r="F2234" s="252">
        <v>5.6321999999999997E-2</v>
      </c>
      <c r="G2234" s="252">
        <v>5.6321999999999997E-2</v>
      </c>
      <c r="H2234" s="255">
        <v>0</v>
      </c>
      <c r="I2234" s="242" t="s">
        <v>617</v>
      </c>
      <c r="J2234" t="str">
        <f t="shared" si="79"/>
        <v>Group 4_0810</v>
      </c>
    </row>
    <row r="2235" spans="2:10" hidden="1" x14ac:dyDescent="0.35">
      <c r="B2235" s="242" t="s">
        <v>21</v>
      </c>
      <c r="C2235" s="242" t="s">
        <v>234</v>
      </c>
      <c r="D2235" s="242" t="s">
        <v>782</v>
      </c>
      <c r="E2235" s="242" t="s">
        <v>783</v>
      </c>
      <c r="F2235" s="252">
        <v>5.6321999999999997E-2</v>
      </c>
      <c r="G2235" s="252">
        <v>5.6321999999999997E-2</v>
      </c>
      <c r="H2235" s="255">
        <v>0</v>
      </c>
      <c r="I2235" s="242" t="s">
        <v>617</v>
      </c>
      <c r="J2235" t="str">
        <f t="shared" si="79"/>
        <v>Group 4_0810</v>
      </c>
    </row>
    <row r="2236" spans="2:10" hidden="1" x14ac:dyDescent="0.35">
      <c r="B2236" s="242" t="s">
        <v>21</v>
      </c>
      <c r="C2236" s="242" t="s">
        <v>234</v>
      </c>
      <c r="D2236" s="242" t="s">
        <v>784</v>
      </c>
      <c r="E2236" s="242" t="s">
        <v>785</v>
      </c>
      <c r="F2236" s="252">
        <v>5.6321999999999997E-2</v>
      </c>
      <c r="G2236" s="252">
        <v>5.6321999999999997E-2</v>
      </c>
      <c r="H2236" s="255">
        <v>0</v>
      </c>
      <c r="I2236" s="242" t="s">
        <v>617</v>
      </c>
      <c r="J2236" t="str">
        <f t="shared" si="79"/>
        <v>Group 4_0810</v>
      </c>
    </row>
    <row r="2237" spans="2:10" hidden="1" x14ac:dyDescent="0.35">
      <c r="B2237" s="242" t="s">
        <v>21</v>
      </c>
      <c r="C2237" s="242" t="s">
        <v>234</v>
      </c>
      <c r="D2237" s="242" t="s">
        <v>786</v>
      </c>
      <c r="E2237" s="242" t="s">
        <v>787</v>
      </c>
      <c r="F2237" s="252">
        <v>5.6321999999999997E-2</v>
      </c>
      <c r="G2237" s="252">
        <v>5.6321999999999997E-2</v>
      </c>
      <c r="H2237" s="255">
        <v>0</v>
      </c>
      <c r="I2237" s="242" t="s">
        <v>617</v>
      </c>
      <c r="J2237" t="str">
        <f t="shared" si="79"/>
        <v>Group 4_0810</v>
      </c>
    </row>
    <row r="2238" spans="2:10" hidden="1" x14ac:dyDescent="0.35">
      <c r="B2238" s="242" t="s">
        <v>22</v>
      </c>
      <c r="C2238" s="242" t="s">
        <v>234</v>
      </c>
      <c r="D2238" s="242" t="s">
        <v>678</v>
      </c>
      <c r="E2238" s="242" t="s">
        <v>679</v>
      </c>
      <c r="F2238" s="252">
        <v>6.0560999999999997E-2</v>
      </c>
      <c r="G2238" s="252">
        <v>6.0560999999999997E-2</v>
      </c>
      <c r="H2238" s="255">
        <v>0</v>
      </c>
      <c r="I2238" s="242" t="s">
        <v>455</v>
      </c>
      <c r="J2238" t="str">
        <f t="shared" si="79"/>
        <v>Group 5_0810</v>
      </c>
    </row>
    <row r="2239" spans="2:10" hidden="1" x14ac:dyDescent="0.35">
      <c r="B2239" s="242" t="s">
        <v>22</v>
      </c>
      <c r="C2239" s="242" t="s">
        <v>234</v>
      </c>
      <c r="D2239" s="242" t="s">
        <v>680</v>
      </c>
      <c r="E2239" s="242" t="s">
        <v>681</v>
      </c>
      <c r="F2239" s="252">
        <v>6.0560999999999997E-2</v>
      </c>
      <c r="G2239" s="252">
        <v>6.0560999999999997E-2</v>
      </c>
      <c r="H2239" s="255">
        <v>0</v>
      </c>
      <c r="I2239" s="242" t="s">
        <v>455</v>
      </c>
      <c r="J2239" t="str">
        <f t="shared" si="79"/>
        <v>Group 5_0810</v>
      </c>
    </row>
    <row r="2240" spans="2:10" hidden="1" x14ac:dyDescent="0.35">
      <c r="B2240" s="242" t="s">
        <v>22</v>
      </c>
      <c r="C2240" s="242" t="s">
        <v>234</v>
      </c>
      <c r="D2240" s="242" t="s">
        <v>682</v>
      </c>
      <c r="E2240" s="242" t="s">
        <v>683</v>
      </c>
      <c r="F2240" s="252">
        <v>6.0560999999999997E-2</v>
      </c>
      <c r="G2240" s="252">
        <v>6.0560999999999997E-2</v>
      </c>
      <c r="H2240" s="255">
        <v>0</v>
      </c>
      <c r="I2240" s="242" t="s">
        <v>455</v>
      </c>
      <c r="J2240" t="str">
        <f t="shared" si="79"/>
        <v>Group 5_0810</v>
      </c>
    </row>
    <row r="2241" spans="2:10" hidden="1" x14ac:dyDescent="0.35">
      <c r="B2241" s="242" t="s">
        <v>22</v>
      </c>
      <c r="C2241" s="242" t="s">
        <v>234</v>
      </c>
      <c r="D2241" s="242" t="s">
        <v>684</v>
      </c>
      <c r="E2241" s="242" t="s">
        <v>685</v>
      </c>
      <c r="F2241" s="252">
        <v>6.0560999999999997E-2</v>
      </c>
      <c r="G2241" s="252">
        <v>6.0560999999999997E-2</v>
      </c>
      <c r="H2241" s="255">
        <v>0</v>
      </c>
      <c r="I2241" s="242" t="s">
        <v>455</v>
      </c>
      <c r="J2241" t="str">
        <f t="shared" si="79"/>
        <v>Group 5_0810</v>
      </c>
    </row>
    <row r="2242" spans="2:10" hidden="1" x14ac:dyDescent="0.35">
      <c r="B2242" s="242" t="s">
        <v>22</v>
      </c>
      <c r="C2242" s="242" t="s">
        <v>234</v>
      </c>
      <c r="D2242" s="242" t="s">
        <v>686</v>
      </c>
      <c r="E2242" s="242" t="s">
        <v>687</v>
      </c>
      <c r="F2242" s="252">
        <v>6.0560999999999997E-2</v>
      </c>
      <c r="G2242" s="252">
        <v>6.0560999999999997E-2</v>
      </c>
      <c r="H2242" s="255">
        <v>0</v>
      </c>
      <c r="I2242" s="242" t="s">
        <v>455</v>
      </c>
      <c r="J2242" t="str">
        <f t="shared" si="79"/>
        <v>Group 5_0810</v>
      </c>
    </row>
    <row r="2243" spans="2:10" hidden="1" x14ac:dyDescent="0.35">
      <c r="B2243" s="242" t="s">
        <v>22</v>
      </c>
      <c r="C2243" s="242" t="s">
        <v>234</v>
      </c>
      <c r="D2243" s="242" t="s">
        <v>688</v>
      </c>
      <c r="E2243" s="242" t="s">
        <v>689</v>
      </c>
      <c r="F2243" s="252">
        <v>6.0560999999999997E-2</v>
      </c>
      <c r="G2243" s="252">
        <v>6.0560999999999997E-2</v>
      </c>
      <c r="H2243" s="255">
        <v>0</v>
      </c>
      <c r="I2243" s="242" t="s">
        <v>455</v>
      </c>
      <c r="J2243" t="str">
        <f t="shared" si="79"/>
        <v>Group 5_0810</v>
      </c>
    </row>
    <row r="2244" spans="2:10" hidden="1" x14ac:dyDescent="0.35">
      <c r="B2244" s="242" t="s">
        <v>22</v>
      </c>
      <c r="C2244" s="242" t="s">
        <v>234</v>
      </c>
      <c r="D2244" s="242" t="s">
        <v>690</v>
      </c>
      <c r="E2244" s="242" t="s">
        <v>690</v>
      </c>
      <c r="F2244" s="252">
        <v>6.0560999999999997E-2</v>
      </c>
      <c r="G2244" s="252">
        <v>6.0560999999999997E-2</v>
      </c>
      <c r="H2244" s="255">
        <v>0</v>
      </c>
      <c r="I2244" s="242" t="s">
        <v>455</v>
      </c>
      <c r="J2244" t="str">
        <f t="shared" si="79"/>
        <v>Group 5_0810</v>
      </c>
    </row>
    <row r="2245" spans="2:10" hidden="1" x14ac:dyDescent="0.35">
      <c r="B2245" s="242" t="s">
        <v>22</v>
      </c>
      <c r="C2245" s="242" t="s">
        <v>234</v>
      </c>
      <c r="D2245" s="242" t="s">
        <v>691</v>
      </c>
      <c r="E2245" s="242" t="s">
        <v>692</v>
      </c>
      <c r="F2245" s="252">
        <v>6.0560999999999997E-2</v>
      </c>
      <c r="G2245" s="252">
        <v>6.0560999999999997E-2</v>
      </c>
      <c r="H2245" s="255">
        <v>0</v>
      </c>
      <c r="I2245" s="242" t="s">
        <v>455</v>
      </c>
      <c r="J2245" t="str">
        <f t="shared" si="79"/>
        <v>Group 5_0810</v>
      </c>
    </row>
    <row r="2246" spans="2:10" hidden="1" x14ac:dyDescent="0.35">
      <c r="B2246" s="242" t="s">
        <v>22</v>
      </c>
      <c r="C2246" s="242" t="s">
        <v>234</v>
      </c>
      <c r="D2246" s="242" t="s">
        <v>693</v>
      </c>
      <c r="E2246" s="242" t="s">
        <v>693</v>
      </c>
      <c r="F2246" s="252">
        <v>6.0560999999999997E-2</v>
      </c>
      <c r="G2246" s="252">
        <v>6.0560999999999997E-2</v>
      </c>
      <c r="H2246" s="255">
        <v>0</v>
      </c>
      <c r="I2246" s="242" t="s">
        <v>455</v>
      </c>
      <c r="J2246" t="str">
        <f t="shared" si="79"/>
        <v>Group 5_0810</v>
      </c>
    </row>
    <row r="2247" spans="2:10" hidden="1" x14ac:dyDescent="0.35">
      <c r="B2247" s="242" t="s">
        <v>22</v>
      </c>
      <c r="C2247" s="242" t="s">
        <v>234</v>
      </c>
      <c r="D2247" s="242" t="s">
        <v>694</v>
      </c>
      <c r="E2247" s="242" t="s">
        <v>1699</v>
      </c>
      <c r="F2247" s="252">
        <v>6.0560999999999997E-2</v>
      </c>
      <c r="G2247" s="252">
        <v>6.0560999999999997E-2</v>
      </c>
      <c r="H2247" s="255">
        <v>0</v>
      </c>
      <c r="I2247" s="242" t="s">
        <v>455</v>
      </c>
      <c r="J2247" t="str">
        <f t="shared" si="79"/>
        <v>Group 5_0810</v>
      </c>
    </row>
    <row r="2248" spans="2:10" hidden="1" x14ac:dyDescent="0.35">
      <c r="B2248" s="242" t="s">
        <v>22</v>
      </c>
      <c r="C2248" s="242" t="s">
        <v>234</v>
      </c>
      <c r="D2248" s="242" t="s">
        <v>1700</v>
      </c>
      <c r="E2248" s="242" t="s">
        <v>1701</v>
      </c>
      <c r="F2248" s="252">
        <v>6.0560999999999997E-2</v>
      </c>
      <c r="G2248" s="252">
        <v>6.0560999999999997E-2</v>
      </c>
      <c r="H2248" s="255">
        <v>0</v>
      </c>
      <c r="I2248" s="242" t="s">
        <v>455</v>
      </c>
      <c r="J2248" t="str">
        <f t="shared" si="79"/>
        <v>Group 5_0810</v>
      </c>
    </row>
    <row r="2249" spans="2:10" hidden="1" x14ac:dyDescent="0.35">
      <c r="B2249" s="242" t="s">
        <v>22</v>
      </c>
      <c r="C2249" s="242" t="s">
        <v>234</v>
      </c>
      <c r="D2249" s="242" t="s">
        <v>1702</v>
      </c>
      <c r="E2249" s="242" t="s">
        <v>1703</v>
      </c>
      <c r="F2249" s="252">
        <v>6.0560999999999997E-2</v>
      </c>
      <c r="G2249" s="252">
        <v>6.0560999999999997E-2</v>
      </c>
      <c r="H2249" s="255">
        <v>0</v>
      </c>
      <c r="I2249" s="242" t="s">
        <v>455</v>
      </c>
      <c r="J2249" t="str">
        <f t="shared" si="79"/>
        <v>Group 5_0810</v>
      </c>
    </row>
    <row r="2250" spans="2:10" hidden="1" x14ac:dyDescent="0.35">
      <c r="B2250" s="242" t="s">
        <v>22</v>
      </c>
      <c r="C2250" s="242" t="s">
        <v>234</v>
      </c>
      <c r="D2250" s="242" t="s">
        <v>1704</v>
      </c>
      <c r="E2250" s="242" t="s">
        <v>1705</v>
      </c>
      <c r="F2250" s="252">
        <v>6.0560999999999997E-2</v>
      </c>
      <c r="G2250" s="252">
        <v>6.0560999999999997E-2</v>
      </c>
      <c r="H2250" s="255">
        <v>0</v>
      </c>
      <c r="I2250" s="242" t="s">
        <v>455</v>
      </c>
      <c r="J2250" t="str">
        <f t="shared" si="79"/>
        <v>Group 5_0810</v>
      </c>
    </row>
    <row r="2251" spans="2:10" hidden="1" x14ac:dyDescent="0.35">
      <c r="B2251" s="242" t="s">
        <v>22</v>
      </c>
      <c r="C2251" s="242" t="s">
        <v>234</v>
      </c>
      <c r="D2251" s="242" t="s">
        <v>1706</v>
      </c>
      <c r="E2251" s="242" t="s">
        <v>1707</v>
      </c>
      <c r="F2251" s="252">
        <v>6.0560999999999997E-2</v>
      </c>
      <c r="G2251" s="252">
        <v>6.0560999999999997E-2</v>
      </c>
      <c r="H2251" s="255">
        <v>0</v>
      </c>
      <c r="I2251" s="242" t="s">
        <v>455</v>
      </c>
      <c r="J2251" t="str">
        <f t="shared" si="79"/>
        <v>Group 5_0810</v>
      </c>
    </row>
    <row r="2252" spans="2:10" hidden="1" x14ac:dyDescent="0.35">
      <c r="B2252" s="242" t="s">
        <v>22</v>
      </c>
      <c r="C2252" s="242" t="s">
        <v>234</v>
      </c>
      <c r="D2252" s="242" t="s">
        <v>1708</v>
      </c>
      <c r="E2252" s="242" t="s">
        <v>1709</v>
      </c>
      <c r="F2252" s="252">
        <v>6.0560999999999997E-2</v>
      </c>
      <c r="G2252" s="252">
        <v>6.0560999999999997E-2</v>
      </c>
      <c r="H2252" s="255">
        <v>0</v>
      </c>
      <c r="I2252" s="242" t="s">
        <v>455</v>
      </c>
      <c r="J2252" t="str">
        <f t="shared" si="79"/>
        <v>Group 5_0810</v>
      </c>
    </row>
    <row r="2253" spans="2:10" hidden="1" x14ac:dyDescent="0.35">
      <c r="B2253" s="242" t="s">
        <v>22</v>
      </c>
      <c r="C2253" s="242" t="s">
        <v>234</v>
      </c>
      <c r="D2253" s="242" t="s">
        <v>1710</v>
      </c>
      <c r="E2253" s="242" t="s">
        <v>1711</v>
      </c>
      <c r="F2253" s="252">
        <v>6.0560999999999997E-2</v>
      </c>
      <c r="G2253" s="252">
        <v>6.0560999999999997E-2</v>
      </c>
      <c r="H2253" s="255">
        <v>0</v>
      </c>
      <c r="I2253" s="242" t="s">
        <v>455</v>
      </c>
      <c r="J2253" t="str">
        <f t="shared" si="79"/>
        <v>Group 5_0810</v>
      </c>
    </row>
    <row r="2254" spans="2:10" hidden="1" x14ac:dyDescent="0.35">
      <c r="B2254" s="242" t="s">
        <v>22</v>
      </c>
      <c r="C2254" s="242" t="s">
        <v>234</v>
      </c>
      <c r="D2254" s="242" t="s">
        <v>1712</v>
      </c>
      <c r="E2254" s="242" t="s">
        <v>1713</v>
      </c>
      <c r="F2254" s="252">
        <v>6.0560999999999997E-2</v>
      </c>
      <c r="G2254" s="252">
        <v>6.0560999999999997E-2</v>
      </c>
      <c r="H2254" s="255">
        <v>0</v>
      </c>
      <c r="I2254" s="242" t="s">
        <v>455</v>
      </c>
      <c r="J2254" t="str">
        <f t="shared" si="79"/>
        <v>Group 5_0810</v>
      </c>
    </row>
    <row r="2255" spans="2:10" hidden="1" x14ac:dyDescent="0.35">
      <c r="B2255" s="242" t="s">
        <v>22</v>
      </c>
      <c r="C2255" s="242" t="s">
        <v>234</v>
      </c>
      <c r="D2255" s="242" t="s">
        <v>1714</v>
      </c>
      <c r="E2255" s="242" t="s">
        <v>1715</v>
      </c>
      <c r="F2255" s="252">
        <v>6.0560999999999997E-2</v>
      </c>
      <c r="G2255" s="252">
        <v>6.0560999999999997E-2</v>
      </c>
      <c r="H2255" s="255">
        <v>0</v>
      </c>
      <c r="I2255" s="242" t="s">
        <v>455</v>
      </c>
      <c r="J2255" t="str">
        <f t="shared" si="79"/>
        <v>Group 5_0810</v>
      </c>
    </row>
    <row r="2256" spans="2:10" hidden="1" x14ac:dyDescent="0.35">
      <c r="B2256" s="242" t="s">
        <v>22</v>
      </c>
      <c r="C2256" s="242" t="s">
        <v>234</v>
      </c>
      <c r="D2256" s="242" t="s">
        <v>1716</v>
      </c>
      <c r="E2256" s="242" t="s">
        <v>695</v>
      </c>
      <c r="F2256" s="252">
        <v>6.0560999999999997E-2</v>
      </c>
      <c r="G2256" s="252">
        <v>6.0560999999999997E-2</v>
      </c>
      <c r="H2256" s="255">
        <v>0</v>
      </c>
      <c r="I2256" s="242" t="s">
        <v>455</v>
      </c>
      <c r="J2256" t="str">
        <f t="shared" si="79"/>
        <v>Group 5_0810</v>
      </c>
    </row>
    <row r="2257" spans="2:10" hidden="1" x14ac:dyDescent="0.35">
      <c r="B2257" s="242" t="s">
        <v>22</v>
      </c>
      <c r="C2257" s="242" t="s">
        <v>234</v>
      </c>
      <c r="D2257" s="242" t="s">
        <v>696</v>
      </c>
      <c r="E2257" s="242" t="s">
        <v>697</v>
      </c>
      <c r="F2257" s="252">
        <v>6.0560999999999997E-2</v>
      </c>
      <c r="G2257" s="252">
        <v>6.0560999999999997E-2</v>
      </c>
      <c r="H2257" s="255">
        <v>0</v>
      </c>
      <c r="I2257" s="242" t="s">
        <v>455</v>
      </c>
      <c r="J2257" t="str">
        <f t="shared" si="79"/>
        <v>Group 5_0810</v>
      </c>
    </row>
    <row r="2258" spans="2:10" hidden="1" x14ac:dyDescent="0.35">
      <c r="B2258" s="242" t="s">
        <v>22</v>
      </c>
      <c r="C2258" s="242" t="s">
        <v>234</v>
      </c>
      <c r="D2258" s="242" t="s">
        <v>698</v>
      </c>
      <c r="E2258" s="242" t="s">
        <v>699</v>
      </c>
      <c r="F2258" s="252">
        <v>6.0560999999999997E-2</v>
      </c>
      <c r="G2258" s="252">
        <v>6.0560999999999997E-2</v>
      </c>
      <c r="H2258" s="255">
        <v>0</v>
      </c>
      <c r="I2258" s="242" t="s">
        <v>455</v>
      </c>
      <c r="J2258" t="str">
        <f t="shared" si="79"/>
        <v>Group 5_0810</v>
      </c>
    </row>
    <row r="2259" spans="2:10" hidden="1" x14ac:dyDescent="0.35">
      <c r="B2259" s="242" t="s">
        <v>22</v>
      </c>
      <c r="C2259" s="242" t="s">
        <v>234</v>
      </c>
      <c r="D2259" s="242" t="s">
        <v>700</v>
      </c>
      <c r="E2259" s="242" t="s">
        <v>701</v>
      </c>
      <c r="F2259" s="252">
        <v>6.0560999999999997E-2</v>
      </c>
      <c r="G2259" s="252">
        <v>6.0560999999999997E-2</v>
      </c>
      <c r="H2259" s="255">
        <v>0</v>
      </c>
      <c r="I2259" s="242" t="s">
        <v>455</v>
      </c>
      <c r="J2259" t="str">
        <f t="shared" si="79"/>
        <v>Group 5_0810</v>
      </c>
    </row>
    <row r="2260" spans="2:10" hidden="1" x14ac:dyDescent="0.35">
      <c r="B2260" s="242" t="s">
        <v>22</v>
      </c>
      <c r="C2260" s="242" t="s">
        <v>234</v>
      </c>
      <c r="D2260" s="242" t="s">
        <v>702</v>
      </c>
      <c r="E2260" s="242" t="s">
        <v>702</v>
      </c>
      <c r="F2260" s="252">
        <v>6.0560999999999997E-2</v>
      </c>
      <c r="G2260" s="252">
        <v>6.0560999999999997E-2</v>
      </c>
      <c r="H2260" s="255">
        <v>0</v>
      </c>
      <c r="I2260" s="242" t="s">
        <v>455</v>
      </c>
      <c r="J2260" t="str">
        <f t="shared" si="79"/>
        <v>Group 5_0810</v>
      </c>
    </row>
    <row r="2261" spans="2:10" hidden="1" x14ac:dyDescent="0.35">
      <c r="B2261" s="242" t="s">
        <v>22</v>
      </c>
      <c r="C2261" s="242" t="s">
        <v>234</v>
      </c>
      <c r="D2261" s="242" t="s">
        <v>703</v>
      </c>
      <c r="E2261" s="242" t="s">
        <v>704</v>
      </c>
      <c r="F2261" s="252">
        <v>6.0560999999999997E-2</v>
      </c>
      <c r="G2261" s="252">
        <v>6.0560999999999997E-2</v>
      </c>
      <c r="H2261" s="255">
        <v>0</v>
      </c>
      <c r="I2261" s="242" t="s">
        <v>455</v>
      </c>
      <c r="J2261" t="str">
        <f t="shared" si="79"/>
        <v>Group 5_0810</v>
      </c>
    </row>
    <row r="2262" spans="2:10" hidden="1" x14ac:dyDescent="0.35">
      <c r="B2262" s="242" t="s">
        <v>22</v>
      </c>
      <c r="C2262" s="242" t="s">
        <v>234</v>
      </c>
      <c r="D2262" s="242" t="s">
        <v>705</v>
      </c>
      <c r="E2262" s="242" t="s">
        <v>706</v>
      </c>
      <c r="F2262" s="252">
        <v>6.0560999999999997E-2</v>
      </c>
      <c r="G2262" s="252">
        <v>6.0560999999999997E-2</v>
      </c>
      <c r="H2262" s="255">
        <v>0</v>
      </c>
      <c r="I2262" s="242" t="s">
        <v>455</v>
      </c>
      <c r="J2262" t="str">
        <f t="shared" si="79"/>
        <v>Group 5_0810</v>
      </c>
    </row>
    <row r="2263" spans="2:10" hidden="1" x14ac:dyDescent="0.35">
      <c r="B2263" s="242" t="s">
        <v>22</v>
      </c>
      <c r="C2263" s="242" t="s">
        <v>234</v>
      </c>
      <c r="D2263" s="242" t="s">
        <v>707</v>
      </c>
      <c r="E2263" s="242" t="s">
        <v>708</v>
      </c>
      <c r="F2263" s="252">
        <v>6.0560999999999997E-2</v>
      </c>
      <c r="G2263" s="252">
        <v>6.0560999999999997E-2</v>
      </c>
      <c r="H2263" s="255">
        <v>0</v>
      </c>
      <c r="I2263" s="242" t="s">
        <v>455</v>
      </c>
      <c r="J2263" t="str">
        <f t="shared" ref="J2263:J2302" si="80">B2263&amp;"_"&amp;C2263</f>
        <v>Group 5_0810</v>
      </c>
    </row>
    <row r="2264" spans="2:10" hidden="1" x14ac:dyDescent="0.35">
      <c r="B2264" s="242" t="s">
        <v>22</v>
      </c>
      <c r="C2264" s="242" t="s">
        <v>234</v>
      </c>
      <c r="D2264" s="242" t="s">
        <v>709</v>
      </c>
      <c r="E2264" s="242" t="s">
        <v>710</v>
      </c>
      <c r="F2264" s="252">
        <v>6.0560999999999997E-2</v>
      </c>
      <c r="G2264" s="252">
        <v>6.0560999999999997E-2</v>
      </c>
      <c r="H2264" s="255">
        <v>0</v>
      </c>
      <c r="I2264" s="242" t="s">
        <v>455</v>
      </c>
      <c r="J2264" t="str">
        <f t="shared" si="80"/>
        <v>Group 5_0810</v>
      </c>
    </row>
    <row r="2265" spans="2:10" hidden="1" x14ac:dyDescent="0.35">
      <c r="B2265" s="242" t="s">
        <v>22</v>
      </c>
      <c r="C2265" s="242" t="s">
        <v>234</v>
      </c>
      <c r="D2265" s="242" t="s">
        <v>711</v>
      </c>
      <c r="E2265" s="242" t="s">
        <v>712</v>
      </c>
      <c r="F2265" s="252">
        <v>6.0560999999999997E-2</v>
      </c>
      <c r="G2265" s="252">
        <v>6.0560999999999997E-2</v>
      </c>
      <c r="H2265" s="255">
        <v>0</v>
      </c>
      <c r="I2265" s="242" t="s">
        <v>455</v>
      </c>
      <c r="J2265" t="str">
        <f t="shared" si="80"/>
        <v>Group 5_0810</v>
      </c>
    </row>
    <row r="2266" spans="2:10" hidden="1" x14ac:dyDescent="0.35">
      <c r="B2266" s="242" t="s">
        <v>22</v>
      </c>
      <c r="C2266" s="242" t="s">
        <v>234</v>
      </c>
      <c r="D2266" s="242" t="s">
        <v>713</v>
      </c>
      <c r="E2266" s="242" t="s">
        <v>714</v>
      </c>
      <c r="F2266" s="252">
        <v>6.0560999999999997E-2</v>
      </c>
      <c r="G2266" s="252">
        <v>6.0560999999999997E-2</v>
      </c>
      <c r="H2266" s="255">
        <v>0</v>
      </c>
      <c r="I2266" s="242" t="s">
        <v>455</v>
      </c>
      <c r="J2266" t="str">
        <f t="shared" si="80"/>
        <v>Group 5_0810</v>
      </c>
    </row>
    <row r="2267" spans="2:10" hidden="1" x14ac:dyDescent="0.35">
      <c r="B2267" s="242" t="s">
        <v>22</v>
      </c>
      <c r="C2267" s="242" t="s">
        <v>234</v>
      </c>
      <c r="D2267" s="242" t="s">
        <v>715</v>
      </c>
      <c r="E2267" s="242" t="s">
        <v>716</v>
      </c>
      <c r="F2267" s="252">
        <v>6.0560999999999997E-2</v>
      </c>
      <c r="G2267" s="252">
        <v>6.0560999999999997E-2</v>
      </c>
      <c r="H2267" s="255">
        <v>0</v>
      </c>
      <c r="I2267" s="242" t="s">
        <v>455</v>
      </c>
      <c r="J2267" t="str">
        <f t="shared" si="80"/>
        <v>Group 5_0810</v>
      </c>
    </row>
    <row r="2268" spans="2:10" hidden="1" x14ac:dyDescent="0.35">
      <c r="B2268" s="242" t="s">
        <v>22</v>
      </c>
      <c r="C2268" s="242" t="s">
        <v>234</v>
      </c>
      <c r="D2268" s="242" t="s">
        <v>717</v>
      </c>
      <c r="E2268" s="242" t="s">
        <v>718</v>
      </c>
      <c r="F2268" s="252">
        <v>6.0560999999999997E-2</v>
      </c>
      <c r="G2268" s="252">
        <v>6.0560999999999997E-2</v>
      </c>
      <c r="H2268" s="255">
        <v>0</v>
      </c>
      <c r="I2268" s="242" t="s">
        <v>455</v>
      </c>
      <c r="J2268" t="str">
        <f t="shared" si="80"/>
        <v>Group 5_0810</v>
      </c>
    </row>
    <row r="2269" spans="2:10" hidden="1" x14ac:dyDescent="0.35">
      <c r="B2269" s="242" t="s">
        <v>22</v>
      </c>
      <c r="C2269" s="242" t="s">
        <v>234</v>
      </c>
      <c r="D2269" s="242" t="s">
        <v>719</v>
      </c>
      <c r="E2269" s="242" t="s">
        <v>720</v>
      </c>
      <c r="F2269" s="252">
        <v>6.0560999999999997E-2</v>
      </c>
      <c r="G2269" s="252">
        <v>6.0560999999999997E-2</v>
      </c>
      <c r="H2269" s="255">
        <v>0</v>
      </c>
      <c r="I2269" s="242" t="s">
        <v>455</v>
      </c>
      <c r="J2269" t="str">
        <f t="shared" si="80"/>
        <v>Group 5_0810</v>
      </c>
    </row>
    <row r="2270" spans="2:10" hidden="1" x14ac:dyDescent="0.35">
      <c r="B2270" s="242" t="s">
        <v>22</v>
      </c>
      <c r="C2270" s="242" t="s">
        <v>234</v>
      </c>
      <c r="D2270" s="242" t="s">
        <v>721</v>
      </c>
      <c r="E2270" s="242" t="s">
        <v>722</v>
      </c>
      <c r="F2270" s="252">
        <v>6.0560999999999997E-2</v>
      </c>
      <c r="G2270" s="252">
        <v>6.0560999999999997E-2</v>
      </c>
      <c r="H2270" s="255">
        <v>0</v>
      </c>
      <c r="I2270" s="242" t="s">
        <v>455</v>
      </c>
      <c r="J2270" t="str">
        <f t="shared" si="80"/>
        <v>Group 5_0810</v>
      </c>
    </row>
    <row r="2271" spans="2:10" hidden="1" x14ac:dyDescent="0.35">
      <c r="B2271" s="242" t="s">
        <v>22</v>
      </c>
      <c r="C2271" s="242" t="s">
        <v>234</v>
      </c>
      <c r="D2271" s="242" t="s">
        <v>723</v>
      </c>
      <c r="E2271" s="242" t="s">
        <v>723</v>
      </c>
      <c r="F2271" s="252">
        <v>6.0560999999999997E-2</v>
      </c>
      <c r="G2271" s="252">
        <v>6.0560999999999997E-2</v>
      </c>
      <c r="H2271" s="255">
        <v>0</v>
      </c>
      <c r="I2271" s="242" t="s">
        <v>455</v>
      </c>
      <c r="J2271" t="str">
        <f t="shared" si="80"/>
        <v>Group 5_0810</v>
      </c>
    </row>
    <row r="2272" spans="2:10" hidden="1" x14ac:dyDescent="0.35">
      <c r="B2272" s="242" t="s">
        <v>22</v>
      </c>
      <c r="C2272" s="242" t="s">
        <v>234</v>
      </c>
      <c r="D2272" s="242" t="s">
        <v>724</v>
      </c>
      <c r="E2272" s="242" t="s">
        <v>724</v>
      </c>
      <c r="F2272" s="252">
        <v>6.0560999999999997E-2</v>
      </c>
      <c r="G2272" s="252">
        <v>6.0560999999999997E-2</v>
      </c>
      <c r="H2272" s="255">
        <v>0</v>
      </c>
      <c r="I2272" s="242" t="s">
        <v>455</v>
      </c>
      <c r="J2272" t="str">
        <f t="shared" si="80"/>
        <v>Group 5_0810</v>
      </c>
    </row>
    <row r="2273" spans="2:10" hidden="1" x14ac:dyDescent="0.35">
      <c r="B2273" s="242" t="s">
        <v>22</v>
      </c>
      <c r="C2273" s="242" t="s">
        <v>234</v>
      </c>
      <c r="D2273" s="242" t="s">
        <v>725</v>
      </c>
      <c r="E2273" s="242" t="s">
        <v>726</v>
      </c>
      <c r="F2273" s="252">
        <v>6.0560999999999997E-2</v>
      </c>
      <c r="G2273" s="252">
        <v>6.0560999999999997E-2</v>
      </c>
      <c r="H2273" s="255">
        <v>0</v>
      </c>
      <c r="I2273" s="242" t="s">
        <v>455</v>
      </c>
      <c r="J2273" t="str">
        <f t="shared" si="80"/>
        <v>Group 5_0810</v>
      </c>
    </row>
    <row r="2274" spans="2:10" hidden="1" x14ac:dyDescent="0.35">
      <c r="B2274" s="242" t="s">
        <v>22</v>
      </c>
      <c r="C2274" s="242" t="s">
        <v>234</v>
      </c>
      <c r="D2274" s="242" t="s">
        <v>727</v>
      </c>
      <c r="E2274" s="242" t="s">
        <v>728</v>
      </c>
      <c r="F2274" s="252">
        <v>6.0560999999999997E-2</v>
      </c>
      <c r="G2274" s="252">
        <v>6.0560999999999997E-2</v>
      </c>
      <c r="H2274" s="255">
        <v>0</v>
      </c>
      <c r="I2274" s="242" t="s">
        <v>455</v>
      </c>
      <c r="J2274" t="str">
        <f t="shared" si="80"/>
        <v>Group 5_0810</v>
      </c>
    </row>
    <row r="2275" spans="2:10" hidden="1" x14ac:dyDescent="0.35">
      <c r="B2275" s="242" t="s">
        <v>22</v>
      </c>
      <c r="C2275" s="242" t="s">
        <v>234</v>
      </c>
      <c r="D2275" s="242" t="s">
        <v>729</v>
      </c>
      <c r="E2275" s="242" t="s">
        <v>1723</v>
      </c>
      <c r="F2275" s="252">
        <v>6.0560999999999997E-2</v>
      </c>
      <c r="G2275" s="252">
        <v>6.0560999999999997E-2</v>
      </c>
      <c r="H2275" s="255">
        <v>0</v>
      </c>
      <c r="I2275" s="242" t="s">
        <v>455</v>
      </c>
      <c r="J2275" t="str">
        <f t="shared" si="80"/>
        <v>Group 5_0810</v>
      </c>
    </row>
    <row r="2276" spans="2:10" hidden="1" x14ac:dyDescent="0.35">
      <c r="B2276" s="242" t="s">
        <v>22</v>
      </c>
      <c r="C2276" s="242" t="s">
        <v>234</v>
      </c>
      <c r="D2276" s="242" t="s">
        <v>1724</v>
      </c>
      <c r="E2276" s="242" t="s">
        <v>1725</v>
      </c>
      <c r="F2276" s="252">
        <v>6.0560999999999997E-2</v>
      </c>
      <c r="G2276" s="252">
        <v>6.0560999999999997E-2</v>
      </c>
      <c r="H2276" s="255">
        <v>0</v>
      </c>
      <c r="I2276" s="242" t="s">
        <v>455</v>
      </c>
      <c r="J2276" t="str">
        <f t="shared" si="80"/>
        <v>Group 5_0810</v>
      </c>
    </row>
    <row r="2277" spans="2:10" hidden="1" x14ac:dyDescent="0.35">
      <c r="B2277" s="242" t="s">
        <v>22</v>
      </c>
      <c r="C2277" s="242" t="s">
        <v>234</v>
      </c>
      <c r="D2277" s="242" t="s">
        <v>1726</v>
      </c>
      <c r="E2277" s="242" t="s">
        <v>1727</v>
      </c>
      <c r="F2277" s="252">
        <v>6.0560999999999997E-2</v>
      </c>
      <c r="G2277" s="252">
        <v>6.0560999999999997E-2</v>
      </c>
      <c r="H2277" s="255">
        <v>0</v>
      </c>
      <c r="I2277" s="242" t="s">
        <v>455</v>
      </c>
      <c r="J2277" t="str">
        <f t="shared" si="80"/>
        <v>Group 5_0810</v>
      </c>
    </row>
    <row r="2278" spans="2:10" hidden="1" x14ac:dyDescent="0.35">
      <c r="B2278" s="242" t="s">
        <v>22</v>
      </c>
      <c r="C2278" s="242" t="s">
        <v>234</v>
      </c>
      <c r="D2278" s="242" t="s">
        <v>1728</v>
      </c>
      <c r="E2278" s="242" t="s">
        <v>1729</v>
      </c>
      <c r="F2278" s="252">
        <v>6.0560999999999997E-2</v>
      </c>
      <c r="G2278" s="252">
        <v>6.0560999999999997E-2</v>
      </c>
      <c r="H2278" s="255">
        <v>0</v>
      </c>
      <c r="I2278" s="242" t="s">
        <v>455</v>
      </c>
      <c r="J2278" t="str">
        <f t="shared" si="80"/>
        <v>Group 5_0810</v>
      </c>
    </row>
    <row r="2279" spans="2:10" hidden="1" x14ac:dyDescent="0.35">
      <c r="B2279" s="242" t="s">
        <v>22</v>
      </c>
      <c r="C2279" s="242" t="s">
        <v>234</v>
      </c>
      <c r="D2279" s="242" t="s">
        <v>1730</v>
      </c>
      <c r="E2279" s="242" t="s">
        <v>1731</v>
      </c>
      <c r="F2279" s="252">
        <v>6.0560999999999997E-2</v>
      </c>
      <c r="G2279" s="252">
        <v>6.0560999999999997E-2</v>
      </c>
      <c r="H2279" s="255">
        <v>0</v>
      </c>
      <c r="I2279" s="242" t="s">
        <v>455</v>
      </c>
      <c r="J2279" t="str">
        <f t="shared" si="80"/>
        <v>Group 5_0810</v>
      </c>
    </row>
    <row r="2280" spans="2:10" hidden="1" x14ac:dyDescent="0.35">
      <c r="B2280" s="242" t="s">
        <v>22</v>
      </c>
      <c r="C2280" s="242" t="s">
        <v>234</v>
      </c>
      <c r="D2280" s="242" t="s">
        <v>1732</v>
      </c>
      <c r="E2280" s="242" t="s">
        <v>1733</v>
      </c>
      <c r="F2280" s="252">
        <v>6.0560999999999997E-2</v>
      </c>
      <c r="G2280" s="252">
        <v>6.0560999999999997E-2</v>
      </c>
      <c r="H2280" s="255">
        <v>0</v>
      </c>
      <c r="I2280" s="242" t="s">
        <v>455</v>
      </c>
      <c r="J2280" t="str">
        <f t="shared" si="80"/>
        <v>Group 5_0810</v>
      </c>
    </row>
    <row r="2281" spans="2:10" hidden="1" x14ac:dyDescent="0.35">
      <c r="B2281" s="242" t="s">
        <v>22</v>
      </c>
      <c r="C2281" s="242" t="s">
        <v>234</v>
      </c>
      <c r="D2281" s="242" t="s">
        <v>1734</v>
      </c>
      <c r="E2281" s="242" t="s">
        <v>1735</v>
      </c>
      <c r="F2281" s="252">
        <v>6.0560999999999997E-2</v>
      </c>
      <c r="G2281" s="252">
        <v>6.0560999999999997E-2</v>
      </c>
      <c r="H2281" s="255">
        <v>0</v>
      </c>
      <c r="I2281" s="242" t="s">
        <v>455</v>
      </c>
      <c r="J2281" t="str">
        <f t="shared" si="80"/>
        <v>Group 5_0810</v>
      </c>
    </row>
    <row r="2282" spans="2:10" hidden="1" x14ac:dyDescent="0.35">
      <c r="B2282" s="242" t="s">
        <v>22</v>
      </c>
      <c r="C2282" s="242" t="s">
        <v>234</v>
      </c>
      <c r="D2282" s="242" t="s">
        <v>1736</v>
      </c>
      <c r="E2282" s="242" t="s">
        <v>1737</v>
      </c>
      <c r="F2282" s="252">
        <v>6.0560999999999997E-2</v>
      </c>
      <c r="G2282" s="252">
        <v>6.0560999999999997E-2</v>
      </c>
      <c r="H2282" s="255">
        <v>0</v>
      </c>
      <c r="I2282" s="242" t="s">
        <v>455</v>
      </c>
      <c r="J2282" t="str">
        <f t="shared" si="80"/>
        <v>Group 5_0810</v>
      </c>
    </row>
    <row r="2283" spans="2:10" hidden="1" x14ac:dyDescent="0.35">
      <c r="B2283" s="242" t="s">
        <v>22</v>
      </c>
      <c r="C2283" s="242" t="s">
        <v>234</v>
      </c>
      <c r="D2283" s="242" t="s">
        <v>1738</v>
      </c>
      <c r="E2283" s="242" t="s">
        <v>1739</v>
      </c>
      <c r="F2283" s="252">
        <v>6.0560999999999997E-2</v>
      </c>
      <c r="G2283" s="252">
        <v>6.0560999999999997E-2</v>
      </c>
      <c r="H2283" s="255">
        <v>0</v>
      </c>
      <c r="I2283" s="242" t="s">
        <v>455</v>
      </c>
      <c r="J2283" t="str">
        <f t="shared" si="80"/>
        <v>Group 5_0810</v>
      </c>
    </row>
    <row r="2284" spans="2:10" hidden="1" x14ac:dyDescent="0.35">
      <c r="B2284" s="242" t="s">
        <v>22</v>
      </c>
      <c r="C2284" s="242" t="s">
        <v>234</v>
      </c>
      <c r="D2284" s="242" t="s">
        <v>1740</v>
      </c>
      <c r="E2284" s="242" t="s">
        <v>730</v>
      </c>
      <c r="F2284" s="252">
        <v>6.0560999999999997E-2</v>
      </c>
      <c r="G2284" s="252">
        <v>6.0560999999999997E-2</v>
      </c>
      <c r="H2284" s="255">
        <v>0</v>
      </c>
      <c r="I2284" s="242" t="s">
        <v>455</v>
      </c>
      <c r="J2284" t="str">
        <f t="shared" si="80"/>
        <v>Group 5_0810</v>
      </c>
    </row>
    <row r="2285" spans="2:10" hidden="1" x14ac:dyDescent="0.35">
      <c r="B2285" s="242" t="s">
        <v>22</v>
      </c>
      <c r="C2285" s="242" t="s">
        <v>234</v>
      </c>
      <c r="D2285" s="242" t="s">
        <v>731</v>
      </c>
      <c r="E2285" s="242" t="s">
        <v>732</v>
      </c>
      <c r="F2285" s="252">
        <v>6.0560999999999997E-2</v>
      </c>
      <c r="G2285" s="252">
        <v>6.0560999999999997E-2</v>
      </c>
      <c r="H2285" s="255">
        <v>0</v>
      </c>
      <c r="I2285" s="242" t="s">
        <v>455</v>
      </c>
      <c r="J2285" t="str">
        <f t="shared" si="80"/>
        <v>Group 5_0810</v>
      </c>
    </row>
    <row r="2286" spans="2:10" hidden="1" x14ac:dyDescent="0.35">
      <c r="B2286" s="242" t="s">
        <v>22</v>
      </c>
      <c r="C2286" s="242" t="s">
        <v>234</v>
      </c>
      <c r="D2286" s="242" t="s">
        <v>733</v>
      </c>
      <c r="E2286" s="242" t="s">
        <v>734</v>
      </c>
      <c r="F2286" s="252">
        <v>6.0560999999999997E-2</v>
      </c>
      <c r="G2286" s="252">
        <v>6.0560999999999997E-2</v>
      </c>
      <c r="H2286" s="255">
        <v>0</v>
      </c>
      <c r="I2286" s="242" t="s">
        <v>455</v>
      </c>
      <c r="J2286" t="str">
        <f t="shared" si="80"/>
        <v>Group 5_0810</v>
      </c>
    </row>
    <row r="2287" spans="2:10" hidden="1" x14ac:dyDescent="0.35">
      <c r="B2287" s="242" t="s">
        <v>22</v>
      </c>
      <c r="C2287" s="242" t="s">
        <v>234</v>
      </c>
      <c r="D2287" s="242" t="s">
        <v>735</v>
      </c>
      <c r="E2287" s="242" t="s">
        <v>736</v>
      </c>
      <c r="F2287" s="252">
        <v>6.0560999999999997E-2</v>
      </c>
      <c r="G2287" s="252">
        <v>6.0560999999999997E-2</v>
      </c>
      <c r="H2287" s="255">
        <v>0</v>
      </c>
      <c r="I2287" s="242" t="s">
        <v>455</v>
      </c>
      <c r="J2287" t="str">
        <f t="shared" si="80"/>
        <v>Group 5_0810</v>
      </c>
    </row>
    <row r="2288" spans="2:10" hidden="1" x14ac:dyDescent="0.35">
      <c r="B2288" s="242" t="s">
        <v>22</v>
      </c>
      <c r="C2288" s="242" t="s">
        <v>234</v>
      </c>
      <c r="D2288" s="242" t="s">
        <v>737</v>
      </c>
      <c r="E2288" s="242" t="s">
        <v>738</v>
      </c>
      <c r="F2288" s="252">
        <v>6.0560999999999997E-2</v>
      </c>
      <c r="G2288" s="252">
        <v>6.0560999999999997E-2</v>
      </c>
      <c r="H2288" s="255">
        <v>0</v>
      </c>
      <c r="I2288" s="242" t="s">
        <v>455</v>
      </c>
      <c r="J2288" t="str">
        <f t="shared" si="80"/>
        <v>Group 5_0810</v>
      </c>
    </row>
    <row r="2289" spans="2:10" hidden="1" x14ac:dyDescent="0.35">
      <c r="B2289" s="242" t="s">
        <v>22</v>
      </c>
      <c r="C2289" s="242" t="s">
        <v>234</v>
      </c>
      <c r="D2289" s="242" t="s">
        <v>739</v>
      </c>
      <c r="E2289" s="242" t="s">
        <v>740</v>
      </c>
      <c r="F2289" s="252">
        <v>6.0560999999999997E-2</v>
      </c>
      <c r="G2289" s="252">
        <v>6.0560999999999997E-2</v>
      </c>
      <c r="H2289" s="255">
        <v>0</v>
      </c>
      <c r="I2289" s="242" t="s">
        <v>455</v>
      </c>
      <c r="J2289" t="str">
        <f t="shared" si="80"/>
        <v>Group 5_0810</v>
      </c>
    </row>
    <row r="2290" spans="2:10" hidden="1" x14ac:dyDescent="0.35">
      <c r="B2290" s="242" t="s">
        <v>22</v>
      </c>
      <c r="C2290" s="242" t="s">
        <v>234</v>
      </c>
      <c r="D2290" s="242" t="s">
        <v>741</v>
      </c>
      <c r="E2290" s="242" t="s">
        <v>742</v>
      </c>
      <c r="F2290" s="252">
        <v>6.0560999999999997E-2</v>
      </c>
      <c r="G2290" s="252">
        <v>6.0560999999999997E-2</v>
      </c>
      <c r="H2290" s="255">
        <v>0</v>
      </c>
      <c r="I2290" s="242" t="s">
        <v>455</v>
      </c>
      <c r="J2290" t="str">
        <f t="shared" si="80"/>
        <v>Group 5_0810</v>
      </c>
    </row>
    <row r="2291" spans="2:10" hidden="1" x14ac:dyDescent="0.35">
      <c r="B2291" s="242" t="s">
        <v>22</v>
      </c>
      <c r="C2291" s="242" t="s">
        <v>234</v>
      </c>
      <c r="D2291" s="242" t="s">
        <v>743</v>
      </c>
      <c r="E2291" s="242" t="s">
        <v>744</v>
      </c>
      <c r="F2291" s="252">
        <v>6.0560999999999997E-2</v>
      </c>
      <c r="G2291" s="252">
        <v>6.0560999999999997E-2</v>
      </c>
      <c r="H2291" s="255">
        <v>0</v>
      </c>
      <c r="I2291" s="242" t="s">
        <v>455</v>
      </c>
      <c r="J2291" t="str">
        <f t="shared" si="80"/>
        <v>Group 5_0810</v>
      </c>
    </row>
    <row r="2292" spans="2:10" hidden="1" x14ac:dyDescent="0.35">
      <c r="B2292" s="242" t="s">
        <v>22</v>
      </c>
      <c r="C2292" s="242" t="s">
        <v>234</v>
      </c>
      <c r="D2292" s="242" t="s">
        <v>745</v>
      </c>
      <c r="E2292" s="242" t="s">
        <v>746</v>
      </c>
      <c r="F2292" s="252">
        <v>6.0560999999999997E-2</v>
      </c>
      <c r="G2292" s="252">
        <v>6.0560999999999997E-2</v>
      </c>
      <c r="H2292" s="255">
        <v>0</v>
      </c>
      <c r="I2292" s="242" t="s">
        <v>455</v>
      </c>
      <c r="J2292" t="str">
        <f t="shared" si="80"/>
        <v>Group 5_0810</v>
      </c>
    </row>
    <row r="2293" spans="2:10" hidden="1" x14ac:dyDescent="0.35">
      <c r="B2293" s="242" t="s">
        <v>22</v>
      </c>
      <c r="C2293" s="242" t="s">
        <v>234</v>
      </c>
      <c r="D2293" s="242" t="s">
        <v>747</v>
      </c>
      <c r="E2293" s="242" t="s">
        <v>747</v>
      </c>
      <c r="F2293" s="252">
        <v>6.0560999999999997E-2</v>
      </c>
      <c r="G2293" s="252">
        <v>6.0560999999999997E-2</v>
      </c>
      <c r="H2293" s="255">
        <v>0</v>
      </c>
      <c r="I2293" s="242" t="s">
        <v>455</v>
      </c>
      <c r="J2293" t="str">
        <f t="shared" si="80"/>
        <v>Group 5_0810</v>
      </c>
    </row>
    <row r="2294" spans="2:10" hidden="1" x14ac:dyDescent="0.35">
      <c r="B2294" s="242" t="s">
        <v>22</v>
      </c>
      <c r="C2294" s="242" t="s">
        <v>234</v>
      </c>
      <c r="D2294" s="242" t="s">
        <v>748</v>
      </c>
      <c r="E2294" s="242" t="s">
        <v>748</v>
      </c>
      <c r="F2294" s="252">
        <v>6.0560999999999997E-2</v>
      </c>
      <c r="G2294" s="252">
        <v>6.0560999999999997E-2</v>
      </c>
      <c r="H2294" s="255">
        <v>0</v>
      </c>
      <c r="I2294" s="242" t="s">
        <v>455</v>
      </c>
      <c r="J2294" t="str">
        <f t="shared" si="80"/>
        <v>Group 5_0810</v>
      </c>
    </row>
    <row r="2295" spans="2:10" hidden="1" x14ac:dyDescent="0.35">
      <c r="B2295" s="242" t="s">
        <v>22</v>
      </c>
      <c r="C2295" s="242" t="s">
        <v>234</v>
      </c>
      <c r="D2295" s="242" t="s">
        <v>749</v>
      </c>
      <c r="E2295" s="242" t="s">
        <v>749</v>
      </c>
      <c r="F2295" s="252">
        <v>6.0560999999999997E-2</v>
      </c>
      <c r="G2295" s="252">
        <v>6.0560999999999997E-2</v>
      </c>
      <c r="H2295" s="255">
        <v>0</v>
      </c>
      <c r="I2295" s="242" t="s">
        <v>455</v>
      </c>
      <c r="J2295" t="str">
        <f t="shared" si="80"/>
        <v>Group 5_0810</v>
      </c>
    </row>
    <row r="2296" spans="2:10" hidden="1" x14ac:dyDescent="0.35">
      <c r="B2296" s="242" t="s">
        <v>22</v>
      </c>
      <c r="C2296" s="242" t="s">
        <v>234</v>
      </c>
      <c r="D2296" s="242" t="s">
        <v>750</v>
      </c>
      <c r="E2296" s="242" t="s">
        <v>751</v>
      </c>
      <c r="F2296" s="252">
        <v>6.0560999999999997E-2</v>
      </c>
      <c r="G2296" s="252">
        <v>6.0560999999999997E-2</v>
      </c>
      <c r="H2296" s="255">
        <v>0</v>
      </c>
      <c r="I2296" s="242" t="s">
        <v>455</v>
      </c>
      <c r="J2296" t="str">
        <f t="shared" si="80"/>
        <v>Group 5_0810</v>
      </c>
    </row>
    <row r="2297" spans="2:10" hidden="1" x14ac:dyDescent="0.35">
      <c r="B2297" s="242" t="s">
        <v>22</v>
      </c>
      <c r="C2297" s="242" t="s">
        <v>234</v>
      </c>
      <c r="D2297" s="242" t="s">
        <v>752</v>
      </c>
      <c r="E2297" s="242" t="s">
        <v>753</v>
      </c>
      <c r="F2297" s="252">
        <v>6.0560999999999997E-2</v>
      </c>
      <c r="G2297" s="252">
        <v>6.0560999999999997E-2</v>
      </c>
      <c r="H2297" s="255">
        <v>0</v>
      </c>
      <c r="I2297" s="242" t="s">
        <v>455</v>
      </c>
      <c r="J2297" t="str">
        <f t="shared" si="80"/>
        <v>Group 5_0810</v>
      </c>
    </row>
    <row r="2298" spans="2:10" hidden="1" x14ac:dyDescent="0.35">
      <c r="B2298" s="242" t="s">
        <v>22</v>
      </c>
      <c r="C2298" s="242" t="s">
        <v>234</v>
      </c>
      <c r="D2298" s="242" t="s">
        <v>755</v>
      </c>
      <c r="E2298" s="242" t="s">
        <v>755</v>
      </c>
      <c r="F2298" s="252">
        <v>6.0560999999999997E-2</v>
      </c>
      <c r="G2298" s="252">
        <v>6.0560999999999997E-2</v>
      </c>
      <c r="H2298" s="255">
        <v>0</v>
      </c>
      <c r="I2298" s="242" t="s">
        <v>455</v>
      </c>
      <c r="J2298" t="str">
        <f t="shared" si="80"/>
        <v>Group 5_0810</v>
      </c>
    </row>
    <row r="2299" spans="2:10" hidden="1" x14ac:dyDescent="0.35">
      <c r="B2299" s="242" t="s">
        <v>22</v>
      </c>
      <c r="C2299" s="242" t="s">
        <v>234</v>
      </c>
      <c r="D2299" s="242" t="s">
        <v>756</v>
      </c>
      <c r="E2299" s="242" t="s">
        <v>756</v>
      </c>
      <c r="F2299" s="252">
        <v>6.0560999999999997E-2</v>
      </c>
      <c r="G2299" s="252">
        <v>6.0560999999999997E-2</v>
      </c>
      <c r="H2299" s="255">
        <v>0</v>
      </c>
      <c r="I2299" s="242" t="s">
        <v>455</v>
      </c>
      <c r="J2299" t="str">
        <f t="shared" si="80"/>
        <v>Group 5_0810</v>
      </c>
    </row>
    <row r="2300" spans="2:10" hidden="1" x14ac:dyDescent="0.35">
      <c r="B2300" s="242" t="s">
        <v>22</v>
      </c>
      <c r="C2300" s="242" t="s">
        <v>234</v>
      </c>
      <c r="D2300" s="242" t="s">
        <v>773</v>
      </c>
      <c r="E2300" s="242" t="s">
        <v>774</v>
      </c>
      <c r="F2300" s="252">
        <v>6.0560999999999997E-2</v>
      </c>
      <c r="G2300" s="252">
        <v>6.0560999999999997E-2</v>
      </c>
      <c r="H2300" s="255">
        <v>0</v>
      </c>
      <c r="I2300" s="242" t="s">
        <v>455</v>
      </c>
      <c r="J2300" t="str">
        <f t="shared" si="80"/>
        <v>Group 5_0810</v>
      </c>
    </row>
    <row r="2301" spans="2:10" hidden="1" x14ac:dyDescent="0.35">
      <c r="B2301" s="242" t="s">
        <v>22</v>
      </c>
      <c r="C2301" s="242" t="s">
        <v>234</v>
      </c>
      <c r="D2301" s="242" t="s">
        <v>794</v>
      </c>
      <c r="E2301" s="242" t="s">
        <v>795</v>
      </c>
      <c r="F2301" s="252">
        <v>6.0560999999999997E-2</v>
      </c>
      <c r="G2301" s="252">
        <v>6.0560999999999997E-2</v>
      </c>
      <c r="H2301" s="255">
        <v>0</v>
      </c>
      <c r="I2301" s="242" t="s">
        <v>455</v>
      </c>
      <c r="J2301" t="str">
        <f t="shared" si="80"/>
        <v>Group 5_0810</v>
      </c>
    </row>
    <row r="2302" spans="2:10" hidden="1" x14ac:dyDescent="0.35">
      <c r="B2302" s="242" t="s">
        <v>22</v>
      </c>
      <c r="C2302" s="242" t="s">
        <v>234</v>
      </c>
      <c r="D2302" s="242" t="s">
        <v>1542</v>
      </c>
      <c r="E2302" s="242" t="s">
        <v>1543</v>
      </c>
      <c r="F2302" s="252">
        <v>6.0560999999999997E-2</v>
      </c>
      <c r="G2302" s="252">
        <v>6.0560999999999997E-2</v>
      </c>
      <c r="H2302" s="255">
        <v>0</v>
      </c>
      <c r="I2302" s="242" t="s">
        <v>455</v>
      </c>
      <c r="J2302" t="str">
        <f t="shared" si="80"/>
        <v>Group 5_0810</v>
      </c>
    </row>
  </sheetData>
  <autoFilter ref="B3:J2302" xr:uid="{E991C8A7-58E9-464C-98AA-B6595CA4AF54}">
    <filterColumn colId="8">
      <filters>
        <filter val="Group 1_0810"/>
      </filters>
    </filterColumn>
  </autoFilter>
  <mergeCells count="1">
    <mergeCell ref="B2:H2"/>
  </mergeCells>
  <hyperlinks>
    <hyperlink ref="B1" location="'Group Data AT'!B7" display="Goto NGN &amp; Special Number" xr:uid="{963513A3-7B8C-4946-8CAF-A71D74A0E71F}"/>
    <hyperlink ref="B1:D1" location="'NGN &amp; Special Number'!B7" display="Goto NGN &amp; Special Number" xr:uid="{EF6AC440-075D-4DEF-A6A7-9820853B357D}"/>
  </hyperlinks>
  <pageMargins left="0.7" right="0.7" top="0.75" bottom="0.75" header="0.3" footer="0.3"/>
  <pageSetup orientation="portrait" horizontalDpi="300" verticalDpi="30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F834BBC-4FE4-4761-AF40-86E25C9269DA}">
  <sheetPr codeName="Sheet5"/>
  <dimension ref="A1:XFC43"/>
  <sheetViews>
    <sheetView showGridLines="0" showRowColHeaders="0" zoomScale="80" zoomScaleNormal="80" workbookViewId="0">
      <selection activeCell="C6" sqref="C6"/>
    </sheetView>
  </sheetViews>
  <sheetFormatPr defaultColWidth="0" defaultRowHeight="14.5" zeroHeight="1" x14ac:dyDescent="0.35"/>
  <cols>
    <col min="1" max="1" width="18" style="171" customWidth="1"/>
    <col min="2" max="2" width="29.26953125" style="171" customWidth="1"/>
    <col min="3" max="3" width="25.1796875" style="171" customWidth="1"/>
    <col min="4" max="4" width="14" style="171" customWidth="1"/>
    <col min="5" max="5" width="15.26953125" style="171" customWidth="1"/>
    <col min="6" max="6" width="16" style="171" customWidth="1"/>
    <col min="7" max="7" width="15.453125" style="171" customWidth="1"/>
    <col min="8" max="8" width="15.26953125" style="171" customWidth="1"/>
    <col min="9" max="9" width="13.26953125" style="171" customWidth="1"/>
    <col min="10" max="10" width="5.453125" style="171" customWidth="1"/>
    <col min="11" max="11" width="9.1796875" style="171" customWidth="1"/>
    <col min="12" max="12" width="1.81640625" style="171" hidden="1"/>
    <col min="13" max="13" width="12.453125" style="171" hidden="1"/>
    <col min="14" max="14" width="15.54296875" style="171" hidden="1"/>
    <col min="15" max="16" width="16.453125" style="171" hidden="1"/>
    <col min="17" max="17" width="20.1796875" style="171" hidden="1"/>
    <col min="18" max="18" width="20.81640625" style="171" hidden="1"/>
    <col min="19" max="16383" width="9.1796875" style="171" hidden="1"/>
    <col min="16384" max="16384" width="1.81640625" style="171" hidden="1"/>
  </cols>
  <sheetData>
    <row r="1" spans="1:18" ht="52.5" customHeight="1" x14ac:dyDescent="0.35"/>
    <row r="2" spans="1:18" ht="27" customHeight="1" x14ac:dyDescent="0.35">
      <c r="A2" s="376" t="s">
        <v>3418</v>
      </c>
      <c r="B2" s="376"/>
      <c r="C2" s="376"/>
      <c r="D2" s="376"/>
      <c r="E2" s="376"/>
      <c r="F2" s="376"/>
      <c r="G2" s="376"/>
      <c r="H2" s="376"/>
      <c r="I2" s="376"/>
    </row>
    <row r="3" spans="1:18" ht="9.75" customHeight="1" x14ac:dyDescent="0.35">
      <c r="B3" s="172"/>
      <c r="C3" s="172"/>
      <c r="D3" s="172"/>
      <c r="E3" s="172"/>
      <c r="F3" s="172"/>
      <c r="G3" s="172"/>
      <c r="H3" s="172"/>
      <c r="I3" s="172"/>
    </row>
    <row r="4" spans="1:18" ht="73.5" customHeight="1" x14ac:dyDescent="0.35">
      <c r="A4" s="377" t="s">
        <v>3980</v>
      </c>
      <c r="B4" s="377"/>
      <c r="C4" s="377"/>
      <c r="D4" s="377"/>
      <c r="E4" s="377"/>
      <c r="F4" s="377"/>
      <c r="G4" s="377"/>
      <c r="H4" s="377"/>
      <c r="I4" s="377"/>
    </row>
    <row r="5" spans="1:18" ht="11.25" customHeight="1" x14ac:dyDescent="0.35">
      <c r="A5" s="173"/>
      <c r="B5" s="173"/>
      <c r="C5" s="173"/>
      <c r="D5" s="173"/>
      <c r="E5" s="173"/>
      <c r="F5" s="173"/>
      <c r="G5" s="173"/>
      <c r="H5" s="173"/>
      <c r="I5" s="173"/>
    </row>
    <row r="6" spans="1:18" x14ac:dyDescent="0.35">
      <c r="B6" s="174" t="s">
        <v>3419</v>
      </c>
      <c r="C6" s="175" t="s">
        <v>3420</v>
      </c>
      <c r="D6" s="378" t="s">
        <v>3421</v>
      </c>
      <c r="E6" s="378"/>
      <c r="F6" s="378"/>
      <c r="G6" s="378" t="s">
        <v>3422</v>
      </c>
      <c r="H6" s="378"/>
      <c r="I6" s="378"/>
    </row>
    <row r="7" spans="1:18" ht="31.5" customHeight="1" x14ac:dyDescent="0.35">
      <c r="A7" s="176" t="s">
        <v>3423</v>
      </c>
      <c r="B7" s="177" t="s">
        <v>3424</v>
      </c>
      <c r="C7" s="177" t="s">
        <v>3425</v>
      </c>
      <c r="D7" s="176" t="s">
        <v>3426</v>
      </c>
      <c r="E7" s="176" t="s">
        <v>3427</v>
      </c>
      <c r="F7" s="176" t="s">
        <v>3029</v>
      </c>
      <c r="G7" s="176" t="s">
        <v>3426</v>
      </c>
      <c r="H7" s="176" t="s">
        <v>3427</v>
      </c>
      <c r="I7" s="176" t="s">
        <v>3029</v>
      </c>
      <c r="M7" s="176" t="s">
        <v>3428</v>
      </c>
      <c r="N7" s="176" t="s">
        <v>3429</v>
      </c>
      <c r="O7" s="176" t="s">
        <v>3430</v>
      </c>
      <c r="P7" s="176" t="s">
        <v>3431</v>
      </c>
      <c r="Q7" s="176" t="s">
        <v>3432</v>
      </c>
      <c r="R7" s="176" t="s">
        <v>3433</v>
      </c>
    </row>
    <row r="8" spans="1:18" x14ac:dyDescent="0.35">
      <c r="A8" s="178" t="s">
        <v>3434</v>
      </c>
      <c r="B8" s="179" t="s">
        <v>129</v>
      </c>
      <c r="C8" s="180" t="s">
        <v>3435</v>
      </c>
      <c r="D8" s="196">
        <f>M8*Sheet3!$L$6</f>
        <v>0</v>
      </c>
      <c r="E8" s="196">
        <f>N8*Sheet3!$L$6</f>
        <v>0</v>
      </c>
      <c r="F8" s="196">
        <f>O8*Sheet3!$L$6</f>
        <v>0</v>
      </c>
      <c r="G8" s="196">
        <f>P8*Sheet3!$L$6</f>
        <v>0.2</v>
      </c>
      <c r="H8" s="196">
        <f>Q8*Sheet3!$L$6</f>
        <v>0.2</v>
      </c>
      <c r="I8" s="196">
        <f>R8*Sheet3!$L$6</f>
        <v>0.2</v>
      </c>
      <c r="M8" s="181">
        <v>0</v>
      </c>
      <c r="N8" s="181">
        <v>0</v>
      </c>
      <c r="O8" s="181">
        <v>0</v>
      </c>
      <c r="P8" s="182">
        <v>0.2</v>
      </c>
      <c r="Q8" s="182">
        <v>0.2</v>
      </c>
      <c r="R8" s="182">
        <v>0.2</v>
      </c>
    </row>
    <row r="9" spans="1:18" x14ac:dyDescent="0.35">
      <c r="A9" s="178" t="s">
        <v>3434</v>
      </c>
      <c r="B9" s="179" t="s">
        <v>17</v>
      </c>
      <c r="C9" s="180" t="s">
        <v>3436</v>
      </c>
      <c r="D9" s="196">
        <f>M9*Sheet3!$L$6</f>
        <v>0</v>
      </c>
      <c r="E9" s="196">
        <f>N9*Sheet3!$L$6</f>
        <v>0</v>
      </c>
      <c r="F9" s="196">
        <f>O9*Sheet3!$L$6</f>
        <v>0</v>
      </c>
      <c r="G9" s="196">
        <f>P9*Sheet3!$L$6</f>
        <v>5.2240952766599994E-3</v>
      </c>
      <c r="H9" s="196">
        <f>Q9*Sheet3!$L$6</f>
        <v>3.7397157817499996E-3</v>
      </c>
      <c r="I9" s="196">
        <f>R9*Sheet3!$L$6</f>
        <v>3.7397157817499996E-3</v>
      </c>
      <c r="M9" s="182">
        <v>0</v>
      </c>
      <c r="N9" s="182">
        <v>0</v>
      </c>
      <c r="O9" s="182">
        <v>0</v>
      </c>
      <c r="P9" s="182">
        <v>5.2240952766599994E-3</v>
      </c>
      <c r="Q9" s="182">
        <v>3.7397157817499996E-3</v>
      </c>
      <c r="R9" s="182">
        <v>3.7397157817499996E-3</v>
      </c>
    </row>
    <row r="10" spans="1:18" x14ac:dyDescent="0.35">
      <c r="A10" s="183" t="s">
        <v>73</v>
      </c>
      <c r="B10" s="184" t="s">
        <v>3437</v>
      </c>
      <c r="C10" s="185">
        <v>3270</v>
      </c>
      <c r="D10" s="196">
        <f>M10*Sheet3!$L$6</f>
        <v>0</v>
      </c>
      <c r="E10" s="196">
        <f>N10*Sheet3!$L$6</f>
        <v>0</v>
      </c>
      <c r="F10" s="196">
        <f>O10*Sheet3!$L$6</f>
        <v>0</v>
      </c>
      <c r="G10" s="196">
        <f>P10*Sheet3!$L$6</f>
        <v>0.3</v>
      </c>
      <c r="H10" s="196">
        <f>Q10*Sheet3!$L$6</f>
        <v>0.3</v>
      </c>
      <c r="I10" s="196">
        <f>R10*Sheet3!$L$6</f>
        <v>0.3</v>
      </c>
      <c r="M10" s="186">
        <v>0</v>
      </c>
      <c r="N10" s="186">
        <v>0</v>
      </c>
      <c r="O10" s="186">
        <v>0</v>
      </c>
      <c r="P10" s="186">
        <v>0.3</v>
      </c>
      <c r="Q10" s="181">
        <v>0.3</v>
      </c>
      <c r="R10" s="181">
        <v>0.3</v>
      </c>
    </row>
    <row r="11" spans="1:18" x14ac:dyDescent="0.35">
      <c r="A11" s="183" t="s">
        <v>73</v>
      </c>
      <c r="B11" s="184" t="s">
        <v>17</v>
      </c>
      <c r="C11" s="185">
        <v>32800</v>
      </c>
      <c r="D11" s="196">
        <f>M11*Sheet3!$L$6</f>
        <v>0</v>
      </c>
      <c r="E11" s="196">
        <f>N11*Sheet3!$L$6</f>
        <v>0</v>
      </c>
      <c r="F11" s="196">
        <f>O11*Sheet3!$L$6</f>
        <v>0</v>
      </c>
      <c r="G11" s="196">
        <f>P11*Sheet3!$L$6</f>
        <v>6.9040906739999998E-3</v>
      </c>
      <c r="H11" s="196">
        <f>Q11*Sheet3!$L$6</f>
        <v>6.9040906739999998E-3</v>
      </c>
      <c r="I11" s="196">
        <f>R11*Sheet3!$L$6</f>
        <v>6.9040906739999998E-3</v>
      </c>
      <c r="M11" s="182">
        <v>0</v>
      </c>
      <c r="N11" s="182">
        <v>0</v>
      </c>
      <c r="O11" s="182">
        <v>0</v>
      </c>
      <c r="P11" s="182">
        <v>6.9040906739999998E-3</v>
      </c>
      <c r="Q11" s="182">
        <v>6.9040906739999998E-3</v>
      </c>
      <c r="R11" s="182">
        <v>6.9040906739999998E-3</v>
      </c>
    </row>
    <row r="12" spans="1:18" x14ac:dyDescent="0.35">
      <c r="A12" s="183" t="s">
        <v>73</v>
      </c>
      <c r="B12" s="184" t="s">
        <v>219</v>
      </c>
      <c r="C12" s="185">
        <v>3278</v>
      </c>
      <c r="D12" s="196">
        <f>M12*Sheet3!$L$6</f>
        <v>0</v>
      </c>
      <c r="E12" s="196">
        <f>N12*Sheet3!$L$6</f>
        <v>0</v>
      </c>
      <c r="F12" s="196">
        <f>O12*Sheet3!$L$6</f>
        <v>0</v>
      </c>
      <c r="G12" s="196">
        <f>P12*Sheet3!$L$6</f>
        <v>6.9040906739999998E-3</v>
      </c>
      <c r="H12" s="196">
        <f>Q12*Sheet3!$L$6</f>
        <v>6.9040906739999998E-3</v>
      </c>
      <c r="I12" s="196">
        <f>R12*Sheet3!$L$6</f>
        <v>6.9040906739999998E-3</v>
      </c>
      <c r="M12" s="182">
        <v>0</v>
      </c>
      <c r="N12" s="182">
        <v>0</v>
      </c>
      <c r="O12" s="182">
        <v>0</v>
      </c>
      <c r="P12" s="182">
        <v>6.9040906739999998E-3</v>
      </c>
      <c r="Q12" s="182">
        <v>6.9040906739999998E-3</v>
      </c>
      <c r="R12" s="182">
        <v>6.9040906739999998E-3</v>
      </c>
    </row>
    <row r="13" spans="1:18" x14ac:dyDescent="0.35">
      <c r="A13" s="178" t="s">
        <v>91</v>
      </c>
      <c r="B13" s="179" t="s">
        <v>17</v>
      </c>
      <c r="C13" s="185">
        <v>4580</v>
      </c>
      <c r="D13" s="196">
        <f>M13*Sheet3!$L$6</f>
        <v>3.8882334002000004E-3</v>
      </c>
      <c r="E13" s="196">
        <f>N13*Sheet3!$L$6</f>
        <v>3.8882334002000004E-3</v>
      </c>
      <c r="F13" s="196">
        <f>O13*Sheet3!$L$6</f>
        <v>3.8882334002000004E-3</v>
      </c>
      <c r="G13" s="196">
        <f>P13*Sheet3!$L$6</f>
        <v>4.4781722609199999E-3</v>
      </c>
      <c r="H13" s="196">
        <f>Q13*Sheet3!$L$6</f>
        <v>2.9496943035999998E-3</v>
      </c>
      <c r="I13" s="196">
        <f>R13*Sheet3!$L$6</f>
        <v>2.9496943035999998E-3</v>
      </c>
      <c r="M13" s="182">
        <v>3.8882334002000004E-3</v>
      </c>
      <c r="N13" s="182">
        <v>3.8882334002000004E-3</v>
      </c>
      <c r="O13" s="182">
        <v>3.8882334002000004E-3</v>
      </c>
      <c r="P13" s="182">
        <v>4.4781722609199999E-3</v>
      </c>
      <c r="Q13" s="182">
        <v>2.9496943035999998E-3</v>
      </c>
      <c r="R13" s="182">
        <v>2.9496943035999998E-3</v>
      </c>
    </row>
    <row r="14" spans="1:18" x14ac:dyDescent="0.35">
      <c r="A14" s="178" t="s">
        <v>127</v>
      </c>
      <c r="B14" s="179" t="s">
        <v>17</v>
      </c>
      <c r="C14" s="180" t="s">
        <v>3438</v>
      </c>
      <c r="D14" s="196">
        <f>M14*Sheet3!$L$6</f>
        <v>0</v>
      </c>
      <c r="E14" s="196">
        <f>N14*Sheet3!$L$6</f>
        <v>0</v>
      </c>
      <c r="F14" s="196">
        <f>O14*Sheet3!$L$6</f>
        <v>0</v>
      </c>
      <c r="G14" s="196">
        <f>P14*Sheet3!$L$6</f>
        <v>2.5314999138000001E-3</v>
      </c>
      <c r="H14" s="196">
        <f>Q14*Sheet3!$L$6</f>
        <v>2.5314999138000001E-3</v>
      </c>
      <c r="I14" s="196">
        <f>R14*Sheet3!$L$6</f>
        <v>2.5314999138000001E-3</v>
      </c>
      <c r="M14" s="182">
        <v>0</v>
      </c>
      <c r="N14" s="182">
        <v>0</v>
      </c>
      <c r="O14" s="182">
        <v>0</v>
      </c>
      <c r="P14" s="182">
        <v>2.5314999138000001E-3</v>
      </c>
      <c r="Q14" s="182">
        <v>2.5314999138000001E-3</v>
      </c>
      <c r="R14" s="182">
        <v>2.5314999138000001E-3</v>
      </c>
    </row>
    <row r="15" spans="1:18" x14ac:dyDescent="0.35">
      <c r="A15" s="178" t="s">
        <v>127</v>
      </c>
      <c r="B15" s="179" t="s">
        <v>129</v>
      </c>
      <c r="C15" s="187">
        <v>33819</v>
      </c>
      <c r="D15" s="196">
        <f>M15*Sheet3!$L$6</f>
        <v>0</v>
      </c>
      <c r="E15" s="196">
        <f>N15*Sheet3!$L$6</f>
        <v>0</v>
      </c>
      <c r="F15" s="196">
        <f>O15*Sheet3!$L$6</f>
        <v>0</v>
      </c>
      <c r="G15" s="196">
        <f>P15*Sheet3!$L$6</f>
        <v>2.5314999138000001E-3</v>
      </c>
      <c r="H15" s="196">
        <f>Q15*Sheet3!$L$6</f>
        <v>2.5314999138000001E-3</v>
      </c>
      <c r="I15" s="196">
        <f>R15*Sheet3!$L$6</f>
        <v>2.5314999138000001E-3</v>
      </c>
      <c r="M15" s="182">
        <v>0</v>
      </c>
      <c r="N15" s="182">
        <v>0</v>
      </c>
      <c r="O15" s="182">
        <v>0</v>
      </c>
      <c r="P15" s="182">
        <v>2.5314999138000001E-3</v>
      </c>
      <c r="Q15" s="182">
        <v>2.5314999138000001E-3</v>
      </c>
      <c r="R15" s="182">
        <v>2.5314999138000001E-3</v>
      </c>
    </row>
    <row r="16" spans="1:18" x14ac:dyDescent="0.35">
      <c r="A16" s="178" t="s">
        <v>140</v>
      </c>
      <c r="B16" s="179" t="s">
        <v>146</v>
      </c>
      <c r="C16" s="180" t="s">
        <v>3439</v>
      </c>
      <c r="D16" s="196">
        <f>M16*Sheet3!$L$6</f>
        <v>0</v>
      </c>
      <c r="E16" s="196">
        <f>N16*Sheet3!$L$6</f>
        <v>0</v>
      </c>
      <c r="F16" s="196">
        <f>O16*Sheet3!$L$6</f>
        <v>0</v>
      </c>
      <c r="G16" s="196">
        <f>P16*Sheet3!$L$6</f>
        <v>0.23531442380549997</v>
      </c>
      <c r="H16" s="196">
        <f>Q16*Sheet3!$L$6</f>
        <v>0.23531442380549997</v>
      </c>
      <c r="I16" s="196">
        <f>R16*Sheet3!$L$6</f>
        <v>0.23531442380549997</v>
      </c>
      <c r="M16" s="181">
        <v>0</v>
      </c>
      <c r="N16" s="181">
        <v>0</v>
      </c>
      <c r="O16" s="181">
        <v>0</v>
      </c>
      <c r="P16" s="182">
        <v>0.23531442380549997</v>
      </c>
      <c r="Q16" s="182">
        <v>0.23531442380549997</v>
      </c>
      <c r="R16" s="182">
        <v>0.23531442380549997</v>
      </c>
    </row>
    <row r="17" spans="1:18" x14ac:dyDescent="0.35">
      <c r="A17" s="178" t="s">
        <v>140</v>
      </c>
      <c r="B17" s="179" t="s">
        <v>129</v>
      </c>
      <c r="C17" s="185">
        <v>49180</v>
      </c>
      <c r="D17" s="196">
        <f>M17*Sheet3!$L$6</f>
        <v>0.19339189563025211</v>
      </c>
      <c r="E17" s="196">
        <f>N17*Sheet3!$L$6</f>
        <v>0.19339189563025211</v>
      </c>
      <c r="F17" s="196">
        <f>O17*Sheet3!$L$6</f>
        <v>0.19339189563025211</v>
      </c>
      <c r="G17" s="196">
        <f>P17*Sheet3!$L$6</f>
        <v>0.13537432694117649</v>
      </c>
      <c r="H17" s="196">
        <f>Q17*Sheet3!$L$6</f>
        <v>0.13537432694117649</v>
      </c>
      <c r="I17" s="196">
        <f>R17*Sheet3!$L$6</f>
        <v>0.13537432694117649</v>
      </c>
      <c r="M17" s="188">
        <v>0.19339189563025211</v>
      </c>
      <c r="N17" s="188">
        <v>0.19339189563025211</v>
      </c>
      <c r="O17" s="188">
        <v>0.19339189563025211</v>
      </c>
      <c r="P17" s="188">
        <v>0.13537432694117649</v>
      </c>
      <c r="Q17" s="188">
        <v>0.13537432694117649</v>
      </c>
      <c r="R17" s="188">
        <v>0.13537432694117649</v>
      </c>
    </row>
    <row r="18" spans="1:18" x14ac:dyDescent="0.35">
      <c r="A18" s="178" t="s">
        <v>140</v>
      </c>
      <c r="B18" s="179" t="s">
        <v>17</v>
      </c>
      <c r="C18" s="180" t="s">
        <v>3789</v>
      </c>
      <c r="D18" s="196">
        <f>M18*Sheet3!$L$6</f>
        <v>0</v>
      </c>
      <c r="E18" s="196">
        <f>N18*Sheet3!$L$6</f>
        <v>0</v>
      </c>
      <c r="F18" s="196">
        <f>O18*Sheet3!$L$6</f>
        <v>0</v>
      </c>
      <c r="G18" s="196">
        <f>P18*Sheet3!$L$6</f>
        <v>1.4E-3</v>
      </c>
      <c r="H18" s="196">
        <f>Q18*Sheet3!$L$6</f>
        <v>1.4E-3</v>
      </c>
      <c r="I18" s="196">
        <f>R18*Sheet3!$L$6</f>
        <v>1.4E-3</v>
      </c>
      <c r="M18" s="182">
        <v>0</v>
      </c>
      <c r="N18" s="182">
        <v>0</v>
      </c>
      <c r="O18" s="182">
        <v>0</v>
      </c>
      <c r="P18" s="182">
        <v>1.4E-3</v>
      </c>
      <c r="Q18" s="182">
        <v>1.4E-3</v>
      </c>
      <c r="R18" s="182">
        <v>1.4E-3</v>
      </c>
    </row>
    <row r="19" spans="1:18" x14ac:dyDescent="0.35">
      <c r="A19" s="178" t="s">
        <v>148</v>
      </c>
      <c r="B19" s="179" t="s">
        <v>129</v>
      </c>
      <c r="C19" s="185">
        <v>35376</v>
      </c>
      <c r="D19" s="196">
        <f>M19*Sheet3!$L$6</f>
        <v>0.1150681779</v>
      </c>
      <c r="E19" s="196">
        <f>N19*Sheet3!$L$6</f>
        <v>0.1150681779</v>
      </c>
      <c r="F19" s="196">
        <f>O19*Sheet3!$L$6</f>
        <v>0.1150681779</v>
      </c>
      <c r="G19" s="196">
        <f>P19*Sheet3!$L$6</f>
        <v>0</v>
      </c>
      <c r="H19" s="196">
        <f>Q19*Sheet3!$L$6</f>
        <v>0</v>
      </c>
      <c r="I19" s="196">
        <f>R19*Sheet3!$L$6</f>
        <v>0</v>
      </c>
      <c r="M19" s="182">
        <v>0.1150681779</v>
      </c>
      <c r="N19" s="182">
        <v>0.1150681779</v>
      </c>
      <c r="O19" s="182">
        <v>0.1150681779</v>
      </c>
      <c r="P19" s="181">
        <v>0</v>
      </c>
      <c r="Q19" s="181">
        <v>0</v>
      </c>
      <c r="R19" s="181">
        <v>0</v>
      </c>
    </row>
    <row r="20" spans="1:18" x14ac:dyDescent="0.35">
      <c r="A20" s="178" t="s">
        <v>148</v>
      </c>
      <c r="B20" s="179" t="s">
        <v>3440</v>
      </c>
      <c r="C20" s="185">
        <v>353818</v>
      </c>
      <c r="D20" s="196">
        <f>M20*Sheet3!$L$6</f>
        <v>6.9040906739999991E-2</v>
      </c>
      <c r="E20" s="196">
        <f>N20*Sheet3!$L$6</f>
        <v>6.9040906739999991E-2</v>
      </c>
      <c r="F20" s="196">
        <f>O20*Sheet3!$L$6</f>
        <v>6.9040906739999991E-2</v>
      </c>
      <c r="G20" s="196">
        <f>P20*Sheet3!$L$6</f>
        <v>0</v>
      </c>
      <c r="H20" s="196">
        <f>Q20*Sheet3!$L$6</f>
        <v>0</v>
      </c>
      <c r="I20" s="196">
        <f>R20*Sheet3!$L$6</f>
        <v>0</v>
      </c>
      <c r="M20" s="182">
        <v>6.9040906739999991E-2</v>
      </c>
      <c r="N20" s="182">
        <v>6.9040906739999991E-2</v>
      </c>
      <c r="O20" s="182">
        <v>6.9040906739999991E-2</v>
      </c>
      <c r="P20" s="181">
        <v>0</v>
      </c>
      <c r="Q20" s="181">
        <v>0</v>
      </c>
      <c r="R20" s="181">
        <v>0</v>
      </c>
    </row>
    <row r="21" spans="1:18" x14ac:dyDescent="0.35">
      <c r="A21" s="178" t="s">
        <v>148</v>
      </c>
      <c r="B21" s="179" t="s">
        <v>17</v>
      </c>
      <c r="C21" s="185">
        <v>3531800</v>
      </c>
      <c r="D21" s="196">
        <f>M21*Sheet3!$L$6</f>
        <v>0</v>
      </c>
      <c r="E21" s="196">
        <f>N21*Sheet3!$L$6</f>
        <v>0</v>
      </c>
      <c r="F21" s="196">
        <f>O21*Sheet3!$L$6</f>
        <v>0</v>
      </c>
      <c r="G21" s="196">
        <f>P21*Sheet3!$L$6</f>
        <v>8.3920737247778054E-3</v>
      </c>
      <c r="H21" s="196">
        <f>Q21*Sheet3!$L$6</f>
        <v>7.894745412826561E-3</v>
      </c>
      <c r="I21" s="196">
        <f>R21*Sheet3!$L$6</f>
        <v>7.1730813314776652E-3</v>
      </c>
      <c r="M21" s="182">
        <v>0</v>
      </c>
      <c r="N21" s="182">
        <v>0</v>
      </c>
      <c r="O21" s="182">
        <v>0</v>
      </c>
      <c r="P21" s="182">
        <v>8.3920737247778054E-3</v>
      </c>
      <c r="Q21" s="182">
        <v>7.894745412826561E-3</v>
      </c>
      <c r="R21" s="182">
        <v>7.1730813314776652E-3</v>
      </c>
    </row>
    <row r="22" spans="1:18" x14ac:dyDescent="0.35">
      <c r="A22" s="178" t="s">
        <v>155</v>
      </c>
      <c r="B22" s="179" t="s">
        <v>146</v>
      </c>
      <c r="C22" s="180" t="s">
        <v>3441</v>
      </c>
      <c r="D22" s="196">
        <f>M22*Sheet3!$L$6</f>
        <v>0.12</v>
      </c>
      <c r="E22" s="196">
        <f>N22*Sheet3!$L$6</f>
        <v>0.12</v>
      </c>
      <c r="F22" s="196">
        <f>O22*Sheet3!$L$6</f>
        <v>0.12</v>
      </c>
      <c r="G22" s="196">
        <f>P22*Sheet3!$L$6</f>
        <v>0.3</v>
      </c>
      <c r="H22" s="196">
        <f>Q22*Sheet3!$L$6</f>
        <v>0.3</v>
      </c>
      <c r="I22" s="196">
        <f>R22*Sheet3!$L$6</f>
        <v>0.3</v>
      </c>
      <c r="M22" s="181">
        <v>0.12</v>
      </c>
      <c r="N22" s="181">
        <v>0.12</v>
      </c>
      <c r="O22" s="181">
        <v>0.12</v>
      </c>
      <c r="P22" s="182">
        <v>0.3</v>
      </c>
      <c r="Q22" s="182">
        <v>0.3</v>
      </c>
      <c r="R22" s="182">
        <v>0.3</v>
      </c>
    </row>
    <row r="23" spans="1:18" x14ac:dyDescent="0.35">
      <c r="A23" s="178" t="s">
        <v>155</v>
      </c>
      <c r="B23" s="179" t="s">
        <v>129</v>
      </c>
      <c r="C23" s="180" t="s">
        <v>3442</v>
      </c>
      <c r="D23" s="196">
        <f>M23*Sheet3!$L$6</f>
        <v>0.1</v>
      </c>
      <c r="E23" s="196">
        <f>N23*Sheet3!$L$6</f>
        <v>0.1</v>
      </c>
      <c r="F23" s="196">
        <f>O23*Sheet3!$L$6</f>
        <v>0.1</v>
      </c>
      <c r="G23" s="196">
        <f>P23*Sheet3!$L$6</f>
        <v>0.02</v>
      </c>
      <c r="H23" s="196">
        <f>Q23*Sheet3!$L$6</f>
        <v>0.02</v>
      </c>
      <c r="I23" s="196">
        <f>R23*Sheet3!$L$6</f>
        <v>0.02</v>
      </c>
      <c r="M23" s="181">
        <v>0.1</v>
      </c>
      <c r="N23" s="181">
        <v>0.1</v>
      </c>
      <c r="O23" s="181">
        <v>0.1</v>
      </c>
      <c r="P23" s="182">
        <v>0.02</v>
      </c>
      <c r="Q23" s="182">
        <v>0.02</v>
      </c>
      <c r="R23" s="182">
        <v>0.02</v>
      </c>
    </row>
    <row r="24" spans="1:18" x14ac:dyDescent="0.35">
      <c r="A24" s="178" t="s">
        <v>155</v>
      </c>
      <c r="B24" s="179" t="s">
        <v>17</v>
      </c>
      <c r="C24" s="180" t="s">
        <v>3443</v>
      </c>
      <c r="D24" s="196">
        <f>M24*Sheet3!$L$6</f>
        <v>0</v>
      </c>
      <c r="E24" s="196">
        <f>N24*Sheet3!$L$6</f>
        <v>0</v>
      </c>
      <c r="F24" s="196">
        <f>O24*Sheet3!$L$6</f>
        <v>0</v>
      </c>
      <c r="G24" s="196">
        <f>P24*Sheet3!$L$6</f>
        <v>2.1632817445199999E-3</v>
      </c>
      <c r="H24" s="196">
        <f>Q24*Sheet3!$L$6</f>
        <v>2.1632817445199999E-3</v>
      </c>
      <c r="I24" s="196">
        <f>R24*Sheet3!$L$6</f>
        <v>2.1632817445199999E-3</v>
      </c>
      <c r="M24" s="182">
        <v>0</v>
      </c>
      <c r="N24" s="182">
        <v>0</v>
      </c>
      <c r="O24" s="182">
        <v>0</v>
      </c>
      <c r="P24" s="182">
        <v>2.1632817445199999E-3</v>
      </c>
      <c r="Q24" s="182">
        <v>2.1632817445199999E-3</v>
      </c>
      <c r="R24" s="182">
        <v>2.1632817445199999E-3</v>
      </c>
    </row>
    <row r="25" spans="1:18" x14ac:dyDescent="0.35">
      <c r="A25" s="184" t="s">
        <v>158</v>
      </c>
      <c r="B25" s="184" t="s">
        <v>17</v>
      </c>
      <c r="C25" s="185">
        <v>31800</v>
      </c>
      <c r="D25" s="196">
        <f>M25*Sheet3!$L$6</f>
        <v>0</v>
      </c>
      <c r="E25" s="196">
        <f>N25*Sheet3!$L$6</f>
        <v>0</v>
      </c>
      <c r="F25" s="196">
        <f>O25*Sheet3!$L$6</f>
        <v>0</v>
      </c>
      <c r="G25" s="196">
        <f>P25*Sheet3!$L$6</f>
        <v>5.3161498189799993E-3</v>
      </c>
      <c r="H25" s="196">
        <f>Q25*Sheet3!$L$6</f>
        <v>5.3161498189799993E-3</v>
      </c>
      <c r="I25" s="196">
        <f>R25*Sheet3!$L$6</f>
        <v>5.3161498189799993E-3</v>
      </c>
      <c r="M25" s="182">
        <v>0</v>
      </c>
      <c r="N25" s="182">
        <v>0</v>
      </c>
      <c r="O25" s="182">
        <v>0</v>
      </c>
      <c r="P25" s="182">
        <v>5.3161498189799993E-3</v>
      </c>
      <c r="Q25" s="182">
        <v>5.3161498189799993E-3</v>
      </c>
      <c r="R25" s="182">
        <v>5.3161498189799993E-3</v>
      </c>
    </row>
    <row r="26" spans="1:18" x14ac:dyDescent="0.35">
      <c r="A26" s="178" t="s">
        <v>3160</v>
      </c>
      <c r="B26" s="179" t="s">
        <v>17</v>
      </c>
      <c r="C26" s="180" t="s">
        <v>3444</v>
      </c>
      <c r="D26" s="196">
        <f>M26*Sheet3!$L$6</f>
        <v>0</v>
      </c>
      <c r="E26" s="196">
        <f>N26*Sheet3!$L$6</f>
        <v>0</v>
      </c>
      <c r="F26" s="196">
        <f>O26*Sheet3!$L$6</f>
        <v>0</v>
      </c>
      <c r="G26" s="196">
        <f>P26*Sheet3!$L$6</f>
        <v>9.6000000000000002E-4</v>
      </c>
      <c r="H26" s="196">
        <f>Q26*Sheet3!$L$6</f>
        <v>9.6000000000000002E-4</v>
      </c>
      <c r="I26" s="196">
        <f>R26*Sheet3!$L$6</f>
        <v>9.6000000000000002E-4</v>
      </c>
      <c r="M26" s="182">
        <v>0</v>
      </c>
      <c r="N26" s="182">
        <v>0</v>
      </c>
      <c r="O26" s="182">
        <v>0</v>
      </c>
      <c r="P26" s="182">
        <v>9.6000000000000002E-4</v>
      </c>
      <c r="Q26" s="182">
        <v>9.6000000000000002E-4</v>
      </c>
      <c r="R26" s="182">
        <v>9.6000000000000002E-4</v>
      </c>
    </row>
    <row r="27" spans="1:18" x14ac:dyDescent="0.35">
      <c r="A27" s="178" t="s">
        <v>3160</v>
      </c>
      <c r="B27" s="179" t="s">
        <v>146</v>
      </c>
      <c r="C27" s="185">
        <v>351884</v>
      </c>
      <c r="D27" s="196">
        <f>M27*Sheet3!$L$6</f>
        <v>0</v>
      </c>
      <c r="E27" s="196">
        <f>N27*Sheet3!$L$6</f>
        <v>0</v>
      </c>
      <c r="F27" s="196">
        <f>O27*Sheet3!$L$6</f>
        <v>0</v>
      </c>
      <c r="G27" s="196">
        <f>P27*Sheet3!$L$6</f>
        <v>9.6000000000000002E-4</v>
      </c>
      <c r="H27" s="196">
        <f>Q27*Sheet3!$L$6</f>
        <v>9.6000000000000002E-4</v>
      </c>
      <c r="I27" s="196">
        <f>R27*Sheet3!$L$6</f>
        <v>9.6000000000000002E-4</v>
      </c>
      <c r="M27" s="182">
        <v>0</v>
      </c>
      <c r="N27" s="182">
        <v>0</v>
      </c>
      <c r="O27" s="182">
        <v>0</v>
      </c>
      <c r="P27" s="182">
        <v>9.6000000000000002E-4</v>
      </c>
      <c r="Q27" s="182">
        <v>9.6000000000000002E-4</v>
      </c>
      <c r="R27" s="182">
        <v>9.6000000000000002E-4</v>
      </c>
    </row>
    <row r="28" spans="1:18" x14ac:dyDescent="0.35">
      <c r="A28" s="178" t="s">
        <v>3160</v>
      </c>
      <c r="B28" s="179" t="s">
        <v>129</v>
      </c>
      <c r="C28" s="180" t="s">
        <v>3445</v>
      </c>
      <c r="D28" s="196">
        <f>M28*Sheet3!$L$6</f>
        <v>0</v>
      </c>
      <c r="E28" s="196">
        <f>N28*Sheet3!$L$6</f>
        <v>0</v>
      </c>
      <c r="F28" s="196">
        <f>O28*Sheet3!$L$6</f>
        <v>0</v>
      </c>
      <c r="G28" s="196">
        <f>P28*Sheet3!$L$6</f>
        <v>9.6000000000000002E-4</v>
      </c>
      <c r="H28" s="196">
        <f>Q28*Sheet3!$L$6</f>
        <v>9.6000000000000002E-4</v>
      </c>
      <c r="I28" s="196">
        <f>R28*Sheet3!$L$6</f>
        <v>9.6000000000000002E-4</v>
      </c>
      <c r="M28" s="182">
        <v>0</v>
      </c>
      <c r="N28" s="182">
        <v>0</v>
      </c>
      <c r="O28" s="182">
        <v>0</v>
      </c>
      <c r="P28" s="182">
        <v>9.6000000000000002E-4</v>
      </c>
      <c r="Q28" s="182">
        <v>9.6000000000000002E-4</v>
      </c>
      <c r="R28" s="182">
        <v>9.6000000000000002E-4</v>
      </c>
    </row>
    <row r="29" spans="1:18" x14ac:dyDescent="0.35">
      <c r="A29" s="178" t="s">
        <v>173</v>
      </c>
      <c r="B29" s="179" t="s">
        <v>17</v>
      </c>
      <c r="C29" s="180" t="s">
        <v>3446</v>
      </c>
      <c r="D29" s="196">
        <f>M29*Sheet3!$L$6</f>
        <v>0</v>
      </c>
      <c r="E29" s="196">
        <f>N29*Sheet3!$L$6</f>
        <v>0</v>
      </c>
      <c r="F29" s="196">
        <f>O29*Sheet3!$L$6</f>
        <v>0</v>
      </c>
      <c r="G29" s="196">
        <f>P29*Sheet3!$L$6</f>
        <v>2.7000000000000001E-3</v>
      </c>
      <c r="H29" s="196">
        <f>Q29*Sheet3!$L$6</f>
        <v>2.7000000000000001E-3</v>
      </c>
      <c r="I29" s="196">
        <f>R29*Sheet3!$L$6</f>
        <v>2.7000000000000001E-3</v>
      </c>
      <c r="M29" s="182">
        <v>0</v>
      </c>
      <c r="N29" s="182">
        <v>0</v>
      </c>
      <c r="O29" s="182">
        <v>0</v>
      </c>
      <c r="P29" s="182">
        <v>2.7000000000000001E-3</v>
      </c>
      <c r="Q29" s="182">
        <v>2.7000000000000001E-3</v>
      </c>
      <c r="R29" s="182">
        <v>2.7000000000000001E-3</v>
      </c>
    </row>
    <row r="30" spans="1:18" x14ac:dyDescent="0.35">
      <c r="A30" s="178" t="s">
        <v>173</v>
      </c>
      <c r="B30" s="179" t="s">
        <v>3447</v>
      </c>
      <c r="C30" s="185">
        <v>34902</v>
      </c>
      <c r="D30" s="196">
        <f>M30*Sheet3!$L$6</f>
        <v>0.28820000000000001</v>
      </c>
      <c r="E30" s="196">
        <f>N30*Sheet3!$L$6</f>
        <v>0.28820000000000001</v>
      </c>
      <c r="F30" s="196">
        <f>O30*Sheet3!$L$6</f>
        <v>0.28820000000000001</v>
      </c>
      <c r="G30" s="196">
        <f>P30*Sheet3!$L$6</f>
        <v>0.26950000000000002</v>
      </c>
      <c r="H30" s="196">
        <f>Q30*Sheet3!$L$6</f>
        <v>0.26950000000000002</v>
      </c>
      <c r="I30" s="196">
        <f>R30*Sheet3!$L$6</f>
        <v>0.26950000000000002</v>
      </c>
      <c r="M30" s="182">
        <v>0.28820000000000001</v>
      </c>
      <c r="N30" s="182">
        <v>0.28820000000000001</v>
      </c>
      <c r="O30" s="182">
        <v>0.28820000000000001</v>
      </c>
      <c r="P30" s="182">
        <v>0.26950000000000002</v>
      </c>
      <c r="Q30" s="182">
        <v>0.26950000000000002</v>
      </c>
      <c r="R30" s="182">
        <v>0.26950000000000002</v>
      </c>
    </row>
    <row r="31" spans="1:18" x14ac:dyDescent="0.35">
      <c r="A31" s="178" t="s">
        <v>173</v>
      </c>
      <c r="B31" s="179" t="s">
        <v>146</v>
      </c>
      <c r="C31" s="180" t="s">
        <v>3448</v>
      </c>
      <c r="D31" s="196">
        <f>M31*Sheet3!$L$6</f>
        <v>0.18490000000000001</v>
      </c>
      <c r="E31" s="196">
        <f>N31*Sheet3!$L$6</f>
        <v>0.18490000000000001</v>
      </c>
      <c r="F31" s="196">
        <f>O31*Sheet3!$L$6</f>
        <v>0.18490000000000001</v>
      </c>
      <c r="G31" s="196">
        <f>P31*Sheet3!$L$6</f>
        <v>9.2799999999999994E-2</v>
      </c>
      <c r="H31" s="196">
        <f>Q31*Sheet3!$L$6</f>
        <v>9.2799999999999994E-2</v>
      </c>
      <c r="I31" s="196">
        <f>R31*Sheet3!$L$6</f>
        <v>9.2799999999999994E-2</v>
      </c>
      <c r="M31" s="182">
        <v>0.18490000000000001</v>
      </c>
      <c r="N31" s="182">
        <v>0.18490000000000001</v>
      </c>
      <c r="O31" s="182">
        <v>0.18490000000000001</v>
      </c>
      <c r="P31" s="182">
        <v>9.2799999999999994E-2</v>
      </c>
      <c r="Q31" s="182">
        <v>9.2799999999999994E-2</v>
      </c>
      <c r="R31" s="182">
        <v>9.2799999999999994E-2</v>
      </c>
    </row>
    <row r="32" spans="1:18" x14ac:dyDescent="0.35">
      <c r="A32" s="178" t="s">
        <v>173</v>
      </c>
      <c r="B32" s="179" t="s">
        <v>129</v>
      </c>
      <c r="C32" s="185">
        <v>34901</v>
      </c>
      <c r="D32" s="196">
        <f>M32*Sheet3!$L$6</f>
        <v>0.08</v>
      </c>
      <c r="E32" s="196">
        <f>N32*Sheet3!$L$6</f>
        <v>0.08</v>
      </c>
      <c r="F32" s="196">
        <f>O32*Sheet3!$L$6</f>
        <v>0.08</v>
      </c>
      <c r="G32" s="196">
        <f>P32*Sheet3!$L$6</f>
        <v>0.04</v>
      </c>
      <c r="H32" s="196">
        <f>Q32*Sheet3!$L$6</f>
        <v>0.04</v>
      </c>
      <c r="I32" s="196">
        <f>R32*Sheet3!$L$6</f>
        <v>0.04</v>
      </c>
      <c r="M32" s="182">
        <v>0.08</v>
      </c>
      <c r="N32" s="182">
        <v>0.08</v>
      </c>
      <c r="O32" s="182">
        <v>0.08</v>
      </c>
      <c r="P32" s="182">
        <v>0.04</v>
      </c>
      <c r="Q32" s="182">
        <v>0.04</v>
      </c>
      <c r="R32" s="182">
        <v>0.04</v>
      </c>
    </row>
    <row r="33" spans="1:18" x14ac:dyDescent="0.35">
      <c r="A33" s="178" t="s">
        <v>198</v>
      </c>
      <c r="B33" s="179" t="s">
        <v>17</v>
      </c>
      <c r="C33" s="185">
        <v>4620</v>
      </c>
      <c r="D33" s="196">
        <f>M33*Sheet3!$L$6</f>
        <v>0</v>
      </c>
      <c r="E33" s="196">
        <f>N33*Sheet3!$L$6</f>
        <v>0</v>
      </c>
      <c r="F33" s="196">
        <f>O33*Sheet3!$L$6</f>
        <v>0</v>
      </c>
      <c r="G33" s="196">
        <f>P33*Sheet3!$L$6</f>
        <v>1.3128405177999999E-3</v>
      </c>
      <c r="H33" s="196">
        <f>Q33*Sheet3!$L$6</f>
        <v>1.3128405177999999E-3</v>
      </c>
      <c r="I33" s="196">
        <f>R33*Sheet3!$L$6</f>
        <v>1.3128405177999999E-3</v>
      </c>
      <c r="M33" s="182">
        <v>0</v>
      </c>
      <c r="N33" s="182">
        <v>0</v>
      </c>
      <c r="O33" s="182">
        <v>0</v>
      </c>
      <c r="P33" s="182">
        <v>1.3128405177999999E-3</v>
      </c>
      <c r="Q33" s="182">
        <v>1.3128405177999999E-3</v>
      </c>
      <c r="R33" s="182">
        <v>1.3128405177999999E-3</v>
      </c>
    </row>
    <row r="34" spans="1:18" x14ac:dyDescent="0.35">
      <c r="A34" s="178" t="s">
        <v>198</v>
      </c>
      <c r="B34" s="179" t="s">
        <v>129</v>
      </c>
      <c r="C34" s="185">
        <v>4677</v>
      </c>
      <c r="D34" s="196">
        <f>M34*Sheet3!$L$6</f>
        <v>0</v>
      </c>
      <c r="E34" s="196">
        <f>N34*Sheet3!$L$6</f>
        <v>0</v>
      </c>
      <c r="F34" s="196">
        <f>O34*Sheet3!$L$6</f>
        <v>0</v>
      </c>
      <c r="G34" s="196">
        <f>P34*Sheet3!$L$6</f>
        <v>1.3128405177999999E-3</v>
      </c>
      <c r="H34" s="196">
        <f>Q34*Sheet3!$L$6</f>
        <v>1.3128405177999999E-3</v>
      </c>
      <c r="I34" s="196">
        <f>R34*Sheet3!$L$6</f>
        <v>1.3128405177999999E-3</v>
      </c>
      <c r="M34" s="182">
        <v>0</v>
      </c>
      <c r="N34" s="182">
        <v>0</v>
      </c>
      <c r="O34" s="182">
        <v>0</v>
      </c>
      <c r="P34" s="182">
        <v>1.3128405177999999E-3</v>
      </c>
      <c r="Q34" s="182">
        <v>1.3128405177999999E-3</v>
      </c>
      <c r="R34" s="182">
        <v>1.3128405177999999E-3</v>
      </c>
    </row>
    <row r="35" spans="1:18" x14ac:dyDescent="0.35">
      <c r="A35" s="178" t="s">
        <v>206</v>
      </c>
      <c r="B35" s="179" t="s">
        <v>17</v>
      </c>
      <c r="C35" s="185">
        <v>41800</v>
      </c>
      <c r="D35" s="196">
        <f>M35*Sheet3!$L$6</f>
        <v>1.1334618774424394E-2</v>
      </c>
      <c r="E35" s="196">
        <f>N35*Sheet3!$L$6</f>
        <v>5.6673093872121969E-3</v>
      </c>
      <c r="F35" s="196">
        <f>O35*Sheet3!$L$6</f>
        <v>5.6673093872121969E-3</v>
      </c>
      <c r="G35" s="196">
        <f>P35*Sheet3!$L$6</f>
        <v>1.3950300030060795E-2</v>
      </c>
      <c r="H35" s="196">
        <f>Q35*Sheet3!$L$6</f>
        <v>7.411096890969796E-3</v>
      </c>
      <c r="I35" s="196">
        <f>R35*Sheet3!$L$6</f>
        <v>7.411096890969796E-3</v>
      </c>
      <c r="M35" s="182">
        <v>1.1334618774424394E-2</v>
      </c>
      <c r="N35" s="182">
        <v>5.6673093872121969E-3</v>
      </c>
      <c r="O35" s="182">
        <v>5.6673093872121969E-3</v>
      </c>
      <c r="P35" s="182">
        <v>1.3950300030060795E-2</v>
      </c>
      <c r="Q35" s="182">
        <v>7.411096890969796E-3</v>
      </c>
      <c r="R35" s="182">
        <v>7.411096890969796E-3</v>
      </c>
    </row>
    <row r="36" spans="1:18" x14ac:dyDescent="0.35">
      <c r="A36" s="178" t="s">
        <v>206</v>
      </c>
      <c r="B36" s="179" t="s">
        <v>37</v>
      </c>
      <c r="C36" s="185">
        <v>4190</v>
      </c>
      <c r="D36" s="196">
        <f>M36*Sheet3!$L$6</f>
        <v>1.1334618774424394E-2</v>
      </c>
      <c r="E36" s="196">
        <f>N36*Sheet3!$L$6</f>
        <v>5.6673093872121969E-3</v>
      </c>
      <c r="F36" s="196">
        <f>O36*Sheet3!$L$6</f>
        <v>5.6673093872121969E-3</v>
      </c>
      <c r="G36" s="196">
        <f>P36*Sheet3!$L$6</f>
        <v>1.3950300030060795E-2</v>
      </c>
      <c r="H36" s="196">
        <f>Q36*Sheet3!$L$6</f>
        <v>7.411096890969796E-3</v>
      </c>
      <c r="I36" s="196">
        <f>R36*Sheet3!$L$6</f>
        <v>7.411096890969796E-3</v>
      </c>
      <c r="M36" s="182">
        <v>1.1334618774424394E-2</v>
      </c>
      <c r="N36" s="182">
        <v>5.6673093872121969E-3</v>
      </c>
      <c r="O36" s="182">
        <v>5.6673093872121969E-3</v>
      </c>
      <c r="P36" s="182">
        <v>1.3950300030060795E-2</v>
      </c>
      <c r="Q36" s="182">
        <v>7.411096890969796E-3</v>
      </c>
      <c r="R36" s="182">
        <v>7.411096890969796E-3</v>
      </c>
    </row>
    <row r="37" spans="1:18" x14ac:dyDescent="0.35">
      <c r="A37" s="178" t="s">
        <v>206</v>
      </c>
      <c r="B37" s="179" t="s">
        <v>129</v>
      </c>
      <c r="C37" s="180" t="s">
        <v>3449</v>
      </c>
      <c r="D37" s="196">
        <f>M37*Sheet3!$L$6</f>
        <v>1.1334618774424394E-2</v>
      </c>
      <c r="E37" s="196">
        <f>N37*Sheet3!$L$6</f>
        <v>5.6673093872121969E-3</v>
      </c>
      <c r="F37" s="196">
        <f>O37*Sheet3!$L$6</f>
        <v>5.6673093872121969E-3</v>
      </c>
      <c r="G37" s="196">
        <f>P37*Sheet3!$L$6</f>
        <v>1.3950300030060795E-2</v>
      </c>
      <c r="H37" s="196">
        <f>Q37*Sheet3!$L$6</f>
        <v>7.411096890969796E-3</v>
      </c>
      <c r="I37" s="196">
        <f>R37*Sheet3!$L$6</f>
        <v>7.411096890969796E-3</v>
      </c>
      <c r="M37" s="182">
        <v>1.1334618774424394E-2</v>
      </c>
      <c r="N37" s="182">
        <v>5.6673093872121969E-3</v>
      </c>
      <c r="O37" s="182">
        <v>5.6673093872121969E-3</v>
      </c>
      <c r="P37" s="182">
        <v>1.3950300030060795E-2</v>
      </c>
      <c r="Q37" s="182">
        <v>7.411096890969796E-3</v>
      </c>
      <c r="R37" s="182">
        <v>7.411096890969796E-3</v>
      </c>
    </row>
    <row r="38" spans="1:18" x14ac:dyDescent="0.35">
      <c r="A38" s="178" t="s">
        <v>3450</v>
      </c>
      <c r="B38" s="179" t="s">
        <v>129</v>
      </c>
      <c r="C38" s="180" t="s">
        <v>3451</v>
      </c>
      <c r="D38" s="196">
        <f>M38*Sheet3!$L$6</f>
        <v>0</v>
      </c>
      <c r="E38" s="196">
        <f>N38*Sheet3!$L$6</f>
        <v>0</v>
      </c>
      <c r="F38" s="196">
        <f>O38*Sheet3!$L$6</f>
        <v>0</v>
      </c>
      <c r="G38" s="196">
        <f>IF(C6="GBP",Sheet3!M19,IF(C6="USD",Sheet3!N19,IF(C6="DKK",Sheet3!O19,IF(C6="SEK",Sheet3!P19,IF(C6="CHF",Sheet3!Q19,Sheet3!L19)))))</f>
        <v>0.53849999999999998</v>
      </c>
      <c r="H38" s="196">
        <f>G38</f>
        <v>0.53849999999999998</v>
      </c>
      <c r="I38" s="196">
        <f>G38</f>
        <v>0.53849999999999998</v>
      </c>
      <c r="M38" s="182">
        <v>0</v>
      </c>
      <c r="N38" s="182">
        <v>0</v>
      </c>
      <c r="O38" s="182">
        <v>0</v>
      </c>
      <c r="P38" s="205">
        <v>0.53849999999999998</v>
      </c>
      <c r="Q38" s="205">
        <v>0.53849999999999998</v>
      </c>
      <c r="R38" s="205">
        <v>0.53849999999999998</v>
      </c>
    </row>
    <row r="39" spans="1:18" x14ac:dyDescent="0.35">
      <c r="A39" s="178" t="s">
        <v>3450</v>
      </c>
      <c r="B39" s="179" t="s">
        <v>17</v>
      </c>
      <c r="C39" s="185">
        <v>4480</v>
      </c>
      <c r="D39" s="196">
        <f>M39*Sheet3!$L$6</f>
        <v>0</v>
      </c>
      <c r="E39" s="196">
        <f>N39*Sheet3!$L$6</f>
        <v>0</v>
      </c>
      <c r="F39" s="196">
        <f>O39*Sheet3!$L$6</f>
        <v>0</v>
      </c>
      <c r="G39" s="196">
        <f>P39*Sheet3!$L$6</f>
        <v>1.5946609162541157E-3</v>
      </c>
      <c r="H39" s="196">
        <f>Q39*Sheet3!$L$6</f>
        <v>1.6780593464999789E-3</v>
      </c>
      <c r="I39" s="196">
        <f>R39*Sheet3!$L$6</f>
        <v>1.6384793521737387E-3</v>
      </c>
      <c r="M39" s="182">
        <v>0</v>
      </c>
      <c r="N39" s="182">
        <v>0</v>
      </c>
      <c r="O39" s="182">
        <v>0</v>
      </c>
      <c r="P39" s="182">
        <v>1.5946609162541157E-3</v>
      </c>
      <c r="Q39" s="182">
        <v>1.6780593464999789E-3</v>
      </c>
      <c r="R39" s="182">
        <v>1.6384793521737387E-3</v>
      </c>
    </row>
    <row r="40" spans="1:18" x14ac:dyDescent="0.35"/>
    <row r="41" spans="1:18" x14ac:dyDescent="0.35">
      <c r="A41" s="189" t="s">
        <v>3452</v>
      </c>
    </row>
    <row r="42" spans="1:18" x14ac:dyDescent="0.35"/>
    <row r="43" spans="1:18" x14ac:dyDescent="0.35"/>
  </sheetData>
  <mergeCells count="4">
    <mergeCell ref="A2:I2"/>
    <mergeCell ref="A4:I4"/>
    <mergeCell ref="D6:F6"/>
    <mergeCell ref="G6:I6"/>
  </mergeCells>
  <conditionalFormatting sqref="M8:O8 D8:I39">
    <cfRule type="expression" dxfId="1" priority="2">
      <formula>$D8="Revenu"</formula>
    </cfRule>
  </conditionalFormatting>
  <conditionalFormatting sqref="P8">
    <cfRule type="expression" dxfId="0" priority="1">
      <formula>$D8="Revenu"</formula>
    </cfRule>
  </conditionalFormatting>
  <pageMargins left="0.7" right="0.7" top="0.75" bottom="0.75" header="0.3" footer="0.3"/>
  <ignoredErrors>
    <ignoredError sqref="C8:C17 C19:C39" numberStoredAsText="1"/>
  </ignoredErrors>
  <drawing r:id="rId1"/>
  <extLst>
    <ext xmlns:x14="http://schemas.microsoft.com/office/spreadsheetml/2009/9/main" uri="{CCE6A557-97BC-4b89-ADB6-D9C93CAAB3DF}">
      <x14:dataValidations xmlns:xm="http://schemas.microsoft.com/office/excel/2006/main" count="1">
        <x14:dataValidation type="list" allowBlank="1" showInputMessage="1" showErrorMessage="1" xr:uid="{035CB49E-908A-42BE-B6BE-ED01DECAE35A}">
          <x14:formula1>
            <xm:f>Sheet3!$J$7:$J$12</xm:f>
          </x14:formula1>
          <xm:sqref>C6</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0395707-7CD4-4C23-9315-F0BC25DD8262}">
  <sheetPr codeName="Sheet7"/>
  <dimension ref="D5:Q26"/>
  <sheetViews>
    <sheetView topLeftCell="A13" workbookViewId="0">
      <selection activeCell="L19" sqref="L19"/>
    </sheetView>
  </sheetViews>
  <sheetFormatPr defaultRowHeight="14.5" x14ac:dyDescent="0.35"/>
  <cols>
    <col min="11" max="11" width="20.26953125" customWidth="1"/>
  </cols>
  <sheetData>
    <row r="5" spans="4:12" x14ac:dyDescent="0.35">
      <c r="E5" s="195">
        <v>43922</v>
      </c>
    </row>
    <row r="6" spans="4:12" x14ac:dyDescent="0.35">
      <c r="D6" s="190"/>
      <c r="E6" s="191" t="s">
        <v>3420</v>
      </c>
      <c r="K6" t="s">
        <v>3465</v>
      </c>
      <c r="L6">
        <f>1/VLOOKUP('International NGN'!C6,Sheet3!$D:$E,2,0)</f>
        <v>1</v>
      </c>
    </row>
    <row r="7" spans="4:12" x14ac:dyDescent="0.35">
      <c r="D7" s="191" t="s">
        <v>0</v>
      </c>
      <c r="E7" s="192">
        <v>1.1506817789999999</v>
      </c>
      <c r="J7" s="191" t="s">
        <v>0</v>
      </c>
    </row>
    <row r="8" spans="4:12" x14ac:dyDescent="0.35">
      <c r="D8" s="191" t="s">
        <v>1</v>
      </c>
      <c r="E8" s="192">
        <v>0.91945568219999996</v>
      </c>
      <c r="J8" s="191" t="s">
        <v>1</v>
      </c>
    </row>
    <row r="9" spans="4:12" x14ac:dyDescent="0.35">
      <c r="D9" s="191" t="s">
        <v>2999</v>
      </c>
      <c r="E9" s="192">
        <v>0.94714908129999997</v>
      </c>
      <c r="J9" s="191" t="s">
        <v>2999</v>
      </c>
    </row>
    <row r="10" spans="4:12" x14ac:dyDescent="0.35">
      <c r="D10" s="191" t="s">
        <v>3420</v>
      </c>
      <c r="E10" s="193">
        <v>1</v>
      </c>
      <c r="J10" s="191" t="s">
        <v>3420</v>
      </c>
    </row>
    <row r="11" spans="4:12" x14ac:dyDescent="0.35">
      <c r="D11" s="191" t="s">
        <v>3000</v>
      </c>
      <c r="E11" s="192">
        <v>9.3774322699999996E-2</v>
      </c>
      <c r="J11" s="191" t="s">
        <v>3000</v>
      </c>
    </row>
    <row r="12" spans="4:12" x14ac:dyDescent="0.35">
      <c r="D12" s="191" t="s">
        <v>3001</v>
      </c>
      <c r="E12" s="192">
        <v>0.65257113030000002</v>
      </c>
      <c r="J12" s="194" t="s">
        <v>3002</v>
      </c>
    </row>
    <row r="13" spans="4:12" x14ac:dyDescent="0.35">
      <c r="D13" s="194" t="s">
        <v>3002</v>
      </c>
      <c r="E13" s="192">
        <v>0.13407701380000001</v>
      </c>
    </row>
    <row r="14" spans="4:12" x14ac:dyDescent="0.35">
      <c r="D14" s="194" t="s">
        <v>3453</v>
      </c>
      <c r="E14" s="192">
        <v>1.2563461619</v>
      </c>
    </row>
    <row r="15" spans="4:12" x14ac:dyDescent="0.35">
      <c r="D15" s="194" t="s">
        <v>3454</v>
      </c>
      <c r="E15" s="192">
        <v>1.2253280199999999E-2</v>
      </c>
    </row>
    <row r="16" spans="4:12" x14ac:dyDescent="0.35">
      <c r="D16" s="194" t="s">
        <v>3455</v>
      </c>
      <c r="E16" s="192">
        <v>8.9413447800000004E-2</v>
      </c>
      <c r="J16" t="s">
        <v>4141</v>
      </c>
    </row>
    <row r="17" spans="4:17" x14ac:dyDescent="0.35">
      <c r="D17" s="194" t="s">
        <v>3456</v>
      </c>
      <c r="E17" s="192">
        <v>8.6303616000000007E-3</v>
      </c>
      <c r="J17" s="205"/>
      <c r="K17" s="205"/>
      <c r="L17" s="205"/>
      <c r="M17" s="205"/>
      <c r="N17" s="205"/>
      <c r="O17" s="205"/>
      <c r="P17" s="205"/>
      <c r="Q17" s="205"/>
    </row>
    <row r="18" spans="4:17" x14ac:dyDescent="0.35">
      <c r="D18" s="194" t="s">
        <v>3457</v>
      </c>
      <c r="E18" s="192">
        <v>0.22057526029999999</v>
      </c>
      <c r="J18" s="205" t="s">
        <v>0</v>
      </c>
      <c r="K18" s="205">
        <v>0.91</v>
      </c>
      <c r="L18" s="205" t="s">
        <v>4142</v>
      </c>
      <c r="M18" s="205" t="s">
        <v>0</v>
      </c>
      <c r="N18" s="205" t="s">
        <v>1</v>
      </c>
      <c r="O18" s="205" t="s">
        <v>3002</v>
      </c>
      <c r="P18" s="205" t="s">
        <v>3000</v>
      </c>
      <c r="Q18" s="205" t="s">
        <v>2999</v>
      </c>
    </row>
    <row r="19" spans="4:17" x14ac:dyDescent="0.35">
      <c r="D19" s="194" t="s">
        <v>3458</v>
      </c>
      <c r="E19" s="192">
        <v>0.2064793211</v>
      </c>
      <c r="J19" s="205" t="s">
        <v>1</v>
      </c>
      <c r="K19" s="205">
        <v>1.1971000000000001</v>
      </c>
      <c r="L19" s="205">
        <v>0.53849999999999998</v>
      </c>
      <c r="M19" s="205">
        <f>L19*K18</f>
        <v>0.490035</v>
      </c>
      <c r="N19" s="205">
        <f>L19*K19</f>
        <v>0.64463835000000003</v>
      </c>
      <c r="O19" s="205">
        <f>L19*K24</f>
        <v>4.0920076500000002</v>
      </c>
      <c r="P19" s="205">
        <f>L19*K22</f>
        <v>5.6338408499999995</v>
      </c>
      <c r="Q19" s="205">
        <f>L19*K20</f>
        <v>0.63672239999999991</v>
      </c>
    </row>
    <row r="20" spans="4:17" x14ac:dyDescent="0.35">
      <c r="D20" s="194" t="s">
        <v>3459</v>
      </c>
      <c r="E20" s="192">
        <v>0.118623962</v>
      </c>
      <c r="J20" s="205" t="s">
        <v>2999</v>
      </c>
      <c r="K20" s="205">
        <v>1.1823999999999999</v>
      </c>
      <c r="L20" s="205"/>
      <c r="M20" s="205"/>
      <c r="N20" s="205"/>
      <c r="O20" s="205"/>
      <c r="P20" s="205"/>
      <c r="Q20" s="205"/>
    </row>
    <row r="21" spans="4:17" x14ac:dyDescent="0.35">
      <c r="D21" s="194" t="s">
        <v>3460</v>
      </c>
      <c r="E21" s="192">
        <v>0.60248222679999996</v>
      </c>
      <c r="J21" s="205" t="s">
        <v>218</v>
      </c>
      <c r="K21" s="205">
        <v>1</v>
      </c>
      <c r="L21" s="205"/>
      <c r="M21" s="205"/>
      <c r="N21" s="205"/>
      <c r="O21" s="205"/>
      <c r="P21" s="205"/>
      <c r="Q21" s="205"/>
    </row>
    <row r="22" spans="4:17" x14ac:dyDescent="0.35">
      <c r="D22" s="194" t="s">
        <v>3461</v>
      </c>
      <c r="E22" s="192">
        <v>0.66326192210000001</v>
      </c>
      <c r="J22" s="205" t="s">
        <v>3000</v>
      </c>
      <c r="K22" s="205">
        <v>10.4621</v>
      </c>
      <c r="L22" s="205"/>
      <c r="M22" s="205"/>
      <c r="N22" s="205"/>
      <c r="O22" s="205"/>
      <c r="P22" s="205"/>
      <c r="Q22" s="205"/>
    </row>
    <row r="23" spans="4:17" x14ac:dyDescent="0.35">
      <c r="D23" s="194" t="s">
        <v>3462</v>
      </c>
      <c r="E23" s="192">
        <v>0.1304376182090915</v>
      </c>
      <c r="J23" s="205" t="s">
        <v>3001</v>
      </c>
      <c r="K23" s="205">
        <v>1.6295999999999999</v>
      </c>
      <c r="L23" s="205"/>
      <c r="M23" s="205"/>
      <c r="N23" s="205"/>
      <c r="O23" s="205"/>
      <c r="P23" s="205"/>
      <c r="Q23" s="205"/>
    </row>
    <row r="24" spans="4:17" x14ac:dyDescent="0.35">
      <c r="D24" s="194" t="s">
        <v>3463</v>
      </c>
      <c r="E24" s="192">
        <v>7.5392038600723761E-4</v>
      </c>
      <c r="J24" s="205" t="s">
        <v>3002</v>
      </c>
      <c r="K24" s="205">
        <v>7.5989000000000004</v>
      </c>
      <c r="L24" s="205"/>
      <c r="M24" s="205"/>
      <c r="N24" s="205"/>
      <c r="O24" s="205"/>
      <c r="P24" s="205"/>
      <c r="Q24" s="205"/>
    </row>
    <row r="25" spans="4:17" x14ac:dyDescent="0.35">
      <c r="D25" s="194" t="s">
        <v>3464</v>
      </c>
      <c r="E25" s="192">
        <v>3.690445436764217E-2</v>
      </c>
      <c r="J25" s="205" t="s">
        <v>193</v>
      </c>
      <c r="K25" s="205">
        <v>1</v>
      </c>
      <c r="L25" s="205"/>
      <c r="M25" s="205"/>
      <c r="N25" s="205"/>
      <c r="O25" s="205"/>
      <c r="P25" s="205"/>
      <c r="Q25" s="205"/>
    </row>
    <row r="26" spans="4:17" x14ac:dyDescent="0.35">
      <c r="J26" s="256" t="s">
        <v>3455</v>
      </c>
      <c r="K26" s="256">
        <v>9.4484022799999998E-2</v>
      </c>
      <c r="L26" s="205"/>
      <c r="M26" s="205"/>
      <c r="N26" s="205"/>
      <c r="O26" s="205"/>
      <c r="P26" s="205"/>
      <c r="Q26" s="205"/>
    </row>
  </sheetData>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pageSetUpPr fitToPage="1"/>
  </sheetPr>
  <dimension ref="A2:WVT124"/>
  <sheetViews>
    <sheetView showGridLines="0" zoomScale="91" zoomScaleNormal="91" zoomScaleSheetLayoutView="100" workbookViewId="0">
      <pane ySplit="9" topLeftCell="A10" activePane="bottomLeft" state="frozen"/>
      <selection pane="bottomLeft" activeCell="B2" sqref="B2"/>
    </sheetView>
  </sheetViews>
  <sheetFormatPr defaultColWidth="0" defaultRowHeight="12.5" x14ac:dyDescent="0.25"/>
  <cols>
    <col min="1" max="1" width="5.1796875" style="30" customWidth="1"/>
    <col min="2" max="2" width="15.54296875" style="30" customWidth="1"/>
    <col min="3" max="3" width="16.26953125" style="30" customWidth="1"/>
    <col min="4" max="4" width="16.54296875" style="30" customWidth="1"/>
    <col min="5" max="5" width="17.26953125" style="30" customWidth="1"/>
    <col min="6" max="6" width="16" style="30" customWidth="1"/>
    <col min="7" max="7" width="15.453125" style="30" customWidth="1"/>
    <col min="8" max="8" width="14.54296875" style="30" customWidth="1"/>
    <col min="9" max="9" width="25.54296875" style="30" customWidth="1"/>
    <col min="10" max="10" width="11.453125" style="30" customWidth="1"/>
    <col min="11" max="11" width="11.453125" style="30" hidden="1"/>
    <col min="12" max="12" width="33.1796875" style="30" hidden="1"/>
    <col min="13" max="258" width="11.453125" style="30" hidden="1"/>
    <col min="259" max="259" width="3.453125" style="30" hidden="1"/>
    <col min="260" max="260" width="7.7265625" style="30" hidden="1"/>
    <col min="261" max="261" width="6.54296875" style="30" hidden="1"/>
    <col min="262" max="262" width="9" style="30" hidden="1"/>
    <col min="263" max="265" width="9.54296875" style="30" hidden="1"/>
    <col min="266" max="266" width="11.453125" style="30" hidden="1"/>
    <col min="267" max="267" width="5.81640625" style="30" hidden="1"/>
    <col min="268" max="268" width="31.54296875" style="30" hidden="1"/>
    <col min="269" max="514" width="11.453125" style="30" hidden="1"/>
    <col min="515" max="515" width="3.453125" style="30" hidden="1"/>
    <col min="516" max="516" width="7.7265625" style="30" hidden="1"/>
    <col min="517" max="517" width="6.54296875" style="30" hidden="1"/>
    <col min="518" max="518" width="9" style="30" hidden="1"/>
    <col min="519" max="521" width="9.54296875" style="30" hidden="1"/>
    <col min="522" max="522" width="11.453125" style="30" hidden="1"/>
    <col min="523" max="523" width="5.81640625" style="30" hidden="1"/>
    <col min="524" max="524" width="31.54296875" style="30" hidden="1"/>
    <col min="525" max="770" width="11.453125" style="30" hidden="1"/>
    <col min="771" max="771" width="3.453125" style="30" hidden="1"/>
    <col min="772" max="772" width="7.7265625" style="30" hidden="1"/>
    <col min="773" max="773" width="6.54296875" style="30" hidden="1"/>
    <col min="774" max="774" width="9" style="30" hidden="1"/>
    <col min="775" max="777" width="9.54296875" style="30" hidden="1"/>
    <col min="778" max="778" width="11.453125" style="30" hidden="1"/>
    <col min="779" max="779" width="5.81640625" style="30" hidden="1"/>
    <col min="780" max="780" width="31.54296875" style="30" hidden="1"/>
    <col min="781" max="1026" width="11.453125" style="30" hidden="1"/>
    <col min="1027" max="1027" width="3.453125" style="30" hidden="1"/>
    <col min="1028" max="1028" width="7.7265625" style="30" hidden="1"/>
    <col min="1029" max="1029" width="6.54296875" style="30" hidden="1"/>
    <col min="1030" max="1030" width="9" style="30" hidden="1"/>
    <col min="1031" max="1033" width="9.54296875" style="30" hidden="1"/>
    <col min="1034" max="1034" width="11.453125" style="30" hidden="1"/>
    <col min="1035" max="1035" width="5.81640625" style="30" hidden="1"/>
    <col min="1036" max="1036" width="31.54296875" style="30" hidden="1"/>
    <col min="1037" max="1282" width="11.453125" style="30" hidden="1"/>
    <col min="1283" max="1283" width="3.453125" style="30" hidden="1"/>
    <col min="1284" max="1284" width="7.7265625" style="30" hidden="1"/>
    <col min="1285" max="1285" width="6.54296875" style="30" hidden="1"/>
    <col min="1286" max="1286" width="9" style="30" hidden="1"/>
    <col min="1287" max="1289" width="9.54296875" style="30" hidden="1"/>
    <col min="1290" max="1290" width="11.453125" style="30" hidden="1"/>
    <col min="1291" max="1291" width="5.81640625" style="30" hidden="1"/>
    <col min="1292" max="1292" width="31.54296875" style="30" hidden="1"/>
    <col min="1293" max="1538" width="11.453125" style="30" hidden="1"/>
    <col min="1539" max="1539" width="3.453125" style="30" hidden="1"/>
    <col min="1540" max="1540" width="7.7265625" style="30" hidden="1"/>
    <col min="1541" max="1541" width="6.54296875" style="30" hidden="1"/>
    <col min="1542" max="1542" width="9" style="30" hidden="1"/>
    <col min="1543" max="1545" width="9.54296875" style="30" hidden="1"/>
    <col min="1546" max="1546" width="11.453125" style="30" hidden="1"/>
    <col min="1547" max="1547" width="5.81640625" style="30" hidden="1"/>
    <col min="1548" max="1548" width="31.54296875" style="30" hidden="1"/>
    <col min="1549" max="1794" width="11.453125" style="30" hidden="1"/>
    <col min="1795" max="1795" width="3.453125" style="30" hidden="1"/>
    <col min="1796" max="1796" width="7.7265625" style="30" hidden="1"/>
    <col min="1797" max="1797" width="6.54296875" style="30" hidden="1"/>
    <col min="1798" max="1798" width="9" style="30" hidden="1"/>
    <col min="1799" max="1801" width="9.54296875" style="30" hidden="1"/>
    <col min="1802" max="1802" width="11.453125" style="30" hidden="1"/>
    <col min="1803" max="1803" width="5.81640625" style="30" hidden="1"/>
    <col min="1804" max="1804" width="31.54296875" style="30" hidden="1"/>
    <col min="1805" max="2050" width="11.453125" style="30" hidden="1"/>
    <col min="2051" max="2051" width="3.453125" style="30" hidden="1"/>
    <col min="2052" max="2052" width="7.7265625" style="30" hidden="1"/>
    <col min="2053" max="2053" width="6.54296875" style="30" hidden="1"/>
    <col min="2054" max="2054" width="9" style="30" hidden="1"/>
    <col min="2055" max="2057" width="9.54296875" style="30" hidden="1"/>
    <col min="2058" max="2058" width="11.453125" style="30" hidden="1"/>
    <col min="2059" max="2059" width="5.81640625" style="30" hidden="1"/>
    <col min="2060" max="2060" width="31.54296875" style="30" hidden="1"/>
    <col min="2061" max="2306" width="11.453125" style="30" hidden="1"/>
    <col min="2307" max="2307" width="3.453125" style="30" hidden="1"/>
    <col min="2308" max="2308" width="7.7265625" style="30" hidden="1"/>
    <col min="2309" max="2309" width="6.54296875" style="30" hidden="1"/>
    <col min="2310" max="2310" width="9" style="30" hidden="1"/>
    <col min="2311" max="2313" width="9.54296875" style="30" hidden="1"/>
    <col min="2314" max="2314" width="11.453125" style="30" hidden="1"/>
    <col min="2315" max="2315" width="5.81640625" style="30" hidden="1"/>
    <col min="2316" max="2316" width="31.54296875" style="30" hidden="1"/>
    <col min="2317" max="2562" width="11.453125" style="30" hidden="1"/>
    <col min="2563" max="2563" width="3.453125" style="30" hidden="1"/>
    <col min="2564" max="2564" width="7.7265625" style="30" hidden="1"/>
    <col min="2565" max="2565" width="6.54296875" style="30" hidden="1"/>
    <col min="2566" max="2566" width="9" style="30" hidden="1"/>
    <col min="2567" max="2569" width="9.54296875" style="30" hidden="1"/>
    <col min="2570" max="2570" width="11.453125" style="30" hidden="1"/>
    <col min="2571" max="2571" width="5.81640625" style="30" hidden="1"/>
    <col min="2572" max="2572" width="31.54296875" style="30" hidden="1"/>
    <col min="2573" max="2818" width="11.453125" style="30" hidden="1"/>
    <col min="2819" max="2819" width="3.453125" style="30" hidden="1"/>
    <col min="2820" max="2820" width="7.7265625" style="30" hidden="1"/>
    <col min="2821" max="2821" width="6.54296875" style="30" hidden="1"/>
    <col min="2822" max="2822" width="9" style="30" hidden="1"/>
    <col min="2823" max="2825" width="9.54296875" style="30" hidden="1"/>
    <col min="2826" max="2826" width="11.453125" style="30" hidden="1"/>
    <col min="2827" max="2827" width="5.81640625" style="30" hidden="1"/>
    <col min="2828" max="2828" width="31.54296875" style="30" hidden="1"/>
    <col min="2829" max="3074" width="11.453125" style="30" hidden="1"/>
    <col min="3075" max="3075" width="3.453125" style="30" hidden="1"/>
    <col min="3076" max="3076" width="7.7265625" style="30" hidden="1"/>
    <col min="3077" max="3077" width="6.54296875" style="30" hidden="1"/>
    <col min="3078" max="3078" width="9" style="30" hidden="1"/>
    <col min="3079" max="3081" width="9.54296875" style="30" hidden="1"/>
    <col min="3082" max="3082" width="11.453125" style="30" hidden="1"/>
    <col min="3083" max="3083" width="5.81640625" style="30" hidden="1"/>
    <col min="3084" max="3084" width="31.54296875" style="30" hidden="1"/>
    <col min="3085" max="3330" width="11.453125" style="30" hidden="1"/>
    <col min="3331" max="3331" width="3.453125" style="30" hidden="1"/>
    <col min="3332" max="3332" width="7.7265625" style="30" hidden="1"/>
    <col min="3333" max="3333" width="6.54296875" style="30" hidden="1"/>
    <col min="3334" max="3334" width="9" style="30" hidden="1"/>
    <col min="3335" max="3337" width="9.54296875" style="30" hidden="1"/>
    <col min="3338" max="3338" width="11.453125" style="30" hidden="1"/>
    <col min="3339" max="3339" width="5.81640625" style="30" hidden="1"/>
    <col min="3340" max="3340" width="31.54296875" style="30" hidden="1"/>
    <col min="3341" max="3586" width="11.453125" style="30" hidden="1"/>
    <col min="3587" max="3587" width="3.453125" style="30" hidden="1"/>
    <col min="3588" max="3588" width="7.7265625" style="30" hidden="1"/>
    <col min="3589" max="3589" width="6.54296875" style="30" hidden="1"/>
    <col min="3590" max="3590" width="9" style="30" hidden="1"/>
    <col min="3591" max="3593" width="9.54296875" style="30" hidden="1"/>
    <col min="3594" max="3594" width="11.453125" style="30" hidden="1"/>
    <col min="3595" max="3595" width="5.81640625" style="30" hidden="1"/>
    <col min="3596" max="3596" width="31.54296875" style="30" hidden="1"/>
    <col min="3597" max="3842" width="11.453125" style="30" hidden="1"/>
    <col min="3843" max="3843" width="3.453125" style="30" hidden="1"/>
    <col min="3844" max="3844" width="7.7265625" style="30" hidden="1"/>
    <col min="3845" max="3845" width="6.54296875" style="30" hidden="1"/>
    <col min="3846" max="3846" width="9" style="30" hidden="1"/>
    <col min="3847" max="3849" width="9.54296875" style="30" hidden="1"/>
    <col min="3850" max="3850" width="11.453125" style="30" hidden="1"/>
    <col min="3851" max="3851" width="5.81640625" style="30" hidden="1"/>
    <col min="3852" max="3852" width="31.54296875" style="30" hidden="1"/>
    <col min="3853" max="4098" width="11.453125" style="30" hidden="1"/>
    <col min="4099" max="4099" width="3.453125" style="30" hidden="1"/>
    <col min="4100" max="4100" width="7.7265625" style="30" hidden="1"/>
    <col min="4101" max="4101" width="6.54296875" style="30" hidden="1"/>
    <col min="4102" max="4102" width="9" style="30" hidden="1"/>
    <col min="4103" max="4105" width="9.54296875" style="30" hidden="1"/>
    <col min="4106" max="4106" width="11.453125" style="30" hidden="1"/>
    <col min="4107" max="4107" width="5.81640625" style="30" hidden="1"/>
    <col min="4108" max="4108" width="31.54296875" style="30" hidden="1"/>
    <col min="4109" max="4354" width="11.453125" style="30" hidden="1"/>
    <col min="4355" max="4355" width="3.453125" style="30" hidden="1"/>
    <col min="4356" max="4356" width="7.7265625" style="30" hidden="1"/>
    <col min="4357" max="4357" width="6.54296875" style="30" hidden="1"/>
    <col min="4358" max="4358" width="9" style="30" hidden="1"/>
    <col min="4359" max="4361" width="9.54296875" style="30" hidden="1"/>
    <col min="4362" max="4362" width="11.453125" style="30" hidden="1"/>
    <col min="4363" max="4363" width="5.81640625" style="30" hidden="1"/>
    <col min="4364" max="4364" width="31.54296875" style="30" hidden="1"/>
    <col min="4365" max="4610" width="11.453125" style="30" hidden="1"/>
    <col min="4611" max="4611" width="3.453125" style="30" hidden="1"/>
    <col min="4612" max="4612" width="7.7265625" style="30" hidden="1"/>
    <col min="4613" max="4613" width="6.54296875" style="30" hidden="1"/>
    <col min="4614" max="4614" width="9" style="30" hidden="1"/>
    <col min="4615" max="4617" width="9.54296875" style="30" hidden="1"/>
    <col min="4618" max="4618" width="11.453125" style="30" hidden="1"/>
    <col min="4619" max="4619" width="5.81640625" style="30" hidden="1"/>
    <col min="4620" max="4620" width="31.54296875" style="30" hidden="1"/>
    <col min="4621" max="4866" width="11.453125" style="30" hidden="1"/>
    <col min="4867" max="4867" width="3.453125" style="30" hidden="1"/>
    <col min="4868" max="4868" width="7.7265625" style="30" hidden="1"/>
    <col min="4869" max="4869" width="6.54296875" style="30" hidden="1"/>
    <col min="4870" max="4870" width="9" style="30" hidden="1"/>
    <col min="4871" max="4873" width="9.54296875" style="30" hidden="1"/>
    <col min="4874" max="4874" width="11.453125" style="30" hidden="1"/>
    <col min="4875" max="4875" width="5.81640625" style="30" hidden="1"/>
    <col min="4876" max="4876" width="31.54296875" style="30" hidden="1"/>
    <col min="4877" max="5122" width="11.453125" style="30" hidden="1"/>
    <col min="5123" max="5123" width="3.453125" style="30" hidden="1"/>
    <col min="5124" max="5124" width="7.7265625" style="30" hidden="1"/>
    <col min="5125" max="5125" width="6.54296875" style="30" hidden="1"/>
    <col min="5126" max="5126" width="9" style="30" hidden="1"/>
    <col min="5127" max="5129" width="9.54296875" style="30" hidden="1"/>
    <col min="5130" max="5130" width="11.453125" style="30" hidden="1"/>
    <col min="5131" max="5131" width="5.81640625" style="30" hidden="1"/>
    <col min="5132" max="5132" width="31.54296875" style="30" hidden="1"/>
    <col min="5133" max="5378" width="11.453125" style="30" hidden="1"/>
    <col min="5379" max="5379" width="3.453125" style="30" hidden="1"/>
    <col min="5380" max="5380" width="7.7265625" style="30" hidden="1"/>
    <col min="5381" max="5381" width="6.54296875" style="30" hidden="1"/>
    <col min="5382" max="5382" width="9" style="30" hidden="1"/>
    <col min="5383" max="5385" width="9.54296875" style="30" hidden="1"/>
    <col min="5386" max="5386" width="11.453125" style="30" hidden="1"/>
    <col min="5387" max="5387" width="5.81640625" style="30" hidden="1"/>
    <col min="5388" max="5388" width="31.54296875" style="30" hidden="1"/>
    <col min="5389" max="5634" width="11.453125" style="30" hidden="1"/>
    <col min="5635" max="5635" width="3.453125" style="30" hidden="1"/>
    <col min="5636" max="5636" width="7.7265625" style="30" hidden="1"/>
    <col min="5637" max="5637" width="6.54296875" style="30" hidden="1"/>
    <col min="5638" max="5638" width="9" style="30" hidden="1"/>
    <col min="5639" max="5641" width="9.54296875" style="30" hidden="1"/>
    <col min="5642" max="5642" width="11.453125" style="30" hidden="1"/>
    <col min="5643" max="5643" width="5.81640625" style="30" hidden="1"/>
    <col min="5644" max="5644" width="31.54296875" style="30" hidden="1"/>
    <col min="5645" max="5890" width="11.453125" style="30" hidden="1"/>
    <col min="5891" max="5891" width="3.453125" style="30" hidden="1"/>
    <col min="5892" max="5892" width="7.7265625" style="30" hidden="1"/>
    <col min="5893" max="5893" width="6.54296875" style="30" hidden="1"/>
    <col min="5894" max="5894" width="9" style="30" hidden="1"/>
    <col min="5895" max="5897" width="9.54296875" style="30" hidden="1"/>
    <col min="5898" max="5898" width="11.453125" style="30" hidden="1"/>
    <col min="5899" max="5899" width="5.81640625" style="30" hidden="1"/>
    <col min="5900" max="5900" width="31.54296875" style="30" hidden="1"/>
    <col min="5901" max="6146" width="11.453125" style="30" hidden="1"/>
    <col min="6147" max="6147" width="3.453125" style="30" hidden="1"/>
    <col min="6148" max="6148" width="7.7265625" style="30" hidden="1"/>
    <col min="6149" max="6149" width="6.54296875" style="30" hidden="1"/>
    <col min="6150" max="6150" width="9" style="30" hidden="1"/>
    <col min="6151" max="6153" width="9.54296875" style="30" hidden="1"/>
    <col min="6154" max="6154" width="11.453125" style="30" hidden="1"/>
    <col min="6155" max="6155" width="5.81640625" style="30" hidden="1"/>
    <col min="6156" max="6156" width="31.54296875" style="30" hidden="1"/>
    <col min="6157" max="6402" width="11.453125" style="30" hidden="1"/>
    <col min="6403" max="6403" width="3.453125" style="30" hidden="1"/>
    <col min="6404" max="6404" width="7.7265625" style="30" hidden="1"/>
    <col min="6405" max="6405" width="6.54296875" style="30" hidden="1"/>
    <col min="6406" max="6406" width="9" style="30" hidden="1"/>
    <col min="6407" max="6409" width="9.54296875" style="30" hidden="1"/>
    <col min="6410" max="6410" width="11.453125" style="30" hidden="1"/>
    <col min="6411" max="6411" width="5.81640625" style="30" hidden="1"/>
    <col min="6412" max="6412" width="31.54296875" style="30" hidden="1"/>
    <col min="6413" max="6658" width="11.453125" style="30" hidden="1"/>
    <col min="6659" max="6659" width="3.453125" style="30" hidden="1"/>
    <col min="6660" max="6660" width="7.7265625" style="30" hidden="1"/>
    <col min="6661" max="6661" width="6.54296875" style="30" hidden="1"/>
    <col min="6662" max="6662" width="9" style="30" hidden="1"/>
    <col min="6663" max="6665" width="9.54296875" style="30" hidden="1"/>
    <col min="6666" max="6666" width="11.453125" style="30" hidden="1"/>
    <col min="6667" max="6667" width="5.81640625" style="30" hidden="1"/>
    <col min="6668" max="6668" width="31.54296875" style="30" hidden="1"/>
    <col min="6669" max="6914" width="11.453125" style="30" hidden="1"/>
    <col min="6915" max="6915" width="3.453125" style="30" hidden="1"/>
    <col min="6916" max="6916" width="7.7265625" style="30" hidden="1"/>
    <col min="6917" max="6917" width="6.54296875" style="30" hidden="1"/>
    <col min="6918" max="6918" width="9" style="30" hidden="1"/>
    <col min="6919" max="6921" width="9.54296875" style="30" hidden="1"/>
    <col min="6922" max="6922" width="11.453125" style="30" hidden="1"/>
    <col min="6923" max="6923" width="5.81640625" style="30" hidden="1"/>
    <col min="6924" max="6924" width="31.54296875" style="30" hidden="1"/>
    <col min="6925" max="7170" width="11.453125" style="30" hidden="1"/>
    <col min="7171" max="7171" width="3.453125" style="30" hidden="1"/>
    <col min="7172" max="7172" width="7.7265625" style="30" hidden="1"/>
    <col min="7173" max="7173" width="6.54296875" style="30" hidden="1"/>
    <col min="7174" max="7174" width="9" style="30" hidden="1"/>
    <col min="7175" max="7177" width="9.54296875" style="30" hidden="1"/>
    <col min="7178" max="7178" width="11.453125" style="30" hidden="1"/>
    <col min="7179" max="7179" width="5.81640625" style="30" hidden="1"/>
    <col min="7180" max="7180" width="31.54296875" style="30" hidden="1"/>
    <col min="7181" max="7426" width="11.453125" style="30" hidden="1"/>
    <col min="7427" max="7427" width="3.453125" style="30" hidden="1"/>
    <col min="7428" max="7428" width="7.7265625" style="30" hidden="1"/>
    <col min="7429" max="7429" width="6.54296875" style="30" hidden="1"/>
    <col min="7430" max="7430" width="9" style="30" hidden="1"/>
    <col min="7431" max="7433" width="9.54296875" style="30" hidden="1"/>
    <col min="7434" max="7434" width="11.453125" style="30" hidden="1"/>
    <col min="7435" max="7435" width="5.81640625" style="30" hidden="1"/>
    <col min="7436" max="7436" width="31.54296875" style="30" hidden="1"/>
    <col min="7437" max="7682" width="11.453125" style="30" hidden="1"/>
    <col min="7683" max="7683" width="3.453125" style="30" hidden="1"/>
    <col min="7684" max="7684" width="7.7265625" style="30" hidden="1"/>
    <col min="7685" max="7685" width="6.54296875" style="30" hidden="1"/>
    <col min="7686" max="7686" width="9" style="30" hidden="1"/>
    <col min="7687" max="7689" width="9.54296875" style="30" hidden="1"/>
    <col min="7690" max="7690" width="11.453125" style="30" hidden="1"/>
    <col min="7691" max="7691" width="5.81640625" style="30" hidden="1"/>
    <col min="7692" max="7692" width="31.54296875" style="30" hidden="1"/>
    <col min="7693" max="7938" width="11.453125" style="30" hidden="1"/>
    <col min="7939" max="7939" width="3.453125" style="30" hidden="1"/>
    <col min="7940" max="7940" width="7.7265625" style="30" hidden="1"/>
    <col min="7941" max="7941" width="6.54296875" style="30" hidden="1"/>
    <col min="7942" max="7942" width="9" style="30" hidden="1"/>
    <col min="7943" max="7945" width="9.54296875" style="30" hidden="1"/>
    <col min="7946" max="7946" width="11.453125" style="30" hidden="1"/>
    <col min="7947" max="7947" width="5.81640625" style="30" hidden="1"/>
    <col min="7948" max="7948" width="31.54296875" style="30" hidden="1"/>
    <col min="7949" max="8194" width="11.453125" style="30" hidden="1"/>
    <col min="8195" max="8195" width="3.453125" style="30" hidden="1"/>
    <col min="8196" max="8196" width="7.7265625" style="30" hidden="1"/>
    <col min="8197" max="8197" width="6.54296875" style="30" hidden="1"/>
    <col min="8198" max="8198" width="9" style="30" hidden="1"/>
    <col min="8199" max="8201" width="9.54296875" style="30" hidden="1"/>
    <col min="8202" max="8202" width="11.453125" style="30" hidden="1"/>
    <col min="8203" max="8203" width="5.81640625" style="30" hidden="1"/>
    <col min="8204" max="8204" width="31.54296875" style="30" hidden="1"/>
    <col min="8205" max="8450" width="11.453125" style="30" hidden="1"/>
    <col min="8451" max="8451" width="3.453125" style="30" hidden="1"/>
    <col min="8452" max="8452" width="7.7265625" style="30" hidden="1"/>
    <col min="8453" max="8453" width="6.54296875" style="30" hidden="1"/>
    <col min="8454" max="8454" width="9" style="30" hidden="1"/>
    <col min="8455" max="8457" width="9.54296875" style="30" hidden="1"/>
    <col min="8458" max="8458" width="11.453125" style="30" hidden="1"/>
    <col min="8459" max="8459" width="5.81640625" style="30" hidden="1"/>
    <col min="8460" max="8460" width="31.54296875" style="30" hidden="1"/>
    <col min="8461" max="8706" width="11.453125" style="30" hidden="1"/>
    <col min="8707" max="8707" width="3.453125" style="30" hidden="1"/>
    <col min="8708" max="8708" width="7.7265625" style="30" hidden="1"/>
    <col min="8709" max="8709" width="6.54296875" style="30" hidden="1"/>
    <col min="8710" max="8710" width="9" style="30" hidden="1"/>
    <col min="8711" max="8713" width="9.54296875" style="30" hidden="1"/>
    <col min="8714" max="8714" width="11.453125" style="30" hidden="1"/>
    <col min="8715" max="8715" width="5.81640625" style="30" hidden="1"/>
    <col min="8716" max="8716" width="31.54296875" style="30" hidden="1"/>
    <col min="8717" max="8962" width="11.453125" style="30" hidden="1"/>
    <col min="8963" max="8963" width="3.453125" style="30" hidden="1"/>
    <col min="8964" max="8964" width="7.7265625" style="30" hidden="1"/>
    <col min="8965" max="8965" width="6.54296875" style="30" hidden="1"/>
    <col min="8966" max="8966" width="9" style="30" hidden="1"/>
    <col min="8967" max="8969" width="9.54296875" style="30" hidden="1"/>
    <col min="8970" max="8970" width="11.453125" style="30" hidden="1"/>
    <col min="8971" max="8971" width="5.81640625" style="30" hidden="1"/>
    <col min="8972" max="8972" width="31.54296875" style="30" hidden="1"/>
    <col min="8973" max="9218" width="11.453125" style="30" hidden="1"/>
    <col min="9219" max="9219" width="3.453125" style="30" hidden="1"/>
    <col min="9220" max="9220" width="7.7265625" style="30" hidden="1"/>
    <col min="9221" max="9221" width="6.54296875" style="30" hidden="1"/>
    <col min="9222" max="9222" width="9" style="30" hidden="1"/>
    <col min="9223" max="9225" width="9.54296875" style="30" hidden="1"/>
    <col min="9226" max="9226" width="11.453125" style="30" hidden="1"/>
    <col min="9227" max="9227" width="5.81640625" style="30" hidden="1"/>
    <col min="9228" max="9228" width="31.54296875" style="30" hidden="1"/>
    <col min="9229" max="9474" width="11.453125" style="30" hidden="1"/>
    <col min="9475" max="9475" width="3.453125" style="30" hidden="1"/>
    <col min="9476" max="9476" width="7.7265625" style="30" hidden="1"/>
    <col min="9477" max="9477" width="6.54296875" style="30" hidden="1"/>
    <col min="9478" max="9478" width="9" style="30" hidden="1"/>
    <col min="9479" max="9481" width="9.54296875" style="30" hidden="1"/>
    <col min="9482" max="9482" width="11.453125" style="30" hidden="1"/>
    <col min="9483" max="9483" width="5.81640625" style="30" hidden="1"/>
    <col min="9484" max="9484" width="31.54296875" style="30" hidden="1"/>
    <col min="9485" max="9730" width="11.453125" style="30" hidden="1"/>
    <col min="9731" max="9731" width="3.453125" style="30" hidden="1"/>
    <col min="9732" max="9732" width="7.7265625" style="30" hidden="1"/>
    <col min="9733" max="9733" width="6.54296875" style="30" hidden="1"/>
    <col min="9734" max="9734" width="9" style="30" hidden="1"/>
    <col min="9735" max="9737" width="9.54296875" style="30" hidden="1"/>
    <col min="9738" max="9738" width="11.453125" style="30" hidden="1"/>
    <col min="9739" max="9739" width="5.81640625" style="30" hidden="1"/>
    <col min="9740" max="9740" width="31.54296875" style="30" hidden="1"/>
    <col min="9741" max="9986" width="11.453125" style="30" hidden="1"/>
    <col min="9987" max="9987" width="3.453125" style="30" hidden="1"/>
    <col min="9988" max="9988" width="7.7265625" style="30" hidden="1"/>
    <col min="9989" max="9989" width="6.54296875" style="30" hidden="1"/>
    <col min="9990" max="9990" width="9" style="30" hidden="1"/>
    <col min="9991" max="9993" width="9.54296875" style="30" hidden="1"/>
    <col min="9994" max="9994" width="11.453125" style="30" hidden="1"/>
    <col min="9995" max="9995" width="5.81640625" style="30" hidden="1"/>
    <col min="9996" max="9996" width="31.54296875" style="30" hidden="1"/>
    <col min="9997" max="10242" width="11.453125" style="30" hidden="1"/>
    <col min="10243" max="10243" width="3.453125" style="30" hidden="1"/>
    <col min="10244" max="10244" width="7.7265625" style="30" hidden="1"/>
    <col min="10245" max="10245" width="6.54296875" style="30" hidden="1"/>
    <col min="10246" max="10246" width="9" style="30" hidden="1"/>
    <col min="10247" max="10249" width="9.54296875" style="30" hidden="1"/>
    <col min="10250" max="10250" width="11.453125" style="30" hidden="1"/>
    <col min="10251" max="10251" width="5.81640625" style="30" hidden="1"/>
    <col min="10252" max="10252" width="31.54296875" style="30" hidden="1"/>
    <col min="10253" max="10498" width="11.453125" style="30" hidden="1"/>
    <col min="10499" max="10499" width="3.453125" style="30" hidden="1"/>
    <col min="10500" max="10500" width="7.7265625" style="30" hidden="1"/>
    <col min="10501" max="10501" width="6.54296875" style="30" hidden="1"/>
    <col min="10502" max="10502" width="9" style="30" hidden="1"/>
    <col min="10503" max="10505" width="9.54296875" style="30" hidden="1"/>
    <col min="10506" max="10506" width="11.453125" style="30" hidden="1"/>
    <col min="10507" max="10507" width="5.81640625" style="30" hidden="1"/>
    <col min="10508" max="10508" width="31.54296875" style="30" hidden="1"/>
    <col min="10509" max="10754" width="11.453125" style="30" hidden="1"/>
    <col min="10755" max="10755" width="3.453125" style="30" hidden="1"/>
    <col min="10756" max="10756" width="7.7265625" style="30" hidden="1"/>
    <col min="10757" max="10757" width="6.54296875" style="30" hidden="1"/>
    <col min="10758" max="10758" width="9" style="30" hidden="1"/>
    <col min="10759" max="10761" width="9.54296875" style="30" hidden="1"/>
    <col min="10762" max="10762" width="11.453125" style="30" hidden="1"/>
    <col min="10763" max="10763" width="5.81640625" style="30" hidden="1"/>
    <col min="10764" max="10764" width="31.54296875" style="30" hidden="1"/>
    <col min="10765" max="11010" width="11.453125" style="30" hidden="1"/>
    <col min="11011" max="11011" width="3.453125" style="30" hidden="1"/>
    <col min="11012" max="11012" width="7.7265625" style="30" hidden="1"/>
    <col min="11013" max="11013" width="6.54296875" style="30" hidden="1"/>
    <col min="11014" max="11014" width="9" style="30" hidden="1"/>
    <col min="11015" max="11017" width="9.54296875" style="30" hidden="1"/>
    <col min="11018" max="11018" width="11.453125" style="30" hidden="1"/>
    <col min="11019" max="11019" width="5.81640625" style="30" hidden="1"/>
    <col min="11020" max="11020" width="31.54296875" style="30" hidden="1"/>
    <col min="11021" max="11266" width="11.453125" style="30" hidden="1"/>
    <col min="11267" max="11267" width="3.453125" style="30" hidden="1"/>
    <col min="11268" max="11268" width="7.7265625" style="30" hidden="1"/>
    <col min="11269" max="11269" width="6.54296875" style="30" hidden="1"/>
    <col min="11270" max="11270" width="9" style="30" hidden="1"/>
    <col min="11271" max="11273" width="9.54296875" style="30" hidden="1"/>
    <col min="11274" max="11274" width="11.453125" style="30" hidden="1"/>
    <col min="11275" max="11275" width="5.81640625" style="30" hidden="1"/>
    <col min="11276" max="11276" width="31.54296875" style="30" hidden="1"/>
    <col min="11277" max="11522" width="11.453125" style="30" hidden="1"/>
    <col min="11523" max="11523" width="3.453125" style="30" hidden="1"/>
    <col min="11524" max="11524" width="7.7265625" style="30" hidden="1"/>
    <col min="11525" max="11525" width="6.54296875" style="30" hidden="1"/>
    <col min="11526" max="11526" width="9" style="30" hidden="1"/>
    <col min="11527" max="11529" width="9.54296875" style="30" hidden="1"/>
    <col min="11530" max="11530" width="11.453125" style="30" hidden="1"/>
    <col min="11531" max="11531" width="5.81640625" style="30" hidden="1"/>
    <col min="11532" max="11532" width="31.54296875" style="30" hidden="1"/>
    <col min="11533" max="11778" width="11.453125" style="30" hidden="1"/>
    <col min="11779" max="11779" width="3.453125" style="30" hidden="1"/>
    <col min="11780" max="11780" width="7.7265625" style="30" hidden="1"/>
    <col min="11781" max="11781" width="6.54296875" style="30" hidden="1"/>
    <col min="11782" max="11782" width="9" style="30" hidden="1"/>
    <col min="11783" max="11785" width="9.54296875" style="30" hidden="1"/>
    <col min="11786" max="11786" width="11.453125" style="30" hidden="1"/>
    <col min="11787" max="11787" width="5.81640625" style="30" hidden="1"/>
    <col min="11788" max="11788" width="31.54296875" style="30" hidden="1"/>
    <col min="11789" max="12034" width="11.453125" style="30" hidden="1"/>
    <col min="12035" max="12035" width="3.453125" style="30" hidden="1"/>
    <col min="12036" max="12036" width="7.7265625" style="30" hidden="1"/>
    <col min="12037" max="12037" width="6.54296875" style="30" hidden="1"/>
    <col min="12038" max="12038" width="9" style="30" hidden="1"/>
    <col min="12039" max="12041" width="9.54296875" style="30" hidden="1"/>
    <col min="12042" max="12042" width="11.453125" style="30" hidden="1"/>
    <col min="12043" max="12043" width="5.81640625" style="30" hidden="1"/>
    <col min="12044" max="12044" width="31.54296875" style="30" hidden="1"/>
    <col min="12045" max="12290" width="11.453125" style="30" hidden="1"/>
    <col min="12291" max="12291" width="3.453125" style="30" hidden="1"/>
    <col min="12292" max="12292" width="7.7265625" style="30" hidden="1"/>
    <col min="12293" max="12293" width="6.54296875" style="30" hidden="1"/>
    <col min="12294" max="12294" width="9" style="30" hidden="1"/>
    <col min="12295" max="12297" width="9.54296875" style="30" hidden="1"/>
    <col min="12298" max="12298" width="11.453125" style="30" hidden="1"/>
    <col min="12299" max="12299" width="5.81640625" style="30" hidden="1"/>
    <col min="12300" max="12300" width="31.54296875" style="30" hidden="1"/>
    <col min="12301" max="12546" width="11.453125" style="30" hidden="1"/>
    <col min="12547" max="12547" width="3.453125" style="30" hidden="1"/>
    <col min="12548" max="12548" width="7.7265625" style="30" hidden="1"/>
    <col min="12549" max="12549" width="6.54296875" style="30" hidden="1"/>
    <col min="12550" max="12550" width="9" style="30" hidden="1"/>
    <col min="12551" max="12553" width="9.54296875" style="30" hidden="1"/>
    <col min="12554" max="12554" width="11.453125" style="30" hidden="1"/>
    <col min="12555" max="12555" width="5.81640625" style="30" hidden="1"/>
    <col min="12556" max="12556" width="31.54296875" style="30" hidden="1"/>
    <col min="12557" max="12802" width="11.453125" style="30" hidden="1"/>
    <col min="12803" max="12803" width="3.453125" style="30" hidden="1"/>
    <col min="12804" max="12804" width="7.7265625" style="30" hidden="1"/>
    <col min="12805" max="12805" width="6.54296875" style="30" hidden="1"/>
    <col min="12806" max="12806" width="9" style="30" hidden="1"/>
    <col min="12807" max="12809" width="9.54296875" style="30" hidden="1"/>
    <col min="12810" max="12810" width="11.453125" style="30" hidden="1"/>
    <col min="12811" max="12811" width="5.81640625" style="30" hidden="1"/>
    <col min="12812" max="12812" width="31.54296875" style="30" hidden="1"/>
    <col min="12813" max="13058" width="11.453125" style="30" hidden="1"/>
    <col min="13059" max="13059" width="3.453125" style="30" hidden="1"/>
    <col min="13060" max="13060" width="7.7265625" style="30" hidden="1"/>
    <col min="13061" max="13061" width="6.54296875" style="30" hidden="1"/>
    <col min="13062" max="13062" width="9" style="30" hidden="1"/>
    <col min="13063" max="13065" width="9.54296875" style="30" hidden="1"/>
    <col min="13066" max="13066" width="11.453125" style="30" hidden="1"/>
    <col min="13067" max="13067" width="5.81640625" style="30" hidden="1"/>
    <col min="13068" max="13068" width="31.54296875" style="30" hidden="1"/>
    <col min="13069" max="13314" width="11.453125" style="30" hidden="1"/>
    <col min="13315" max="13315" width="3.453125" style="30" hidden="1"/>
    <col min="13316" max="13316" width="7.7265625" style="30" hidden="1"/>
    <col min="13317" max="13317" width="6.54296875" style="30" hidden="1"/>
    <col min="13318" max="13318" width="9" style="30" hidden="1"/>
    <col min="13319" max="13321" width="9.54296875" style="30" hidden="1"/>
    <col min="13322" max="13322" width="11.453125" style="30" hidden="1"/>
    <col min="13323" max="13323" width="5.81640625" style="30" hidden="1"/>
    <col min="13324" max="13324" width="31.54296875" style="30" hidden="1"/>
    <col min="13325" max="13570" width="11.453125" style="30" hidden="1"/>
    <col min="13571" max="13571" width="3.453125" style="30" hidden="1"/>
    <col min="13572" max="13572" width="7.7265625" style="30" hidden="1"/>
    <col min="13573" max="13573" width="6.54296875" style="30" hidden="1"/>
    <col min="13574" max="13574" width="9" style="30" hidden="1"/>
    <col min="13575" max="13577" width="9.54296875" style="30" hidden="1"/>
    <col min="13578" max="13578" width="11.453125" style="30" hidden="1"/>
    <col min="13579" max="13579" width="5.81640625" style="30" hidden="1"/>
    <col min="13580" max="13580" width="31.54296875" style="30" hidden="1"/>
    <col min="13581" max="13826" width="11.453125" style="30" hidden="1"/>
    <col min="13827" max="13827" width="3.453125" style="30" hidden="1"/>
    <col min="13828" max="13828" width="7.7265625" style="30" hidden="1"/>
    <col min="13829" max="13829" width="6.54296875" style="30" hidden="1"/>
    <col min="13830" max="13830" width="9" style="30" hidden="1"/>
    <col min="13831" max="13833" width="9.54296875" style="30" hidden="1"/>
    <col min="13834" max="13834" width="11.453125" style="30" hidden="1"/>
    <col min="13835" max="13835" width="5.81640625" style="30" hidden="1"/>
    <col min="13836" max="13836" width="31.54296875" style="30" hidden="1"/>
    <col min="13837" max="14082" width="11.453125" style="30" hidden="1"/>
    <col min="14083" max="14083" width="3.453125" style="30" hidden="1"/>
    <col min="14084" max="14084" width="7.7265625" style="30" hidden="1"/>
    <col min="14085" max="14085" width="6.54296875" style="30" hidden="1"/>
    <col min="14086" max="14086" width="9" style="30" hidden="1"/>
    <col min="14087" max="14089" width="9.54296875" style="30" hidden="1"/>
    <col min="14090" max="14090" width="11.453125" style="30" hidden="1"/>
    <col min="14091" max="14091" width="5.81640625" style="30" hidden="1"/>
    <col min="14092" max="14092" width="31.54296875" style="30" hidden="1"/>
    <col min="14093" max="14338" width="11.453125" style="30" hidden="1"/>
    <col min="14339" max="14339" width="3.453125" style="30" hidden="1"/>
    <col min="14340" max="14340" width="7.7265625" style="30" hidden="1"/>
    <col min="14341" max="14341" width="6.54296875" style="30" hidden="1"/>
    <col min="14342" max="14342" width="9" style="30" hidden="1"/>
    <col min="14343" max="14345" width="9.54296875" style="30" hidden="1"/>
    <col min="14346" max="14346" width="11.453125" style="30" hidden="1"/>
    <col min="14347" max="14347" width="5.81640625" style="30" hidden="1"/>
    <col min="14348" max="14348" width="31.54296875" style="30" hidden="1"/>
    <col min="14349" max="14594" width="11.453125" style="30" hidden="1"/>
    <col min="14595" max="14595" width="3.453125" style="30" hidden="1"/>
    <col min="14596" max="14596" width="7.7265625" style="30" hidden="1"/>
    <col min="14597" max="14597" width="6.54296875" style="30" hidden="1"/>
    <col min="14598" max="14598" width="9" style="30" hidden="1"/>
    <col min="14599" max="14601" width="9.54296875" style="30" hidden="1"/>
    <col min="14602" max="14602" width="11.453125" style="30" hidden="1"/>
    <col min="14603" max="14603" width="5.81640625" style="30" hidden="1"/>
    <col min="14604" max="14604" width="31.54296875" style="30" hidden="1"/>
    <col min="14605" max="14850" width="11.453125" style="30" hidden="1"/>
    <col min="14851" max="14851" width="3.453125" style="30" hidden="1"/>
    <col min="14852" max="14852" width="7.7265625" style="30" hidden="1"/>
    <col min="14853" max="14853" width="6.54296875" style="30" hidden="1"/>
    <col min="14854" max="14854" width="9" style="30" hidden="1"/>
    <col min="14855" max="14857" width="9.54296875" style="30" hidden="1"/>
    <col min="14858" max="14858" width="11.453125" style="30" hidden="1"/>
    <col min="14859" max="14859" width="5.81640625" style="30" hidden="1"/>
    <col min="14860" max="14860" width="31.54296875" style="30" hidden="1"/>
    <col min="14861" max="15106" width="11.453125" style="30" hidden="1"/>
    <col min="15107" max="15107" width="3.453125" style="30" hidden="1"/>
    <col min="15108" max="15108" width="7.7265625" style="30" hidden="1"/>
    <col min="15109" max="15109" width="6.54296875" style="30" hidden="1"/>
    <col min="15110" max="15110" width="9" style="30" hidden="1"/>
    <col min="15111" max="15113" width="9.54296875" style="30" hidden="1"/>
    <col min="15114" max="15114" width="11.453125" style="30" hidden="1"/>
    <col min="15115" max="15115" width="5.81640625" style="30" hidden="1"/>
    <col min="15116" max="15116" width="31.54296875" style="30" hidden="1"/>
    <col min="15117" max="15362" width="11.453125" style="30" hidden="1"/>
    <col min="15363" max="15363" width="3.453125" style="30" hidden="1"/>
    <col min="15364" max="15364" width="7.7265625" style="30" hidden="1"/>
    <col min="15365" max="15365" width="6.54296875" style="30" hidden="1"/>
    <col min="15366" max="15366" width="9" style="30" hidden="1"/>
    <col min="15367" max="15369" width="9.54296875" style="30" hidden="1"/>
    <col min="15370" max="15370" width="11.453125" style="30" hidden="1"/>
    <col min="15371" max="15371" width="5.81640625" style="30" hidden="1"/>
    <col min="15372" max="15372" width="31.54296875" style="30" hidden="1"/>
    <col min="15373" max="15618" width="11.453125" style="30" hidden="1"/>
    <col min="15619" max="15619" width="3.453125" style="30" hidden="1"/>
    <col min="15620" max="15620" width="7.7265625" style="30" hidden="1"/>
    <col min="15621" max="15621" width="6.54296875" style="30" hidden="1"/>
    <col min="15622" max="15622" width="9" style="30" hidden="1"/>
    <col min="15623" max="15625" width="9.54296875" style="30" hidden="1"/>
    <col min="15626" max="15626" width="11.453125" style="30" hidden="1"/>
    <col min="15627" max="15627" width="5.81640625" style="30" hidden="1"/>
    <col min="15628" max="15628" width="31.54296875" style="30" hidden="1"/>
    <col min="15629" max="15874" width="11.453125" style="30" hidden="1"/>
    <col min="15875" max="15875" width="3.453125" style="30" hidden="1"/>
    <col min="15876" max="15876" width="7.7265625" style="30" hidden="1"/>
    <col min="15877" max="15877" width="6.54296875" style="30" hidden="1"/>
    <col min="15878" max="15878" width="9" style="30" hidden="1"/>
    <col min="15879" max="15881" width="9.54296875" style="30" hidden="1"/>
    <col min="15882" max="15882" width="11.453125" style="30" hidden="1"/>
    <col min="15883" max="15883" width="5.81640625" style="30" hidden="1"/>
    <col min="15884" max="15884" width="31.54296875" style="30" hidden="1"/>
    <col min="15885" max="16130" width="11.453125" style="30" hidden="1"/>
    <col min="16131" max="16131" width="3.453125" style="30" hidden="1"/>
    <col min="16132" max="16132" width="7.7265625" style="30" hidden="1"/>
    <col min="16133" max="16133" width="6.54296875" style="30" hidden="1"/>
    <col min="16134" max="16134" width="9" style="30" hidden="1"/>
    <col min="16135" max="16137" width="9.54296875" style="30" hidden="1"/>
    <col min="16138" max="16138" width="11.453125" style="30" hidden="1"/>
    <col min="16139" max="16139" width="5.81640625" style="30" hidden="1"/>
    <col min="16140" max="16140" width="31.54296875" style="30" hidden="1"/>
    <col min="16141" max="16384" width="11.453125" style="30" hidden="1"/>
  </cols>
  <sheetData>
    <row r="2" spans="2:31" ht="14.5" x14ac:dyDescent="0.35">
      <c r="B2" s="28" t="s">
        <v>3135</v>
      </c>
    </row>
    <row r="3" spans="2:31" ht="30" customHeight="1" x14ac:dyDescent="0.4">
      <c r="B3" s="107" t="str">
        <f>"Industry Standard Tariffs (prices incl. VAT in "&amp;MAIN!BW19&amp;")"</f>
        <v>Industry Standard Tariffs (prices incl. VAT in 14138)</v>
      </c>
      <c r="C3" s="29"/>
      <c r="J3" s="31"/>
      <c r="K3" s="31"/>
    </row>
    <row r="4" spans="2:31" hidden="1" x14ac:dyDescent="0.25">
      <c r="B4" s="30" t="s">
        <v>3105</v>
      </c>
      <c r="N4" s="32"/>
    </row>
    <row r="5" spans="2:31" hidden="1" x14ac:dyDescent="0.25">
      <c r="B5" s="379" t="s">
        <v>3106</v>
      </c>
      <c r="C5" s="379"/>
      <c r="D5" s="379"/>
      <c r="E5" s="379"/>
      <c r="F5" s="379"/>
      <c r="G5" s="379"/>
      <c r="H5" s="379"/>
      <c r="I5" s="379"/>
    </row>
    <row r="6" spans="2:31" hidden="1" x14ac:dyDescent="0.25">
      <c r="B6" s="380" t="s">
        <v>3107</v>
      </c>
      <c r="C6" s="380"/>
      <c r="D6" s="380"/>
      <c r="E6" s="380"/>
      <c r="F6" s="380"/>
      <c r="G6" s="380"/>
      <c r="H6" s="380"/>
      <c r="I6" s="380"/>
    </row>
    <row r="7" spans="2:31" ht="6.75" hidden="1" customHeight="1" x14ac:dyDescent="0.25"/>
    <row r="8" spans="2:31" ht="30.75" customHeight="1" thickBot="1" x14ac:dyDescent="0.3">
      <c r="B8" s="44" t="s">
        <v>3108</v>
      </c>
      <c r="C8" s="44" t="s">
        <v>3109</v>
      </c>
      <c r="D8" s="44" t="s">
        <v>3110</v>
      </c>
      <c r="E8" s="44" t="s">
        <v>3111</v>
      </c>
      <c r="F8" s="44" t="s">
        <v>3112</v>
      </c>
      <c r="G8" s="44" t="s">
        <v>3112</v>
      </c>
      <c r="H8" s="44" t="s">
        <v>3112</v>
      </c>
      <c r="I8" s="44" t="s">
        <v>3113</v>
      </c>
      <c r="L8" s="30">
        <f>8/100</f>
        <v>0.08</v>
      </c>
      <c r="M8" s="33" t="s">
        <v>3114</v>
      </c>
      <c r="N8" s="34" t="s">
        <v>3114</v>
      </c>
      <c r="O8" s="34" t="s">
        <v>3115</v>
      </c>
      <c r="P8" s="34" t="s">
        <v>3115</v>
      </c>
      <c r="Q8" s="34" t="s">
        <v>3029</v>
      </c>
      <c r="R8" s="35" t="s">
        <v>3029</v>
      </c>
    </row>
    <row r="9" spans="2:31" ht="12" customHeight="1" x14ac:dyDescent="0.25">
      <c r="B9" s="69"/>
      <c r="C9" s="69"/>
      <c r="D9" s="69"/>
      <c r="E9" s="69" t="s">
        <v>3116</v>
      </c>
      <c r="F9" s="69" t="s">
        <v>3117</v>
      </c>
      <c r="G9" s="69" t="s">
        <v>3118</v>
      </c>
      <c r="H9" s="69" t="s">
        <v>3119</v>
      </c>
      <c r="I9" s="69" t="s">
        <v>11</v>
      </c>
      <c r="M9" s="36" t="s">
        <v>3120</v>
      </c>
      <c r="N9" s="37" t="s">
        <v>3121</v>
      </c>
      <c r="O9" s="37" t="s">
        <v>3120</v>
      </c>
      <c r="P9" s="37" t="s">
        <v>3121</v>
      </c>
      <c r="Q9" s="37" t="s">
        <v>3120</v>
      </c>
      <c r="R9" s="38" t="s">
        <v>3121</v>
      </c>
    </row>
    <row r="10" spans="2:31" ht="13" x14ac:dyDescent="0.3">
      <c r="B10" s="100">
        <v>24</v>
      </c>
      <c r="C10" s="98">
        <v>10024</v>
      </c>
      <c r="D10" s="98" t="s">
        <v>3122</v>
      </c>
      <c r="E10" s="103">
        <v>0</v>
      </c>
      <c r="F10" s="103">
        <v>0</v>
      </c>
      <c r="G10" s="103">
        <v>0</v>
      </c>
      <c r="H10" s="103">
        <v>0</v>
      </c>
      <c r="I10" s="99" t="s">
        <v>3123</v>
      </c>
      <c r="J10" s="96"/>
      <c r="K10" s="96"/>
      <c r="L10" s="30" t="str">
        <f t="shared" ref="L10:L41" si="0">I10&amp;" - Tariff Class -  "&amp;C10</f>
        <v>0800/084x/0878x - Tariff Class -  10024</v>
      </c>
    </row>
    <row r="11" spans="2:31" ht="13" x14ac:dyDescent="0.3">
      <c r="B11" s="100">
        <v>1</v>
      </c>
      <c r="C11" s="98">
        <v>10001</v>
      </c>
      <c r="D11" s="98" t="s">
        <v>3124</v>
      </c>
      <c r="E11" s="103">
        <v>0</v>
      </c>
      <c r="F11" s="103">
        <v>6.66</v>
      </c>
      <c r="G11" s="103">
        <v>3.33</v>
      </c>
      <c r="H11" s="103">
        <v>1.67</v>
      </c>
      <c r="I11" s="99" t="s">
        <v>210</v>
      </c>
      <c r="K11" s="97">
        <v>0.92</v>
      </c>
      <c r="L11" s="30" t="str">
        <f t="shared" si="0"/>
        <v>084x - Tariff Class -  10001</v>
      </c>
      <c r="M11" s="32">
        <f t="shared" ref="M11:M42" si="1">$F11/(1+$L$8)*$K11/100</f>
        <v>5.673333333333333E-2</v>
      </c>
      <c r="N11" s="32">
        <f t="shared" ref="N11:N42" si="2">$E11/(1+$L$8)*$K11/100</f>
        <v>0</v>
      </c>
      <c r="O11" s="32">
        <f>$G11/(1+$L$8)*$K11/100</f>
        <v>2.8366666666666665E-2</v>
      </c>
      <c r="P11" s="32">
        <f t="shared" ref="P11:P42" si="3">$E11/(1+$L$8)*$K11/100</f>
        <v>0</v>
      </c>
      <c r="Q11" s="32">
        <f>$H11/(1+$L$8)*$K11/100</f>
        <v>1.4225925925925925E-2</v>
      </c>
      <c r="R11" s="32">
        <f t="shared" ref="R11:R42" si="4">$E11/(1+$L$8)*$K11/100</f>
        <v>0</v>
      </c>
      <c r="S11" s="32">
        <f t="shared" ref="S11:X26" si="5">M11*-1</f>
        <v>-5.673333333333333E-2</v>
      </c>
      <c r="T11" s="32">
        <f t="shared" si="5"/>
        <v>0</v>
      </c>
      <c r="U11" s="32">
        <f t="shared" si="5"/>
        <v>-2.8366666666666665E-2</v>
      </c>
      <c r="V11" s="32">
        <f t="shared" si="5"/>
        <v>0</v>
      </c>
      <c r="W11" s="32">
        <f t="shared" si="5"/>
        <v>-1.4225925925925925E-2</v>
      </c>
      <c r="X11" s="32">
        <f t="shared" si="5"/>
        <v>0</v>
      </c>
      <c r="AA11" s="39">
        <v>0</v>
      </c>
      <c r="AB11" s="39">
        <v>0</v>
      </c>
      <c r="AC11" s="39">
        <v>0</v>
      </c>
      <c r="AD11" s="39">
        <v>0</v>
      </c>
      <c r="AE11" s="39"/>
    </row>
    <row r="12" spans="2:31" ht="13" x14ac:dyDescent="0.3">
      <c r="B12" s="100">
        <v>2</v>
      </c>
      <c r="C12" s="98">
        <v>10002</v>
      </c>
      <c r="D12" s="98" t="s">
        <v>3125</v>
      </c>
      <c r="E12" s="103">
        <v>0</v>
      </c>
      <c r="F12" s="103">
        <v>6.66</v>
      </c>
      <c r="G12" s="103">
        <v>3</v>
      </c>
      <c r="H12" s="103">
        <v>1.17</v>
      </c>
      <c r="I12" s="99" t="s">
        <v>210</v>
      </c>
      <c r="K12" s="96">
        <v>0.92</v>
      </c>
      <c r="L12" s="30" t="str">
        <f t="shared" si="0"/>
        <v>084x - Tariff Class -  10002</v>
      </c>
      <c r="M12" s="32">
        <f t="shared" si="1"/>
        <v>5.673333333333333E-2</v>
      </c>
      <c r="N12" s="32">
        <f t="shared" si="2"/>
        <v>0</v>
      </c>
      <c r="O12" s="32">
        <f>$G12/(1+$L$8)*$K12/100</f>
        <v>2.5555555555555554E-2</v>
      </c>
      <c r="P12" s="32">
        <f t="shared" si="3"/>
        <v>0</v>
      </c>
      <c r="Q12" s="32">
        <f>$H12/(1+$L$8)*$K12/100</f>
        <v>9.9666666666666653E-3</v>
      </c>
      <c r="R12" s="32">
        <f t="shared" si="4"/>
        <v>0</v>
      </c>
      <c r="S12" s="32">
        <f t="shared" si="5"/>
        <v>-5.673333333333333E-2</v>
      </c>
      <c r="T12" s="32">
        <f t="shared" si="5"/>
        <v>0</v>
      </c>
      <c r="U12" s="32">
        <f t="shared" si="5"/>
        <v>-2.5555555555555554E-2</v>
      </c>
      <c r="V12" s="32">
        <f t="shared" si="5"/>
        <v>0</v>
      </c>
      <c r="W12" s="32">
        <f t="shared" si="5"/>
        <v>-9.9666666666666653E-3</v>
      </c>
      <c r="X12" s="32">
        <f t="shared" si="5"/>
        <v>0</v>
      </c>
      <c r="AA12" s="39">
        <v>0</v>
      </c>
      <c r="AB12" s="39">
        <v>6.66</v>
      </c>
      <c r="AC12" s="39">
        <v>3.33</v>
      </c>
      <c r="AD12" s="39">
        <v>1.67</v>
      </c>
    </row>
    <row r="13" spans="2:31" ht="13" x14ac:dyDescent="0.3">
      <c r="B13" s="100">
        <v>3</v>
      </c>
      <c r="C13" s="98">
        <v>10003</v>
      </c>
      <c r="D13" s="98" t="s">
        <v>3125</v>
      </c>
      <c r="E13" s="103">
        <v>0</v>
      </c>
      <c r="F13" s="103">
        <v>4.67</v>
      </c>
      <c r="G13" s="103">
        <v>3</v>
      </c>
      <c r="H13" s="103">
        <v>1.17</v>
      </c>
      <c r="I13" s="99" t="s">
        <v>210</v>
      </c>
      <c r="K13" s="96">
        <v>0.92</v>
      </c>
      <c r="L13" s="30" t="str">
        <f t="shared" si="0"/>
        <v>084x - Tariff Class -  10003</v>
      </c>
      <c r="M13" s="32">
        <f t="shared" si="1"/>
        <v>3.978148148148148E-2</v>
      </c>
      <c r="N13" s="32">
        <f t="shared" si="2"/>
        <v>0</v>
      </c>
      <c r="O13" s="32">
        <f>$G13/(1+$L$8)*$K13/100</f>
        <v>2.5555555555555554E-2</v>
      </c>
      <c r="P13" s="32">
        <f t="shared" si="3"/>
        <v>0</v>
      </c>
      <c r="Q13" s="32">
        <f>$H13/(1+$L$8)*$K13/100</f>
        <v>9.9666666666666653E-3</v>
      </c>
      <c r="R13" s="32">
        <f t="shared" si="4"/>
        <v>0</v>
      </c>
      <c r="S13" s="32">
        <f t="shared" si="5"/>
        <v>-3.978148148148148E-2</v>
      </c>
      <c r="T13" s="32">
        <f t="shared" si="5"/>
        <v>0</v>
      </c>
      <c r="U13" s="32">
        <f t="shared" si="5"/>
        <v>-2.5555555555555554E-2</v>
      </c>
      <c r="V13" s="32">
        <f t="shared" si="5"/>
        <v>0</v>
      </c>
      <c r="W13" s="32">
        <f t="shared" si="5"/>
        <v>-9.9666666666666653E-3</v>
      </c>
      <c r="X13" s="32">
        <f t="shared" si="5"/>
        <v>0</v>
      </c>
      <c r="AA13" s="39">
        <v>0</v>
      </c>
      <c r="AB13" s="39">
        <v>6.66</v>
      </c>
      <c r="AC13" s="39">
        <v>3</v>
      </c>
      <c r="AD13" s="39">
        <v>1.17</v>
      </c>
    </row>
    <row r="14" spans="2:31" ht="13" x14ac:dyDescent="0.3">
      <c r="B14" s="100">
        <v>4</v>
      </c>
      <c r="C14" s="98">
        <v>10004</v>
      </c>
      <c r="D14" s="98" t="s">
        <v>3122</v>
      </c>
      <c r="E14" s="103">
        <v>0</v>
      </c>
      <c r="F14" s="103">
        <v>8.1</v>
      </c>
      <c r="G14" s="103" t="s">
        <v>196</v>
      </c>
      <c r="H14" s="103" t="s">
        <v>196</v>
      </c>
      <c r="I14" s="99" t="s">
        <v>3126</v>
      </c>
      <c r="K14" s="96">
        <v>0.92</v>
      </c>
      <c r="L14" s="30" t="str">
        <f t="shared" si="0"/>
        <v>084x/0878x - Tariff Class -  10004</v>
      </c>
      <c r="M14" s="32">
        <f t="shared" si="1"/>
        <v>6.8999999999999992E-2</v>
      </c>
      <c r="N14" s="32">
        <f t="shared" si="2"/>
        <v>0</v>
      </c>
      <c r="O14" s="32">
        <f>$F14/(1+$L$8)*$K14/100</f>
        <v>6.8999999999999992E-2</v>
      </c>
      <c r="P14" s="32">
        <f t="shared" si="3"/>
        <v>0</v>
      </c>
      <c r="Q14" s="32">
        <f>$F14/(1+$L$8)*$K14/100</f>
        <v>6.8999999999999992E-2</v>
      </c>
      <c r="R14" s="32">
        <f t="shared" si="4"/>
        <v>0</v>
      </c>
      <c r="S14" s="32">
        <f t="shared" si="5"/>
        <v>-6.8999999999999992E-2</v>
      </c>
      <c r="T14" s="32">
        <f t="shared" si="5"/>
        <v>0</v>
      </c>
      <c r="U14" s="32">
        <f t="shared" si="5"/>
        <v>-6.8999999999999992E-2</v>
      </c>
      <c r="V14" s="32">
        <f t="shared" si="5"/>
        <v>0</v>
      </c>
      <c r="W14" s="32">
        <f t="shared" si="5"/>
        <v>-6.8999999999999992E-2</v>
      </c>
      <c r="X14" s="32">
        <f t="shared" si="5"/>
        <v>0</v>
      </c>
      <c r="AA14" s="39">
        <v>0</v>
      </c>
      <c r="AB14" s="39">
        <v>4.67</v>
      </c>
      <c r="AC14" s="39">
        <v>3</v>
      </c>
      <c r="AD14" s="39">
        <v>1.17</v>
      </c>
    </row>
    <row r="15" spans="2:31" ht="13" x14ac:dyDescent="0.3">
      <c r="B15" s="100">
        <v>5</v>
      </c>
      <c r="C15" s="98">
        <v>10005</v>
      </c>
      <c r="D15" s="98" t="s">
        <v>3124</v>
      </c>
      <c r="E15" s="103">
        <v>0</v>
      </c>
      <c r="F15" s="103">
        <v>8.07</v>
      </c>
      <c r="G15" s="103">
        <v>3</v>
      </c>
      <c r="H15" s="103">
        <v>1.17</v>
      </c>
      <c r="I15" s="99" t="s">
        <v>210</v>
      </c>
      <c r="K15" s="96">
        <v>0.92</v>
      </c>
      <c r="L15" s="30" t="str">
        <f t="shared" si="0"/>
        <v>084x - Tariff Class -  10005</v>
      </c>
      <c r="M15" s="32">
        <f t="shared" si="1"/>
        <v>6.8744444444444455E-2</v>
      </c>
      <c r="N15" s="32">
        <f t="shared" si="2"/>
        <v>0</v>
      </c>
      <c r="O15" s="32">
        <f>$G15/(1+$L$8)*$K15/100</f>
        <v>2.5555555555555554E-2</v>
      </c>
      <c r="P15" s="32">
        <f t="shared" si="3"/>
        <v>0</v>
      </c>
      <c r="Q15" s="32">
        <f>$H15/(1+$L$8)*$K15/100</f>
        <v>9.9666666666666653E-3</v>
      </c>
      <c r="R15" s="32">
        <f t="shared" si="4"/>
        <v>0</v>
      </c>
      <c r="S15" s="32">
        <f t="shared" si="5"/>
        <v>-6.8744444444444455E-2</v>
      </c>
      <c r="T15" s="32">
        <f t="shared" si="5"/>
        <v>0</v>
      </c>
      <c r="U15" s="32">
        <f t="shared" si="5"/>
        <v>-2.5555555555555554E-2</v>
      </c>
      <c r="V15" s="32">
        <f t="shared" si="5"/>
        <v>0</v>
      </c>
      <c r="W15" s="32">
        <f t="shared" si="5"/>
        <v>-9.9666666666666653E-3</v>
      </c>
      <c r="X15" s="32">
        <f t="shared" si="5"/>
        <v>0</v>
      </c>
      <c r="AA15" s="39">
        <v>0</v>
      </c>
      <c r="AB15" s="39">
        <v>8.1</v>
      </c>
      <c r="AC15" s="39"/>
      <c r="AD15" s="39"/>
    </row>
    <row r="16" spans="2:31" ht="13" x14ac:dyDescent="0.3">
      <c r="B16" s="100">
        <v>51</v>
      </c>
      <c r="C16" s="98">
        <v>10115</v>
      </c>
      <c r="D16" s="98" t="s">
        <v>194</v>
      </c>
      <c r="E16" s="103">
        <v>0</v>
      </c>
      <c r="F16" s="103">
        <v>6.7</v>
      </c>
      <c r="G16" s="103">
        <v>3.3</v>
      </c>
      <c r="H16" s="103" t="s">
        <v>196</v>
      </c>
      <c r="I16" s="99" t="s">
        <v>210</v>
      </c>
      <c r="K16" s="96">
        <v>0.92</v>
      </c>
      <c r="L16" s="30" t="str">
        <f t="shared" si="0"/>
        <v>084x - Tariff Class -  10115</v>
      </c>
      <c r="M16" s="32">
        <f t="shared" si="1"/>
        <v>5.7074074074074076E-2</v>
      </c>
      <c r="N16" s="32">
        <f t="shared" si="2"/>
        <v>0</v>
      </c>
      <c r="O16" s="32">
        <f>$G16/(1+$L$8)*$K16/100</f>
        <v>2.8111111111111108E-2</v>
      </c>
      <c r="P16" s="32">
        <f t="shared" si="3"/>
        <v>0</v>
      </c>
      <c r="Q16" s="32">
        <f>$G16/(1+$L$8)*$K16/100</f>
        <v>2.8111111111111108E-2</v>
      </c>
      <c r="R16" s="32">
        <f t="shared" si="4"/>
        <v>0</v>
      </c>
      <c r="S16" s="32">
        <f t="shared" si="5"/>
        <v>-5.7074074074074076E-2</v>
      </c>
      <c r="T16" s="32">
        <f t="shared" si="5"/>
        <v>0</v>
      </c>
      <c r="U16" s="32">
        <f t="shared" si="5"/>
        <v>-2.8111111111111108E-2</v>
      </c>
      <c r="V16" s="32">
        <f t="shared" si="5"/>
        <v>0</v>
      </c>
      <c r="W16" s="32">
        <f t="shared" si="5"/>
        <v>-2.8111111111111108E-2</v>
      </c>
      <c r="X16" s="32">
        <f t="shared" si="5"/>
        <v>0</v>
      </c>
      <c r="AA16" s="39">
        <v>0</v>
      </c>
      <c r="AB16" s="39">
        <v>8.07</v>
      </c>
      <c r="AC16" s="39">
        <v>3</v>
      </c>
      <c r="AD16" s="39">
        <v>1.17</v>
      </c>
    </row>
    <row r="17" spans="2:30" ht="13" x14ac:dyDescent="0.3">
      <c r="B17" s="100">
        <v>52</v>
      </c>
      <c r="C17" s="98">
        <v>10116</v>
      </c>
      <c r="D17" s="98" t="s">
        <v>194</v>
      </c>
      <c r="E17" s="103">
        <v>0</v>
      </c>
      <c r="F17" s="103">
        <v>8</v>
      </c>
      <c r="G17" s="103">
        <v>4</v>
      </c>
      <c r="H17" s="103" t="s">
        <v>196</v>
      </c>
      <c r="I17" s="99" t="s">
        <v>210</v>
      </c>
      <c r="K17" s="96">
        <v>0.92</v>
      </c>
      <c r="L17" s="30" t="str">
        <f t="shared" si="0"/>
        <v>084x - Tariff Class -  10116</v>
      </c>
      <c r="M17" s="32">
        <f t="shared" si="1"/>
        <v>6.8148148148148138E-2</v>
      </c>
      <c r="N17" s="32">
        <f t="shared" si="2"/>
        <v>0</v>
      </c>
      <c r="O17" s="32">
        <f>$G17/(1+$L$8)*$K17/100</f>
        <v>3.4074074074074069E-2</v>
      </c>
      <c r="P17" s="32">
        <f t="shared" si="3"/>
        <v>0</v>
      </c>
      <c r="Q17" s="32">
        <f>$G17/(1+$L$8)*$K17/100</f>
        <v>3.4074074074074069E-2</v>
      </c>
      <c r="R17" s="32">
        <f t="shared" si="4"/>
        <v>0</v>
      </c>
      <c r="S17" s="32">
        <f>M17*-1</f>
        <v>-6.8148148148148138E-2</v>
      </c>
      <c r="T17" s="32">
        <f t="shared" si="5"/>
        <v>0</v>
      </c>
      <c r="U17" s="32">
        <f t="shared" si="5"/>
        <v>-3.4074074074074069E-2</v>
      </c>
      <c r="V17" s="32">
        <f t="shared" si="5"/>
        <v>0</v>
      </c>
      <c r="W17" s="32">
        <f t="shared" si="5"/>
        <v>-3.4074074074074069E-2</v>
      </c>
      <c r="X17" s="32">
        <f t="shared" si="5"/>
        <v>0</v>
      </c>
      <c r="AA17" s="39">
        <v>0</v>
      </c>
      <c r="AB17" s="39">
        <v>6.7</v>
      </c>
      <c r="AC17" s="39">
        <v>3.3</v>
      </c>
      <c r="AD17" s="39"/>
    </row>
    <row r="18" spans="2:30" ht="13" x14ac:dyDescent="0.3">
      <c r="B18" s="100">
        <v>54</v>
      </c>
      <c r="C18" s="98">
        <v>10127</v>
      </c>
      <c r="D18" s="101" t="s">
        <v>3122</v>
      </c>
      <c r="E18" s="103">
        <v>0</v>
      </c>
      <c r="F18" s="103">
        <v>1</v>
      </c>
      <c r="G18" s="103" t="s">
        <v>196</v>
      </c>
      <c r="H18" s="103" t="s">
        <v>196</v>
      </c>
      <c r="I18" s="99" t="s">
        <v>210</v>
      </c>
      <c r="K18" s="96">
        <v>0.92</v>
      </c>
      <c r="L18" s="30" t="str">
        <f t="shared" si="0"/>
        <v>084x - Tariff Class -  10127</v>
      </c>
      <c r="M18" s="32">
        <f t="shared" si="1"/>
        <v>8.5185185185185173E-3</v>
      </c>
      <c r="N18" s="32">
        <f t="shared" si="2"/>
        <v>0</v>
      </c>
      <c r="O18" s="32">
        <f>$F18/(1+$L$8)*$K18/100</f>
        <v>8.5185185185185173E-3</v>
      </c>
      <c r="P18" s="32">
        <f t="shared" si="3"/>
        <v>0</v>
      </c>
      <c r="Q18" s="32">
        <f>$F18/(1+$L$8)*$K18/100</f>
        <v>8.5185185185185173E-3</v>
      </c>
      <c r="R18" s="32">
        <f t="shared" si="4"/>
        <v>0</v>
      </c>
      <c r="S18" s="32">
        <f t="shared" ref="S18:X67" si="6">M18*-1</f>
        <v>-8.5185185185185173E-3</v>
      </c>
      <c r="T18" s="32">
        <f t="shared" si="5"/>
        <v>0</v>
      </c>
      <c r="U18" s="32">
        <f t="shared" si="5"/>
        <v>-8.5185185185185173E-3</v>
      </c>
      <c r="V18" s="32">
        <f t="shared" si="5"/>
        <v>0</v>
      </c>
      <c r="W18" s="32">
        <f t="shared" si="5"/>
        <v>-8.5185185185185173E-3</v>
      </c>
      <c r="X18" s="32">
        <f t="shared" si="5"/>
        <v>0</v>
      </c>
      <c r="AA18" s="39">
        <v>0</v>
      </c>
      <c r="AB18" s="39">
        <v>8</v>
      </c>
      <c r="AC18" s="39">
        <v>4</v>
      </c>
      <c r="AD18" s="39"/>
    </row>
    <row r="19" spans="2:30" ht="13" x14ac:dyDescent="0.3">
      <c r="B19" s="100">
        <v>61</v>
      </c>
      <c r="C19" s="98">
        <v>10270</v>
      </c>
      <c r="D19" s="101" t="s">
        <v>194</v>
      </c>
      <c r="E19" s="103">
        <v>0</v>
      </c>
      <c r="F19" s="103">
        <v>4</v>
      </c>
      <c r="G19" s="103">
        <v>2</v>
      </c>
      <c r="H19" s="103" t="s">
        <v>196</v>
      </c>
      <c r="I19" s="99" t="s">
        <v>210</v>
      </c>
      <c r="K19" s="96">
        <v>0.92</v>
      </c>
      <c r="L19" s="30" t="str">
        <f t="shared" si="0"/>
        <v>084x - Tariff Class -  10270</v>
      </c>
      <c r="M19" s="32">
        <f t="shared" si="1"/>
        <v>3.4074074074074069E-2</v>
      </c>
      <c r="N19" s="32">
        <f t="shared" si="2"/>
        <v>0</v>
      </c>
      <c r="O19" s="32">
        <f>$G19/(1+$L$8)*$K19/100</f>
        <v>1.7037037037037035E-2</v>
      </c>
      <c r="P19" s="32">
        <f t="shared" si="3"/>
        <v>0</v>
      </c>
      <c r="Q19" s="32">
        <f>$G19/(1+$L$8)*$K19/100</f>
        <v>1.7037037037037035E-2</v>
      </c>
      <c r="R19" s="32">
        <f t="shared" si="4"/>
        <v>0</v>
      </c>
      <c r="S19" s="32">
        <f t="shared" si="6"/>
        <v>-3.4074074074074069E-2</v>
      </c>
      <c r="T19" s="32">
        <f t="shared" si="5"/>
        <v>0</v>
      </c>
      <c r="U19" s="32">
        <f t="shared" si="5"/>
        <v>-1.7037037037037035E-2</v>
      </c>
      <c r="V19" s="32">
        <f t="shared" si="5"/>
        <v>0</v>
      </c>
      <c r="W19" s="32">
        <f t="shared" si="5"/>
        <v>-1.7037037037037035E-2</v>
      </c>
      <c r="X19" s="32">
        <f t="shared" si="5"/>
        <v>0</v>
      </c>
      <c r="AA19" s="39">
        <v>0</v>
      </c>
      <c r="AB19" s="39">
        <v>1</v>
      </c>
      <c r="AC19" s="39"/>
      <c r="AD19" s="39"/>
    </row>
    <row r="20" spans="2:30" ht="13" x14ac:dyDescent="0.3">
      <c r="B20" s="100">
        <v>62</v>
      </c>
      <c r="C20" s="98">
        <v>10271</v>
      </c>
      <c r="D20" s="101" t="s">
        <v>3122</v>
      </c>
      <c r="E20" s="103">
        <v>0</v>
      </c>
      <c r="F20" s="103">
        <v>4</v>
      </c>
      <c r="G20" s="103" t="s">
        <v>196</v>
      </c>
      <c r="H20" s="103" t="s">
        <v>196</v>
      </c>
      <c r="I20" s="99" t="s">
        <v>210</v>
      </c>
      <c r="K20" s="96">
        <v>0.92</v>
      </c>
      <c r="L20" s="30" t="str">
        <f t="shared" si="0"/>
        <v>084x - Tariff Class -  10271</v>
      </c>
      <c r="M20" s="32">
        <f t="shared" si="1"/>
        <v>3.4074074074074069E-2</v>
      </c>
      <c r="N20" s="32">
        <f t="shared" si="2"/>
        <v>0</v>
      </c>
      <c r="O20" s="32">
        <f t="shared" ref="O20:O51" si="7">$F20/(1+$L$8)*$K20/100</f>
        <v>3.4074074074074069E-2</v>
      </c>
      <c r="P20" s="32">
        <f t="shared" si="3"/>
        <v>0</v>
      </c>
      <c r="Q20" s="32">
        <f t="shared" ref="Q20:Q51" si="8">$F20/(1+$L$8)*$K20/100</f>
        <v>3.4074074074074069E-2</v>
      </c>
      <c r="R20" s="32">
        <f t="shared" si="4"/>
        <v>0</v>
      </c>
      <c r="S20" s="32">
        <f t="shared" si="6"/>
        <v>-3.4074074074074069E-2</v>
      </c>
      <c r="T20" s="32">
        <f t="shared" si="5"/>
        <v>0</v>
      </c>
      <c r="U20" s="32">
        <f t="shared" si="5"/>
        <v>-3.4074074074074069E-2</v>
      </c>
      <c r="V20" s="32">
        <f t="shared" si="5"/>
        <v>0</v>
      </c>
      <c r="W20" s="32">
        <f t="shared" si="5"/>
        <v>-3.4074074074074069E-2</v>
      </c>
      <c r="X20" s="32">
        <f t="shared" si="5"/>
        <v>0</v>
      </c>
      <c r="AA20" s="39">
        <v>0</v>
      </c>
      <c r="AB20" s="39">
        <v>4</v>
      </c>
      <c r="AC20" s="39">
        <v>2</v>
      </c>
      <c r="AD20" s="39"/>
    </row>
    <row r="21" spans="2:30" ht="13" x14ac:dyDescent="0.3">
      <c r="B21" s="100">
        <v>63</v>
      </c>
      <c r="C21" s="98">
        <v>10272</v>
      </c>
      <c r="D21" s="101" t="s">
        <v>3122</v>
      </c>
      <c r="E21" s="103">
        <v>0</v>
      </c>
      <c r="F21" s="103">
        <v>3</v>
      </c>
      <c r="G21" s="103" t="s">
        <v>196</v>
      </c>
      <c r="H21" s="103" t="s">
        <v>196</v>
      </c>
      <c r="I21" s="99" t="s">
        <v>210</v>
      </c>
      <c r="K21" s="96">
        <v>0.92</v>
      </c>
      <c r="L21" s="30" t="str">
        <f t="shared" si="0"/>
        <v>084x - Tariff Class -  10272</v>
      </c>
      <c r="M21" s="32">
        <f t="shared" si="1"/>
        <v>2.5555555555555554E-2</v>
      </c>
      <c r="N21" s="32">
        <f t="shared" si="2"/>
        <v>0</v>
      </c>
      <c r="O21" s="32">
        <f t="shared" si="7"/>
        <v>2.5555555555555554E-2</v>
      </c>
      <c r="P21" s="32">
        <f t="shared" si="3"/>
        <v>0</v>
      </c>
      <c r="Q21" s="32">
        <f t="shared" si="8"/>
        <v>2.5555555555555554E-2</v>
      </c>
      <c r="R21" s="32">
        <f t="shared" si="4"/>
        <v>0</v>
      </c>
      <c r="S21" s="32">
        <f t="shared" si="6"/>
        <v>-2.5555555555555554E-2</v>
      </c>
      <c r="T21" s="32">
        <f t="shared" si="5"/>
        <v>0</v>
      </c>
      <c r="U21" s="32">
        <f t="shared" si="5"/>
        <v>-2.5555555555555554E-2</v>
      </c>
      <c r="V21" s="32">
        <f t="shared" si="5"/>
        <v>0</v>
      </c>
      <c r="W21" s="32">
        <f t="shared" si="5"/>
        <v>-2.5555555555555554E-2</v>
      </c>
      <c r="X21" s="32">
        <f t="shared" si="5"/>
        <v>0</v>
      </c>
      <c r="AA21" s="39">
        <v>0</v>
      </c>
      <c r="AB21" s="39">
        <v>4</v>
      </c>
      <c r="AC21" s="39"/>
      <c r="AD21" s="39"/>
    </row>
    <row r="22" spans="2:30" ht="12.75" customHeight="1" x14ac:dyDescent="0.3">
      <c r="B22" s="100">
        <v>64</v>
      </c>
      <c r="C22" s="98">
        <v>10273</v>
      </c>
      <c r="D22" s="101" t="s">
        <v>3122</v>
      </c>
      <c r="E22" s="103">
        <v>0</v>
      </c>
      <c r="F22" s="103">
        <v>2</v>
      </c>
      <c r="G22" s="103" t="s">
        <v>196</v>
      </c>
      <c r="H22" s="103" t="s">
        <v>196</v>
      </c>
      <c r="I22" s="99" t="s">
        <v>210</v>
      </c>
      <c r="K22" s="96">
        <v>0.92</v>
      </c>
      <c r="L22" s="30" t="str">
        <f t="shared" si="0"/>
        <v>084x - Tariff Class -  10273</v>
      </c>
      <c r="M22" s="32">
        <f t="shared" si="1"/>
        <v>1.7037037037037035E-2</v>
      </c>
      <c r="N22" s="32">
        <f t="shared" si="2"/>
        <v>0</v>
      </c>
      <c r="O22" s="32">
        <f t="shared" si="7"/>
        <v>1.7037037037037035E-2</v>
      </c>
      <c r="P22" s="32">
        <f t="shared" si="3"/>
        <v>0</v>
      </c>
      <c r="Q22" s="32">
        <f t="shared" si="8"/>
        <v>1.7037037037037035E-2</v>
      </c>
      <c r="R22" s="32">
        <f t="shared" si="4"/>
        <v>0</v>
      </c>
      <c r="S22" s="32">
        <f t="shared" si="6"/>
        <v>-1.7037037037037035E-2</v>
      </c>
      <c r="T22" s="32">
        <f t="shared" si="5"/>
        <v>0</v>
      </c>
      <c r="U22" s="32">
        <f t="shared" si="5"/>
        <v>-1.7037037037037035E-2</v>
      </c>
      <c r="V22" s="32">
        <f t="shared" si="5"/>
        <v>0</v>
      </c>
      <c r="W22" s="32">
        <f t="shared" si="5"/>
        <v>-1.7037037037037035E-2</v>
      </c>
      <c r="X22" s="32">
        <f t="shared" si="5"/>
        <v>0</v>
      </c>
      <c r="AA22" s="39">
        <v>0</v>
      </c>
      <c r="AB22" s="39">
        <v>3</v>
      </c>
      <c r="AC22" s="39"/>
      <c r="AD22" s="39"/>
    </row>
    <row r="23" spans="2:30" ht="12.75" customHeight="1" x14ac:dyDescent="0.3">
      <c r="B23" s="100">
        <v>73</v>
      </c>
      <c r="C23" s="98">
        <v>10659</v>
      </c>
      <c r="D23" s="98" t="s">
        <v>3122</v>
      </c>
      <c r="E23" s="103">
        <v>0</v>
      </c>
      <c r="F23" s="103">
        <v>8</v>
      </c>
      <c r="G23" s="103" t="s">
        <v>196</v>
      </c>
      <c r="H23" s="103" t="s">
        <v>196</v>
      </c>
      <c r="I23" s="99" t="s">
        <v>210</v>
      </c>
      <c r="K23" s="96">
        <v>0.92</v>
      </c>
      <c r="L23" s="30" t="str">
        <f t="shared" si="0"/>
        <v>084x - Tariff Class -  10659</v>
      </c>
      <c r="M23" s="32">
        <f t="shared" si="1"/>
        <v>6.8148148148148138E-2</v>
      </c>
      <c r="N23" s="32">
        <f t="shared" si="2"/>
        <v>0</v>
      </c>
      <c r="O23" s="32">
        <f t="shared" si="7"/>
        <v>6.8148148148148138E-2</v>
      </c>
      <c r="P23" s="32">
        <f t="shared" si="3"/>
        <v>0</v>
      </c>
      <c r="Q23" s="32">
        <f t="shared" si="8"/>
        <v>6.8148148148148138E-2</v>
      </c>
      <c r="R23" s="32">
        <f t="shared" si="4"/>
        <v>0</v>
      </c>
      <c r="S23" s="32">
        <f t="shared" si="6"/>
        <v>-6.8148148148148138E-2</v>
      </c>
      <c r="T23" s="32">
        <f t="shared" si="5"/>
        <v>0</v>
      </c>
      <c r="U23" s="32">
        <f t="shared" si="5"/>
        <v>-6.8148148148148138E-2</v>
      </c>
      <c r="V23" s="32">
        <f t="shared" si="5"/>
        <v>0</v>
      </c>
      <c r="W23" s="32">
        <f t="shared" si="5"/>
        <v>-6.8148148148148138E-2</v>
      </c>
      <c r="X23" s="32">
        <f t="shared" si="5"/>
        <v>0</v>
      </c>
      <c r="AA23" s="39">
        <v>0</v>
      </c>
      <c r="AB23" s="39">
        <v>2</v>
      </c>
      <c r="AC23" s="39"/>
      <c r="AD23" s="39"/>
    </row>
    <row r="24" spans="2:30" ht="13" x14ac:dyDescent="0.3">
      <c r="B24" s="100">
        <v>74</v>
      </c>
      <c r="C24" s="98">
        <v>10660</v>
      </c>
      <c r="D24" s="98" t="s">
        <v>3122</v>
      </c>
      <c r="E24" s="103">
        <v>0</v>
      </c>
      <c r="F24" s="103">
        <v>7</v>
      </c>
      <c r="G24" s="103" t="s">
        <v>196</v>
      </c>
      <c r="H24" s="103" t="s">
        <v>196</v>
      </c>
      <c r="I24" s="99" t="s">
        <v>210</v>
      </c>
      <c r="K24" s="96">
        <v>0.92</v>
      </c>
      <c r="L24" s="30" t="str">
        <f t="shared" si="0"/>
        <v>084x - Tariff Class -  10660</v>
      </c>
      <c r="M24" s="32">
        <f t="shared" si="1"/>
        <v>5.962962962962963E-2</v>
      </c>
      <c r="N24" s="32">
        <f t="shared" si="2"/>
        <v>0</v>
      </c>
      <c r="O24" s="32">
        <f t="shared" si="7"/>
        <v>5.962962962962963E-2</v>
      </c>
      <c r="P24" s="32">
        <f t="shared" si="3"/>
        <v>0</v>
      </c>
      <c r="Q24" s="32">
        <f t="shared" si="8"/>
        <v>5.962962962962963E-2</v>
      </c>
      <c r="R24" s="32">
        <f t="shared" si="4"/>
        <v>0</v>
      </c>
      <c r="S24" s="32">
        <f t="shared" si="6"/>
        <v>-5.962962962962963E-2</v>
      </c>
      <c r="T24" s="32">
        <f t="shared" si="5"/>
        <v>0</v>
      </c>
      <c r="U24" s="32">
        <f t="shared" si="5"/>
        <v>-5.962962962962963E-2</v>
      </c>
      <c r="V24" s="32">
        <f t="shared" si="5"/>
        <v>0</v>
      </c>
      <c r="W24" s="32">
        <f t="shared" si="5"/>
        <v>-5.962962962962963E-2</v>
      </c>
      <c r="X24" s="32">
        <f t="shared" si="5"/>
        <v>0</v>
      </c>
      <c r="AA24" s="39">
        <v>0</v>
      </c>
      <c r="AB24" s="39">
        <v>8</v>
      </c>
      <c r="AC24" s="39"/>
      <c r="AD24" s="39"/>
    </row>
    <row r="25" spans="2:30" ht="13" x14ac:dyDescent="0.3">
      <c r="B25" s="100">
        <v>75</v>
      </c>
      <c r="C25" s="98">
        <v>10661</v>
      </c>
      <c r="D25" s="98" t="s">
        <v>3122</v>
      </c>
      <c r="E25" s="103">
        <v>0</v>
      </c>
      <c r="F25" s="103">
        <v>6</v>
      </c>
      <c r="G25" s="103" t="s">
        <v>196</v>
      </c>
      <c r="H25" s="103" t="s">
        <v>196</v>
      </c>
      <c r="I25" s="99" t="s">
        <v>210</v>
      </c>
      <c r="K25" s="96">
        <v>0.92</v>
      </c>
      <c r="L25" s="30" t="str">
        <f t="shared" si="0"/>
        <v>084x - Tariff Class -  10661</v>
      </c>
      <c r="M25" s="32">
        <f t="shared" si="1"/>
        <v>5.1111111111111107E-2</v>
      </c>
      <c r="N25" s="32">
        <f t="shared" si="2"/>
        <v>0</v>
      </c>
      <c r="O25" s="32">
        <f t="shared" si="7"/>
        <v>5.1111111111111107E-2</v>
      </c>
      <c r="P25" s="32">
        <f t="shared" si="3"/>
        <v>0</v>
      </c>
      <c r="Q25" s="32">
        <f t="shared" si="8"/>
        <v>5.1111111111111107E-2</v>
      </c>
      <c r="R25" s="32">
        <f t="shared" si="4"/>
        <v>0</v>
      </c>
      <c r="S25" s="32">
        <f t="shared" si="6"/>
        <v>-5.1111111111111107E-2</v>
      </c>
      <c r="T25" s="32">
        <f t="shared" si="5"/>
        <v>0</v>
      </c>
      <c r="U25" s="32">
        <f t="shared" si="5"/>
        <v>-5.1111111111111107E-2</v>
      </c>
      <c r="V25" s="32">
        <f t="shared" si="5"/>
        <v>0</v>
      </c>
      <c r="W25" s="32">
        <f t="shared" si="5"/>
        <v>-5.1111111111111107E-2</v>
      </c>
      <c r="X25" s="32">
        <f t="shared" si="5"/>
        <v>0</v>
      </c>
      <c r="AA25" s="39">
        <v>0</v>
      </c>
      <c r="AB25" s="39">
        <v>7</v>
      </c>
      <c r="AC25" s="39"/>
      <c r="AD25" s="39"/>
    </row>
    <row r="26" spans="2:30" ht="13" x14ac:dyDescent="0.3">
      <c r="B26" s="100">
        <v>76</v>
      </c>
      <c r="C26" s="98">
        <v>10662</v>
      </c>
      <c r="D26" s="98" t="s">
        <v>3122</v>
      </c>
      <c r="E26" s="103">
        <v>0</v>
      </c>
      <c r="F26" s="103">
        <v>5</v>
      </c>
      <c r="G26" s="103" t="s">
        <v>196</v>
      </c>
      <c r="H26" s="103" t="s">
        <v>196</v>
      </c>
      <c r="I26" s="99" t="s">
        <v>210</v>
      </c>
      <c r="K26" s="96">
        <v>0.92</v>
      </c>
      <c r="L26" s="30" t="str">
        <f t="shared" si="0"/>
        <v>084x - Tariff Class -  10662</v>
      </c>
      <c r="M26" s="32">
        <f t="shared" si="1"/>
        <v>4.2592592592592599E-2</v>
      </c>
      <c r="N26" s="32">
        <f t="shared" si="2"/>
        <v>0</v>
      </c>
      <c r="O26" s="32">
        <f t="shared" si="7"/>
        <v>4.2592592592592599E-2</v>
      </c>
      <c r="P26" s="32">
        <f t="shared" si="3"/>
        <v>0</v>
      </c>
      <c r="Q26" s="32">
        <f t="shared" si="8"/>
        <v>4.2592592592592599E-2</v>
      </c>
      <c r="R26" s="32">
        <f t="shared" si="4"/>
        <v>0</v>
      </c>
      <c r="S26" s="32">
        <f t="shared" si="6"/>
        <v>-4.2592592592592599E-2</v>
      </c>
      <c r="T26" s="32">
        <f t="shared" si="5"/>
        <v>0</v>
      </c>
      <c r="U26" s="32">
        <f t="shared" si="5"/>
        <v>-4.2592592592592599E-2</v>
      </c>
      <c r="V26" s="32">
        <f t="shared" si="5"/>
        <v>0</v>
      </c>
      <c r="W26" s="32">
        <f t="shared" si="5"/>
        <v>-4.2592592592592599E-2</v>
      </c>
      <c r="X26" s="32">
        <f t="shared" si="5"/>
        <v>0</v>
      </c>
      <c r="AA26" s="39">
        <v>0</v>
      </c>
      <c r="AB26" s="39">
        <v>6</v>
      </c>
      <c r="AC26" s="39"/>
      <c r="AD26" s="39"/>
    </row>
    <row r="27" spans="2:30" ht="13" x14ac:dyDescent="0.3">
      <c r="B27" s="100">
        <v>79</v>
      </c>
      <c r="C27" s="98">
        <v>10701</v>
      </c>
      <c r="D27" s="98" t="s">
        <v>3122</v>
      </c>
      <c r="E27" s="103">
        <v>0</v>
      </c>
      <c r="F27" s="103">
        <v>3.25</v>
      </c>
      <c r="G27" s="103" t="s">
        <v>196</v>
      </c>
      <c r="H27" s="103" t="s">
        <v>196</v>
      </c>
      <c r="I27" s="99" t="s">
        <v>210</v>
      </c>
      <c r="K27" s="96">
        <v>0.92</v>
      </c>
      <c r="L27" s="30" t="str">
        <f t="shared" si="0"/>
        <v>084x - Tariff Class -  10701</v>
      </c>
      <c r="M27" s="32">
        <f t="shared" si="1"/>
        <v>2.7685185185185188E-2</v>
      </c>
      <c r="N27" s="32">
        <f t="shared" si="2"/>
        <v>0</v>
      </c>
      <c r="O27" s="32">
        <f t="shared" si="7"/>
        <v>2.7685185185185188E-2</v>
      </c>
      <c r="P27" s="32">
        <f t="shared" si="3"/>
        <v>0</v>
      </c>
      <c r="Q27" s="32">
        <f t="shared" si="8"/>
        <v>2.7685185185185188E-2</v>
      </c>
      <c r="R27" s="32">
        <f t="shared" si="4"/>
        <v>0</v>
      </c>
      <c r="S27" s="32">
        <f t="shared" si="6"/>
        <v>-2.7685185185185188E-2</v>
      </c>
      <c r="T27" s="32">
        <f t="shared" si="6"/>
        <v>0</v>
      </c>
      <c r="U27" s="32">
        <f t="shared" si="6"/>
        <v>-2.7685185185185188E-2</v>
      </c>
      <c r="V27" s="32">
        <f t="shared" si="6"/>
        <v>0</v>
      </c>
      <c r="W27" s="32">
        <f t="shared" si="6"/>
        <v>-2.7685185185185188E-2</v>
      </c>
      <c r="X27" s="32">
        <f t="shared" si="6"/>
        <v>0</v>
      </c>
      <c r="AA27" s="39">
        <v>0</v>
      </c>
      <c r="AB27" s="39">
        <v>5</v>
      </c>
      <c r="AC27" s="39"/>
      <c r="AD27" s="39"/>
    </row>
    <row r="28" spans="2:30" ht="13" x14ac:dyDescent="0.3">
      <c r="B28" s="100">
        <v>6</v>
      </c>
      <c r="C28" s="98">
        <v>10006</v>
      </c>
      <c r="D28" s="98" t="s">
        <v>3122</v>
      </c>
      <c r="E28" s="103">
        <v>0</v>
      </c>
      <c r="F28" s="103">
        <v>35.5</v>
      </c>
      <c r="G28" s="103" t="s">
        <v>196</v>
      </c>
      <c r="H28" s="103" t="s">
        <v>196</v>
      </c>
      <c r="I28" s="99" t="s">
        <v>3127</v>
      </c>
      <c r="K28" s="96">
        <v>0.88</v>
      </c>
      <c r="L28" s="30" t="str">
        <f t="shared" si="0"/>
        <v>090x/18xy - Tariff Class -  10006</v>
      </c>
      <c r="M28" s="32">
        <f t="shared" si="1"/>
        <v>0.28925925925925922</v>
      </c>
      <c r="N28" s="32">
        <f t="shared" si="2"/>
        <v>0</v>
      </c>
      <c r="O28" s="32">
        <f t="shared" si="7"/>
        <v>0.28925925925925922</v>
      </c>
      <c r="P28" s="32">
        <f t="shared" si="3"/>
        <v>0</v>
      </c>
      <c r="Q28" s="32">
        <f t="shared" si="8"/>
        <v>0.28925925925925922</v>
      </c>
      <c r="R28" s="32">
        <f t="shared" si="4"/>
        <v>0</v>
      </c>
      <c r="S28" s="32">
        <f t="shared" si="6"/>
        <v>-0.28925925925925922</v>
      </c>
      <c r="T28" s="32">
        <f t="shared" si="6"/>
        <v>0</v>
      </c>
      <c r="U28" s="32">
        <f t="shared" si="6"/>
        <v>-0.28925925925925922</v>
      </c>
      <c r="V28" s="32">
        <f t="shared" si="6"/>
        <v>0</v>
      </c>
      <c r="W28" s="32">
        <f t="shared" si="6"/>
        <v>-0.28925925925925922</v>
      </c>
      <c r="X28" s="32">
        <f t="shared" si="6"/>
        <v>0</v>
      </c>
      <c r="AA28" s="39">
        <v>0</v>
      </c>
      <c r="AB28" s="39">
        <v>3.25</v>
      </c>
      <c r="AC28" s="39"/>
      <c r="AD28" s="39"/>
    </row>
    <row r="29" spans="2:30" ht="13" x14ac:dyDescent="0.3">
      <c r="B29" s="100">
        <v>7</v>
      </c>
      <c r="C29" s="98">
        <v>10007</v>
      </c>
      <c r="D29" s="98" t="s">
        <v>3122</v>
      </c>
      <c r="E29" s="103">
        <v>0</v>
      </c>
      <c r="F29" s="103">
        <v>49.59</v>
      </c>
      <c r="G29" s="103" t="s">
        <v>196</v>
      </c>
      <c r="H29" s="103" t="s">
        <v>196</v>
      </c>
      <c r="I29" s="99" t="s">
        <v>3127</v>
      </c>
      <c r="K29" s="96">
        <v>0.88</v>
      </c>
      <c r="L29" s="30" t="str">
        <f t="shared" si="0"/>
        <v>090x/18xy - Tariff Class -  10007</v>
      </c>
      <c r="M29" s="32">
        <f t="shared" si="1"/>
        <v>0.40406666666666669</v>
      </c>
      <c r="N29" s="32">
        <f t="shared" si="2"/>
        <v>0</v>
      </c>
      <c r="O29" s="32">
        <f t="shared" si="7"/>
        <v>0.40406666666666669</v>
      </c>
      <c r="P29" s="32">
        <f t="shared" si="3"/>
        <v>0</v>
      </c>
      <c r="Q29" s="32">
        <f t="shared" si="8"/>
        <v>0.40406666666666669</v>
      </c>
      <c r="R29" s="32">
        <f t="shared" si="4"/>
        <v>0</v>
      </c>
      <c r="S29" s="32">
        <f t="shared" si="6"/>
        <v>-0.40406666666666669</v>
      </c>
      <c r="T29" s="32">
        <f t="shared" si="6"/>
        <v>0</v>
      </c>
      <c r="U29" s="32">
        <f t="shared" si="6"/>
        <v>-0.40406666666666669</v>
      </c>
      <c r="V29" s="32">
        <f t="shared" si="6"/>
        <v>0</v>
      </c>
      <c r="W29" s="32">
        <f t="shared" si="6"/>
        <v>-0.40406666666666669</v>
      </c>
      <c r="X29" s="32">
        <f t="shared" si="6"/>
        <v>0</v>
      </c>
      <c r="AA29" s="39">
        <v>0</v>
      </c>
      <c r="AB29" s="39">
        <v>35.5</v>
      </c>
      <c r="AC29" s="39"/>
      <c r="AD29" s="39"/>
    </row>
    <row r="30" spans="2:30" ht="13" x14ac:dyDescent="0.3">
      <c r="B30" s="100">
        <v>8</v>
      </c>
      <c r="C30" s="98">
        <v>10008</v>
      </c>
      <c r="D30" s="98" t="s">
        <v>3122</v>
      </c>
      <c r="E30" s="103">
        <v>0</v>
      </c>
      <c r="F30" s="103">
        <v>63.83</v>
      </c>
      <c r="G30" s="103" t="s">
        <v>196</v>
      </c>
      <c r="H30" s="103" t="s">
        <v>196</v>
      </c>
      <c r="I30" s="99" t="s">
        <v>3127</v>
      </c>
      <c r="K30" s="96">
        <v>0.88</v>
      </c>
      <c r="L30" s="30" t="str">
        <f t="shared" si="0"/>
        <v>090x/18xy - Tariff Class -  10008</v>
      </c>
      <c r="M30" s="32">
        <f t="shared" si="1"/>
        <v>0.52009629629629628</v>
      </c>
      <c r="N30" s="32">
        <f t="shared" si="2"/>
        <v>0</v>
      </c>
      <c r="O30" s="32">
        <f t="shared" si="7"/>
        <v>0.52009629629629628</v>
      </c>
      <c r="P30" s="32">
        <f t="shared" si="3"/>
        <v>0</v>
      </c>
      <c r="Q30" s="32">
        <f t="shared" si="8"/>
        <v>0.52009629629629628</v>
      </c>
      <c r="R30" s="32">
        <f t="shared" si="4"/>
        <v>0</v>
      </c>
      <c r="S30" s="32">
        <f t="shared" si="6"/>
        <v>-0.52009629629629628</v>
      </c>
      <c r="T30" s="32">
        <f t="shared" si="6"/>
        <v>0</v>
      </c>
      <c r="U30" s="32">
        <f t="shared" si="6"/>
        <v>-0.52009629629629628</v>
      </c>
      <c r="V30" s="32">
        <f t="shared" si="6"/>
        <v>0</v>
      </c>
      <c r="W30" s="32">
        <f t="shared" si="6"/>
        <v>-0.52009629629629628</v>
      </c>
      <c r="X30" s="32">
        <f t="shared" si="6"/>
        <v>0</v>
      </c>
      <c r="AA30" s="39">
        <v>0</v>
      </c>
      <c r="AB30" s="39">
        <v>49.59</v>
      </c>
      <c r="AC30" s="39"/>
      <c r="AD30" s="39"/>
    </row>
    <row r="31" spans="2:30" ht="13" x14ac:dyDescent="0.3">
      <c r="B31" s="100">
        <v>9</v>
      </c>
      <c r="C31" s="98">
        <v>10009</v>
      </c>
      <c r="D31" s="98" t="s">
        <v>3122</v>
      </c>
      <c r="E31" s="103">
        <v>0</v>
      </c>
      <c r="F31" s="103">
        <v>85.23</v>
      </c>
      <c r="G31" s="103" t="s">
        <v>196</v>
      </c>
      <c r="H31" s="103" t="s">
        <v>196</v>
      </c>
      <c r="I31" s="99" t="s">
        <v>3127</v>
      </c>
      <c r="K31" s="96">
        <v>0.88</v>
      </c>
      <c r="L31" s="30" t="str">
        <f t="shared" si="0"/>
        <v>090x/18xy - Tariff Class -  10009</v>
      </c>
      <c r="M31" s="32">
        <f t="shared" si="1"/>
        <v>0.69446666666666668</v>
      </c>
      <c r="N31" s="32">
        <f t="shared" si="2"/>
        <v>0</v>
      </c>
      <c r="O31" s="32">
        <f t="shared" si="7"/>
        <v>0.69446666666666668</v>
      </c>
      <c r="P31" s="32">
        <f t="shared" si="3"/>
        <v>0</v>
      </c>
      <c r="Q31" s="32">
        <f t="shared" si="8"/>
        <v>0.69446666666666668</v>
      </c>
      <c r="R31" s="32">
        <f t="shared" si="4"/>
        <v>0</v>
      </c>
      <c r="S31" s="32">
        <f t="shared" si="6"/>
        <v>-0.69446666666666668</v>
      </c>
      <c r="T31" s="32">
        <f t="shared" si="6"/>
        <v>0</v>
      </c>
      <c r="U31" s="32">
        <f t="shared" si="6"/>
        <v>-0.69446666666666668</v>
      </c>
      <c r="V31" s="32">
        <f t="shared" si="6"/>
        <v>0</v>
      </c>
      <c r="W31" s="32">
        <f t="shared" si="6"/>
        <v>-0.69446666666666668</v>
      </c>
      <c r="X31" s="32">
        <f t="shared" si="6"/>
        <v>0</v>
      </c>
      <c r="AA31" s="39">
        <v>0</v>
      </c>
      <c r="AB31" s="39">
        <v>63.83</v>
      </c>
      <c r="AC31" s="39"/>
      <c r="AD31" s="39"/>
    </row>
    <row r="32" spans="2:30" ht="13" x14ac:dyDescent="0.3">
      <c r="B32" s="100">
        <v>10</v>
      </c>
      <c r="C32" s="98">
        <v>10010</v>
      </c>
      <c r="D32" s="98" t="s">
        <v>3122</v>
      </c>
      <c r="E32" s="103">
        <v>0</v>
      </c>
      <c r="F32" s="103">
        <v>100</v>
      </c>
      <c r="G32" s="103" t="s">
        <v>196</v>
      </c>
      <c r="H32" s="103" t="s">
        <v>196</v>
      </c>
      <c r="I32" s="99" t="s">
        <v>3127</v>
      </c>
      <c r="K32" s="96">
        <v>0.88</v>
      </c>
      <c r="L32" s="30" t="str">
        <f t="shared" si="0"/>
        <v>090x/18xy - Tariff Class -  10010</v>
      </c>
      <c r="M32" s="32">
        <f t="shared" si="1"/>
        <v>0.81481481481481466</v>
      </c>
      <c r="N32" s="32">
        <f t="shared" si="2"/>
        <v>0</v>
      </c>
      <c r="O32" s="32">
        <f t="shared" si="7"/>
        <v>0.81481481481481466</v>
      </c>
      <c r="P32" s="32">
        <f t="shared" si="3"/>
        <v>0</v>
      </c>
      <c r="Q32" s="32">
        <f t="shared" si="8"/>
        <v>0.81481481481481466</v>
      </c>
      <c r="R32" s="32">
        <f t="shared" si="4"/>
        <v>0</v>
      </c>
      <c r="S32" s="32">
        <f t="shared" si="6"/>
        <v>-0.81481481481481466</v>
      </c>
      <c r="T32" s="32">
        <f t="shared" si="6"/>
        <v>0</v>
      </c>
      <c r="U32" s="32">
        <f t="shared" si="6"/>
        <v>-0.81481481481481466</v>
      </c>
      <c r="V32" s="32">
        <f t="shared" si="6"/>
        <v>0</v>
      </c>
      <c r="W32" s="32">
        <f t="shared" si="6"/>
        <v>-0.81481481481481466</v>
      </c>
      <c r="X32" s="32">
        <f t="shared" si="6"/>
        <v>0</v>
      </c>
      <c r="AA32" s="39">
        <v>0</v>
      </c>
      <c r="AB32" s="39">
        <v>85.23</v>
      </c>
      <c r="AC32" s="39"/>
      <c r="AD32" s="39"/>
    </row>
    <row r="33" spans="2:30" ht="13" x14ac:dyDescent="0.3">
      <c r="B33" s="100">
        <v>11</v>
      </c>
      <c r="C33" s="98">
        <v>10011</v>
      </c>
      <c r="D33" s="98" t="s">
        <v>3122</v>
      </c>
      <c r="E33" s="103">
        <v>0</v>
      </c>
      <c r="F33" s="103">
        <v>106.38</v>
      </c>
      <c r="G33" s="103" t="s">
        <v>196</v>
      </c>
      <c r="H33" s="103" t="s">
        <v>196</v>
      </c>
      <c r="I33" s="99" t="s">
        <v>3127</v>
      </c>
      <c r="K33" s="96">
        <v>0.88</v>
      </c>
      <c r="L33" s="30" t="str">
        <f t="shared" si="0"/>
        <v>090x/18xy - Tariff Class -  10011</v>
      </c>
      <c r="M33" s="32">
        <f t="shared" si="1"/>
        <v>0.8667999999999999</v>
      </c>
      <c r="N33" s="32">
        <f t="shared" si="2"/>
        <v>0</v>
      </c>
      <c r="O33" s="32">
        <f t="shared" si="7"/>
        <v>0.8667999999999999</v>
      </c>
      <c r="P33" s="32">
        <f t="shared" si="3"/>
        <v>0</v>
      </c>
      <c r="Q33" s="32">
        <f t="shared" si="8"/>
        <v>0.8667999999999999</v>
      </c>
      <c r="R33" s="32">
        <f t="shared" si="4"/>
        <v>0</v>
      </c>
      <c r="S33" s="32">
        <f t="shared" si="6"/>
        <v>-0.8667999999999999</v>
      </c>
      <c r="T33" s="32">
        <f t="shared" si="6"/>
        <v>0</v>
      </c>
      <c r="U33" s="32">
        <f t="shared" si="6"/>
        <v>-0.8667999999999999</v>
      </c>
      <c r="V33" s="32">
        <f t="shared" si="6"/>
        <v>0</v>
      </c>
      <c r="W33" s="32">
        <f t="shared" si="6"/>
        <v>-0.8667999999999999</v>
      </c>
      <c r="X33" s="32">
        <f t="shared" si="6"/>
        <v>0</v>
      </c>
      <c r="AA33" s="39">
        <v>0</v>
      </c>
      <c r="AB33" s="39">
        <v>100</v>
      </c>
      <c r="AC33" s="39"/>
      <c r="AD33" s="39"/>
    </row>
    <row r="34" spans="2:30" ht="13" x14ac:dyDescent="0.3">
      <c r="B34" s="100">
        <v>12</v>
      </c>
      <c r="C34" s="98">
        <v>10012</v>
      </c>
      <c r="D34" s="98" t="s">
        <v>3122</v>
      </c>
      <c r="E34" s="103">
        <v>0</v>
      </c>
      <c r="F34" s="103">
        <v>119.05</v>
      </c>
      <c r="G34" s="103" t="s">
        <v>196</v>
      </c>
      <c r="H34" s="103" t="s">
        <v>196</v>
      </c>
      <c r="I34" s="99" t="s">
        <v>3127</v>
      </c>
      <c r="K34" s="96">
        <v>0.88</v>
      </c>
      <c r="L34" s="30" t="str">
        <f t="shared" si="0"/>
        <v>090x/18xy - Tariff Class -  10012</v>
      </c>
      <c r="M34" s="32">
        <f t="shared" si="1"/>
        <v>0.97003703703703692</v>
      </c>
      <c r="N34" s="32">
        <f t="shared" si="2"/>
        <v>0</v>
      </c>
      <c r="O34" s="32">
        <f t="shared" si="7"/>
        <v>0.97003703703703692</v>
      </c>
      <c r="P34" s="32">
        <f t="shared" si="3"/>
        <v>0</v>
      </c>
      <c r="Q34" s="32">
        <f t="shared" si="8"/>
        <v>0.97003703703703692</v>
      </c>
      <c r="R34" s="32">
        <f t="shared" si="4"/>
        <v>0</v>
      </c>
      <c r="S34" s="32">
        <f t="shared" si="6"/>
        <v>-0.97003703703703692</v>
      </c>
      <c r="T34" s="32">
        <f t="shared" si="6"/>
        <v>0</v>
      </c>
      <c r="U34" s="32">
        <f t="shared" si="6"/>
        <v>-0.97003703703703692</v>
      </c>
      <c r="V34" s="32">
        <f t="shared" si="6"/>
        <v>0</v>
      </c>
      <c r="W34" s="32">
        <f t="shared" si="6"/>
        <v>-0.97003703703703692</v>
      </c>
      <c r="X34" s="32">
        <f t="shared" si="6"/>
        <v>0</v>
      </c>
      <c r="AA34" s="39">
        <v>0</v>
      </c>
      <c r="AB34" s="39">
        <v>106.38</v>
      </c>
      <c r="AC34" s="39"/>
      <c r="AD34" s="39"/>
    </row>
    <row r="35" spans="2:30" ht="13" x14ac:dyDescent="0.3">
      <c r="B35" s="100">
        <v>13</v>
      </c>
      <c r="C35" s="98">
        <v>10013</v>
      </c>
      <c r="D35" s="98" t="s">
        <v>3122</v>
      </c>
      <c r="E35" s="103">
        <v>0</v>
      </c>
      <c r="F35" s="103">
        <v>148.51</v>
      </c>
      <c r="G35" s="103" t="s">
        <v>196</v>
      </c>
      <c r="H35" s="103" t="s">
        <v>196</v>
      </c>
      <c r="I35" s="99" t="s">
        <v>3127</v>
      </c>
      <c r="K35" s="96">
        <v>0.88</v>
      </c>
      <c r="L35" s="30" t="str">
        <f t="shared" si="0"/>
        <v>090x/18xy - Tariff Class -  10013</v>
      </c>
      <c r="M35" s="32">
        <f t="shared" si="1"/>
        <v>1.2100814814814813</v>
      </c>
      <c r="N35" s="32">
        <f t="shared" si="2"/>
        <v>0</v>
      </c>
      <c r="O35" s="32">
        <f t="shared" si="7"/>
        <v>1.2100814814814813</v>
      </c>
      <c r="P35" s="32">
        <f t="shared" si="3"/>
        <v>0</v>
      </c>
      <c r="Q35" s="32">
        <f t="shared" si="8"/>
        <v>1.2100814814814813</v>
      </c>
      <c r="R35" s="32">
        <f t="shared" si="4"/>
        <v>0</v>
      </c>
      <c r="S35" s="32">
        <f t="shared" si="6"/>
        <v>-1.2100814814814813</v>
      </c>
      <c r="T35" s="32">
        <f t="shared" si="6"/>
        <v>0</v>
      </c>
      <c r="U35" s="32">
        <f t="shared" si="6"/>
        <v>-1.2100814814814813</v>
      </c>
      <c r="V35" s="32">
        <f t="shared" si="6"/>
        <v>0</v>
      </c>
      <c r="W35" s="32">
        <f t="shared" si="6"/>
        <v>-1.2100814814814813</v>
      </c>
      <c r="X35" s="32">
        <f t="shared" si="6"/>
        <v>0</v>
      </c>
      <c r="AA35" s="39">
        <v>0</v>
      </c>
      <c r="AB35" s="39">
        <v>119.05</v>
      </c>
      <c r="AC35" s="39"/>
      <c r="AD35" s="39"/>
    </row>
    <row r="36" spans="2:30" ht="13" x14ac:dyDescent="0.3">
      <c r="B36" s="100">
        <v>14</v>
      </c>
      <c r="C36" s="98">
        <v>10014</v>
      </c>
      <c r="D36" s="98" t="s">
        <v>3122</v>
      </c>
      <c r="E36" s="103">
        <v>0</v>
      </c>
      <c r="F36" s="103">
        <v>150</v>
      </c>
      <c r="G36" s="103" t="s">
        <v>196</v>
      </c>
      <c r="H36" s="103" t="s">
        <v>196</v>
      </c>
      <c r="I36" s="99" t="s">
        <v>3127</v>
      </c>
      <c r="K36" s="96">
        <v>0.88</v>
      </c>
      <c r="L36" s="30" t="str">
        <f t="shared" si="0"/>
        <v>090x/18xy - Tariff Class -  10014</v>
      </c>
      <c r="M36" s="32">
        <f t="shared" si="1"/>
        <v>1.2222222222222221</v>
      </c>
      <c r="N36" s="32">
        <f t="shared" si="2"/>
        <v>0</v>
      </c>
      <c r="O36" s="32">
        <f t="shared" si="7"/>
        <v>1.2222222222222221</v>
      </c>
      <c r="P36" s="32">
        <f t="shared" si="3"/>
        <v>0</v>
      </c>
      <c r="Q36" s="32">
        <f t="shared" si="8"/>
        <v>1.2222222222222221</v>
      </c>
      <c r="R36" s="32">
        <f t="shared" si="4"/>
        <v>0</v>
      </c>
      <c r="S36" s="32">
        <f t="shared" si="6"/>
        <v>-1.2222222222222221</v>
      </c>
      <c r="T36" s="32">
        <f t="shared" si="6"/>
        <v>0</v>
      </c>
      <c r="U36" s="32">
        <f t="shared" si="6"/>
        <v>-1.2222222222222221</v>
      </c>
      <c r="V36" s="32">
        <f t="shared" si="6"/>
        <v>0</v>
      </c>
      <c r="W36" s="32">
        <f t="shared" si="6"/>
        <v>-1.2222222222222221</v>
      </c>
      <c r="X36" s="32">
        <f t="shared" si="6"/>
        <v>0</v>
      </c>
      <c r="AA36" s="39">
        <v>0</v>
      </c>
      <c r="AB36" s="39">
        <v>148.51</v>
      </c>
      <c r="AC36" s="39"/>
      <c r="AD36" s="39"/>
    </row>
    <row r="37" spans="2:30" ht="13" x14ac:dyDescent="0.3">
      <c r="B37" s="100">
        <v>15</v>
      </c>
      <c r="C37" s="98">
        <v>10015</v>
      </c>
      <c r="D37" s="98" t="s">
        <v>3122</v>
      </c>
      <c r="E37" s="103">
        <v>0</v>
      </c>
      <c r="F37" s="103">
        <v>200</v>
      </c>
      <c r="G37" s="103" t="s">
        <v>196</v>
      </c>
      <c r="H37" s="103" t="s">
        <v>196</v>
      </c>
      <c r="I37" s="99" t="s">
        <v>3127</v>
      </c>
      <c r="K37" s="96">
        <v>0.88</v>
      </c>
      <c r="L37" s="30" t="str">
        <f t="shared" si="0"/>
        <v>090x/18xy - Tariff Class -  10015</v>
      </c>
      <c r="M37" s="32">
        <f t="shared" si="1"/>
        <v>1.6296296296296293</v>
      </c>
      <c r="N37" s="32">
        <f t="shared" si="2"/>
        <v>0</v>
      </c>
      <c r="O37" s="32">
        <f t="shared" si="7"/>
        <v>1.6296296296296293</v>
      </c>
      <c r="P37" s="32">
        <f t="shared" si="3"/>
        <v>0</v>
      </c>
      <c r="Q37" s="32">
        <f t="shared" si="8"/>
        <v>1.6296296296296293</v>
      </c>
      <c r="R37" s="32">
        <f t="shared" si="4"/>
        <v>0</v>
      </c>
      <c r="S37" s="32">
        <f t="shared" si="6"/>
        <v>-1.6296296296296293</v>
      </c>
      <c r="T37" s="32">
        <f t="shared" si="6"/>
        <v>0</v>
      </c>
      <c r="U37" s="32">
        <f t="shared" si="6"/>
        <v>-1.6296296296296293</v>
      </c>
      <c r="V37" s="32">
        <f t="shared" si="6"/>
        <v>0</v>
      </c>
      <c r="W37" s="32">
        <f t="shared" si="6"/>
        <v>-1.6296296296296293</v>
      </c>
      <c r="X37" s="32">
        <f t="shared" si="6"/>
        <v>0</v>
      </c>
      <c r="AA37" s="39">
        <v>0</v>
      </c>
      <c r="AB37" s="39">
        <v>150</v>
      </c>
      <c r="AC37" s="39"/>
      <c r="AD37" s="39"/>
    </row>
    <row r="38" spans="2:30" ht="13" x14ac:dyDescent="0.3">
      <c r="B38" s="100">
        <v>16</v>
      </c>
      <c r="C38" s="98">
        <v>10016</v>
      </c>
      <c r="D38" s="98" t="s">
        <v>3122</v>
      </c>
      <c r="E38" s="103">
        <v>0</v>
      </c>
      <c r="F38" s="103">
        <v>212.77</v>
      </c>
      <c r="G38" s="103" t="s">
        <v>196</v>
      </c>
      <c r="H38" s="103" t="s">
        <v>196</v>
      </c>
      <c r="I38" s="99" t="s">
        <v>3127</v>
      </c>
      <c r="K38" s="96">
        <v>0.88</v>
      </c>
      <c r="L38" s="30" t="str">
        <f t="shared" si="0"/>
        <v>090x/18xy - Tariff Class -  10016</v>
      </c>
      <c r="M38" s="32">
        <f t="shared" si="1"/>
        <v>1.7336814814814816</v>
      </c>
      <c r="N38" s="32">
        <f t="shared" si="2"/>
        <v>0</v>
      </c>
      <c r="O38" s="32">
        <f t="shared" si="7"/>
        <v>1.7336814814814816</v>
      </c>
      <c r="P38" s="32">
        <f t="shared" si="3"/>
        <v>0</v>
      </c>
      <c r="Q38" s="32">
        <f t="shared" si="8"/>
        <v>1.7336814814814816</v>
      </c>
      <c r="R38" s="32">
        <f t="shared" si="4"/>
        <v>0</v>
      </c>
      <c r="S38" s="32">
        <f t="shared" si="6"/>
        <v>-1.7336814814814816</v>
      </c>
      <c r="T38" s="32">
        <f t="shared" si="6"/>
        <v>0</v>
      </c>
      <c r="U38" s="32">
        <f t="shared" si="6"/>
        <v>-1.7336814814814816</v>
      </c>
      <c r="V38" s="32">
        <f t="shared" si="6"/>
        <v>0</v>
      </c>
      <c r="W38" s="32">
        <f t="shared" si="6"/>
        <v>-1.7336814814814816</v>
      </c>
      <c r="X38" s="32">
        <f t="shared" si="6"/>
        <v>0</v>
      </c>
      <c r="AA38" s="39">
        <v>0</v>
      </c>
      <c r="AB38" s="39">
        <v>200</v>
      </c>
      <c r="AC38" s="39"/>
      <c r="AD38" s="39"/>
    </row>
    <row r="39" spans="2:30" ht="12.75" customHeight="1" x14ac:dyDescent="0.3">
      <c r="B39" s="100">
        <v>17</v>
      </c>
      <c r="C39" s="98">
        <v>10017</v>
      </c>
      <c r="D39" s="98" t="s">
        <v>3122</v>
      </c>
      <c r="E39" s="103">
        <v>0</v>
      </c>
      <c r="F39" s="103">
        <v>250</v>
      </c>
      <c r="G39" s="103" t="s">
        <v>196</v>
      </c>
      <c r="H39" s="103" t="s">
        <v>196</v>
      </c>
      <c r="I39" s="99" t="s">
        <v>3127</v>
      </c>
      <c r="K39" s="96">
        <v>0.88</v>
      </c>
      <c r="L39" s="30" t="str">
        <f t="shared" si="0"/>
        <v>090x/18xy - Tariff Class -  10017</v>
      </c>
      <c r="M39" s="32">
        <f t="shared" si="1"/>
        <v>2.0370370370370368</v>
      </c>
      <c r="N39" s="32">
        <f t="shared" si="2"/>
        <v>0</v>
      </c>
      <c r="O39" s="32">
        <f t="shared" si="7"/>
        <v>2.0370370370370368</v>
      </c>
      <c r="P39" s="32">
        <f t="shared" si="3"/>
        <v>0</v>
      </c>
      <c r="Q39" s="32">
        <f t="shared" si="8"/>
        <v>2.0370370370370368</v>
      </c>
      <c r="R39" s="32">
        <f t="shared" si="4"/>
        <v>0</v>
      </c>
      <c r="S39" s="32">
        <f t="shared" si="6"/>
        <v>-2.0370370370370368</v>
      </c>
      <c r="T39" s="32">
        <f t="shared" si="6"/>
        <v>0</v>
      </c>
      <c r="U39" s="32">
        <f t="shared" si="6"/>
        <v>-2.0370370370370368</v>
      </c>
      <c r="V39" s="32">
        <f t="shared" si="6"/>
        <v>0</v>
      </c>
      <c r="W39" s="32">
        <f t="shared" si="6"/>
        <v>-2.0370370370370368</v>
      </c>
      <c r="X39" s="32">
        <f t="shared" si="6"/>
        <v>0</v>
      </c>
      <c r="AA39" s="39">
        <v>0</v>
      </c>
      <c r="AB39" s="39">
        <v>212.77</v>
      </c>
      <c r="AC39" s="39"/>
      <c r="AD39" s="39"/>
    </row>
    <row r="40" spans="2:30" ht="13" x14ac:dyDescent="0.3">
      <c r="B40" s="100">
        <v>18</v>
      </c>
      <c r="C40" s="98">
        <v>10018</v>
      </c>
      <c r="D40" s="98" t="s">
        <v>3122</v>
      </c>
      <c r="E40" s="103">
        <v>0</v>
      </c>
      <c r="F40" s="103">
        <v>312.5</v>
      </c>
      <c r="G40" s="103" t="s">
        <v>196</v>
      </c>
      <c r="H40" s="103" t="s">
        <v>196</v>
      </c>
      <c r="I40" s="99" t="s">
        <v>3127</v>
      </c>
      <c r="K40" s="96">
        <v>0.88</v>
      </c>
      <c r="L40" s="30" t="str">
        <f t="shared" si="0"/>
        <v>090x/18xy - Tariff Class -  10018</v>
      </c>
      <c r="M40" s="32">
        <f t="shared" si="1"/>
        <v>2.5462962962962963</v>
      </c>
      <c r="N40" s="32">
        <f t="shared" si="2"/>
        <v>0</v>
      </c>
      <c r="O40" s="32">
        <f t="shared" si="7"/>
        <v>2.5462962962962963</v>
      </c>
      <c r="P40" s="32">
        <f t="shared" si="3"/>
        <v>0</v>
      </c>
      <c r="Q40" s="32">
        <f t="shared" si="8"/>
        <v>2.5462962962962963</v>
      </c>
      <c r="R40" s="32">
        <f t="shared" si="4"/>
        <v>0</v>
      </c>
      <c r="S40" s="32">
        <f t="shared" si="6"/>
        <v>-2.5462962962962963</v>
      </c>
      <c r="T40" s="32">
        <f t="shared" si="6"/>
        <v>0</v>
      </c>
      <c r="U40" s="32">
        <f t="shared" si="6"/>
        <v>-2.5462962962962963</v>
      </c>
      <c r="V40" s="32">
        <f t="shared" si="6"/>
        <v>0</v>
      </c>
      <c r="W40" s="32">
        <f t="shared" si="6"/>
        <v>-2.5462962962962963</v>
      </c>
      <c r="X40" s="32">
        <f t="shared" si="6"/>
        <v>0</v>
      </c>
      <c r="AA40" s="39">
        <v>0</v>
      </c>
      <c r="AB40" s="39">
        <v>250</v>
      </c>
      <c r="AC40" s="39"/>
      <c r="AD40" s="39"/>
    </row>
    <row r="41" spans="2:30" ht="13" x14ac:dyDescent="0.3">
      <c r="B41" s="100">
        <v>19</v>
      </c>
      <c r="C41" s="98">
        <v>10019</v>
      </c>
      <c r="D41" s="98" t="s">
        <v>3122</v>
      </c>
      <c r="E41" s="103">
        <v>0</v>
      </c>
      <c r="F41" s="103">
        <v>422.54</v>
      </c>
      <c r="G41" s="103" t="s">
        <v>196</v>
      </c>
      <c r="H41" s="103" t="s">
        <v>196</v>
      </c>
      <c r="I41" s="99" t="s">
        <v>3127</v>
      </c>
      <c r="K41" s="96">
        <v>0.88</v>
      </c>
      <c r="L41" s="30" t="str">
        <f t="shared" si="0"/>
        <v>090x/18xy - Tariff Class -  10019</v>
      </c>
      <c r="M41" s="32">
        <f t="shared" si="1"/>
        <v>3.4429185185185185</v>
      </c>
      <c r="N41" s="32">
        <f t="shared" si="2"/>
        <v>0</v>
      </c>
      <c r="O41" s="32">
        <f t="shared" si="7"/>
        <v>3.4429185185185185</v>
      </c>
      <c r="P41" s="32">
        <f t="shared" si="3"/>
        <v>0</v>
      </c>
      <c r="Q41" s="32">
        <f t="shared" si="8"/>
        <v>3.4429185185185185</v>
      </c>
      <c r="R41" s="32">
        <f t="shared" si="4"/>
        <v>0</v>
      </c>
      <c r="S41" s="32">
        <f t="shared" si="6"/>
        <v>-3.4429185185185185</v>
      </c>
      <c r="T41" s="32">
        <f t="shared" si="6"/>
        <v>0</v>
      </c>
      <c r="U41" s="32">
        <f t="shared" si="6"/>
        <v>-3.4429185185185185</v>
      </c>
      <c r="V41" s="32">
        <f t="shared" si="6"/>
        <v>0</v>
      </c>
      <c r="W41" s="32">
        <f t="shared" si="6"/>
        <v>-3.4429185185185185</v>
      </c>
      <c r="X41" s="32">
        <f t="shared" si="6"/>
        <v>0</v>
      </c>
      <c r="AA41" s="39">
        <v>0</v>
      </c>
      <c r="AB41" s="39">
        <v>312.5</v>
      </c>
      <c r="AC41" s="39"/>
      <c r="AD41" s="39"/>
    </row>
    <row r="42" spans="2:30" ht="13" x14ac:dyDescent="0.3">
      <c r="B42" s="100">
        <v>20</v>
      </c>
      <c r="C42" s="98">
        <v>10020</v>
      </c>
      <c r="D42" s="98" t="s">
        <v>3122</v>
      </c>
      <c r="E42" s="103">
        <v>50</v>
      </c>
      <c r="F42" s="103">
        <v>49.59</v>
      </c>
      <c r="G42" s="103" t="s">
        <v>196</v>
      </c>
      <c r="H42" s="103" t="s">
        <v>196</v>
      </c>
      <c r="I42" s="99" t="s">
        <v>3127</v>
      </c>
      <c r="K42" s="96">
        <v>0.88</v>
      </c>
      <c r="L42" s="30" t="str">
        <f t="shared" ref="L42:L73" si="9">I42&amp;" - Tariff Class -  "&amp;C42</f>
        <v>090x/18xy - Tariff Class -  10020</v>
      </c>
      <c r="M42" s="32">
        <f t="shared" si="1"/>
        <v>0.40406666666666669</v>
      </c>
      <c r="N42" s="32">
        <f t="shared" si="2"/>
        <v>0.40740740740740733</v>
      </c>
      <c r="O42" s="32">
        <f t="shared" si="7"/>
        <v>0.40406666666666669</v>
      </c>
      <c r="P42" s="32">
        <f t="shared" si="3"/>
        <v>0.40740740740740733</v>
      </c>
      <c r="Q42" s="32">
        <f t="shared" si="8"/>
        <v>0.40406666666666669</v>
      </c>
      <c r="R42" s="32">
        <f t="shared" si="4"/>
        <v>0.40740740740740733</v>
      </c>
      <c r="S42" s="32">
        <f t="shared" si="6"/>
        <v>-0.40406666666666669</v>
      </c>
      <c r="T42" s="32">
        <f t="shared" si="6"/>
        <v>-0.40740740740740733</v>
      </c>
      <c r="U42" s="32">
        <f t="shared" si="6"/>
        <v>-0.40406666666666669</v>
      </c>
      <c r="V42" s="32">
        <f t="shared" si="6"/>
        <v>-0.40740740740740733</v>
      </c>
      <c r="W42" s="32">
        <f t="shared" si="6"/>
        <v>-0.40406666666666669</v>
      </c>
      <c r="X42" s="32">
        <f t="shared" si="6"/>
        <v>-0.40740740740740733</v>
      </c>
      <c r="AA42" s="39">
        <v>0</v>
      </c>
      <c r="AB42" s="39">
        <v>422.54</v>
      </c>
      <c r="AC42" s="39"/>
      <c r="AD42" s="39"/>
    </row>
    <row r="43" spans="2:30" ht="13" x14ac:dyDescent="0.3">
      <c r="B43" s="100">
        <v>21</v>
      </c>
      <c r="C43" s="98">
        <v>10021</v>
      </c>
      <c r="D43" s="98" t="s">
        <v>3122</v>
      </c>
      <c r="E43" s="103">
        <v>100</v>
      </c>
      <c r="F43" s="103">
        <v>50</v>
      </c>
      <c r="G43" s="103" t="s">
        <v>196</v>
      </c>
      <c r="H43" s="103" t="s">
        <v>196</v>
      </c>
      <c r="I43" s="99" t="s">
        <v>3127</v>
      </c>
      <c r="K43" s="96">
        <v>0.88</v>
      </c>
      <c r="L43" s="30" t="str">
        <f t="shared" si="9"/>
        <v>090x/18xy - Tariff Class -  10021</v>
      </c>
      <c r="M43" s="32">
        <f t="shared" ref="M43:M74" si="10">$F43/(1+$L$8)*$K43/100</f>
        <v>0.40740740740740733</v>
      </c>
      <c r="N43" s="32">
        <f t="shared" ref="N43:N74" si="11">$E43/(1+$L$8)*$K43/100</f>
        <v>0.81481481481481466</v>
      </c>
      <c r="O43" s="32">
        <f t="shared" si="7"/>
        <v>0.40740740740740733</v>
      </c>
      <c r="P43" s="32">
        <f t="shared" ref="P43:P74" si="12">$E43/(1+$L$8)*$K43/100</f>
        <v>0.81481481481481466</v>
      </c>
      <c r="Q43" s="32">
        <f t="shared" si="8"/>
        <v>0.40740740740740733</v>
      </c>
      <c r="R43" s="32">
        <f t="shared" ref="R43:R74" si="13">$E43/(1+$L$8)*$K43/100</f>
        <v>0.81481481481481466</v>
      </c>
      <c r="S43" s="32">
        <f t="shared" si="6"/>
        <v>-0.40740740740740733</v>
      </c>
      <c r="T43" s="32">
        <f t="shared" si="6"/>
        <v>-0.81481481481481466</v>
      </c>
      <c r="U43" s="32">
        <f t="shared" si="6"/>
        <v>-0.40740740740740733</v>
      </c>
      <c r="V43" s="32">
        <f t="shared" si="6"/>
        <v>-0.81481481481481466</v>
      </c>
      <c r="W43" s="32">
        <f t="shared" si="6"/>
        <v>-0.40740740740740733</v>
      </c>
      <c r="X43" s="32">
        <f t="shared" si="6"/>
        <v>-0.81481481481481466</v>
      </c>
      <c r="AA43" s="39">
        <v>50</v>
      </c>
      <c r="AB43" s="39">
        <v>49.59</v>
      </c>
      <c r="AC43" s="39"/>
      <c r="AD43" s="39"/>
    </row>
    <row r="44" spans="2:30" ht="13" x14ac:dyDescent="0.3">
      <c r="B44" s="100">
        <v>22</v>
      </c>
      <c r="C44" s="98">
        <v>10022</v>
      </c>
      <c r="D44" s="98" t="s">
        <v>3122</v>
      </c>
      <c r="E44" s="103">
        <v>50</v>
      </c>
      <c r="F44" s="103">
        <v>100</v>
      </c>
      <c r="G44" s="103" t="s">
        <v>196</v>
      </c>
      <c r="H44" s="103" t="s">
        <v>196</v>
      </c>
      <c r="I44" s="99" t="s">
        <v>3127</v>
      </c>
      <c r="K44" s="96">
        <v>0.88</v>
      </c>
      <c r="L44" s="30" t="str">
        <f t="shared" si="9"/>
        <v>090x/18xy - Tariff Class -  10022</v>
      </c>
      <c r="M44" s="32">
        <f t="shared" si="10"/>
        <v>0.81481481481481466</v>
      </c>
      <c r="N44" s="32">
        <f t="shared" si="11"/>
        <v>0.40740740740740733</v>
      </c>
      <c r="O44" s="32">
        <f t="shared" si="7"/>
        <v>0.81481481481481466</v>
      </c>
      <c r="P44" s="32">
        <f t="shared" si="12"/>
        <v>0.40740740740740733</v>
      </c>
      <c r="Q44" s="32">
        <f t="shared" si="8"/>
        <v>0.81481481481481466</v>
      </c>
      <c r="R44" s="32">
        <f t="shared" si="13"/>
        <v>0.40740740740740733</v>
      </c>
      <c r="S44" s="32">
        <f t="shared" si="6"/>
        <v>-0.81481481481481466</v>
      </c>
      <c r="T44" s="32">
        <f t="shared" si="6"/>
        <v>-0.40740740740740733</v>
      </c>
      <c r="U44" s="32">
        <f t="shared" si="6"/>
        <v>-0.81481481481481466</v>
      </c>
      <c r="V44" s="32">
        <f t="shared" si="6"/>
        <v>-0.40740740740740733</v>
      </c>
      <c r="W44" s="32">
        <f t="shared" si="6"/>
        <v>-0.81481481481481466</v>
      </c>
      <c r="X44" s="32">
        <f t="shared" si="6"/>
        <v>-0.40740740740740733</v>
      </c>
      <c r="AA44" s="39">
        <v>100</v>
      </c>
      <c r="AB44" s="39">
        <v>50</v>
      </c>
      <c r="AC44" s="39"/>
      <c r="AD44" s="39"/>
    </row>
    <row r="45" spans="2:30" ht="13" x14ac:dyDescent="0.3">
      <c r="B45" s="100">
        <v>23</v>
      </c>
      <c r="C45" s="98">
        <v>10023</v>
      </c>
      <c r="D45" s="98" t="s">
        <v>3122</v>
      </c>
      <c r="E45" s="103">
        <v>100</v>
      </c>
      <c r="F45" s="103">
        <v>100</v>
      </c>
      <c r="G45" s="103" t="s">
        <v>196</v>
      </c>
      <c r="H45" s="103" t="s">
        <v>196</v>
      </c>
      <c r="I45" s="99" t="s">
        <v>3127</v>
      </c>
      <c r="K45" s="96">
        <v>0.88</v>
      </c>
      <c r="L45" s="30" t="str">
        <f t="shared" si="9"/>
        <v>090x/18xy - Tariff Class -  10023</v>
      </c>
      <c r="M45" s="32">
        <f t="shared" si="10"/>
        <v>0.81481481481481466</v>
      </c>
      <c r="N45" s="32">
        <f t="shared" si="11"/>
        <v>0.81481481481481466</v>
      </c>
      <c r="O45" s="32">
        <f t="shared" si="7"/>
        <v>0.81481481481481466</v>
      </c>
      <c r="P45" s="32">
        <f t="shared" si="12"/>
        <v>0.81481481481481466</v>
      </c>
      <c r="Q45" s="32">
        <f t="shared" si="8"/>
        <v>0.81481481481481466</v>
      </c>
      <c r="R45" s="32">
        <f t="shared" si="13"/>
        <v>0.81481481481481466</v>
      </c>
      <c r="S45" s="32">
        <f t="shared" si="6"/>
        <v>-0.81481481481481466</v>
      </c>
      <c r="T45" s="32">
        <f t="shared" si="6"/>
        <v>-0.81481481481481466</v>
      </c>
      <c r="U45" s="32">
        <f t="shared" si="6"/>
        <v>-0.81481481481481466</v>
      </c>
      <c r="V45" s="32">
        <f t="shared" si="6"/>
        <v>-0.81481481481481466</v>
      </c>
      <c r="W45" s="32">
        <f t="shared" si="6"/>
        <v>-0.81481481481481466</v>
      </c>
      <c r="X45" s="32">
        <f t="shared" si="6"/>
        <v>-0.81481481481481466</v>
      </c>
      <c r="AA45" s="39">
        <v>50</v>
      </c>
      <c r="AB45" s="39">
        <v>100</v>
      </c>
      <c r="AC45" s="39"/>
      <c r="AD45" s="39"/>
    </row>
    <row r="46" spans="2:30" ht="13" x14ac:dyDescent="0.3">
      <c r="B46" s="100">
        <v>25</v>
      </c>
      <c r="C46" s="98">
        <v>10025</v>
      </c>
      <c r="D46" s="98" t="s">
        <v>3122</v>
      </c>
      <c r="E46" s="103">
        <v>40</v>
      </c>
      <c r="F46" s="103">
        <v>0</v>
      </c>
      <c r="G46" s="103" t="s">
        <v>196</v>
      </c>
      <c r="H46" s="103" t="s">
        <v>196</v>
      </c>
      <c r="I46" s="99" t="s">
        <v>3127</v>
      </c>
      <c r="K46" s="96">
        <v>0.88</v>
      </c>
      <c r="L46" s="30" t="str">
        <f t="shared" si="9"/>
        <v>090x/18xy - Tariff Class -  10025</v>
      </c>
      <c r="M46" s="32">
        <f t="shared" si="10"/>
        <v>0</v>
      </c>
      <c r="N46" s="32">
        <f t="shared" si="11"/>
        <v>0.32592592592592595</v>
      </c>
      <c r="O46" s="32">
        <f t="shared" si="7"/>
        <v>0</v>
      </c>
      <c r="P46" s="32">
        <f t="shared" si="12"/>
        <v>0.32592592592592595</v>
      </c>
      <c r="Q46" s="32">
        <f t="shared" si="8"/>
        <v>0</v>
      </c>
      <c r="R46" s="32">
        <f t="shared" si="13"/>
        <v>0.32592592592592595</v>
      </c>
      <c r="S46" s="32">
        <f t="shared" si="6"/>
        <v>0</v>
      </c>
      <c r="T46" s="32">
        <f t="shared" si="6"/>
        <v>-0.32592592592592595</v>
      </c>
      <c r="U46" s="32">
        <f t="shared" si="6"/>
        <v>0</v>
      </c>
      <c r="V46" s="32">
        <f t="shared" si="6"/>
        <v>-0.32592592592592595</v>
      </c>
      <c r="W46" s="32">
        <f t="shared" si="6"/>
        <v>0</v>
      </c>
      <c r="X46" s="32">
        <f t="shared" si="6"/>
        <v>-0.32592592592592595</v>
      </c>
      <c r="AA46" s="39">
        <v>100</v>
      </c>
      <c r="AB46" s="39">
        <v>100</v>
      </c>
      <c r="AC46" s="39"/>
      <c r="AD46" s="39"/>
    </row>
    <row r="47" spans="2:30" ht="13" x14ac:dyDescent="0.3">
      <c r="B47" s="100">
        <v>26</v>
      </c>
      <c r="C47" s="98">
        <v>10026</v>
      </c>
      <c r="D47" s="98" t="s">
        <v>3122</v>
      </c>
      <c r="E47" s="103">
        <v>50</v>
      </c>
      <c r="F47" s="103">
        <v>0</v>
      </c>
      <c r="G47" s="103" t="s">
        <v>196</v>
      </c>
      <c r="H47" s="103" t="s">
        <v>196</v>
      </c>
      <c r="I47" s="99" t="s">
        <v>3127</v>
      </c>
      <c r="K47" s="96">
        <v>0.88</v>
      </c>
      <c r="L47" s="30" t="str">
        <f t="shared" si="9"/>
        <v>090x/18xy - Tariff Class -  10026</v>
      </c>
      <c r="M47" s="32">
        <f t="shared" si="10"/>
        <v>0</v>
      </c>
      <c r="N47" s="32">
        <f t="shared" si="11"/>
        <v>0.40740740740740733</v>
      </c>
      <c r="O47" s="32">
        <f t="shared" si="7"/>
        <v>0</v>
      </c>
      <c r="P47" s="32">
        <f t="shared" si="12"/>
        <v>0.40740740740740733</v>
      </c>
      <c r="Q47" s="32">
        <f t="shared" si="8"/>
        <v>0</v>
      </c>
      <c r="R47" s="32">
        <f t="shared" si="13"/>
        <v>0.40740740740740733</v>
      </c>
      <c r="S47" s="32">
        <f t="shared" si="6"/>
        <v>0</v>
      </c>
      <c r="T47" s="32">
        <f t="shared" si="6"/>
        <v>-0.40740740740740733</v>
      </c>
      <c r="U47" s="32">
        <f t="shared" si="6"/>
        <v>0</v>
      </c>
      <c r="V47" s="32">
        <f t="shared" si="6"/>
        <v>-0.40740740740740733</v>
      </c>
      <c r="W47" s="32">
        <f t="shared" si="6"/>
        <v>0</v>
      </c>
      <c r="X47" s="32">
        <f t="shared" si="6"/>
        <v>-0.40740740740740733</v>
      </c>
      <c r="AA47" s="39">
        <v>40</v>
      </c>
      <c r="AB47" s="39">
        <v>0</v>
      </c>
      <c r="AC47" s="39"/>
      <c r="AD47" s="39"/>
    </row>
    <row r="48" spans="2:30" ht="13" x14ac:dyDescent="0.3">
      <c r="B48" s="100">
        <v>27</v>
      </c>
      <c r="C48" s="98">
        <v>10027</v>
      </c>
      <c r="D48" s="98" t="s">
        <v>3122</v>
      </c>
      <c r="E48" s="103">
        <v>60</v>
      </c>
      <c r="F48" s="103">
        <v>0</v>
      </c>
      <c r="G48" s="103" t="s">
        <v>196</v>
      </c>
      <c r="H48" s="103" t="s">
        <v>196</v>
      </c>
      <c r="I48" s="99" t="s">
        <v>3127</v>
      </c>
      <c r="K48" s="96">
        <v>0.88</v>
      </c>
      <c r="L48" s="30" t="str">
        <f t="shared" si="9"/>
        <v>090x/18xy - Tariff Class -  10027</v>
      </c>
      <c r="M48" s="32">
        <f t="shared" si="10"/>
        <v>0</v>
      </c>
      <c r="N48" s="32">
        <f t="shared" si="11"/>
        <v>0.48888888888888887</v>
      </c>
      <c r="O48" s="32">
        <f t="shared" si="7"/>
        <v>0</v>
      </c>
      <c r="P48" s="32">
        <f t="shared" si="12"/>
        <v>0.48888888888888887</v>
      </c>
      <c r="Q48" s="32">
        <f t="shared" si="8"/>
        <v>0</v>
      </c>
      <c r="R48" s="32">
        <f t="shared" si="13"/>
        <v>0.48888888888888887</v>
      </c>
      <c r="S48" s="32">
        <f t="shared" si="6"/>
        <v>0</v>
      </c>
      <c r="T48" s="32">
        <f t="shared" si="6"/>
        <v>-0.48888888888888887</v>
      </c>
      <c r="U48" s="32">
        <f t="shared" si="6"/>
        <v>0</v>
      </c>
      <c r="V48" s="32">
        <f t="shared" si="6"/>
        <v>-0.48888888888888887</v>
      </c>
      <c r="W48" s="32">
        <f t="shared" si="6"/>
        <v>0</v>
      </c>
      <c r="X48" s="32">
        <f t="shared" si="6"/>
        <v>-0.48888888888888887</v>
      </c>
      <c r="AA48" s="39">
        <v>50</v>
      </c>
      <c r="AB48" s="39">
        <v>0</v>
      </c>
      <c r="AC48" s="39"/>
      <c r="AD48" s="39"/>
    </row>
    <row r="49" spans="2:30" ht="13" x14ac:dyDescent="0.3">
      <c r="B49" s="100">
        <v>28</v>
      </c>
      <c r="C49" s="98">
        <v>10028</v>
      </c>
      <c r="D49" s="98" t="s">
        <v>3122</v>
      </c>
      <c r="E49" s="103">
        <v>70</v>
      </c>
      <c r="F49" s="103">
        <v>0</v>
      </c>
      <c r="G49" s="103" t="s">
        <v>196</v>
      </c>
      <c r="H49" s="103" t="s">
        <v>196</v>
      </c>
      <c r="I49" s="99" t="s">
        <v>3127</v>
      </c>
      <c r="K49" s="96">
        <v>0.88</v>
      </c>
      <c r="L49" s="30" t="str">
        <f t="shared" si="9"/>
        <v>090x/18xy - Tariff Class -  10028</v>
      </c>
      <c r="M49" s="32">
        <f t="shared" si="10"/>
        <v>0</v>
      </c>
      <c r="N49" s="32">
        <f t="shared" si="11"/>
        <v>0.57037037037037031</v>
      </c>
      <c r="O49" s="32">
        <f t="shared" si="7"/>
        <v>0</v>
      </c>
      <c r="P49" s="32">
        <f t="shared" si="12"/>
        <v>0.57037037037037031</v>
      </c>
      <c r="Q49" s="32">
        <f t="shared" si="8"/>
        <v>0</v>
      </c>
      <c r="R49" s="32">
        <f t="shared" si="13"/>
        <v>0.57037037037037031</v>
      </c>
      <c r="S49" s="32">
        <f t="shared" si="6"/>
        <v>0</v>
      </c>
      <c r="T49" s="32">
        <f t="shared" si="6"/>
        <v>-0.57037037037037031</v>
      </c>
      <c r="U49" s="32">
        <f t="shared" si="6"/>
        <v>0</v>
      </c>
      <c r="V49" s="32">
        <f t="shared" si="6"/>
        <v>-0.57037037037037031</v>
      </c>
      <c r="W49" s="32">
        <f t="shared" si="6"/>
        <v>0</v>
      </c>
      <c r="X49" s="32">
        <f t="shared" si="6"/>
        <v>-0.57037037037037031</v>
      </c>
      <c r="AA49" s="39">
        <v>60</v>
      </c>
      <c r="AB49" s="39">
        <v>0</v>
      </c>
      <c r="AC49" s="39"/>
      <c r="AD49" s="39"/>
    </row>
    <row r="50" spans="2:30" ht="13" x14ac:dyDescent="0.3">
      <c r="B50" s="100">
        <v>29</v>
      </c>
      <c r="C50" s="98">
        <v>10029</v>
      </c>
      <c r="D50" s="98" t="s">
        <v>3122</v>
      </c>
      <c r="E50" s="103">
        <v>80</v>
      </c>
      <c r="F50" s="103">
        <v>0</v>
      </c>
      <c r="G50" s="103" t="s">
        <v>196</v>
      </c>
      <c r="H50" s="103" t="s">
        <v>196</v>
      </c>
      <c r="I50" s="99" t="s">
        <v>3127</v>
      </c>
      <c r="K50" s="96">
        <v>0.88</v>
      </c>
      <c r="L50" s="30" t="str">
        <f t="shared" si="9"/>
        <v>090x/18xy - Tariff Class -  10029</v>
      </c>
      <c r="M50" s="32">
        <f t="shared" si="10"/>
        <v>0</v>
      </c>
      <c r="N50" s="32">
        <f t="shared" si="11"/>
        <v>0.6518518518518519</v>
      </c>
      <c r="O50" s="32">
        <f t="shared" si="7"/>
        <v>0</v>
      </c>
      <c r="P50" s="32">
        <f t="shared" si="12"/>
        <v>0.6518518518518519</v>
      </c>
      <c r="Q50" s="32">
        <f t="shared" si="8"/>
        <v>0</v>
      </c>
      <c r="R50" s="32">
        <f t="shared" si="13"/>
        <v>0.6518518518518519</v>
      </c>
      <c r="S50" s="32">
        <f t="shared" si="6"/>
        <v>0</v>
      </c>
      <c r="T50" s="32">
        <f t="shared" si="6"/>
        <v>-0.6518518518518519</v>
      </c>
      <c r="U50" s="32">
        <f t="shared" si="6"/>
        <v>0</v>
      </c>
      <c r="V50" s="32">
        <f t="shared" si="6"/>
        <v>-0.6518518518518519</v>
      </c>
      <c r="W50" s="32">
        <f t="shared" si="6"/>
        <v>0</v>
      </c>
      <c r="X50" s="32">
        <f t="shared" si="6"/>
        <v>-0.6518518518518519</v>
      </c>
      <c r="AA50" s="39">
        <v>70</v>
      </c>
      <c r="AB50" s="39">
        <v>0</v>
      </c>
      <c r="AC50" s="39"/>
      <c r="AD50" s="39"/>
    </row>
    <row r="51" spans="2:30" ht="13" x14ac:dyDescent="0.3">
      <c r="B51" s="100">
        <v>30</v>
      </c>
      <c r="C51" s="98">
        <v>10030</v>
      </c>
      <c r="D51" s="98" t="s">
        <v>3122</v>
      </c>
      <c r="E51" s="103">
        <v>90</v>
      </c>
      <c r="F51" s="103">
        <v>0</v>
      </c>
      <c r="G51" s="103" t="s">
        <v>196</v>
      </c>
      <c r="H51" s="103" t="s">
        <v>196</v>
      </c>
      <c r="I51" s="99" t="s">
        <v>3127</v>
      </c>
      <c r="K51" s="96">
        <v>0.88</v>
      </c>
      <c r="L51" s="30" t="str">
        <f t="shared" si="9"/>
        <v>090x/18xy - Tariff Class -  10030</v>
      </c>
      <c r="M51" s="32">
        <f t="shared" si="10"/>
        <v>0</v>
      </c>
      <c r="N51" s="32">
        <f t="shared" si="11"/>
        <v>0.73333333333333328</v>
      </c>
      <c r="O51" s="32">
        <f t="shared" si="7"/>
        <v>0</v>
      </c>
      <c r="P51" s="32">
        <f t="shared" si="12"/>
        <v>0.73333333333333328</v>
      </c>
      <c r="Q51" s="32">
        <f t="shared" si="8"/>
        <v>0</v>
      </c>
      <c r="R51" s="32">
        <f t="shared" si="13"/>
        <v>0.73333333333333328</v>
      </c>
      <c r="S51" s="32">
        <f t="shared" si="6"/>
        <v>0</v>
      </c>
      <c r="T51" s="32">
        <f t="shared" si="6"/>
        <v>-0.73333333333333328</v>
      </c>
      <c r="U51" s="32">
        <f t="shared" si="6"/>
        <v>0</v>
      </c>
      <c r="V51" s="32">
        <f t="shared" si="6"/>
        <v>-0.73333333333333328</v>
      </c>
      <c r="W51" s="32">
        <f t="shared" si="6"/>
        <v>0</v>
      </c>
      <c r="X51" s="32">
        <f t="shared" si="6"/>
        <v>-0.73333333333333328</v>
      </c>
      <c r="AA51" s="39">
        <v>80</v>
      </c>
      <c r="AB51" s="39">
        <v>0</v>
      </c>
      <c r="AC51" s="39"/>
      <c r="AD51" s="39"/>
    </row>
    <row r="52" spans="2:30" ht="13" x14ac:dyDescent="0.3">
      <c r="B52" s="100">
        <v>31</v>
      </c>
      <c r="C52" s="98">
        <v>10031</v>
      </c>
      <c r="D52" s="98" t="s">
        <v>3122</v>
      </c>
      <c r="E52" s="103">
        <v>100</v>
      </c>
      <c r="F52" s="103">
        <v>0</v>
      </c>
      <c r="G52" s="103" t="s">
        <v>196</v>
      </c>
      <c r="H52" s="103" t="s">
        <v>196</v>
      </c>
      <c r="I52" s="99" t="s">
        <v>3127</v>
      </c>
      <c r="K52" s="96">
        <v>0.88</v>
      </c>
      <c r="L52" s="30" t="str">
        <f t="shared" si="9"/>
        <v>090x/18xy - Tariff Class -  10031</v>
      </c>
      <c r="M52" s="32">
        <f t="shared" si="10"/>
        <v>0</v>
      </c>
      <c r="N52" s="32">
        <f t="shared" si="11"/>
        <v>0.81481481481481466</v>
      </c>
      <c r="O52" s="32">
        <f t="shared" ref="O52:O80" si="14">$F52/(1+$L$8)*$K52/100</f>
        <v>0</v>
      </c>
      <c r="P52" s="32">
        <f t="shared" si="12"/>
        <v>0.81481481481481466</v>
      </c>
      <c r="Q52" s="32">
        <f t="shared" ref="Q52:Q80" si="15">$F52/(1+$L$8)*$K52/100</f>
        <v>0</v>
      </c>
      <c r="R52" s="32">
        <f t="shared" si="13"/>
        <v>0.81481481481481466</v>
      </c>
      <c r="S52" s="32">
        <f t="shared" si="6"/>
        <v>0</v>
      </c>
      <c r="T52" s="32">
        <f t="shared" si="6"/>
        <v>-0.81481481481481466</v>
      </c>
      <c r="U52" s="32">
        <f t="shared" si="6"/>
        <v>0</v>
      </c>
      <c r="V52" s="32">
        <f t="shared" si="6"/>
        <v>-0.81481481481481466</v>
      </c>
      <c r="W52" s="32">
        <f t="shared" si="6"/>
        <v>0</v>
      </c>
      <c r="X52" s="32">
        <f t="shared" si="6"/>
        <v>-0.81481481481481466</v>
      </c>
      <c r="AA52" s="39">
        <v>90</v>
      </c>
      <c r="AB52" s="39">
        <v>0</v>
      </c>
      <c r="AC52" s="39"/>
      <c r="AD52" s="39"/>
    </row>
    <row r="53" spans="2:30" ht="13" x14ac:dyDescent="0.3">
      <c r="B53" s="100">
        <v>32</v>
      </c>
      <c r="C53" s="98">
        <v>10032</v>
      </c>
      <c r="D53" s="98" t="s">
        <v>3122</v>
      </c>
      <c r="E53" s="103">
        <v>6</v>
      </c>
      <c r="F53" s="103">
        <v>2.65</v>
      </c>
      <c r="G53" s="103" t="s">
        <v>196</v>
      </c>
      <c r="H53" s="103" t="s">
        <v>196</v>
      </c>
      <c r="I53" s="99" t="s">
        <v>3127</v>
      </c>
      <c r="K53" s="96">
        <v>0.88</v>
      </c>
      <c r="L53" s="30" t="str">
        <f t="shared" si="9"/>
        <v>090x/18xy - Tariff Class -  10032</v>
      </c>
      <c r="M53" s="32">
        <f t="shared" si="10"/>
        <v>2.159259259259259E-2</v>
      </c>
      <c r="N53" s="32">
        <f t="shared" si="11"/>
        <v>4.8888888888888885E-2</v>
      </c>
      <c r="O53" s="32">
        <f t="shared" si="14"/>
        <v>2.159259259259259E-2</v>
      </c>
      <c r="P53" s="32">
        <f t="shared" si="12"/>
        <v>4.8888888888888885E-2</v>
      </c>
      <c r="Q53" s="32">
        <f t="shared" si="15"/>
        <v>2.159259259259259E-2</v>
      </c>
      <c r="R53" s="32">
        <f t="shared" si="13"/>
        <v>4.8888888888888885E-2</v>
      </c>
      <c r="S53" s="32">
        <f t="shared" si="6"/>
        <v>-2.159259259259259E-2</v>
      </c>
      <c r="T53" s="32">
        <f t="shared" si="6"/>
        <v>-4.8888888888888885E-2</v>
      </c>
      <c r="U53" s="32">
        <f t="shared" si="6"/>
        <v>-2.159259259259259E-2</v>
      </c>
      <c r="V53" s="32">
        <f t="shared" si="6"/>
        <v>-4.8888888888888885E-2</v>
      </c>
      <c r="W53" s="32">
        <f t="shared" si="6"/>
        <v>-2.159259259259259E-2</v>
      </c>
      <c r="X53" s="32">
        <f t="shared" si="6"/>
        <v>-4.8888888888888885E-2</v>
      </c>
      <c r="AA53" s="39">
        <v>100</v>
      </c>
      <c r="AB53" s="39">
        <v>0</v>
      </c>
      <c r="AC53" s="39"/>
      <c r="AD53" s="39"/>
    </row>
    <row r="54" spans="2:30" ht="13" x14ac:dyDescent="0.3">
      <c r="B54" s="100">
        <v>33</v>
      </c>
      <c r="C54" s="98">
        <v>10033</v>
      </c>
      <c r="D54" s="98" t="s">
        <v>3122</v>
      </c>
      <c r="E54" s="103">
        <v>300</v>
      </c>
      <c r="F54" s="103">
        <v>100</v>
      </c>
      <c r="G54" s="103" t="s">
        <v>196</v>
      </c>
      <c r="H54" s="103" t="s">
        <v>196</v>
      </c>
      <c r="I54" s="99" t="s">
        <v>3127</v>
      </c>
      <c r="K54" s="96">
        <v>0.88</v>
      </c>
      <c r="L54" s="30" t="str">
        <f t="shared" si="9"/>
        <v>090x/18xy - Tariff Class -  10033</v>
      </c>
      <c r="M54" s="32">
        <f t="shared" si="10"/>
        <v>0.81481481481481466</v>
      </c>
      <c r="N54" s="32">
        <f t="shared" si="11"/>
        <v>2.4444444444444442</v>
      </c>
      <c r="O54" s="32">
        <f t="shared" si="14"/>
        <v>0.81481481481481466</v>
      </c>
      <c r="P54" s="32">
        <f t="shared" si="12"/>
        <v>2.4444444444444442</v>
      </c>
      <c r="Q54" s="32">
        <f t="shared" si="15"/>
        <v>0.81481481481481466</v>
      </c>
      <c r="R54" s="32">
        <f t="shared" si="13"/>
        <v>2.4444444444444442</v>
      </c>
      <c r="S54" s="32">
        <f t="shared" si="6"/>
        <v>-0.81481481481481466</v>
      </c>
      <c r="T54" s="32">
        <f t="shared" si="6"/>
        <v>-2.4444444444444442</v>
      </c>
      <c r="U54" s="32">
        <f t="shared" si="6"/>
        <v>-0.81481481481481466</v>
      </c>
      <c r="V54" s="32">
        <f t="shared" si="6"/>
        <v>-2.4444444444444442</v>
      </c>
      <c r="W54" s="32">
        <f t="shared" si="6"/>
        <v>-0.81481481481481466</v>
      </c>
      <c r="X54" s="32">
        <f t="shared" si="6"/>
        <v>-2.4444444444444442</v>
      </c>
      <c r="AA54" s="39">
        <v>6</v>
      </c>
      <c r="AB54" s="39">
        <v>2.65</v>
      </c>
      <c r="AC54" s="39"/>
      <c r="AD54" s="39"/>
    </row>
    <row r="55" spans="2:30" ht="13" x14ac:dyDescent="0.3">
      <c r="B55" s="100">
        <v>34</v>
      </c>
      <c r="C55" s="98">
        <v>10035</v>
      </c>
      <c r="D55" s="101" t="s">
        <v>3122</v>
      </c>
      <c r="E55" s="103">
        <v>0</v>
      </c>
      <c r="F55" s="103">
        <v>555</v>
      </c>
      <c r="G55" s="103" t="s">
        <v>196</v>
      </c>
      <c r="H55" s="103" t="s">
        <v>196</v>
      </c>
      <c r="I55" s="99" t="s">
        <v>3127</v>
      </c>
      <c r="K55" s="96">
        <v>0.88</v>
      </c>
      <c r="L55" s="30" t="str">
        <f t="shared" si="9"/>
        <v>090x/18xy - Tariff Class -  10035</v>
      </c>
      <c r="M55" s="32">
        <f t="shared" si="10"/>
        <v>4.5222222222222221</v>
      </c>
      <c r="N55" s="32">
        <f t="shared" si="11"/>
        <v>0</v>
      </c>
      <c r="O55" s="32">
        <f t="shared" si="14"/>
        <v>4.5222222222222221</v>
      </c>
      <c r="P55" s="32">
        <f t="shared" si="12"/>
        <v>0</v>
      </c>
      <c r="Q55" s="32">
        <f t="shared" si="15"/>
        <v>4.5222222222222221</v>
      </c>
      <c r="R55" s="32">
        <f t="shared" si="13"/>
        <v>0</v>
      </c>
      <c r="S55" s="32">
        <f t="shared" si="6"/>
        <v>-4.5222222222222221</v>
      </c>
      <c r="T55" s="32">
        <f t="shared" si="6"/>
        <v>0</v>
      </c>
      <c r="U55" s="32">
        <f t="shared" si="6"/>
        <v>-4.5222222222222221</v>
      </c>
      <c r="V55" s="32">
        <f t="shared" si="6"/>
        <v>0</v>
      </c>
      <c r="W55" s="32">
        <f t="shared" si="6"/>
        <v>-4.5222222222222221</v>
      </c>
      <c r="X55" s="32">
        <f t="shared" si="6"/>
        <v>0</v>
      </c>
      <c r="AA55" s="39">
        <v>300</v>
      </c>
      <c r="AB55" s="39">
        <v>100</v>
      </c>
      <c r="AC55" s="39"/>
      <c r="AD55" s="39"/>
    </row>
    <row r="56" spans="2:30" ht="13" x14ac:dyDescent="0.3">
      <c r="B56" s="100">
        <v>35</v>
      </c>
      <c r="C56" s="98">
        <v>10036</v>
      </c>
      <c r="D56" s="101" t="s">
        <v>3122</v>
      </c>
      <c r="E56" s="103">
        <v>0</v>
      </c>
      <c r="F56" s="103">
        <v>666</v>
      </c>
      <c r="G56" s="103" t="s">
        <v>196</v>
      </c>
      <c r="H56" s="103" t="s">
        <v>196</v>
      </c>
      <c r="I56" s="99" t="s">
        <v>3127</v>
      </c>
      <c r="K56" s="96">
        <v>0.88</v>
      </c>
      <c r="L56" s="30" t="str">
        <f t="shared" si="9"/>
        <v>090x/18xy - Tariff Class -  10036</v>
      </c>
      <c r="M56" s="32">
        <f t="shared" si="10"/>
        <v>5.4266666666666659</v>
      </c>
      <c r="N56" s="32">
        <f t="shared" si="11"/>
        <v>0</v>
      </c>
      <c r="O56" s="32">
        <f t="shared" si="14"/>
        <v>5.4266666666666659</v>
      </c>
      <c r="P56" s="32">
        <f t="shared" si="12"/>
        <v>0</v>
      </c>
      <c r="Q56" s="32">
        <f t="shared" si="15"/>
        <v>5.4266666666666659</v>
      </c>
      <c r="R56" s="32">
        <f t="shared" si="13"/>
        <v>0</v>
      </c>
      <c r="S56" s="32">
        <f t="shared" si="6"/>
        <v>-5.4266666666666659</v>
      </c>
      <c r="T56" s="32">
        <f t="shared" si="6"/>
        <v>0</v>
      </c>
      <c r="U56" s="32">
        <f t="shared" si="6"/>
        <v>-5.4266666666666659</v>
      </c>
      <c r="V56" s="32">
        <f t="shared" si="6"/>
        <v>0</v>
      </c>
      <c r="W56" s="32">
        <f t="shared" si="6"/>
        <v>-5.4266666666666659</v>
      </c>
      <c r="X56" s="32">
        <f t="shared" si="6"/>
        <v>0</v>
      </c>
      <c r="AA56" s="39">
        <v>0</v>
      </c>
      <c r="AB56" s="39">
        <v>555</v>
      </c>
      <c r="AC56" s="39"/>
      <c r="AD56" s="39"/>
    </row>
    <row r="57" spans="2:30" ht="13" x14ac:dyDescent="0.3">
      <c r="B57" s="100">
        <v>36</v>
      </c>
      <c r="C57" s="98">
        <v>10037</v>
      </c>
      <c r="D57" s="101" t="s">
        <v>3122</v>
      </c>
      <c r="E57" s="103">
        <v>0</v>
      </c>
      <c r="F57" s="103">
        <v>350</v>
      </c>
      <c r="G57" s="103" t="s">
        <v>196</v>
      </c>
      <c r="H57" s="103" t="s">
        <v>196</v>
      </c>
      <c r="I57" s="99" t="s">
        <v>3127</v>
      </c>
      <c r="K57" s="96">
        <v>0.88</v>
      </c>
      <c r="L57" s="30" t="str">
        <f t="shared" si="9"/>
        <v>090x/18xy - Tariff Class -  10037</v>
      </c>
      <c r="M57" s="32">
        <f t="shared" si="10"/>
        <v>2.8518518518518516</v>
      </c>
      <c r="N57" s="32">
        <f t="shared" si="11"/>
        <v>0</v>
      </c>
      <c r="O57" s="32">
        <f t="shared" si="14"/>
        <v>2.8518518518518516</v>
      </c>
      <c r="P57" s="32">
        <f t="shared" si="12"/>
        <v>0</v>
      </c>
      <c r="Q57" s="32">
        <f t="shared" si="15"/>
        <v>2.8518518518518516</v>
      </c>
      <c r="R57" s="32">
        <f t="shared" si="13"/>
        <v>0</v>
      </c>
      <c r="S57" s="32">
        <f t="shared" si="6"/>
        <v>-2.8518518518518516</v>
      </c>
      <c r="T57" s="32">
        <f t="shared" si="6"/>
        <v>0</v>
      </c>
      <c r="U57" s="32">
        <f t="shared" si="6"/>
        <v>-2.8518518518518516</v>
      </c>
      <c r="V57" s="32">
        <f t="shared" si="6"/>
        <v>0</v>
      </c>
      <c r="W57" s="32">
        <f t="shared" si="6"/>
        <v>-2.8518518518518516</v>
      </c>
      <c r="X57" s="32">
        <f t="shared" si="6"/>
        <v>0</v>
      </c>
      <c r="AA57" s="39">
        <v>0</v>
      </c>
      <c r="AB57" s="39">
        <v>666</v>
      </c>
      <c r="AC57" s="39"/>
      <c r="AD57" s="39"/>
    </row>
    <row r="58" spans="2:30" ht="13" x14ac:dyDescent="0.3">
      <c r="B58" s="100">
        <v>37</v>
      </c>
      <c r="C58" s="98">
        <v>10038</v>
      </c>
      <c r="D58" s="101" t="s">
        <v>3122</v>
      </c>
      <c r="E58" s="103">
        <v>150</v>
      </c>
      <c r="F58" s="103">
        <v>50</v>
      </c>
      <c r="G58" s="103" t="s">
        <v>196</v>
      </c>
      <c r="H58" s="103" t="s">
        <v>196</v>
      </c>
      <c r="I58" s="99" t="s">
        <v>3127</v>
      </c>
      <c r="K58" s="96">
        <v>0.88</v>
      </c>
      <c r="L58" s="30" t="str">
        <f t="shared" si="9"/>
        <v>090x/18xy - Tariff Class -  10038</v>
      </c>
      <c r="M58" s="32">
        <f t="shared" si="10"/>
        <v>0.40740740740740733</v>
      </c>
      <c r="N58" s="32">
        <f t="shared" si="11"/>
        <v>1.2222222222222221</v>
      </c>
      <c r="O58" s="32">
        <f t="shared" si="14"/>
        <v>0.40740740740740733</v>
      </c>
      <c r="P58" s="32">
        <f t="shared" si="12"/>
        <v>1.2222222222222221</v>
      </c>
      <c r="Q58" s="32">
        <f t="shared" si="15"/>
        <v>0.40740740740740733</v>
      </c>
      <c r="R58" s="32">
        <f t="shared" si="13"/>
        <v>1.2222222222222221</v>
      </c>
      <c r="S58" s="32">
        <f t="shared" si="6"/>
        <v>-0.40740740740740733</v>
      </c>
      <c r="T58" s="32">
        <f t="shared" si="6"/>
        <v>-1.2222222222222221</v>
      </c>
      <c r="U58" s="32">
        <f t="shared" si="6"/>
        <v>-0.40740740740740733</v>
      </c>
      <c r="V58" s="32">
        <f t="shared" si="6"/>
        <v>-1.2222222222222221</v>
      </c>
      <c r="W58" s="32">
        <f t="shared" si="6"/>
        <v>-0.40740740740740733</v>
      </c>
      <c r="X58" s="32">
        <f t="shared" si="6"/>
        <v>-1.2222222222222221</v>
      </c>
      <c r="AA58" s="39">
        <v>0</v>
      </c>
      <c r="AB58" s="39">
        <v>350</v>
      </c>
      <c r="AC58" s="39"/>
      <c r="AD58" s="39"/>
    </row>
    <row r="59" spans="2:30" ht="13" x14ac:dyDescent="0.3">
      <c r="B59" s="100">
        <v>38</v>
      </c>
      <c r="C59" s="98">
        <v>10041</v>
      </c>
      <c r="D59" s="101" t="s">
        <v>3122</v>
      </c>
      <c r="E59" s="103">
        <v>0</v>
      </c>
      <c r="F59" s="103">
        <v>78</v>
      </c>
      <c r="G59" s="103" t="s">
        <v>196</v>
      </c>
      <c r="H59" s="103" t="s">
        <v>196</v>
      </c>
      <c r="I59" s="99" t="s">
        <v>3127</v>
      </c>
      <c r="K59" s="96">
        <v>0.88</v>
      </c>
      <c r="L59" s="30" t="str">
        <f t="shared" si="9"/>
        <v>090x/18xy - Tariff Class -  10041</v>
      </c>
      <c r="M59" s="32">
        <f t="shared" si="10"/>
        <v>0.63555555555555554</v>
      </c>
      <c r="N59" s="32">
        <f t="shared" si="11"/>
        <v>0</v>
      </c>
      <c r="O59" s="32">
        <f t="shared" si="14"/>
        <v>0.63555555555555554</v>
      </c>
      <c r="P59" s="32">
        <f t="shared" si="12"/>
        <v>0</v>
      </c>
      <c r="Q59" s="32">
        <f t="shared" si="15"/>
        <v>0.63555555555555554</v>
      </c>
      <c r="R59" s="32">
        <f t="shared" si="13"/>
        <v>0</v>
      </c>
      <c r="S59" s="32">
        <f t="shared" si="6"/>
        <v>-0.63555555555555554</v>
      </c>
      <c r="T59" s="32">
        <f t="shared" si="6"/>
        <v>0</v>
      </c>
      <c r="U59" s="32">
        <f t="shared" si="6"/>
        <v>-0.63555555555555554</v>
      </c>
      <c r="V59" s="32">
        <f t="shared" si="6"/>
        <v>0</v>
      </c>
      <c r="W59" s="32">
        <f t="shared" si="6"/>
        <v>-0.63555555555555554</v>
      </c>
      <c r="X59" s="32">
        <f t="shared" si="6"/>
        <v>0</v>
      </c>
      <c r="AA59" s="39">
        <v>150</v>
      </c>
      <c r="AB59" s="39">
        <v>50</v>
      </c>
      <c r="AC59" s="39"/>
      <c r="AD59" s="39"/>
    </row>
    <row r="60" spans="2:30" ht="13" x14ac:dyDescent="0.3">
      <c r="B60" s="100">
        <v>39</v>
      </c>
      <c r="C60" s="98">
        <v>10043</v>
      </c>
      <c r="D60" s="101" t="s">
        <v>3122</v>
      </c>
      <c r="E60" s="103">
        <v>0</v>
      </c>
      <c r="F60" s="103">
        <v>300</v>
      </c>
      <c r="G60" s="103" t="s">
        <v>196</v>
      </c>
      <c r="H60" s="103" t="s">
        <v>196</v>
      </c>
      <c r="I60" s="99" t="s">
        <v>3127</v>
      </c>
      <c r="K60" s="96">
        <v>0.88</v>
      </c>
      <c r="L60" s="30" t="str">
        <f t="shared" si="9"/>
        <v>090x/18xy - Tariff Class -  10043</v>
      </c>
      <c r="M60" s="32">
        <f t="shared" si="10"/>
        <v>2.4444444444444442</v>
      </c>
      <c r="N60" s="32">
        <f t="shared" si="11"/>
        <v>0</v>
      </c>
      <c r="O60" s="32">
        <f t="shared" si="14"/>
        <v>2.4444444444444442</v>
      </c>
      <c r="P60" s="32">
        <f t="shared" si="12"/>
        <v>0</v>
      </c>
      <c r="Q60" s="32">
        <f t="shared" si="15"/>
        <v>2.4444444444444442</v>
      </c>
      <c r="R60" s="32">
        <f t="shared" si="13"/>
        <v>0</v>
      </c>
      <c r="S60" s="32">
        <f t="shared" si="6"/>
        <v>-2.4444444444444442</v>
      </c>
      <c r="T60" s="32">
        <f t="shared" si="6"/>
        <v>0</v>
      </c>
      <c r="U60" s="32">
        <f t="shared" si="6"/>
        <v>-2.4444444444444442</v>
      </c>
      <c r="V60" s="32">
        <f t="shared" si="6"/>
        <v>0</v>
      </c>
      <c r="W60" s="32">
        <f t="shared" si="6"/>
        <v>-2.4444444444444442</v>
      </c>
      <c r="X60" s="32">
        <f t="shared" si="6"/>
        <v>0</v>
      </c>
      <c r="AA60" s="39">
        <v>0</v>
      </c>
      <c r="AB60" s="39">
        <v>78</v>
      </c>
      <c r="AC60" s="39"/>
      <c r="AD60" s="39"/>
    </row>
    <row r="61" spans="2:30" ht="13" x14ac:dyDescent="0.3">
      <c r="B61" s="100">
        <v>40</v>
      </c>
      <c r="C61" s="98">
        <v>10044</v>
      </c>
      <c r="D61" s="101" t="s">
        <v>3122</v>
      </c>
      <c r="E61" s="103">
        <v>0</v>
      </c>
      <c r="F61" s="103">
        <v>15</v>
      </c>
      <c r="G61" s="103" t="s">
        <v>196</v>
      </c>
      <c r="H61" s="103" t="s">
        <v>196</v>
      </c>
      <c r="I61" s="99" t="s">
        <v>3127</v>
      </c>
      <c r="K61" s="96">
        <v>0.88</v>
      </c>
      <c r="L61" s="30" t="str">
        <f t="shared" si="9"/>
        <v>090x/18xy - Tariff Class -  10044</v>
      </c>
      <c r="M61" s="32">
        <f t="shared" si="10"/>
        <v>0.12222222222222222</v>
      </c>
      <c r="N61" s="32">
        <f t="shared" si="11"/>
        <v>0</v>
      </c>
      <c r="O61" s="32">
        <f t="shared" si="14"/>
        <v>0.12222222222222222</v>
      </c>
      <c r="P61" s="32">
        <f t="shared" si="12"/>
        <v>0</v>
      </c>
      <c r="Q61" s="32">
        <f t="shared" si="15"/>
        <v>0.12222222222222222</v>
      </c>
      <c r="R61" s="32">
        <f t="shared" si="13"/>
        <v>0</v>
      </c>
      <c r="S61" s="32">
        <f t="shared" si="6"/>
        <v>-0.12222222222222222</v>
      </c>
      <c r="T61" s="32">
        <f t="shared" si="6"/>
        <v>0</v>
      </c>
      <c r="U61" s="32">
        <f t="shared" si="6"/>
        <v>-0.12222222222222222</v>
      </c>
      <c r="V61" s="32">
        <f t="shared" si="6"/>
        <v>0</v>
      </c>
      <c r="W61" s="32">
        <f t="shared" si="6"/>
        <v>-0.12222222222222222</v>
      </c>
      <c r="X61" s="32">
        <f t="shared" si="6"/>
        <v>0</v>
      </c>
      <c r="AA61" s="39">
        <v>0</v>
      </c>
      <c r="AB61" s="39">
        <v>300</v>
      </c>
      <c r="AC61" s="39"/>
      <c r="AD61" s="39"/>
    </row>
    <row r="62" spans="2:30" ht="13" x14ac:dyDescent="0.3">
      <c r="B62" s="100">
        <v>41</v>
      </c>
      <c r="C62" s="98">
        <v>10045</v>
      </c>
      <c r="D62" s="101" t="s">
        <v>3122</v>
      </c>
      <c r="E62" s="103">
        <v>0</v>
      </c>
      <c r="F62" s="103">
        <v>490</v>
      </c>
      <c r="G62" s="103" t="s">
        <v>196</v>
      </c>
      <c r="H62" s="103" t="s">
        <v>196</v>
      </c>
      <c r="I62" s="99" t="s">
        <v>3127</v>
      </c>
      <c r="K62" s="96">
        <v>0.88</v>
      </c>
      <c r="L62" s="30" t="str">
        <f t="shared" si="9"/>
        <v>090x/18xy - Tariff Class -  10045</v>
      </c>
      <c r="M62" s="32">
        <f t="shared" si="10"/>
        <v>3.9925925925925925</v>
      </c>
      <c r="N62" s="32">
        <f t="shared" si="11"/>
        <v>0</v>
      </c>
      <c r="O62" s="32">
        <f t="shared" si="14"/>
        <v>3.9925925925925925</v>
      </c>
      <c r="P62" s="32">
        <f t="shared" si="12"/>
        <v>0</v>
      </c>
      <c r="Q62" s="32">
        <f t="shared" si="15"/>
        <v>3.9925925925925925</v>
      </c>
      <c r="R62" s="32">
        <f t="shared" si="13"/>
        <v>0</v>
      </c>
      <c r="S62" s="32">
        <f t="shared" si="6"/>
        <v>-3.9925925925925925</v>
      </c>
      <c r="T62" s="32">
        <f t="shared" si="6"/>
        <v>0</v>
      </c>
      <c r="U62" s="32">
        <f t="shared" si="6"/>
        <v>-3.9925925925925925</v>
      </c>
      <c r="V62" s="32">
        <f t="shared" si="6"/>
        <v>0</v>
      </c>
      <c r="W62" s="32">
        <f t="shared" si="6"/>
        <v>-3.9925925925925925</v>
      </c>
      <c r="X62" s="32">
        <f t="shared" si="6"/>
        <v>0</v>
      </c>
      <c r="AA62" s="39">
        <v>0</v>
      </c>
      <c r="AB62" s="39">
        <v>15</v>
      </c>
      <c r="AC62" s="39"/>
      <c r="AD62" s="39"/>
    </row>
    <row r="63" spans="2:30" ht="13" x14ac:dyDescent="0.3">
      <c r="B63" s="100">
        <v>42</v>
      </c>
      <c r="C63" s="98">
        <v>10047</v>
      </c>
      <c r="D63" s="101" t="s">
        <v>3122</v>
      </c>
      <c r="E63" s="103">
        <v>200</v>
      </c>
      <c r="F63" s="103">
        <v>15</v>
      </c>
      <c r="G63" s="103" t="s">
        <v>196</v>
      </c>
      <c r="H63" s="103" t="s">
        <v>196</v>
      </c>
      <c r="I63" s="99" t="s">
        <v>3127</v>
      </c>
      <c r="K63" s="96">
        <v>0.88</v>
      </c>
      <c r="L63" s="30" t="str">
        <f t="shared" si="9"/>
        <v>090x/18xy - Tariff Class -  10047</v>
      </c>
      <c r="M63" s="32">
        <f t="shared" si="10"/>
        <v>0.12222222222222222</v>
      </c>
      <c r="N63" s="32">
        <f t="shared" si="11"/>
        <v>1.6296296296296293</v>
      </c>
      <c r="O63" s="32">
        <f t="shared" si="14"/>
        <v>0.12222222222222222</v>
      </c>
      <c r="P63" s="32">
        <f t="shared" si="12"/>
        <v>1.6296296296296293</v>
      </c>
      <c r="Q63" s="32">
        <f t="shared" si="15"/>
        <v>0.12222222222222222</v>
      </c>
      <c r="R63" s="32">
        <f t="shared" si="13"/>
        <v>1.6296296296296293</v>
      </c>
      <c r="S63" s="32">
        <f t="shared" si="6"/>
        <v>-0.12222222222222222</v>
      </c>
      <c r="T63" s="32">
        <f t="shared" si="6"/>
        <v>-1.6296296296296293</v>
      </c>
      <c r="U63" s="32">
        <f t="shared" si="6"/>
        <v>-0.12222222222222222</v>
      </c>
      <c r="V63" s="32">
        <f t="shared" si="6"/>
        <v>-1.6296296296296293</v>
      </c>
      <c r="W63" s="32">
        <f t="shared" si="6"/>
        <v>-0.12222222222222222</v>
      </c>
      <c r="X63" s="32">
        <f t="shared" si="6"/>
        <v>-1.6296296296296293</v>
      </c>
      <c r="AA63" s="39">
        <v>0</v>
      </c>
      <c r="AB63" s="39">
        <v>490</v>
      </c>
      <c r="AC63" s="39"/>
      <c r="AD63" s="39"/>
    </row>
    <row r="64" spans="2:30" ht="13" x14ac:dyDescent="0.3">
      <c r="B64" s="100">
        <v>43</v>
      </c>
      <c r="C64" s="98">
        <v>10048</v>
      </c>
      <c r="D64" s="101" t="s">
        <v>3122</v>
      </c>
      <c r="E64" s="103">
        <v>500</v>
      </c>
      <c r="F64" s="103">
        <v>15</v>
      </c>
      <c r="G64" s="103" t="s">
        <v>196</v>
      </c>
      <c r="H64" s="103" t="s">
        <v>196</v>
      </c>
      <c r="I64" s="99" t="s">
        <v>3127</v>
      </c>
      <c r="K64" s="96">
        <v>0.88</v>
      </c>
      <c r="L64" s="30" t="str">
        <f t="shared" si="9"/>
        <v>090x/18xy - Tariff Class -  10048</v>
      </c>
      <c r="M64" s="32">
        <f t="shared" si="10"/>
        <v>0.12222222222222222</v>
      </c>
      <c r="N64" s="32">
        <f t="shared" si="11"/>
        <v>4.0740740740740735</v>
      </c>
      <c r="O64" s="32">
        <f t="shared" si="14"/>
        <v>0.12222222222222222</v>
      </c>
      <c r="P64" s="32">
        <f t="shared" si="12"/>
        <v>4.0740740740740735</v>
      </c>
      <c r="Q64" s="32">
        <f t="shared" si="15"/>
        <v>0.12222222222222222</v>
      </c>
      <c r="R64" s="32">
        <f t="shared" si="13"/>
        <v>4.0740740740740735</v>
      </c>
      <c r="S64" s="32">
        <f t="shared" si="6"/>
        <v>-0.12222222222222222</v>
      </c>
      <c r="T64" s="32">
        <f t="shared" si="6"/>
        <v>-4.0740740740740735</v>
      </c>
      <c r="U64" s="32">
        <f t="shared" si="6"/>
        <v>-0.12222222222222222</v>
      </c>
      <c r="V64" s="32">
        <f t="shared" si="6"/>
        <v>-4.0740740740740735</v>
      </c>
      <c r="W64" s="32">
        <f t="shared" si="6"/>
        <v>-0.12222222222222222</v>
      </c>
      <c r="X64" s="32">
        <f t="shared" si="6"/>
        <v>-4.0740740740740735</v>
      </c>
      <c r="AA64" s="39">
        <v>200</v>
      </c>
      <c r="AB64" s="39">
        <v>15</v>
      </c>
      <c r="AC64" s="39"/>
      <c r="AD64" s="39"/>
    </row>
    <row r="65" spans="2:30" ht="13" x14ac:dyDescent="0.3">
      <c r="B65" s="100">
        <v>44</v>
      </c>
      <c r="C65" s="98">
        <v>10050</v>
      </c>
      <c r="D65" s="101" t="s">
        <v>3122</v>
      </c>
      <c r="E65" s="103">
        <v>500</v>
      </c>
      <c r="F65" s="103">
        <v>100</v>
      </c>
      <c r="G65" s="103" t="s">
        <v>196</v>
      </c>
      <c r="H65" s="103" t="s">
        <v>196</v>
      </c>
      <c r="I65" s="99" t="s">
        <v>3127</v>
      </c>
      <c r="K65" s="96">
        <v>0.88</v>
      </c>
      <c r="L65" s="30" t="str">
        <f t="shared" si="9"/>
        <v>090x/18xy - Tariff Class -  10050</v>
      </c>
      <c r="M65" s="32">
        <f t="shared" si="10"/>
        <v>0.81481481481481466</v>
      </c>
      <c r="N65" s="32">
        <f t="shared" si="11"/>
        <v>4.0740740740740735</v>
      </c>
      <c r="O65" s="32">
        <f t="shared" si="14"/>
        <v>0.81481481481481466</v>
      </c>
      <c r="P65" s="32">
        <f t="shared" si="12"/>
        <v>4.0740740740740735</v>
      </c>
      <c r="Q65" s="32">
        <f t="shared" si="15"/>
        <v>0.81481481481481466</v>
      </c>
      <c r="R65" s="32">
        <f t="shared" si="13"/>
        <v>4.0740740740740735</v>
      </c>
      <c r="S65" s="32">
        <f t="shared" si="6"/>
        <v>-0.81481481481481466</v>
      </c>
      <c r="T65" s="32">
        <f t="shared" si="6"/>
        <v>-4.0740740740740735</v>
      </c>
      <c r="U65" s="32">
        <f t="shared" si="6"/>
        <v>-0.81481481481481466</v>
      </c>
      <c r="V65" s="32">
        <f t="shared" si="6"/>
        <v>-4.0740740740740735</v>
      </c>
      <c r="W65" s="32">
        <f t="shared" si="6"/>
        <v>-0.81481481481481466</v>
      </c>
      <c r="X65" s="32">
        <f t="shared" si="6"/>
        <v>-4.0740740740740735</v>
      </c>
      <c r="AA65" s="39">
        <v>500</v>
      </c>
      <c r="AB65" s="39">
        <v>15</v>
      </c>
      <c r="AC65" s="39"/>
      <c r="AD65" s="39"/>
    </row>
    <row r="66" spans="2:30" ht="13" x14ac:dyDescent="0.3">
      <c r="B66" s="100">
        <v>45</v>
      </c>
      <c r="C66" s="98">
        <v>10051</v>
      </c>
      <c r="D66" s="98" t="s">
        <v>3122</v>
      </c>
      <c r="E66" s="103">
        <v>0</v>
      </c>
      <c r="F66" s="103">
        <v>280</v>
      </c>
      <c r="G66" s="103" t="s">
        <v>196</v>
      </c>
      <c r="H66" s="103" t="s">
        <v>196</v>
      </c>
      <c r="I66" s="99" t="s">
        <v>3127</v>
      </c>
      <c r="K66" s="96">
        <v>0.88</v>
      </c>
      <c r="L66" s="30" t="str">
        <f t="shared" si="9"/>
        <v>090x/18xy - Tariff Class -  10051</v>
      </c>
      <c r="M66" s="32">
        <f t="shared" si="10"/>
        <v>2.2814814814814812</v>
      </c>
      <c r="N66" s="32">
        <f t="shared" si="11"/>
        <v>0</v>
      </c>
      <c r="O66" s="32">
        <f t="shared" si="14"/>
        <v>2.2814814814814812</v>
      </c>
      <c r="P66" s="32">
        <f t="shared" si="12"/>
        <v>0</v>
      </c>
      <c r="Q66" s="32">
        <f t="shared" si="15"/>
        <v>2.2814814814814812</v>
      </c>
      <c r="R66" s="32">
        <f t="shared" si="13"/>
        <v>0</v>
      </c>
      <c r="S66" s="32">
        <f t="shared" si="6"/>
        <v>-2.2814814814814812</v>
      </c>
      <c r="T66" s="32">
        <f t="shared" si="6"/>
        <v>0</v>
      </c>
      <c r="U66" s="32">
        <f t="shared" si="6"/>
        <v>-2.2814814814814812</v>
      </c>
      <c r="V66" s="32">
        <f t="shared" si="6"/>
        <v>0</v>
      </c>
      <c r="W66" s="32">
        <f t="shared" si="6"/>
        <v>-2.2814814814814812</v>
      </c>
      <c r="X66" s="32">
        <f t="shared" si="6"/>
        <v>0</v>
      </c>
      <c r="AA66" s="39">
        <v>500</v>
      </c>
      <c r="AB66" s="39">
        <v>100</v>
      </c>
      <c r="AC66" s="39"/>
      <c r="AD66" s="39"/>
    </row>
    <row r="67" spans="2:30" ht="13" x14ac:dyDescent="0.3">
      <c r="B67" s="100">
        <v>46</v>
      </c>
      <c r="C67" s="98">
        <v>10062</v>
      </c>
      <c r="D67" s="98" t="s">
        <v>3122</v>
      </c>
      <c r="E67" s="103">
        <v>0</v>
      </c>
      <c r="F67" s="103">
        <v>290</v>
      </c>
      <c r="G67" s="103" t="s">
        <v>196</v>
      </c>
      <c r="H67" s="103" t="s">
        <v>196</v>
      </c>
      <c r="I67" s="99" t="s">
        <v>3127</v>
      </c>
      <c r="K67" s="96">
        <v>0.88</v>
      </c>
      <c r="L67" s="30" t="str">
        <f t="shared" si="9"/>
        <v>090x/18xy - Tariff Class -  10062</v>
      </c>
      <c r="M67" s="32">
        <f t="shared" si="10"/>
        <v>2.3629629629629623</v>
      </c>
      <c r="N67" s="32">
        <f t="shared" si="11"/>
        <v>0</v>
      </c>
      <c r="O67" s="32">
        <f t="shared" si="14"/>
        <v>2.3629629629629623</v>
      </c>
      <c r="P67" s="32">
        <f t="shared" si="12"/>
        <v>0</v>
      </c>
      <c r="Q67" s="32">
        <f t="shared" si="15"/>
        <v>2.3629629629629623</v>
      </c>
      <c r="R67" s="32">
        <f t="shared" si="13"/>
        <v>0</v>
      </c>
      <c r="S67" s="32">
        <f t="shared" si="6"/>
        <v>-2.3629629629629623</v>
      </c>
      <c r="T67" s="32">
        <f t="shared" si="6"/>
        <v>0</v>
      </c>
      <c r="U67" s="32">
        <f t="shared" si="6"/>
        <v>-2.3629629629629623</v>
      </c>
      <c r="V67" s="32">
        <f t="shared" si="6"/>
        <v>0</v>
      </c>
      <c r="W67" s="32">
        <f t="shared" si="6"/>
        <v>-2.3629629629629623</v>
      </c>
      <c r="X67" s="32">
        <f t="shared" si="6"/>
        <v>0</v>
      </c>
      <c r="AA67" s="39">
        <v>0</v>
      </c>
      <c r="AB67" s="39">
        <v>280</v>
      </c>
      <c r="AC67" s="39"/>
      <c r="AD67" s="39"/>
    </row>
    <row r="68" spans="2:30" ht="13" x14ac:dyDescent="0.3">
      <c r="B68" s="100">
        <v>47</v>
      </c>
      <c r="C68" s="98">
        <v>10067</v>
      </c>
      <c r="D68" s="98" t="s">
        <v>3122</v>
      </c>
      <c r="E68" s="103">
        <v>0</v>
      </c>
      <c r="F68" s="103">
        <v>299</v>
      </c>
      <c r="G68" s="103" t="s">
        <v>196</v>
      </c>
      <c r="H68" s="103" t="s">
        <v>196</v>
      </c>
      <c r="I68" s="99" t="s">
        <v>3127</v>
      </c>
      <c r="K68" s="96">
        <v>0.88</v>
      </c>
      <c r="L68" s="30" t="str">
        <f t="shared" si="9"/>
        <v>090x/18xy - Tariff Class -  10067</v>
      </c>
      <c r="M68" s="32">
        <f t="shared" si="10"/>
        <v>2.4362962962962964</v>
      </c>
      <c r="N68" s="32">
        <f t="shared" si="11"/>
        <v>0</v>
      </c>
      <c r="O68" s="32">
        <f t="shared" si="14"/>
        <v>2.4362962962962964</v>
      </c>
      <c r="P68" s="32">
        <f t="shared" si="12"/>
        <v>0</v>
      </c>
      <c r="Q68" s="32">
        <f t="shared" si="15"/>
        <v>2.4362962962962964</v>
      </c>
      <c r="R68" s="32">
        <f t="shared" si="13"/>
        <v>0</v>
      </c>
      <c r="S68" s="32">
        <f t="shared" ref="S68:X94" si="16">M68*-1</f>
        <v>-2.4362962962962964</v>
      </c>
      <c r="T68" s="32">
        <f t="shared" si="16"/>
        <v>0</v>
      </c>
      <c r="U68" s="32">
        <f t="shared" si="16"/>
        <v>-2.4362962962962964</v>
      </c>
      <c r="V68" s="32">
        <f t="shared" si="16"/>
        <v>0</v>
      </c>
      <c r="W68" s="32">
        <f t="shared" si="16"/>
        <v>-2.4362962962962964</v>
      </c>
      <c r="X68" s="32">
        <f t="shared" si="16"/>
        <v>0</v>
      </c>
      <c r="AA68" s="39">
        <v>0</v>
      </c>
      <c r="AB68" s="39">
        <v>290</v>
      </c>
      <c r="AC68" s="39"/>
      <c r="AD68" s="39"/>
    </row>
    <row r="69" spans="2:30" ht="13" x14ac:dyDescent="0.3">
      <c r="B69" s="100">
        <v>48</v>
      </c>
      <c r="C69" s="98">
        <v>10073</v>
      </c>
      <c r="D69" s="98" t="s">
        <v>3122</v>
      </c>
      <c r="E69" s="103">
        <v>0</v>
      </c>
      <c r="F69" s="103">
        <v>270</v>
      </c>
      <c r="G69" s="103" t="s">
        <v>196</v>
      </c>
      <c r="H69" s="103" t="s">
        <v>196</v>
      </c>
      <c r="I69" s="99" t="s">
        <v>3127</v>
      </c>
      <c r="K69" s="96">
        <v>0.88</v>
      </c>
      <c r="L69" s="30" t="str">
        <f t="shared" si="9"/>
        <v>090x/18xy - Tariff Class -  10073</v>
      </c>
      <c r="M69" s="32">
        <f t="shared" si="10"/>
        <v>2.1999999999999997</v>
      </c>
      <c r="N69" s="32">
        <f t="shared" si="11"/>
        <v>0</v>
      </c>
      <c r="O69" s="32">
        <f t="shared" si="14"/>
        <v>2.1999999999999997</v>
      </c>
      <c r="P69" s="32">
        <f t="shared" si="12"/>
        <v>0</v>
      </c>
      <c r="Q69" s="32">
        <f t="shared" si="15"/>
        <v>2.1999999999999997</v>
      </c>
      <c r="R69" s="32">
        <f t="shared" si="13"/>
        <v>0</v>
      </c>
      <c r="S69" s="32">
        <f t="shared" si="16"/>
        <v>-2.1999999999999997</v>
      </c>
      <c r="T69" s="32">
        <f t="shared" si="16"/>
        <v>0</v>
      </c>
      <c r="U69" s="32">
        <f t="shared" si="16"/>
        <v>-2.1999999999999997</v>
      </c>
      <c r="V69" s="32">
        <f t="shared" si="16"/>
        <v>0</v>
      </c>
      <c r="W69" s="32">
        <f t="shared" si="16"/>
        <v>-2.1999999999999997</v>
      </c>
      <c r="X69" s="32">
        <f t="shared" si="16"/>
        <v>0</v>
      </c>
      <c r="AA69" s="39">
        <v>0</v>
      </c>
      <c r="AB69" s="39">
        <v>299</v>
      </c>
      <c r="AC69" s="39"/>
      <c r="AD69" s="39"/>
    </row>
    <row r="70" spans="2:30" ht="13" x14ac:dyDescent="0.3">
      <c r="B70" s="100">
        <v>49</v>
      </c>
      <c r="C70" s="98">
        <v>10079</v>
      </c>
      <c r="D70" s="98" t="s">
        <v>3122</v>
      </c>
      <c r="E70" s="103">
        <v>0</v>
      </c>
      <c r="F70" s="103">
        <v>260</v>
      </c>
      <c r="G70" s="103" t="s">
        <v>196</v>
      </c>
      <c r="H70" s="103" t="s">
        <v>196</v>
      </c>
      <c r="I70" s="99" t="s">
        <v>3127</v>
      </c>
      <c r="K70" s="96">
        <v>0.88</v>
      </c>
      <c r="L70" s="30" t="str">
        <f t="shared" si="9"/>
        <v>090x/18xy - Tariff Class -  10079</v>
      </c>
      <c r="M70" s="32">
        <f t="shared" si="10"/>
        <v>2.1185185185185187</v>
      </c>
      <c r="N70" s="32">
        <f t="shared" si="11"/>
        <v>0</v>
      </c>
      <c r="O70" s="32">
        <f t="shared" si="14"/>
        <v>2.1185185185185187</v>
      </c>
      <c r="P70" s="32">
        <f t="shared" si="12"/>
        <v>0</v>
      </c>
      <c r="Q70" s="32">
        <f t="shared" si="15"/>
        <v>2.1185185185185187</v>
      </c>
      <c r="R70" s="32">
        <f t="shared" si="13"/>
        <v>0</v>
      </c>
      <c r="S70" s="32">
        <f t="shared" si="16"/>
        <v>-2.1185185185185187</v>
      </c>
      <c r="T70" s="32">
        <f t="shared" si="16"/>
        <v>0</v>
      </c>
      <c r="U70" s="32">
        <f t="shared" si="16"/>
        <v>-2.1185185185185187</v>
      </c>
      <c r="V70" s="32">
        <f t="shared" si="16"/>
        <v>0</v>
      </c>
      <c r="W70" s="32">
        <f t="shared" si="16"/>
        <v>-2.1185185185185187</v>
      </c>
      <c r="X70" s="32">
        <f t="shared" si="16"/>
        <v>0</v>
      </c>
      <c r="AA70" s="39">
        <v>0</v>
      </c>
      <c r="AB70" s="39">
        <v>270</v>
      </c>
      <c r="AC70" s="39"/>
      <c r="AD70" s="39"/>
    </row>
    <row r="71" spans="2:30" ht="13" x14ac:dyDescent="0.3">
      <c r="B71" s="100">
        <v>50</v>
      </c>
      <c r="C71" s="98">
        <v>10097</v>
      </c>
      <c r="D71" s="98" t="s">
        <v>3122</v>
      </c>
      <c r="E71" s="103">
        <v>150</v>
      </c>
      <c r="F71" s="103">
        <v>150</v>
      </c>
      <c r="G71" s="103" t="s">
        <v>196</v>
      </c>
      <c r="H71" s="103" t="s">
        <v>196</v>
      </c>
      <c r="I71" s="99" t="s">
        <v>3127</v>
      </c>
      <c r="K71" s="96">
        <v>0.88</v>
      </c>
      <c r="L71" s="30" t="str">
        <f t="shared" si="9"/>
        <v>090x/18xy - Tariff Class -  10097</v>
      </c>
      <c r="M71" s="32">
        <f t="shared" si="10"/>
        <v>1.2222222222222221</v>
      </c>
      <c r="N71" s="32">
        <f t="shared" si="11"/>
        <v>1.2222222222222221</v>
      </c>
      <c r="O71" s="32">
        <f t="shared" si="14"/>
        <v>1.2222222222222221</v>
      </c>
      <c r="P71" s="32">
        <f t="shared" si="12"/>
        <v>1.2222222222222221</v>
      </c>
      <c r="Q71" s="32">
        <f t="shared" si="15"/>
        <v>1.2222222222222221</v>
      </c>
      <c r="R71" s="32">
        <f t="shared" si="13"/>
        <v>1.2222222222222221</v>
      </c>
      <c r="S71" s="32">
        <f t="shared" si="16"/>
        <v>-1.2222222222222221</v>
      </c>
      <c r="T71" s="32">
        <f t="shared" si="16"/>
        <v>-1.2222222222222221</v>
      </c>
      <c r="U71" s="32">
        <f t="shared" si="16"/>
        <v>-1.2222222222222221</v>
      </c>
      <c r="V71" s="32">
        <f t="shared" si="16"/>
        <v>-1.2222222222222221</v>
      </c>
      <c r="W71" s="32">
        <f t="shared" si="16"/>
        <v>-1.2222222222222221</v>
      </c>
      <c r="X71" s="32">
        <f t="shared" si="16"/>
        <v>-1.2222222222222221</v>
      </c>
      <c r="AA71" s="39">
        <v>0</v>
      </c>
      <c r="AB71" s="39">
        <v>260</v>
      </c>
      <c r="AC71" s="39"/>
      <c r="AD71" s="39"/>
    </row>
    <row r="72" spans="2:30" ht="13" x14ac:dyDescent="0.3">
      <c r="B72" s="100">
        <v>53</v>
      </c>
      <c r="C72" s="98">
        <v>10119</v>
      </c>
      <c r="D72" s="98" t="s">
        <v>3122</v>
      </c>
      <c r="E72" s="103">
        <v>0</v>
      </c>
      <c r="F72" s="103">
        <v>99</v>
      </c>
      <c r="G72" s="103">
        <v>99</v>
      </c>
      <c r="H72" s="103">
        <v>99</v>
      </c>
      <c r="I72" s="99" t="s">
        <v>3127</v>
      </c>
      <c r="K72" s="96">
        <v>0.88</v>
      </c>
      <c r="L72" s="30" t="str">
        <f t="shared" si="9"/>
        <v>090x/18xy - Tariff Class -  10119</v>
      </c>
      <c r="M72" s="32">
        <f t="shared" si="10"/>
        <v>0.80666666666666653</v>
      </c>
      <c r="N72" s="32">
        <f t="shared" si="11"/>
        <v>0</v>
      </c>
      <c r="O72" s="32">
        <f t="shared" si="14"/>
        <v>0.80666666666666653</v>
      </c>
      <c r="P72" s="32">
        <f t="shared" si="12"/>
        <v>0</v>
      </c>
      <c r="Q72" s="32">
        <f t="shared" si="15"/>
        <v>0.80666666666666653</v>
      </c>
      <c r="R72" s="32">
        <f t="shared" si="13"/>
        <v>0</v>
      </c>
      <c r="S72" s="32">
        <f t="shared" si="16"/>
        <v>-0.80666666666666653</v>
      </c>
      <c r="T72" s="32">
        <f t="shared" si="16"/>
        <v>0</v>
      </c>
      <c r="U72" s="32">
        <f t="shared" si="16"/>
        <v>-0.80666666666666653</v>
      </c>
      <c r="V72" s="32">
        <f t="shared" si="16"/>
        <v>0</v>
      </c>
      <c r="W72" s="32">
        <f t="shared" si="16"/>
        <v>-0.80666666666666653</v>
      </c>
      <c r="X72" s="32">
        <f t="shared" si="16"/>
        <v>0</v>
      </c>
      <c r="AA72" s="39">
        <v>150</v>
      </c>
      <c r="AB72" s="39">
        <v>150</v>
      </c>
      <c r="AC72" s="39"/>
      <c r="AD72" s="39"/>
    </row>
    <row r="73" spans="2:30" ht="13" x14ac:dyDescent="0.3">
      <c r="B73" s="100">
        <v>55</v>
      </c>
      <c r="C73" s="98">
        <v>10156</v>
      </c>
      <c r="D73" s="101" t="s">
        <v>3122</v>
      </c>
      <c r="E73" s="103">
        <v>160</v>
      </c>
      <c r="F73" s="103">
        <v>25</v>
      </c>
      <c r="G73" s="103" t="s">
        <v>196</v>
      </c>
      <c r="H73" s="103" t="s">
        <v>196</v>
      </c>
      <c r="I73" s="99" t="s">
        <v>3127</v>
      </c>
      <c r="K73" s="96">
        <v>0.88</v>
      </c>
      <c r="L73" s="30" t="str">
        <f t="shared" si="9"/>
        <v>090x/18xy - Tariff Class -  10156</v>
      </c>
      <c r="M73" s="32">
        <f t="shared" si="10"/>
        <v>0.20370370370370366</v>
      </c>
      <c r="N73" s="32">
        <f t="shared" si="11"/>
        <v>1.3037037037037038</v>
      </c>
      <c r="O73" s="32">
        <f t="shared" si="14"/>
        <v>0.20370370370370366</v>
      </c>
      <c r="P73" s="32">
        <f t="shared" si="12"/>
        <v>1.3037037037037038</v>
      </c>
      <c r="Q73" s="32">
        <f t="shared" si="15"/>
        <v>0.20370370370370366</v>
      </c>
      <c r="R73" s="32">
        <f t="shared" si="13"/>
        <v>1.3037037037037038</v>
      </c>
      <c r="S73" s="32">
        <f t="shared" si="16"/>
        <v>-0.20370370370370366</v>
      </c>
      <c r="T73" s="32">
        <f t="shared" si="16"/>
        <v>-1.3037037037037038</v>
      </c>
      <c r="U73" s="32">
        <f t="shared" si="16"/>
        <v>-0.20370370370370366</v>
      </c>
      <c r="V73" s="32">
        <f t="shared" si="16"/>
        <v>-1.3037037037037038</v>
      </c>
      <c r="W73" s="32">
        <f t="shared" si="16"/>
        <v>-0.20370370370370366</v>
      </c>
      <c r="X73" s="32">
        <f t="shared" si="16"/>
        <v>-1.3037037037037038</v>
      </c>
      <c r="AA73" s="39">
        <v>0</v>
      </c>
      <c r="AB73" s="39">
        <v>99</v>
      </c>
      <c r="AC73" s="39">
        <v>99</v>
      </c>
      <c r="AD73" s="39">
        <v>99</v>
      </c>
    </row>
    <row r="74" spans="2:30" ht="13" x14ac:dyDescent="0.3">
      <c r="B74" s="100">
        <v>56</v>
      </c>
      <c r="C74" s="104">
        <v>10186</v>
      </c>
      <c r="D74" s="105" t="s">
        <v>3122</v>
      </c>
      <c r="E74" s="103">
        <v>200</v>
      </c>
      <c r="F74" s="103">
        <v>200</v>
      </c>
      <c r="G74" s="103" t="s">
        <v>196</v>
      </c>
      <c r="H74" s="103" t="s">
        <v>196</v>
      </c>
      <c r="I74" s="106" t="s">
        <v>3127</v>
      </c>
      <c r="K74" s="96">
        <v>0.88</v>
      </c>
      <c r="L74" s="30" t="str">
        <f t="shared" ref="L74:L95" si="17">I74&amp;" - Tariff Class -  "&amp;C74</f>
        <v>090x/18xy - Tariff Class -  10186</v>
      </c>
      <c r="M74" s="32">
        <f t="shared" si="10"/>
        <v>1.6296296296296293</v>
      </c>
      <c r="N74" s="32">
        <f t="shared" si="11"/>
        <v>1.6296296296296293</v>
      </c>
      <c r="O74" s="32">
        <f t="shared" si="14"/>
        <v>1.6296296296296293</v>
      </c>
      <c r="P74" s="32">
        <f t="shared" si="12"/>
        <v>1.6296296296296293</v>
      </c>
      <c r="Q74" s="32">
        <f t="shared" si="15"/>
        <v>1.6296296296296293</v>
      </c>
      <c r="R74" s="32">
        <f t="shared" si="13"/>
        <v>1.6296296296296293</v>
      </c>
      <c r="S74" s="32">
        <f t="shared" si="16"/>
        <v>-1.6296296296296293</v>
      </c>
      <c r="T74" s="32">
        <f t="shared" si="16"/>
        <v>-1.6296296296296293</v>
      </c>
      <c r="U74" s="32">
        <f t="shared" si="16"/>
        <v>-1.6296296296296293</v>
      </c>
      <c r="V74" s="32">
        <f t="shared" si="16"/>
        <v>-1.6296296296296293</v>
      </c>
      <c r="W74" s="32">
        <f t="shared" si="16"/>
        <v>-1.6296296296296293</v>
      </c>
      <c r="X74" s="32">
        <f t="shared" si="16"/>
        <v>-1.6296296296296293</v>
      </c>
      <c r="AA74" s="39">
        <v>160</v>
      </c>
      <c r="AB74" s="39">
        <v>25</v>
      </c>
      <c r="AC74" s="39"/>
      <c r="AD74" s="39"/>
    </row>
    <row r="75" spans="2:30" ht="13" x14ac:dyDescent="0.3">
      <c r="B75" s="100">
        <v>57</v>
      </c>
      <c r="C75" s="98">
        <v>10215</v>
      </c>
      <c r="D75" s="101" t="s">
        <v>3122</v>
      </c>
      <c r="E75" s="103">
        <v>150</v>
      </c>
      <c r="F75" s="103">
        <v>0</v>
      </c>
      <c r="G75" s="103" t="s">
        <v>196</v>
      </c>
      <c r="H75" s="103" t="s">
        <v>196</v>
      </c>
      <c r="I75" s="99" t="s">
        <v>3127</v>
      </c>
      <c r="K75" s="96">
        <v>0.88</v>
      </c>
      <c r="L75" s="30" t="str">
        <f t="shared" si="17"/>
        <v>090x/18xy - Tariff Class -  10215</v>
      </c>
      <c r="M75" s="32">
        <f t="shared" ref="M75:M93" si="18">$F75/(1+$L$8)*$K75/100</f>
        <v>0</v>
      </c>
      <c r="N75" s="32">
        <f t="shared" ref="N75:N95" si="19">$E75/(1+$L$8)*$K75/100</f>
        <v>1.2222222222222221</v>
      </c>
      <c r="O75" s="32">
        <f t="shared" si="14"/>
        <v>0</v>
      </c>
      <c r="P75" s="32">
        <f t="shared" ref="P75:P95" si="20">$E75/(1+$L$8)*$K75/100</f>
        <v>1.2222222222222221</v>
      </c>
      <c r="Q75" s="32">
        <f t="shared" si="15"/>
        <v>0</v>
      </c>
      <c r="R75" s="32">
        <f t="shared" ref="R75:R95" si="21">$E75/(1+$L$8)*$K75/100</f>
        <v>1.2222222222222221</v>
      </c>
      <c r="S75" s="32">
        <f t="shared" si="16"/>
        <v>0</v>
      </c>
      <c r="T75" s="32">
        <f t="shared" si="16"/>
        <v>-1.2222222222222221</v>
      </c>
      <c r="U75" s="32">
        <f t="shared" si="16"/>
        <v>0</v>
      </c>
      <c r="V75" s="32">
        <f t="shared" si="16"/>
        <v>-1.2222222222222221</v>
      </c>
      <c r="W75" s="32">
        <f t="shared" si="16"/>
        <v>0</v>
      </c>
      <c r="X75" s="32">
        <f t="shared" si="16"/>
        <v>-1.2222222222222221</v>
      </c>
      <c r="AA75" s="39">
        <v>200</v>
      </c>
      <c r="AB75" s="39">
        <v>200</v>
      </c>
      <c r="AC75" s="39"/>
      <c r="AD75" s="39"/>
    </row>
    <row r="76" spans="2:30" ht="13" x14ac:dyDescent="0.3">
      <c r="B76" s="100">
        <v>58</v>
      </c>
      <c r="C76" s="98">
        <v>10216</v>
      </c>
      <c r="D76" s="98" t="s">
        <v>3122</v>
      </c>
      <c r="E76" s="103">
        <v>0</v>
      </c>
      <c r="F76" s="103">
        <v>215</v>
      </c>
      <c r="G76" s="103" t="s">
        <v>196</v>
      </c>
      <c r="H76" s="103" t="s">
        <v>196</v>
      </c>
      <c r="I76" s="99" t="s">
        <v>3127</v>
      </c>
      <c r="K76" s="96">
        <v>0.88</v>
      </c>
      <c r="L76" s="30" t="str">
        <f t="shared" si="17"/>
        <v>090x/18xy - Tariff Class -  10216</v>
      </c>
      <c r="M76" s="32">
        <f t="shared" si="18"/>
        <v>1.7518518518518515</v>
      </c>
      <c r="N76" s="32">
        <f t="shared" si="19"/>
        <v>0</v>
      </c>
      <c r="O76" s="32">
        <f t="shared" si="14"/>
        <v>1.7518518518518515</v>
      </c>
      <c r="P76" s="32">
        <f t="shared" si="20"/>
        <v>0</v>
      </c>
      <c r="Q76" s="32">
        <f t="shared" si="15"/>
        <v>1.7518518518518515</v>
      </c>
      <c r="R76" s="32">
        <f t="shared" si="21"/>
        <v>0</v>
      </c>
      <c r="S76" s="32">
        <f t="shared" si="16"/>
        <v>-1.7518518518518515</v>
      </c>
      <c r="T76" s="32">
        <f t="shared" si="16"/>
        <v>0</v>
      </c>
      <c r="U76" s="32">
        <f t="shared" si="16"/>
        <v>-1.7518518518518515</v>
      </c>
      <c r="V76" s="32">
        <f t="shared" si="16"/>
        <v>0</v>
      </c>
      <c r="W76" s="32">
        <f t="shared" si="16"/>
        <v>-1.7518518518518515</v>
      </c>
      <c r="X76" s="32">
        <f t="shared" si="16"/>
        <v>0</v>
      </c>
      <c r="AA76" s="39">
        <v>150</v>
      </c>
      <c r="AB76" s="39">
        <v>0</v>
      </c>
      <c r="AC76" s="39"/>
      <c r="AD76" s="39"/>
    </row>
    <row r="77" spans="2:30" ht="13" x14ac:dyDescent="0.3">
      <c r="B77" s="100">
        <v>59</v>
      </c>
      <c r="C77" s="98">
        <v>10217</v>
      </c>
      <c r="D77" s="98" t="s">
        <v>3122</v>
      </c>
      <c r="E77" s="103">
        <v>0</v>
      </c>
      <c r="F77" s="103">
        <v>423</v>
      </c>
      <c r="G77" s="103" t="s">
        <v>196</v>
      </c>
      <c r="H77" s="103" t="s">
        <v>196</v>
      </c>
      <c r="I77" s="99" t="s">
        <v>3127</v>
      </c>
      <c r="K77" s="96">
        <v>0.88</v>
      </c>
      <c r="L77" s="30" t="str">
        <f t="shared" si="17"/>
        <v>090x/18xy - Tariff Class -  10217</v>
      </c>
      <c r="M77" s="32">
        <f t="shared" si="18"/>
        <v>3.4466666666666663</v>
      </c>
      <c r="N77" s="32">
        <f t="shared" si="19"/>
        <v>0</v>
      </c>
      <c r="O77" s="32">
        <f t="shared" si="14"/>
        <v>3.4466666666666663</v>
      </c>
      <c r="P77" s="32">
        <f t="shared" si="20"/>
        <v>0</v>
      </c>
      <c r="Q77" s="32">
        <f t="shared" si="15"/>
        <v>3.4466666666666663</v>
      </c>
      <c r="R77" s="32">
        <f t="shared" si="21"/>
        <v>0</v>
      </c>
      <c r="S77" s="32">
        <f t="shared" si="16"/>
        <v>-3.4466666666666663</v>
      </c>
      <c r="T77" s="32">
        <f t="shared" si="16"/>
        <v>0</v>
      </c>
      <c r="U77" s="32">
        <f t="shared" si="16"/>
        <v>-3.4466666666666663</v>
      </c>
      <c r="V77" s="32">
        <f t="shared" si="16"/>
        <v>0</v>
      </c>
      <c r="W77" s="32">
        <f t="shared" si="16"/>
        <v>-3.4466666666666663</v>
      </c>
      <c r="X77" s="32">
        <f t="shared" si="16"/>
        <v>0</v>
      </c>
      <c r="AA77" s="39">
        <v>0</v>
      </c>
      <c r="AB77" s="39">
        <v>215</v>
      </c>
      <c r="AC77" s="39"/>
      <c r="AD77" s="39"/>
    </row>
    <row r="78" spans="2:30" ht="13" x14ac:dyDescent="0.3">
      <c r="B78" s="100">
        <v>60</v>
      </c>
      <c r="C78" s="98">
        <v>10265</v>
      </c>
      <c r="D78" s="101" t="s">
        <v>3122</v>
      </c>
      <c r="E78" s="103">
        <v>185</v>
      </c>
      <c r="F78" s="103">
        <v>185</v>
      </c>
      <c r="G78" s="103" t="s">
        <v>196</v>
      </c>
      <c r="H78" s="103" t="s">
        <v>196</v>
      </c>
      <c r="I78" s="99" t="s">
        <v>3127</v>
      </c>
      <c r="K78" s="96">
        <v>0.88</v>
      </c>
      <c r="L78" s="30" t="str">
        <f t="shared" si="17"/>
        <v>090x/18xy - Tariff Class -  10265</v>
      </c>
      <c r="M78" s="32">
        <f t="shared" si="18"/>
        <v>1.5074074074074073</v>
      </c>
      <c r="N78" s="32">
        <f t="shared" si="19"/>
        <v>1.5074074074074073</v>
      </c>
      <c r="O78" s="32">
        <f t="shared" si="14"/>
        <v>1.5074074074074073</v>
      </c>
      <c r="P78" s="32">
        <f t="shared" si="20"/>
        <v>1.5074074074074073</v>
      </c>
      <c r="Q78" s="32">
        <f t="shared" si="15"/>
        <v>1.5074074074074073</v>
      </c>
      <c r="R78" s="32">
        <f t="shared" si="21"/>
        <v>1.5074074074074073</v>
      </c>
      <c r="S78" s="32">
        <f t="shared" si="16"/>
        <v>-1.5074074074074073</v>
      </c>
      <c r="T78" s="32">
        <f t="shared" si="16"/>
        <v>-1.5074074074074073</v>
      </c>
      <c r="U78" s="32">
        <f t="shared" si="16"/>
        <v>-1.5074074074074073</v>
      </c>
      <c r="V78" s="32">
        <f t="shared" si="16"/>
        <v>-1.5074074074074073</v>
      </c>
      <c r="W78" s="32">
        <f t="shared" si="16"/>
        <v>-1.5074074074074073</v>
      </c>
      <c r="X78" s="32">
        <f t="shared" si="16"/>
        <v>-1.5074074074074073</v>
      </c>
      <c r="AA78" s="39">
        <v>0</v>
      </c>
      <c r="AB78" s="39">
        <v>423</v>
      </c>
      <c r="AC78" s="39"/>
      <c r="AD78" s="39"/>
    </row>
    <row r="79" spans="2:30" ht="13" x14ac:dyDescent="0.3">
      <c r="B79" s="100">
        <v>65</v>
      </c>
      <c r="C79" s="98">
        <v>10318</v>
      </c>
      <c r="D79" s="98" t="s">
        <v>3122</v>
      </c>
      <c r="E79" s="103">
        <v>0</v>
      </c>
      <c r="F79" s="103">
        <v>199</v>
      </c>
      <c r="G79" s="103" t="s">
        <v>196</v>
      </c>
      <c r="H79" s="103" t="s">
        <v>196</v>
      </c>
      <c r="I79" s="99" t="s">
        <v>3127</v>
      </c>
      <c r="K79" s="96">
        <v>0.88</v>
      </c>
      <c r="L79" s="30" t="str">
        <f t="shared" si="17"/>
        <v>090x/18xy - Tariff Class -  10318</v>
      </c>
      <c r="M79" s="32">
        <f t="shared" si="18"/>
        <v>1.6214814814814813</v>
      </c>
      <c r="N79" s="32">
        <f t="shared" si="19"/>
        <v>0</v>
      </c>
      <c r="O79" s="32">
        <f t="shared" si="14"/>
        <v>1.6214814814814813</v>
      </c>
      <c r="P79" s="32">
        <f t="shared" si="20"/>
        <v>0</v>
      </c>
      <c r="Q79" s="32">
        <f t="shared" si="15"/>
        <v>1.6214814814814813</v>
      </c>
      <c r="R79" s="32">
        <f t="shared" si="21"/>
        <v>0</v>
      </c>
      <c r="S79" s="32">
        <f t="shared" si="16"/>
        <v>-1.6214814814814813</v>
      </c>
      <c r="T79" s="32">
        <f t="shared" si="16"/>
        <v>0</v>
      </c>
      <c r="U79" s="32">
        <f t="shared" si="16"/>
        <v>-1.6214814814814813</v>
      </c>
      <c r="V79" s="32">
        <f t="shared" si="16"/>
        <v>0</v>
      </c>
      <c r="W79" s="32">
        <f t="shared" si="16"/>
        <v>-1.6214814814814813</v>
      </c>
      <c r="X79" s="32">
        <f t="shared" si="16"/>
        <v>0</v>
      </c>
      <c r="AA79" s="39">
        <v>185</v>
      </c>
      <c r="AB79" s="39">
        <v>185</v>
      </c>
      <c r="AC79" s="39"/>
      <c r="AD79" s="39"/>
    </row>
    <row r="80" spans="2:30" ht="13" x14ac:dyDescent="0.3">
      <c r="B80" s="100">
        <v>66</v>
      </c>
      <c r="C80" s="98">
        <v>10330</v>
      </c>
      <c r="D80" s="101" t="s">
        <v>3122</v>
      </c>
      <c r="E80" s="103">
        <v>190</v>
      </c>
      <c r="F80" s="103">
        <v>0</v>
      </c>
      <c r="G80" s="103" t="s">
        <v>196</v>
      </c>
      <c r="H80" s="103" t="s">
        <v>196</v>
      </c>
      <c r="I80" s="99" t="s">
        <v>3127</v>
      </c>
      <c r="K80" s="96">
        <v>0.88</v>
      </c>
      <c r="L80" s="30" t="str">
        <f t="shared" si="17"/>
        <v>090x/18xy - Tariff Class -  10330</v>
      </c>
      <c r="M80" s="32">
        <f t="shared" si="18"/>
        <v>0</v>
      </c>
      <c r="N80" s="32">
        <f t="shared" si="19"/>
        <v>1.5481481481481481</v>
      </c>
      <c r="O80" s="32">
        <f t="shared" si="14"/>
        <v>0</v>
      </c>
      <c r="P80" s="32">
        <f t="shared" si="20"/>
        <v>1.5481481481481481</v>
      </c>
      <c r="Q80" s="32">
        <f t="shared" si="15"/>
        <v>0</v>
      </c>
      <c r="R80" s="32">
        <f t="shared" si="21"/>
        <v>1.5481481481481481</v>
      </c>
      <c r="S80" s="32">
        <f t="shared" si="16"/>
        <v>0</v>
      </c>
      <c r="T80" s="32">
        <f t="shared" si="16"/>
        <v>-1.5481481481481481</v>
      </c>
      <c r="U80" s="32">
        <f t="shared" si="16"/>
        <v>0</v>
      </c>
      <c r="V80" s="32">
        <f t="shared" si="16"/>
        <v>-1.5481481481481481</v>
      </c>
      <c r="W80" s="32">
        <f t="shared" si="16"/>
        <v>0</v>
      </c>
      <c r="X80" s="32">
        <f t="shared" si="16"/>
        <v>-1.5481481481481481</v>
      </c>
      <c r="AA80" s="39">
        <v>0</v>
      </c>
      <c r="AB80" s="39">
        <v>199</v>
      </c>
      <c r="AC80" s="39"/>
      <c r="AD80" s="39"/>
    </row>
    <row r="81" spans="2:30" ht="13" x14ac:dyDescent="0.3">
      <c r="B81" s="100">
        <v>67</v>
      </c>
      <c r="C81" s="98">
        <v>10338</v>
      </c>
      <c r="D81" s="98" t="s">
        <v>3122</v>
      </c>
      <c r="E81" s="103">
        <v>199</v>
      </c>
      <c r="F81" s="103">
        <v>199</v>
      </c>
      <c r="G81" s="103" t="s">
        <v>196</v>
      </c>
      <c r="H81" s="103" t="s">
        <v>196</v>
      </c>
      <c r="I81" s="99" t="s">
        <v>3127</v>
      </c>
      <c r="K81" s="96">
        <v>0.88</v>
      </c>
      <c r="L81" s="30" t="str">
        <f t="shared" si="17"/>
        <v>090x/18xy - Tariff Class -  10338</v>
      </c>
      <c r="M81" s="32">
        <f t="shared" si="18"/>
        <v>1.6214814814814813</v>
      </c>
      <c r="N81" s="32">
        <f t="shared" si="19"/>
        <v>1.6214814814814813</v>
      </c>
      <c r="O81" s="32" t="e">
        <f>$G81/(1+$L$8)*$K81/100</f>
        <v>#VALUE!</v>
      </c>
      <c r="P81" s="32">
        <f t="shared" si="20"/>
        <v>1.6214814814814813</v>
      </c>
      <c r="Q81" s="32" t="e">
        <f>$H81/(1+$L$8)*$K81/100</f>
        <v>#VALUE!</v>
      </c>
      <c r="R81" s="32">
        <f t="shared" si="21"/>
        <v>1.6214814814814813</v>
      </c>
      <c r="S81" s="32">
        <f t="shared" si="16"/>
        <v>-1.6214814814814813</v>
      </c>
      <c r="T81" s="32">
        <f t="shared" si="16"/>
        <v>-1.6214814814814813</v>
      </c>
      <c r="U81" s="32" t="e">
        <f t="shared" si="16"/>
        <v>#VALUE!</v>
      </c>
      <c r="V81" s="32">
        <f t="shared" si="16"/>
        <v>-1.6214814814814813</v>
      </c>
      <c r="W81" s="32" t="e">
        <f t="shared" si="16"/>
        <v>#VALUE!</v>
      </c>
      <c r="X81" s="32">
        <f t="shared" si="16"/>
        <v>-1.6214814814814813</v>
      </c>
      <c r="AA81" s="39">
        <v>190</v>
      </c>
      <c r="AB81" s="39">
        <v>0</v>
      </c>
      <c r="AC81" s="39"/>
      <c r="AD81" s="39"/>
    </row>
    <row r="82" spans="2:30" ht="13" x14ac:dyDescent="0.3">
      <c r="B82" s="100">
        <v>68</v>
      </c>
      <c r="C82" s="102" t="s">
        <v>3128</v>
      </c>
      <c r="D82" s="98" t="s">
        <v>3124</v>
      </c>
      <c r="E82" s="103">
        <v>0</v>
      </c>
      <c r="F82" s="103">
        <v>11</v>
      </c>
      <c r="G82" s="103">
        <v>9</v>
      </c>
      <c r="H82" s="103">
        <v>6</v>
      </c>
      <c r="I82" s="99" t="s">
        <v>3127</v>
      </c>
      <c r="K82" s="96">
        <v>0.88</v>
      </c>
      <c r="L82" s="30" t="str">
        <f t="shared" si="17"/>
        <v>090x/18xy - Tariff Class -  10476</v>
      </c>
      <c r="M82" s="32">
        <f t="shared" si="18"/>
        <v>8.9629629629629642E-2</v>
      </c>
      <c r="N82" s="32">
        <f t="shared" si="19"/>
        <v>0</v>
      </c>
      <c r="O82" s="32">
        <f>$G82/(1+$L$8)*$K82/100</f>
        <v>7.333333333333332E-2</v>
      </c>
      <c r="P82" s="32">
        <f t="shared" si="20"/>
        <v>0</v>
      </c>
      <c r="Q82" s="32">
        <f t="shared" ref="Q82:Q95" si="22">$F82/(1+$L$8)*$K82/100</f>
        <v>8.9629629629629642E-2</v>
      </c>
      <c r="R82" s="32">
        <f t="shared" si="21"/>
        <v>0</v>
      </c>
      <c r="S82" s="32">
        <f t="shared" si="16"/>
        <v>-8.9629629629629642E-2</v>
      </c>
      <c r="T82" s="32">
        <f t="shared" si="16"/>
        <v>0</v>
      </c>
      <c r="U82" s="32">
        <f t="shared" si="16"/>
        <v>-7.333333333333332E-2</v>
      </c>
      <c r="V82" s="32">
        <f t="shared" si="16"/>
        <v>0</v>
      </c>
      <c r="W82" s="32">
        <f t="shared" si="16"/>
        <v>-8.9629629629629642E-2</v>
      </c>
      <c r="X82" s="32">
        <f t="shared" si="16"/>
        <v>0</v>
      </c>
      <c r="AA82" s="39">
        <v>199</v>
      </c>
      <c r="AB82" s="39">
        <v>199</v>
      </c>
      <c r="AC82" s="39"/>
      <c r="AD82" s="39"/>
    </row>
    <row r="83" spans="2:30" ht="13" x14ac:dyDescent="0.3">
      <c r="B83" s="100">
        <v>69</v>
      </c>
      <c r="C83" s="102" t="s">
        <v>3129</v>
      </c>
      <c r="D83" s="98" t="s">
        <v>194</v>
      </c>
      <c r="E83" s="103">
        <v>0</v>
      </c>
      <c r="F83" s="103">
        <v>6.7</v>
      </c>
      <c r="G83" s="103">
        <v>3.3</v>
      </c>
      <c r="H83" s="103" t="s">
        <v>196</v>
      </c>
      <c r="I83" s="99" t="s">
        <v>3127</v>
      </c>
      <c r="K83" s="96">
        <v>0.88</v>
      </c>
      <c r="L83" s="30" t="str">
        <f t="shared" si="17"/>
        <v>090x/18xy - Tariff Class -  10477</v>
      </c>
      <c r="M83" s="32">
        <f t="shared" si="18"/>
        <v>5.4592592592592588E-2</v>
      </c>
      <c r="N83" s="32">
        <f t="shared" si="19"/>
        <v>0</v>
      </c>
      <c r="O83" s="32">
        <f>$G83/(1+$L$8)*$K83/100</f>
        <v>2.6888888888888886E-2</v>
      </c>
      <c r="P83" s="32">
        <f t="shared" si="20"/>
        <v>0</v>
      </c>
      <c r="Q83" s="32">
        <f t="shared" si="22"/>
        <v>5.4592592592592588E-2</v>
      </c>
      <c r="R83" s="32">
        <f t="shared" si="21"/>
        <v>0</v>
      </c>
      <c r="S83" s="32">
        <f t="shared" si="16"/>
        <v>-5.4592592592592588E-2</v>
      </c>
      <c r="T83" s="32">
        <f t="shared" si="16"/>
        <v>0</v>
      </c>
      <c r="U83" s="32">
        <f t="shared" si="16"/>
        <v>-2.6888888888888886E-2</v>
      </c>
      <c r="V83" s="32">
        <f t="shared" si="16"/>
        <v>0</v>
      </c>
      <c r="W83" s="32">
        <f t="shared" si="16"/>
        <v>-5.4592592592592588E-2</v>
      </c>
      <c r="X83" s="32">
        <f t="shared" si="16"/>
        <v>0</v>
      </c>
      <c r="AA83" s="39">
        <v>0</v>
      </c>
      <c r="AB83" s="39">
        <v>11</v>
      </c>
      <c r="AC83" s="39">
        <v>9</v>
      </c>
      <c r="AD83" s="39">
        <v>6</v>
      </c>
    </row>
    <row r="84" spans="2:30" ht="13" x14ac:dyDescent="0.3">
      <c r="B84" s="100">
        <v>70</v>
      </c>
      <c r="C84" s="102" t="s">
        <v>3130</v>
      </c>
      <c r="D84" s="98" t="s">
        <v>194</v>
      </c>
      <c r="E84" s="103">
        <v>0</v>
      </c>
      <c r="F84" s="103">
        <v>8</v>
      </c>
      <c r="G84" s="103">
        <v>4</v>
      </c>
      <c r="H84" s="103" t="s">
        <v>196</v>
      </c>
      <c r="I84" s="99" t="s">
        <v>3127</v>
      </c>
      <c r="K84" s="96">
        <v>0.88</v>
      </c>
      <c r="L84" s="30" t="str">
        <f t="shared" si="17"/>
        <v>090x/18xy - Tariff Class -  10478</v>
      </c>
      <c r="M84" s="32">
        <f t="shared" si="18"/>
        <v>6.5185185185185179E-2</v>
      </c>
      <c r="N84" s="32">
        <f t="shared" si="19"/>
        <v>0</v>
      </c>
      <c r="O84" s="32">
        <f t="shared" ref="O84:O95" si="23">$F84/(1+$L$8)*$K84/100</f>
        <v>6.5185185185185179E-2</v>
      </c>
      <c r="P84" s="32">
        <f t="shared" si="20"/>
        <v>0</v>
      </c>
      <c r="Q84" s="32">
        <f t="shared" si="22"/>
        <v>6.5185185185185179E-2</v>
      </c>
      <c r="R84" s="32">
        <f t="shared" si="21"/>
        <v>0</v>
      </c>
      <c r="S84" s="32">
        <f t="shared" si="16"/>
        <v>-6.5185185185185179E-2</v>
      </c>
      <c r="T84" s="32">
        <f t="shared" si="16"/>
        <v>0</v>
      </c>
      <c r="U84" s="32">
        <f t="shared" si="16"/>
        <v>-6.5185185185185179E-2</v>
      </c>
      <c r="V84" s="32">
        <f t="shared" si="16"/>
        <v>0</v>
      </c>
      <c r="W84" s="32">
        <f t="shared" si="16"/>
        <v>-6.5185185185185179E-2</v>
      </c>
      <c r="X84" s="32">
        <f t="shared" si="16"/>
        <v>0</v>
      </c>
      <c r="AA84" s="39">
        <v>0</v>
      </c>
      <c r="AB84" s="39">
        <v>6.7</v>
      </c>
      <c r="AC84" s="39">
        <v>3.3</v>
      </c>
      <c r="AD84" s="39"/>
    </row>
    <row r="85" spans="2:30" ht="13" x14ac:dyDescent="0.3">
      <c r="B85" s="100">
        <v>71</v>
      </c>
      <c r="C85" s="98" t="s">
        <v>3131</v>
      </c>
      <c r="D85" s="98" t="s">
        <v>3122</v>
      </c>
      <c r="E85" s="103">
        <v>0</v>
      </c>
      <c r="F85" s="103">
        <v>0</v>
      </c>
      <c r="G85" s="103" t="s">
        <v>196</v>
      </c>
      <c r="H85" s="103" t="s">
        <v>196</v>
      </c>
      <c r="I85" s="99" t="s">
        <v>3127</v>
      </c>
      <c r="K85" s="96">
        <v>0.88</v>
      </c>
      <c r="L85" s="30" t="str">
        <f t="shared" si="17"/>
        <v>090x/18xy - Tariff Class -  10481</v>
      </c>
      <c r="M85" s="32">
        <f t="shared" si="18"/>
        <v>0</v>
      </c>
      <c r="N85" s="32">
        <f t="shared" si="19"/>
        <v>0</v>
      </c>
      <c r="O85" s="32">
        <f t="shared" si="23"/>
        <v>0</v>
      </c>
      <c r="P85" s="32">
        <f t="shared" si="20"/>
        <v>0</v>
      </c>
      <c r="Q85" s="32">
        <f t="shared" si="22"/>
        <v>0</v>
      </c>
      <c r="R85" s="32">
        <f t="shared" si="21"/>
        <v>0</v>
      </c>
      <c r="S85" s="32">
        <f t="shared" si="16"/>
        <v>0</v>
      </c>
      <c r="T85" s="32">
        <f t="shared" si="16"/>
        <v>0</v>
      </c>
      <c r="U85" s="32">
        <f t="shared" si="16"/>
        <v>0</v>
      </c>
      <c r="V85" s="32">
        <f t="shared" si="16"/>
        <v>0</v>
      </c>
      <c r="W85" s="32">
        <f t="shared" si="16"/>
        <v>0</v>
      </c>
      <c r="X85" s="32">
        <f t="shared" si="16"/>
        <v>0</v>
      </c>
      <c r="AA85" s="39">
        <v>0</v>
      </c>
      <c r="AB85" s="39">
        <v>8</v>
      </c>
      <c r="AC85" s="39">
        <v>4</v>
      </c>
      <c r="AD85" s="39"/>
    </row>
    <row r="86" spans="2:30" ht="13" x14ac:dyDescent="0.3">
      <c r="B86" s="100">
        <v>72</v>
      </c>
      <c r="C86" s="98">
        <v>10492</v>
      </c>
      <c r="D86" s="98" t="s">
        <v>3122</v>
      </c>
      <c r="E86" s="103">
        <v>190</v>
      </c>
      <c r="F86" s="103">
        <v>190</v>
      </c>
      <c r="G86" s="103" t="s">
        <v>196</v>
      </c>
      <c r="H86" s="103" t="s">
        <v>196</v>
      </c>
      <c r="I86" s="99" t="s">
        <v>3127</v>
      </c>
      <c r="K86" s="96">
        <v>0.88</v>
      </c>
      <c r="L86" s="30" t="str">
        <f t="shared" si="17"/>
        <v>090x/18xy - Tariff Class -  10492</v>
      </c>
      <c r="M86" s="32">
        <f t="shared" si="18"/>
        <v>1.5481481481481481</v>
      </c>
      <c r="N86" s="32">
        <f t="shared" si="19"/>
        <v>1.5481481481481481</v>
      </c>
      <c r="O86" s="32">
        <f t="shared" si="23"/>
        <v>1.5481481481481481</v>
      </c>
      <c r="P86" s="32">
        <f t="shared" si="20"/>
        <v>1.5481481481481481</v>
      </c>
      <c r="Q86" s="32">
        <f t="shared" si="22"/>
        <v>1.5481481481481481</v>
      </c>
      <c r="R86" s="32">
        <f t="shared" si="21"/>
        <v>1.5481481481481481</v>
      </c>
      <c r="S86" s="32">
        <f t="shared" si="16"/>
        <v>-1.5481481481481481</v>
      </c>
      <c r="T86" s="32">
        <f t="shared" si="16"/>
        <v>-1.5481481481481481</v>
      </c>
      <c r="U86" s="32">
        <f t="shared" si="16"/>
        <v>-1.5481481481481481</v>
      </c>
      <c r="V86" s="32">
        <f t="shared" si="16"/>
        <v>-1.5481481481481481</v>
      </c>
      <c r="W86" s="32">
        <f t="shared" si="16"/>
        <v>-1.5481481481481481</v>
      </c>
      <c r="X86" s="32">
        <f t="shared" si="16"/>
        <v>-1.5481481481481481</v>
      </c>
      <c r="AA86" s="39">
        <v>0</v>
      </c>
      <c r="AB86" s="39">
        <v>0</v>
      </c>
      <c r="AC86" s="39"/>
      <c r="AD86" s="39"/>
    </row>
    <row r="87" spans="2:30" ht="13" x14ac:dyDescent="0.3">
      <c r="B87" s="100">
        <v>77</v>
      </c>
      <c r="C87" s="98">
        <v>10671</v>
      </c>
      <c r="D87" s="98" t="s">
        <v>3122</v>
      </c>
      <c r="E87" s="103">
        <v>150</v>
      </c>
      <c r="F87" s="103">
        <v>25</v>
      </c>
      <c r="G87" s="103" t="s">
        <v>196</v>
      </c>
      <c r="H87" s="103" t="s">
        <v>196</v>
      </c>
      <c r="I87" s="99" t="s">
        <v>3127</v>
      </c>
      <c r="K87" s="96">
        <v>0.88</v>
      </c>
      <c r="L87" s="30" t="str">
        <f t="shared" si="17"/>
        <v>090x/18xy - Tariff Class -  10671</v>
      </c>
      <c r="M87" s="32">
        <f t="shared" si="18"/>
        <v>0.20370370370370366</v>
      </c>
      <c r="N87" s="32">
        <f t="shared" si="19"/>
        <v>1.2222222222222221</v>
      </c>
      <c r="O87" s="32">
        <f t="shared" si="23"/>
        <v>0.20370370370370366</v>
      </c>
      <c r="P87" s="32">
        <f t="shared" si="20"/>
        <v>1.2222222222222221</v>
      </c>
      <c r="Q87" s="32">
        <f t="shared" si="22"/>
        <v>0.20370370370370366</v>
      </c>
      <c r="R87" s="32">
        <f t="shared" si="21"/>
        <v>1.2222222222222221</v>
      </c>
      <c r="S87" s="32">
        <f t="shared" si="16"/>
        <v>-0.20370370370370366</v>
      </c>
      <c r="T87" s="32">
        <f t="shared" si="16"/>
        <v>-1.2222222222222221</v>
      </c>
      <c r="U87" s="32">
        <f t="shared" si="16"/>
        <v>-0.20370370370370366</v>
      </c>
      <c r="V87" s="32">
        <f t="shared" si="16"/>
        <v>-1.2222222222222221</v>
      </c>
      <c r="W87" s="32">
        <f t="shared" si="16"/>
        <v>-0.20370370370370366</v>
      </c>
      <c r="X87" s="32">
        <f t="shared" si="16"/>
        <v>-1.2222222222222221</v>
      </c>
      <c r="AA87" s="39">
        <v>190</v>
      </c>
      <c r="AB87" s="39">
        <v>190</v>
      </c>
      <c r="AC87" s="39"/>
      <c r="AD87" s="39"/>
    </row>
    <row r="88" spans="2:30" ht="13" x14ac:dyDescent="0.3">
      <c r="B88" s="100">
        <v>78</v>
      </c>
      <c r="C88" s="98">
        <v>10699</v>
      </c>
      <c r="D88" s="98" t="s">
        <v>3122</v>
      </c>
      <c r="E88" s="103">
        <v>250</v>
      </c>
      <c r="F88" s="103">
        <v>0</v>
      </c>
      <c r="G88" s="103" t="s">
        <v>196</v>
      </c>
      <c r="H88" s="103" t="s">
        <v>196</v>
      </c>
      <c r="I88" s="99" t="s">
        <v>3127</v>
      </c>
      <c r="K88" s="96">
        <v>0.88</v>
      </c>
      <c r="L88" s="30" t="str">
        <f t="shared" si="17"/>
        <v>090x/18xy - Tariff Class -  10699</v>
      </c>
      <c r="M88" s="32">
        <f t="shared" si="18"/>
        <v>0</v>
      </c>
      <c r="N88" s="32">
        <f t="shared" si="19"/>
        <v>2.0370370370370368</v>
      </c>
      <c r="O88" s="32">
        <f t="shared" si="23"/>
        <v>0</v>
      </c>
      <c r="P88" s="32">
        <f t="shared" si="20"/>
        <v>2.0370370370370368</v>
      </c>
      <c r="Q88" s="32">
        <f t="shared" si="22"/>
        <v>0</v>
      </c>
      <c r="R88" s="32">
        <f t="shared" si="21"/>
        <v>2.0370370370370368</v>
      </c>
      <c r="S88" s="32">
        <f t="shared" si="16"/>
        <v>0</v>
      </c>
      <c r="T88" s="32">
        <f t="shared" si="16"/>
        <v>-2.0370370370370368</v>
      </c>
      <c r="U88" s="32">
        <f t="shared" si="16"/>
        <v>0</v>
      </c>
      <c r="V88" s="32">
        <f t="shared" si="16"/>
        <v>-2.0370370370370368</v>
      </c>
      <c r="W88" s="32">
        <f t="shared" si="16"/>
        <v>0</v>
      </c>
      <c r="X88" s="32">
        <f t="shared" si="16"/>
        <v>-2.0370370370370368</v>
      </c>
      <c r="AA88" s="39">
        <v>150</v>
      </c>
      <c r="AB88" s="39">
        <v>25</v>
      </c>
      <c r="AC88" s="39"/>
      <c r="AD88" s="39"/>
    </row>
    <row r="89" spans="2:30" ht="13" x14ac:dyDescent="0.3">
      <c r="B89" s="100">
        <v>80</v>
      </c>
      <c r="C89" s="98">
        <v>10867</v>
      </c>
      <c r="D89" s="98" t="s">
        <v>3122</v>
      </c>
      <c r="E89" s="103">
        <v>0</v>
      </c>
      <c r="F89" s="103">
        <v>315</v>
      </c>
      <c r="G89" s="103" t="s">
        <v>196</v>
      </c>
      <c r="H89" s="103" t="s">
        <v>196</v>
      </c>
      <c r="I89" s="99" t="s">
        <v>3127</v>
      </c>
      <c r="K89" s="96">
        <v>0.88</v>
      </c>
      <c r="L89" s="30" t="str">
        <f t="shared" si="17"/>
        <v>090x/18xy - Tariff Class -  10867</v>
      </c>
      <c r="M89" s="32">
        <f t="shared" si="18"/>
        <v>2.5666666666666664</v>
      </c>
      <c r="N89" s="32">
        <f t="shared" si="19"/>
        <v>0</v>
      </c>
      <c r="O89" s="32">
        <f t="shared" si="23"/>
        <v>2.5666666666666664</v>
      </c>
      <c r="P89" s="32">
        <f t="shared" si="20"/>
        <v>0</v>
      </c>
      <c r="Q89" s="32">
        <f t="shared" si="22"/>
        <v>2.5666666666666664</v>
      </c>
      <c r="R89" s="32">
        <f t="shared" si="21"/>
        <v>0</v>
      </c>
      <c r="S89" s="32">
        <f t="shared" si="16"/>
        <v>-2.5666666666666664</v>
      </c>
      <c r="T89" s="32">
        <f t="shared" si="16"/>
        <v>0</v>
      </c>
      <c r="U89" s="32">
        <f t="shared" si="16"/>
        <v>-2.5666666666666664</v>
      </c>
      <c r="V89" s="32">
        <f t="shared" si="16"/>
        <v>0</v>
      </c>
      <c r="W89" s="32">
        <f t="shared" si="16"/>
        <v>-2.5666666666666664</v>
      </c>
      <c r="X89" s="32">
        <f t="shared" si="16"/>
        <v>0</v>
      </c>
      <c r="AA89" s="39">
        <v>250</v>
      </c>
      <c r="AB89" s="39">
        <v>0</v>
      </c>
      <c r="AC89" s="39"/>
      <c r="AD89" s="39"/>
    </row>
    <row r="90" spans="2:30" ht="13" x14ac:dyDescent="0.3">
      <c r="B90" s="100">
        <v>81</v>
      </c>
      <c r="C90" s="98">
        <v>10892</v>
      </c>
      <c r="D90" s="98" t="s">
        <v>3122</v>
      </c>
      <c r="E90" s="103">
        <v>170</v>
      </c>
      <c r="F90" s="103">
        <v>70</v>
      </c>
      <c r="G90" s="103" t="s">
        <v>196</v>
      </c>
      <c r="H90" s="103" t="s">
        <v>196</v>
      </c>
      <c r="I90" s="99" t="s">
        <v>3127</v>
      </c>
      <c r="K90" s="96">
        <v>0.88</v>
      </c>
      <c r="L90" s="30" t="str">
        <f t="shared" si="17"/>
        <v>090x/18xy - Tariff Class -  10892</v>
      </c>
      <c r="M90" s="32">
        <f t="shared" si="18"/>
        <v>0.57037037037037031</v>
      </c>
      <c r="N90" s="32">
        <f t="shared" si="19"/>
        <v>1.3851851851851851</v>
      </c>
      <c r="O90" s="32">
        <f t="shared" si="23"/>
        <v>0.57037037037037031</v>
      </c>
      <c r="P90" s="32">
        <f t="shared" si="20"/>
        <v>1.3851851851851851</v>
      </c>
      <c r="Q90" s="32">
        <f t="shared" si="22"/>
        <v>0.57037037037037031</v>
      </c>
      <c r="R90" s="32">
        <f t="shared" si="21"/>
        <v>1.3851851851851851</v>
      </c>
      <c r="S90" s="32">
        <f t="shared" si="16"/>
        <v>-0.57037037037037031</v>
      </c>
      <c r="T90" s="32">
        <f t="shared" si="16"/>
        <v>-1.3851851851851851</v>
      </c>
      <c r="U90" s="32">
        <f t="shared" si="16"/>
        <v>-0.57037037037037031</v>
      </c>
      <c r="V90" s="32">
        <f t="shared" si="16"/>
        <v>-1.3851851851851851</v>
      </c>
      <c r="W90" s="32">
        <f t="shared" si="16"/>
        <v>-0.57037037037037031</v>
      </c>
      <c r="X90" s="32">
        <f t="shared" si="16"/>
        <v>-1.3851851851851851</v>
      </c>
      <c r="AA90" s="39">
        <v>0</v>
      </c>
      <c r="AB90" s="39">
        <v>315</v>
      </c>
      <c r="AC90" s="39"/>
      <c r="AD90" s="39"/>
    </row>
    <row r="91" spans="2:30" ht="13" x14ac:dyDescent="0.3">
      <c r="B91" s="100">
        <v>82</v>
      </c>
      <c r="C91" s="98">
        <v>10893</v>
      </c>
      <c r="D91" s="98" t="s">
        <v>3122</v>
      </c>
      <c r="E91" s="103">
        <v>170</v>
      </c>
      <c r="F91" s="103">
        <v>80</v>
      </c>
      <c r="G91" s="103" t="s">
        <v>196</v>
      </c>
      <c r="H91" s="103" t="s">
        <v>196</v>
      </c>
      <c r="I91" s="99" t="s">
        <v>3127</v>
      </c>
      <c r="K91" s="96">
        <v>0.88</v>
      </c>
      <c r="L91" s="30" t="str">
        <f t="shared" si="17"/>
        <v>090x/18xy - Tariff Class -  10893</v>
      </c>
      <c r="M91" s="32">
        <f t="shared" si="18"/>
        <v>0.6518518518518519</v>
      </c>
      <c r="N91" s="32">
        <f t="shared" si="19"/>
        <v>1.3851851851851851</v>
      </c>
      <c r="O91" s="32">
        <f t="shared" si="23"/>
        <v>0.6518518518518519</v>
      </c>
      <c r="P91" s="32">
        <f t="shared" si="20"/>
        <v>1.3851851851851851</v>
      </c>
      <c r="Q91" s="32">
        <f t="shared" si="22"/>
        <v>0.6518518518518519</v>
      </c>
      <c r="R91" s="32">
        <f t="shared" si="21"/>
        <v>1.3851851851851851</v>
      </c>
      <c r="S91" s="32">
        <f t="shared" si="16"/>
        <v>-0.6518518518518519</v>
      </c>
      <c r="T91" s="32">
        <f t="shared" si="16"/>
        <v>-1.3851851851851851</v>
      </c>
      <c r="U91" s="32">
        <f t="shared" si="16"/>
        <v>-0.6518518518518519</v>
      </c>
      <c r="V91" s="32">
        <f t="shared" si="16"/>
        <v>-1.3851851851851851</v>
      </c>
      <c r="W91" s="32">
        <f t="shared" si="16"/>
        <v>-0.6518518518518519</v>
      </c>
      <c r="X91" s="32">
        <f t="shared" si="16"/>
        <v>-1.3851851851851851</v>
      </c>
      <c r="AA91" s="39">
        <v>170</v>
      </c>
      <c r="AB91" s="39">
        <v>70</v>
      </c>
      <c r="AC91" s="39"/>
      <c r="AD91" s="39"/>
    </row>
    <row r="92" spans="2:30" ht="13" x14ac:dyDescent="0.3">
      <c r="B92" s="100">
        <v>83</v>
      </c>
      <c r="C92" s="98">
        <v>10932</v>
      </c>
      <c r="D92" s="98" t="s">
        <v>3122</v>
      </c>
      <c r="E92" s="103">
        <v>0</v>
      </c>
      <c r="F92" s="103">
        <v>425</v>
      </c>
      <c r="G92" s="103" t="s">
        <v>196</v>
      </c>
      <c r="H92" s="103" t="s">
        <v>196</v>
      </c>
      <c r="I92" s="99" t="s">
        <v>3127</v>
      </c>
      <c r="K92" s="96">
        <v>0.88</v>
      </c>
      <c r="L92" s="30" t="str">
        <f t="shared" si="17"/>
        <v>090x/18xy - Tariff Class -  10932</v>
      </c>
      <c r="M92" s="32">
        <f t="shared" si="18"/>
        <v>3.4629629629629624</v>
      </c>
      <c r="N92" s="32">
        <f t="shared" si="19"/>
        <v>0</v>
      </c>
      <c r="O92" s="32">
        <f t="shared" si="23"/>
        <v>3.4629629629629624</v>
      </c>
      <c r="P92" s="32">
        <f t="shared" si="20"/>
        <v>0</v>
      </c>
      <c r="Q92" s="32">
        <f t="shared" si="22"/>
        <v>3.4629629629629624</v>
      </c>
      <c r="R92" s="32">
        <f t="shared" si="21"/>
        <v>0</v>
      </c>
      <c r="S92" s="32">
        <f t="shared" si="16"/>
        <v>-3.4629629629629624</v>
      </c>
      <c r="T92" s="32">
        <f t="shared" si="16"/>
        <v>0</v>
      </c>
      <c r="U92" s="32">
        <f t="shared" si="16"/>
        <v>-3.4629629629629624</v>
      </c>
      <c r="V92" s="32">
        <f t="shared" si="16"/>
        <v>0</v>
      </c>
      <c r="W92" s="32">
        <f t="shared" si="16"/>
        <v>-3.4629629629629624</v>
      </c>
      <c r="X92" s="32">
        <f t="shared" si="16"/>
        <v>0</v>
      </c>
      <c r="AA92" s="39">
        <v>170</v>
      </c>
      <c r="AB92" s="39">
        <v>80</v>
      </c>
      <c r="AC92" s="39"/>
      <c r="AD92" s="39"/>
    </row>
    <row r="93" spans="2:30" ht="13" x14ac:dyDescent="0.3">
      <c r="B93" s="100">
        <v>84</v>
      </c>
      <c r="C93" s="98">
        <v>11051</v>
      </c>
      <c r="D93" s="98" t="s">
        <v>3122</v>
      </c>
      <c r="E93" s="103">
        <v>269</v>
      </c>
      <c r="F93" s="103">
        <v>269</v>
      </c>
      <c r="G93" s="103" t="s">
        <v>196</v>
      </c>
      <c r="H93" s="103" t="s">
        <v>196</v>
      </c>
      <c r="I93" s="99" t="s">
        <v>3127</v>
      </c>
      <c r="K93" s="96">
        <v>0.88</v>
      </c>
      <c r="L93" s="30" t="str">
        <f t="shared" si="17"/>
        <v>090x/18xy - Tariff Class -  11051</v>
      </c>
      <c r="M93" s="32">
        <f t="shared" si="18"/>
        <v>2.1918518518518515</v>
      </c>
      <c r="N93" s="32">
        <f t="shared" si="19"/>
        <v>2.1918518518518515</v>
      </c>
      <c r="O93" s="32">
        <f t="shared" si="23"/>
        <v>2.1918518518518515</v>
      </c>
      <c r="P93" s="32">
        <f t="shared" si="20"/>
        <v>2.1918518518518515</v>
      </c>
      <c r="Q93" s="32">
        <f t="shared" si="22"/>
        <v>2.1918518518518515</v>
      </c>
      <c r="R93" s="32">
        <f t="shared" si="21"/>
        <v>2.1918518518518515</v>
      </c>
      <c r="S93" s="32">
        <f t="shared" si="16"/>
        <v>-2.1918518518518515</v>
      </c>
      <c r="T93" s="32">
        <f t="shared" si="16"/>
        <v>-2.1918518518518515</v>
      </c>
      <c r="U93" s="32">
        <f t="shared" si="16"/>
        <v>-2.1918518518518515</v>
      </c>
      <c r="V93" s="32">
        <f t="shared" si="16"/>
        <v>-2.1918518518518515</v>
      </c>
      <c r="W93" s="32">
        <f t="shared" si="16"/>
        <v>-2.1918518518518515</v>
      </c>
      <c r="X93" s="32">
        <f t="shared" si="16"/>
        <v>-2.1918518518518515</v>
      </c>
      <c r="AA93" s="39">
        <v>0</v>
      </c>
      <c r="AB93" s="39">
        <v>425</v>
      </c>
      <c r="AC93" s="39"/>
      <c r="AD93" s="39"/>
    </row>
    <row r="94" spans="2:30" ht="15" customHeight="1" x14ac:dyDescent="0.3">
      <c r="B94" s="100">
        <v>85</v>
      </c>
      <c r="C94" s="98">
        <v>11072</v>
      </c>
      <c r="D94" s="98" t="s">
        <v>3122</v>
      </c>
      <c r="E94" s="103">
        <v>90</v>
      </c>
      <c r="F94" s="103">
        <v>90</v>
      </c>
      <c r="G94" s="103"/>
      <c r="H94" s="103"/>
      <c r="I94" s="99" t="s">
        <v>3127</v>
      </c>
      <c r="K94" s="96">
        <v>0.88</v>
      </c>
      <c r="L94" s="30" t="str">
        <f t="shared" si="17"/>
        <v>090x/18xy - Tariff Class -  11072</v>
      </c>
      <c r="M94" s="32">
        <f>$F94/(1+$L$8)*$K94/100</f>
        <v>0.73333333333333328</v>
      </c>
      <c r="N94" s="32">
        <f t="shared" si="19"/>
        <v>0.73333333333333328</v>
      </c>
      <c r="O94" s="32">
        <f t="shared" si="23"/>
        <v>0.73333333333333328</v>
      </c>
      <c r="P94" s="32">
        <f t="shared" si="20"/>
        <v>0.73333333333333328</v>
      </c>
      <c r="Q94" s="32">
        <f t="shared" si="22"/>
        <v>0.73333333333333328</v>
      </c>
      <c r="R94" s="32">
        <f t="shared" si="21"/>
        <v>0.73333333333333328</v>
      </c>
      <c r="S94" s="32">
        <f t="shared" si="16"/>
        <v>-0.73333333333333328</v>
      </c>
      <c r="T94" s="32">
        <f t="shared" si="16"/>
        <v>-0.73333333333333328</v>
      </c>
      <c r="U94" s="32">
        <f t="shared" si="16"/>
        <v>-0.73333333333333328</v>
      </c>
      <c r="V94" s="32">
        <f t="shared" si="16"/>
        <v>-0.73333333333333328</v>
      </c>
      <c r="W94" s="32">
        <f t="shared" si="16"/>
        <v>-0.73333333333333328</v>
      </c>
      <c r="X94" s="32">
        <f t="shared" si="16"/>
        <v>-0.73333333333333328</v>
      </c>
      <c r="AA94" s="39">
        <v>269</v>
      </c>
      <c r="AB94" s="39">
        <v>269</v>
      </c>
      <c r="AC94" s="39"/>
      <c r="AD94" s="39"/>
    </row>
    <row r="95" spans="2:30" ht="15" customHeight="1" x14ac:dyDescent="0.3">
      <c r="B95" s="100">
        <v>86</v>
      </c>
      <c r="C95" s="98">
        <v>11159</v>
      </c>
      <c r="D95" s="98" t="s">
        <v>3122</v>
      </c>
      <c r="E95" s="103">
        <v>120</v>
      </c>
      <c r="F95" s="103">
        <v>120</v>
      </c>
      <c r="G95" s="103"/>
      <c r="H95" s="103"/>
      <c r="I95" s="99" t="s">
        <v>3127</v>
      </c>
      <c r="K95" s="96">
        <v>0.88</v>
      </c>
      <c r="L95" s="30" t="str">
        <f t="shared" si="17"/>
        <v>090x/18xy - Tariff Class -  11159</v>
      </c>
      <c r="M95" s="32">
        <f>$F95/(1+$L$8)*$K95/100</f>
        <v>0.97777777777777775</v>
      </c>
      <c r="N95" s="32">
        <f t="shared" si="19"/>
        <v>0.97777777777777775</v>
      </c>
      <c r="O95" s="32">
        <f t="shared" si="23"/>
        <v>0.97777777777777775</v>
      </c>
      <c r="P95" s="32">
        <f t="shared" si="20"/>
        <v>0.97777777777777775</v>
      </c>
      <c r="Q95" s="32">
        <f t="shared" si="22"/>
        <v>0.97777777777777775</v>
      </c>
      <c r="R95" s="32">
        <f t="shared" si="21"/>
        <v>0.97777777777777775</v>
      </c>
      <c r="S95" s="32">
        <f t="shared" ref="S95" si="24">M95*-1</f>
        <v>-0.97777777777777775</v>
      </c>
      <c r="T95" s="32">
        <f t="shared" ref="T95" si="25">N95*-1</f>
        <v>-0.97777777777777775</v>
      </c>
      <c r="U95" s="32">
        <f t="shared" ref="U95" si="26">O95*-1</f>
        <v>-0.97777777777777775</v>
      </c>
      <c r="V95" s="32">
        <f t="shared" ref="V95" si="27">P95*-1</f>
        <v>-0.97777777777777775</v>
      </c>
      <c r="W95" s="32">
        <f t="shared" ref="W95" si="28">Q95*-1</f>
        <v>-0.97777777777777775</v>
      </c>
      <c r="X95" s="32">
        <f t="shared" ref="X95" si="29">R95*-1</f>
        <v>-0.97777777777777775</v>
      </c>
      <c r="AA95" s="39"/>
      <c r="AB95" s="39"/>
      <c r="AC95" s="39"/>
      <c r="AD95" s="39"/>
    </row>
    <row r="96" spans="2:30" x14ac:dyDescent="0.25">
      <c r="AA96" s="30">
        <v>90</v>
      </c>
      <c r="AB96" s="30">
        <v>90</v>
      </c>
      <c r="AC96" s="30">
        <v>90</v>
      </c>
      <c r="AD96" s="30">
        <v>90</v>
      </c>
    </row>
    <row r="97" spans="2:9" ht="15.5" x14ac:dyDescent="0.35">
      <c r="B97" s="107" t="s">
        <v>3409</v>
      </c>
    </row>
    <row r="99" spans="2:9" ht="14.5" x14ac:dyDescent="0.25">
      <c r="B99" s="44" t="s">
        <v>3387</v>
      </c>
      <c r="C99" s="44" t="s">
        <v>3388</v>
      </c>
      <c r="D99" s="44" t="s">
        <v>3389</v>
      </c>
      <c r="E99" s="44" t="s">
        <v>3390</v>
      </c>
      <c r="F99" s="44" t="s">
        <v>3391</v>
      </c>
      <c r="G99" s="44" t="s">
        <v>3392</v>
      </c>
      <c r="H99" s="44" t="s">
        <v>3393</v>
      </c>
      <c r="I99" s="44" t="s">
        <v>3394</v>
      </c>
    </row>
    <row r="100" spans="2:9" ht="14.5" x14ac:dyDescent="0.35">
      <c r="B100" s="148"/>
      <c r="C100" s="125"/>
      <c r="D100" s="125" t="s">
        <v>3395</v>
      </c>
      <c r="E100" s="125" t="s">
        <v>3396</v>
      </c>
      <c r="F100" s="125"/>
      <c r="G100" s="126"/>
      <c r="H100" s="125"/>
      <c r="I100" s="126"/>
    </row>
    <row r="101" spans="2:9" ht="14.5" x14ac:dyDescent="0.35">
      <c r="B101" s="149" t="s">
        <v>194</v>
      </c>
      <c r="C101"/>
      <c r="D101" t="s">
        <v>3397</v>
      </c>
      <c r="E101" t="s">
        <v>3398</v>
      </c>
      <c r="F101"/>
      <c r="G101" s="129"/>
      <c r="H101" t="s">
        <v>3397</v>
      </c>
      <c r="I101" s="129" t="s">
        <v>3399</v>
      </c>
    </row>
    <row r="102" spans="2:9" ht="14.5" x14ac:dyDescent="0.35">
      <c r="B102" s="150"/>
      <c r="C102" s="127"/>
      <c r="D102" s="127"/>
      <c r="E102" s="127"/>
      <c r="F102" s="127"/>
      <c r="G102" s="128"/>
      <c r="H102" s="127"/>
      <c r="I102" s="128"/>
    </row>
    <row r="103" spans="2:9" ht="14.5" x14ac:dyDescent="0.35">
      <c r="B103" s="149"/>
      <c r="C103"/>
      <c r="D103"/>
      <c r="E103"/>
      <c r="F103"/>
      <c r="G103"/>
      <c r="H103"/>
      <c r="I103" s="129"/>
    </row>
    <row r="104" spans="2:9" ht="14.5" x14ac:dyDescent="0.35">
      <c r="B104" s="149" t="s">
        <v>3122</v>
      </c>
      <c r="C104"/>
      <c r="D104" t="s">
        <v>3400</v>
      </c>
      <c r="E104"/>
      <c r="F104"/>
      <c r="G104"/>
      <c r="H104"/>
      <c r="I104" s="129"/>
    </row>
    <row r="105" spans="2:9" ht="14.5" x14ac:dyDescent="0.35">
      <c r="B105" s="150"/>
      <c r="C105" s="127"/>
      <c r="D105" s="127"/>
      <c r="E105" s="127"/>
      <c r="F105" s="127"/>
      <c r="G105" s="127"/>
      <c r="H105" s="127"/>
      <c r="I105" s="128"/>
    </row>
    <row r="106" spans="2:9" ht="14.5" x14ac:dyDescent="0.35">
      <c r="B106" s="148"/>
      <c r="C106" s="125"/>
      <c r="D106" s="125" t="s">
        <v>3395</v>
      </c>
      <c r="E106" s="125" t="s">
        <v>3401</v>
      </c>
      <c r="F106" s="125"/>
      <c r="G106" s="126"/>
      <c r="H106" s="125"/>
      <c r="I106" s="126"/>
    </row>
    <row r="107" spans="2:9" ht="14.5" x14ac:dyDescent="0.35">
      <c r="B107" s="149" t="s">
        <v>3125</v>
      </c>
      <c r="C107"/>
      <c r="D107" t="s">
        <v>3397</v>
      </c>
      <c r="E107" t="s">
        <v>3402</v>
      </c>
      <c r="F107"/>
      <c r="G107" s="129"/>
      <c r="H107" t="s">
        <v>3397</v>
      </c>
      <c r="I107" s="129" t="s">
        <v>3403</v>
      </c>
    </row>
    <row r="108" spans="2:9" ht="14.5" x14ac:dyDescent="0.35">
      <c r="B108" s="150"/>
      <c r="C108" s="127"/>
      <c r="D108" s="127" t="s">
        <v>3404</v>
      </c>
      <c r="E108" s="127" t="s">
        <v>3410</v>
      </c>
      <c r="F108" s="127"/>
      <c r="G108" s="128"/>
      <c r="H108" s="127" t="s">
        <v>3404</v>
      </c>
      <c r="I108" s="128" t="s">
        <v>3405</v>
      </c>
    </row>
    <row r="109" spans="2:9" ht="14.5" x14ac:dyDescent="0.35">
      <c r="B109" s="149"/>
      <c r="C109"/>
      <c r="D109" t="s">
        <v>3395</v>
      </c>
      <c r="E109" t="s">
        <v>3396</v>
      </c>
      <c r="F109"/>
      <c r="G109" s="129"/>
      <c r="H109"/>
      <c r="I109" s="129"/>
    </row>
    <row r="110" spans="2:9" ht="14.5" x14ac:dyDescent="0.35">
      <c r="B110" s="149" t="s">
        <v>3124</v>
      </c>
      <c r="C110"/>
      <c r="D110" t="s">
        <v>3397</v>
      </c>
      <c r="E110" t="s">
        <v>3406</v>
      </c>
      <c r="F110"/>
      <c r="G110" s="129"/>
      <c r="H110" t="s">
        <v>3397</v>
      </c>
      <c r="I110" s="129" t="s">
        <v>3407</v>
      </c>
    </row>
    <row r="111" spans="2:9" ht="14.5" x14ac:dyDescent="0.35">
      <c r="B111" s="149"/>
      <c r="C111"/>
      <c r="D111" t="s">
        <v>3404</v>
      </c>
      <c r="E111" t="s">
        <v>3408</v>
      </c>
      <c r="F111"/>
      <c r="G111" s="129"/>
      <c r="H111" t="s">
        <v>3404</v>
      </c>
      <c r="I111" s="129" t="s">
        <v>3408</v>
      </c>
    </row>
    <row r="112" spans="2:9" ht="0.75" customHeight="1" x14ac:dyDescent="0.35">
      <c r="B112" s="150"/>
      <c r="C112" s="127"/>
      <c r="D112" s="127"/>
      <c r="E112" s="127"/>
      <c r="F112" s="127"/>
      <c r="G112" s="128"/>
      <c r="H112" s="127"/>
      <c r="I112" s="128"/>
    </row>
    <row r="122" spans="3:3" hidden="1" x14ac:dyDescent="0.25">
      <c r="C122" s="40" t="s">
        <v>3132</v>
      </c>
    </row>
    <row r="123" spans="3:3" hidden="1" x14ac:dyDescent="0.25">
      <c r="C123" s="40" t="s">
        <v>3133</v>
      </c>
    </row>
    <row r="124" spans="3:3" hidden="1" x14ac:dyDescent="0.25">
      <c r="C124" s="40" t="s">
        <v>3134</v>
      </c>
    </row>
  </sheetData>
  <mergeCells count="2">
    <mergeCell ref="B5:I5"/>
    <mergeCell ref="B6:I6"/>
  </mergeCells>
  <hyperlinks>
    <hyperlink ref="B2" location="'NGN &amp; Special Number'!B1270" display="BACK" xr:uid="{00000000-0004-0000-0500-000000000000}"/>
  </hyperlinks>
  <pageMargins left="0.27559055118110237" right="0.23622047244094491" top="0.39370078740157483" bottom="0.55118110236220474" header="0.19685039370078741" footer="0.23622047244094491"/>
  <pageSetup paperSize="9" scale="53" orientation="portrait" r:id="rId1"/>
  <headerFooter alignWithMargins="0">
    <oddHeader xml:space="preserve">&amp;RVersion 30 </oddHeader>
    <oddFooter>&amp;L&amp;9Teldas, Anne-Catherine Christen&amp;R&amp;D</oddFooter>
  </headerFooter>
  <customProperties>
    <customPr name="EpmWorksheetKeyString_GUID" r:id="rId2"/>
  </customPropertie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19"/>
  <dimension ref="A2:AF67"/>
  <sheetViews>
    <sheetView showGridLines="0" showRowColHeaders="0" zoomScale="60" zoomScaleNormal="60" workbookViewId="0">
      <pane ySplit="6" topLeftCell="A7" activePane="bottomLeft" state="frozen"/>
      <selection activeCell="B4" sqref="B4"/>
      <selection pane="bottomLeft" activeCell="B2" sqref="B2"/>
    </sheetView>
  </sheetViews>
  <sheetFormatPr defaultColWidth="0" defaultRowHeight="14.5" x14ac:dyDescent="0.35"/>
  <cols>
    <col min="1" max="1" width="4" customWidth="1"/>
    <col min="2" max="2" width="27.54296875" customWidth="1"/>
    <col min="3" max="3" width="28.7265625" customWidth="1"/>
    <col min="4" max="4" width="26" customWidth="1"/>
    <col min="5" max="5" width="28.1796875" customWidth="1"/>
    <col min="6" max="6" width="21.26953125" customWidth="1"/>
    <col min="7" max="7" width="47" customWidth="1"/>
    <col min="8" max="8" width="11.453125" customWidth="1"/>
    <col min="9" max="26" width="11.453125" hidden="1" customWidth="1"/>
    <col min="27" max="27" width="10.81640625" hidden="1" customWidth="1"/>
    <col min="28" max="28" width="19.81640625" hidden="1" customWidth="1"/>
    <col min="29" max="29" width="18.453125" hidden="1" customWidth="1"/>
    <col min="30" max="30" width="23" hidden="1" customWidth="1"/>
    <col min="31" max="31" width="15.1796875" hidden="1" customWidth="1"/>
    <col min="32" max="32" width="47" style="1" hidden="1" customWidth="1"/>
    <col min="33" max="16384" width="11.453125" hidden="1"/>
  </cols>
  <sheetData>
    <row r="2" spans="2:32" ht="20" x14ac:dyDescent="0.35">
      <c r="B2" s="28" t="s">
        <v>3103</v>
      </c>
      <c r="D2" s="7"/>
    </row>
    <row r="4" spans="2:32" ht="18.5" x14ac:dyDescent="0.35">
      <c r="B4" s="112" t="s">
        <v>3301</v>
      </c>
    </row>
    <row r="5" spans="2:32" ht="15" thickBot="1" x14ac:dyDescent="0.4">
      <c r="C5" s="8"/>
      <c r="D5" s="8"/>
    </row>
    <row r="6" spans="2:32" ht="62.25" customHeight="1" thickBot="1" x14ac:dyDescent="0.4">
      <c r="B6" s="66" t="s">
        <v>220</v>
      </c>
      <c r="C6" s="67" t="s">
        <v>221</v>
      </c>
      <c r="D6" s="67" t="s">
        <v>222</v>
      </c>
      <c r="E6" s="66" t="s">
        <v>223</v>
      </c>
      <c r="F6" s="67" t="s">
        <v>3278</v>
      </c>
      <c r="G6" s="67" t="s">
        <v>224</v>
      </c>
      <c r="AA6" s="3" t="s">
        <v>220</v>
      </c>
      <c r="AB6" s="3" t="s">
        <v>221</v>
      </c>
      <c r="AC6" s="3" t="s">
        <v>222</v>
      </c>
      <c r="AD6" s="3" t="s">
        <v>3034</v>
      </c>
      <c r="AE6" s="3" t="s">
        <v>3035</v>
      </c>
      <c r="AF6" s="3" t="s">
        <v>224</v>
      </c>
    </row>
    <row r="7" spans="2:32" ht="21" customHeight="1" x14ac:dyDescent="0.35">
      <c r="B7" s="110">
        <v>6042</v>
      </c>
      <c r="C7" s="110">
        <v>604200000</v>
      </c>
      <c r="D7" s="110">
        <v>604299999</v>
      </c>
      <c r="E7" s="111" t="s">
        <v>3279</v>
      </c>
      <c r="F7" s="111" t="s">
        <v>3280</v>
      </c>
      <c r="G7" s="110" t="s">
        <v>225</v>
      </c>
      <c r="AA7" s="4">
        <v>6042</v>
      </c>
      <c r="AB7" s="4">
        <v>604200000</v>
      </c>
      <c r="AC7" s="4">
        <v>604299999</v>
      </c>
      <c r="AD7" s="4">
        <v>1.5980000000000001</v>
      </c>
      <c r="AE7" s="9">
        <v>0</v>
      </c>
      <c r="AF7" s="5" t="s">
        <v>225</v>
      </c>
    </row>
    <row r="8" spans="2:32" ht="21" customHeight="1" x14ac:dyDescent="0.35">
      <c r="B8" s="110">
        <v>6043</v>
      </c>
      <c r="C8" s="110">
        <v>604300000</v>
      </c>
      <c r="D8" s="110">
        <v>604399999</v>
      </c>
      <c r="E8" s="111" t="s">
        <v>3279</v>
      </c>
      <c r="F8" s="111" t="s">
        <v>3280</v>
      </c>
      <c r="G8" s="110" t="s">
        <v>225</v>
      </c>
      <c r="AA8" s="4">
        <v>6043</v>
      </c>
      <c r="AB8" s="4">
        <v>604300000</v>
      </c>
      <c r="AC8" s="4">
        <v>604399999</v>
      </c>
      <c r="AD8" s="4">
        <v>1.5980000000000001</v>
      </c>
      <c r="AE8" s="9">
        <v>0</v>
      </c>
      <c r="AF8" s="5" t="s">
        <v>225</v>
      </c>
    </row>
    <row r="9" spans="2:32" ht="21" customHeight="1" x14ac:dyDescent="0.35">
      <c r="B9" s="110">
        <v>6060</v>
      </c>
      <c r="C9" s="110">
        <v>606000000</v>
      </c>
      <c r="D9" s="110">
        <v>606099999</v>
      </c>
      <c r="E9" s="111" t="s">
        <v>3279</v>
      </c>
      <c r="F9" s="111" t="s">
        <v>3280</v>
      </c>
      <c r="G9" s="110" t="s">
        <v>225</v>
      </c>
      <c r="AA9" s="4">
        <v>6060</v>
      </c>
      <c r="AB9" s="4">
        <v>606000000</v>
      </c>
      <c r="AC9" s="4">
        <v>606099999</v>
      </c>
      <c r="AD9" s="4">
        <v>1.5980000000000001</v>
      </c>
      <c r="AE9" s="9">
        <v>0</v>
      </c>
      <c r="AF9" s="5" t="s">
        <v>225</v>
      </c>
    </row>
    <row r="10" spans="2:32" ht="21" customHeight="1" x14ac:dyDescent="0.35">
      <c r="B10" s="110">
        <v>6061</v>
      </c>
      <c r="C10" s="110">
        <v>606100000</v>
      </c>
      <c r="D10" s="110">
        <v>606199999</v>
      </c>
      <c r="E10" s="111" t="s">
        <v>3279</v>
      </c>
      <c r="F10" s="111" t="s">
        <v>3280</v>
      </c>
      <c r="G10" s="110" t="s">
        <v>225</v>
      </c>
      <c r="AA10" s="4">
        <v>6061</v>
      </c>
      <c r="AB10" s="4">
        <v>606100000</v>
      </c>
      <c r="AC10" s="4">
        <v>606199999</v>
      </c>
      <c r="AD10" s="4">
        <v>1.5980000000000001</v>
      </c>
      <c r="AE10" s="9">
        <v>0</v>
      </c>
      <c r="AF10" s="5" t="s">
        <v>225</v>
      </c>
    </row>
    <row r="11" spans="2:32" ht="21" customHeight="1" x14ac:dyDescent="0.35">
      <c r="B11" s="110">
        <v>6062</v>
      </c>
      <c r="C11" s="110">
        <v>606200000</v>
      </c>
      <c r="D11" s="110">
        <v>606299999</v>
      </c>
      <c r="E11" s="111" t="s">
        <v>3279</v>
      </c>
      <c r="F11" s="111" t="s">
        <v>3280</v>
      </c>
      <c r="G11" s="110" t="s">
        <v>225</v>
      </c>
      <c r="AA11" s="4">
        <v>6062</v>
      </c>
      <c r="AB11" s="4">
        <v>606200000</v>
      </c>
      <c r="AC11" s="4">
        <v>606299999</v>
      </c>
      <c r="AD11" s="4">
        <v>1.5980000000000001</v>
      </c>
      <c r="AE11" s="9">
        <v>0</v>
      </c>
      <c r="AF11" s="5" t="s">
        <v>225</v>
      </c>
    </row>
    <row r="12" spans="2:32" ht="21" customHeight="1" x14ac:dyDescent="0.35">
      <c r="B12" s="110">
        <v>6063</v>
      </c>
      <c r="C12" s="110">
        <v>606300000</v>
      </c>
      <c r="D12" s="110">
        <v>606399999</v>
      </c>
      <c r="E12" s="111" t="s">
        <v>3279</v>
      </c>
      <c r="F12" s="111" t="s">
        <v>3280</v>
      </c>
      <c r="G12" s="110" t="s">
        <v>225</v>
      </c>
      <c r="AA12" s="4">
        <v>6063</v>
      </c>
      <c r="AB12" s="4">
        <v>606300000</v>
      </c>
      <c r="AC12" s="4">
        <v>606399999</v>
      </c>
      <c r="AD12" s="4">
        <v>1.5980000000000001</v>
      </c>
      <c r="AE12" s="9">
        <v>0</v>
      </c>
      <c r="AF12" s="5" t="s">
        <v>225</v>
      </c>
    </row>
    <row r="13" spans="2:32" ht="21" customHeight="1" x14ac:dyDescent="0.35">
      <c r="B13" s="110">
        <v>64165</v>
      </c>
      <c r="C13" s="110">
        <v>641650000</v>
      </c>
      <c r="D13" s="110">
        <v>641659999</v>
      </c>
      <c r="E13" s="111" t="s">
        <v>3281</v>
      </c>
      <c r="F13" s="111" t="s">
        <v>3282</v>
      </c>
      <c r="G13" s="110" t="s">
        <v>226</v>
      </c>
      <c r="AA13" s="4">
        <v>64165</v>
      </c>
      <c r="AB13" s="4">
        <v>641650000</v>
      </c>
      <c r="AC13" s="4">
        <v>641659999</v>
      </c>
      <c r="AD13" s="4">
        <v>9.4E-2</v>
      </c>
      <c r="AE13" s="4">
        <v>0.28199999999999997</v>
      </c>
      <c r="AF13" s="5" t="s">
        <v>226</v>
      </c>
    </row>
    <row r="14" spans="2:32" ht="21" customHeight="1" x14ac:dyDescent="0.35">
      <c r="B14" s="110">
        <v>64994</v>
      </c>
      <c r="C14" s="110">
        <v>649940000</v>
      </c>
      <c r="D14" s="110">
        <v>649949999</v>
      </c>
      <c r="E14" s="111" t="s">
        <v>3281</v>
      </c>
      <c r="F14" s="111" t="s">
        <v>3282</v>
      </c>
      <c r="G14" s="110" t="s">
        <v>226</v>
      </c>
      <c r="AA14" s="4">
        <v>64994</v>
      </c>
      <c r="AB14" s="4">
        <v>649940000</v>
      </c>
      <c r="AC14" s="4">
        <v>649949999</v>
      </c>
      <c r="AD14" s="4">
        <v>9.4E-2</v>
      </c>
      <c r="AE14" s="4">
        <v>0.28199999999999997</v>
      </c>
      <c r="AF14" s="5" t="s">
        <v>226</v>
      </c>
    </row>
    <row r="15" spans="2:32" ht="21" customHeight="1" x14ac:dyDescent="0.35">
      <c r="B15" s="110">
        <v>64996</v>
      </c>
      <c r="C15" s="110">
        <v>649960000</v>
      </c>
      <c r="D15" s="110">
        <v>649969999</v>
      </c>
      <c r="E15" s="111" t="s">
        <v>3281</v>
      </c>
      <c r="F15" s="111" t="s">
        <v>3282</v>
      </c>
      <c r="G15" s="110" t="s">
        <v>226</v>
      </c>
      <c r="AA15" s="4">
        <v>64996</v>
      </c>
      <c r="AB15" s="4">
        <v>649960000</v>
      </c>
      <c r="AC15" s="4">
        <v>649969999</v>
      </c>
      <c r="AD15" s="4">
        <v>9.4E-2</v>
      </c>
      <c r="AE15" s="4">
        <v>0.28199999999999997</v>
      </c>
      <c r="AF15" s="5" t="s">
        <v>226</v>
      </c>
    </row>
    <row r="16" spans="2:32" ht="21" customHeight="1" x14ac:dyDescent="0.35">
      <c r="B16" s="110">
        <v>64997</v>
      </c>
      <c r="C16" s="110">
        <v>649970000</v>
      </c>
      <c r="D16" s="110">
        <v>649979999</v>
      </c>
      <c r="E16" s="111" t="s">
        <v>3281</v>
      </c>
      <c r="F16" s="111" t="s">
        <v>3282</v>
      </c>
      <c r="G16" s="110" t="s">
        <v>226</v>
      </c>
      <c r="AA16" s="4">
        <v>64997</v>
      </c>
      <c r="AB16" s="4">
        <v>649970000</v>
      </c>
      <c r="AC16" s="4">
        <v>649979999</v>
      </c>
      <c r="AD16" s="4">
        <v>9.4E-2</v>
      </c>
      <c r="AE16" s="4">
        <v>0.28199999999999997</v>
      </c>
      <c r="AF16" s="5" t="s">
        <v>226</v>
      </c>
    </row>
    <row r="17" spans="2:32" ht="21" customHeight="1" x14ac:dyDescent="0.35">
      <c r="B17" s="110">
        <v>6560</v>
      </c>
      <c r="C17" s="110">
        <v>656000000</v>
      </c>
      <c r="D17" s="110">
        <v>656099999</v>
      </c>
      <c r="E17" s="111" t="s">
        <v>3279</v>
      </c>
      <c r="F17" s="111" t="s">
        <v>3280</v>
      </c>
      <c r="G17" s="110" t="s">
        <v>225</v>
      </c>
      <c r="AA17" s="4">
        <v>6560</v>
      </c>
      <c r="AB17" s="4">
        <v>656000000</v>
      </c>
      <c r="AC17" s="4">
        <v>656099999</v>
      </c>
      <c r="AD17" s="4">
        <v>1.5980000000000001</v>
      </c>
      <c r="AE17" s="9">
        <v>0</v>
      </c>
      <c r="AF17" s="5" t="s">
        <v>225</v>
      </c>
    </row>
    <row r="18" spans="2:32" ht="21" customHeight="1" x14ac:dyDescent="0.35">
      <c r="B18" s="110">
        <v>6561</v>
      </c>
      <c r="C18" s="110">
        <v>656100000</v>
      </c>
      <c r="D18" s="110">
        <v>656199999</v>
      </c>
      <c r="E18" s="111" t="s">
        <v>3279</v>
      </c>
      <c r="F18" s="111" t="s">
        <v>3280</v>
      </c>
      <c r="G18" s="110" t="s">
        <v>225</v>
      </c>
      <c r="AA18" s="4">
        <v>6561</v>
      </c>
      <c r="AB18" s="4">
        <v>656100000</v>
      </c>
      <c r="AC18" s="4">
        <v>656199999</v>
      </c>
      <c r="AD18" s="4">
        <v>1.5980000000000001</v>
      </c>
      <c r="AE18" s="9">
        <v>0</v>
      </c>
      <c r="AF18" s="5" t="s">
        <v>225</v>
      </c>
    </row>
    <row r="19" spans="2:32" ht="21" customHeight="1" x14ac:dyDescent="0.35">
      <c r="B19" s="110">
        <v>6562</v>
      </c>
      <c r="C19" s="110">
        <v>656200000</v>
      </c>
      <c r="D19" s="110">
        <v>656299999</v>
      </c>
      <c r="E19" s="111" t="s">
        <v>3279</v>
      </c>
      <c r="F19" s="111" t="s">
        <v>3280</v>
      </c>
      <c r="G19" s="110" t="s">
        <v>225</v>
      </c>
      <c r="AA19" s="4">
        <v>6562</v>
      </c>
      <c r="AB19" s="4">
        <v>656200000</v>
      </c>
      <c r="AC19" s="4">
        <v>656299999</v>
      </c>
      <c r="AD19" s="4">
        <v>1.5980000000000001</v>
      </c>
      <c r="AE19" s="9">
        <v>0</v>
      </c>
      <c r="AF19" s="5" t="s">
        <v>225</v>
      </c>
    </row>
    <row r="20" spans="2:32" ht="21" customHeight="1" x14ac:dyDescent="0.35">
      <c r="B20" s="110">
        <v>6563</v>
      </c>
      <c r="C20" s="110">
        <v>656300000</v>
      </c>
      <c r="D20" s="110">
        <v>656399999</v>
      </c>
      <c r="E20" s="111" t="s">
        <v>3279</v>
      </c>
      <c r="F20" s="111" t="s">
        <v>3280</v>
      </c>
      <c r="G20" s="110" t="s">
        <v>225</v>
      </c>
      <c r="AA20" s="4">
        <v>6563</v>
      </c>
      <c r="AB20" s="4">
        <v>656300000</v>
      </c>
      <c r="AC20" s="4">
        <v>656399999</v>
      </c>
      <c r="AD20" s="4">
        <v>1.5980000000000001</v>
      </c>
      <c r="AE20" s="9">
        <v>0</v>
      </c>
      <c r="AF20" s="5" t="s">
        <v>225</v>
      </c>
    </row>
    <row r="21" spans="2:32" ht="21" customHeight="1" x14ac:dyDescent="0.35">
      <c r="B21" s="110">
        <v>6564</v>
      </c>
      <c r="C21" s="110">
        <v>656400000</v>
      </c>
      <c r="D21" s="110">
        <v>656499999</v>
      </c>
      <c r="E21" s="111" t="s">
        <v>3279</v>
      </c>
      <c r="F21" s="111" t="s">
        <v>3280</v>
      </c>
      <c r="G21" s="110" t="s">
        <v>225</v>
      </c>
      <c r="AA21" s="4">
        <v>6564</v>
      </c>
      <c r="AB21" s="4">
        <v>656400000</v>
      </c>
      <c r="AC21" s="4">
        <v>656499999</v>
      </c>
      <c r="AD21" s="4">
        <v>1.5980000000000001</v>
      </c>
      <c r="AE21" s="9">
        <v>0</v>
      </c>
      <c r="AF21" s="5" t="s">
        <v>225</v>
      </c>
    </row>
    <row r="22" spans="2:32" ht="21" customHeight="1" x14ac:dyDescent="0.35">
      <c r="B22" s="110">
        <v>6565</v>
      </c>
      <c r="C22" s="110">
        <v>656500000</v>
      </c>
      <c r="D22" s="110">
        <v>656599999</v>
      </c>
      <c r="E22" s="111" t="s">
        <v>3279</v>
      </c>
      <c r="F22" s="111" t="s">
        <v>3280</v>
      </c>
      <c r="G22" s="110" t="s">
        <v>225</v>
      </c>
      <c r="AA22" s="4">
        <v>6565</v>
      </c>
      <c r="AB22" s="4">
        <v>656500000</v>
      </c>
      <c r="AC22" s="4">
        <v>656599999</v>
      </c>
      <c r="AD22" s="4">
        <v>1.5980000000000001</v>
      </c>
      <c r="AE22" s="9">
        <v>0</v>
      </c>
      <c r="AF22" s="5" t="s">
        <v>225</v>
      </c>
    </row>
    <row r="23" spans="2:32" ht="21" customHeight="1" x14ac:dyDescent="0.35">
      <c r="B23" s="110">
        <v>6569</v>
      </c>
      <c r="C23" s="110">
        <v>656900000</v>
      </c>
      <c r="D23" s="110">
        <v>656999999</v>
      </c>
      <c r="E23" s="111" t="s">
        <v>3279</v>
      </c>
      <c r="F23" s="111" t="s">
        <v>3280</v>
      </c>
      <c r="G23" s="110" t="s">
        <v>225</v>
      </c>
      <c r="AA23" s="4">
        <v>6569</v>
      </c>
      <c r="AB23" s="4">
        <v>656900000</v>
      </c>
      <c r="AC23" s="4">
        <v>656999999</v>
      </c>
      <c r="AD23" s="4">
        <v>1.5980000000000001</v>
      </c>
      <c r="AE23" s="9">
        <v>0</v>
      </c>
      <c r="AF23" s="5" t="s">
        <v>225</v>
      </c>
    </row>
    <row r="24" spans="2:32" ht="21" customHeight="1" x14ac:dyDescent="0.35">
      <c r="B24" s="110">
        <v>65701</v>
      </c>
      <c r="C24" s="110">
        <v>657010000</v>
      </c>
      <c r="D24" s="110">
        <v>657019999</v>
      </c>
      <c r="E24" s="111" t="s">
        <v>3281</v>
      </c>
      <c r="F24" s="111" t="s">
        <v>3282</v>
      </c>
      <c r="G24" s="110" t="s">
        <v>226</v>
      </c>
      <c r="AA24" s="4">
        <v>65701</v>
      </c>
      <c r="AB24" s="4">
        <v>657010000</v>
      </c>
      <c r="AC24" s="4">
        <v>657019999</v>
      </c>
      <c r="AD24" s="4">
        <v>9.4E-2</v>
      </c>
      <c r="AE24" s="4">
        <v>0.28199999999999997</v>
      </c>
      <c r="AF24" s="5" t="s">
        <v>226</v>
      </c>
    </row>
    <row r="25" spans="2:32" ht="21" customHeight="1" x14ac:dyDescent="0.35">
      <c r="B25" s="110">
        <v>65702</v>
      </c>
      <c r="C25" s="110">
        <v>657020000</v>
      </c>
      <c r="D25" s="110">
        <v>657029999</v>
      </c>
      <c r="E25" s="111" t="s">
        <v>3281</v>
      </c>
      <c r="F25" s="111" t="s">
        <v>3282</v>
      </c>
      <c r="G25" s="110" t="s">
        <v>226</v>
      </c>
      <c r="AA25" s="4">
        <v>65702</v>
      </c>
      <c r="AB25" s="4">
        <v>657020000</v>
      </c>
      <c r="AC25" s="4">
        <v>657029999</v>
      </c>
      <c r="AD25" s="4">
        <v>9.4E-2</v>
      </c>
      <c r="AE25" s="4">
        <v>0.28199999999999997</v>
      </c>
      <c r="AF25" s="5" t="s">
        <v>226</v>
      </c>
    </row>
    <row r="26" spans="2:32" ht="21" customHeight="1" x14ac:dyDescent="0.35">
      <c r="B26" s="110">
        <v>65703</v>
      </c>
      <c r="C26" s="110">
        <v>657030000</v>
      </c>
      <c r="D26" s="110">
        <v>657039999</v>
      </c>
      <c r="E26" s="111" t="s">
        <v>3281</v>
      </c>
      <c r="F26" s="111" t="s">
        <v>3282</v>
      </c>
      <c r="G26" s="110" t="s">
        <v>226</v>
      </c>
      <c r="AA26" s="4">
        <v>65703</v>
      </c>
      <c r="AB26" s="4">
        <v>657030000</v>
      </c>
      <c r="AC26" s="4">
        <v>657039999</v>
      </c>
      <c r="AD26" s="4">
        <v>9.4E-2</v>
      </c>
      <c r="AE26" s="4">
        <v>0.28199999999999997</v>
      </c>
      <c r="AF26" s="5" t="s">
        <v>226</v>
      </c>
    </row>
    <row r="27" spans="2:32" ht="21" customHeight="1" x14ac:dyDescent="0.35">
      <c r="B27" s="110">
        <v>65704</v>
      </c>
      <c r="C27" s="110">
        <v>657040000</v>
      </c>
      <c r="D27" s="110">
        <v>657049999</v>
      </c>
      <c r="E27" s="111" t="s">
        <v>3281</v>
      </c>
      <c r="F27" s="111" t="s">
        <v>3282</v>
      </c>
      <c r="G27" s="110" t="s">
        <v>226</v>
      </c>
      <c r="AA27" s="4">
        <v>65704</v>
      </c>
      <c r="AB27" s="4">
        <v>657040000</v>
      </c>
      <c r="AC27" s="4">
        <v>657049999</v>
      </c>
      <c r="AD27" s="4">
        <v>9.4E-2</v>
      </c>
      <c r="AE27" s="4">
        <v>0.28199999999999997</v>
      </c>
      <c r="AF27" s="5" t="s">
        <v>226</v>
      </c>
    </row>
    <row r="28" spans="2:32" ht="21" customHeight="1" x14ac:dyDescent="0.35">
      <c r="B28" s="110">
        <v>65705</v>
      </c>
      <c r="C28" s="110">
        <v>657050000</v>
      </c>
      <c r="D28" s="110">
        <v>657059999</v>
      </c>
      <c r="E28" s="111" t="s">
        <v>3279</v>
      </c>
      <c r="F28" s="111" t="s">
        <v>3280</v>
      </c>
      <c r="G28" s="110" t="s">
        <v>225</v>
      </c>
      <c r="AA28" s="4">
        <v>65705</v>
      </c>
      <c r="AB28" s="4">
        <v>657050000</v>
      </c>
      <c r="AC28" s="4">
        <v>657059999</v>
      </c>
      <c r="AD28" s="4">
        <v>1.5980000000000001</v>
      </c>
      <c r="AE28" s="9">
        <v>0</v>
      </c>
      <c r="AF28" s="5" t="s">
        <v>225</v>
      </c>
    </row>
    <row r="29" spans="2:32" ht="21" customHeight="1" x14ac:dyDescent="0.35">
      <c r="B29" s="110">
        <v>65706</v>
      </c>
      <c r="C29" s="110">
        <v>657060000</v>
      </c>
      <c r="D29" s="110">
        <v>657069999</v>
      </c>
      <c r="E29" s="111" t="s">
        <v>3279</v>
      </c>
      <c r="F29" s="111" t="s">
        <v>3280</v>
      </c>
      <c r="G29" s="110" t="s">
        <v>225</v>
      </c>
      <c r="AA29" s="4">
        <v>65706</v>
      </c>
      <c r="AB29" s="4">
        <v>657060000</v>
      </c>
      <c r="AC29" s="4">
        <v>657069999</v>
      </c>
      <c r="AD29" s="4">
        <v>1.5980000000000001</v>
      </c>
      <c r="AE29" s="9">
        <v>0</v>
      </c>
      <c r="AF29" s="5" t="s">
        <v>225</v>
      </c>
    </row>
    <row r="30" spans="2:32" ht="21" customHeight="1" x14ac:dyDescent="0.35">
      <c r="B30" s="110">
        <v>65707</v>
      </c>
      <c r="C30" s="110">
        <v>657070000</v>
      </c>
      <c r="D30" s="110">
        <v>657079999</v>
      </c>
      <c r="E30" s="111" t="s">
        <v>3279</v>
      </c>
      <c r="F30" s="111" t="s">
        <v>3280</v>
      </c>
      <c r="G30" s="110" t="s">
        <v>225</v>
      </c>
      <c r="AA30" s="4">
        <v>65707</v>
      </c>
      <c r="AB30" s="4">
        <v>657070000</v>
      </c>
      <c r="AC30" s="4">
        <v>657079999</v>
      </c>
      <c r="AD30" s="4">
        <v>1.5980000000000001</v>
      </c>
      <c r="AE30" s="9">
        <v>0</v>
      </c>
      <c r="AF30" s="5" t="s">
        <v>225</v>
      </c>
    </row>
    <row r="31" spans="2:32" ht="21" customHeight="1" x14ac:dyDescent="0.35">
      <c r="B31" s="110">
        <v>65708</v>
      </c>
      <c r="C31" s="110">
        <v>657080000</v>
      </c>
      <c r="D31" s="110">
        <v>657089999</v>
      </c>
      <c r="E31" s="111" t="s">
        <v>3279</v>
      </c>
      <c r="F31" s="111" t="s">
        <v>3280</v>
      </c>
      <c r="G31" s="110" t="s">
        <v>225</v>
      </c>
      <c r="AA31" s="4">
        <v>65708</v>
      </c>
      <c r="AB31" s="4">
        <v>657080000</v>
      </c>
      <c r="AC31" s="4">
        <v>657089999</v>
      </c>
      <c r="AD31" s="4">
        <v>1.5980000000000001</v>
      </c>
      <c r="AE31" s="9">
        <v>0</v>
      </c>
      <c r="AF31" s="5" t="s">
        <v>225</v>
      </c>
    </row>
    <row r="32" spans="2:32" ht="21" customHeight="1" x14ac:dyDescent="0.35">
      <c r="B32" s="110">
        <v>65709</v>
      </c>
      <c r="C32" s="110">
        <v>657090000</v>
      </c>
      <c r="D32" s="110">
        <v>657099999</v>
      </c>
      <c r="E32" s="111" t="s">
        <v>3279</v>
      </c>
      <c r="F32" s="111" t="s">
        <v>3280</v>
      </c>
      <c r="G32" s="110" t="s">
        <v>225</v>
      </c>
      <c r="AA32" s="4">
        <v>65709</v>
      </c>
      <c r="AB32" s="4">
        <v>657090000</v>
      </c>
      <c r="AC32" s="4">
        <v>657099999</v>
      </c>
      <c r="AD32" s="4">
        <v>1.5980000000000001</v>
      </c>
      <c r="AE32" s="9">
        <v>0</v>
      </c>
      <c r="AF32" s="5" t="s">
        <v>225</v>
      </c>
    </row>
    <row r="33" spans="2:32" ht="21" customHeight="1" x14ac:dyDescent="0.35">
      <c r="B33" s="110">
        <v>65710</v>
      </c>
      <c r="C33" s="110">
        <v>657100000</v>
      </c>
      <c r="D33" s="110">
        <v>657109999</v>
      </c>
      <c r="E33" s="111" t="s">
        <v>3281</v>
      </c>
      <c r="F33" s="111" t="s">
        <v>3282</v>
      </c>
      <c r="G33" s="110" t="s">
        <v>226</v>
      </c>
      <c r="AA33" s="4">
        <v>65710</v>
      </c>
      <c r="AB33" s="4">
        <v>657100000</v>
      </c>
      <c r="AC33" s="4">
        <v>657109999</v>
      </c>
      <c r="AD33" s="4">
        <v>9.4E-2</v>
      </c>
      <c r="AE33" s="4">
        <v>0.28199999999999997</v>
      </c>
      <c r="AF33" s="5" t="s">
        <v>226</v>
      </c>
    </row>
    <row r="34" spans="2:32" ht="21" customHeight="1" x14ac:dyDescent="0.35">
      <c r="B34" s="110">
        <v>65711</v>
      </c>
      <c r="C34" s="110">
        <v>657110000</v>
      </c>
      <c r="D34" s="110">
        <v>657119999</v>
      </c>
      <c r="E34" s="111" t="s">
        <v>3279</v>
      </c>
      <c r="F34" s="111" t="s">
        <v>3280</v>
      </c>
      <c r="G34" s="110" t="s">
        <v>225</v>
      </c>
      <c r="AA34" s="4">
        <v>65711</v>
      </c>
      <c r="AB34" s="4">
        <v>657110000</v>
      </c>
      <c r="AC34" s="4">
        <v>657119999</v>
      </c>
      <c r="AD34" s="4">
        <v>1.5980000000000001</v>
      </c>
      <c r="AE34" s="9">
        <v>0</v>
      </c>
      <c r="AF34" s="5" t="s">
        <v>225</v>
      </c>
    </row>
    <row r="35" spans="2:32" ht="21" customHeight="1" x14ac:dyDescent="0.35">
      <c r="B35" s="110">
        <v>65712</v>
      </c>
      <c r="C35" s="110">
        <v>657120000</v>
      </c>
      <c r="D35" s="110">
        <v>657129999</v>
      </c>
      <c r="E35" s="111" t="s">
        <v>3279</v>
      </c>
      <c r="F35" s="111" t="s">
        <v>3280</v>
      </c>
      <c r="G35" s="110" t="s">
        <v>225</v>
      </c>
      <c r="AA35" s="4">
        <v>65712</v>
      </c>
      <c r="AB35" s="4">
        <v>657120000</v>
      </c>
      <c r="AC35" s="4">
        <v>657129999</v>
      </c>
      <c r="AD35" s="4">
        <v>1.5980000000000001</v>
      </c>
      <c r="AE35" s="9">
        <v>0</v>
      </c>
      <c r="AF35" s="5" t="s">
        <v>225</v>
      </c>
    </row>
    <row r="36" spans="2:32" ht="21" customHeight="1" x14ac:dyDescent="0.35">
      <c r="B36" s="110">
        <v>65713</v>
      </c>
      <c r="C36" s="110">
        <v>657130000</v>
      </c>
      <c r="D36" s="110">
        <v>657139999</v>
      </c>
      <c r="E36" s="111" t="s">
        <v>3279</v>
      </c>
      <c r="F36" s="111" t="s">
        <v>3280</v>
      </c>
      <c r="G36" s="110" t="s">
        <v>225</v>
      </c>
      <c r="AA36" s="4">
        <v>65713</v>
      </c>
      <c r="AB36" s="4">
        <v>657130000</v>
      </c>
      <c r="AC36" s="4">
        <v>657139999</v>
      </c>
      <c r="AD36" s="4">
        <v>1.5980000000000001</v>
      </c>
      <c r="AE36" s="9">
        <v>0</v>
      </c>
      <c r="AF36" s="5" t="s">
        <v>225</v>
      </c>
    </row>
    <row r="37" spans="2:32" ht="21" customHeight="1" x14ac:dyDescent="0.35">
      <c r="B37" s="110">
        <v>65714</v>
      </c>
      <c r="C37" s="110">
        <v>657140000</v>
      </c>
      <c r="D37" s="110">
        <v>657149999</v>
      </c>
      <c r="E37" s="111" t="s">
        <v>3279</v>
      </c>
      <c r="F37" s="111" t="s">
        <v>3280</v>
      </c>
      <c r="G37" s="110" t="s">
        <v>225</v>
      </c>
      <c r="AA37" s="4">
        <v>65714</v>
      </c>
      <c r="AB37" s="4">
        <v>657140000</v>
      </c>
      <c r="AC37" s="4">
        <v>657149999</v>
      </c>
      <c r="AD37" s="4">
        <v>1.5980000000000001</v>
      </c>
      <c r="AE37" s="9">
        <v>0</v>
      </c>
      <c r="AF37" s="5" t="s">
        <v>225</v>
      </c>
    </row>
    <row r="38" spans="2:32" ht="21" customHeight="1" x14ac:dyDescent="0.35">
      <c r="B38" s="110">
        <v>65715</v>
      </c>
      <c r="C38" s="110">
        <v>657150000</v>
      </c>
      <c r="D38" s="110">
        <v>657159999</v>
      </c>
      <c r="E38" s="111" t="s">
        <v>3279</v>
      </c>
      <c r="F38" s="111" t="s">
        <v>3280</v>
      </c>
      <c r="G38" s="110" t="s">
        <v>225</v>
      </c>
      <c r="AA38" s="4">
        <v>65715</v>
      </c>
      <c r="AB38" s="4">
        <v>657150000</v>
      </c>
      <c r="AC38" s="4">
        <v>657159999</v>
      </c>
      <c r="AD38" s="4">
        <v>1.5980000000000001</v>
      </c>
      <c r="AE38" s="9">
        <v>0</v>
      </c>
      <c r="AF38" s="5" t="s">
        <v>225</v>
      </c>
    </row>
    <row r="39" spans="2:32" ht="21" customHeight="1" x14ac:dyDescent="0.35">
      <c r="B39" s="110">
        <v>65716</v>
      </c>
      <c r="C39" s="110">
        <v>657160000</v>
      </c>
      <c r="D39" s="110">
        <v>657169999</v>
      </c>
      <c r="E39" s="111" t="s">
        <v>3279</v>
      </c>
      <c r="F39" s="111" t="s">
        <v>3280</v>
      </c>
      <c r="G39" s="110" t="s">
        <v>225</v>
      </c>
      <c r="AA39" s="4">
        <v>65716</v>
      </c>
      <c r="AB39" s="4">
        <v>657160000</v>
      </c>
      <c r="AC39" s="4">
        <v>657169999</v>
      </c>
      <c r="AD39" s="4">
        <v>1.5980000000000001</v>
      </c>
      <c r="AE39" s="9">
        <v>0</v>
      </c>
      <c r="AF39" s="5" t="s">
        <v>225</v>
      </c>
    </row>
    <row r="40" spans="2:32" ht="21" customHeight="1" x14ac:dyDescent="0.35">
      <c r="B40" s="110">
        <v>65717</v>
      </c>
      <c r="C40" s="110">
        <v>657170000</v>
      </c>
      <c r="D40" s="110">
        <v>657179999</v>
      </c>
      <c r="E40" s="111" t="s">
        <v>3279</v>
      </c>
      <c r="F40" s="111" t="s">
        <v>3280</v>
      </c>
      <c r="G40" s="110" t="s">
        <v>225</v>
      </c>
      <c r="AA40" s="4">
        <v>65717</v>
      </c>
      <c r="AB40" s="4">
        <v>657170000</v>
      </c>
      <c r="AC40" s="4">
        <v>657179999</v>
      </c>
      <c r="AD40" s="4">
        <v>1.5980000000000001</v>
      </c>
      <c r="AE40" s="9">
        <v>0</v>
      </c>
      <c r="AF40" s="5" t="s">
        <v>225</v>
      </c>
    </row>
    <row r="41" spans="2:32" ht="21" customHeight="1" x14ac:dyDescent="0.35">
      <c r="B41" s="110">
        <v>65718</v>
      </c>
      <c r="C41" s="110">
        <v>657180000</v>
      </c>
      <c r="D41" s="110">
        <v>657189999</v>
      </c>
      <c r="E41" s="111" t="s">
        <v>3279</v>
      </c>
      <c r="F41" s="111" t="s">
        <v>3280</v>
      </c>
      <c r="G41" s="110" t="s">
        <v>225</v>
      </c>
      <c r="AA41" s="4">
        <v>65718</v>
      </c>
      <c r="AB41" s="4">
        <v>657180000</v>
      </c>
      <c r="AC41" s="4">
        <v>657189999</v>
      </c>
      <c r="AD41" s="4">
        <v>1.5980000000000001</v>
      </c>
      <c r="AE41" s="9">
        <v>0</v>
      </c>
      <c r="AF41" s="5" t="s">
        <v>225</v>
      </c>
    </row>
    <row r="42" spans="2:32" ht="21" customHeight="1" x14ac:dyDescent="0.35">
      <c r="B42" s="110">
        <v>65719</v>
      </c>
      <c r="C42" s="110">
        <v>657190000</v>
      </c>
      <c r="D42" s="110">
        <v>657199999</v>
      </c>
      <c r="E42" s="111" t="s">
        <v>3279</v>
      </c>
      <c r="F42" s="111" t="s">
        <v>3280</v>
      </c>
      <c r="G42" s="110" t="s">
        <v>225</v>
      </c>
      <c r="AA42" s="4">
        <v>65719</v>
      </c>
      <c r="AB42" s="4">
        <v>657190000</v>
      </c>
      <c r="AC42" s="4">
        <v>657199999</v>
      </c>
      <c r="AD42" s="4">
        <v>1.5980000000000001</v>
      </c>
      <c r="AE42" s="9">
        <v>0</v>
      </c>
      <c r="AF42" s="5" t="s">
        <v>225</v>
      </c>
    </row>
    <row r="43" spans="2:32" ht="21" customHeight="1" x14ac:dyDescent="0.35">
      <c r="B43" s="110">
        <v>6572</v>
      </c>
      <c r="C43" s="110">
        <v>657200000</v>
      </c>
      <c r="D43" s="110">
        <v>657299999</v>
      </c>
      <c r="E43" s="111" t="s">
        <v>3279</v>
      </c>
      <c r="F43" s="111" t="s">
        <v>3280</v>
      </c>
      <c r="G43" s="110" t="s">
        <v>225</v>
      </c>
      <c r="AA43" s="4">
        <v>6572</v>
      </c>
      <c r="AB43" s="4">
        <v>657200000</v>
      </c>
      <c r="AC43" s="4">
        <v>657299999</v>
      </c>
      <c r="AD43" s="4">
        <v>1.5980000000000001</v>
      </c>
      <c r="AE43" s="9">
        <v>0</v>
      </c>
      <c r="AF43" s="5" t="s">
        <v>225</v>
      </c>
    </row>
    <row r="44" spans="2:32" ht="21" customHeight="1" x14ac:dyDescent="0.35">
      <c r="B44" s="110">
        <v>6573</v>
      </c>
      <c r="C44" s="110">
        <v>657300000</v>
      </c>
      <c r="D44" s="110">
        <v>657399999</v>
      </c>
      <c r="E44" s="111" t="s">
        <v>3279</v>
      </c>
      <c r="F44" s="111" t="s">
        <v>3280</v>
      </c>
      <c r="G44" s="110" t="s">
        <v>225</v>
      </c>
      <c r="AA44" s="4">
        <v>6573</v>
      </c>
      <c r="AB44" s="4">
        <v>657300000</v>
      </c>
      <c r="AC44" s="4">
        <v>657399999</v>
      </c>
      <c r="AD44" s="4">
        <v>1.5980000000000001</v>
      </c>
      <c r="AE44" s="9">
        <v>0</v>
      </c>
      <c r="AF44" s="5" t="s">
        <v>225</v>
      </c>
    </row>
    <row r="45" spans="2:32" ht="21" customHeight="1" x14ac:dyDescent="0.35">
      <c r="B45" s="110">
        <v>6574</v>
      </c>
      <c r="C45" s="110">
        <v>657400000</v>
      </c>
      <c r="D45" s="110">
        <v>657499999</v>
      </c>
      <c r="E45" s="111" t="s">
        <v>3279</v>
      </c>
      <c r="F45" s="111" t="s">
        <v>3280</v>
      </c>
      <c r="G45" s="110" t="s">
        <v>225</v>
      </c>
      <c r="AA45" s="4">
        <v>6574</v>
      </c>
      <c r="AB45" s="4">
        <v>657400000</v>
      </c>
      <c r="AC45" s="4">
        <v>657499999</v>
      </c>
      <c r="AD45" s="4">
        <v>1.5980000000000001</v>
      </c>
      <c r="AE45" s="9">
        <v>0</v>
      </c>
      <c r="AF45" s="5" t="s">
        <v>225</v>
      </c>
    </row>
    <row r="46" spans="2:32" ht="21" customHeight="1" x14ac:dyDescent="0.35">
      <c r="B46" s="110">
        <v>6575</v>
      </c>
      <c r="C46" s="110">
        <v>657500000</v>
      </c>
      <c r="D46" s="110">
        <v>657599999</v>
      </c>
      <c r="E46" s="111" t="s">
        <v>3279</v>
      </c>
      <c r="F46" s="111" t="s">
        <v>3280</v>
      </c>
      <c r="G46" s="110" t="s">
        <v>225</v>
      </c>
      <c r="AA46" s="4">
        <v>6575</v>
      </c>
      <c r="AB46" s="4">
        <v>657500000</v>
      </c>
      <c r="AC46" s="4">
        <v>657599999</v>
      </c>
      <c r="AD46" s="4">
        <v>1.5980000000000001</v>
      </c>
      <c r="AE46" s="9">
        <v>0</v>
      </c>
      <c r="AF46" s="5" t="s">
        <v>225</v>
      </c>
    </row>
    <row r="47" spans="2:32" ht="21" customHeight="1" x14ac:dyDescent="0.35">
      <c r="B47" s="110">
        <v>6576</v>
      </c>
      <c r="C47" s="110">
        <v>657600000</v>
      </c>
      <c r="D47" s="110">
        <v>657699999</v>
      </c>
      <c r="E47" s="111" t="s">
        <v>3279</v>
      </c>
      <c r="F47" s="111" t="s">
        <v>3280</v>
      </c>
      <c r="G47" s="110" t="s">
        <v>225</v>
      </c>
      <c r="AA47" s="4">
        <v>6576</v>
      </c>
      <c r="AB47" s="4">
        <v>657600000</v>
      </c>
      <c r="AC47" s="4">
        <v>657699999</v>
      </c>
      <c r="AD47" s="4">
        <v>1.5980000000000001</v>
      </c>
      <c r="AE47" s="9">
        <v>0</v>
      </c>
      <c r="AF47" s="5" t="s">
        <v>225</v>
      </c>
    </row>
    <row r="48" spans="2:32" ht="21" customHeight="1" x14ac:dyDescent="0.35">
      <c r="B48" s="110">
        <v>6577</v>
      </c>
      <c r="C48" s="110">
        <v>657700000</v>
      </c>
      <c r="D48" s="110">
        <v>657799999</v>
      </c>
      <c r="E48" s="111" t="s">
        <v>3279</v>
      </c>
      <c r="F48" s="111" t="s">
        <v>3280</v>
      </c>
      <c r="G48" s="110" t="s">
        <v>225</v>
      </c>
      <c r="AA48" s="4">
        <v>6577</v>
      </c>
      <c r="AB48" s="4">
        <v>657700000</v>
      </c>
      <c r="AC48" s="4">
        <v>657799999</v>
      </c>
      <c r="AD48" s="4">
        <v>1.5980000000000001</v>
      </c>
      <c r="AE48" s="9">
        <v>0</v>
      </c>
      <c r="AF48" s="5" t="s">
        <v>225</v>
      </c>
    </row>
    <row r="49" spans="2:32" ht="21" customHeight="1" x14ac:dyDescent="0.35">
      <c r="B49" s="110">
        <v>6578</v>
      </c>
      <c r="C49" s="110">
        <v>657800000</v>
      </c>
      <c r="D49" s="110">
        <v>657899999</v>
      </c>
      <c r="E49" s="111" t="s">
        <v>3279</v>
      </c>
      <c r="F49" s="111" t="s">
        <v>3280</v>
      </c>
      <c r="G49" s="110" t="s">
        <v>225</v>
      </c>
      <c r="AA49" s="4">
        <v>6578</v>
      </c>
      <c r="AB49" s="4">
        <v>657800000</v>
      </c>
      <c r="AC49" s="4">
        <v>657899999</v>
      </c>
      <c r="AD49" s="4">
        <v>1.5980000000000001</v>
      </c>
      <c r="AE49" s="9">
        <v>0</v>
      </c>
      <c r="AF49" s="5" t="s">
        <v>225</v>
      </c>
    </row>
    <row r="50" spans="2:32" ht="21" customHeight="1" x14ac:dyDescent="0.35">
      <c r="B50" s="110">
        <v>65790</v>
      </c>
      <c r="C50" s="110">
        <v>657900000</v>
      </c>
      <c r="D50" s="110">
        <v>657939999</v>
      </c>
      <c r="E50" s="111" t="s">
        <v>3281</v>
      </c>
      <c r="F50" s="111" t="s">
        <v>3282</v>
      </c>
      <c r="G50" s="110" t="s">
        <v>227</v>
      </c>
      <c r="AA50" s="4">
        <v>65790</v>
      </c>
      <c r="AB50" s="4">
        <v>657900000</v>
      </c>
      <c r="AC50" s="4">
        <v>657939999</v>
      </c>
      <c r="AD50" s="4">
        <v>9.4E-2</v>
      </c>
      <c r="AE50" s="4">
        <v>0.28199999999999997</v>
      </c>
      <c r="AF50" s="5" t="s">
        <v>227</v>
      </c>
    </row>
    <row r="51" spans="2:32" ht="21" customHeight="1" x14ac:dyDescent="0.35">
      <c r="B51" s="110">
        <v>65794</v>
      </c>
      <c r="C51" s="110">
        <v>657940000</v>
      </c>
      <c r="D51" s="110">
        <v>657989999</v>
      </c>
      <c r="E51" s="111" t="s">
        <v>3281</v>
      </c>
      <c r="F51" s="111" t="s">
        <v>3282</v>
      </c>
      <c r="G51" s="110" t="s">
        <v>226</v>
      </c>
      <c r="AA51" s="4">
        <v>65794</v>
      </c>
      <c r="AB51" s="4">
        <v>657940000</v>
      </c>
      <c r="AC51" s="4">
        <v>657989999</v>
      </c>
      <c r="AD51" s="4">
        <v>9.4E-2</v>
      </c>
      <c r="AE51" s="4">
        <v>0.28199999999999997</v>
      </c>
      <c r="AF51" s="5" t="s">
        <v>226</v>
      </c>
    </row>
    <row r="52" spans="2:32" ht="21" customHeight="1" x14ac:dyDescent="0.35">
      <c r="B52" s="110">
        <v>65799</v>
      </c>
      <c r="C52" s="110">
        <v>657990000</v>
      </c>
      <c r="D52" s="110">
        <v>657999999</v>
      </c>
      <c r="E52" s="111" t="s">
        <v>3281</v>
      </c>
      <c r="F52" s="111" t="s">
        <v>3280</v>
      </c>
      <c r="G52" s="110" t="s">
        <v>225</v>
      </c>
      <c r="AA52" s="4">
        <v>65799</v>
      </c>
      <c r="AB52" s="4">
        <v>657990000</v>
      </c>
      <c r="AC52" s="4">
        <v>657999999</v>
      </c>
      <c r="AD52" s="4">
        <v>9.4E-2</v>
      </c>
      <c r="AE52" s="9">
        <v>0</v>
      </c>
      <c r="AF52" s="5" t="s">
        <v>225</v>
      </c>
    </row>
    <row r="53" spans="2:32" ht="21" customHeight="1" x14ac:dyDescent="0.35">
      <c r="B53" s="110">
        <v>83609</v>
      </c>
      <c r="C53" s="110">
        <v>836090000</v>
      </c>
      <c r="D53" s="110">
        <v>836099999</v>
      </c>
      <c r="E53" s="111" t="s">
        <v>3281</v>
      </c>
      <c r="F53" s="111" t="s">
        <v>3282</v>
      </c>
      <c r="G53" s="110" t="s">
        <v>226</v>
      </c>
      <c r="AA53" s="4">
        <v>83609</v>
      </c>
      <c r="AB53" s="4">
        <v>836090000</v>
      </c>
      <c r="AC53" s="4">
        <v>836099999</v>
      </c>
      <c r="AD53" s="4">
        <v>9.4E-2</v>
      </c>
      <c r="AE53" s="4">
        <v>0.28199999999999997</v>
      </c>
      <c r="AF53" s="5" t="s">
        <v>226</v>
      </c>
    </row>
    <row r="54" spans="2:32" ht="21" customHeight="1" x14ac:dyDescent="0.35">
      <c r="B54" s="110">
        <v>83660</v>
      </c>
      <c r="C54" s="110">
        <v>836600000</v>
      </c>
      <c r="D54" s="110">
        <v>836609999</v>
      </c>
      <c r="E54" s="111" t="s">
        <v>3283</v>
      </c>
      <c r="F54" s="111" t="s">
        <v>3280</v>
      </c>
      <c r="G54" s="110" t="s">
        <v>228</v>
      </c>
      <c r="AA54" s="4">
        <v>83660</v>
      </c>
      <c r="AB54" s="4">
        <v>836600000</v>
      </c>
      <c r="AC54" s="4">
        <v>836609999</v>
      </c>
      <c r="AD54" s="10">
        <v>0.80571425812585018</v>
      </c>
      <c r="AE54" s="9">
        <v>0</v>
      </c>
      <c r="AF54" s="5" t="s">
        <v>228</v>
      </c>
    </row>
    <row r="55" spans="2:32" ht="15.5" x14ac:dyDescent="0.35">
      <c r="B55" s="8"/>
      <c r="C55" s="11"/>
      <c r="D55" s="11"/>
    </row>
    <row r="56" spans="2:32" ht="15.5" x14ac:dyDescent="0.35">
      <c r="B56" s="8"/>
      <c r="C56" s="11"/>
      <c r="D56" s="11"/>
      <c r="E56" s="8"/>
      <c r="F56" s="8"/>
    </row>
    <row r="59" spans="2:32" ht="15.5" x14ac:dyDescent="0.35">
      <c r="C59" s="12"/>
      <c r="D59" s="12"/>
    </row>
    <row r="60" spans="2:32" ht="15.5" x14ac:dyDescent="0.35">
      <c r="C60" s="12"/>
      <c r="D60" s="12"/>
    </row>
    <row r="61" spans="2:32" ht="15.5" x14ac:dyDescent="0.35">
      <c r="C61" s="12"/>
      <c r="D61" s="12"/>
    </row>
    <row r="62" spans="2:32" ht="15.5" x14ac:dyDescent="0.35">
      <c r="C62" s="12"/>
      <c r="D62" s="12"/>
    </row>
    <row r="63" spans="2:32" ht="15.5" x14ac:dyDescent="0.35">
      <c r="C63" s="12"/>
      <c r="D63" s="12"/>
    </row>
    <row r="64" spans="2:32" ht="15.5" x14ac:dyDescent="0.35">
      <c r="C64" s="12"/>
      <c r="D64" s="12"/>
    </row>
    <row r="65" spans="3:4" ht="15.5" x14ac:dyDescent="0.35">
      <c r="C65" s="12"/>
      <c r="D65" s="12"/>
    </row>
    <row r="66" spans="3:4" ht="15.5" x14ac:dyDescent="0.35">
      <c r="C66" s="12"/>
      <c r="D66" s="12"/>
    </row>
    <row r="67" spans="3:4" ht="15.5" x14ac:dyDescent="0.35">
      <c r="C67" s="12"/>
      <c r="D67" s="12"/>
    </row>
  </sheetData>
  <hyperlinks>
    <hyperlink ref="B2" location="'NGN &amp; Special Number'!B634" display="Back" xr:uid="{00000000-0004-0000-0600-000000000000}"/>
  </hyperlinks>
  <pageMargins left="0.7" right="0.7" top="0.75" bottom="0.75" header="0.3" footer="0.3"/>
  <pageSetup paperSize="9" orientation="portrait" r:id="rId1"/>
  <customProperties>
    <customPr name="EpmWorksheetKeyString_GUID" r:id="rId2"/>
  </customPropertie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20"/>
  <dimension ref="A2:AD118"/>
  <sheetViews>
    <sheetView showGridLines="0" showRowColHeaders="0" zoomScale="60" zoomScaleNormal="60" workbookViewId="0">
      <pane ySplit="7" topLeftCell="A8" activePane="bottomLeft" state="frozen"/>
      <selection activeCell="B4" sqref="B4"/>
      <selection pane="bottomLeft" activeCell="B2" sqref="B2"/>
    </sheetView>
  </sheetViews>
  <sheetFormatPr defaultColWidth="0" defaultRowHeight="14.5" x14ac:dyDescent="0.35"/>
  <cols>
    <col min="1" max="1" width="3.7265625" customWidth="1"/>
    <col min="2" max="2" width="24.81640625" style="14" customWidth="1"/>
    <col min="3" max="3" width="25.81640625" style="13" customWidth="1"/>
    <col min="4" max="4" width="30.54296875" style="14" customWidth="1"/>
    <col min="5" max="5" width="75.453125" style="14" customWidth="1"/>
    <col min="6" max="6" width="11.453125" customWidth="1"/>
    <col min="7" max="30" width="0" hidden="1" customWidth="1"/>
    <col min="31" max="16384" width="11.453125" hidden="1"/>
  </cols>
  <sheetData>
    <row r="2" spans="2:30" x14ac:dyDescent="0.35">
      <c r="B2" s="28" t="s">
        <v>3103</v>
      </c>
      <c r="M2" t="s">
        <v>218</v>
      </c>
      <c r="N2" t="s">
        <v>0</v>
      </c>
      <c r="O2" t="s">
        <v>1</v>
      </c>
      <c r="P2" t="s">
        <v>2999</v>
      </c>
      <c r="Q2" t="s">
        <v>218</v>
      </c>
      <c r="R2" t="s">
        <v>3000</v>
      </c>
      <c r="S2" t="s">
        <v>3001</v>
      </c>
      <c r="T2" t="s">
        <v>3002</v>
      </c>
    </row>
    <row r="3" spans="2:30" x14ac:dyDescent="0.35">
      <c r="M3">
        <v>1</v>
      </c>
      <c r="N3">
        <v>0.91</v>
      </c>
      <c r="O3">
        <v>1.1971000000000001</v>
      </c>
      <c r="P3">
        <v>1.1823999999999999</v>
      </c>
      <c r="Q3">
        <v>1</v>
      </c>
      <c r="R3">
        <v>10.4621</v>
      </c>
      <c r="S3">
        <v>1.6295999999999999</v>
      </c>
      <c r="T3">
        <v>7.5989000000000004</v>
      </c>
    </row>
    <row r="4" spans="2:30" ht="23.5" x14ac:dyDescent="0.35">
      <c r="B4" s="2" t="s">
        <v>3301</v>
      </c>
    </row>
    <row r="5" spans="2:30" ht="18" thickBot="1" x14ac:dyDescent="0.4">
      <c r="B5" s="15"/>
      <c r="L5" t="str">
        <f>MAIN!BV24</f>
        <v>LOCAL</v>
      </c>
      <c r="M5" t="s">
        <v>3006</v>
      </c>
      <c r="N5" t="e">
        <f>HLOOKUP(L5,M2:T3,2,FALSE)</f>
        <v>#N/A</v>
      </c>
    </row>
    <row r="6" spans="2:30" ht="42" customHeight="1" thickBot="1" x14ac:dyDescent="0.4">
      <c r="B6" s="117" t="s">
        <v>3036</v>
      </c>
      <c r="C6" s="117" t="s">
        <v>3278</v>
      </c>
      <c r="D6" s="117" t="s">
        <v>223</v>
      </c>
      <c r="E6" s="117" t="s">
        <v>9</v>
      </c>
    </row>
    <row r="7" spans="2:30" s="6" customFormat="1" ht="16.5" customHeight="1" thickBot="1" x14ac:dyDescent="0.4">
      <c r="B7" s="117" t="s">
        <v>3036</v>
      </c>
      <c r="C7" s="117" t="s">
        <v>3037</v>
      </c>
      <c r="D7" s="117" t="s">
        <v>223</v>
      </c>
      <c r="E7" s="117" t="s">
        <v>9</v>
      </c>
      <c r="AA7" s="3" t="s">
        <v>3036</v>
      </c>
      <c r="AB7" s="3" t="s">
        <v>3035</v>
      </c>
      <c r="AC7" s="3" t="s">
        <v>3034</v>
      </c>
      <c r="AD7" s="3" t="s">
        <v>9</v>
      </c>
    </row>
    <row r="8" spans="2:30" ht="17.5" x14ac:dyDescent="0.35">
      <c r="B8" s="113" t="s">
        <v>3038</v>
      </c>
      <c r="C8" s="114" t="str">
        <f>IF($L$5="LOCAL","'"&amp;AB8&amp;" "&amp;$M$5,"'"&amp;AB8*$N$5&amp;" "&amp;$M$5)</f>
        <v>'0 €</v>
      </c>
      <c r="D8" s="114" t="str">
        <f>IF($L$5="LOCAL","'"&amp;AC8&amp;" "&amp;$M$5,"'"&amp;AB8*$N$5&amp;" "&amp;$M$5)</f>
        <v>'0 €</v>
      </c>
      <c r="E8" s="115"/>
      <c r="AA8" s="16" t="s">
        <v>3038</v>
      </c>
      <c r="AB8" s="18">
        <v>0</v>
      </c>
      <c r="AC8" s="18">
        <v>0</v>
      </c>
      <c r="AD8" s="17"/>
    </row>
    <row r="9" spans="2:30" ht="17.5" x14ac:dyDescent="0.35">
      <c r="B9" s="113" t="s">
        <v>3039</v>
      </c>
      <c r="C9" s="114" t="str">
        <f t="shared" ref="C9:C71" si="0">IF($L$5="LOCAL","'"&amp;AB9&amp;" "&amp;$M$5,"'"&amp;AB9*$N$5&amp;" "&amp;$M$5)</f>
        <v>'0 €</v>
      </c>
      <c r="D9" s="114" t="str">
        <f t="shared" ref="D9:D71" si="1">IF($L$5="LOCAL","'"&amp;AC9&amp;" "&amp;$M$5,"'"&amp;AB9*$N$5&amp;" "&amp;$M$5)</f>
        <v>'0 €</v>
      </c>
      <c r="E9" s="115"/>
      <c r="AA9" s="16" t="s">
        <v>3039</v>
      </c>
      <c r="AB9" s="18">
        <v>0</v>
      </c>
      <c r="AC9" s="18">
        <v>0</v>
      </c>
      <c r="AD9" s="17"/>
    </row>
    <row r="10" spans="2:30" ht="17.5" x14ac:dyDescent="0.35">
      <c r="B10" s="113" t="s">
        <v>3040</v>
      </c>
      <c r="C10" s="114" t="str">
        <f t="shared" si="0"/>
        <v>'0 €</v>
      </c>
      <c r="D10" s="114" t="str">
        <f t="shared" si="1"/>
        <v>'0.04167 €</v>
      </c>
      <c r="E10" s="116"/>
      <c r="AA10" s="16" t="s">
        <v>3040</v>
      </c>
      <c r="AB10" s="18">
        <v>0</v>
      </c>
      <c r="AC10" s="18">
        <v>4.1669999999999999E-2</v>
      </c>
      <c r="AD10" s="19"/>
    </row>
    <row r="11" spans="2:30" ht="17.5" x14ac:dyDescent="0.35">
      <c r="B11" s="113" t="s">
        <v>3041</v>
      </c>
      <c r="C11" s="114" t="str">
        <f t="shared" si="0"/>
        <v>'0 €</v>
      </c>
      <c r="D11" s="114" t="str">
        <f t="shared" si="1"/>
        <v>'0.06667 €</v>
      </c>
      <c r="E11" s="116"/>
      <c r="AA11" s="16" t="s">
        <v>3041</v>
      </c>
      <c r="AB11" s="18">
        <v>0</v>
      </c>
      <c r="AC11" s="18">
        <v>6.6669999999999993E-2</v>
      </c>
      <c r="AD11" s="19"/>
    </row>
    <row r="12" spans="2:30" ht="17.5" x14ac:dyDescent="0.35">
      <c r="B12" s="113" t="s">
        <v>3042</v>
      </c>
      <c r="C12" s="114" t="str">
        <f t="shared" si="0"/>
        <v>'0 €</v>
      </c>
      <c r="D12" s="114" t="str">
        <f t="shared" si="1"/>
        <v>'0.075 €</v>
      </c>
      <c r="E12" s="116"/>
      <c r="AA12" s="16" t="s">
        <v>3042</v>
      </c>
      <c r="AB12" s="18">
        <v>0</v>
      </c>
      <c r="AC12" s="18">
        <v>7.4999999999999997E-2</v>
      </c>
      <c r="AD12" s="19"/>
    </row>
    <row r="13" spans="2:30" ht="17.5" x14ac:dyDescent="0.35">
      <c r="B13" s="113" t="s">
        <v>3043</v>
      </c>
      <c r="C13" s="114" t="str">
        <f t="shared" si="0"/>
        <v>'0 €</v>
      </c>
      <c r="D13" s="114" t="str">
        <f t="shared" si="1"/>
        <v>'0.08333 €</v>
      </c>
      <c r="E13" s="116"/>
      <c r="AA13" s="16" t="s">
        <v>3043</v>
      </c>
      <c r="AB13" s="18">
        <v>0</v>
      </c>
      <c r="AC13" s="18">
        <v>8.3330000000000001E-2</v>
      </c>
      <c r="AD13" s="19"/>
    </row>
    <row r="14" spans="2:30" ht="17.5" x14ac:dyDescent="0.35">
      <c r="B14" s="113" t="s">
        <v>3044</v>
      </c>
      <c r="C14" s="114" t="str">
        <f t="shared" si="0"/>
        <v>'0 €</v>
      </c>
      <c r="D14" s="114" t="str">
        <f t="shared" si="1"/>
        <v>'0.1 €</v>
      </c>
      <c r="E14" s="116"/>
      <c r="AA14" s="16" t="s">
        <v>3044</v>
      </c>
      <c r="AB14" s="18">
        <v>0</v>
      </c>
      <c r="AC14" s="18">
        <v>0.1</v>
      </c>
      <c r="AD14" s="19"/>
    </row>
    <row r="15" spans="2:30" ht="17.5" x14ac:dyDescent="0.35">
      <c r="B15" s="113" t="s">
        <v>3045</v>
      </c>
      <c r="C15" s="114" t="str">
        <f t="shared" si="0"/>
        <v>'0 €</v>
      </c>
      <c r="D15" s="114" t="str">
        <f t="shared" si="1"/>
        <v>'0.125 €</v>
      </c>
      <c r="E15" s="116"/>
      <c r="AA15" s="16" t="s">
        <v>3045</v>
      </c>
      <c r="AB15" s="18">
        <v>0</v>
      </c>
      <c r="AC15" s="18">
        <v>0.125</v>
      </c>
      <c r="AD15" s="19"/>
    </row>
    <row r="16" spans="2:30" ht="17.5" x14ac:dyDescent="0.35">
      <c r="B16" s="113" t="s">
        <v>3046</v>
      </c>
      <c r="C16" s="114" t="str">
        <f t="shared" si="0"/>
        <v>'0 €</v>
      </c>
      <c r="D16" s="114" t="str">
        <f t="shared" si="1"/>
        <v>'0.16667 €</v>
      </c>
      <c r="E16" s="116"/>
      <c r="AA16" s="16" t="s">
        <v>3046</v>
      </c>
      <c r="AB16" s="18">
        <v>0</v>
      </c>
      <c r="AC16" s="18">
        <v>0.16667000000000001</v>
      </c>
      <c r="AD16" s="19"/>
    </row>
    <row r="17" spans="2:30" ht="17.5" x14ac:dyDescent="0.35">
      <c r="B17" s="113" t="s">
        <v>3047</v>
      </c>
      <c r="C17" s="114" t="str">
        <f t="shared" si="0"/>
        <v>'0 €</v>
      </c>
      <c r="D17" s="114" t="str">
        <f t="shared" si="1"/>
        <v>'0.25 €</v>
      </c>
      <c r="E17" s="116"/>
      <c r="AA17" s="16" t="s">
        <v>3047</v>
      </c>
      <c r="AB17" s="18">
        <v>0</v>
      </c>
      <c r="AC17" s="18">
        <v>0.25</v>
      </c>
      <c r="AD17" s="19"/>
    </row>
    <row r="18" spans="2:30" ht="17.5" x14ac:dyDescent="0.35">
      <c r="B18" s="113" t="s">
        <v>3048</v>
      </c>
      <c r="C18" s="114" t="str">
        <f t="shared" si="0"/>
        <v>'0 €</v>
      </c>
      <c r="D18" s="114" t="str">
        <f t="shared" si="1"/>
        <v>'0.33333 €</v>
      </c>
      <c r="E18" s="116"/>
      <c r="AA18" s="16" t="s">
        <v>3048</v>
      </c>
      <c r="AB18" s="18">
        <v>0</v>
      </c>
      <c r="AC18" s="18">
        <v>0.33332999999999996</v>
      </c>
      <c r="AD18" s="19"/>
    </row>
    <row r="19" spans="2:30" ht="17.5" x14ac:dyDescent="0.35">
      <c r="B19" s="113" t="s">
        <v>3049</v>
      </c>
      <c r="C19" s="114" t="str">
        <f t="shared" si="0"/>
        <v>'0 €</v>
      </c>
      <c r="D19" s="114" t="str">
        <f t="shared" si="1"/>
        <v>'0.41667 €</v>
      </c>
      <c r="E19" s="116"/>
      <c r="AA19" s="16" t="s">
        <v>3049</v>
      </c>
      <c r="AB19" s="18">
        <v>0</v>
      </c>
      <c r="AC19" s="18">
        <v>0.41667000000000004</v>
      </c>
      <c r="AD19" s="19"/>
    </row>
    <row r="20" spans="2:30" ht="17.5" x14ac:dyDescent="0.35">
      <c r="B20" s="113" t="s">
        <v>3050</v>
      </c>
      <c r="C20" s="114" t="str">
        <f t="shared" si="0"/>
        <v>'0 €</v>
      </c>
      <c r="D20" s="114" t="str">
        <f t="shared" si="1"/>
        <v>'0.5 €</v>
      </c>
      <c r="E20" s="116"/>
      <c r="AA20" s="16" t="s">
        <v>3050</v>
      </c>
      <c r="AB20" s="18">
        <v>0</v>
      </c>
      <c r="AC20" s="18">
        <v>0.5</v>
      </c>
      <c r="AD20" s="19"/>
    </row>
    <row r="21" spans="2:30" ht="17.5" x14ac:dyDescent="0.35">
      <c r="B21" s="113" t="s">
        <v>3051</v>
      </c>
      <c r="C21" s="114" t="str">
        <f t="shared" si="0"/>
        <v>'0 €</v>
      </c>
      <c r="D21" s="114" t="str">
        <f t="shared" si="1"/>
        <v>'0.54167 €</v>
      </c>
      <c r="E21" s="116"/>
      <c r="AA21" s="16" t="s">
        <v>3051</v>
      </c>
      <c r="AB21" s="18">
        <v>0</v>
      </c>
      <c r="AC21" s="18">
        <v>0.54166999999999998</v>
      </c>
      <c r="AD21" s="19"/>
    </row>
    <row r="22" spans="2:30" ht="17.5" x14ac:dyDescent="0.35">
      <c r="B22" s="113" t="s">
        <v>3052</v>
      </c>
      <c r="C22" s="114" t="str">
        <f t="shared" si="0"/>
        <v>'0 €</v>
      </c>
      <c r="D22" s="114" t="str">
        <f t="shared" si="1"/>
        <v>'0.65833 €</v>
      </c>
      <c r="E22" s="116"/>
      <c r="AA22" s="16" t="s">
        <v>3052</v>
      </c>
      <c r="AB22" s="18">
        <v>0</v>
      </c>
      <c r="AC22" s="18">
        <v>0.65832999999999997</v>
      </c>
      <c r="AD22" s="19"/>
    </row>
    <row r="23" spans="2:30" ht="17.5" x14ac:dyDescent="0.35">
      <c r="B23" s="113" t="s">
        <v>3053</v>
      </c>
      <c r="C23" s="114" t="str">
        <f t="shared" si="0"/>
        <v>'0 €</v>
      </c>
      <c r="D23" s="114" t="str">
        <f t="shared" si="1"/>
        <v>'0.66667 €</v>
      </c>
      <c r="E23" s="116"/>
      <c r="AA23" s="16" t="s">
        <v>3053</v>
      </c>
      <c r="AB23" s="18">
        <v>0</v>
      </c>
      <c r="AC23" s="18">
        <v>0.66666999999999998</v>
      </c>
      <c r="AD23" s="19"/>
    </row>
    <row r="24" spans="2:30" ht="17.5" x14ac:dyDescent="0.35">
      <c r="B24" s="113" t="s">
        <v>3054</v>
      </c>
      <c r="C24" s="114" t="str">
        <f t="shared" si="0"/>
        <v>'0 €</v>
      </c>
      <c r="D24" s="114" t="str">
        <f t="shared" si="1"/>
        <v>'0.75 €</v>
      </c>
      <c r="E24" s="116"/>
      <c r="AA24" s="16" t="s">
        <v>3054</v>
      </c>
      <c r="AB24" s="18">
        <v>0</v>
      </c>
      <c r="AC24" s="18">
        <v>0.75</v>
      </c>
      <c r="AD24" s="19"/>
    </row>
    <row r="25" spans="2:30" ht="17.5" x14ac:dyDescent="0.35">
      <c r="B25" s="113" t="s">
        <v>3055</v>
      </c>
      <c r="C25" s="114" t="str">
        <f t="shared" si="0"/>
        <v>'0 €</v>
      </c>
      <c r="D25" s="114" t="str">
        <f t="shared" si="1"/>
        <v>'0.825 €</v>
      </c>
      <c r="E25" s="116"/>
      <c r="AA25" s="16" t="s">
        <v>3055</v>
      </c>
      <c r="AB25" s="18">
        <v>0</v>
      </c>
      <c r="AC25" s="18">
        <v>0.82499999999999996</v>
      </c>
      <c r="AD25" s="19"/>
    </row>
    <row r="26" spans="2:30" ht="17.5" x14ac:dyDescent="0.35">
      <c r="B26" s="113" t="s">
        <v>3056</v>
      </c>
      <c r="C26" s="114" t="str">
        <f t="shared" si="0"/>
        <v>'0 €</v>
      </c>
      <c r="D26" s="114" t="str">
        <f t="shared" si="1"/>
        <v>'0.83333 €</v>
      </c>
      <c r="E26" s="116"/>
      <c r="AA26" s="16" t="s">
        <v>3056</v>
      </c>
      <c r="AB26" s="18">
        <v>0</v>
      </c>
      <c r="AC26" s="18">
        <v>0.83333000000000002</v>
      </c>
      <c r="AD26" s="19"/>
    </row>
    <row r="27" spans="2:30" ht="17.5" x14ac:dyDescent="0.35">
      <c r="B27" s="113" t="s">
        <v>3057</v>
      </c>
      <c r="C27" s="114" t="str">
        <f t="shared" si="0"/>
        <v>'0 €</v>
      </c>
      <c r="D27" s="114" t="str">
        <f t="shared" si="1"/>
        <v>'1.25 €</v>
      </c>
      <c r="E27" s="116"/>
      <c r="AA27" s="16" t="s">
        <v>3057</v>
      </c>
      <c r="AB27" s="18">
        <v>0</v>
      </c>
      <c r="AC27" s="18">
        <v>1.25</v>
      </c>
      <c r="AD27" s="19"/>
    </row>
    <row r="28" spans="2:30" ht="17.5" x14ac:dyDescent="0.35">
      <c r="B28" s="113" t="s">
        <v>3058</v>
      </c>
      <c r="C28" s="114" t="str">
        <f t="shared" si="0"/>
        <v>'0 €</v>
      </c>
      <c r="D28" s="114" t="str">
        <f t="shared" si="1"/>
        <v>'1.65833 €</v>
      </c>
      <c r="E28" s="116"/>
      <c r="AA28" s="16" t="s">
        <v>3058</v>
      </c>
      <c r="AB28" s="18">
        <v>0</v>
      </c>
      <c r="AC28" s="18">
        <v>1.6583300000000001</v>
      </c>
      <c r="AD28" s="19"/>
    </row>
    <row r="29" spans="2:30" ht="17.5" x14ac:dyDescent="0.35">
      <c r="B29" s="113" t="s">
        <v>3059</v>
      </c>
      <c r="C29" s="114" t="str">
        <f t="shared" si="0"/>
        <v>'0 €</v>
      </c>
      <c r="D29" s="114" t="str">
        <f t="shared" si="1"/>
        <v>'1.66667 €</v>
      </c>
      <c r="E29" s="116"/>
      <c r="AA29" s="16" t="s">
        <v>3059</v>
      </c>
      <c r="AB29" s="18">
        <v>0</v>
      </c>
      <c r="AC29" s="18">
        <v>1.6666700000000001</v>
      </c>
      <c r="AD29" s="19"/>
    </row>
    <row r="30" spans="2:30" ht="17.5" x14ac:dyDescent="0.35">
      <c r="B30" s="113" t="s">
        <v>3060</v>
      </c>
      <c r="C30" s="114" t="str">
        <f t="shared" si="0"/>
        <v>'0 €</v>
      </c>
      <c r="D30" s="114" t="str">
        <f t="shared" si="1"/>
        <v>'2.08333 €</v>
      </c>
      <c r="E30" s="116"/>
      <c r="AA30" s="16" t="s">
        <v>3060</v>
      </c>
      <c r="AB30" s="18">
        <v>0</v>
      </c>
      <c r="AC30" s="18">
        <v>2.0833300000000001</v>
      </c>
      <c r="AD30" s="19"/>
    </row>
    <row r="31" spans="2:30" ht="17.5" x14ac:dyDescent="0.35">
      <c r="B31" s="113" t="s">
        <v>3061</v>
      </c>
      <c r="C31" s="114" t="str">
        <f t="shared" si="0"/>
        <v>'0 €</v>
      </c>
      <c r="D31" s="114" t="str">
        <f t="shared" si="1"/>
        <v>'2.49167 €</v>
      </c>
      <c r="E31" s="116"/>
      <c r="AA31" s="16" t="s">
        <v>3061</v>
      </c>
      <c r="AB31" s="18">
        <v>0</v>
      </c>
      <c r="AC31" s="18">
        <v>2.4916700000000001</v>
      </c>
      <c r="AD31" s="19"/>
    </row>
    <row r="32" spans="2:30" ht="17.5" x14ac:dyDescent="0.35">
      <c r="B32" s="113" t="s">
        <v>3062</v>
      </c>
      <c r="C32" s="114" t="str">
        <f t="shared" si="0"/>
        <v>'0 €</v>
      </c>
      <c r="D32" s="114" t="str">
        <f t="shared" si="1"/>
        <v>'2.5 €</v>
      </c>
      <c r="E32" s="116"/>
      <c r="AA32" s="16" t="s">
        <v>3062</v>
      </c>
      <c r="AB32" s="18">
        <v>0</v>
      </c>
      <c r="AC32" s="18">
        <v>2.5</v>
      </c>
      <c r="AD32" s="19"/>
    </row>
    <row r="33" spans="2:30" ht="17.5" x14ac:dyDescent="0.35">
      <c r="B33" s="113" t="s">
        <v>3063</v>
      </c>
      <c r="C33" s="114" t="str">
        <f t="shared" si="0"/>
        <v>'0.04167 €</v>
      </c>
      <c r="D33" s="114" t="str">
        <f t="shared" si="1"/>
        <v>'0 €</v>
      </c>
      <c r="E33" s="116"/>
      <c r="AA33" s="16" t="s">
        <v>3063</v>
      </c>
      <c r="AB33" s="20">
        <v>4.1669999999999999E-2</v>
      </c>
      <c r="AC33" s="18">
        <v>0</v>
      </c>
      <c r="AD33" s="19"/>
    </row>
    <row r="34" spans="2:30" ht="17.5" x14ac:dyDescent="0.35">
      <c r="B34" s="113" t="s">
        <v>3064</v>
      </c>
      <c r="C34" s="114" t="str">
        <f t="shared" si="0"/>
        <v>'0.05 €</v>
      </c>
      <c r="D34" s="114" t="str">
        <f t="shared" si="1"/>
        <v>'0 €</v>
      </c>
      <c r="E34" s="116"/>
      <c r="AA34" s="16" t="s">
        <v>3064</v>
      </c>
      <c r="AB34" s="20">
        <v>0.05</v>
      </c>
      <c r="AC34" s="18">
        <v>0</v>
      </c>
      <c r="AD34" s="19"/>
    </row>
    <row r="35" spans="2:30" ht="17.5" x14ac:dyDescent="0.35">
      <c r="B35" s="113" t="s">
        <v>3065</v>
      </c>
      <c r="C35" s="114" t="str">
        <f t="shared" si="0"/>
        <v>'0.075 €</v>
      </c>
      <c r="D35" s="114" t="str">
        <f t="shared" si="1"/>
        <v>'0 €</v>
      </c>
      <c r="E35" s="116"/>
      <c r="AA35" s="16" t="s">
        <v>3065</v>
      </c>
      <c r="AB35" s="20">
        <v>7.4999999999999997E-2</v>
      </c>
      <c r="AC35" s="18">
        <v>0</v>
      </c>
      <c r="AD35" s="19"/>
    </row>
    <row r="36" spans="2:30" ht="17.5" x14ac:dyDescent="0.35">
      <c r="B36" s="113" t="s">
        <v>3066</v>
      </c>
      <c r="C36" s="114" t="str">
        <f t="shared" si="0"/>
        <v>'0.08333 €</v>
      </c>
      <c r="D36" s="114" t="str">
        <f t="shared" si="1"/>
        <v>'0 €</v>
      </c>
      <c r="E36" s="116"/>
      <c r="AA36" s="16" t="s">
        <v>3066</v>
      </c>
      <c r="AB36" s="20">
        <v>8.3330000000000001E-2</v>
      </c>
      <c r="AC36" s="18">
        <v>0</v>
      </c>
      <c r="AD36" s="19"/>
    </row>
    <row r="37" spans="2:30" ht="17.5" x14ac:dyDescent="0.35">
      <c r="B37" s="113" t="s">
        <v>3067</v>
      </c>
      <c r="C37" s="114" t="str">
        <f t="shared" si="0"/>
        <v>'0.1 €</v>
      </c>
      <c r="D37" s="114" t="str">
        <f t="shared" si="1"/>
        <v>'0 €</v>
      </c>
      <c r="E37" s="116"/>
      <c r="AA37" s="16" t="s">
        <v>3067</v>
      </c>
      <c r="AB37" s="20">
        <v>0.1</v>
      </c>
      <c r="AC37" s="18">
        <v>0</v>
      </c>
      <c r="AD37" s="19"/>
    </row>
    <row r="38" spans="2:30" ht="17.5" x14ac:dyDescent="0.35">
      <c r="B38" s="113" t="s">
        <v>3068</v>
      </c>
      <c r="C38" s="114" t="str">
        <f t="shared" si="0"/>
        <v>'0.125 €</v>
      </c>
      <c r="D38" s="114" t="str">
        <f t="shared" si="1"/>
        <v>'0 €</v>
      </c>
      <c r="E38" s="116"/>
      <c r="AA38" s="16" t="s">
        <v>3068</v>
      </c>
      <c r="AB38" s="20">
        <v>0.125</v>
      </c>
      <c r="AC38" s="18">
        <v>0</v>
      </c>
      <c r="AD38" s="19"/>
    </row>
    <row r="39" spans="2:30" ht="17.5" x14ac:dyDescent="0.35">
      <c r="B39" s="113" t="s">
        <v>3069</v>
      </c>
      <c r="C39" s="114" t="str">
        <f t="shared" si="0"/>
        <v>'0.15 €</v>
      </c>
      <c r="D39" s="114" t="str">
        <f t="shared" si="1"/>
        <v>'0 €</v>
      </c>
      <c r="E39" s="116"/>
      <c r="AA39" s="16" t="s">
        <v>3069</v>
      </c>
      <c r="AB39" s="20">
        <v>0.15</v>
      </c>
      <c r="AC39" s="18">
        <v>0</v>
      </c>
      <c r="AD39" s="19"/>
    </row>
    <row r="40" spans="2:30" ht="17.5" x14ac:dyDescent="0.35">
      <c r="B40" s="113" t="s">
        <v>3070</v>
      </c>
      <c r="C40" s="114" t="str">
        <f t="shared" si="0"/>
        <v>'0.16667 €</v>
      </c>
      <c r="D40" s="114" t="str">
        <f t="shared" si="1"/>
        <v>'0 €</v>
      </c>
      <c r="E40" s="116"/>
      <c r="AA40" s="16" t="s">
        <v>3070</v>
      </c>
      <c r="AB40" s="20">
        <v>0.16667000000000001</v>
      </c>
      <c r="AC40" s="18">
        <v>0</v>
      </c>
      <c r="AD40" s="19"/>
    </row>
    <row r="41" spans="2:30" ht="17.5" x14ac:dyDescent="0.35">
      <c r="B41" s="113" t="s">
        <v>3071</v>
      </c>
      <c r="C41" s="114" t="str">
        <f t="shared" si="0"/>
        <v>'0.20833 €</v>
      </c>
      <c r="D41" s="114" t="str">
        <f t="shared" si="1"/>
        <v>'0 €</v>
      </c>
      <c r="E41" s="116"/>
      <c r="AA41" s="16" t="s">
        <v>3071</v>
      </c>
      <c r="AB41" s="20">
        <v>0.20832999999999999</v>
      </c>
      <c r="AC41" s="18">
        <v>0</v>
      </c>
      <c r="AD41" s="19"/>
    </row>
    <row r="42" spans="2:30" ht="17.5" x14ac:dyDescent="0.35">
      <c r="B42" s="113" t="s">
        <v>3072</v>
      </c>
      <c r="C42" s="114" t="str">
        <f t="shared" si="0"/>
        <v>'0.25 €</v>
      </c>
      <c r="D42" s="114" t="str">
        <f t="shared" si="1"/>
        <v>'0 €</v>
      </c>
      <c r="E42" s="116"/>
      <c r="AA42" s="16" t="s">
        <v>3072</v>
      </c>
      <c r="AB42" s="20">
        <v>0.25</v>
      </c>
      <c r="AC42" s="18">
        <v>0</v>
      </c>
      <c r="AD42" s="19"/>
    </row>
    <row r="43" spans="2:30" ht="17.5" x14ac:dyDescent="0.35">
      <c r="B43" s="113" t="s">
        <v>3073</v>
      </c>
      <c r="C43" s="114" t="str">
        <f t="shared" si="0"/>
        <v>'0.29167 €</v>
      </c>
      <c r="D43" s="114" t="str">
        <f t="shared" si="1"/>
        <v>'0 €</v>
      </c>
      <c r="E43" s="116"/>
      <c r="AA43" s="16" t="s">
        <v>3073</v>
      </c>
      <c r="AB43" s="20">
        <v>0.29167000000000004</v>
      </c>
      <c r="AC43" s="18">
        <v>0</v>
      </c>
      <c r="AD43" s="19"/>
    </row>
    <row r="44" spans="2:30" ht="17.5" x14ac:dyDescent="0.35">
      <c r="B44" s="113" t="s">
        <v>3074</v>
      </c>
      <c r="C44" s="114" t="str">
        <f t="shared" si="0"/>
        <v>'0.33333 €</v>
      </c>
      <c r="D44" s="114" t="str">
        <f t="shared" si="1"/>
        <v>'0 €</v>
      </c>
      <c r="E44" s="116"/>
      <c r="AA44" s="16" t="s">
        <v>3074</v>
      </c>
      <c r="AB44" s="20">
        <v>0.33332999999999996</v>
      </c>
      <c r="AC44" s="18">
        <v>0</v>
      </c>
      <c r="AD44" s="19"/>
    </row>
    <row r="45" spans="2:30" ht="17.5" x14ac:dyDescent="0.35">
      <c r="B45" s="113" t="s">
        <v>3075</v>
      </c>
      <c r="C45" s="114" t="str">
        <f t="shared" si="0"/>
        <v>'0.375 €</v>
      </c>
      <c r="D45" s="114" t="str">
        <f t="shared" si="1"/>
        <v>'0 €</v>
      </c>
      <c r="E45" s="116"/>
      <c r="AA45" s="16" t="s">
        <v>3075</v>
      </c>
      <c r="AB45" s="20">
        <v>0.375</v>
      </c>
      <c r="AC45" s="18">
        <v>0</v>
      </c>
      <c r="AD45" s="19"/>
    </row>
    <row r="46" spans="2:30" ht="17.5" x14ac:dyDescent="0.35">
      <c r="B46" s="113" t="s">
        <v>3076</v>
      </c>
      <c r="C46" s="114" t="str">
        <f t="shared" si="0"/>
        <v>'0.41667 €</v>
      </c>
      <c r="D46" s="114" t="str">
        <f t="shared" si="1"/>
        <v>'0 €</v>
      </c>
      <c r="E46" s="116"/>
      <c r="AA46" s="16" t="s">
        <v>3076</v>
      </c>
      <c r="AB46" s="20">
        <v>0.41667000000000004</v>
      </c>
      <c r="AC46" s="18">
        <v>0</v>
      </c>
      <c r="AD46" s="19"/>
    </row>
    <row r="47" spans="2:30" ht="17.5" x14ac:dyDescent="0.35">
      <c r="B47" s="113" t="s">
        <v>3077</v>
      </c>
      <c r="C47" s="114" t="str">
        <f t="shared" si="0"/>
        <v>'0.5 €</v>
      </c>
      <c r="D47" s="114" t="str">
        <f t="shared" si="1"/>
        <v>'0 €</v>
      </c>
      <c r="E47" s="116"/>
      <c r="AA47" s="16" t="s">
        <v>3077</v>
      </c>
      <c r="AB47" s="20">
        <v>0.5</v>
      </c>
      <c r="AC47" s="18">
        <v>0</v>
      </c>
      <c r="AD47" s="19"/>
    </row>
    <row r="48" spans="2:30" ht="17.5" x14ac:dyDescent="0.35">
      <c r="B48" s="113" t="s">
        <v>3078</v>
      </c>
      <c r="C48" s="114" t="str">
        <f t="shared" si="0"/>
        <v>'0.58333 €</v>
      </c>
      <c r="D48" s="114" t="str">
        <f t="shared" si="1"/>
        <v>'0 €</v>
      </c>
      <c r="E48" s="116"/>
      <c r="AA48" s="16" t="s">
        <v>3078</v>
      </c>
      <c r="AB48" s="20">
        <v>0.58333000000000002</v>
      </c>
      <c r="AC48" s="18">
        <v>0</v>
      </c>
      <c r="AD48" s="19"/>
    </row>
    <row r="49" spans="2:30" ht="17.5" x14ac:dyDescent="0.35">
      <c r="B49" s="113" t="s">
        <v>3079</v>
      </c>
      <c r="C49" s="114" t="str">
        <f t="shared" si="0"/>
        <v>'0.66667 €</v>
      </c>
      <c r="D49" s="114" t="str">
        <f t="shared" si="1"/>
        <v>'0 €</v>
      </c>
      <c r="E49" s="116"/>
      <c r="AA49" s="16" t="s">
        <v>3079</v>
      </c>
      <c r="AB49" s="20">
        <v>0.66666999999999998</v>
      </c>
      <c r="AC49" s="18">
        <v>0</v>
      </c>
      <c r="AD49" s="19"/>
    </row>
    <row r="50" spans="2:30" ht="18.75" customHeight="1" x14ac:dyDescent="0.35">
      <c r="B50" s="113" t="s">
        <v>3080</v>
      </c>
      <c r="C50" s="114" t="str">
        <f t="shared" si="0"/>
        <v>'0.01667 €</v>
      </c>
      <c r="D50" s="114" t="str">
        <f t="shared" si="1"/>
        <v>'0.06667 €</v>
      </c>
      <c r="E50" s="116"/>
      <c r="AA50" s="16" t="s">
        <v>3080</v>
      </c>
      <c r="AB50" s="20">
        <v>1.6670000000000001E-2</v>
      </c>
      <c r="AC50" s="18">
        <v>6.6669999999999993E-2</v>
      </c>
      <c r="AD50" s="19"/>
    </row>
    <row r="51" spans="2:30" ht="17.25" customHeight="1" x14ac:dyDescent="0.35">
      <c r="B51" s="113" t="s">
        <v>3081</v>
      </c>
      <c r="C51" s="114" t="str">
        <f t="shared" si="0"/>
        <v>'0.03333 €</v>
      </c>
      <c r="D51" s="114" t="str">
        <f t="shared" si="1"/>
        <v>'0.1 €</v>
      </c>
      <c r="E51" s="116"/>
      <c r="AA51" s="16" t="s">
        <v>3081</v>
      </c>
      <c r="AB51" s="20">
        <v>3.3329999999999999E-2</v>
      </c>
      <c r="AC51" s="18">
        <v>0.1</v>
      </c>
      <c r="AD51" s="19"/>
    </row>
    <row r="52" spans="2:30" ht="175" x14ac:dyDescent="0.35">
      <c r="B52" s="113" t="s">
        <v>3082</v>
      </c>
      <c r="C52" s="114" t="str">
        <f t="shared" si="0"/>
        <v>'0.09167 €</v>
      </c>
      <c r="D52" s="114" t="str">
        <f t="shared" si="1"/>
        <v>'0.93333 €</v>
      </c>
      <c r="E52" s="116" t="s">
        <v>3083</v>
      </c>
      <c r="AA52" s="16" t="s">
        <v>3082</v>
      </c>
      <c r="AB52" s="20">
        <v>9.1670000000000001E-2</v>
      </c>
      <c r="AC52" s="18">
        <v>0.93332999999999999</v>
      </c>
      <c r="AD52" s="19" t="s">
        <v>3083</v>
      </c>
    </row>
    <row r="53" spans="2:30" ht="175" x14ac:dyDescent="0.35">
      <c r="B53" s="113" t="s">
        <v>3084</v>
      </c>
      <c r="C53" s="114" t="str">
        <f t="shared" si="0"/>
        <v>'0.28333 €</v>
      </c>
      <c r="D53" s="114" t="str">
        <f t="shared" si="1"/>
        <v>'1.125 €</v>
      </c>
      <c r="E53" s="116" t="s">
        <v>3083</v>
      </c>
      <c r="AA53" s="16" t="s">
        <v>3084</v>
      </c>
      <c r="AB53" s="20">
        <v>0.28332999999999997</v>
      </c>
      <c r="AC53" s="18">
        <v>1.125</v>
      </c>
      <c r="AD53" s="19" t="s">
        <v>3083</v>
      </c>
    </row>
    <row r="54" spans="2:30" ht="175" x14ac:dyDescent="0.35">
      <c r="B54" s="113" t="s">
        <v>3085</v>
      </c>
      <c r="C54" s="114" t="str">
        <f t="shared" si="0"/>
        <v>'1.24167 €</v>
      </c>
      <c r="D54" s="114" t="str">
        <f t="shared" si="1"/>
        <v>'1.24167 €</v>
      </c>
      <c r="E54" s="116" t="s">
        <v>3083</v>
      </c>
      <c r="AA54" s="16" t="s">
        <v>3085</v>
      </c>
      <c r="AB54" s="20">
        <v>1.2416700000000001</v>
      </c>
      <c r="AC54" s="18">
        <v>1.2416700000000001</v>
      </c>
      <c r="AD54" s="19" t="s">
        <v>3083</v>
      </c>
    </row>
    <row r="55" spans="2:30" ht="175" x14ac:dyDescent="0.35">
      <c r="B55" s="113" t="s">
        <v>3086</v>
      </c>
      <c r="C55" s="114" t="str">
        <f t="shared" si="0"/>
        <v>'0.375 €</v>
      </c>
      <c r="D55" s="114" t="str">
        <f t="shared" si="1"/>
        <v>'1.30833 €</v>
      </c>
      <c r="E55" s="116" t="s">
        <v>3083</v>
      </c>
      <c r="AA55" s="16" t="s">
        <v>3086</v>
      </c>
      <c r="AB55" s="20">
        <v>0.375</v>
      </c>
      <c r="AC55" s="18">
        <v>1.30833</v>
      </c>
      <c r="AD55" s="19" t="s">
        <v>3083</v>
      </c>
    </row>
    <row r="56" spans="2:30" ht="175" x14ac:dyDescent="0.35">
      <c r="B56" s="113" t="s">
        <v>3087</v>
      </c>
      <c r="C56" s="114" t="str">
        <f t="shared" si="0"/>
        <v>'0.41667 €</v>
      </c>
      <c r="D56" s="114" t="str">
        <f t="shared" si="1"/>
        <v>'1.575 €</v>
      </c>
      <c r="E56" s="116" t="s">
        <v>3083</v>
      </c>
      <c r="AA56" s="16" t="s">
        <v>3087</v>
      </c>
      <c r="AB56" s="20">
        <v>0.41667000000000004</v>
      </c>
      <c r="AC56" s="18">
        <v>1.575</v>
      </c>
      <c r="AD56" s="19" t="s">
        <v>3083</v>
      </c>
    </row>
    <row r="57" spans="2:30" ht="175" x14ac:dyDescent="0.35">
      <c r="B57" s="113" t="s">
        <v>3088</v>
      </c>
      <c r="C57" s="114" t="str">
        <f t="shared" si="0"/>
        <v>'0.41667 €</v>
      </c>
      <c r="D57" s="114" t="str">
        <f t="shared" si="1"/>
        <v>'1.65833 €</v>
      </c>
      <c r="E57" s="116" t="s">
        <v>3083</v>
      </c>
      <c r="AA57" s="16" t="s">
        <v>3088</v>
      </c>
      <c r="AB57" s="20">
        <v>0.41667000000000004</v>
      </c>
      <c r="AC57" s="18">
        <v>1.6583300000000001</v>
      </c>
      <c r="AD57" s="19" t="s">
        <v>3083</v>
      </c>
    </row>
    <row r="58" spans="2:30" ht="175" x14ac:dyDescent="0.35">
      <c r="B58" s="113" t="s">
        <v>3089</v>
      </c>
      <c r="C58" s="114" t="str">
        <f t="shared" si="0"/>
        <v>'0.825 €</v>
      </c>
      <c r="D58" s="114" t="str">
        <f t="shared" si="1"/>
        <v>'1.65833 €</v>
      </c>
      <c r="E58" s="116" t="s">
        <v>3083</v>
      </c>
      <c r="AA58" s="16" t="s">
        <v>3089</v>
      </c>
      <c r="AB58" s="20">
        <v>0.82499999999999996</v>
      </c>
      <c r="AC58" s="18">
        <v>1.6583300000000001</v>
      </c>
      <c r="AD58" s="19" t="s">
        <v>3083</v>
      </c>
    </row>
    <row r="59" spans="2:30" ht="175" x14ac:dyDescent="0.35">
      <c r="B59" s="113" t="s">
        <v>3090</v>
      </c>
      <c r="C59" s="114" t="str">
        <f t="shared" si="0"/>
        <v>'1.65833 €</v>
      </c>
      <c r="D59" s="114" t="str">
        <f t="shared" si="1"/>
        <v>'1.65833 €</v>
      </c>
      <c r="E59" s="116" t="s">
        <v>3083</v>
      </c>
      <c r="AA59" s="16" t="s">
        <v>3090</v>
      </c>
      <c r="AB59" s="20">
        <v>1.6583300000000001</v>
      </c>
      <c r="AC59" s="18">
        <v>1.6583300000000001</v>
      </c>
      <c r="AD59" s="19" t="s">
        <v>3083</v>
      </c>
    </row>
    <row r="60" spans="2:30" ht="175" x14ac:dyDescent="0.35">
      <c r="B60" s="113" t="s">
        <v>3091</v>
      </c>
      <c r="C60" s="114" t="str">
        <f t="shared" si="0"/>
        <v>'0.41667 €</v>
      </c>
      <c r="D60" s="114" t="str">
        <f t="shared" si="1"/>
        <v>'1.825 €</v>
      </c>
      <c r="E60" s="116" t="s">
        <v>3083</v>
      </c>
      <c r="AA60" s="16" t="s">
        <v>3091</v>
      </c>
      <c r="AB60" s="20">
        <v>0.41667000000000004</v>
      </c>
      <c r="AC60" s="18">
        <v>1.825</v>
      </c>
      <c r="AD60" s="19" t="s">
        <v>3083</v>
      </c>
    </row>
    <row r="61" spans="2:30" ht="175" x14ac:dyDescent="0.35">
      <c r="B61" s="113" t="s">
        <v>3092</v>
      </c>
      <c r="C61" s="114" t="str">
        <f t="shared" si="0"/>
        <v>'1.825 €</v>
      </c>
      <c r="D61" s="114" t="str">
        <f t="shared" si="1"/>
        <v>'1.825 €</v>
      </c>
      <c r="E61" s="116" t="s">
        <v>3083</v>
      </c>
      <c r="AA61" s="16" t="s">
        <v>3092</v>
      </c>
      <c r="AB61" s="20">
        <v>1.825</v>
      </c>
      <c r="AC61" s="18">
        <v>1.825</v>
      </c>
      <c r="AD61" s="19" t="s">
        <v>3083</v>
      </c>
    </row>
    <row r="62" spans="2:30" ht="175" x14ac:dyDescent="0.35">
      <c r="B62" s="113" t="s">
        <v>3093</v>
      </c>
      <c r="C62" s="114" t="str">
        <f t="shared" si="0"/>
        <v>'0.41667 €</v>
      </c>
      <c r="D62" s="114" t="str">
        <f t="shared" si="1"/>
        <v>'2.08333 €</v>
      </c>
      <c r="E62" s="116" t="s">
        <v>3083</v>
      </c>
      <c r="AA62" s="16" t="s">
        <v>3093</v>
      </c>
      <c r="AB62" s="20">
        <v>0.41667000000000004</v>
      </c>
      <c r="AC62" s="18">
        <v>2.0833300000000001</v>
      </c>
      <c r="AD62" s="19" t="s">
        <v>3083</v>
      </c>
    </row>
    <row r="63" spans="2:30" ht="175" x14ac:dyDescent="0.35">
      <c r="B63" s="113" t="s">
        <v>3094</v>
      </c>
      <c r="C63" s="114" t="str">
        <f t="shared" si="0"/>
        <v>'0.825 €</v>
      </c>
      <c r="D63" s="114" t="str">
        <f t="shared" si="1"/>
        <v>'2.08333 €</v>
      </c>
      <c r="E63" s="116" t="s">
        <v>3083</v>
      </c>
      <c r="AA63" s="16" t="s">
        <v>3094</v>
      </c>
      <c r="AB63" s="20">
        <v>0.82499999999999996</v>
      </c>
      <c r="AC63" s="18">
        <v>2.0833300000000001</v>
      </c>
      <c r="AD63" s="19" t="s">
        <v>3083</v>
      </c>
    </row>
    <row r="64" spans="2:30" ht="175" x14ac:dyDescent="0.35">
      <c r="B64" s="113" t="s">
        <v>3095</v>
      </c>
      <c r="C64" s="114" t="str">
        <f t="shared" si="0"/>
        <v>'2.08333 €</v>
      </c>
      <c r="D64" s="114" t="str">
        <f t="shared" si="1"/>
        <v>'2.08333 €</v>
      </c>
      <c r="E64" s="116" t="s">
        <v>3083</v>
      </c>
      <c r="AA64" s="16" t="s">
        <v>3095</v>
      </c>
      <c r="AB64" s="20">
        <v>2.0833300000000001</v>
      </c>
      <c r="AC64" s="18">
        <v>2.0833300000000001</v>
      </c>
      <c r="AD64" s="19" t="s">
        <v>3083</v>
      </c>
    </row>
    <row r="65" spans="2:30" ht="175" x14ac:dyDescent="0.35">
      <c r="B65" s="113" t="s">
        <v>3096</v>
      </c>
      <c r="C65" s="114" t="str">
        <f t="shared" si="0"/>
        <v>'2.29167 €</v>
      </c>
      <c r="D65" s="114" t="str">
        <f t="shared" si="1"/>
        <v>'2.29167 €</v>
      </c>
      <c r="E65" s="116" t="s">
        <v>3083</v>
      </c>
      <c r="AA65" s="16" t="s">
        <v>3096</v>
      </c>
      <c r="AB65" s="20">
        <v>2.2916699999999999</v>
      </c>
      <c r="AC65" s="18">
        <v>2.2916699999999999</v>
      </c>
      <c r="AD65" s="19" t="s">
        <v>3083</v>
      </c>
    </row>
    <row r="66" spans="2:30" ht="175" x14ac:dyDescent="0.35">
      <c r="B66" s="113" t="s">
        <v>3097</v>
      </c>
      <c r="C66" s="114" t="str">
        <f t="shared" si="0"/>
        <v>'0.825 €</v>
      </c>
      <c r="D66" s="114" t="str">
        <f t="shared" si="1"/>
        <v>'2.49167 €</v>
      </c>
      <c r="E66" s="116" t="s">
        <v>3083</v>
      </c>
      <c r="AA66" s="16" t="s">
        <v>3097</v>
      </c>
      <c r="AB66" s="20">
        <v>0.82499999999999996</v>
      </c>
      <c r="AC66" s="18">
        <v>2.4916700000000001</v>
      </c>
      <c r="AD66" s="19" t="s">
        <v>3083</v>
      </c>
    </row>
    <row r="67" spans="2:30" ht="175" x14ac:dyDescent="0.35">
      <c r="B67" s="113" t="s">
        <v>3098</v>
      </c>
      <c r="C67" s="114" t="str">
        <f t="shared" si="0"/>
        <v>'1.65833 €</v>
      </c>
      <c r="D67" s="114" t="str">
        <f t="shared" si="1"/>
        <v>'2.49167 €</v>
      </c>
      <c r="E67" s="116" t="s">
        <v>3083</v>
      </c>
      <c r="AA67" s="16" t="s">
        <v>3098</v>
      </c>
      <c r="AB67" s="20">
        <v>1.6583300000000001</v>
      </c>
      <c r="AC67" s="18">
        <v>2.4916700000000001</v>
      </c>
      <c r="AD67" s="19" t="s">
        <v>3083</v>
      </c>
    </row>
    <row r="68" spans="2:30" ht="175" x14ac:dyDescent="0.35">
      <c r="B68" s="113" t="s">
        <v>3099</v>
      </c>
      <c r="C68" s="114" t="str">
        <f t="shared" si="0"/>
        <v>'2.49167 €</v>
      </c>
      <c r="D68" s="114" t="str">
        <f t="shared" si="1"/>
        <v>'2.49166666666667 €</v>
      </c>
      <c r="E68" s="116" t="s">
        <v>3083</v>
      </c>
      <c r="AA68" s="16" t="s">
        <v>3099</v>
      </c>
      <c r="AB68" s="20">
        <v>2.4916700000000001</v>
      </c>
      <c r="AC68" s="18">
        <v>2.4916666666666667</v>
      </c>
      <c r="AD68" s="19" t="s">
        <v>3083</v>
      </c>
    </row>
    <row r="69" spans="2:30" ht="175" x14ac:dyDescent="0.35">
      <c r="B69" s="113" t="s">
        <v>3100</v>
      </c>
      <c r="C69" s="114" t="str">
        <f t="shared" si="0"/>
        <v>'2.70833 €</v>
      </c>
      <c r="D69" s="114" t="str">
        <f t="shared" si="1"/>
        <v>'2.70833 €</v>
      </c>
      <c r="E69" s="116" t="s">
        <v>3083</v>
      </c>
      <c r="AA69" s="16" t="s">
        <v>3100</v>
      </c>
      <c r="AB69" s="20">
        <v>2.7083300000000001</v>
      </c>
      <c r="AC69" s="18">
        <v>2.7083300000000001</v>
      </c>
      <c r="AD69" s="19" t="s">
        <v>3083</v>
      </c>
    </row>
    <row r="70" spans="2:30" ht="175" x14ac:dyDescent="0.35">
      <c r="B70" s="113" t="s">
        <v>3101</v>
      </c>
      <c r="C70" s="114" t="str">
        <f t="shared" si="0"/>
        <v>'2.91667 €</v>
      </c>
      <c r="D70" s="114" t="str">
        <f t="shared" si="1"/>
        <v>'2.91667 €</v>
      </c>
      <c r="E70" s="116" t="s">
        <v>3083</v>
      </c>
      <c r="AA70" s="16" t="s">
        <v>3101</v>
      </c>
      <c r="AB70" s="20">
        <v>2.9166699999999999</v>
      </c>
      <c r="AC70" s="18">
        <v>2.9166699999999999</v>
      </c>
      <c r="AD70" s="19" t="s">
        <v>3083</v>
      </c>
    </row>
    <row r="71" spans="2:30" ht="175" x14ac:dyDescent="0.35">
      <c r="B71" s="113" t="s">
        <v>3102</v>
      </c>
      <c r="C71" s="114" t="str">
        <f t="shared" si="0"/>
        <v>'0.41667 €</v>
      </c>
      <c r="D71" s="114" t="str">
        <f t="shared" si="1"/>
        <v>'2.41667 €</v>
      </c>
      <c r="E71" s="116" t="s">
        <v>3083</v>
      </c>
      <c r="AA71" s="16" t="s">
        <v>3102</v>
      </c>
      <c r="AB71" s="20">
        <v>0.41667000000000004</v>
      </c>
      <c r="AC71" s="18">
        <v>2.4166699999999999</v>
      </c>
      <c r="AD71" s="19" t="s">
        <v>3083</v>
      </c>
    </row>
    <row r="72" spans="2:30" x14ac:dyDescent="0.35">
      <c r="B72" s="21"/>
      <c r="C72" s="22"/>
      <c r="D72" s="197"/>
      <c r="E72" s="23"/>
    </row>
    <row r="73" spans="2:30" x14ac:dyDescent="0.35">
      <c r="B73" s="24"/>
      <c r="C73" s="25"/>
      <c r="D73" s="198"/>
      <c r="E73" s="23"/>
    </row>
    <row r="74" spans="2:30" x14ac:dyDescent="0.35">
      <c r="D74" s="199"/>
    </row>
    <row r="75" spans="2:30" x14ac:dyDescent="0.35">
      <c r="B75" s="26"/>
      <c r="C75" s="27"/>
      <c r="D75" s="200"/>
      <c r="E75" s="26"/>
    </row>
    <row r="76" spans="2:30" x14ac:dyDescent="0.35">
      <c r="D76" s="199"/>
    </row>
    <row r="77" spans="2:30" x14ac:dyDescent="0.35">
      <c r="D77" s="199"/>
    </row>
    <row r="78" spans="2:30" x14ac:dyDescent="0.35">
      <c r="D78" s="199"/>
    </row>
    <row r="79" spans="2:30" x14ac:dyDescent="0.35">
      <c r="D79" s="199"/>
    </row>
    <row r="80" spans="2:30" x14ac:dyDescent="0.35">
      <c r="D80" s="199"/>
    </row>
    <row r="81" spans="4:4" x14ac:dyDescent="0.35">
      <c r="D81" s="199"/>
    </row>
    <row r="82" spans="4:4" x14ac:dyDescent="0.35">
      <c r="D82" s="199"/>
    </row>
    <row r="83" spans="4:4" x14ac:dyDescent="0.35">
      <c r="D83" s="199"/>
    </row>
    <row r="84" spans="4:4" x14ac:dyDescent="0.35">
      <c r="D84" s="199"/>
    </row>
    <row r="85" spans="4:4" x14ac:dyDescent="0.35">
      <c r="D85" s="199"/>
    </row>
    <row r="86" spans="4:4" x14ac:dyDescent="0.35">
      <c r="D86" s="199"/>
    </row>
    <row r="87" spans="4:4" x14ac:dyDescent="0.35">
      <c r="D87" s="199"/>
    </row>
    <row r="88" spans="4:4" x14ac:dyDescent="0.35">
      <c r="D88" s="199"/>
    </row>
    <row r="89" spans="4:4" x14ac:dyDescent="0.35">
      <c r="D89" s="199"/>
    </row>
    <row r="90" spans="4:4" x14ac:dyDescent="0.35">
      <c r="D90" s="199"/>
    </row>
    <row r="91" spans="4:4" x14ac:dyDescent="0.35">
      <c r="D91" s="199"/>
    </row>
    <row r="92" spans="4:4" x14ac:dyDescent="0.35">
      <c r="D92" s="199"/>
    </row>
    <row r="93" spans="4:4" x14ac:dyDescent="0.35">
      <c r="D93" s="199"/>
    </row>
    <row r="94" spans="4:4" x14ac:dyDescent="0.35">
      <c r="D94" s="199"/>
    </row>
    <row r="95" spans="4:4" x14ac:dyDescent="0.35">
      <c r="D95" s="199"/>
    </row>
    <row r="96" spans="4:4" x14ac:dyDescent="0.35">
      <c r="D96" s="199"/>
    </row>
    <row r="97" spans="4:4" x14ac:dyDescent="0.35">
      <c r="D97" s="199"/>
    </row>
    <row r="98" spans="4:4" x14ac:dyDescent="0.35">
      <c r="D98" s="199"/>
    </row>
    <row r="99" spans="4:4" x14ac:dyDescent="0.35">
      <c r="D99" s="199"/>
    </row>
    <row r="100" spans="4:4" x14ac:dyDescent="0.35">
      <c r="D100" s="199"/>
    </row>
    <row r="101" spans="4:4" x14ac:dyDescent="0.35">
      <c r="D101" s="199"/>
    </row>
    <row r="102" spans="4:4" x14ac:dyDescent="0.35">
      <c r="D102" s="199"/>
    </row>
    <row r="103" spans="4:4" x14ac:dyDescent="0.35">
      <c r="D103" s="199"/>
    </row>
    <row r="104" spans="4:4" x14ac:dyDescent="0.35">
      <c r="D104" s="199"/>
    </row>
    <row r="105" spans="4:4" x14ac:dyDescent="0.35">
      <c r="D105" s="199"/>
    </row>
    <row r="106" spans="4:4" x14ac:dyDescent="0.35">
      <c r="D106" s="199"/>
    </row>
    <row r="107" spans="4:4" x14ac:dyDescent="0.35">
      <c r="D107" s="199"/>
    </row>
    <row r="108" spans="4:4" x14ac:dyDescent="0.35">
      <c r="D108" s="199"/>
    </row>
    <row r="109" spans="4:4" x14ac:dyDescent="0.35">
      <c r="D109" s="199"/>
    </row>
    <row r="110" spans="4:4" x14ac:dyDescent="0.35">
      <c r="D110" s="199"/>
    </row>
    <row r="111" spans="4:4" x14ac:dyDescent="0.35">
      <c r="D111" s="199"/>
    </row>
    <row r="112" spans="4:4" x14ac:dyDescent="0.35">
      <c r="D112" s="199"/>
    </row>
    <row r="113" spans="4:4" x14ac:dyDescent="0.35">
      <c r="D113" s="199"/>
    </row>
    <row r="114" spans="4:4" x14ac:dyDescent="0.35">
      <c r="D114" s="199"/>
    </row>
    <row r="115" spans="4:4" x14ac:dyDescent="0.35">
      <c r="D115" s="199"/>
    </row>
    <row r="116" spans="4:4" x14ac:dyDescent="0.35">
      <c r="D116" s="199"/>
    </row>
    <row r="117" spans="4:4" x14ac:dyDescent="0.35">
      <c r="D117" s="199"/>
    </row>
    <row r="118" spans="4:4" x14ac:dyDescent="0.35">
      <c r="D118" s="199"/>
    </row>
  </sheetData>
  <hyperlinks>
    <hyperlink ref="B2" location="'NGN &amp; Special Number'!B634" display="Back" xr:uid="{00000000-0004-0000-0700-000000000000}"/>
  </hyperlinks>
  <pageMargins left="0.7" right="0.7" top="0.75" bottom="0.75" header="0.3" footer="0.3"/>
  <pageSetup paperSize="9" orientation="portrait" r:id="rId1"/>
  <customProperties>
    <customPr name="EpmWorksheetKeyString_GUID" r:id="rId2"/>
  </customPropertie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5DF765644975514F867E01AFFA2CDB9E" ma:contentTypeVersion="2" ma:contentTypeDescription="Create a new document." ma:contentTypeScope="" ma:versionID="d596e1047d3ba1b8d102cbbb72355bda">
  <xsd:schema xmlns:xsd="http://www.w3.org/2001/XMLSchema" xmlns:xs="http://www.w3.org/2001/XMLSchema" xmlns:p="http://schemas.microsoft.com/office/2006/metadata/properties" xmlns:ns2="7258b62f-15bb-4434-835a-516154ccfd84" targetNamespace="http://schemas.microsoft.com/office/2006/metadata/properties" ma:root="true" ma:fieldsID="2b7b97c19d6426ee8e696c991616c4af" ns2:_="">
    <xsd:import namespace="7258b62f-15bb-4434-835a-516154ccfd84"/>
    <xsd:element name="properties">
      <xsd:complexType>
        <xsd:sequence>
          <xsd:element name="documentManagement">
            <xsd:complexType>
              <xsd:all>
                <xsd:element ref="ns2:MediaServiceMetadata" minOccurs="0"/>
                <xsd:element ref="ns2:MediaServiceFast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7258b62f-15bb-4434-835a-516154ccfd84"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9BD88550-5251-43C9-834D-74EE43D6F87D}">
  <ds:schemaRefs>
    <ds:schemaRef ds:uri="http://schemas.microsoft.com/sharepoint/v3/contenttype/forms"/>
  </ds:schemaRefs>
</ds:datastoreItem>
</file>

<file path=customXml/itemProps2.xml><?xml version="1.0" encoding="utf-8"?>
<ds:datastoreItem xmlns:ds="http://schemas.openxmlformats.org/officeDocument/2006/customXml" ds:itemID="{A48E96C5-BA11-4243-A906-184D35A4231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7258b62f-15bb-4434-835a-516154ccfd8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F79B3603-DE1F-4197-B747-D9022FD7BE63}">
  <ds:schemaRefs>
    <ds:schemaRef ds:uri="http://purl.org/dc/terms/"/>
    <ds:schemaRef ds:uri="http://schemas.microsoft.com/office/2006/documentManagement/types"/>
    <ds:schemaRef ds:uri="7258b62f-15bb-4434-835a-516154ccfd84"/>
    <ds:schemaRef ds:uri="http://purl.org/dc/dcmitype/"/>
    <ds:schemaRef ds:uri="http://purl.org/dc/elements/1.1/"/>
    <ds:schemaRef ds:uri="http://schemas.openxmlformats.org/package/2006/metadata/core-properties"/>
    <ds:schemaRef ds:uri="http://schemas.microsoft.com/office/infopath/2007/PartnerControls"/>
    <ds:schemaRef ds:uri="http://schemas.microsoft.com/office/2006/metadata/properties"/>
    <ds:schemaRef ds:uri="http://www.w3.org/XML/1998/namespace"/>
  </ds:schemaRefs>
</ds:datastoreItem>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Worksheets</vt:lpstr>
      </vt:variant>
      <vt:variant>
        <vt:i4>10</vt:i4>
      </vt:variant>
      <vt:variant>
        <vt:lpstr>Named Ranges</vt:lpstr>
      </vt:variant>
      <vt:variant>
        <vt:i4>1</vt:i4>
      </vt:variant>
    </vt:vector>
  </HeadingPairs>
  <TitlesOfParts>
    <vt:vector size="11" baseType="lpstr">
      <vt:lpstr>MAIN</vt:lpstr>
      <vt:lpstr>T &amp; C</vt:lpstr>
      <vt:lpstr>Sheet1</vt:lpstr>
      <vt:lpstr>NGN &amp; Special Number</vt:lpstr>
      <vt:lpstr>Group Data AT</vt:lpstr>
      <vt:lpstr>International NGN</vt:lpstr>
      <vt:lpstr>Sheet3</vt:lpstr>
      <vt:lpstr>On-Line Tariffs_Switzerland</vt:lpstr>
      <vt:lpstr>Pager Service_FR</vt:lpstr>
      <vt:lpstr>Services Charges_FR</vt:lpstr>
      <vt:lpstr>'T &amp; C'!Print_Area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Rajput, Dushyant</dc:creator>
  <cp:lastModifiedBy>Relhan, Mansi</cp:lastModifiedBy>
  <cp:lastPrinted>2020-03-17T06:04:45Z</cp:lastPrinted>
  <dcterms:created xsi:type="dcterms:W3CDTF">2020-02-17T03:47:22Z</dcterms:created>
  <dcterms:modified xsi:type="dcterms:W3CDTF">2025-04-03T06:19:27Z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0x0101005DF765644975514F867E01AFFA2CDB9E</vt:lpwstr>
  </property>
</Properties>
</file>